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dinhvan/Documents/Projects/Crawl/selenium/SOE/"/>
    </mc:Choice>
  </mc:AlternateContent>
  <xr:revisionPtr revIDLastSave="0" documentId="8_{77E0ED06-BB3F-CA4C-914B-C376F69C93FF}" xr6:coauthVersionLast="47" xr6:coauthVersionMax="47" xr10:uidLastSave="{00000000-0000-0000-0000-000000000000}"/>
  <bookViews>
    <workbookView xWindow="30720" yWindow="2960" windowWidth="23260" windowHeight="16460" tabRatio="857" activeTab="3" xr2:uid="{00000000-000D-0000-FFFF-FFFF00000000}"/>
  </bookViews>
  <sheets>
    <sheet name="2020_SOE TT KHDN" sheetId="1" state="hidden" r:id="rId1"/>
    <sheet name="2021_SOE TT KHDN" sheetId="2" state="hidden" r:id="rId2"/>
    <sheet name="tăng trưởng 2 tháng" sheetId="14" state="hidden" r:id="rId3"/>
    <sheet name="Tổng hợp (2)" sheetId="16" r:id="rId4"/>
    <sheet name="Sheet2 (2)" sheetId="18" r:id="rId5"/>
    <sheet name="Sheet2" sheetId="17" state="hidden" r:id="rId6"/>
    <sheet name="Tổng hợp" sheetId="15" state="hidden" r:id="rId7"/>
    <sheet name="pivot khác" sheetId="9" state="hidden" r:id="rId8"/>
    <sheet name="pivot SoE" sheetId="10" state="hidden" r:id="rId9"/>
    <sheet name="Trang_tính2" sheetId="12" state="hidden" r:id="rId10"/>
    <sheet name="Trang_tính3" sheetId="13" state="hidden" r:id="rId11"/>
    <sheet name="Doanh thu" sheetId="6" state="hidden" r:id="rId12"/>
  </sheets>
  <externalReferences>
    <externalReference r:id="rId13"/>
  </externalReferences>
  <definedNames>
    <definedName name="_xlnm._FilterDatabase" localSheetId="0" hidden="1">'2020_SOE TT KHDN'!$A$2:$CB$32</definedName>
    <definedName name="_xlnm._FilterDatabase" localSheetId="1" hidden="1">'2021_SOE TT KHDN'!$A$2:$CB$32</definedName>
    <definedName name="_xlnm._FilterDatabase" localSheetId="11" hidden="1">'Doanh thu'!$A$2:$AB$2969</definedName>
    <definedName name="_xlnm._FilterDatabase" localSheetId="2" hidden="1">'tăng trưởng 2 tháng'!$A$2:$CB$32</definedName>
    <definedName name="_xlnm._FilterDatabase" localSheetId="6" hidden="1">'Tổng hợp'!$A$1:$G$870</definedName>
    <definedName name="_xlnm._FilterDatabase" localSheetId="3" hidden="1">'Tổng hợp (2)'!$A$1:$F$819</definedName>
  </definedNames>
  <calcPr calcId="191029"/>
  <pivotCaches>
    <pivotCache cacheId="2" r:id="rId14"/>
    <pivotCache cacheId="3"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5" i="18" l="1"/>
  <c r="D18" i="18"/>
  <c r="D36" i="18"/>
  <c r="D24" i="18"/>
  <c r="D30" i="18"/>
  <c r="D37" i="18"/>
  <c r="D6" i="18"/>
  <c r="D38" i="18"/>
  <c r="D12" i="18"/>
  <c r="D26" i="18"/>
  <c r="D8" i="18"/>
  <c r="D39" i="18"/>
  <c r="D7" i="18"/>
  <c r="D15" i="18"/>
  <c r="D31" i="18"/>
  <c r="D27" i="18"/>
  <c r="D2" i="18"/>
  <c r="D19" i="18"/>
  <c r="D9" i="18"/>
  <c r="D40" i="18"/>
  <c r="D11" i="18"/>
  <c r="D16" i="18"/>
  <c r="D13" i="18"/>
  <c r="D41" i="18"/>
  <c r="D10" i="18"/>
  <c r="D14" i="18"/>
  <c r="D28" i="18"/>
  <c r="D42" i="18"/>
  <c r="D25" i="18"/>
  <c r="D43" i="18"/>
  <c r="D44" i="18"/>
  <c r="D17" i="18"/>
  <c r="D22" i="18"/>
  <c r="D45" i="18"/>
  <c r="D32" i="18"/>
  <c r="D46" i="18"/>
  <c r="D20" i="18"/>
  <c r="D23" i="18"/>
  <c r="D33" i="18"/>
  <c r="D3" i="18"/>
  <c r="D47" i="18"/>
  <c r="D29" i="18"/>
  <c r="D21" i="18"/>
  <c r="D48" i="18"/>
  <c r="D34" i="18"/>
  <c r="D5" i="18"/>
  <c r="D4" i="18"/>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 i="17"/>
  <c r="Q29" i="14"/>
  <c r="R29" i="14"/>
  <c r="S29" i="14"/>
  <c r="T29" i="14"/>
  <c r="Q32" i="14"/>
  <c r="R32" i="14"/>
  <c r="S32" i="14"/>
  <c r="P32" i="14"/>
  <c r="P29" i="14"/>
  <c r="Q26" i="14"/>
  <c r="R26" i="14"/>
  <c r="R25" i="14" s="1"/>
  <c r="S26" i="14"/>
  <c r="T26" i="14"/>
  <c r="R27" i="14"/>
  <c r="P26" i="14"/>
  <c r="Q13" i="14"/>
  <c r="R13" i="14"/>
  <c r="S13" i="14"/>
  <c r="T13" i="14"/>
  <c r="Q14" i="14"/>
  <c r="R14" i="14"/>
  <c r="S14" i="14"/>
  <c r="T14" i="14"/>
  <c r="R15" i="14"/>
  <c r="T15" i="14"/>
  <c r="Q16" i="14"/>
  <c r="R16" i="14"/>
  <c r="F16" i="14" s="1"/>
  <c r="S16" i="14"/>
  <c r="T16" i="14"/>
  <c r="Q17" i="14"/>
  <c r="R17" i="14"/>
  <c r="S17" i="14"/>
  <c r="T17" i="14"/>
  <c r="Q19" i="14"/>
  <c r="R19" i="14"/>
  <c r="F19" i="14" s="1"/>
  <c r="S19" i="14"/>
  <c r="T19" i="14"/>
  <c r="Q20" i="14"/>
  <c r="R20" i="14"/>
  <c r="S20" i="14"/>
  <c r="T20" i="14"/>
  <c r="Q21" i="14"/>
  <c r="R21" i="14"/>
  <c r="S21" i="14"/>
  <c r="T21" i="14"/>
  <c r="Q22" i="14"/>
  <c r="R22" i="14"/>
  <c r="S22" i="14"/>
  <c r="T22" i="14"/>
  <c r="R23" i="14"/>
  <c r="P13" i="14"/>
  <c r="D13" i="14" s="1"/>
  <c r="P14" i="14"/>
  <c r="P16" i="14"/>
  <c r="P17" i="14"/>
  <c r="O17" i="14" s="1"/>
  <c r="P19" i="14"/>
  <c r="D19" i="14" s="1"/>
  <c r="P20" i="14"/>
  <c r="P21" i="14"/>
  <c r="P22" i="14"/>
  <c r="Q10" i="14"/>
  <c r="R10" i="14"/>
  <c r="S10" i="14"/>
  <c r="T10" i="14"/>
  <c r="P10" i="14"/>
  <c r="K10" i="14"/>
  <c r="L10" i="14"/>
  <c r="M10" i="14"/>
  <c r="N10" i="14"/>
  <c r="J10" i="14"/>
  <c r="Q4" i="14"/>
  <c r="K4" i="14"/>
  <c r="K29" i="14"/>
  <c r="E29" i="14" s="1"/>
  <c r="L29" i="14"/>
  <c r="F29" i="14" s="1"/>
  <c r="M29" i="14"/>
  <c r="N29" i="14"/>
  <c r="K32" i="14"/>
  <c r="E32" i="14" s="1"/>
  <c r="L32" i="14"/>
  <c r="F32" i="14" s="1"/>
  <c r="M32" i="14"/>
  <c r="J32" i="14"/>
  <c r="D32" i="14" s="1"/>
  <c r="J29" i="14"/>
  <c r="K26" i="14"/>
  <c r="E26" i="14" s="1"/>
  <c r="L26" i="14"/>
  <c r="M26" i="14"/>
  <c r="N26" i="14"/>
  <c r="H26" i="14" s="1"/>
  <c r="L27" i="14"/>
  <c r="F27" i="14" s="1"/>
  <c r="J26" i="14"/>
  <c r="K13" i="14"/>
  <c r="E13" i="14" s="1"/>
  <c r="L13" i="14"/>
  <c r="F13" i="14" s="1"/>
  <c r="M13" i="14"/>
  <c r="G13" i="14" s="1"/>
  <c r="N13" i="14"/>
  <c r="K14" i="14"/>
  <c r="L14" i="14"/>
  <c r="F14" i="14" s="1"/>
  <c r="M14" i="14"/>
  <c r="G14" i="14" s="1"/>
  <c r="N14" i="14"/>
  <c r="L15" i="14"/>
  <c r="F15" i="14" s="1"/>
  <c r="N15" i="14"/>
  <c r="H15" i="14" s="1"/>
  <c r="K16" i="14"/>
  <c r="E16" i="14" s="1"/>
  <c r="L16" i="14"/>
  <c r="M16" i="14"/>
  <c r="N16" i="14"/>
  <c r="H16" i="14" s="1"/>
  <c r="K17" i="14"/>
  <c r="E17" i="14" s="1"/>
  <c r="L17" i="14"/>
  <c r="M17" i="14"/>
  <c r="G17" i="14" s="1"/>
  <c r="N17" i="14"/>
  <c r="K19" i="14"/>
  <c r="E19" i="14" s="1"/>
  <c r="L19" i="14"/>
  <c r="M19" i="14"/>
  <c r="N19" i="14"/>
  <c r="K20" i="14"/>
  <c r="E20" i="14" s="1"/>
  <c r="L20" i="14"/>
  <c r="M20" i="14"/>
  <c r="G20" i="14" s="1"/>
  <c r="N20" i="14"/>
  <c r="H20" i="14" s="1"/>
  <c r="K21" i="14"/>
  <c r="E21" i="14" s="1"/>
  <c r="L21" i="14"/>
  <c r="M21" i="14"/>
  <c r="N21" i="14"/>
  <c r="K22" i="14"/>
  <c r="E22" i="14" s="1"/>
  <c r="L22" i="14"/>
  <c r="M22" i="14"/>
  <c r="G22" i="14" s="1"/>
  <c r="N22" i="14"/>
  <c r="H22" i="14" s="1"/>
  <c r="L23" i="14"/>
  <c r="F23" i="14" s="1"/>
  <c r="K24" i="14"/>
  <c r="E24" i="14" s="1"/>
  <c r="L24" i="14"/>
  <c r="F24" i="14" s="1"/>
  <c r="M24" i="14"/>
  <c r="G24" i="14" s="1"/>
  <c r="N24" i="14"/>
  <c r="H24" i="14" s="1"/>
  <c r="J13" i="14"/>
  <c r="J14" i="14"/>
  <c r="J16" i="14"/>
  <c r="J17" i="14"/>
  <c r="J19" i="14"/>
  <c r="J20" i="14"/>
  <c r="J21" i="14"/>
  <c r="D21" i="14" s="1"/>
  <c r="J22" i="14"/>
  <c r="D22" i="14" s="1"/>
  <c r="J24" i="14"/>
  <c r="D24" i="14" s="1"/>
  <c r="CB28" i="14"/>
  <c r="CA28" i="14"/>
  <c r="BZ28" i="14"/>
  <c r="BY28" i="14"/>
  <c r="BX28" i="14"/>
  <c r="BW28" i="14"/>
  <c r="BV28" i="14"/>
  <c r="BU28" i="14"/>
  <c r="BT28" i="14"/>
  <c r="BS28" i="14"/>
  <c r="BR28" i="14"/>
  <c r="BQ28" i="14"/>
  <c r="BP28" i="14"/>
  <c r="BO28" i="14"/>
  <c r="BN28" i="14"/>
  <c r="BM28" i="14"/>
  <c r="BL28" i="14"/>
  <c r="BK28" i="14"/>
  <c r="BJ28" i="14"/>
  <c r="BI28" i="14"/>
  <c r="BH28" i="14"/>
  <c r="BG28" i="14"/>
  <c r="BF28" i="14"/>
  <c r="BE28" i="14"/>
  <c r="BD28"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CB25" i="14"/>
  <c r="CA25" i="14"/>
  <c r="BZ25" i="14"/>
  <c r="BY25" i="14"/>
  <c r="BX25" i="14"/>
  <c r="BW25" i="14"/>
  <c r="BV25" i="14"/>
  <c r="BU25" i="14"/>
  <c r="BT25" i="14"/>
  <c r="BS25" i="14"/>
  <c r="BR25" i="14"/>
  <c r="BQ25" i="14"/>
  <c r="BP25" i="14"/>
  <c r="BO25" i="14"/>
  <c r="BN25" i="14"/>
  <c r="BM25" i="14"/>
  <c r="BL25" i="14"/>
  <c r="BK25" i="14"/>
  <c r="BJ25" i="14"/>
  <c r="BI25" i="14"/>
  <c r="BH25" i="14"/>
  <c r="BG25" i="14"/>
  <c r="BF25" i="14"/>
  <c r="BE25" i="14"/>
  <c r="BD25"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O24" i="14"/>
  <c r="CB11" i="14"/>
  <c r="CB3" i="14" s="1"/>
  <c r="CA11" i="14"/>
  <c r="BZ11" i="14"/>
  <c r="BY11" i="14"/>
  <c r="BX11" i="14"/>
  <c r="BW11" i="14"/>
  <c r="BV11" i="14"/>
  <c r="BU11" i="14"/>
  <c r="BT11" i="14"/>
  <c r="BS11" i="14"/>
  <c r="BR11" i="14"/>
  <c r="BQ11" i="14"/>
  <c r="BP11" i="14"/>
  <c r="BO11" i="14"/>
  <c r="BN11" i="14"/>
  <c r="BM11" i="14"/>
  <c r="BL11" i="14"/>
  <c r="BL3" i="14" s="1"/>
  <c r="BK11" i="14"/>
  <c r="BJ11" i="14"/>
  <c r="BI11" i="14"/>
  <c r="BH11" i="14"/>
  <c r="BG11" i="14"/>
  <c r="BF11" i="14"/>
  <c r="BE11" i="14"/>
  <c r="BD11" i="14"/>
  <c r="BD3" i="14" s="1"/>
  <c r="BC11" i="14"/>
  <c r="BB11" i="14"/>
  <c r="BA11" i="14"/>
  <c r="AZ11" i="14"/>
  <c r="AY11" i="14"/>
  <c r="AX11" i="14"/>
  <c r="AW11" i="14"/>
  <c r="AV11" i="14"/>
  <c r="AV3" i="14" s="1"/>
  <c r="AU11" i="14"/>
  <c r="AT11" i="14"/>
  <c r="AS11" i="14"/>
  <c r="AR11" i="14"/>
  <c r="AQ11" i="14"/>
  <c r="AP11" i="14"/>
  <c r="AO11" i="14"/>
  <c r="AN11" i="14"/>
  <c r="AM11" i="14"/>
  <c r="AL11" i="14"/>
  <c r="AK11" i="14"/>
  <c r="AJ11" i="14"/>
  <c r="AI11" i="14"/>
  <c r="AH11" i="14"/>
  <c r="AG11" i="14"/>
  <c r="AF11" i="14"/>
  <c r="AF3" i="14" s="1"/>
  <c r="AE11" i="14"/>
  <c r="AD11" i="14"/>
  <c r="AC11" i="14"/>
  <c r="AB11" i="14"/>
  <c r="AA11" i="14"/>
  <c r="CB5" i="14"/>
  <c r="CA5" i="14"/>
  <c r="CA3" i="14" s="1"/>
  <c r="BZ5" i="14"/>
  <c r="BZ3" i="14" s="1"/>
  <c r="BY5" i="14"/>
  <c r="BX5" i="14"/>
  <c r="BW5" i="14"/>
  <c r="BV5" i="14"/>
  <c r="BU5" i="14"/>
  <c r="BT5" i="14"/>
  <c r="BT3" i="14" s="1"/>
  <c r="BS5" i="14"/>
  <c r="BS3" i="14" s="1"/>
  <c r="BR5" i="14"/>
  <c r="BR3" i="14" s="1"/>
  <c r="BQ5" i="14"/>
  <c r="BP5" i="14"/>
  <c r="BO5" i="14"/>
  <c r="BN5" i="14"/>
  <c r="BM5" i="14"/>
  <c r="BL5" i="14"/>
  <c r="BK5" i="14"/>
  <c r="BJ5" i="14"/>
  <c r="BJ3" i="14" s="1"/>
  <c r="BI5" i="14"/>
  <c r="BH5" i="14"/>
  <c r="BG5" i="14"/>
  <c r="BF5" i="14"/>
  <c r="BE5" i="14"/>
  <c r="BD5" i="14"/>
  <c r="BC5" i="14"/>
  <c r="BC3" i="14" s="1"/>
  <c r="BB5" i="14"/>
  <c r="BB3" i="14" s="1"/>
  <c r="BA5" i="14"/>
  <c r="AZ5" i="14"/>
  <c r="AY5" i="14"/>
  <c r="AX5" i="14"/>
  <c r="AW5" i="14"/>
  <c r="AV5" i="14"/>
  <c r="AU5" i="14"/>
  <c r="AU3" i="14" s="1"/>
  <c r="AT5" i="14"/>
  <c r="AT3" i="14" s="1"/>
  <c r="AS5" i="14"/>
  <c r="AR5" i="14"/>
  <c r="AQ5" i="14"/>
  <c r="AP5" i="14"/>
  <c r="AO5" i="14"/>
  <c r="AN5" i="14"/>
  <c r="AM5" i="14"/>
  <c r="AL5" i="14"/>
  <c r="AL3" i="14" s="1"/>
  <c r="AK5" i="14"/>
  <c r="AK3" i="14" s="1"/>
  <c r="AJ5" i="14"/>
  <c r="AI5" i="14"/>
  <c r="AH5" i="14"/>
  <c r="AG5" i="14"/>
  <c r="AF5" i="14"/>
  <c r="AE5" i="14"/>
  <c r="AE3" i="14" s="1"/>
  <c r="AD5" i="14"/>
  <c r="AD3" i="14" s="1"/>
  <c r="AC5" i="14"/>
  <c r="AB5" i="14"/>
  <c r="AA5" i="14"/>
  <c r="AN3" i="14"/>
  <c r="AE4" i="6"/>
  <c r="AE5" i="6"/>
  <c r="AE6" i="6"/>
  <c r="AE7" i="6"/>
  <c r="AE8" i="6"/>
  <c r="AE9" i="6"/>
  <c r="AE10" i="6"/>
  <c r="AE11" i="6"/>
  <c r="AE12" i="6"/>
  <c r="AE13" i="6"/>
  <c r="AE14" i="6"/>
  <c r="AE15" i="6"/>
  <c r="AE16" i="6"/>
  <c r="AE17" i="6"/>
  <c r="AE18" i="6"/>
  <c r="AE19" i="6"/>
  <c r="AE20" i="6"/>
  <c r="AE21" i="6"/>
  <c r="AE22" i="6"/>
  <c r="AE23" i="6"/>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137" i="6"/>
  <c r="AE138" i="6"/>
  <c r="AE139" i="6"/>
  <c r="AE140" i="6"/>
  <c r="AE141" i="6"/>
  <c r="AE142" i="6"/>
  <c r="AE143" i="6"/>
  <c r="AE144" i="6"/>
  <c r="AE145"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202" i="6"/>
  <c r="AE203" i="6"/>
  <c r="AE204" i="6"/>
  <c r="AE205" i="6"/>
  <c r="AE206" i="6"/>
  <c r="AE207" i="6"/>
  <c r="AE208" i="6"/>
  <c r="AE209" i="6"/>
  <c r="AE210" i="6"/>
  <c r="AE211" i="6"/>
  <c r="AE212" i="6"/>
  <c r="AE213" i="6"/>
  <c r="AE214" i="6"/>
  <c r="AE215" i="6"/>
  <c r="AE216" i="6"/>
  <c r="AE217" i="6"/>
  <c r="AE218" i="6"/>
  <c r="AE219" i="6"/>
  <c r="AE220" i="6"/>
  <c r="AE221" i="6"/>
  <c r="AE222" i="6"/>
  <c r="AE223" i="6"/>
  <c r="AE224" i="6"/>
  <c r="AE225" i="6"/>
  <c r="AE226" i="6"/>
  <c r="AE227" i="6"/>
  <c r="AE228" i="6"/>
  <c r="AE229" i="6"/>
  <c r="AE230" i="6"/>
  <c r="AE231" i="6"/>
  <c r="AE232" i="6"/>
  <c r="AE233" i="6"/>
  <c r="AE234" i="6"/>
  <c r="AE235" i="6"/>
  <c r="AE2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38" i="6"/>
  <c r="AE339" i="6"/>
  <c r="AE340" i="6"/>
  <c r="AE341" i="6"/>
  <c r="AE342" i="6"/>
  <c r="AE343" i="6"/>
  <c r="AE344" i="6"/>
  <c r="AE345" i="6"/>
  <c r="AE346" i="6"/>
  <c r="AE347" i="6"/>
  <c r="AE348" i="6"/>
  <c r="AE349" i="6"/>
  <c r="AE350" i="6"/>
  <c r="AE351" i="6"/>
  <c r="AE352" i="6"/>
  <c r="AE353" i="6"/>
  <c r="AE354" i="6"/>
  <c r="AE355" i="6"/>
  <c r="AE356" i="6"/>
  <c r="AE357" i="6"/>
  <c r="AE358" i="6"/>
  <c r="AE359" i="6"/>
  <c r="AE360" i="6"/>
  <c r="AE361" i="6"/>
  <c r="AE362" i="6"/>
  <c r="AE363" i="6"/>
  <c r="AE364" i="6"/>
  <c r="AE365" i="6"/>
  <c r="AE366" i="6"/>
  <c r="AE367" i="6"/>
  <c r="AE368" i="6"/>
  <c r="AE369" i="6"/>
  <c r="AE370" i="6"/>
  <c r="AE371" i="6"/>
  <c r="AE372" i="6"/>
  <c r="AE373" i="6"/>
  <c r="AE374" i="6"/>
  <c r="AE375" i="6"/>
  <c r="AE376" i="6"/>
  <c r="AE377" i="6"/>
  <c r="AE378" i="6"/>
  <c r="AE379" i="6"/>
  <c r="AE380" i="6"/>
  <c r="AE381" i="6"/>
  <c r="AE382" i="6"/>
  <c r="AE383" i="6"/>
  <c r="AE384" i="6"/>
  <c r="AE385" i="6"/>
  <c r="AE386" i="6"/>
  <c r="AE387" i="6"/>
  <c r="AE388" i="6"/>
  <c r="AE389" i="6"/>
  <c r="AE390" i="6"/>
  <c r="AE391" i="6"/>
  <c r="AE392" i="6"/>
  <c r="AE393" i="6"/>
  <c r="AE394" i="6"/>
  <c r="AE395" i="6"/>
  <c r="AE396" i="6"/>
  <c r="AE397" i="6"/>
  <c r="AE398" i="6"/>
  <c r="AE399" i="6"/>
  <c r="AE400" i="6"/>
  <c r="AE401" i="6"/>
  <c r="AE402" i="6"/>
  <c r="AE403" i="6"/>
  <c r="AE404" i="6"/>
  <c r="AE405" i="6"/>
  <c r="AE406" i="6"/>
  <c r="AE407" i="6"/>
  <c r="AE408" i="6"/>
  <c r="AE409" i="6"/>
  <c r="AE410" i="6"/>
  <c r="AE411" i="6"/>
  <c r="AE412" i="6"/>
  <c r="AE413" i="6"/>
  <c r="AE414" i="6"/>
  <c r="AE415" i="6"/>
  <c r="AE416" i="6"/>
  <c r="AE417" i="6"/>
  <c r="AE418" i="6"/>
  <c r="AE419" i="6"/>
  <c r="AE420" i="6"/>
  <c r="AE421" i="6"/>
  <c r="AE422" i="6"/>
  <c r="AE423" i="6"/>
  <c r="AE424" i="6"/>
  <c r="AE425" i="6"/>
  <c r="AE426" i="6"/>
  <c r="AE427" i="6"/>
  <c r="AE428" i="6"/>
  <c r="AE429" i="6"/>
  <c r="AE430" i="6"/>
  <c r="AE431" i="6"/>
  <c r="AE432" i="6"/>
  <c r="AE433" i="6"/>
  <c r="AE434" i="6"/>
  <c r="AE435" i="6"/>
  <c r="AE436" i="6"/>
  <c r="AE437" i="6"/>
  <c r="AE438" i="6"/>
  <c r="AE439" i="6"/>
  <c r="AE440" i="6"/>
  <c r="AE441" i="6"/>
  <c r="AE442" i="6"/>
  <c r="AE443" i="6"/>
  <c r="AE444" i="6"/>
  <c r="AE445" i="6"/>
  <c r="AE446" i="6"/>
  <c r="AE447" i="6"/>
  <c r="AE448" i="6"/>
  <c r="AE449" i="6"/>
  <c r="AE450" i="6"/>
  <c r="AE451" i="6"/>
  <c r="AE452" i="6"/>
  <c r="AE453" i="6"/>
  <c r="AE454" i="6"/>
  <c r="AE455" i="6"/>
  <c r="AE456" i="6"/>
  <c r="AE457" i="6"/>
  <c r="AE458" i="6"/>
  <c r="AE459" i="6"/>
  <c r="AE460" i="6"/>
  <c r="AE461" i="6"/>
  <c r="AE462" i="6"/>
  <c r="AE463" i="6"/>
  <c r="AE464" i="6"/>
  <c r="AE465" i="6"/>
  <c r="AE466" i="6"/>
  <c r="AE467" i="6"/>
  <c r="AE468" i="6"/>
  <c r="AE469" i="6"/>
  <c r="AE470" i="6"/>
  <c r="AE471" i="6"/>
  <c r="AE472" i="6"/>
  <c r="AE473" i="6"/>
  <c r="AE474" i="6"/>
  <c r="AE475" i="6"/>
  <c r="AE476" i="6"/>
  <c r="AE477" i="6"/>
  <c r="AE478" i="6"/>
  <c r="AE479" i="6"/>
  <c r="AE480" i="6"/>
  <c r="AE481" i="6"/>
  <c r="AE482" i="6"/>
  <c r="AE483" i="6"/>
  <c r="AE484" i="6"/>
  <c r="AE485" i="6"/>
  <c r="AE486" i="6"/>
  <c r="AE487" i="6"/>
  <c r="AE488" i="6"/>
  <c r="AE489" i="6"/>
  <c r="AE490" i="6"/>
  <c r="AE491" i="6"/>
  <c r="AE492" i="6"/>
  <c r="AE493" i="6"/>
  <c r="AE494" i="6"/>
  <c r="AE495" i="6"/>
  <c r="AE496" i="6"/>
  <c r="AE497" i="6"/>
  <c r="AE498" i="6"/>
  <c r="AE499" i="6"/>
  <c r="AE500" i="6"/>
  <c r="AE501" i="6"/>
  <c r="AE502" i="6"/>
  <c r="AE503" i="6"/>
  <c r="AE504" i="6"/>
  <c r="AE505" i="6"/>
  <c r="AE506" i="6"/>
  <c r="AE507" i="6"/>
  <c r="AE508" i="6"/>
  <c r="AE509" i="6"/>
  <c r="AE510" i="6"/>
  <c r="AE511" i="6"/>
  <c r="AE512" i="6"/>
  <c r="AE513" i="6"/>
  <c r="AE514" i="6"/>
  <c r="AE515" i="6"/>
  <c r="AE516" i="6"/>
  <c r="AE517" i="6"/>
  <c r="AE518" i="6"/>
  <c r="AE519" i="6"/>
  <c r="AE520" i="6"/>
  <c r="AE521" i="6"/>
  <c r="AE522" i="6"/>
  <c r="AE523" i="6"/>
  <c r="AE524" i="6"/>
  <c r="AE525" i="6"/>
  <c r="AE526" i="6"/>
  <c r="AE527" i="6"/>
  <c r="AE528" i="6"/>
  <c r="AE529" i="6"/>
  <c r="AE530" i="6"/>
  <c r="AE531" i="6"/>
  <c r="AE532" i="6"/>
  <c r="AE533" i="6"/>
  <c r="AE534" i="6"/>
  <c r="AE535" i="6"/>
  <c r="AE536" i="6"/>
  <c r="AE537" i="6"/>
  <c r="AE538" i="6"/>
  <c r="AE539" i="6"/>
  <c r="AE540" i="6"/>
  <c r="AE541" i="6"/>
  <c r="AE542" i="6"/>
  <c r="AE543" i="6"/>
  <c r="AE544" i="6"/>
  <c r="AE545" i="6"/>
  <c r="AE546" i="6"/>
  <c r="AE547" i="6"/>
  <c r="AE548" i="6"/>
  <c r="AE549" i="6"/>
  <c r="AE550" i="6"/>
  <c r="AE551" i="6"/>
  <c r="AE552" i="6"/>
  <c r="AE553" i="6"/>
  <c r="AE554" i="6"/>
  <c r="AE555" i="6"/>
  <c r="AE556" i="6"/>
  <c r="AE557" i="6"/>
  <c r="AE558" i="6"/>
  <c r="AE559" i="6"/>
  <c r="AE560" i="6"/>
  <c r="AE561" i="6"/>
  <c r="AE562" i="6"/>
  <c r="AE563" i="6"/>
  <c r="AE564" i="6"/>
  <c r="AE565" i="6"/>
  <c r="AE566" i="6"/>
  <c r="AE567" i="6"/>
  <c r="AE568" i="6"/>
  <c r="AE569" i="6"/>
  <c r="AE570" i="6"/>
  <c r="AE571" i="6"/>
  <c r="AE572" i="6"/>
  <c r="AE573" i="6"/>
  <c r="AE574" i="6"/>
  <c r="AE575" i="6"/>
  <c r="AE576" i="6"/>
  <c r="AE577" i="6"/>
  <c r="AE578" i="6"/>
  <c r="AE579" i="6"/>
  <c r="AE580" i="6"/>
  <c r="AE581" i="6"/>
  <c r="AE582" i="6"/>
  <c r="AE583" i="6"/>
  <c r="AE584" i="6"/>
  <c r="AE585" i="6"/>
  <c r="AE586" i="6"/>
  <c r="AE587" i="6"/>
  <c r="AE588" i="6"/>
  <c r="AE589" i="6"/>
  <c r="AE590" i="6"/>
  <c r="AE591" i="6"/>
  <c r="AE592" i="6"/>
  <c r="AE593" i="6"/>
  <c r="AE594" i="6"/>
  <c r="AE595" i="6"/>
  <c r="AE596" i="6"/>
  <c r="AE597" i="6"/>
  <c r="AE598" i="6"/>
  <c r="AE599" i="6"/>
  <c r="AE600" i="6"/>
  <c r="AE601" i="6"/>
  <c r="AE602" i="6"/>
  <c r="AE603" i="6"/>
  <c r="AE604" i="6"/>
  <c r="AE605" i="6"/>
  <c r="AE606" i="6"/>
  <c r="AE607" i="6"/>
  <c r="AE608" i="6"/>
  <c r="AE609" i="6"/>
  <c r="AE610" i="6"/>
  <c r="AE611" i="6"/>
  <c r="AE612" i="6"/>
  <c r="AE613" i="6"/>
  <c r="AE614" i="6"/>
  <c r="AE615" i="6"/>
  <c r="AE616" i="6"/>
  <c r="AE617" i="6"/>
  <c r="AE618" i="6"/>
  <c r="AE619" i="6"/>
  <c r="AE620" i="6"/>
  <c r="AE621" i="6"/>
  <c r="AE622" i="6"/>
  <c r="AE623" i="6"/>
  <c r="AE624" i="6"/>
  <c r="AE625" i="6"/>
  <c r="AE626" i="6"/>
  <c r="AE627" i="6"/>
  <c r="AE628" i="6"/>
  <c r="AE629" i="6"/>
  <c r="AE630" i="6"/>
  <c r="AE631" i="6"/>
  <c r="AE632" i="6"/>
  <c r="AE633" i="6"/>
  <c r="AE634" i="6"/>
  <c r="AE635" i="6"/>
  <c r="AE636" i="6"/>
  <c r="AE637" i="6"/>
  <c r="AE638" i="6"/>
  <c r="AE639" i="6"/>
  <c r="AE640" i="6"/>
  <c r="AE641" i="6"/>
  <c r="AE642" i="6"/>
  <c r="AE643" i="6"/>
  <c r="AE644" i="6"/>
  <c r="AE645" i="6"/>
  <c r="AE646" i="6"/>
  <c r="AE647" i="6"/>
  <c r="AE648" i="6"/>
  <c r="AE649" i="6"/>
  <c r="AE650" i="6"/>
  <c r="AE651" i="6"/>
  <c r="AE652" i="6"/>
  <c r="AE653" i="6"/>
  <c r="AE654" i="6"/>
  <c r="AE655" i="6"/>
  <c r="AE656" i="6"/>
  <c r="AE657" i="6"/>
  <c r="AE658" i="6"/>
  <c r="AE659" i="6"/>
  <c r="AE660" i="6"/>
  <c r="AE661" i="6"/>
  <c r="AE662" i="6"/>
  <c r="AE663" i="6"/>
  <c r="AE664" i="6"/>
  <c r="AE665" i="6"/>
  <c r="AE666" i="6"/>
  <c r="AE667" i="6"/>
  <c r="AE668" i="6"/>
  <c r="AE669" i="6"/>
  <c r="AE670" i="6"/>
  <c r="AE671" i="6"/>
  <c r="AE672" i="6"/>
  <c r="AE673" i="6"/>
  <c r="AE674" i="6"/>
  <c r="AE675" i="6"/>
  <c r="AE676" i="6"/>
  <c r="AE677" i="6"/>
  <c r="AE678" i="6"/>
  <c r="AE679" i="6"/>
  <c r="AE680" i="6"/>
  <c r="AE681" i="6"/>
  <c r="AE682" i="6"/>
  <c r="AE683" i="6"/>
  <c r="AE684" i="6"/>
  <c r="AE685" i="6"/>
  <c r="AE686" i="6"/>
  <c r="AE687" i="6"/>
  <c r="AE688" i="6"/>
  <c r="AE689" i="6"/>
  <c r="AE690" i="6"/>
  <c r="AE691" i="6"/>
  <c r="AE692" i="6"/>
  <c r="AE693" i="6"/>
  <c r="AE694" i="6"/>
  <c r="AE695" i="6"/>
  <c r="AE696" i="6"/>
  <c r="AE697" i="6"/>
  <c r="AE698" i="6"/>
  <c r="AE699" i="6"/>
  <c r="AE700" i="6"/>
  <c r="AE701" i="6"/>
  <c r="AE702" i="6"/>
  <c r="AE703" i="6"/>
  <c r="AE704" i="6"/>
  <c r="AE705" i="6"/>
  <c r="AE706" i="6"/>
  <c r="AE707" i="6"/>
  <c r="AE708" i="6"/>
  <c r="AE709" i="6"/>
  <c r="AE710" i="6"/>
  <c r="AE711" i="6"/>
  <c r="AE712" i="6"/>
  <c r="AE713" i="6"/>
  <c r="AE714" i="6"/>
  <c r="AE715" i="6"/>
  <c r="AE716" i="6"/>
  <c r="AE717" i="6"/>
  <c r="AE718" i="6"/>
  <c r="AE719" i="6"/>
  <c r="AE720" i="6"/>
  <c r="AE721" i="6"/>
  <c r="AE722" i="6"/>
  <c r="AE723" i="6"/>
  <c r="AE724" i="6"/>
  <c r="AE725" i="6"/>
  <c r="AE726" i="6"/>
  <c r="AE727" i="6"/>
  <c r="AE728" i="6"/>
  <c r="AE729" i="6"/>
  <c r="AE730" i="6"/>
  <c r="AE731" i="6"/>
  <c r="AE732" i="6"/>
  <c r="AE733" i="6"/>
  <c r="AE734" i="6"/>
  <c r="AE735" i="6"/>
  <c r="AE736" i="6"/>
  <c r="AE737" i="6"/>
  <c r="AE738" i="6"/>
  <c r="AE739" i="6"/>
  <c r="AE740" i="6"/>
  <c r="AE741" i="6"/>
  <c r="AE742" i="6"/>
  <c r="AE743" i="6"/>
  <c r="AE744" i="6"/>
  <c r="AE745" i="6"/>
  <c r="AE746" i="6"/>
  <c r="AE747" i="6"/>
  <c r="AE748" i="6"/>
  <c r="AE749" i="6"/>
  <c r="AE750" i="6"/>
  <c r="AE751" i="6"/>
  <c r="AE752" i="6"/>
  <c r="AE753" i="6"/>
  <c r="AE754" i="6"/>
  <c r="AE755" i="6"/>
  <c r="AE756" i="6"/>
  <c r="AE757" i="6"/>
  <c r="AE758" i="6"/>
  <c r="AE759" i="6"/>
  <c r="AE760" i="6"/>
  <c r="AE761" i="6"/>
  <c r="AE762" i="6"/>
  <c r="AE763" i="6"/>
  <c r="AE764" i="6"/>
  <c r="AE765" i="6"/>
  <c r="AE766" i="6"/>
  <c r="AE767" i="6"/>
  <c r="AE768" i="6"/>
  <c r="AE769" i="6"/>
  <c r="AE770" i="6"/>
  <c r="AE771" i="6"/>
  <c r="AE772" i="6"/>
  <c r="AE773" i="6"/>
  <c r="AE774" i="6"/>
  <c r="AE775" i="6"/>
  <c r="AE776" i="6"/>
  <c r="AE777" i="6"/>
  <c r="AE778" i="6"/>
  <c r="AE779" i="6"/>
  <c r="AE780" i="6"/>
  <c r="AE781" i="6"/>
  <c r="AE782" i="6"/>
  <c r="AE783" i="6"/>
  <c r="AE784" i="6"/>
  <c r="AE785" i="6"/>
  <c r="AE786" i="6"/>
  <c r="AE787" i="6"/>
  <c r="AE788" i="6"/>
  <c r="AE789" i="6"/>
  <c r="AE790" i="6"/>
  <c r="AE791" i="6"/>
  <c r="AE792" i="6"/>
  <c r="AE793" i="6"/>
  <c r="AE794" i="6"/>
  <c r="AE795" i="6"/>
  <c r="AE796" i="6"/>
  <c r="AE797" i="6"/>
  <c r="AE798" i="6"/>
  <c r="AE799" i="6"/>
  <c r="AE800" i="6"/>
  <c r="AE801" i="6"/>
  <c r="AE802" i="6"/>
  <c r="AE803" i="6"/>
  <c r="AE804" i="6"/>
  <c r="AE805" i="6"/>
  <c r="AE806" i="6"/>
  <c r="AE807" i="6"/>
  <c r="AE808" i="6"/>
  <c r="AE809" i="6"/>
  <c r="AE810" i="6"/>
  <c r="AE811" i="6"/>
  <c r="AE812" i="6"/>
  <c r="AE813" i="6"/>
  <c r="AE814" i="6"/>
  <c r="AE815" i="6"/>
  <c r="AE816" i="6"/>
  <c r="AE817" i="6"/>
  <c r="AE818" i="6"/>
  <c r="AE819" i="6"/>
  <c r="AE820" i="6"/>
  <c r="AE821" i="6"/>
  <c r="AE822" i="6"/>
  <c r="AE823" i="6"/>
  <c r="AE824" i="6"/>
  <c r="AE825" i="6"/>
  <c r="AE826" i="6"/>
  <c r="AE827" i="6"/>
  <c r="AE828" i="6"/>
  <c r="AE829" i="6"/>
  <c r="AE830" i="6"/>
  <c r="AE831" i="6"/>
  <c r="AE832" i="6"/>
  <c r="AE833" i="6"/>
  <c r="AE834" i="6"/>
  <c r="AE835" i="6"/>
  <c r="AE836" i="6"/>
  <c r="AE837" i="6"/>
  <c r="AE838" i="6"/>
  <c r="AE839" i="6"/>
  <c r="AE840" i="6"/>
  <c r="AE841" i="6"/>
  <c r="AE842" i="6"/>
  <c r="AE843" i="6"/>
  <c r="AE844" i="6"/>
  <c r="AE845" i="6"/>
  <c r="AE846" i="6"/>
  <c r="AE847" i="6"/>
  <c r="AE848" i="6"/>
  <c r="AE849" i="6"/>
  <c r="AE850" i="6"/>
  <c r="AE851" i="6"/>
  <c r="AE852" i="6"/>
  <c r="AE853" i="6"/>
  <c r="AE854" i="6"/>
  <c r="AE855" i="6"/>
  <c r="AE856" i="6"/>
  <c r="AE857" i="6"/>
  <c r="AE858" i="6"/>
  <c r="AE859" i="6"/>
  <c r="AE860" i="6"/>
  <c r="AE861" i="6"/>
  <c r="AE862" i="6"/>
  <c r="AE863" i="6"/>
  <c r="AE864" i="6"/>
  <c r="AE865" i="6"/>
  <c r="AE866" i="6"/>
  <c r="AE867" i="6"/>
  <c r="AE868" i="6"/>
  <c r="AE869" i="6"/>
  <c r="AE870" i="6"/>
  <c r="AE871" i="6"/>
  <c r="AE872" i="6"/>
  <c r="AE873" i="6"/>
  <c r="AE874" i="6"/>
  <c r="AE875" i="6"/>
  <c r="AE876" i="6"/>
  <c r="AE877" i="6"/>
  <c r="AE878" i="6"/>
  <c r="AE879" i="6"/>
  <c r="AE880" i="6"/>
  <c r="AE881" i="6"/>
  <c r="AE882" i="6"/>
  <c r="AE883" i="6"/>
  <c r="AE884" i="6"/>
  <c r="AE885" i="6"/>
  <c r="AE886" i="6"/>
  <c r="AE887" i="6"/>
  <c r="AE888" i="6"/>
  <c r="AE889" i="6"/>
  <c r="AE890" i="6"/>
  <c r="AE891" i="6"/>
  <c r="AE892" i="6"/>
  <c r="AE893" i="6"/>
  <c r="AE894" i="6"/>
  <c r="AE895" i="6"/>
  <c r="AE896" i="6"/>
  <c r="AE897" i="6"/>
  <c r="AE898" i="6"/>
  <c r="AE899" i="6"/>
  <c r="AE900" i="6"/>
  <c r="AE901" i="6"/>
  <c r="AE902" i="6"/>
  <c r="AE903" i="6"/>
  <c r="AE904" i="6"/>
  <c r="AE905" i="6"/>
  <c r="AE906" i="6"/>
  <c r="AE907" i="6"/>
  <c r="AE908" i="6"/>
  <c r="AE909" i="6"/>
  <c r="AE910" i="6"/>
  <c r="AE911" i="6"/>
  <c r="AE912" i="6"/>
  <c r="AE913" i="6"/>
  <c r="AE914" i="6"/>
  <c r="AE915" i="6"/>
  <c r="AE916" i="6"/>
  <c r="AE917" i="6"/>
  <c r="AE918" i="6"/>
  <c r="AE919" i="6"/>
  <c r="AE920" i="6"/>
  <c r="AE921" i="6"/>
  <c r="AE922" i="6"/>
  <c r="AE923" i="6"/>
  <c r="AE924" i="6"/>
  <c r="AE925" i="6"/>
  <c r="AE926" i="6"/>
  <c r="AE927" i="6"/>
  <c r="AE928" i="6"/>
  <c r="AE929" i="6"/>
  <c r="AE930" i="6"/>
  <c r="AE931" i="6"/>
  <c r="AE932" i="6"/>
  <c r="AE933" i="6"/>
  <c r="AE934" i="6"/>
  <c r="AE935" i="6"/>
  <c r="AE936" i="6"/>
  <c r="AE937" i="6"/>
  <c r="AE938" i="6"/>
  <c r="AE939" i="6"/>
  <c r="AE940" i="6"/>
  <c r="AE941" i="6"/>
  <c r="AE942" i="6"/>
  <c r="AE943" i="6"/>
  <c r="AE944" i="6"/>
  <c r="AE945" i="6"/>
  <c r="AE946" i="6"/>
  <c r="AE947" i="6"/>
  <c r="AE948" i="6"/>
  <c r="AE949" i="6"/>
  <c r="AE950" i="6"/>
  <c r="AE951" i="6"/>
  <c r="AE952" i="6"/>
  <c r="AE953" i="6"/>
  <c r="AE954" i="6"/>
  <c r="AE955" i="6"/>
  <c r="AE956" i="6"/>
  <c r="AE957" i="6"/>
  <c r="AE958" i="6"/>
  <c r="AE959" i="6"/>
  <c r="AE960" i="6"/>
  <c r="AE961" i="6"/>
  <c r="AE962" i="6"/>
  <c r="AE963" i="6"/>
  <c r="AE964" i="6"/>
  <c r="AE965" i="6"/>
  <c r="AE966" i="6"/>
  <c r="AE967" i="6"/>
  <c r="AE968" i="6"/>
  <c r="AE969" i="6"/>
  <c r="AE970" i="6"/>
  <c r="AE971" i="6"/>
  <c r="AE972" i="6"/>
  <c r="AE973" i="6"/>
  <c r="AE974" i="6"/>
  <c r="AE975" i="6"/>
  <c r="AE976" i="6"/>
  <c r="AE977" i="6"/>
  <c r="AE978" i="6"/>
  <c r="AE979" i="6"/>
  <c r="AE980" i="6"/>
  <c r="AE981" i="6"/>
  <c r="AE982" i="6"/>
  <c r="AE983" i="6"/>
  <c r="AE984" i="6"/>
  <c r="AE985" i="6"/>
  <c r="AE986" i="6"/>
  <c r="AE987" i="6"/>
  <c r="AE988" i="6"/>
  <c r="AE989" i="6"/>
  <c r="AE990" i="6"/>
  <c r="AE991" i="6"/>
  <c r="AE992" i="6"/>
  <c r="AE993" i="6"/>
  <c r="AE994" i="6"/>
  <c r="AE995" i="6"/>
  <c r="AE996" i="6"/>
  <c r="AE997" i="6"/>
  <c r="AE998" i="6"/>
  <c r="AE999" i="6"/>
  <c r="AE1000" i="6"/>
  <c r="AE1001" i="6"/>
  <c r="AE1002" i="6"/>
  <c r="AE1003" i="6"/>
  <c r="AE1004" i="6"/>
  <c r="AE1005" i="6"/>
  <c r="AE1006" i="6"/>
  <c r="AE1007" i="6"/>
  <c r="AE1008" i="6"/>
  <c r="AE1009" i="6"/>
  <c r="AE1010" i="6"/>
  <c r="AE1011" i="6"/>
  <c r="AE1012" i="6"/>
  <c r="AE1013" i="6"/>
  <c r="AE1014" i="6"/>
  <c r="AE1015" i="6"/>
  <c r="AE1016" i="6"/>
  <c r="AE1017" i="6"/>
  <c r="AE1018" i="6"/>
  <c r="AE1019" i="6"/>
  <c r="AE1020" i="6"/>
  <c r="AE1021" i="6"/>
  <c r="AE1022" i="6"/>
  <c r="AE1023" i="6"/>
  <c r="AE1024" i="6"/>
  <c r="AE1025" i="6"/>
  <c r="AE1026" i="6"/>
  <c r="AE1027" i="6"/>
  <c r="AE1028" i="6"/>
  <c r="AE1029" i="6"/>
  <c r="AE1030" i="6"/>
  <c r="AE1031" i="6"/>
  <c r="AE1032" i="6"/>
  <c r="AE1033" i="6"/>
  <c r="AE1034" i="6"/>
  <c r="AE1035" i="6"/>
  <c r="AE1036" i="6"/>
  <c r="AE1037" i="6"/>
  <c r="AE1038" i="6"/>
  <c r="AE1039" i="6"/>
  <c r="AE1040" i="6"/>
  <c r="AE1041" i="6"/>
  <c r="AE1042" i="6"/>
  <c r="AE1043" i="6"/>
  <c r="AE1044" i="6"/>
  <c r="AE1045" i="6"/>
  <c r="AE1046" i="6"/>
  <c r="AE1047" i="6"/>
  <c r="AE1048" i="6"/>
  <c r="AE1049" i="6"/>
  <c r="AE1050" i="6"/>
  <c r="AE1051" i="6"/>
  <c r="AE1052" i="6"/>
  <c r="AE1053" i="6"/>
  <c r="AE1054" i="6"/>
  <c r="AE1055" i="6"/>
  <c r="AE1056" i="6"/>
  <c r="AE1057" i="6"/>
  <c r="AE1058" i="6"/>
  <c r="AE1059" i="6"/>
  <c r="AE1060" i="6"/>
  <c r="AE1061" i="6"/>
  <c r="AE1062" i="6"/>
  <c r="AE1063" i="6"/>
  <c r="AE1064" i="6"/>
  <c r="AE1065" i="6"/>
  <c r="AE1066" i="6"/>
  <c r="AE1067" i="6"/>
  <c r="AE1068" i="6"/>
  <c r="AE1069" i="6"/>
  <c r="AE1070" i="6"/>
  <c r="AE1071" i="6"/>
  <c r="AE1072" i="6"/>
  <c r="AE1073" i="6"/>
  <c r="AE1074" i="6"/>
  <c r="AE1075" i="6"/>
  <c r="AE1076" i="6"/>
  <c r="AE1077" i="6"/>
  <c r="AE1078" i="6"/>
  <c r="AE1079" i="6"/>
  <c r="AE1080" i="6"/>
  <c r="AE1081" i="6"/>
  <c r="AE1082" i="6"/>
  <c r="AE1083" i="6"/>
  <c r="AE1084" i="6"/>
  <c r="AE1085" i="6"/>
  <c r="AE1086" i="6"/>
  <c r="AE1087" i="6"/>
  <c r="AE1088" i="6"/>
  <c r="AE1089" i="6"/>
  <c r="AE1090" i="6"/>
  <c r="AE1091" i="6"/>
  <c r="AE1092" i="6"/>
  <c r="AE1093" i="6"/>
  <c r="AE1094" i="6"/>
  <c r="AE1095" i="6"/>
  <c r="AE1096" i="6"/>
  <c r="AE1097" i="6"/>
  <c r="AE1098" i="6"/>
  <c r="AE1099" i="6"/>
  <c r="AE1100" i="6"/>
  <c r="AE1101" i="6"/>
  <c r="AE1102" i="6"/>
  <c r="AE1103" i="6"/>
  <c r="AE1104" i="6"/>
  <c r="AE1105" i="6"/>
  <c r="AE1106" i="6"/>
  <c r="AE1107" i="6"/>
  <c r="AE1108" i="6"/>
  <c r="AE1109" i="6"/>
  <c r="AE1110" i="6"/>
  <c r="AE1111" i="6"/>
  <c r="AE1112" i="6"/>
  <c r="AE1113" i="6"/>
  <c r="AE1114" i="6"/>
  <c r="AE1115" i="6"/>
  <c r="AE1116" i="6"/>
  <c r="AE1117" i="6"/>
  <c r="AE1118" i="6"/>
  <c r="AE1119" i="6"/>
  <c r="AE1120" i="6"/>
  <c r="AE1121" i="6"/>
  <c r="AE1122" i="6"/>
  <c r="AE1123" i="6"/>
  <c r="AE1124" i="6"/>
  <c r="AE1125" i="6"/>
  <c r="AE1126" i="6"/>
  <c r="AE1127" i="6"/>
  <c r="AE1128" i="6"/>
  <c r="AE1129" i="6"/>
  <c r="AE1130" i="6"/>
  <c r="AE1131" i="6"/>
  <c r="AE1132" i="6"/>
  <c r="AE1133" i="6"/>
  <c r="AE1134" i="6"/>
  <c r="AE1135" i="6"/>
  <c r="AE1136" i="6"/>
  <c r="AE1137" i="6"/>
  <c r="AE1138" i="6"/>
  <c r="AE1139" i="6"/>
  <c r="AE1140" i="6"/>
  <c r="AE1141" i="6"/>
  <c r="AE1142" i="6"/>
  <c r="AE1143" i="6"/>
  <c r="AE1144" i="6"/>
  <c r="AE1145" i="6"/>
  <c r="AE1146" i="6"/>
  <c r="AE1147" i="6"/>
  <c r="AE1148" i="6"/>
  <c r="AE1149" i="6"/>
  <c r="AE1150" i="6"/>
  <c r="AE1151" i="6"/>
  <c r="AE1152" i="6"/>
  <c r="AE1153" i="6"/>
  <c r="AE1154" i="6"/>
  <c r="AE1155" i="6"/>
  <c r="AE1156" i="6"/>
  <c r="AE1157" i="6"/>
  <c r="AE1158" i="6"/>
  <c r="AE1159" i="6"/>
  <c r="AE1160" i="6"/>
  <c r="AE1161" i="6"/>
  <c r="AE1162" i="6"/>
  <c r="AE1163" i="6"/>
  <c r="AE1164" i="6"/>
  <c r="AE1165" i="6"/>
  <c r="AE1166" i="6"/>
  <c r="AE1167" i="6"/>
  <c r="AE1168" i="6"/>
  <c r="AE1169" i="6"/>
  <c r="AE1170" i="6"/>
  <c r="AE1171" i="6"/>
  <c r="AE1172" i="6"/>
  <c r="AE1173" i="6"/>
  <c r="AE1174" i="6"/>
  <c r="AE1175" i="6"/>
  <c r="AE1176" i="6"/>
  <c r="AE1177" i="6"/>
  <c r="AE1178" i="6"/>
  <c r="AE1179" i="6"/>
  <c r="AE1180" i="6"/>
  <c r="AE1181" i="6"/>
  <c r="AE1182" i="6"/>
  <c r="AE1183" i="6"/>
  <c r="AE1184" i="6"/>
  <c r="AE1185" i="6"/>
  <c r="AE1186" i="6"/>
  <c r="AE1187" i="6"/>
  <c r="AE1188" i="6"/>
  <c r="AE1189" i="6"/>
  <c r="AE1190" i="6"/>
  <c r="AE1191" i="6"/>
  <c r="AE1192" i="6"/>
  <c r="AE1193" i="6"/>
  <c r="AE1194" i="6"/>
  <c r="AE1195" i="6"/>
  <c r="AE1196" i="6"/>
  <c r="AE1197" i="6"/>
  <c r="AE1198" i="6"/>
  <c r="AE1199" i="6"/>
  <c r="AE1200" i="6"/>
  <c r="AE1201" i="6"/>
  <c r="AE1202" i="6"/>
  <c r="AE1203" i="6"/>
  <c r="AE1204" i="6"/>
  <c r="AE1205" i="6"/>
  <c r="AE1206" i="6"/>
  <c r="AE1207" i="6"/>
  <c r="AE1208" i="6"/>
  <c r="AE1209" i="6"/>
  <c r="AE1210" i="6"/>
  <c r="AE1211" i="6"/>
  <c r="AE1212" i="6"/>
  <c r="AE1213" i="6"/>
  <c r="AE1214" i="6"/>
  <c r="AE1215" i="6"/>
  <c r="AE1216" i="6"/>
  <c r="AE1217" i="6"/>
  <c r="AE1218" i="6"/>
  <c r="AE1219" i="6"/>
  <c r="AE1220" i="6"/>
  <c r="AE1221" i="6"/>
  <c r="AE1222" i="6"/>
  <c r="AE1223" i="6"/>
  <c r="AE1224" i="6"/>
  <c r="AE1225" i="6"/>
  <c r="AE1226" i="6"/>
  <c r="AE1227" i="6"/>
  <c r="AE1228" i="6"/>
  <c r="AE1229" i="6"/>
  <c r="AE1230" i="6"/>
  <c r="AE1231" i="6"/>
  <c r="AE1232" i="6"/>
  <c r="AE1233" i="6"/>
  <c r="AE1234" i="6"/>
  <c r="AE1235" i="6"/>
  <c r="AE1236" i="6"/>
  <c r="AE1237" i="6"/>
  <c r="AE1238" i="6"/>
  <c r="AE1239" i="6"/>
  <c r="AE1240" i="6"/>
  <c r="AE1241" i="6"/>
  <c r="AE1242" i="6"/>
  <c r="AE1243" i="6"/>
  <c r="AE1244" i="6"/>
  <c r="AE1245" i="6"/>
  <c r="AE1246" i="6"/>
  <c r="AE1247" i="6"/>
  <c r="AE1248" i="6"/>
  <c r="AE1249" i="6"/>
  <c r="AE1250" i="6"/>
  <c r="AE1251" i="6"/>
  <c r="AE1252" i="6"/>
  <c r="AE1253" i="6"/>
  <c r="AE1254" i="6"/>
  <c r="AE1255" i="6"/>
  <c r="AE1256" i="6"/>
  <c r="AE1257" i="6"/>
  <c r="AE1258" i="6"/>
  <c r="AE1259" i="6"/>
  <c r="AE1260" i="6"/>
  <c r="AE1261" i="6"/>
  <c r="AE1262" i="6"/>
  <c r="AE1263" i="6"/>
  <c r="AE1264" i="6"/>
  <c r="AE1265" i="6"/>
  <c r="AE1266" i="6"/>
  <c r="AE1267" i="6"/>
  <c r="AE1268" i="6"/>
  <c r="AE1269" i="6"/>
  <c r="AE1270" i="6"/>
  <c r="AE1271" i="6"/>
  <c r="AE1272" i="6"/>
  <c r="AE1273" i="6"/>
  <c r="AE1274" i="6"/>
  <c r="AE1275" i="6"/>
  <c r="AE1276" i="6"/>
  <c r="AE1277" i="6"/>
  <c r="AE1278" i="6"/>
  <c r="AE1279" i="6"/>
  <c r="AE1280" i="6"/>
  <c r="AE1281" i="6"/>
  <c r="AE1282" i="6"/>
  <c r="AE1283" i="6"/>
  <c r="AE1284" i="6"/>
  <c r="AE1285" i="6"/>
  <c r="AE1286" i="6"/>
  <c r="AE1287" i="6"/>
  <c r="AE1288" i="6"/>
  <c r="AE1289" i="6"/>
  <c r="AE1290" i="6"/>
  <c r="AE1291" i="6"/>
  <c r="AE1292" i="6"/>
  <c r="AE1293" i="6"/>
  <c r="AE1294" i="6"/>
  <c r="AE1295" i="6"/>
  <c r="AE1296" i="6"/>
  <c r="AE1297" i="6"/>
  <c r="AE1298" i="6"/>
  <c r="AE1299" i="6"/>
  <c r="AE1300" i="6"/>
  <c r="AE1301" i="6"/>
  <c r="AE1302" i="6"/>
  <c r="AE1303" i="6"/>
  <c r="AE1304" i="6"/>
  <c r="AE1305" i="6"/>
  <c r="AE1306" i="6"/>
  <c r="AE1307" i="6"/>
  <c r="AE1308" i="6"/>
  <c r="AE1309" i="6"/>
  <c r="AE1310" i="6"/>
  <c r="AE1311" i="6"/>
  <c r="AE1312" i="6"/>
  <c r="AE1313" i="6"/>
  <c r="AE1314" i="6"/>
  <c r="AE1315" i="6"/>
  <c r="AE1316" i="6"/>
  <c r="AE1317" i="6"/>
  <c r="AE1318" i="6"/>
  <c r="AE1319" i="6"/>
  <c r="AE1320" i="6"/>
  <c r="AE1321" i="6"/>
  <c r="AE1322" i="6"/>
  <c r="AE1323" i="6"/>
  <c r="AE1324" i="6"/>
  <c r="AE1325" i="6"/>
  <c r="AE1326" i="6"/>
  <c r="AE1327" i="6"/>
  <c r="AE1328" i="6"/>
  <c r="AE1329" i="6"/>
  <c r="AE1330" i="6"/>
  <c r="AE1331" i="6"/>
  <c r="AE1332" i="6"/>
  <c r="AE1333" i="6"/>
  <c r="AE1334" i="6"/>
  <c r="AE1335" i="6"/>
  <c r="AE1336" i="6"/>
  <c r="AE1337" i="6"/>
  <c r="AE1338" i="6"/>
  <c r="AE1339" i="6"/>
  <c r="AE1340" i="6"/>
  <c r="AE1341" i="6"/>
  <c r="AE1342" i="6"/>
  <c r="AE1343" i="6"/>
  <c r="AE1344" i="6"/>
  <c r="AE1345" i="6"/>
  <c r="AE1346" i="6"/>
  <c r="AE1347" i="6"/>
  <c r="AE1348" i="6"/>
  <c r="AE1349" i="6"/>
  <c r="AE1350" i="6"/>
  <c r="AE1351" i="6"/>
  <c r="AE1352" i="6"/>
  <c r="AE1353" i="6"/>
  <c r="AE1354" i="6"/>
  <c r="AE1355" i="6"/>
  <c r="AE1356" i="6"/>
  <c r="AE1357" i="6"/>
  <c r="AE1358" i="6"/>
  <c r="AE1359" i="6"/>
  <c r="AE1360" i="6"/>
  <c r="AE1361" i="6"/>
  <c r="AE1362" i="6"/>
  <c r="AE1363" i="6"/>
  <c r="AE1364" i="6"/>
  <c r="AE1365" i="6"/>
  <c r="AE1366" i="6"/>
  <c r="AE1367" i="6"/>
  <c r="AE1368" i="6"/>
  <c r="AE1369" i="6"/>
  <c r="AE1370" i="6"/>
  <c r="AE1371" i="6"/>
  <c r="AE1372" i="6"/>
  <c r="AE1373" i="6"/>
  <c r="AE1374" i="6"/>
  <c r="AE1375" i="6"/>
  <c r="AE1376" i="6"/>
  <c r="AE1377" i="6"/>
  <c r="AE1378" i="6"/>
  <c r="AE1379" i="6"/>
  <c r="AE1380" i="6"/>
  <c r="AE1381" i="6"/>
  <c r="AE1382" i="6"/>
  <c r="AE1383" i="6"/>
  <c r="AE1384" i="6"/>
  <c r="AE1385" i="6"/>
  <c r="AE1386" i="6"/>
  <c r="AE1387" i="6"/>
  <c r="AE1388" i="6"/>
  <c r="AE1389" i="6"/>
  <c r="AE1390" i="6"/>
  <c r="AE1391" i="6"/>
  <c r="AE1392" i="6"/>
  <c r="AE1393" i="6"/>
  <c r="AE1394" i="6"/>
  <c r="AE1395" i="6"/>
  <c r="AE1396" i="6"/>
  <c r="AE1397" i="6"/>
  <c r="AE1398" i="6"/>
  <c r="AE1399" i="6"/>
  <c r="AE1400" i="6"/>
  <c r="AE1401" i="6"/>
  <c r="AE1402" i="6"/>
  <c r="AE1403" i="6"/>
  <c r="AE1404" i="6"/>
  <c r="AE1405" i="6"/>
  <c r="AE1406" i="6"/>
  <c r="AE1407" i="6"/>
  <c r="AE1408" i="6"/>
  <c r="AE1409" i="6"/>
  <c r="AE1410" i="6"/>
  <c r="AE1411" i="6"/>
  <c r="AE1412" i="6"/>
  <c r="AE1413" i="6"/>
  <c r="AE1414" i="6"/>
  <c r="AE1415" i="6"/>
  <c r="AE1416" i="6"/>
  <c r="AE1417" i="6"/>
  <c r="AE1418" i="6"/>
  <c r="AE1419" i="6"/>
  <c r="AE1420" i="6"/>
  <c r="AE1421" i="6"/>
  <c r="AE1422" i="6"/>
  <c r="AE1423" i="6"/>
  <c r="AE1424" i="6"/>
  <c r="AE1425" i="6"/>
  <c r="AE1426" i="6"/>
  <c r="AE1427" i="6"/>
  <c r="AE1428" i="6"/>
  <c r="AE1429" i="6"/>
  <c r="AE1430" i="6"/>
  <c r="AE1431" i="6"/>
  <c r="AE1432" i="6"/>
  <c r="AE1433" i="6"/>
  <c r="AE1434" i="6"/>
  <c r="AE1435" i="6"/>
  <c r="AE1436" i="6"/>
  <c r="AE1437" i="6"/>
  <c r="AE1438" i="6"/>
  <c r="AE1439" i="6"/>
  <c r="AE1440" i="6"/>
  <c r="AE1441" i="6"/>
  <c r="AE1442" i="6"/>
  <c r="AE1443" i="6"/>
  <c r="AE1444" i="6"/>
  <c r="AE1445" i="6"/>
  <c r="AE1446" i="6"/>
  <c r="AE1447" i="6"/>
  <c r="AE1448" i="6"/>
  <c r="AE1449" i="6"/>
  <c r="AE1450" i="6"/>
  <c r="AE1451" i="6"/>
  <c r="AE1452" i="6"/>
  <c r="AE1453" i="6"/>
  <c r="AE1454" i="6"/>
  <c r="AE1455" i="6"/>
  <c r="AE1456" i="6"/>
  <c r="AE1457" i="6"/>
  <c r="AE1458" i="6"/>
  <c r="AE1459" i="6"/>
  <c r="AE1460" i="6"/>
  <c r="AE1461" i="6"/>
  <c r="AE1462" i="6"/>
  <c r="AE1463" i="6"/>
  <c r="AE1464" i="6"/>
  <c r="AE1465" i="6"/>
  <c r="AE1466" i="6"/>
  <c r="AE1467" i="6"/>
  <c r="AE1468" i="6"/>
  <c r="AE1469" i="6"/>
  <c r="AE1470" i="6"/>
  <c r="AE1471" i="6"/>
  <c r="AE1472" i="6"/>
  <c r="AE1473" i="6"/>
  <c r="AE1474" i="6"/>
  <c r="AE1475" i="6"/>
  <c r="AE1476" i="6"/>
  <c r="AE1477" i="6"/>
  <c r="AE1478" i="6"/>
  <c r="AE1479" i="6"/>
  <c r="AE1480" i="6"/>
  <c r="AE1481" i="6"/>
  <c r="AE1482" i="6"/>
  <c r="AE1483" i="6"/>
  <c r="AE1484" i="6"/>
  <c r="AE1485" i="6"/>
  <c r="AE1486" i="6"/>
  <c r="AE1487" i="6"/>
  <c r="AE1488" i="6"/>
  <c r="AE1489" i="6"/>
  <c r="AE1490" i="6"/>
  <c r="AE1491" i="6"/>
  <c r="AE1492" i="6"/>
  <c r="AE1493" i="6"/>
  <c r="AE1494" i="6"/>
  <c r="AE1495" i="6"/>
  <c r="AE1496" i="6"/>
  <c r="AE1497" i="6"/>
  <c r="AE1498" i="6"/>
  <c r="AE1499" i="6"/>
  <c r="AE1500" i="6"/>
  <c r="AE1501" i="6"/>
  <c r="AE1502" i="6"/>
  <c r="AE1503" i="6"/>
  <c r="AE1504" i="6"/>
  <c r="AE1505" i="6"/>
  <c r="AE1506" i="6"/>
  <c r="AE1507" i="6"/>
  <c r="AE1508" i="6"/>
  <c r="AE1509" i="6"/>
  <c r="AE1510" i="6"/>
  <c r="AE1511" i="6"/>
  <c r="AE1512" i="6"/>
  <c r="AE1513" i="6"/>
  <c r="AE1514" i="6"/>
  <c r="AE1515" i="6"/>
  <c r="AE1516" i="6"/>
  <c r="AE1517" i="6"/>
  <c r="AE1518" i="6"/>
  <c r="AE1519" i="6"/>
  <c r="AE1520" i="6"/>
  <c r="AE1521" i="6"/>
  <c r="AE1522" i="6"/>
  <c r="AE1523" i="6"/>
  <c r="AE1524" i="6"/>
  <c r="AE1525" i="6"/>
  <c r="AE1526" i="6"/>
  <c r="AE1527" i="6"/>
  <c r="AE1528" i="6"/>
  <c r="AE1529" i="6"/>
  <c r="AE1530" i="6"/>
  <c r="AE1531" i="6"/>
  <c r="AE1532" i="6"/>
  <c r="AE1533" i="6"/>
  <c r="AE1534" i="6"/>
  <c r="AE1535" i="6"/>
  <c r="AE1536" i="6"/>
  <c r="AE1537" i="6"/>
  <c r="AE1538" i="6"/>
  <c r="AE1539" i="6"/>
  <c r="AE1540" i="6"/>
  <c r="AE1541" i="6"/>
  <c r="AE1542" i="6"/>
  <c r="AE1543" i="6"/>
  <c r="AE1544" i="6"/>
  <c r="AE1545" i="6"/>
  <c r="AE1546" i="6"/>
  <c r="AE1547" i="6"/>
  <c r="AE1548" i="6"/>
  <c r="AE1549" i="6"/>
  <c r="AE1550" i="6"/>
  <c r="AE1551" i="6"/>
  <c r="AE1552" i="6"/>
  <c r="AE1553" i="6"/>
  <c r="AE1554" i="6"/>
  <c r="AE1555" i="6"/>
  <c r="AE1556" i="6"/>
  <c r="AE1557" i="6"/>
  <c r="AE1558" i="6"/>
  <c r="AE1559" i="6"/>
  <c r="AE1560" i="6"/>
  <c r="AE1561" i="6"/>
  <c r="AE1562" i="6"/>
  <c r="AE1563" i="6"/>
  <c r="AE1564" i="6"/>
  <c r="AE1565" i="6"/>
  <c r="AE1566" i="6"/>
  <c r="AE1567" i="6"/>
  <c r="AE1568" i="6"/>
  <c r="AE1569" i="6"/>
  <c r="AE1570" i="6"/>
  <c r="AE1571" i="6"/>
  <c r="AE1572" i="6"/>
  <c r="AE1573" i="6"/>
  <c r="AE1574" i="6"/>
  <c r="AE1575" i="6"/>
  <c r="AE1576" i="6"/>
  <c r="AE1577" i="6"/>
  <c r="AE1578" i="6"/>
  <c r="AE1579" i="6"/>
  <c r="AE1580" i="6"/>
  <c r="AE1581" i="6"/>
  <c r="AE1582" i="6"/>
  <c r="AE1583" i="6"/>
  <c r="AE1584" i="6"/>
  <c r="AE1585" i="6"/>
  <c r="AE1586" i="6"/>
  <c r="AE1587" i="6"/>
  <c r="AE1588" i="6"/>
  <c r="AE1589" i="6"/>
  <c r="AE1590" i="6"/>
  <c r="AE1591" i="6"/>
  <c r="AE1592" i="6"/>
  <c r="AE1593" i="6"/>
  <c r="AE1594" i="6"/>
  <c r="AE1595" i="6"/>
  <c r="AE1596" i="6"/>
  <c r="AE1597" i="6"/>
  <c r="AE1598" i="6"/>
  <c r="AE1599" i="6"/>
  <c r="AE1600" i="6"/>
  <c r="AE1601" i="6"/>
  <c r="AE1602" i="6"/>
  <c r="AE1603" i="6"/>
  <c r="AE1604" i="6"/>
  <c r="AE1605" i="6"/>
  <c r="AE1606" i="6"/>
  <c r="AE1607" i="6"/>
  <c r="AE1608" i="6"/>
  <c r="AE1609" i="6"/>
  <c r="AE1610" i="6"/>
  <c r="AE1611" i="6"/>
  <c r="AE1612" i="6"/>
  <c r="AE1613" i="6"/>
  <c r="AE1614" i="6"/>
  <c r="AE1615" i="6"/>
  <c r="AE1616" i="6"/>
  <c r="AE1617" i="6"/>
  <c r="AE1618" i="6"/>
  <c r="AE1619" i="6"/>
  <c r="AE1620" i="6"/>
  <c r="AE1621" i="6"/>
  <c r="AE1622" i="6"/>
  <c r="AE1623" i="6"/>
  <c r="AE1624" i="6"/>
  <c r="AE1625" i="6"/>
  <c r="AE1626" i="6"/>
  <c r="AE1627" i="6"/>
  <c r="AE1628" i="6"/>
  <c r="AE1629" i="6"/>
  <c r="AE1630" i="6"/>
  <c r="AE1631" i="6"/>
  <c r="AE1632" i="6"/>
  <c r="AE1633" i="6"/>
  <c r="AE1634" i="6"/>
  <c r="AE1635" i="6"/>
  <c r="AE1636" i="6"/>
  <c r="AE1637" i="6"/>
  <c r="AE1638" i="6"/>
  <c r="AE1639" i="6"/>
  <c r="AE1640" i="6"/>
  <c r="AE1641" i="6"/>
  <c r="AE1642" i="6"/>
  <c r="AE1643" i="6"/>
  <c r="AE1644" i="6"/>
  <c r="AE1645" i="6"/>
  <c r="AE1646" i="6"/>
  <c r="AE1647" i="6"/>
  <c r="AE1648" i="6"/>
  <c r="AE1649" i="6"/>
  <c r="AE1650" i="6"/>
  <c r="AE1651" i="6"/>
  <c r="AE1652" i="6"/>
  <c r="AE1653" i="6"/>
  <c r="AE1654" i="6"/>
  <c r="AE1655" i="6"/>
  <c r="AE1656" i="6"/>
  <c r="AE1657" i="6"/>
  <c r="AE1658" i="6"/>
  <c r="AE1659" i="6"/>
  <c r="AE1660" i="6"/>
  <c r="AE1661" i="6"/>
  <c r="AE1662" i="6"/>
  <c r="AE1663" i="6"/>
  <c r="AE1664" i="6"/>
  <c r="AE1665" i="6"/>
  <c r="AE1666" i="6"/>
  <c r="AE1667" i="6"/>
  <c r="AE1668" i="6"/>
  <c r="AE1669" i="6"/>
  <c r="AE1670" i="6"/>
  <c r="AE1671" i="6"/>
  <c r="AE1672" i="6"/>
  <c r="AE1673" i="6"/>
  <c r="AE1674" i="6"/>
  <c r="AE1675" i="6"/>
  <c r="AE1676" i="6"/>
  <c r="AE1677" i="6"/>
  <c r="AE1678" i="6"/>
  <c r="AE1679" i="6"/>
  <c r="AE1680" i="6"/>
  <c r="AE1681" i="6"/>
  <c r="AE1682" i="6"/>
  <c r="AE1683" i="6"/>
  <c r="AE1684" i="6"/>
  <c r="AE1685" i="6"/>
  <c r="AE1686" i="6"/>
  <c r="AE1687" i="6"/>
  <c r="AE1688" i="6"/>
  <c r="AE1689" i="6"/>
  <c r="AE1690" i="6"/>
  <c r="AE1691" i="6"/>
  <c r="AE1692" i="6"/>
  <c r="AE1693" i="6"/>
  <c r="AE1694" i="6"/>
  <c r="AE1695" i="6"/>
  <c r="AE1696" i="6"/>
  <c r="AE1697" i="6"/>
  <c r="AE1698" i="6"/>
  <c r="AE1699" i="6"/>
  <c r="AE1700" i="6"/>
  <c r="AE1701" i="6"/>
  <c r="AE1702" i="6"/>
  <c r="AE1703" i="6"/>
  <c r="AE1704" i="6"/>
  <c r="AE1705" i="6"/>
  <c r="AE1706" i="6"/>
  <c r="AE1707" i="6"/>
  <c r="AE1708" i="6"/>
  <c r="AE1709" i="6"/>
  <c r="AE1710" i="6"/>
  <c r="AE1711" i="6"/>
  <c r="AE1712" i="6"/>
  <c r="AE1713" i="6"/>
  <c r="AE1714" i="6"/>
  <c r="AE1715" i="6"/>
  <c r="AE1716" i="6"/>
  <c r="AE1717" i="6"/>
  <c r="AE1718" i="6"/>
  <c r="AE1719" i="6"/>
  <c r="AE1720" i="6"/>
  <c r="AE1721" i="6"/>
  <c r="AE1722" i="6"/>
  <c r="AE1723" i="6"/>
  <c r="AE1724" i="6"/>
  <c r="AE1725" i="6"/>
  <c r="AE1726" i="6"/>
  <c r="AE1727" i="6"/>
  <c r="AE1728" i="6"/>
  <c r="AE1729" i="6"/>
  <c r="AE1730" i="6"/>
  <c r="AE1731" i="6"/>
  <c r="AE1732" i="6"/>
  <c r="AE1733" i="6"/>
  <c r="AE1734" i="6"/>
  <c r="AE1735" i="6"/>
  <c r="AE1736" i="6"/>
  <c r="AE1737" i="6"/>
  <c r="AE1738" i="6"/>
  <c r="AE1739" i="6"/>
  <c r="AE1740" i="6"/>
  <c r="AE1741" i="6"/>
  <c r="AE1742" i="6"/>
  <c r="AE1743" i="6"/>
  <c r="AE1744" i="6"/>
  <c r="AE1745" i="6"/>
  <c r="AE1746" i="6"/>
  <c r="AE1747" i="6"/>
  <c r="AE1748" i="6"/>
  <c r="AE1749" i="6"/>
  <c r="AE1750" i="6"/>
  <c r="AE1751" i="6"/>
  <c r="AE1752" i="6"/>
  <c r="AE1753" i="6"/>
  <c r="AE1754" i="6"/>
  <c r="AE1755" i="6"/>
  <c r="AE1756" i="6"/>
  <c r="AE1757" i="6"/>
  <c r="AE1758" i="6"/>
  <c r="AE1759" i="6"/>
  <c r="AE1760" i="6"/>
  <c r="AE1761" i="6"/>
  <c r="AE1762" i="6"/>
  <c r="AE1763" i="6"/>
  <c r="AE1764" i="6"/>
  <c r="AE1765" i="6"/>
  <c r="AE1766" i="6"/>
  <c r="AE1767" i="6"/>
  <c r="AE1768" i="6"/>
  <c r="AE1769" i="6"/>
  <c r="AE1770" i="6"/>
  <c r="AE1771" i="6"/>
  <c r="AE1772" i="6"/>
  <c r="AE1773" i="6"/>
  <c r="AE1774" i="6"/>
  <c r="AE1775" i="6"/>
  <c r="AE1776" i="6"/>
  <c r="AE1777" i="6"/>
  <c r="AE1778" i="6"/>
  <c r="AE1779" i="6"/>
  <c r="AE1780" i="6"/>
  <c r="AE1781" i="6"/>
  <c r="AE1782" i="6"/>
  <c r="AE1783" i="6"/>
  <c r="AE1784" i="6"/>
  <c r="AE1785" i="6"/>
  <c r="AE1786" i="6"/>
  <c r="AE1787" i="6"/>
  <c r="AE1788" i="6"/>
  <c r="AE1789" i="6"/>
  <c r="AE1790" i="6"/>
  <c r="AE1791" i="6"/>
  <c r="AE1792" i="6"/>
  <c r="AE1793" i="6"/>
  <c r="AE1794" i="6"/>
  <c r="AE1795" i="6"/>
  <c r="AE1796" i="6"/>
  <c r="AE1797" i="6"/>
  <c r="AE1798" i="6"/>
  <c r="AE1799" i="6"/>
  <c r="AE1800" i="6"/>
  <c r="AE1801" i="6"/>
  <c r="AE1802" i="6"/>
  <c r="AE1803" i="6"/>
  <c r="AE1804" i="6"/>
  <c r="AE1805" i="6"/>
  <c r="AE1806" i="6"/>
  <c r="AE1807" i="6"/>
  <c r="AE1808" i="6"/>
  <c r="AE1809" i="6"/>
  <c r="AE1810" i="6"/>
  <c r="AE1811" i="6"/>
  <c r="AE1812" i="6"/>
  <c r="AE1813" i="6"/>
  <c r="AE1814" i="6"/>
  <c r="AE1815" i="6"/>
  <c r="AE1816" i="6"/>
  <c r="AE1817" i="6"/>
  <c r="AE1818" i="6"/>
  <c r="AE1819" i="6"/>
  <c r="AE1820" i="6"/>
  <c r="AE1821" i="6"/>
  <c r="AE1822" i="6"/>
  <c r="AE1823" i="6"/>
  <c r="AE1824" i="6"/>
  <c r="AE1825" i="6"/>
  <c r="AE1826" i="6"/>
  <c r="AE1827" i="6"/>
  <c r="AE1828" i="6"/>
  <c r="AE1829" i="6"/>
  <c r="AE1830" i="6"/>
  <c r="AE1831" i="6"/>
  <c r="AE1832" i="6"/>
  <c r="AE1833" i="6"/>
  <c r="AE1834" i="6"/>
  <c r="AE1835" i="6"/>
  <c r="AE1836" i="6"/>
  <c r="AE1837" i="6"/>
  <c r="AE1838" i="6"/>
  <c r="AE1839" i="6"/>
  <c r="AE1840" i="6"/>
  <c r="AE1841" i="6"/>
  <c r="AE1842" i="6"/>
  <c r="AE1843" i="6"/>
  <c r="AE1844" i="6"/>
  <c r="AE1845" i="6"/>
  <c r="AE1846" i="6"/>
  <c r="AE1847" i="6"/>
  <c r="AE1848" i="6"/>
  <c r="AE1849" i="6"/>
  <c r="AE1850" i="6"/>
  <c r="AE1851" i="6"/>
  <c r="AE1852" i="6"/>
  <c r="AE1853" i="6"/>
  <c r="AE1854" i="6"/>
  <c r="AE1855" i="6"/>
  <c r="AE1856" i="6"/>
  <c r="AE1857" i="6"/>
  <c r="AE1858" i="6"/>
  <c r="AE1859" i="6"/>
  <c r="AE1860" i="6"/>
  <c r="AE1861" i="6"/>
  <c r="AE1862" i="6"/>
  <c r="AE1863" i="6"/>
  <c r="AE1864" i="6"/>
  <c r="AE1865" i="6"/>
  <c r="AE1866" i="6"/>
  <c r="AE1867" i="6"/>
  <c r="AE1868" i="6"/>
  <c r="AE1869" i="6"/>
  <c r="AE1870" i="6"/>
  <c r="AE1871" i="6"/>
  <c r="AE1872" i="6"/>
  <c r="AE1873" i="6"/>
  <c r="AE1874" i="6"/>
  <c r="AE1875" i="6"/>
  <c r="AE1876" i="6"/>
  <c r="AE1877" i="6"/>
  <c r="AE1878" i="6"/>
  <c r="AE1879" i="6"/>
  <c r="AE1880" i="6"/>
  <c r="AE1881" i="6"/>
  <c r="AE1882" i="6"/>
  <c r="AE1883" i="6"/>
  <c r="AE1884" i="6"/>
  <c r="AE1885" i="6"/>
  <c r="AE1886" i="6"/>
  <c r="AE1887" i="6"/>
  <c r="AE1888" i="6"/>
  <c r="AE1889" i="6"/>
  <c r="AE1890" i="6"/>
  <c r="AE1891" i="6"/>
  <c r="AE1892" i="6"/>
  <c r="AE1893" i="6"/>
  <c r="AE1894" i="6"/>
  <c r="AE1895" i="6"/>
  <c r="AE1896" i="6"/>
  <c r="AE1897" i="6"/>
  <c r="AE1898" i="6"/>
  <c r="AE1899" i="6"/>
  <c r="AE1900" i="6"/>
  <c r="AE1901" i="6"/>
  <c r="AE1902" i="6"/>
  <c r="AE1903" i="6"/>
  <c r="AE1904" i="6"/>
  <c r="AE1905" i="6"/>
  <c r="AE1906" i="6"/>
  <c r="AE1907" i="6"/>
  <c r="AE1908" i="6"/>
  <c r="AE1909" i="6"/>
  <c r="AE1910" i="6"/>
  <c r="AE1911" i="6"/>
  <c r="AE1912" i="6"/>
  <c r="AE1913" i="6"/>
  <c r="AE1914" i="6"/>
  <c r="AE1915" i="6"/>
  <c r="AE1916" i="6"/>
  <c r="AE1917" i="6"/>
  <c r="AE1918" i="6"/>
  <c r="AE1919" i="6"/>
  <c r="AE1920" i="6"/>
  <c r="AE1921" i="6"/>
  <c r="AE1922" i="6"/>
  <c r="AE1923" i="6"/>
  <c r="AE1924" i="6"/>
  <c r="AE1925" i="6"/>
  <c r="AE1926" i="6"/>
  <c r="AE1927" i="6"/>
  <c r="AE1928" i="6"/>
  <c r="AE1929" i="6"/>
  <c r="AE1930" i="6"/>
  <c r="AE1931" i="6"/>
  <c r="AE1932" i="6"/>
  <c r="AE1933" i="6"/>
  <c r="AE1934" i="6"/>
  <c r="AE1935" i="6"/>
  <c r="AE1936" i="6"/>
  <c r="AE1937" i="6"/>
  <c r="AE1938" i="6"/>
  <c r="AE1939" i="6"/>
  <c r="AE1940" i="6"/>
  <c r="AE1941" i="6"/>
  <c r="AE1942" i="6"/>
  <c r="AE1943" i="6"/>
  <c r="AE1944" i="6"/>
  <c r="AE1945" i="6"/>
  <c r="AE1946" i="6"/>
  <c r="AE1947" i="6"/>
  <c r="AE1948" i="6"/>
  <c r="AE1949" i="6"/>
  <c r="AE1950" i="6"/>
  <c r="AE1951" i="6"/>
  <c r="AE1952" i="6"/>
  <c r="AE1953" i="6"/>
  <c r="AE1954" i="6"/>
  <c r="AE1955" i="6"/>
  <c r="AE1956" i="6"/>
  <c r="AE1957" i="6"/>
  <c r="AE1958" i="6"/>
  <c r="AE1959" i="6"/>
  <c r="AE1960" i="6"/>
  <c r="AE1961" i="6"/>
  <c r="AE1962" i="6"/>
  <c r="AE1963" i="6"/>
  <c r="AE1964" i="6"/>
  <c r="AE1965" i="6"/>
  <c r="AE1966" i="6"/>
  <c r="AE1967" i="6"/>
  <c r="AE1968" i="6"/>
  <c r="AE1969" i="6"/>
  <c r="AE1970" i="6"/>
  <c r="AE1971" i="6"/>
  <c r="AE1972" i="6"/>
  <c r="AE1973" i="6"/>
  <c r="AE1974" i="6"/>
  <c r="AE1975" i="6"/>
  <c r="AE1976" i="6"/>
  <c r="AE1977" i="6"/>
  <c r="AE1978" i="6"/>
  <c r="AE1979" i="6"/>
  <c r="AE1980" i="6"/>
  <c r="AE1981" i="6"/>
  <c r="AE1982" i="6"/>
  <c r="AE1983" i="6"/>
  <c r="AE1984" i="6"/>
  <c r="AE1985" i="6"/>
  <c r="AE1986" i="6"/>
  <c r="AE1987" i="6"/>
  <c r="AE1988" i="6"/>
  <c r="AE1989" i="6"/>
  <c r="AE1990" i="6"/>
  <c r="AE1991" i="6"/>
  <c r="AE1992" i="6"/>
  <c r="AE1993" i="6"/>
  <c r="AE1994" i="6"/>
  <c r="AE1995" i="6"/>
  <c r="AE1996" i="6"/>
  <c r="AE1997" i="6"/>
  <c r="AE1998" i="6"/>
  <c r="AE1999" i="6"/>
  <c r="AE2000" i="6"/>
  <c r="AE2001" i="6"/>
  <c r="AE2002" i="6"/>
  <c r="AE2003" i="6"/>
  <c r="AE2004" i="6"/>
  <c r="AE2005" i="6"/>
  <c r="AE2006" i="6"/>
  <c r="AE2007" i="6"/>
  <c r="AE2008" i="6"/>
  <c r="AE2009" i="6"/>
  <c r="AE2010" i="6"/>
  <c r="AE2011" i="6"/>
  <c r="AE2012" i="6"/>
  <c r="AE2013" i="6"/>
  <c r="AE2014" i="6"/>
  <c r="AE2015" i="6"/>
  <c r="AE2016" i="6"/>
  <c r="AE2017" i="6"/>
  <c r="AE2018" i="6"/>
  <c r="AE2019" i="6"/>
  <c r="AE2020" i="6"/>
  <c r="AE2021" i="6"/>
  <c r="AE2022" i="6"/>
  <c r="AE2023" i="6"/>
  <c r="AE2024" i="6"/>
  <c r="AE2025" i="6"/>
  <c r="AE2026" i="6"/>
  <c r="AE2027" i="6"/>
  <c r="AE2028" i="6"/>
  <c r="AE2029" i="6"/>
  <c r="AE2030" i="6"/>
  <c r="AE2031" i="6"/>
  <c r="AE2032" i="6"/>
  <c r="AE2033" i="6"/>
  <c r="AE2034" i="6"/>
  <c r="AE2035" i="6"/>
  <c r="AE2036" i="6"/>
  <c r="AE2037" i="6"/>
  <c r="AE2038" i="6"/>
  <c r="AE2039" i="6"/>
  <c r="AE2040" i="6"/>
  <c r="AE2041" i="6"/>
  <c r="AE2042" i="6"/>
  <c r="AE2043" i="6"/>
  <c r="AE2044" i="6"/>
  <c r="AE2045" i="6"/>
  <c r="AE2046" i="6"/>
  <c r="AE2047" i="6"/>
  <c r="AE2048" i="6"/>
  <c r="AE2049" i="6"/>
  <c r="AE2050" i="6"/>
  <c r="AE2051" i="6"/>
  <c r="AE2052" i="6"/>
  <c r="AE2053" i="6"/>
  <c r="AE2054" i="6"/>
  <c r="AE2055" i="6"/>
  <c r="AE2056" i="6"/>
  <c r="AE2057" i="6"/>
  <c r="AE2058" i="6"/>
  <c r="AE2059" i="6"/>
  <c r="AE2060" i="6"/>
  <c r="AE2061" i="6"/>
  <c r="AE2062" i="6"/>
  <c r="AE2063" i="6"/>
  <c r="AE2064" i="6"/>
  <c r="AE2065" i="6"/>
  <c r="AE2066" i="6"/>
  <c r="AE2067" i="6"/>
  <c r="AE2068" i="6"/>
  <c r="AE2069" i="6"/>
  <c r="AE2070" i="6"/>
  <c r="AE2071" i="6"/>
  <c r="AE2072" i="6"/>
  <c r="AE2073" i="6"/>
  <c r="AE2074" i="6"/>
  <c r="AE2075" i="6"/>
  <c r="AE2076" i="6"/>
  <c r="AE2077" i="6"/>
  <c r="AE2078" i="6"/>
  <c r="AE2079" i="6"/>
  <c r="AE2080" i="6"/>
  <c r="AE2081" i="6"/>
  <c r="AE2082" i="6"/>
  <c r="AE2083" i="6"/>
  <c r="AE2084" i="6"/>
  <c r="AE2085" i="6"/>
  <c r="AE2086" i="6"/>
  <c r="AE2087" i="6"/>
  <c r="AE2088" i="6"/>
  <c r="AE2089" i="6"/>
  <c r="AE2090" i="6"/>
  <c r="AE2091" i="6"/>
  <c r="AE2092" i="6"/>
  <c r="AE2093" i="6"/>
  <c r="AE2094" i="6"/>
  <c r="AE2095" i="6"/>
  <c r="AE2096" i="6"/>
  <c r="AE2097" i="6"/>
  <c r="AE2098" i="6"/>
  <c r="AE2099" i="6"/>
  <c r="AE2100" i="6"/>
  <c r="AE2101" i="6"/>
  <c r="AE2102" i="6"/>
  <c r="AE2103" i="6"/>
  <c r="AE2104" i="6"/>
  <c r="AE2105" i="6"/>
  <c r="AE2106" i="6"/>
  <c r="AE2107" i="6"/>
  <c r="AE2108" i="6"/>
  <c r="AE2109" i="6"/>
  <c r="AE2110" i="6"/>
  <c r="AE2111" i="6"/>
  <c r="AE2112" i="6"/>
  <c r="AE2113" i="6"/>
  <c r="AE2114" i="6"/>
  <c r="AE2115" i="6"/>
  <c r="AE2116" i="6"/>
  <c r="AE2117" i="6"/>
  <c r="AE2118" i="6"/>
  <c r="AE2119" i="6"/>
  <c r="AE2120" i="6"/>
  <c r="AE2121" i="6"/>
  <c r="AE2122" i="6"/>
  <c r="AE2123" i="6"/>
  <c r="AE2124" i="6"/>
  <c r="AE2125" i="6"/>
  <c r="AE2126" i="6"/>
  <c r="AE2127" i="6"/>
  <c r="AE2128" i="6"/>
  <c r="AE2129" i="6"/>
  <c r="AE2130" i="6"/>
  <c r="AE2131" i="6"/>
  <c r="AE2132" i="6"/>
  <c r="AE2133" i="6"/>
  <c r="AE2134" i="6"/>
  <c r="AE2135" i="6"/>
  <c r="AE2136" i="6"/>
  <c r="AE2137" i="6"/>
  <c r="AE2138" i="6"/>
  <c r="AE2139" i="6"/>
  <c r="AE2140" i="6"/>
  <c r="AE2141" i="6"/>
  <c r="AE2142" i="6"/>
  <c r="AE2143" i="6"/>
  <c r="AE2144" i="6"/>
  <c r="AE2145" i="6"/>
  <c r="AE2146" i="6"/>
  <c r="AE2147" i="6"/>
  <c r="AE2148" i="6"/>
  <c r="AE2149" i="6"/>
  <c r="AE2150" i="6"/>
  <c r="AE2151" i="6"/>
  <c r="AE2152" i="6"/>
  <c r="AE2153" i="6"/>
  <c r="AE2154" i="6"/>
  <c r="AE2155" i="6"/>
  <c r="AE2156" i="6"/>
  <c r="AE2157" i="6"/>
  <c r="AE2158" i="6"/>
  <c r="AE2159" i="6"/>
  <c r="AE2160" i="6"/>
  <c r="AE2161" i="6"/>
  <c r="AE2162" i="6"/>
  <c r="AE2163" i="6"/>
  <c r="AE2164" i="6"/>
  <c r="AE2165" i="6"/>
  <c r="AE2166" i="6"/>
  <c r="AE2167" i="6"/>
  <c r="AE2168" i="6"/>
  <c r="AE2169" i="6"/>
  <c r="AE2170" i="6"/>
  <c r="AE2171" i="6"/>
  <c r="AE2172" i="6"/>
  <c r="AE2173" i="6"/>
  <c r="AE2174" i="6"/>
  <c r="AE2175" i="6"/>
  <c r="AE2176" i="6"/>
  <c r="AE2177" i="6"/>
  <c r="AE2178" i="6"/>
  <c r="AE2179" i="6"/>
  <c r="AE2180" i="6"/>
  <c r="AE2181" i="6"/>
  <c r="AE2182" i="6"/>
  <c r="AE2183" i="6"/>
  <c r="AE2184" i="6"/>
  <c r="AE2185" i="6"/>
  <c r="AE2186" i="6"/>
  <c r="AE2187" i="6"/>
  <c r="AE2188" i="6"/>
  <c r="AE2189" i="6"/>
  <c r="AE2190" i="6"/>
  <c r="AE2191" i="6"/>
  <c r="AE2192" i="6"/>
  <c r="AE2193" i="6"/>
  <c r="AE2194" i="6"/>
  <c r="AE2195" i="6"/>
  <c r="AE2196" i="6"/>
  <c r="AE2197" i="6"/>
  <c r="AE2198" i="6"/>
  <c r="AE2199" i="6"/>
  <c r="AE2200" i="6"/>
  <c r="AE2201" i="6"/>
  <c r="AE2202" i="6"/>
  <c r="AE2203" i="6"/>
  <c r="AE2204" i="6"/>
  <c r="AE2205" i="6"/>
  <c r="AE2206" i="6"/>
  <c r="AE2207" i="6"/>
  <c r="AE2208" i="6"/>
  <c r="AE2209" i="6"/>
  <c r="AE2210" i="6"/>
  <c r="AE2211" i="6"/>
  <c r="AE2212" i="6"/>
  <c r="AE2213" i="6"/>
  <c r="AE2214" i="6"/>
  <c r="AE2215" i="6"/>
  <c r="AE2216" i="6"/>
  <c r="AE2217" i="6"/>
  <c r="AE2218" i="6"/>
  <c r="AE2219" i="6"/>
  <c r="AE2220" i="6"/>
  <c r="AE2221" i="6"/>
  <c r="AE2222" i="6"/>
  <c r="AE2223" i="6"/>
  <c r="AE2224" i="6"/>
  <c r="AE2225" i="6"/>
  <c r="AE2226" i="6"/>
  <c r="AE2227" i="6"/>
  <c r="AE2228" i="6"/>
  <c r="AE2229" i="6"/>
  <c r="AE2230" i="6"/>
  <c r="AE2231" i="6"/>
  <c r="AE2232" i="6"/>
  <c r="AE2233" i="6"/>
  <c r="AE2234" i="6"/>
  <c r="AE2235" i="6"/>
  <c r="AE2236" i="6"/>
  <c r="AE2237" i="6"/>
  <c r="AE2238" i="6"/>
  <c r="AE2239" i="6"/>
  <c r="AE2240" i="6"/>
  <c r="AE2241" i="6"/>
  <c r="AE2242" i="6"/>
  <c r="AE2243" i="6"/>
  <c r="AE2244" i="6"/>
  <c r="AE2245" i="6"/>
  <c r="AE2246" i="6"/>
  <c r="AE2247" i="6"/>
  <c r="AE2248" i="6"/>
  <c r="AE2249" i="6"/>
  <c r="AE2250" i="6"/>
  <c r="AE2251" i="6"/>
  <c r="AE2252" i="6"/>
  <c r="AE2253" i="6"/>
  <c r="AE2254" i="6"/>
  <c r="AE2255" i="6"/>
  <c r="AE2256" i="6"/>
  <c r="AE2257" i="6"/>
  <c r="AE2258" i="6"/>
  <c r="AE2259" i="6"/>
  <c r="AE2260" i="6"/>
  <c r="AE2261" i="6"/>
  <c r="AE2262" i="6"/>
  <c r="AE2263" i="6"/>
  <c r="AE2264" i="6"/>
  <c r="AE2265" i="6"/>
  <c r="AE2266" i="6"/>
  <c r="AE2267" i="6"/>
  <c r="AE2268" i="6"/>
  <c r="AE2269" i="6"/>
  <c r="AE2270" i="6"/>
  <c r="AE2271" i="6"/>
  <c r="AE2272" i="6"/>
  <c r="AE2273" i="6"/>
  <c r="AE2274" i="6"/>
  <c r="AE2275" i="6"/>
  <c r="AE2276" i="6"/>
  <c r="AE2277" i="6"/>
  <c r="AE2278" i="6"/>
  <c r="AE2279" i="6"/>
  <c r="AE2280" i="6"/>
  <c r="AE2281" i="6"/>
  <c r="AE2282" i="6"/>
  <c r="AE2283" i="6"/>
  <c r="AE2284" i="6"/>
  <c r="AE2285" i="6"/>
  <c r="AE2286" i="6"/>
  <c r="AE2287" i="6"/>
  <c r="AE2288" i="6"/>
  <c r="AE2289" i="6"/>
  <c r="AE2290" i="6"/>
  <c r="AE2291" i="6"/>
  <c r="AE2292" i="6"/>
  <c r="AE2293" i="6"/>
  <c r="AE2294" i="6"/>
  <c r="AE2295" i="6"/>
  <c r="AE2296" i="6"/>
  <c r="AE2297" i="6"/>
  <c r="AE2298" i="6"/>
  <c r="AE2299" i="6"/>
  <c r="AE2300" i="6"/>
  <c r="AE2301" i="6"/>
  <c r="AE2302" i="6"/>
  <c r="AE2303" i="6"/>
  <c r="AE2304" i="6"/>
  <c r="AE2305" i="6"/>
  <c r="AE2306" i="6"/>
  <c r="AE2307" i="6"/>
  <c r="AE2308" i="6"/>
  <c r="AE2309" i="6"/>
  <c r="AE2310" i="6"/>
  <c r="AE2311" i="6"/>
  <c r="AE2312" i="6"/>
  <c r="AE2313" i="6"/>
  <c r="AE2314" i="6"/>
  <c r="AE2315" i="6"/>
  <c r="AE2316" i="6"/>
  <c r="AE2317" i="6"/>
  <c r="AE2318" i="6"/>
  <c r="AE2319" i="6"/>
  <c r="AE2320" i="6"/>
  <c r="AE2321" i="6"/>
  <c r="AE2322" i="6"/>
  <c r="AE2323" i="6"/>
  <c r="AE2324" i="6"/>
  <c r="AE2325" i="6"/>
  <c r="AE2326" i="6"/>
  <c r="AE2327" i="6"/>
  <c r="AE2328" i="6"/>
  <c r="AE2329" i="6"/>
  <c r="AE2330" i="6"/>
  <c r="AE2331" i="6"/>
  <c r="AE2332" i="6"/>
  <c r="AE2333" i="6"/>
  <c r="AE2334" i="6"/>
  <c r="AE2335" i="6"/>
  <c r="AE2336" i="6"/>
  <c r="AE2337" i="6"/>
  <c r="AE2338" i="6"/>
  <c r="AE2339" i="6"/>
  <c r="AE2340" i="6"/>
  <c r="AE2341" i="6"/>
  <c r="AE2342" i="6"/>
  <c r="AE2343" i="6"/>
  <c r="AE2344" i="6"/>
  <c r="AE2345" i="6"/>
  <c r="AE2346" i="6"/>
  <c r="AE2347" i="6"/>
  <c r="AE2348" i="6"/>
  <c r="AE2349" i="6"/>
  <c r="AE2350" i="6"/>
  <c r="AE2351" i="6"/>
  <c r="AE2352" i="6"/>
  <c r="AE2353" i="6"/>
  <c r="AE2354" i="6"/>
  <c r="AE2355" i="6"/>
  <c r="AE2356" i="6"/>
  <c r="AE2357" i="6"/>
  <c r="AE2358" i="6"/>
  <c r="AE2359" i="6"/>
  <c r="AE2360" i="6"/>
  <c r="AE2361" i="6"/>
  <c r="AE2362" i="6"/>
  <c r="AE2363" i="6"/>
  <c r="AE2364" i="6"/>
  <c r="AE2365" i="6"/>
  <c r="AE2366" i="6"/>
  <c r="AE2367" i="6"/>
  <c r="AE2368" i="6"/>
  <c r="AE2369" i="6"/>
  <c r="AE2370" i="6"/>
  <c r="AE2371" i="6"/>
  <c r="AE2372" i="6"/>
  <c r="AE2373" i="6"/>
  <c r="AE2374" i="6"/>
  <c r="AE2375" i="6"/>
  <c r="AE2376" i="6"/>
  <c r="AE2377" i="6"/>
  <c r="AE2378" i="6"/>
  <c r="AE2379" i="6"/>
  <c r="AE2380" i="6"/>
  <c r="AE2381" i="6"/>
  <c r="AE2382" i="6"/>
  <c r="AE2383" i="6"/>
  <c r="AE2384" i="6"/>
  <c r="AE2385" i="6"/>
  <c r="AE2386" i="6"/>
  <c r="AE2387" i="6"/>
  <c r="AE2388" i="6"/>
  <c r="AE2389" i="6"/>
  <c r="AE2390" i="6"/>
  <c r="AE2391" i="6"/>
  <c r="AE2392" i="6"/>
  <c r="AE2393" i="6"/>
  <c r="AE2394" i="6"/>
  <c r="AE2395" i="6"/>
  <c r="AE2396" i="6"/>
  <c r="AE2397" i="6"/>
  <c r="AE2398" i="6"/>
  <c r="AE2399" i="6"/>
  <c r="AE2400" i="6"/>
  <c r="AE2401" i="6"/>
  <c r="AE2402" i="6"/>
  <c r="AE2403" i="6"/>
  <c r="AE2404" i="6"/>
  <c r="AE2405" i="6"/>
  <c r="AE2406" i="6"/>
  <c r="AE2407" i="6"/>
  <c r="AE2408" i="6"/>
  <c r="AE2409" i="6"/>
  <c r="AE2410" i="6"/>
  <c r="AE2411" i="6"/>
  <c r="AE2412" i="6"/>
  <c r="AE2413" i="6"/>
  <c r="AE2414" i="6"/>
  <c r="AE2415" i="6"/>
  <c r="AE2416" i="6"/>
  <c r="AE2417" i="6"/>
  <c r="AE2418" i="6"/>
  <c r="AE2419" i="6"/>
  <c r="AE2420" i="6"/>
  <c r="AE2421" i="6"/>
  <c r="AE2422" i="6"/>
  <c r="AE2423" i="6"/>
  <c r="AE2424" i="6"/>
  <c r="AE2425" i="6"/>
  <c r="AE2426" i="6"/>
  <c r="AE2427" i="6"/>
  <c r="AE2428" i="6"/>
  <c r="AE2429" i="6"/>
  <c r="AE2430" i="6"/>
  <c r="AE2431" i="6"/>
  <c r="AE2432" i="6"/>
  <c r="AE2433" i="6"/>
  <c r="AE2434" i="6"/>
  <c r="AE2435" i="6"/>
  <c r="AE2436" i="6"/>
  <c r="AE2437" i="6"/>
  <c r="AE2438" i="6"/>
  <c r="AE2439" i="6"/>
  <c r="AE2440" i="6"/>
  <c r="AE2441" i="6"/>
  <c r="AE2442" i="6"/>
  <c r="AE2443" i="6"/>
  <c r="AE2444" i="6"/>
  <c r="AE2445" i="6"/>
  <c r="AE2446" i="6"/>
  <c r="AE2447" i="6"/>
  <c r="AE2448" i="6"/>
  <c r="AE2449" i="6"/>
  <c r="AE2450" i="6"/>
  <c r="AE2451" i="6"/>
  <c r="AE2452" i="6"/>
  <c r="AE2453" i="6"/>
  <c r="AE2454" i="6"/>
  <c r="AE2455" i="6"/>
  <c r="AE2456" i="6"/>
  <c r="AE2457" i="6"/>
  <c r="AE2458" i="6"/>
  <c r="AE2459" i="6"/>
  <c r="AE2460" i="6"/>
  <c r="AE2461" i="6"/>
  <c r="AE2462" i="6"/>
  <c r="AE2463" i="6"/>
  <c r="AE2464" i="6"/>
  <c r="AE2465" i="6"/>
  <c r="AE2466" i="6"/>
  <c r="AE2467" i="6"/>
  <c r="AE2468" i="6"/>
  <c r="AE2469" i="6"/>
  <c r="AE2470" i="6"/>
  <c r="AE2471" i="6"/>
  <c r="AE2472" i="6"/>
  <c r="AE2473" i="6"/>
  <c r="AE2474" i="6"/>
  <c r="AE2475" i="6"/>
  <c r="AE2476" i="6"/>
  <c r="AE2477" i="6"/>
  <c r="AE2478" i="6"/>
  <c r="AE2479" i="6"/>
  <c r="AE2480" i="6"/>
  <c r="AE2481" i="6"/>
  <c r="AE2482" i="6"/>
  <c r="AE2483" i="6"/>
  <c r="AE2484" i="6"/>
  <c r="AE2485" i="6"/>
  <c r="AE2486" i="6"/>
  <c r="AE2487" i="6"/>
  <c r="AE2488" i="6"/>
  <c r="AE2489" i="6"/>
  <c r="AE2490" i="6"/>
  <c r="AE2491" i="6"/>
  <c r="AE2492" i="6"/>
  <c r="AE2493" i="6"/>
  <c r="AE2494" i="6"/>
  <c r="AE2495" i="6"/>
  <c r="AE2496" i="6"/>
  <c r="AE2497" i="6"/>
  <c r="AE2498" i="6"/>
  <c r="AE2499" i="6"/>
  <c r="AE2500" i="6"/>
  <c r="AE2501" i="6"/>
  <c r="AE2502" i="6"/>
  <c r="AE2503" i="6"/>
  <c r="AE2504" i="6"/>
  <c r="AE2505" i="6"/>
  <c r="AE2506" i="6"/>
  <c r="AE2507" i="6"/>
  <c r="AE2508" i="6"/>
  <c r="AE2509" i="6"/>
  <c r="AE2510" i="6"/>
  <c r="AE2511" i="6"/>
  <c r="AE2512" i="6"/>
  <c r="AE2513" i="6"/>
  <c r="AE2514" i="6"/>
  <c r="AE2515" i="6"/>
  <c r="AE2516" i="6"/>
  <c r="AE2517" i="6"/>
  <c r="AE2518" i="6"/>
  <c r="AE2519" i="6"/>
  <c r="AE2520" i="6"/>
  <c r="AE2521" i="6"/>
  <c r="AE2522" i="6"/>
  <c r="AE2523" i="6"/>
  <c r="AE2524" i="6"/>
  <c r="AE2525" i="6"/>
  <c r="AE2526" i="6"/>
  <c r="AE2527" i="6"/>
  <c r="AE2528" i="6"/>
  <c r="AE2529" i="6"/>
  <c r="AE2530" i="6"/>
  <c r="AE2531" i="6"/>
  <c r="AE2532" i="6"/>
  <c r="AE2533" i="6"/>
  <c r="AE2534" i="6"/>
  <c r="AE2535" i="6"/>
  <c r="AE2536" i="6"/>
  <c r="AE2537" i="6"/>
  <c r="AE2538" i="6"/>
  <c r="AE2539" i="6"/>
  <c r="AE2540" i="6"/>
  <c r="AE2541" i="6"/>
  <c r="AE2542" i="6"/>
  <c r="AE2543" i="6"/>
  <c r="AE2544" i="6"/>
  <c r="AE2545" i="6"/>
  <c r="AE2546" i="6"/>
  <c r="AE2547" i="6"/>
  <c r="AE2548" i="6"/>
  <c r="AE2549" i="6"/>
  <c r="AE2550" i="6"/>
  <c r="AE2551" i="6"/>
  <c r="AE2552" i="6"/>
  <c r="AE2553" i="6"/>
  <c r="AE2554" i="6"/>
  <c r="AE2555" i="6"/>
  <c r="AE2556" i="6"/>
  <c r="AE2557" i="6"/>
  <c r="AE2558" i="6"/>
  <c r="AE2559" i="6"/>
  <c r="AE2560" i="6"/>
  <c r="AE2561" i="6"/>
  <c r="AE2562" i="6"/>
  <c r="AE2563" i="6"/>
  <c r="AE2564" i="6"/>
  <c r="AE2565" i="6"/>
  <c r="AE2566" i="6"/>
  <c r="AE2567" i="6"/>
  <c r="AE2568" i="6"/>
  <c r="AE2569" i="6"/>
  <c r="AE2570" i="6"/>
  <c r="AE2571" i="6"/>
  <c r="AE2572" i="6"/>
  <c r="AE2573" i="6"/>
  <c r="AE2574" i="6"/>
  <c r="AE2575" i="6"/>
  <c r="AE2576" i="6"/>
  <c r="AE2577" i="6"/>
  <c r="AE2578" i="6"/>
  <c r="AE2579" i="6"/>
  <c r="AE2580" i="6"/>
  <c r="AE2581" i="6"/>
  <c r="AE2582" i="6"/>
  <c r="AE2583" i="6"/>
  <c r="AE2584" i="6"/>
  <c r="AE2585" i="6"/>
  <c r="AE2586" i="6"/>
  <c r="AE2587" i="6"/>
  <c r="AE2588" i="6"/>
  <c r="AE2589" i="6"/>
  <c r="AE2590" i="6"/>
  <c r="AE2591" i="6"/>
  <c r="AE2592" i="6"/>
  <c r="AE2593" i="6"/>
  <c r="AE2594" i="6"/>
  <c r="AE2595" i="6"/>
  <c r="AE2596" i="6"/>
  <c r="AE2597" i="6"/>
  <c r="AE2598" i="6"/>
  <c r="AE2599" i="6"/>
  <c r="AE2600" i="6"/>
  <c r="AE2601" i="6"/>
  <c r="AE2602" i="6"/>
  <c r="AE2603" i="6"/>
  <c r="AE2604" i="6"/>
  <c r="AE2605" i="6"/>
  <c r="AE2606" i="6"/>
  <c r="AE2607" i="6"/>
  <c r="AE2608" i="6"/>
  <c r="AE2609" i="6"/>
  <c r="AE2610" i="6"/>
  <c r="AE2611" i="6"/>
  <c r="AE2612" i="6"/>
  <c r="AE2613" i="6"/>
  <c r="AE2614" i="6"/>
  <c r="AE2615" i="6"/>
  <c r="AE2616" i="6"/>
  <c r="AE2617" i="6"/>
  <c r="AE2618" i="6"/>
  <c r="AE2619" i="6"/>
  <c r="AE2620" i="6"/>
  <c r="AE2621" i="6"/>
  <c r="AE2622" i="6"/>
  <c r="AE2623" i="6"/>
  <c r="AE2624" i="6"/>
  <c r="AE2625" i="6"/>
  <c r="AE2626" i="6"/>
  <c r="AE2627" i="6"/>
  <c r="AE2628" i="6"/>
  <c r="AE2629" i="6"/>
  <c r="AE2630" i="6"/>
  <c r="AE2631" i="6"/>
  <c r="AE2632" i="6"/>
  <c r="AE2633" i="6"/>
  <c r="AE2634" i="6"/>
  <c r="AE2635" i="6"/>
  <c r="AE2636" i="6"/>
  <c r="AE2637" i="6"/>
  <c r="AE2638" i="6"/>
  <c r="AE2639" i="6"/>
  <c r="AE2640" i="6"/>
  <c r="AE2641" i="6"/>
  <c r="AE2642" i="6"/>
  <c r="AE2643" i="6"/>
  <c r="AE2644" i="6"/>
  <c r="AE2645" i="6"/>
  <c r="AE2646" i="6"/>
  <c r="AE2647" i="6"/>
  <c r="AE2648" i="6"/>
  <c r="AE2649" i="6"/>
  <c r="AE2650" i="6"/>
  <c r="AE2651" i="6"/>
  <c r="AE2652" i="6"/>
  <c r="AE2653" i="6"/>
  <c r="AE2654" i="6"/>
  <c r="AE2655" i="6"/>
  <c r="AE2656" i="6"/>
  <c r="AE2657" i="6"/>
  <c r="AE2658" i="6"/>
  <c r="AE2659" i="6"/>
  <c r="AE2660" i="6"/>
  <c r="AE2661" i="6"/>
  <c r="AE2662" i="6"/>
  <c r="AE2663" i="6"/>
  <c r="AE2664" i="6"/>
  <c r="AE2665" i="6"/>
  <c r="AE2666" i="6"/>
  <c r="AE2667" i="6"/>
  <c r="AE2668" i="6"/>
  <c r="AE2669" i="6"/>
  <c r="AE2670" i="6"/>
  <c r="AE2671" i="6"/>
  <c r="AE2672" i="6"/>
  <c r="AE2673" i="6"/>
  <c r="AE2674" i="6"/>
  <c r="AE2675" i="6"/>
  <c r="AE2676" i="6"/>
  <c r="AE2677" i="6"/>
  <c r="AE2678" i="6"/>
  <c r="AE2679" i="6"/>
  <c r="AE2680" i="6"/>
  <c r="AE2681" i="6"/>
  <c r="AE2682" i="6"/>
  <c r="AE2683" i="6"/>
  <c r="AE2684" i="6"/>
  <c r="AE2685" i="6"/>
  <c r="AE2686" i="6"/>
  <c r="AE2687" i="6"/>
  <c r="AE2688" i="6"/>
  <c r="AE2689" i="6"/>
  <c r="AE2690" i="6"/>
  <c r="AE2691" i="6"/>
  <c r="AE2692" i="6"/>
  <c r="AE2693" i="6"/>
  <c r="AE2694" i="6"/>
  <c r="AE2695" i="6"/>
  <c r="AE2696" i="6"/>
  <c r="AE2697" i="6"/>
  <c r="AE2698" i="6"/>
  <c r="AE2699" i="6"/>
  <c r="AE2700" i="6"/>
  <c r="AE2701" i="6"/>
  <c r="AE2702" i="6"/>
  <c r="AE2703" i="6"/>
  <c r="AE2704" i="6"/>
  <c r="AE2705" i="6"/>
  <c r="AE2706" i="6"/>
  <c r="AE2707" i="6"/>
  <c r="AE2708" i="6"/>
  <c r="AE2709" i="6"/>
  <c r="AE2710" i="6"/>
  <c r="AE2711" i="6"/>
  <c r="AE2712" i="6"/>
  <c r="AE2713" i="6"/>
  <c r="AE2714" i="6"/>
  <c r="AE2715" i="6"/>
  <c r="AE2716" i="6"/>
  <c r="AE2717" i="6"/>
  <c r="AE2718" i="6"/>
  <c r="AE2719" i="6"/>
  <c r="AE2720" i="6"/>
  <c r="AE2721" i="6"/>
  <c r="AE2722" i="6"/>
  <c r="AE2723" i="6"/>
  <c r="AE2724" i="6"/>
  <c r="AE2725" i="6"/>
  <c r="AE2726" i="6"/>
  <c r="AE2727" i="6"/>
  <c r="AE2728" i="6"/>
  <c r="AE2729" i="6"/>
  <c r="AE2730" i="6"/>
  <c r="AE2731" i="6"/>
  <c r="AE2732" i="6"/>
  <c r="AE2733" i="6"/>
  <c r="AE2734" i="6"/>
  <c r="AE2735" i="6"/>
  <c r="AE2736" i="6"/>
  <c r="AE2737" i="6"/>
  <c r="AE2738" i="6"/>
  <c r="AE2739" i="6"/>
  <c r="AE2740" i="6"/>
  <c r="AE2741" i="6"/>
  <c r="AE2742" i="6"/>
  <c r="AE2743" i="6"/>
  <c r="AE2744" i="6"/>
  <c r="AE2745" i="6"/>
  <c r="AE2746" i="6"/>
  <c r="AE2747" i="6"/>
  <c r="AE2748" i="6"/>
  <c r="AE2749" i="6"/>
  <c r="AE2750" i="6"/>
  <c r="AE2751" i="6"/>
  <c r="AE2752" i="6"/>
  <c r="AE2753" i="6"/>
  <c r="AE2754" i="6"/>
  <c r="AE2755" i="6"/>
  <c r="AE2756" i="6"/>
  <c r="AE2757" i="6"/>
  <c r="AE2758" i="6"/>
  <c r="AE2759" i="6"/>
  <c r="AE2760" i="6"/>
  <c r="AE2761" i="6"/>
  <c r="AE2762" i="6"/>
  <c r="AE2763" i="6"/>
  <c r="AE2764" i="6"/>
  <c r="AE2765" i="6"/>
  <c r="AE2766" i="6"/>
  <c r="AE2767" i="6"/>
  <c r="AE2768" i="6"/>
  <c r="AE2769" i="6"/>
  <c r="AE2770" i="6"/>
  <c r="AE2771" i="6"/>
  <c r="AE2772" i="6"/>
  <c r="AE2773" i="6"/>
  <c r="AE2774" i="6"/>
  <c r="AE2775" i="6"/>
  <c r="AE2776" i="6"/>
  <c r="AE2777" i="6"/>
  <c r="AE2778" i="6"/>
  <c r="AE2779" i="6"/>
  <c r="AE2780" i="6"/>
  <c r="AE2781" i="6"/>
  <c r="AE2782" i="6"/>
  <c r="AE2783" i="6"/>
  <c r="AE2784" i="6"/>
  <c r="AE2785" i="6"/>
  <c r="AE2786" i="6"/>
  <c r="AE2787" i="6"/>
  <c r="AE2788" i="6"/>
  <c r="AE2789" i="6"/>
  <c r="AE2790" i="6"/>
  <c r="AE2791" i="6"/>
  <c r="AE2792" i="6"/>
  <c r="AE2793" i="6"/>
  <c r="AE2794" i="6"/>
  <c r="AE2795" i="6"/>
  <c r="AE2796" i="6"/>
  <c r="AE2797" i="6"/>
  <c r="AE2798" i="6"/>
  <c r="AE2799" i="6"/>
  <c r="AE2800" i="6"/>
  <c r="AE2801" i="6"/>
  <c r="AE2802" i="6"/>
  <c r="AE2803" i="6"/>
  <c r="AE2804" i="6"/>
  <c r="AE2805" i="6"/>
  <c r="AE2806" i="6"/>
  <c r="AE2807" i="6"/>
  <c r="AE2808" i="6"/>
  <c r="AE2809" i="6"/>
  <c r="AE2810" i="6"/>
  <c r="AE2811" i="6"/>
  <c r="AE2812" i="6"/>
  <c r="AE2813" i="6"/>
  <c r="AE2814" i="6"/>
  <c r="AE2815" i="6"/>
  <c r="AE2816" i="6"/>
  <c r="AE2817" i="6"/>
  <c r="AE2818" i="6"/>
  <c r="AE2819" i="6"/>
  <c r="AE2820" i="6"/>
  <c r="AE2821" i="6"/>
  <c r="AE2822" i="6"/>
  <c r="AE2823" i="6"/>
  <c r="AE2824" i="6"/>
  <c r="AE2825" i="6"/>
  <c r="AE2826" i="6"/>
  <c r="AE2827" i="6"/>
  <c r="AE2828" i="6"/>
  <c r="AE2829" i="6"/>
  <c r="AE2830" i="6"/>
  <c r="AE2831" i="6"/>
  <c r="AE2832" i="6"/>
  <c r="AE2833" i="6"/>
  <c r="AE2834" i="6"/>
  <c r="AE2835" i="6"/>
  <c r="AE2836" i="6"/>
  <c r="AE2837" i="6"/>
  <c r="AE2838" i="6"/>
  <c r="AE2839" i="6"/>
  <c r="AE2840" i="6"/>
  <c r="AE2841" i="6"/>
  <c r="AE2842" i="6"/>
  <c r="AE2843" i="6"/>
  <c r="AE2844" i="6"/>
  <c r="AE2845" i="6"/>
  <c r="AE2846" i="6"/>
  <c r="AE2847" i="6"/>
  <c r="AE2848" i="6"/>
  <c r="AE2849" i="6"/>
  <c r="AE2850" i="6"/>
  <c r="AE2851" i="6"/>
  <c r="AE2852" i="6"/>
  <c r="AE2853" i="6"/>
  <c r="AE2854" i="6"/>
  <c r="AE2855" i="6"/>
  <c r="AE2856" i="6"/>
  <c r="AE2857" i="6"/>
  <c r="AE2858" i="6"/>
  <c r="AE2859" i="6"/>
  <c r="AE2860" i="6"/>
  <c r="AE2861" i="6"/>
  <c r="AE2862" i="6"/>
  <c r="AE2863" i="6"/>
  <c r="AE2864" i="6"/>
  <c r="AE2865" i="6"/>
  <c r="AE2866" i="6"/>
  <c r="AE2867" i="6"/>
  <c r="AE2868" i="6"/>
  <c r="AE2869" i="6"/>
  <c r="AE2870" i="6"/>
  <c r="AE2871" i="6"/>
  <c r="AE2872" i="6"/>
  <c r="AE2873" i="6"/>
  <c r="AE2874" i="6"/>
  <c r="AE2875" i="6"/>
  <c r="AE2876" i="6"/>
  <c r="AE2877" i="6"/>
  <c r="AE2878" i="6"/>
  <c r="AE2879" i="6"/>
  <c r="AE2880" i="6"/>
  <c r="AE2881" i="6"/>
  <c r="AE2882" i="6"/>
  <c r="AE2883" i="6"/>
  <c r="AE2884" i="6"/>
  <c r="AE2885" i="6"/>
  <c r="AE2886" i="6"/>
  <c r="AE2887" i="6"/>
  <c r="AE2888" i="6"/>
  <c r="AE2889" i="6"/>
  <c r="AE2890" i="6"/>
  <c r="AE2891" i="6"/>
  <c r="AE2892" i="6"/>
  <c r="AE2893" i="6"/>
  <c r="AE2894" i="6"/>
  <c r="AE2895" i="6"/>
  <c r="AE2896" i="6"/>
  <c r="AE2897" i="6"/>
  <c r="AE2898" i="6"/>
  <c r="AE2899" i="6"/>
  <c r="AE2900" i="6"/>
  <c r="AE2901" i="6"/>
  <c r="AE2902" i="6"/>
  <c r="AE2903" i="6"/>
  <c r="AE2904" i="6"/>
  <c r="AE2905" i="6"/>
  <c r="AE2906" i="6"/>
  <c r="AE2907" i="6"/>
  <c r="AE2908" i="6"/>
  <c r="AE2909" i="6"/>
  <c r="AE2910" i="6"/>
  <c r="AE2911" i="6"/>
  <c r="AE2912" i="6"/>
  <c r="AE2913" i="6"/>
  <c r="AE2914" i="6"/>
  <c r="AE2915" i="6"/>
  <c r="AE2916" i="6"/>
  <c r="AE2917" i="6"/>
  <c r="AE2918" i="6"/>
  <c r="AE2919" i="6"/>
  <c r="AE2920" i="6"/>
  <c r="AE2921" i="6"/>
  <c r="AE2922" i="6"/>
  <c r="AE2923" i="6"/>
  <c r="AE2924" i="6"/>
  <c r="AE2925" i="6"/>
  <c r="AE2926" i="6"/>
  <c r="AE2927" i="6"/>
  <c r="AE2928" i="6"/>
  <c r="AE2929" i="6"/>
  <c r="AE2930" i="6"/>
  <c r="AE2931" i="6"/>
  <c r="AE2932" i="6"/>
  <c r="AE2933" i="6"/>
  <c r="AE2934" i="6"/>
  <c r="AE2935" i="6"/>
  <c r="AE2936" i="6"/>
  <c r="AE2937" i="6"/>
  <c r="AE2938" i="6"/>
  <c r="AE2939" i="6"/>
  <c r="AE2940" i="6"/>
  <c r="AE2941" i="6"/>
  <c r="AE2942" i="6"/>
  <c r="AE2943" i="6"/>
  <c r="AE2944" i="6"/>
  <c r="AE2945" i="6"/>
  <c r="AE2946" i="6"/>
  <c r="AE2947" i="6"/>
  <c r="AE2948" i="6"/>
  <c r="AE2949" i="6"/>
  <c r="AE2950" i="6"/>
  <c r="AE2951" i="6"/>
  <c r="AE2952" i="6"/>
  <c r="AE2953" i="6"/>
  <c r="AE2954" i="6"/>
  <c r="AE2955" i="6"/>
  <c r="AE2956" i="6"/>
  <c r="AE2957" i="6"/>
  <c r="AE2958" i="6"/>
  <c r="AE2959" i="6"/>
  <c r="AE2960" i="6"/>
  <c r="AE2961" i="6"/>
  <c r="AE2962" i="6"/>
  <c r="AE2963" i="6"/>
  <c r="AE2964" i="6"/>
  <c r="AE2965" i="6"/>
  <c r="AE2966" i="6"/>
  <c r="AE2967" i="6"/>
  <c r="AE2968" i="6"/>
  <c r="AE2969" i="6"/>
  <c r="AE3" i="6"/>
  <c r="AD4" i="6"/>
  <c r="AD5" i="6"/>
  <c r="AD6" i="6"/>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137" i="6"/>
  <c r="AD138" i="6"/>
  <c r="AD139" i="6"/>
  <c r="AD140" i="6"/>
  <c r="AD141" i="6"/>
  <c r="AD142" i="6"/>
  <c r="AD143" i="6"/>
  <c r="AD144" i="6"/>
  <c r="AD145" i="6"/>
  <c r="AD146" i="6"/>
  <c r="AD147" i="6"/>
  <c r="AD148" i="6"/>
  <c r="AD149" i="6"/>
  <c r="AD150" i="6"/>
  <c r="AD151" i="6"/>
  <c r="AD152" i="6"/>
  <c r="AD153" i="6"/>
  <c r="AD154" i="6"/>
  <c r="AD155" i="6"/>
  <c r="AD156" i="6"/>
  <c r="AD157" i="6"/>
  <c r="AD158" i="6"/>
  <c r="AD159" i="6"/>
  <c r="AD160" i="6"/>
  <c r="AD161" i="6"/>
  <c r="AD162" i="6"/>
  <c r="AD163" i="6"/>
  <c r="AD164" i="6"/>
  <c r="AD165" i="6"/>
  <c r="AD166" i="6"/>
  <c r="AD167" i="6"/>
  <c r="AD168" i="6"/>
  <c r="AD169" i="6"/>
  <c r="AD170" i="6"/>
  <c r="AD171" i="6"/>
  <c r="AD172" i="6"/>
  <c r="AD173" i="6"/>
  <c r="AD174" i="6"/>
  <c r="AD175" i="6"/>
  <c r="AD176" i="6"/>
  <c r="AD177" i="6"/>
  <c r="AD178" i="6"/>
  <c r="AD179" i="6"/>
  <c r="AD180" i="6"/>
  <c r="AD181" i="6"/>
  <c r="AD182" i="6"/>
  <c r="AD183" i="6"/>
  <c r="AD184" i="6"/>
  <c r="AD185" i="6"/>
  <c r="AD186" i="6"/>
  <c r="AD187" i="6"/>
  <c r="AD188" i="6"/>
  <c r="AD189" i="6"/>
  <c r="AD190" i="6"/>
  <c r="AD191" i="6"/>
  <c r="AD192" i="6"/>
  <c r="AD193" i="6"/>
  <c r="AD194" i="6"/>
  <c r="AD195" i="6"/>
  <c r="AD196" i="6"/>
  <c r="AD197" i="6"/>
  <c r="AD198" i="6"/>
  <c r="AD199" i="6"/>
  <c r="AD200" i="6"/>
  <c r="AD201" i="6"/>
  <c r="AD202" i="6"/>
  <c r="AD203" i="6"/>
  <c r="AD204" i="6"/>
  <c r="AD205" i="6"/>
  <c r="AD206" i="6"/>
  <c r="AD207" i="6"/>
  <c r="AD208" i="6"/>
  <c r="AD209" i="6"/>
  <c r="AD210" i="6"/>
  <c r="AD211" i="6"/>
  <c r="AD212" i="6"/>
  <c r="AD213" i="6"/>
  <c r="AD214" i="6"/>
  <c r="AD215" i="6"/>
  <c r="AD216" i="6"/>
  <c r="AD217" i="6"/>
  <c r="AD218" i="6"/>
  <c r="AD219" i="6"/>
  <c r="AD220" i="6"/>
  <c r="AD221" i="6"/>
  <c r="AD222" i="6"/>
  <c r="AD223" i="6"/>
  <c r="AD224" i="6"/>
  <c r="AD225" i="6"/>
  <c r="AD226" i="6"/>
  <c r="AD227" i="6"/>
  <c r="AD228" i="6"/>
  <c r="AD229" i="6"/>
  <c r="AD230" i="6"/>
  <c r="AD231" i="6"/>
  <c r="AD232" i="6"/>
  <c r="AD233" i="6"/>
  <c r="AD234" i="6"/>
  <c r="AD235" i="6"/>
  <c r="AD2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38" i="6"/>
  <c r="AD339" i="6"/>
  <c r="AD340" i="6"/>
  <c r="AD341" i="6"/>
  <c r="AD342" i="6"/>
  <c r="AD343" i="6"/>
  <c r="AD344" i="6"/>
  <c r="AD345" i="6"/>
  <c r="AD346" i="6"/>
  <c r="AD347" i="6"/>
  <c r="AD348" i="6"/>
  <c r="AD349" i="6"/>
  <c r="AD350" i="6"/>
  <c r="AD351" i="6"/>
  <c r="AD352" i="6"/>
  <c r="AD353" i="6"/>
  <c r="AD354" i="6"/>
  <c r="AD355" i="6"/>
  <c r="AD356" i="6"/>
  <c r="AD357" i="6"/>
  <c r="AD358" i="6"/>
  <c r="AD359" i="6"/>
  <c r="AD360" i="6"/>
  <c r="AD361" i="6"/>
  <c r="AD362" i="6"/>
  <c r="AD363" i="6"/>
  <c r="AD364" i="6"/>
  <c r="AD365" i="6"/>
  <c r="AD366" i="6"/>
  <c r="AD367" i="6"/>
  <c r="AD368" i="6"/>
  <c r="AD369" i="6"/>
  <c r="AD370" i="6"/>
  <c r="AD371" i="6"/>
  <c r="AD372" i="6"/>
  <c r="AD373" i="6"/>
  <c r="AD374" i="6"/>
  <c r="AD375" i="6"/>
  <c r="AD376" i="6"/>
  <c r="AD377" i="6"/>
  <c r="AD378" i="6"/>
  <c r="AD379" i="6"/>
  <c r="AD380" i="6"/>
  <c r="AD381" i="6"/>
  <c r="AD382" i="6"/>
  <c r="AD383" i="6"/>
  <c r="AD384" i="6"/>
  <c r="AD385" i="6"/>
  <c r="AD386" i="6"/>
  <c r="AD387" i="6"/>
  <c r="AD388" i="6"/>
  <c r="AD389" i="6"/>
  <c r="AD390" i="6"/>
  <c r="AD391" i="6"/>
  <c r="AD392" i="6"/>
  <c r="AD393" i="6"/>
  <c r="AD394" i="6"/>
  <c r="AD395" i="6"/>
  <c r="AD396" i="6"/>
  <c r="AD397" i="6"/>
  <c r="AD398" i="6"/>
  <c r="AD399" i="6"/>
  <c r="AD400" i="6"/>
  <c r="AD401" i="6"/>
  <c r="AD402" i="6"/>
  <c r="AD403" i="6"/>
  <c r="AD404" i="6"/>
  <c r="AD405" i="6"/>
  <c r="AD406" i="6"/>
  <c r="AD407" i="6"/>
  <c r="AD408" i="6"/>
  <c r="AD409" i="6"/>
  <c r="AD410" i="6"/>
  <c r="AD411" i="6"/>
  <c r="AD412" i="6"/>
  <c r="AD413" i="6"/>
  <c r="AD414" i="6"/>
  <c r="AD415" i="6"/>
  <c r="AD416" i="6"/>
  <c r="AD417" i="6"/>
  <c r="AD418" i="6"/>
  <c r="AD419" i="6"/>
  <c r="AD420" i="6"/>
  <c r="AD421" i="6"/>
  <c r="AD422" i="6"/>
  <c r="AD423" i="6"/>
  <c r="AD424" i="6"/>
  <c r="AD425" i="6"/>
  <c r="AD426" i="6"/>
  <c r="AD427" i="6"/>
  <c r="AD428" i="6"/>
  <c r="AD429" i="6"/>
  <c r="AD430" i="6"/>
  <c r="AD431" i="6"/>
  <c r="AD432" i="6"/>
  <c r="AD433" i="6"/>
  <c r="AD434" i="6"/>
  <c r="AD435" i="6"/>
  <c r="AD436" i="6"/>
  <c r="AD437" i="6"/>
  <c r="AD438" i="6"/>
  <c r="AD439" i="6"/>
  <c r="AD440" i="6"/>
  <c r="AD441" i="6"/>
  <c r="AD442" i="6"/>
  <c r="AD443" i="6"/>
  <c r="AD444" i="6"/>
  <c r="AD445" i="6"/>
  <c r="AD446" i="6"/>
  <c r="AD447" i="6"/>
  <c r="AD448" i="6"/>
  <c r="AD449" i="6"/>
  <c r="AD450" i="6"/>
  <c r="AD451" i="6"/>
  <c r="AD452" i="6"/>
  <c r="AD453" i="6"/>
  <c r="AD454" i="6"/>
  <c r="AD455" i="6"/>
  <c r="AD456" i="6"/>
  <c r="AD457" i="6"/>
  <c r="AD458" i="6"/>
  <c r="AD459" i="6"/>
  <c r="AD460" i="6"/>
  <c r="AD461" i="6"/>
  <c r="AD462" i="6"/>
  <c r="AD463" i="6"/>
  <c r="AD464" i="6"/>
  <c r="AD465" i="6"/>
  <c r="AD466" i="6"/>
  <c r="AD467" i="6"/>
  <c r="AD468" i="6"/>
  <c r="AD469" i="6"/>
  <c r="AD470" i="6"/>
  <c r="AD471" i="6"/>
  <c r="AD472" i="6"/>
  <c r="AD473" i="6"/>
  <c r="AD474" i="6"/>
  <c r="AD475" i="6"/>
  <c r="AD476" i="6"/>
  <c r="AD477" i="6"/>
  <c r="AD478" i="6"/>
  <c r="AD479" i="6"/>
  <c r="AD480" i="6"/>
  <c r="AD481" i="6"/>
  <c r="AD482" i="6"/>
  <c r="AD483" i="6"/>
  <c r="AD484" i="6"/>
  <c r="AD485" i="6"/>
  <c r="AD486" i="6"/>
  <c r="AD487" i="6"/>
  <c r="AD488" i="6"/>
  <c r="AD489" i="6"/>
  <c r="AD490" i="6"/>
  <c r="AD491" i="6"/>
  <c r="AD492" i="6"/>
  <c r="AD493" i="6"/>
  <c r="AD494" i="6"/>
  <c r="AD495" i="6"/>
  <c r="AD496" i="6"/>
  <c r="AD497" i="6"/>
  <c r="AD498" i="6"/>
  <c r="AD499" i="6"/>
  <c r="AD500" i="6"/>
  <c r="AD501" i="6"/>
  <c r="AD502" i="6"/>
  <c r="AD503" i="6"/>
  <c r="AD504" i="6"/>
  <c r="AD505" i="6"/>
  <c r="AD506" i="6"/>
  <c r="AD507" i="6"/>
  <c r="AD508" i="6"/>
  <c r="AD509" i="6"/>
  <c r="AD510" i="6"/>
  <c r="AD511" i="6"/>
  <c r="AD512" i="6"/>
  <c r="AD513" i="6"/>
  <c r="AD514" i="6"/>
  <c r="AD515" i="6"/>
  <c r="AD516" i="6"/>
  <c r="AD517" i="6"/>
  <c r="AD518" i="6"/>
  <c r="AD519" i="6"/>
  <c r="AD520" i="6"/>
  <c r="AD521" i="6"/>
  <c r="AD522" i="6"/>
  <c r="AD523" i="6"/>
  <c r="AD524" i="6"/>
  <c r="AD525" i="6"/>
  <c r="AD526" i="6"/>
  <c r="AD527" i="6"/>
  <c r="AD528" i="6"/>
  <c r="AD529" i="6"/>
  <c r="AD530" i="6"/>
  <c r="AD531" i="6"/>
  <c r="AD532" i="6"/>
  <c r="AD533" i="6"/>
  <c r="AD534" i="6"/>
  <c r="AD535" i="6"/>
  <c r="AD536" i="6"/>
  <c r="AD537" i="6"/>
  <c r="AD538" i="6"/>
  <c r="AD539" i="6"/>
  <c r="AD540" i="6"/>
  <c r="AD541" i="6"/>
  <c r="AD542" i="6"/>
  <c r="AD543" i="6"/>
  <c r="AD544" i="6"/>
  <c r="AD545" i="6"/>
  <c r="AD546" i="6"/>
  <c r="AD547" i="6"/>
  <c r="AD548" i="6"/>
  <c r="AD549" i="6"/>
  <c r="AD550" i="6"/>
  <c r="AD551" i="6"/>
  <c r="AD552" i="6"/>
  <c r="AD553" i="6"/>
  <c r="AD554" i="6"/>
  <c r="AD555" i="6"/>
  <c r="AD556" i="6"/>
  <c r="AD557" i="6"/>
  <c r="AD558" i="6"/>
  <c r="AD559" i="6"/>
  <c r="AD560" i="6"/>
  <c r="AD561" i="6"/>
  <c r="AD562" i="6"/>
  <c r="AD563" i="6"/>
  <c r="AD564" i="6"/>
  <c r="AD565" i="6"/>
  <c r="AD566" i="6"/>
  <c r="AD567" i="6"/>
  <c r="AD568" i="6"/>
  <c r="AD569" i="6"/>
  <c r="AD570" i="6"/>
  <c r="AD571" i="6"/>
  <c r="AD572" i="6"/>
  <c r="AD573" i="6"/>
  <c r="AD574" i="6"/>
  <c r="AD575" i="6"/>
  <c r="AD576" i="6"/>
  <c r="AD577" i="6"/>
  <c r="AD578" i="6"/>
  <c r="AD579" i="6"/>
  <c r="AD580" i="6"/>
  <c r="AD581" i="6"/>
  <c r="AD582" i="6"/>
  <c r="AD583" i="6"/>
  <c r="AD584" i="6"/>
  <c r="AD585" i="6"/>
  <c r="AD586" i="6"/>
  <c r="AD587" i="6"/>
  <c r="AD588" i="6"/>
  <c r="AD589" i="6"/>
  <c r="AD590" i="6"/>
  <c r="AD591" i="6"/>
  <c r="AD592" i="6"/>
  <c r="AD593" i="6"/>
  <c r="AD594" i="6"/>
  <c r="AD595" i="6"/>
  <c r="AD596" i="6"/>
  <c r="AD597" i="6"/>
  <c r="AD598" i="6"/>
  <c r="AD599" i="6"/>
  <c r="AD600" i="6"/>
  <c r="AD601" i="6"/>
  <c r="AD602" i="6"/>
  <c r="AD603" i="6"/>
  <c r="AD604" i="6"/>
  <c r="AD605" i="6"/>
  <c r="AD606" i="6"/>
  <c r="AD607" i="6"/>
  <c r="AD608" i="6"/>
  <c r="AD609" i="6"/>
  <c r="AD610" i="6"/>
  <c r="AD611" i="6"/>
  <c r="AD612" i="6"/>
  <c r="AD613" i="6"/>
  <c r="AD614" i="6"/>
  <c r="AD615" i="6"/>
  <c r="AD616" i="6"/>
  <c r="AD617" i="6"/>
  <c r="AD618" i="6"/>
  <c r="AD619" i="6"/>
  <c r="AD620" i="6"/>
  <c r="AD621" i="6"/>
  <c r="AD622" i="6"/>
  <c r="AD623" i="6"/>
  <c r="AD624" i="6"/>
  <c r="AD625" i="6"/>
  <c r="AD626" i="6"/>
  <c r="AD627" i="6"/>
  <c r="AD628" i="6"/>
  <c r="AD629" i="6"/>
  <c r="AD630" i="6"/>
  <c r="AD631" i="6"/>
  <c r="AD632" i="6"/>
  <c r="AD633" i="6"/>
  <c r="AD634" i="6"/>
  <c r="AD635" i="6"/>
  <c r="AD636" i="6"/>
  <c r="AD637" i="6"/>
  <c r="AD638" i="6"/>
  <c r="AD639" i="6"/>
  <c r="AD640" i="6"/>
  <c r="AD641" i="6"/>
  <c r="AD642" i="6"/>
  <c r="AD643" i="6"/>
  <c r="AD644" i="6"/>
  <c r="AD645" i="6"/>
  <c r="AD646" i="6"/>
  <c r="AD647" i="6"/>
  <c r="AD648" i="6"/>
  <c r="AD649" i="6"/>
  <c r="AD650" i="6"/>
  <c r="AD651" i="6"/>
  <c r="AD652" i="6"/>
  <c r="AD653" i="6"/>
  <c r="AD654" i="6"/>
  <c r="AD655" i="6"/>
  <c r="AD656" i="6"/>
  <c r="AD657" i="6"/>
  <c r="AD658" i="6"/>
  <c r="AD659" i="6"/>
  <c r="AD660" i="6"/>
  <c r="AD661" i="6"/>
  <c r="AD662" i="6"/>
  <c r="AD663" i="6"/>
  <c r="AD664" i="6"/>
  <c r="AD665" i="6"/>
  <c r="AD666" i="6"/>
  <c r="AD667" i="6"/>
  <c r="AD668" i="6"/>
  <c r="AD669" i="6"/>
  <c r="AD670" i="6"/>
  <c r="AD671" i="6"/>
  <c r="AD672" i="6"/>
  <c r="AD673" i="6"/>
  <c r="AD674" i="6"/>
  <c r="AD675" i="6"/>
  <c r="AD676" i="6"/>
  <c r="AD677" i="6"/>
  <c r="AD678" i="6"/>
  <c r="AD679" i="6"/>
  <c r="AD680" i="6"/>
  <c r="AD681" i="6"/>
  <c r="AD682" i="6"/>
  <c r="AD683" i="6"/>
  <c r="AD684" i="6"/>
  <c r="AD685" i="6"/>
  <c r="AD686" i="6"/>
  <c r="AD687" i="6"/>
  <c r="AD688" i="6"/>
  <c r="AD689" i="6"/>
  <c r="AD690" i="6"/>
  <c r="AD691" i="6"/>
  <c r="AD692" i="6"/>
  <c r="AD693" i="6"/>
  <c r="AD694" i="6"/>
  <c r="AD695" i="6"/>
  <c r="AD696" i="6"/>
  <c r="AD697" i="6"/>
  <c r="AD698" i="6"/>
  <c r="AD699" i="6"/>
  <c r="AD700" i="6"/>
  <c r="AD701" i="6"/>
  <c r="AD702" i="6"/>
  <c r="AD703" i="6"/>
  <c r="AD704" i="6"/>
  <c r="AD705" i="6"/>
  <c r="AD706" i="6"/>
  <c r="AD707" i="6"/>
  <c r="AD708" i="6"/>
  <c r="AD709" i="6"/>
  <c r="AD710" i="6"/>
  <c r="AD711" i="6"/>
  <c r="AD712" i="6"/>
  <c r="AD713" i="6"/>
  <c r="AD714" i="6"/>
  <c r="AD715" i="6"/>
  <c r="AD716" i="6"/>
  <c r="AD717" i="6"/>
  <c r="AD718" i="6"/>
  <c r="AD719" i="6"/>
  <c r="AD720" i="6"/>
  <c r="AD721" i="6"/>
  <c r="AD722" i="6"/>
  <c r="AD723" i="6"/>
  <c r="AD724" i="6"/>
  <c r="AD725" i="6"/>
  <c r="AD726" i="6"/>
  <c r="AD727" i="6"/>
  <c r="AD728" i="6"/>
  <c r="AD729" i="6"/>
  <c r="AD730" i="6"/>
  <c r="AD731" i="6"/>
  <c r="AD732" i="6"/>
  <c r="AD733" i="6"/>
  <c r="AD734" i="6"/>
  <c r="AD735" i="6"/>
  <c r="AD736" i="6"/>
  <c r="AD737" i="6"/>
  <c r="AD738" i="6"/>
  <c r="AD739" i="6"/>
  <c r="AD740" i="6"/>
  <c r="AD741" i="6"/>
  <c r="AD742" i="6"/>
  <c r="AD743" i="6"/>
  <c r="AD744" i="6"/>
  <c r="AD745" i="6"/>
  <c r="AD746" i="6"/>
  <c r="AD747" i="6"/>
  <c r="AD748" i="6"/>
  <c r="AD749" i="6"/>
  <c r="AD750" i="6"/>
  <c r="AD751" i="6"/>
  <c r="AD752" i="6"/>
  <c r="AD753" i="6"/>
  <c r="AD754" i="6"/>
  <c r="AD755" i="6"/>
  <c r="AD756" i="6"/>
  <c r="AD757" i="6"/>
  <c r="AD758" i="6"/>
  <c r="AD759" i="6"/>
  <c r="AD760" i="6"/>
  <c r="AD761" i="6"/>
  <c r="AD762" i="6"/>
  <c r="AD763" i="6"/>
  <c r="AD764" i="6"/>
  <c r="AD765" i="6"/>
  <c r="AD766" i="6"/>
  <c r="AD767" i="6"/>
  <c r="AD768" i="6"/>
  <c r="AD769" i="6"/>
  <c r="AD770" i="6"/>
  <c r="AD771" i="6"/>
  <c r="AD772" i="6"/>
  <c r="AD773" i="6"/>
  <c r="AD774" i="6"/>
  <c r="AD775" i="6"/>
  <c r="AD776" i="6"/>
  <c r="AD777" i="6"/>
  <c r="AD778" i="6"/>
  <c r="AD779" i="6"/>
  <c r="AD780" i="6"/>
  <c r="AD781" i="6"/>
  <c r="AD782" i="6"/>
  <c r="AD783" i="6"/>
  <c r="AD784" i="6"/>
  <c r="AD785" i="6"/>
  <c r="AD786" i="6"/>
  <c r="AD787" i="6"/>
  <c r="AD788" i="6"/>
  <c r="AD789" i="6"/>
  <c r="AD790" i="6"/>
  <c r="AD791" i="6"/>
  <c r="AD792" i="6"/>
  <c r="AD793" i="6"/>
  <c r="AD794" i="6"/>
  <c r="AD795" i="6"/>
  <c r="AD796" i="6"/>
  <c r="AD797" i="6"/>
  <c r="AD798" i="6"/>
  <c r="AD799" i="6"/>
  <c r="AD800" i="6"/>
  <c r="AD801" i="6"/>
  <c r="AD802" i="6"/>
  <c r="AD803" i="6"/>
  <c r="AD804" i="6"/>
  <c r="AD805" i="6"/>
  <c r="AD806" i="6"/>
  <c r="AD807" i="6"/>
  <c r="AD808" i="6"/>
  <c r="AD809" i="6"/>
  <c r="AD810" i="6"/>
  <c r="AD811" i="6"/>
  <c r="AD812" i="6"/>
  <c r="AD813" i="6"/>
  <c r="AD814" i="6"/>
  <c r="AD815" i="6"/>
  <c r="AD816" i="6"/>
  <c r="AD817" i="6"/>
  <c r="AD818" i="6"/>
  <c r="AD819" i="6"/>
  <c r="AD820" i="6"/>
  <c r="AD821" i="6"/>
  <c r="AD822" i="6"/>
  <c r="AD823" i="6"/>
  <c r="AD824" i="6"/>
  <c r="AD825" i="6"/>
  <c r="AD826" i="6"/>
  <c r="AD827" i="6"/>
  <c r="AD828" i="6"/>
  <c r="AD829" i="6"/>
  <c r="AD830" i="6"/>
  <c r="AD831" i="6"/>
  <c r="AD832" i="6"/>
  <c r="AD833" i="6"/>
  <c r="AD834" i="6"/>
  <c r="AD835" i="6"/>
  <c r="AD836" i="6"/>
  <c r="AD837" i="6"/>
  <c r="AD838" i="6"/>
  <c r="AD839" i="6"/>
  <c r="AD840" i="6"/>
  <c r="AD841" i="6"/>
  <c r="AD842" i="6"/>
  <c r="AD843" i="6"/>
  <c r="AD844" i="6"/>
  <c r="AD845" i="6"/>
  <c r="AD846" i="6"/>
  <c r="AD847" i="6"/>
  <c r="AD848" i="6"/>
  <c r="AD849" i="6"/>
  <c r="AD850" i="6"/>
  <c r="AD851" i="6"/>
  <c r="AD852" i="6"/>
  <c r="AD853" i="6"/>
  <c r="AD854" i="6"/>
  <c r="AD855" i="6"/>
  <c r="AD856" i="6"/>
  <c r="AD857" i="6"/>
  <c r="AD858" i="6"/>
  <c r="AD859" i="6"/>
  <c r="AD860" i="6"/>
  <c r="AD861" i="6"/>
  <c r="AD862" i="6"/>
  <c r="AD863" i="6"/>
  <c r="AD864" i="6"/>
  <c r="AD865" i="6"/>
  <c r="AD866" i="6"/>
  <c r="AD867" i="6"/>
  <c r="AD868" i="6"/>
  <c r="AD869" i="6"/>
  <c r="AD870" i="6"/>
  <c r="AD871" i="6"/>
  <c r="AD872" i="6"/>
  <c r="AD873" i="6"/>
  <c r="AD874" i="6"/>
  <c r="AD875" i="6"/>
  <c r="AD876" i="6"/>
  <c r="AD877" i="6"/>
  <c r="AD878" i="6"/>
  <c r="AD879" i="6"/>
  <c r="AD880" i="6"/>
  <c r="AD881" i="6"/>
  <c r="AD882" i="6"/>
  <c r="AD883" i="6"/>
  <c r="AD884" i="6"/>
  <c r="AD885" i="6"/>
  <c r="AD886" i="6"/>
  <c r="AD887" i="6"/>
  <c r="AD888" i="6"/>
  <c r="AD889" i="6"/>
  <c r="AD890" i="6"/>
  <c r="AD891" i="6"/>
  <c r="AD892" i="6"/>
  <c r="AD893" i="6"/>
  <c r="AD894" i="6"/>
  <c r="AD895" i="6"/>
  <c r="AD896" i="6"/>
  <c r="AD897" i="6"/>
  <c r="AD898" i="6"/>
  <c r="AD899" i="6"/>
  <c r="AD900" i="6"/>
  <c r="AD901" i="6"/>
  <c r="AD902" i="6"/>
  <c r="AD903" i="6"/>
  <c r="AD904" i="6"/>
  <c r="AD905" i="6"/>
  <c r="AD906" i="6"/>
  <c r="AD907" i="6"/>
  <c r="AD908" i="6"/>
  <c r="AD909" i="6"/>
  <c r="AD910" i="6"/>
  <c r="AD911" i="6"/>
  <c r="AD912" i="6"/>
  <c r="AD913" i="6"/>
  <c r="AD914" i="6"/>
  <c r="AD915" i="6"/>
  <c r="AD916" i="6"/>
  <c r="AD917" i="6"/>
  <c r="AD918" i="6"/>
  <c r="AD919" i="6"/>
  <c r="AD920" i="6"/>
  <c r="AD921" i="6"/>
  <c r="AD922" i="6"/>
  <c r="AD923" i="6"/>
  <c r="AD924" i="6"/>
  <c r="AD925" i="6"/>
  <c r="AD926" i="6"/>
  <c r="AD927" i="6"/>
  <c r="AD928" i="6"/>
  <c r="AD929" i="6"/>
  <c r="AD930" i="6"/>
  <c r="AD931" i="6"/>
  <c r="AD932" i="6"/>
  <c r="AD933" i="6"/>
  <c r="AD934" i="6"/>
  <c r="AD935" i="6"/>
  <c r="AD936" i="6"/>
  <c r="AD937" i="6"/>
  <c r="AD938" i="6"/>
  <c r="AD939" i="6"/>
  <c r="AD940" i="6"/>
  <c r="AD941" i="6"/>
  <c r="AD942" i="6"/>
  <c r="AD943" i="6"/>
  <c r="AD944" i="6"/>
  <c r="AD945" i="6"/>
  <c r="AD946" i="6"/>
  <c r="AD947" i="6"/>
  <c r="AD948" i="6"/>
  <c r="AD949" i="6"/>
  <c r="AD950" i="6"/>
  <c r="AD951" i="6"/>
  <c r="AD952" i="6"/>
  <c r="AD953" i="6"/>
  <c r="AD954" i="6"/>
  <c r="AD955" i="6"/>
  <c r="AD956" i="6"/>
  <c r="AD957" i="6"/>
  <c r="AD958" i="6"/>
  <c r="AD959" i="6"/>
  <c r="AD960" i="6"/>
  <c r="AD961" i="6"/>
  <c r="AD962" i="6"/>
  <c r="AD963" i="6"/>
  <c r="AD964" i="6"/>
  <c r="AD965" i="6"/>
  <c r="AD966" i="6"/>
  <c r="AD967" i="6"/>
  <c r="AD968" i="6"/>
  <c r="AD969" i="6"/>
  <c r="AD970" i="6"/>
  <c r="AD971" i="6"/>
  <c r="AD972" i="6"/>
  <c r="AD973" i="6"/>
  <c r="AD974" i="6"/>
  <c r="AD975" i="6"/>
  <c r="AD976" i="6"/>
  <c r="AD977" i="6"/>
  <c r="AD978" i="6"/>
  <c r="AD979" i="6"/>
  <c r="AD980" i="6"/>
  <c r="AD981" i="6"/>
  <c r="AD982" i="6"/>
  <c r="AD983" i="6"/>
  <c r="AD984" i="6"/>
  <c r="AD985" i="6"/>
  <c r="AD986" i="6"/>
  <c r="AD987" i="6"/>
  <c r="AD988" i="6"/>
  <c r="AD989" i="6"/>
  <c r="AD990" i="6"/>
  <c r="AD991" i="6"/>
  <c r="AD992" i="6"/>
  <c r="AD993" i="6"/>
  <c r="AD994" i="6"/>
  <c r="AD995" i="6"/>
  <c r="AD996" i="6"/>
  <c r="AD997" i="6"/>
  <c r="AD998" i="6"/>
  <c r="AD999" i="6"/>
  <c r="AD1000" i="6"/>
  <c r="AD1001" i="6"/>
  <c r="AD1002" i="6"/>
  <c r="AD1003" i="6"/>
  <c r="AD1004" i="6"/>
  <c r="AD1005" i="6"/>
  <c r="AD1006" i="6"/>
  <c r="AD1007" i="6"/>
  <c r="AD1008" i="6"/>
  <c r="AD1009" i="6"/>
  <c r="AD1010" i="6"/>
  <c r="AD1011" i="6"/>
  <c r="AD1012" i="6"/>
  <c r="AD1013" i="6"/>
  <c r="AD1014" i="6"/>
  <c r="AD1015" i="6"/>
  <c r="AD1016" i="6"/>
  <c r="AD1017" i="6"/>
  <c r="AD1018" i="6"/>
  <c r="AD1019" i="6"/>
  <c r="AD1020" i="6"/>
  <c r="AD1021" i="6"/>
  <c r="AD1022" i="6"/>
  <c r="AD1023" i="6"/>
  <c r="AD1024" i="6"/>
  <c r="AD1025" i="6"/>
  <c r="AD1026" i="6"/>
  <c r="AD1027" i="6"/>
  <c r="AD1028" i="6"/>
  <c r="AD1029" i="6"/>
  <c r="AD1030" i="6"/>
  <c r="AD1031" i="6"/>
  <c r="AD1032" i="6"/>
  <c r="AD1033" i="6"/>
  <c r="AD1034" i="6"/>
  <c r="AD1035" i="6"/>
  <c r="AD1036" i="6"/>
  <c r="AD1037" i="6"/>
  <c r="AD1038" i="6"/>
  <c r="AD1039" i="6"/>
  <c r="AD1040" i="6"/>
  <c r="AD1041" i="6"/>
  <c r="AD1042" i="6"/>
  <c r="AD1043" i="6"/>
  <c r="AD1044" i="6"/>
  <c r="AD1045" i="6"/>
  <c r="AD1046" i="6"/>
  <c r="AD1047" i="6"/>
  <c r="AD1048" i="6"/>
  <c r="AD1049" i="6"/>
  <c r="AD1050" i="6"/>
  <c r="AD1051" i="6"/>
  <c r="AD1052" i="6"/>
  <c r="AD1053" i="6"/>
  <c r="AD1054" i="6"/>
  <c r="AD1055" i="6"/>
  <c r="AD1056" i="6"/>
  <c r="AD1057" i="6"/>
  <c r="AD1058" i="6"/>
  <c r="AD1059" i="6"/>
  <c r="AD1060" i="6"/>
  <c r="AD1061" i="6"/>
  <c r="AD1062" i="6"/>
  <c r="AD1063" i="6"/>
  <c r="AD1064" i="6"/>
  <c r="AD1065" i="6"/>
  <c r="AD1066" i="6"/>
  <c r="AD1067" i="6"/>
  <c r="AD1068" i="6"/>
  <c r="AD1069" i="6"/>
  <c r="AD1070" i="6"/>
  <c r="AD1071" i="6"/>
  <c r="AD1072" i="6"/>
  <c r="AD1073" i="6"/>
  <c r="AD1074" i="6"/>
  <c r="AD1075" i="6"/>
  <c r="AD1076" i="6"/>
  <c r="AD1077" i="6"/>
  <c r="AD1078" i="6"/>
  <c r="AD1079" i="6"/>
  <c r="AD1080" i="6"/>
  <c r="AD1081" i="6"/>
  <c r="AD1082" i="6"/>
  <c r="AD1083" i="6"/>
  <c r="AD1084" i="6"/>
  <c r="AD1085" i="6"/>
  <c r="AD1086" i="6"/>
  <c r="AD1087" i="6"/>
  <c r="AD1088" i="6"/>
  <c r="AD1089" i="6"/>
  <c r="AD1090" i="6"/>
  <c r="AD1091" i="6"/>
  <c r="AD1092" i="6"/>
  <c r="AD1093" i="6"/>
  <c r="AD1094" i="6"/>
  <c r="AD1095" i="6"/>
  <c r="AD1096" i="6"/>
  <c r="AD1097" i="6"/>
  <c r="AD1098" i="6"/>
  <c r="AD1099" i="6"/>
  <c r="AD1100" i="6"/>
  <c r="AD1101" i="6"/>
  <c r="AD1102" i="6"/>
  <c r="AD1103" i="6"/>
  <c r="AD1104" i="6"/>
  <c r="AD1105" i="6"/>
  <c r="AD1106" i="6"/>
  <c r="AD1107" i="6"/>
  <c r="AD1108" i="6"/>
  <c r="AD1109" i="6"/>
  <c r="AD1110" i="6"/>
  <c r="AD1111" i="6"/>
  <c r="AD1112" i="6"/>
  <c r="AD1113" i="6"/>
  <c r="AD1114" i="6"/>
  <c r="AD1115" i="6"/>
  <c r="AD1116" i="6"/>
  <c r="AD1117" i="6"/>
  <c r="AD1118" i="6"/>
  <c r="AD1119" i="6"/>
  <c r="AD1120" i="6"/>
  <c r="AD1121" i="6"/>
  <c r="AD1122" i="6"/>
  <c r="AD1123" i="6"/>
  <c r="AD1124" i="6"/>
  <c r="AD1125" i="6"/>
  <c r="AD1126" i="6"/>
  <c r="AD1127" i="6"/>
  <c r="AD1128" i="6"/>
  <c r="AD1129" i="6"/>
  <c r="AD1130" i="6"/>
  <c r="AD1131" i="6"/>
  <c r="AD1132" i="6"/>
  <c r="AD1133" i="6"/>
  <c r="AD1134" i="6"/>
  <c r="AD1135" i="6"/>
  <c r="AD1136" i="6"/>
  <c r="AD1137" i="6"/>
  <c r="AD1138" i="6"/>
  <c r="AD1139" i="6"/>
  <c r="AD1140" i="6"/>
  <c r="AD1141" i="6"/>
  <c r="AD1142" i="6"/>
  <c r="AD1143" i="6"/>
  <c r="AD1144" i="6"/>
  <c r="AD1145" i="6"/>
  <c r="AD1146" i="6"/>
  <c r="AD1147" i="6"/>
  <c r="AD1148" i="6"/>
  <c r="AD1149" i="6"/>
  <c r="AD1150" i="6"/>
  <c r="AD1151" i="6"/>
  <c r="AD1152" i="6"/>
  <c r="AD1153" i="6"/>
  <c r="AD1154" i="6"/>
  <c r="AD1155" i="6"/>
  <c r="AD1156" i="6"/>
  <c r="AD1157" i="6"/>
  <c r="AD1158" i="6"/>
  <c r="AD1159" i="6"/>
  <c r="AD1160" i="6"/>
  <c r="AD1161" i="6"/>
  <c r="AD1162" i="6"/>
  <c r="AD1163" i="6"/>
  <c r="AD1164" i="6"/>
  <c r="AD1165" i="6"/>
  <c r="AD1166" i="6"/>
  <c r="AD1167" i="6"/>
  <c r="AD1168" i="6"/>
  <c r="AD1169" i="6"/>
  <c r="AD1170" i="6"/>
  <c r="AD1171" i="6"/>
  <c r="AD1172" i="6"/>
  <c r="AD1173" i="6"/>
  <c r="AD1174" i="6"/>
  <c r="AD1175" i="6"/>
  <c r="AD1176" i="6"/>
  <c r="AD1177" i="6"/>
  <c r="AD1178" i="6"/>
  <c r="AD1179" i="6"/>
  <c r="AD1180" i="6"/>
  <c r="AD1181" i="6"/>
  <c r="AD1182" i="6"/>
  <c r="AD1183" i="6"/>
  <c r="AD1184" i="6"/>
  <c r="AD1185" i="6"/>
  <c r="AD1186" i="6"/>
  <c r="AD1187" i="6"/>
  <c r="AD1188" i="6"/>
  <c r="AD1189" i="6"/>
  <c r="AD1190" i="6"/>
  <c r="AD1191" i="6"/>
  <c r="AD1192" i="6"/>
  <c r="AD1193" i="6"/>
  <c r="AD1194" i="6"/>
  <c r="AD1195" i="6"/>
  <c r="AD1196" i="6"/>
  <c r="AD1197" i="6"/>
  <c r="AD1198" i="6"/>
  <c r="AD1199" i="6"/>
  <c r="AD1200" i="6"/>
  <c r="AD1201" i="6"/>
  <c r="AD1202" i="6"/>
  <c r="AD1203" i="6"/>
  <c r="AD1204" i="6"/>
  <c r="AD1205" i="6"/>
  <c r="AD1206" i="6"/>
  <c r="AD1207" i="6"/>
  <c r="AD1208" i="6"/>
  <c r="AD1209" i="6"/>
  <c r="AD1210" i="6"/>
  <c r="AD1211" i="6"/>
  <c r="AD1212" i="6"/>
  <c r="AD1213" i="6"/>
  <c r="AD1214" i="6"/>
  <c r="AD1215" i="6"/>
  <c r="AD1216" i="6"/>
  <c r="AD1217" i="6"/>
  <c r="AD1218" i="6"/>
  <c r="AD1219" i="6"/>
  <c r="AD1220" i="6"/>
  <c r="AD1221" i="6"/>
  <c r="AD1222" i="6"/>
  <c r="AD1223" i="6"/>
  <c r="AD1224" i="6"/>
  <c r="AD1225" i="6"/>
  <c r="AD1226" i="6"/>
  <c r="AD1227" i="6"/>
  <c r="AD1228" i="6"/>
  <c r="AD1229" i="6"/>
  <c r="AD1230" i="6"/>
  <c r="AD1231" i="6"/>
  <c r="AD1232" i="6"/>
  <c r="AD1233" i="6"/>
  <c r="AD1234" i="6"/>
  <c r="AD1235" i="6"/>
  <c r="AD1236" i="6"/>
  <c r="AD1237" i="6"/>
  <c r="AD1238" i="6"/>
  <c r="AD1239" i="6"/>
  <c r="AD1240" i="6"/>
  <c r="AD1241" i="6"/>
  <c r="AD1242" i="6"/>
  <c r="AD1243" i="6"/>
  <c r="AD1244" i="6"/>
  <c r="AD1245" i="6"/>
  <c r="AD1246" i="6"/>
  <c r="AD1247" i="6"/>
  <c r="AD1248" i="6"/>
  <c r="AD1249" i="6"/>
  <c r="AD1250" i="6"/>
  <c r="AD1251" i="6"/>
  <c r="AD1252" i="6"/>
  <c r="AD1253" i="6"/>
  <c r="AD1254" i="6"/>
  <c r="AD1255" i="6"/>
  <c r="AD1256" i="6"/>
  <c r="AD1257" i="6"/>
  <c r="AD1258" i="6"/>
  <c r="AD1259" i="6"/>
  <c r="AD1260" i="6"/>
  <c r="AD1261" i="6"/>
  <c r="AD1262" i="6"/>
  <c r="AD1263" i="6"/>
  <c r="AD1264" i="6"/>
  <c r="AD1265" i="6"/>
  <c r="AD1266" i="6"/>
  <c r="AD1267" i="6"/>
  <c r="AD1268" i="6"/>
  <c r="AD1269" i="6"/>
  <c r="AD1270" i="6"/>
  <c r="AD1271" i="6"/>
  <c r="AD1272" i="6"/>
  <c r="AD1273" i="6"/>
  <c r="AD1274" i="6"/>
  <c r="AD1275" i="6"/>
  <c r="AD1276" i="6"/>
  <c r="AD1277" i="6"/>
  <c r="AD1278" i="6"/>
  <c r="AD1279" i="6"/>
  <c r="AD1280" i="6"/>
  <c r="AD1281" i="6"/>
  <c r="AD1282" i="6"/>
  <c r="AD1283" i="6"/>
  <c r="AD1284" i="6"/>
  <c r="AD1285" i="6"/>
  <c r="AD1286" i="6"/>
  <c r="AD1287" i="6"/>
  <c r="AD1288" i="6"/>
  <c r="AD1289" i="6"/>
  <c r="AD1290" i="6"/>
  <c r="AD1291" i="6"/>
  <c r="AD1292" i="6"/>
  <c r="AD1293" i="6"/>
  <c r="AD1294" i="6"/>
  <c r="AD1295" i="6"/>
  <c r="AD1296" i="6"/>
  <c r="AD1297" i="6"/>
  <c r="AD1298" i="6"/>
  <c r="AD1299" i="6"/>
  <c r="AD1300" i="6"/>
  <c r="AD1301" i="6"/>
  <c r="AD1302" i="6"/>
  <c r="AD1303" i="6"/>
  <c r="AD1304" i="6"/>
  <c r="AD1305" i="6"/>
  <c r="AD1306" i="6"/>
  <c r="AD1307" i="6"/>
  <c r="AD1308" i="6"/>
  <c r="AD1309" i="6"/>
  <c r="AD1310" i="6"/>
  <c r="AD1311" i="6"/>
  <c r="AD1312" i="6"/>
  <c r="AD1313" i="6"/>
  <c r="AD1314" i="6"/>
  <c r="AD1315" i="6"/>
  <c r="AD1316" i="6"/>
  <c r="AD1317" i="6"/>
  <c r="AD1318" i="6"/>
  <c r="AD1319" i="6"/>
  <c r="AD1320" i="6"/>
  <c r="AD1321" i="6"/>
  <c r="AD1322" i="6"/>
  <c r="AD1323" i="6"/>
  <c r="AD1324" i="6"/>
  <c r="AD1325" i="6"/>
  <c r="AD1326" i="6"/>
  <c r="AD1327" i="6"/>
  <c r="AD1328" i="6"/>
  <c r="AD1329" i="6"/>
  <c r="AD1330" i="6"/>
  <c r="AD1331" i="6"/>
  <c r="AD1332" i="6"/>
  <c r="AD1333" i="6"/>
  <c r="AD1334" i="6"/>
  <c r="AD1335" i="6"/>
  <c r="AD1336" i="6"/>
  <c r="AD1337" i="6"/>
  <c r="AD1338" i="6"/>
  <c r="AD1339" i="6"/>
  <c r="AD1340" i="6"/>
  <c r="AD1341" i="6"/>
  <c r="AD1342" i="6"/>
  <c r="AD1343" i="6"/>
  <c r="AD1344" i="6"/>
  <c r="AD1345" i="6"/>
  <c r="AD1346" i="6"/>
  <c r="AD1347" i="6"/>
  <c r="AD1348" i="6"/>
  <c r="AD1349" i="6"/>
  <c r="AD1350" i="6"/>
  <c r="AD1351" i="6"/>
  <c r="AD1352" i="6"/>
  <c r="AD1353" i="6"/>
  <c r="AD1354" i="6"/>
  <c r="AD1355" i="6"/>
  <c r="AD1356" i="6"/>
  <c r="AD1357" i="6"/>
  <c r="AD1358" i="6"/>
  <c r="AD1359" i="6"/>
  <c r="AD1360" i="6"/>
  <c r="AD1361" i="6"/>
  <c r="AD1362" i="6"/>
  <c r="AD1363" i="6"/>
  <c r="AD1364" i="6"/>
  <c r="AD1365" i="6"/>
  <c r="AD1366" i="6"/>
  <c r="AD1367" i="6"/>
  <c r="AD1368" i="6"/>
  <c r="AD1369" i="6"/>
  <c r="AD1370" i="6"/>
  <c r="AD1371" i="6"/>
  <c r="AD1372" i="6"/>
  <c r="AD1373" i="6"/>
  <c r="AD1374" i="6"/>
  <c r="AD1375" i="6"/>
  <c r="AD1376" i="6"/>
  <c r="AD1377" i="6"/>
  <c r="AD1378" i="6"/>
  <c r="AD1379" i="6"/>
  <c r="AD1380" i="6"/>
  <c r="AD1381" i="6"/>
  <c r="AD1382" i="6"/>
  <c r="AD1383" i="6"/>
  <c r="AD1384" i="6"/>
  <c r="AD1385" i="6"/>
  <c r="AD1386" i="6"/>
  <c r="AD1387" i="6"/>
  <c r="AD1388" i="6"/>
  <c r="AD1389" i="6"/>
  <c r="AD1390" i="6"/>
  <c r="AD1391" i="6"/>
  <c r="AD1392" i="6"/>
  <c r="AD1393" i="6"/>
  <c r="AD1394" i="6"/>
  <c r="AD1395" i="6"/>
  <c r="AD1396" i="6"/>
  <c r="AD1397" i="6"/>
  <c r="AD1398" i="6"/>
  <c r="AD1399" i="6"/>
  <c r="AD1400" i="6"/>
  <c r="AD1401" i="6"/>
  <c r="AD1402" i="6"/>
  <c r="AD1403" i="6"/>
  <c r="AD1404" i="6"/>
  <c r="AD1405" i="6"/>
  <c r="AD1406" i="6"/>
  <c r="AD1407" i="6"/>
  <c r="AD1408" i="6"/>
  <c r="AD1409" i="6"/>
  <c r="AD1410" i="6"/>
  <c r="AD1411" i="6"/>
  <c r="AD1412" i="6"/>
  <c r="AD1413" i="6"/>
  <c r="AD1414" i="6"/>
  <c r="AD1415" i="6"/>
  <c r="AD1416" i="6"/>
  <c r="AD1417" i="6"/>
  <c r="AD1418" i="6"/>
  <c r="AD1419" i="6"/>
  <c r="AD1420" i="6"/>
  <c r="AD1421" i="6"/>
  <c r="AD1422" i="6"/>
  <c r="AD1423" i="6"/>
  <c r="AD1424" i="6"/>
  <c r="AD1425" i="6"/>
  <c r="AD1426" i="6"/>
  <c r="AD1427" i="6"/>
  <c r="AD1428" i="6"/>
  <c r="AD1429" i="6"/>
  <c r="AD1430" i="6"/>
  <c r="AD1431" i="6"/>
  <c r="AD1432" i="6"/>
  <c r="AD1433" i="6"/>
  <c r="AD1434" i="6"/>
  <c r="AD1435" i="6"/>
  <c r="AD1436" i="6"/>
  <c r="AD1437" i="6"/>
  <c r="AD1438" i="6"/>
  <c r="AD1439" i="6"/>
  <c r="AD1440" i="6"/>
  <c r="AD1441" i="6"/>
  <c r="AD1442" i="6"/>
  <c r="AD1443" i="6"/>
  <c r="AD1444" i="6"/>
  <c r="AD1445" i="6"/>
  <c r="AD1446" i="6"/>
  <c r="AD1447" i="6"/>
  <c r="AD1448" i="6"/>
  <c r="AD1449" i="6"/>
  <c r="AD1450" i="6"/>
  <c r="AD1451" i="6"/>
  <c r="AD1452" i="6"/>
  <c r="AD1453" i="6"/>
  <c r="AD1454" i="6"/>
  <c r="AD1455" i="6"/>
  <c r="AD1456" i="6"/>
  <c r="AD1457" i="6"/>
  <c r="AD1458" i="6"/>
  <c r="AD1459" i="6"/>
  <c r="AD1460" i="6"/>
  <c r="AD1461" i="6"/>
  <c r="AD1462" i="6"/>
  <c r="AD1463" i="6"/>
  <c r="AD1464" i="6"/>
  <c r="AD1465" i="6"/>
  <c r="AD1466" i="6"/>
  <c r="AD1467" i="6"/>
  <c r="AD1468" i="6"/>
  <c r="AD1469" i="6"/>
  <c r="AD1470" i="6"/>
  <c r="AD1471" i="6"/>
  <c r="AD1472" i="6"/>
  <c r="AD1473" i="6"/>
  <c r="AD1474" i="6"/>
  <c r="AD1475" i="6"/>
  <c r="AD1476" i="6"/>
  <c r="AD1477" i="6"/>
  <c r="AD1478" i="6"/>
  <c r="AD1479" i="6"/>
  <c r="AD1480" i="6"/>
  <c r="AD1481" i="6"/>
  <c r="AD1482" i="6"/>
  <c r="AD1483" i="6"/>
  <c r="AD1484" i="6"/>
  <c r="AD1485" i="6"/>
  <c r="AD1486" i="6"/>
  <c r="AD1487" i="6"/>
  <c r="AD1488" i="6"/>
  <c r="AD1489" i="6"/>
  <c r="AD1490" i="6"/>
  <c r="AD1491" i="6"/>
  <c r="AD1492" i="6"/>
  <c r="AD1493" i="6"/>
  <c r="AD1494" i="6"/>
  <c r="AD1495" i="6"/>
  <c r="AD1496" i="6"/>
  <c r="AD1497" i="6"/>
  <c r="AD1498" i="6"/>
  <c r="AD1499" i="6"/>
  <c r="AD1500" i="6"/>
  <c r="AD1501" i="6"/>
  <c r="AD1502" i="6"/>
  <c r="AD1503" i="6"/>
  <c r="AD1504" i="6"/>
  <c r="AD1505" i="6"/>
  <c r="AD1506" i="6"/>
  <c r="AD1507" i="6"/>
  <c r="AD1508" i="6"/>
  <c r="AD1509" i="6"/>
  <c r="AD1510" i="6"/>
  <c r="AD1511" i="6"/>
  <c r="AD1512" i="6"/>
  <c r="AD1513" i="6"/>
  <c r="AD1514" i="6"/>
  <c r="AD1515" i="6"/>
  <c r="AD1516" i="6"/>
  <c r="AD1517" i="6"/>
  <c r="AD1518" i="6"/>
  <c r="AD1519" i="6"/>
  <c r="AD1520" i="6"/>
  <c r="AD1521" i="6"/>
  <c r="AD1522" i="6"/>
  <c r="AD1523" i="6"/>
  <c r="AD1524" i="6"/>
  <c r="AD1525" i="6"/>
  <c r="AD1526" i="6"/>
  <c r="AD1527" i="6"/>
  <c r="AD1528" i="6"/>
  <c r="AD1529" i="6"/>
  <c r="AD1530" i="6"/>
  <c r="AD1531" i="6"/>
  <c r="AD1532" i="6"/>
  <c r="AD1533" i="6"/>
  <c r="AD1534" i="6"/>
  <c r="AD1535" i="6"/>
  <c r="AD1536" i="6"/>
  <c r="AD1537" i="6"/>
  <c r="AD1538" i="6"/>
  <c r="AD1539" i="6"/>
  <c r="AD1540" i="6"/>
  <c r="AD1541" i="6"/>
  <c r="AD1542" i="6"/>
  <c r="AD1543" i="6"/>
  <c r="AD1544" i="6"/>
  <c r="AD1545" i="6"/>
  <c r="AD1546" i="6"/>
  <c r="AD1547" i="6"/>
  <c r="AD1548" i="6"/>
  <c r="AD1549" i="6"/>
  <c r="AD1550" i="6"/>
  <c r="AD1551" i="6"/>
  <c r="AD1552" i="6"/>
  <c r="AD1553" i="6"/>
  <c r="AD1554" i="6"/>
  <c r="AD1555" i="6"/>
  <c r="AD1556" i="6"/>
  <c r="AD1557" i="6"/>
  <c r="AD1558" i="6"/>
  <c r="AD1559" i="6"/>
  <c r="AD1560" i="6"/>
  <c r="AD1561" i="6"/>
  <c r="AD1562" i="6"/>
  <c r="AD1563" i="6"/>
  <c r="AD1564" i="6"/>
  <c r="AD1565" i="6"/>
  <c r="AD1566" i="6"/>
  <c r="AD1567" i="6"/>
  <c r="AD1568" i="6"/>
  <c r="AD1569" i="6"/>
  <c r="AD1570" i="6"/>
  <c r="AD1571" i="6"/>
  <c r="AD1572" i="6"/>
  <c r="AD1573" i="6"/>
  <c r="AD1574" i="6"/>
  <c r="AD1575" i="6"/>
  <c r="AD1576" i="6"/>
  <c r="AD1577" i="6"/>
  <c r="AD1578" i="6"/>
  <c r="AD1579" i="6"/>
  <c r="AD1580" i="6"/>
  <c r="AD1581" i="6"/>
  <c r="AD1582" i="6"/>
  <c r="AD1583" i="6"/>
  <c r="AD1584" i="6"/>
  <c r="AD1585" i="6"/>
  <c r="AD1586" i="6"/>
  <c r="AD1587" i="6"/>
  <c r="AD1588" i="6"/>
  <c r="AD1589" i="6"/>
  <c r="AD1590" i="6"/>
  <c r="AD1591" i="6"/>
  <c r="AD1592" i="6"/>
  <c r="AD1593" i="6"/>
  <c r="AD1594" i="6"/>
  <c r="AD1595" i="6"/>
  <c r="AD1596" i="6"/>
  <c r="AD1597" i="6"/>
  <c r="AD1598" i="6"/>
  <c r="AD1599" i="6"/>
  <c r="AD1600" i="6"/>
  <c r="AD1601" i="6"/>
  <c r="AD1602" i="6"/>
  <c r="AD1603" i="6"/>
  <c r="AD1604" i="6"/>
  <c r="AD1605" i="6"/>
  <c r="AD1606" i="6"/>
  <c r="AD1607" i="6"/>
  <c r="AD1608" i="6"/>
  <c r="AD1609" i="6"/>
  <c r="AD1610" i="6"/>
  <c r="AD1611" i="6"/>
  <c r="AD1612" i="6"/>
  <c r="AD1613" i="6"/>
  <c r="AD1614" i="6"/>
  <c r="AD1615" i="6"/>
  <c r="AD1616" i="6"/>
  <c r="AD1617" i="6"/>
  <c r="AD1618" i="6"/>
  <c r="AD1619" i="6"/>
  <c r="AD1620" i="6"/>
  <c r="AD1621" i="6"/>
  <c r="AD1622" i="6"/>
  <c r="AD1623" i="6"/>
  <c r="AD1624" i="6"/>
  <c r="AD1625" i="6"/>
  <c r="AD1626" i="6"/>
  <c r="AD1627" i="6"/>
  <c r="AD1628" i="6"/>
  <c r="AD1629" i="6"/>
  <c r="AD1630" i="6"/>
  <c r="AD1631" i="6"/>
  <c r="AD1632" i="6"/>
  <c r="AD1633" i="6"/>
  <c r="AD1634" i="6"/>
  <c r="AD1635" i="6"/>
  <c r="AD1636" i="6"/>
  <c r="AD1637" i="6"/>
  <c r="AD1638" i="6"/>
  <c r="AD1639" i="6"/>
  <c r="AD1640" i="6"/>
  <c r="AD1641" i="6"/>
  <c r="AD1642" i="6"/>
  <c r="AD1643" i="6"/>
  <c r="AD1644" i="6"/>
  <c r="AD1645" i="6"/>
  <c r="AD1646" i="6"/>
  <c r="AD1647" i="6"/>
  <c r="AD1648" i="6"/>
  <c r="AD1649" i="6"/>
  <c r="AD1650" i="6"/>
  <c r="AD1651" i="6"/>
  <c r="AD1652" i="6"/>
  <c r="AD1653" i="6"/>
  <c r="AD1654" i="6"/>
  <c r="AD1655" i="6"/>
  <c r="AD1656" i="6"/>
  <c r="AD1657" i="6"/>
  <c r="AD1658" i="6"/>
  <c r="AD1659" i="6"/>
  <c r="AD1660" i="6"/>
  <c r="AD1661" i="6"/>
  <c r="AD1662" i="6"/>
  <c r="AD1663" i="6"/>
  <c r="AD1664" i="6"/>
  <c r="AD1665" i="6"/>
  <c r="AD1666" i="6"/>
  <c r="AD1667" i="6"/>
  <c r="AD1668" i="6"/>
  <c r="AD1669" i="6"/>
  <c r="AD1670" i="6"/>
  <c r="AD1671" i="6"/>
  <c r="AD1672" i="6"/>
  <c r="AD1673" i="6"/>
  <c r="AD1674" i="6"/>
  <c r="AD1675" i="6"/>
  <c r="AD1676" i="6"/>
  <c r="AD1677" i="6"/>
  <c r="AD1678" i="6"/>
  <c r="AD1679" i="6"/>
  <c r="AD1680" i="6"/>
  <c r="AD1681" i="6"/>
  <c r="AD1682" i="6"/>
  <c r="AD1683" i="6"/>
  <c r="AD1684" i="6"/>
  <c r="AD1685" i="6"/>
  <c r="AD1686" i="6"/>
  <c r="AD1687" i="6"/>
  <c r="AD1688" i="6"/>
  <c r="AD1689" i="6"/>
  <c r="AD1690" i="6"/>
  <c r="AD1691" i="6"/>
  <c r="AD1692" i="6"/>
  <c r="AD1693" i="6"/>
  <c r="AD1694" i="6"/>
  <c r="AD1695" i="6"/>
  <c r="AD1696" i="6"/>
  <c r="AD1697" i="6"/>
  <c r="AD1698" i="6"/>
  <c r="AD1699" i="6"/>
  <c r="AD1700" i="6"/>
  <c r="AD1701" i="6"/>
  <c r="AD1702" i="6"/>
  <c r="AD1703" i="6"/>
  <c r="AD1704" i="6"/>
  <c r="AD1705" i="6"/>
  <c r="AD1706" i="6"/>
  <c r="AD1707" i="6"/>
  <c r="AD1708" i="6"/>
  <c r="AD1709" i="6"/>
  <c r="AD1710" i="6"/>
  <c r="AD1711" i="6"/>
  <c r="AD1712" i="6"/>
  <c r="AD1713" i="6"/>
  <c r="AD1714" i="6"/>
  <c r="AD1715" i="6"/>
  <c r="AD1716" i="6"/>
  <c r="AD1717" i="6"/>
  <c r="AD1718" i="6"/>
  <c r="AD1719" i="6"/>
  <c r="AD1720" i="6"/>
  <c r="AD1721" i="6"/>
  <c r="AD1722" i="6"/>
  <c r="AD1723" i="6"/>
  <c r="AD1724" i="6"/>
  <c r="AD1725" i="6"/>
  <c r="AD1726" i="6"/>
  <c r="AD1727" i="6"/>
  <c r="AD1728" i="6"/>
  <c r="AD1729" i="6"/>
  <c r="AD1730" i="6"/>
  <c r="AD1731" i="6"/>
  <c r="AD1732" i="6"/>
  <c r="AD1733" i="6"/>
  <c r="AD1734" i="6"/>
  <c r="AD1735" i="6"/>
  <c r="AD1736" i="6"/>
  <c r="AD1737" i="6"/>
  <c r="AD1738" i="6"/>
  <c r="AD1739" i="6"/>
  <c r="AD1740" i="6"/>
  <c r="AD1741" i="6"/>
  <c r="AD1742" i="6"/>
  <c r="AD1743" i="6"/>
  <c r="AD1744" i="6"/>
  <c r="AD1745" i="6"/>
  <c r="AD1746" i="6"/>
  <c r="AD1747" i="6"/>
  <c r="AD1748" i="6"/>
  <c r="AD1749" i="6"/>
  <c r="AD1750" i="6"/>
  <c r="AD1751" i="6"/>
  <c r="AD1752" i="6"/>
  <c r="AD1753" i="6"/>
  <c r="AD1754" i="6"/>
  <c r="AD1755" i="6"/>
  <c r="AD1756" i="6"/>
  <c r="AD1757" i="6"/>
  <c r="AD1758" i="6"/>
  <c r="AD1759" i="6"/>
  <c r="AD1760" i="6"/>
  <c r="AD1761" i="6"/>
  <c r="AD1762" i="6"/>
  <c r="AD1763" i="6"/>
  <c r="AD1764" i="6"/>
  <c r="AD1765" i="6"/>
  <c r="AD1766" i="6"/>
  <c r="AD1767" i="6"/>
  <c r="AD1768" i="6"/>
  <c r="AD1769" i="6"/>
  <c r="AD1770" i="6"/>
  <c r="AD1771" i="6"/>
  <c r="AD1772" i="6"/>
  <c r="AD1773" i="6"/>
  <c r="AD1774" i="6"/>
  <c r="AD1775" i="6"/>
  <c r="AD1776" i="6"/>
  <c r="AD1777" i="6"/>
  <c r="AD1778" i="6"/>
  <c r="AD1779" i="6"/>
  <c r="AD1780" i="6"/>
  <c r="AD1781" i="6"/>
  <c r="AD1782" i="6"/>
  <c r="AD1783" i="6"/>
  <c r="AD1784" i="6"/>
  <c r="AD1785" i="6"/>
  <c r="AD1786" i="6"/>
  <c r="AD1787" i="6"/>
  <c r="AD1788" i="6"/>
  <c r="AD1789" i="6"/>
  <c r="AD1790" i="6"/>
  <c r="AD1791" i="6"/>
  <c r="AD1792" i="6"/>
  <c r="AD1793" i="6"/>
  <c r="AD1794" i="6"/>
  <c r="AD1795" i="6"/>
  <c r="AD1796" i="6"/>
  <c r="AD1797" i="6"/>
  <c r="AD1798" i="6"/>
  <c r="AD1799" i="6"/>
  <c r="AD1800" i="6"/>
  <c r="AD1801" i="6"/>
  <c r="AD1802" i="6"/>
  <c r="AD1803" i="6"/>
  <c r="AD1804" i="6"/>
  <c r="AD1805" i="6"/>
  <c r="AD1806" i="6"/>
  <c r="AD1807" i="6"/>
  <c r="AD1808" i="6"/>
  <c r="AD1809" i="6"/>
  <c r="AD1810" i="6"/>
  <c r="AD1811" i="6"/>
  <c r="AD1812" i="6"/>
  <c r="AD1813" i="6"/>
  <c r="AD1814" i="6"/>
  <c r="AD1815" i="6"/>
  <c r="AD1816" i="6"/>
  <c r="AD1817" i="6"/>
  <c r="AD1818" i="6"/>
  <c r="AD1819" i="6"/>
  <c r="AD1820" i="6"/>
  <c r="AD1821" i="6"/>
  <c r="AD1822" i="6"/>
  <c r="AD1823" i="6"/>
  <c r="AD1824" i="6"/>
  <c r="AD1825" i="6"/>
  <c r="AD1826" i="6"/>
  <c r="AD1827" i="6"/>
  <c r="AD1828" i="6"/>
  <c r="AD1829" i="6"/>
  <c r="AD1830" i="6"/>
  <c r="AD1831" i="6"/>
  <c r="AD1832" i="6"/>
  <c r="AD1833" i="6"/>
  <c r="AD1834" i="6"/>
  <c r="AD1835" i="6"/>
  <c r="AD1836" i="6"/>
  <c r="AD1837" i="6"/>
  <c r="AD1838" i="6"/>
  <c r="AD1839" i="6"/>
  <c r="AD1840" i="6"/>
  <c r="AD1841" i="6"/>
  <c r="AD1842" i="6"/>
  <c r="AD1843" i="6"/>
  <c r="AD1844" i="6"/>
  <c r="AD1845" i="6"/>
  <c r="AD1846" i="6"/>
  <c r="AD1847" i="6"/>
  <c r="AD1848" i="6"/>
  <c r="AD1849" i="6"/>
  <c r="AD1850" i="6"/>
  <c r="AD1851" i="6"/>
  <c r="AD1852" i="6"/>
  <c r="AD1853" i="6"/>
  <c r="AD1854" i="6"/>
  <c r="AD1855" i="6"/>
  <c r="AD1856" i="6"/>
  <c r="AD1857" i="6"/>
  <c r="AD1858" i="6"/>
  <c r="AD1859" i="6"/>
  <c r="AD1860" i="6"/>
  <c r="AD1861" i="6"/>
  <c r="AD1862" i="6"/>
  <c r="AD1863" i="6"/>
  <c r="AD1864" i="6"/>
  <c r="AD1865" i="6"/>
  <c r="AD1866" i="6"/>
  <c r="AD1867" i="6"/>
  <c r="AD1868" i="6"/>
  <c r="AD1869" i="6"/>
  <c r="AD1870" i="6"/>
  <c r="AD1871" i="6"/>
  <c r="AD1872" i="6"/>
  <c r="AD1873" i="6"/>
  <c r="AD1874" i="6"/>
  <c r="AD1875" i="6"/>
  <c r="AD1876" i="6"/>
  <c r="AD1877" i="6"/>
  <c r="AD1878" i="6"/>
  <c r="AD1879" i="6"/>
  <c r="AD1880" i="6"/>
  <c r="AD1881" i="6"/>
  <c r="AD1882" i="6"/>
  <c r="AD1883" i="6"/>
  <c r="AD1884" i="6"/>
  <c r="AD1885" i="6"/>
  <c r="AD1886" i="6"/>
  <c r="AD1887" i="6"/>
  <c r="AD1888" i="6"/>
  <c r="AD1889" i="6"/>
  <c r="AD1890" i="6"/>
  <c r="AD1891" i="6"/>
  <c r="AD1892" i="6"/>
  <c r="AD1893" i="6"/>
  <c r="AD1894" i="6"/>
  <c r="AD1895" i="6"/>
  <c r="AD1896" i="6"/>
  <c r="AD1897" i="6"/>
  <c r="AD1898" i="6"/>
  <c r="AD1899" i="6"/>
  <c r="AD1900" i="6"/>
  <c r="AD1901" i="6"/>
  <c r="AD1902" i="6"/>
  <c r="AD1903" i="6"/>
  <c r="AD1904" i="6"/>
  <c r="AD1905" i="6"/>
  <c r="AD1906" i="6"/>
  <c r="AD1907" i="6"/>
  <c r="AD1908" i="6"/>
  <c r="AD1909" i="6"/>
  <c r="AD1910" i="6"/>
  <c r="AD1911" i="6"/>
  <c r="AD1912" i="6"/>
  <c r="AD1913" i="6"/>
  <c r="AD1914" i="6"/>
  <c r="AD1915" i="6"/>
  <c r="AD1916" i="6"/>
  <c r="AD1917" i="6"/>
  <c r="AD1918" i="6"/>
  <c r="AD1919" i="6"/>
  <c r="AD1920" i="6"/>
  <c r="AD1921" i="6"/>
  <c r="AD1922" i="6"/>
  <c r="AD1923" i="6"/>
  <c r="AD1924" i="6"/>
  <c r="AD1925" i="6"/>
  <c r="AD1926" i="6"/>
  <c r="AD1927" i="6"/>
  <c r="AD1928" i="6"/>
  <c r="AD1929" i="6"/>
  <c r="AD1930" i="6"/>
  <c r="AD1931" i="6"/>
  <c r="AD1932" i="6"/>
  <c r="AD1933" i="6"/>
  <c r="AD1934" i="6"/>
  <c r="AD1935" i="6"/>
  <c r="AD1936" i="6"/>
  <c r="AD1937" i="6"/>
  <c r="AD1938" i="6"/>
  <c r="AD1939" i="6"/>
  <c r="AD1940" i="6"/>
  <c r="AD1941" i="6"/>
  <c r="AD1942" i="6"/>
  <c r="AD1943" i="6"/>
  <c r="AD1944" i="6"/>
  <c r="AD1945" i="6"/>
  <c r="AD1946" i="6"/>
  <c r="AD1947" i="6"/>
  <c r="AD1948" i="6"/>
  <c r="AD1949" i="6"/>
  <c r="AD1950" i="6"/>
  <c r="AD1951" i="6"/>
  <c r="AD1952" i="6"/>
  <c r="AD1953" i="6"/>
  <c r="AD1954" i="6"/>
  <c r="AD1955" i="6"/>
  <c r="AD1956" i="6"/>
  <c r="AD1957" i="6"/>
  <c r="AD1958" i="6"/>
  <c r="AD1959" i="6"/>
  <c r="AD1960" i="6"/>
  <c r="AD1961" i="6"/>
  <c r="AD1962" i="6"/>
  <c r="AD1963" i="6"/>
  <c r="AD1964" i="6"/>
  <c r="AD1965" i="6"/>
  <c r="AD1966" i="6"/>
  <c r="AD1967" i="6"/>
  <c r="AD1968" i="6"/>
  <c r="AD1969" i="6"/>
  <c r="AD1970" i="6"/>
  <c r="AD1971" i="6"/>
  <c r="AD1972" i="6"/>
  <c r="AD1973" i="6"/>
  <c r="AD1974" i="6"/>
  <c r="AD1975" i="6"/>
  <c r="AD1976" i="6"/>
  <c r="AD1977" i="6"/>
  <c r="AD1978" i="6"/>
  <c r="AD1979" i="6"/>
  <c r="AD1980" i="6"/>
  <c r="AD1981" i="6"/>
  <c r="AD1982" i="6"/>
  <c r="AD1983" i="6"/>
  <c r="AD1984" i="6"/>
  <c r="AD1985" i="6"/>
  <c r="AD1986" i="6"/>
  <c r="AD1987" i="6"/>
  <c r="AD1988" i="6"/>
  <c r="AD1989" i="6"/>
  <c r="AD1990" i="6"/>
  <c r="AD1991" i="6"/>
  <c r="AD1992" i="6"/>
  <c r="AD1993" i="6"/>
  <c r="AD1994" i="6"/>
  <c r="AD1995" i="6"/>
  <c r="AD1996" i="6"/>
  <c r="AD1997" i="6"/>
  <c r="AD1998" i="6"/>
  <c r="AD1999" i="6"/>
  <c r="AD2000" i="6"/>
  <c r="AD2001" i="6"/>
  <c r="AD2002" i="6"/>
  <c r="AD2003" i="6"/>
  <c r="AD2004" i="6"/>
  <c r="AD2005" i="6"/>
  <c r="AD2006" i="6"/>
  <c r="AD2007" i="6"/>
  <c r="AD2008" i="6"/>
  <c r="AD2009" i="6"/>
  <c r="AD2010" i="6"/>
  <c r="AD2011" i="6"/>
  <c r="AD2012" i="6"/>
  <c r="AD2013" i="6"/>
  <c r="AD2014" i="6"/>
  <c r="AD2015" i="6"/>
  <c r="AD2016" i="6"/>
  <c r="AD2017" i="6"/>
  <c r="AD2018" i="6"/>
  <c r="AD2019" i="6"/>
  <c r="AD2020" i="6"/>
  <c r="AD2021" i="6"/>
  <c r="AD2022" i="6"/>
  <c r="AD2023" i="6"/>
  <c r="AD2024" i="6"/>
  <c r="AD2025" i="6"/>
  <c r="AD2026" i="6"/>
  <c r="AD2027" i="6"/>
  <c r="AD2028" i="6"/>
  <c r="AD2029" i="6"/>
  <c r="AD2030" i="6"/>
  <c r="AD2031" i="6"/>
  <c r="AD2032" i="6"/>
  <c r="AD2033" i="6"/>
  <c r="AD2034" i="6"/>
  <c r="AD2035" i="6"/>
  <c r="AD2036" i="6"/>
  <c r="AD2037" i="6"/>
  <c r="AD2038" i="6"/>
  <c r="AD2039" i="6"/>
  <c r="AD2040" i="6"/>
  <c r="AD2041" i="6"/>
  <c r="AD2042" i="6"/>
  <c r="AD2043" i="6"/>
  <c r="AD2044" i="6"/>
  <c r="AD2045" i="6"/>
  <c r="AD2046" i="6"/>
  <c r="AD2047" i="6"/>
  <c r="AD2048" i="6"/>
  <c r="AD2049" i="6"/>
  <c r="AD2050" i="6"/>
  <c r="AD2051" i="6"/>
  <c r="AD2052" i="6"/>
  <c r="AD2053" i="6"/>
  <c r="AD2054" i="6"/>
  <c r="AD2055" i="6"/>
  <c r="AD2056" i="6"/>
  <c r="AD2057" i="6"/>
  <c r="AD2058" i="6"/>
  <c r="AD2059" i="6"/>
  <c r="AD2060" i="6"/>
  <c r="AD2061" i="6"/>
  <c r="AD2062" i="6"/>
  <c r="AD2063" i="6"/>
  <c r="AD2064" i="6"/>
  <c r="AD2065" i="6"/>
  <c r="AD2066" i="6"/>
  <c r="AD2067" i="6"/>
  <c r="AD2068" i="6"/>
  <c r="AD2069" i="6"/>
  <c r="AD2070" i="6"/>
  <c r="AD2071" i="6"/>
  <c r="AD2072" i="6"/>
  <c r="AD2073" i="6"/>
  <c r="AD2074" i="6"/>
  <c r="AD2075" i="6"/>
  <c r="AD2076" i="6"/>
  <c r="AD2077" i="6"/>
  <c r="AD2078" i="6"/>
  <c r="AD2079" i="6"/>
  <c r="AD2080" i="6"/>
  <c r="AD2081" i="6"/>
  <c r="AD2082" i="6"/>
  <c r="AD2083" i="6"/>
  <c r="AD2084" i="6"/>
  <c r="AD2085" i="6"/>
  <c r="AD2086" i="6"/>
  <c r="AD2087" i="6"/>
  <c r="AD2088" i="6"/>
  <c r="AD2089" i="6"/>
  <c r="AD2090" i="6"/>
  <c r="AD2091" i="6"/>
  <c r="AD2092" i="6"/>
  <c r="AD2093" i="6"/>
  <c r="AD2094" i="6"/>
  <c r="AD2095" i="6"/>
  <c r="AD2096" i="6"/>
  <c r="AD2097" i="6"/>
  <c r="AD2098" i="6"/>
  <c r="AD2099" i="6"/>
  <c r="AD2100" i="6"/>
  <c r="AD2101" i="6"/>
  <c r="AD2102" i="6"/>
  <c r="AD2103" i="6"/>
  <c r="AD2104" i="6"/>
  <c r="AD2105" i="6"/>
  <c r="AD2106" i="6"/>
  <c r="AD2107" i="6"/>
  <c r="AD2108" i="6"/>
  <c r="AD2109" i="6"/>
  <c r="AD2110" i="6"/>
  <c r="AD2111" i="6"/>
  <c r="AD2112" i="6"/>
  <c r="AD2113" i="6"/>
  <c r="AD2114" i="6"/>
  <c r="AD2115" i="6"/>
  <c r="AD2116" i="6"/>
  <c r="AD2117" i="6"/>
  <c r="AD2118" i="6"/>
  <c r="AD2119" i="6"/>
  <c r="AD2120" i="6"/>
  <c r="AD2121" i="6"/>
  <c r="AD2122" i="6"/>
  <c r="AD2123" i="6"/>
  <c r="AD2124" i="6"/>
  <c r="AD2125" i="6"/>
  <c r="AD2126" i="6"/>
  <c r="AD2127" i="6"/>
  <c r="AD2128" i="6"/>
  <c r="AD2129" i="6"/>
  <c r="AD2130" i="6"/>
  <c r="AD2131" i="6"/>
  <c r="AD2132" i="6"/>
  <c r="AD2133" i="6"/>
  <c r="AD2134" i="6"/>
  <c r="AD2135" i="6"/>
  <c r="AD2136" i="6"/>
  <c r="AD2137" i="6"/>
  <c r="AD2138" i="6"/>
  <c r="AD2139" i="6"/>
  <c r="AD2140" i="6"/>
  <c r="AD2141" i="6"/>
  <c r="AD2142" i="6"/>
  <c r="AD2143" i="6"/>
  <c r="AD2144" i="6"/>
  <c r="AD2145" i="6"/>
  <c r="AD2146" i="6"/>
  <c r="AD2147" i="6"/>
  <c r="AD2148" i="6"/>
  <c r="AD2149" i="6"/>
  <c r="AD2150" i="6"/>
  <c r="AD2151" i="6"/>
  <c r="AD2152" i="6"/>
  <c r="AD2153" i="6"/>
  <c r="AD2154" i="6"/>
  <c r="AD2155" i="6"/>
  <c r="AD2156" i="6"/>
  <c r="AD2157" i="6"/>
  <c r="AD2158" i="6"/>
  <c r="AD2159" i="6"/>
  <c r="AD2160" i="6"/>
  <c r="AD2161" i="6"/>
  <c r="AD2162" i="6"/>
  <c r="AD2163" i="6"/>
  <c r="AD2164" i="6"/>
  <c r="AD2165" i="6"/>
  <c r="AD2166" i="6"/>
  <c r="AD2167" i="6"/>
  <c r="AD2168" i="6"/>
  <c r="AD2169" i="6"/>
  <c r="AD2170" i="6"/>
  <c r="AD2171" i="6"/>
  <c r="AD2172" i="6"/>
  <c r="AD2173" i="6"/>
  <c r="AD2174" i="6"/>
  <c r="AD2175" i="6"/>
  <c r="AD2176" i="6"/>
  <c r="AD2177" i="6"/>
  <c r="AD2178" i="6"/>
  <c r="AD2179" i="6"/>
  <c r="AD2180" i="6"/>
  <c r="AD2181" i="6"/>
  <c r="AD2182" i="6"/>
  <c r="AD2183" i="6"/>
  <c r="AD2184" i="6"/>
  <c r="AD2185" i="6"/>
  <c r="AD2186" i="6"/>
  <c r="AD2187" i="6"/>
  <c r="AD2188" i="6"/>
  <c r="AD2189" i="6"/>
  <c r="AD2190" i="6"/>
  <c r="AD2191" i="6"/>
  <c r="AD2192" i="6"/>
  <c r="AD2193" i="6"/>
  <c r="AD2194" i="6"/>
  <c r="AD2195" i="6"/>
  <c r="AD2196" i="6"/>
  <c r="AD2197" i="6"/>
  <c r="AD2198" i="6"/>
  <c r="AD2199" i="6"/>
  <c r="AD2200" i="6"/>
  <c r="AD2201" i="6"/>
  <c r="AD2202" i="6"/>
  <c r="AD2203" i="6"/>
  <c r="AD2204" i="6"/>
  <c r="AD2205" i="6"/>
  <c r="AD2206" i="6"/>
  <c r="AD2207" i="6"/>
  <c r="AD2208" i="6"/>
  <c r="AD2209" i="6"/>
  <c r="AD2210" i="6"/>
  <c r="AD2211" i="6"/>
  <c r="AD2212" i="6"/>
  <c r="AD2213" i="6"/>
  <c r="AD2214" i="6"/>
  <c r="AD2215" i="6"/>
  <c r="AD2216" i="6"/>
  <c r="AD2217" i="6"/>
  <c r="AD2218" i="6"/>
  <c r="AD2219" i="6"/>
  <c r="AD2220" i="6"/>
  <c r="AD2221" i="6"/>
  <c r="AD2222" i="6"/>
  <c r="AD2223" i="6"/>
  <c r="AD2224" i="6"/>
  <c r="AD2225" i="6"/>
  <c r="AD2226" i="6"/>
  <c r="AD2227" i="6"/>
  <c r="AD2228" i="6"/>
  <c r="AD2229" i="6"/>
  <c r="AD2230" i="6"/>
  <c r="AD2231" i="6"/>
  <c r="AD2232" i="6"/>
  <c r="AD2233" i="6"/>
  <c r="AD2234" i="6"/>
  <c r="AD2235" i="6"/>
  <c r="AD2236" i="6"/>
  <c r="AD2237" i="6"/>
  <c r="AD2238" i="6"/>
  <c r="AD2239" i="6"/>
  <c r="AD2240" i="6"/>
  <c r="AD2241" i="6"/>
  <c r="AD2242" i="6"/>
  <c r="AD2243" i="6"/>
  <c r="AD2244" i="6"/>
  <c r="AD2245" i="6"/>
  <c r="AD2246" i="6"/>
  <c r="AD2247" i="6"/>
  <c r="AD2248" i="6"/>
  <c r="AD2249" i="6"/>
  <c r="AD2250" i="6"/>
  <c r="AD2251" i="6"/>
  <c r="AD2252" i="6"/>
  <c r="AD2253" i="6"/>
  <c r="AD2254" i="6"/>
  <c r="AD2255" i="6"/>
  <c r="AD2256" i="6"/>
  <c r="AD2257" i="6"/>
  <c r="AD2258" i="6"/>
  <c r="AD2259" i="6"/>
  <c r="AD2260" i="6"/>
  <c r="AD2261" i="6"/>
  <c r="AD2262" i="6"/>
  <c r="AD2263" i="6"/>
  <c r="AD2264" i="6"/>
  <c r="AD2265" i="6"/>
  <c r="AD2266" i="6"/>
  <c r="AD2267" i="6"/>
  <c r="AD2268" i="6"/>
  <c r="AD2269" i="6"/>
  <c r="AD2270" i="6"/>
  <c r="AD2271" i="6"/>
  <c r="AD2272" i="6"/>
  <c r="AD2273" i="6"/>
  <c r="AD2274" i="6"/>
  <c r="AD2275" i="6"/>
  <c r="AD2276" i="6"/>
  <c r="AD2277" i="6"/>
  <c r="AD2278" i="6"/>
  <c r="AD2279" i="6"/>
  <c r="AD2280" i="6"/>
  <c r="AD2281" i="6"/>
  <c r="AD2282" i="6"/>
  <c r="AD2283" i="6"/>
  <c r="AD2284" i="6"/>
  <c r="AD2285" i="6"/>
  <c r="AD2286" i="6"/>
  <c r="AD2287" i="6"/>
  <c r="AD2288" i="6"/>
  <c r="AD2289" i="6"/>
  <c r="AD2290" i="6"/>
  <c r="AD2291" i="6"/>
  <c r="AD2292" i="6"/>
  <c r="AD2293" i="6"/>
  <c r="AD2294" i="6"/>
  <c r="AD2295" i="6"/>
  <c r="AD2296" i="6"/>
  <c r="AD2297" i="6"/>
  <c r="AD2298" i="6"/>
  <c r="AD2299" i="6"/>
  <c r="AD2300" i="6"/>
  <c r="AD2301" i="6"/>
  <c r="AD2302" i="6"/>
  <c r="AD2303" i="6"/>
  <c r="AD2304" i="6"/>
  <c r="AD2305" i="6"/>
  <c r="AD2306" i="6"/>
  <c r="AD2307" i="6"/>
  <c r="AD2308" i="6"/>
  <c r="AD2309" i="6"/>
  <c r="AD2310" i="6"/>
  <c r="AD2311" i="6"/>
  <c r="AD2312" i="6"/>
  <c r="AD2313" i="6"/>
  <c r="AD2314" i="6"/>
  <c r="AD2315" i="6"/>
  <c r="AD2316" i="6"/>
  <c r="AD2317" i="6"/>
  <c r="AD2318" i="6"/>
  <c r="AD2319" i="6"/>
  <c r="AD2320" i="6"/>
  <c r="AD2321" i="6"/>
  <c r="AD2322" i="6"/>
  <c r="AD2323" i="6"/>
  <c r="AD2324" i="6"/>
  <c r="AD2325" i="6"/>
  <c r="AD2326" i="6"/>
  <c r="AD2327" i="6"/>
  <c r="AD2328" i="6"/>
  <c r="AD2329" i="6"/>
  <c r="AD2330" i="6"/>
  <c r="AD2331" i="6"/>
  <c r="AD2332" i="6"/>
  <c r="AD2333" i="6"/>
  <c r="AD2334" i="6"/>
  <c r="AD2335" i="6"/>
  <c r="AD2336" i="6"/>
  <c r="AD2337" i="6"/>
  <c r="AD2338" i="6"/>
  <c r="AD2339" i="6"/>
  <c r="AD2340" i="6"/>
  <c r="AD2341" i="6"/>
  <c r="AD2342" i="6"/>
  <c r="AD2343" i="6"/>
  <c r="AD2344" i="6"/>
  <c r="AD2345" i="6"/>
  <c r="AD2346" i="6"/>
  <c r="AD2347" i="6"/>
  <c r="AD2348" i="6"/>
  <c r="AD2349" i="6"/>
  <c r="AD2350" i="6"/>
  <c r="AD2351" i="6"/>
  <c r="AD2352" i="6"/>
  <c r="AD2353" i="6"/>
  <c r="AD2354" i="6"/>
  <c r="AD2355" i="6"/>
  <c r="AD2356" i="6"/>
  <c r="AD2357" i="6"/>
  <c r="AD2358" i="6"/>
  <c r="AD2359" i="6"/>
  <c r="AD2360" i="6"/>
  <c r="AD2361" i="6"/>
  <c r="AD2362" i="6"/>
  <c r="AD2363" i="6"/>
  <c r="AD2364" i="6"/>
  <c r="AD2365" i="6"/>
  <c r="AD2366" i="6"/>
  <c r="AD2367" i="6"/>
  <c r="AD2368" i="6"/>
  <c r="AD2369" i="6"/>
  <c r="AD2370" i="6"/>
  <c r="AD2371" i="6"/>
  <c r="AD2372" i="6"/>
  <c r="AD2373" i="6"/>
  <c r="AD2374" i="6"/>
  <c r="AD2375" i="6"/>
  <c r="AD2376" i="6"/>
  <c r="AD2377" i="6"/>
  <c r="AD2378" i="6"/>
  <c r="AD2379" i="6"/>
  <c r="AD2380" i="6"/>
  <c r="AD2381" i="6"/>
  <c r="AD2382" i="6"/>
  <c r="AD2383" i="6"/>
  <c r="AD2384" i="6"/>
  <c r="AD2385" i="6"/>
  <c r="AD2386" i="6"/>
  <c r="AD2387" i="6"/>
  <c r="AD2388" i="6"/>
  <c r="AD2389" i="6"/>
  <c r="AD2390" i="6"/>
  <c r="AD2391" i="6"/>
  <c r="AD2392" i="6"/>
  <c r="AD2393" i="6"/>
  <c r="AD2394" i="6"/>
  <c r="AD2395" i="6"/>
  <c r="AD2396" i="6"/>
  <c r="AD2397" i="6"/>
  <c r="AD2398" i="6"/>
  <c r="AD2399" i="6"/>
  <c r="AD2400" i="6"/>
  <c r="AD2401" i="6"/>
  <c r="AD2402" i="6"/>
  <c r="AD2403" i="6"/>
  <c r="AD2404" i="6"/>
  <c r="AD2405" i="6"/>
  <c r="AD2406" i="6"/>
  <c r="AD2407" i="6"/>
  <c r="AD2408" i="6"/>
  <c r="AD2409" i="6"/>
  <c r="AD2410" i="6"/>
  <c r="AD2411" i="6"/>
  <c r="AD2412" i="6"/>
  <c r="AD2413" i="6"/>
  <c r="AD2414" i="6"/>
  <c r="AD2415" i="6"/>
  <c r="AD2416" i="6"/>
  <c r="AD2417" i="6"/>
  <c r="AD2418" i="6"/>
  <c r="AD2419" i="6"/>
  <c r="AD2420" i="6"/>
  <c r="AD2421" i="6"/>
  <c r="AD2422" i="6"/>
  <c r="AD2423" i="6"/>
  <c r="AD2424" i="6"/>
  <c r="AD2425" i="6"/>
  <c r="AD2426" i="6"/>
  <c r="AD2427" i="6"/>
  <c r="AD2428" i="6"/>
  <c r="AD2429" i="6"/>
  <c r="AD2430" i="6"/>
  <c r="AD2431" i="6"/>
  <c r="AD2432" i="6"/>
  <c r="AD2433" i="6"/>
  <c r="AD2434" i="6"/>
  <c r="AD2435" i="6"/>
  <c r="AD2436" i="6"/>
  <c r="AD2437" i="6"/>
  <c r="AD2438" i="6"/>
  <c r="AD2439" i="6"/>
  <c r="AD2440" i="6"/>
  <c r="AD2441" i="6"/>
  <c r="AD2442" i="6"/>
  <c r="AD2443" i="6"/>
  <c r="AD2444" i="6"/>
  <c r="AD2445" i="6"/>
  <c r="AD2446" i="6"/>
  <c r="AD2447" i="6"/>
  <c r="AD2448" i="6"/>
  <c r="AD2449" i="6"/>
  <c r="AD2450" i="6"/>
  <c r="AD2451" i="6"/>
  <c r="AD2452" i="6"/>
  <c r="AD2453" i="6"/>
  <c r="AD2454" i="6"/>
  <c r="AD2455" i="6"/>
  <c r="AD2456" i="6"/>
  <c r="AD2457" i="6"/>
  <c r="AD2458" i="6"/>
  <c r="AD2459" i="6"/>
  <c r="AD2460" i="6"/>
  <c r="AD2461" i="6"/>
  <c r="AD2462" i="6"/>
  <c r="AD2463" i="6"/>
  <c r="AD2464" i="6"/>
  <c r="AD2465" i="6"/>
  <c r="AD2466" i="6"/>
  <c r="AD2467" i="6"/>
  <c r="AD2468" i="6"/>
  <c r="AD2469" i="6"/>
  <c r="AD2470" i="6"/>
  <c r="AD2471" i="6"/>
  <c r="AD2472" i="6"/>
  <c r="AD2473" i="6"/>
  <c r="AD2474" i="6"/>
  <c r="AD2475" i="6"/>
  <c r="AD2476" i="6"/>
  <c r="AD2477" i="6"/>
  <c r="AD2478" i="6"/>
  <c r="AD2479" i="6"/>
  <c r="AD2480" i="6"/>
  <c r="AD2481" i="6"/>
  <c r="AD2482" i="6"/>
  <c r="AD2483" i="6"/>
  <c r="AD2484" i="6"/>
  <c r="AD2485" i="6"/>
  <c r="AD2486" i="6"/>
  <c r="AD2487" i="6"/>
  <c r="AD2488" i="6"/>
  <c r="AD2489" i="6"/>
  <c r="AD2490" i="6"/>
  <c r="AD2491" i="6"/>
  <c r="AD2492" i="6"/>
  <c r="AD2493" i="6"/>
  <c r="AD2494" i="6"/>
  <c r="AD2495" i="6"/>
  <c r="AD2496" i="6"/>
  <c r="AD2497" i="6"/>
  <c r="AD2498" i="6"/>
  <c r="AD2499" i="6"/>
  <c r="AD2500" i="6"/>
  <c r="AD2501" i="6"/>
  <c r="AD2502" i="6"/>
  <c r="AD2503" i="6"/>
  <c r="AD2504" i="6"/>
  <c r="AD2505" i="6"/>
  <c r="AD2506" i="6"/>
  <c r="AD2507" i="6"/>
  <c r="AD2508" i="6"/>
  <c r="AD2509" i="6"/>
  <c r="AD2510" i="6"/>
  <c r="AD2511" i="6"/>
  <c r="AD2512" i="6"/>
  <c r="AD2513" i="6"/>
  <c r="AD2514" i="6"/>
  <c r="AD2515" i="6"/>
  <c r="AD2516" i="6"/>
  <c r="AD2517" i="6"/>
  <c r="AD2518" i="6"/>
  <c r="AD2519" i="6"/>
  <c r="AD2520" i="6"/>
  <c r="AD2521" i="6"/>
  <c r="AD2522" i="6"/>
  <c r="AD2523" i="6"/>
  <c r="AD2524" i="6"/>
  <c r="AD2525" i="6"/>
  <c r="AD2526" i="6"/>
  <c r="AD2527" i="6"/>
  <c r="AD2528" i="6"/>
  <c r="AD2529" i="6"/>
  <c r="AD2530" i="6"/>
  <c r="AD2531" i="6"/>
  <c r="AD2532" i="6"/>
  <c r="AD2533" i="6"/>
  <c r="AD2534" i="6"/>
  <c r="AD2535" i="6"/>
  <c r="AD2536" i="6"/>
  <c r="AD2537" i="6"/>
  <c r="AD2538" i="6"/>
  <c r="AD2539" i="6"/>
  <c r="AD2540" i="6"/>
  <c r="AD2541" i="6"/>
  <c r="AD2542" i="6"/>
  <c r="AD2543" i="6"/>
  <c r="AD2544" i="6"/>
  <c r="AD2545" i="6"/>
  <c r="AD2546" i="6"/>
  <c r="AD2547" i="6"/>
  <c r="AD2548" i="6"/>
  <c r="AD2549" i="6"/>
  <c r="AD2550" i="6"/>
  <c r="AD2551" i="6"/>
  <c r="AD2552" i="6"/>
  <c r="AD2553" i="6"/>
  <c r="AD2554" i="6"/>
  <c r="AD2555" i="6"/>
  <c r="AD2556" i="6"/>
  <c r="AD2557" i="6"/>
  <c r="AD2558" i="6"/>
  <c r="AD2559" i="6"/>
  <c r="AD2560" i="6"/>
  <c r="AD2561" i="6"/>
  <c r="AD2562" i="6"/>
  <c r="AD2563" i="6"/>
  <c r="AD2564" i="6"/>
  <c r="AD2565" i="6"/>
  <c r="AD2566" i="6"/>
  <c r="AD2567" i="6"/>
  <c r="AD2568" i="6"/>
  <c r="AD2569" i="6"/>
  <c r="AD2570" i="6"/>
  <c r="AD2571" i="6"/>
  <c r="AD2572" i="6"/>
  <c r="AD2573" i="6"/>
  <c r="AD2574" i="6"/>
  <c r="AD2575" i="6"/>
  <c r="AD2576" i="6"/>
  <c r="AD2577" i="6"/>
  <c r="AD2578" i="6"/>
  <c r="AD2579" i="6"/>
  <c r="AD2580" i="6"/>
  <c r="AD2581" i="6"/>
  <c r="AD2582" i="6"/>
  <c r="AD2583" i="6"/>
  <c r="AD2584" i="6"/>
  <c r="AD2585" i="6"/>
  <c r="AD2586" i="6"/>
  <c r="AD2587" i="6"/>
  <c r="AD2588" i="6"/>
  <c r="AD2589" i="6"/>
  <c r="AD2590" i="6"/>
  <c r="AD2591" i="6"/>
  <c r="AD2592" i="6"/>
  <c r="AD2593" i="6"/>
  <c r="AD2594" i="6"/>
  <c r="AD2595" i="6"/>
  <c r="AD2596" i="6"/>
  <c r="AD2597" i="6"/>
  <c r="AD2598" i="6"/>
  <c r="AD2599" i="6"/>
  <c r="AD2600" i="6"/>
  <c r="AD2601" i="6"/>
  <c r="AD2602" i="6"/>
  <c r="AD2603" i="6"/>
  <c r="AD2604" i="6"/>
  <c r="AD2605" i="6"/>
  <c r="AD2606" i="6"/>
  <c r="AD2607" i="6"/>
  <c r="AD2608" i="6"/>
  <c r="AD2609" i="6"/>
  <c r="AD2610" i="6"/>
  <c r="AD2611" i="6"/>
  <c r="AD2612" i="6"/>
  <c r="AD2613" i="6"/>
  <c r="AD2614" i="6"/>
  <c r="AD2615" i="6"/>
  <c r="AD2616" i="6"/>
  <c r="AD2617" i="6"/>
  <c r="AD2618" i="6"/>
  <c r="AD2619" i="6"/>
  <c r="AD2620" i="6"/>
  <c r="AD2621" i="6"/>
  <c r="AD2622" i="6"/>
  <c r="AD2623" i="6"/>
  <c r="AD2624" i="6"/>
  <c r="AD2625" i="6"/>
  <c r="AD2626" i="6"/>
  <c r="AD2627" i="6"/>
  <c r="AD2628" i="6"/>
  <c r="AD2629" i="6"/>
  <c r="AD2630" i="6"/>
  <c r="AD2631" i="6"/>
  <c r="AD2632" i="6"/>
  <c r="AD2633" i="6"/>
  <c r="AD2634" i="6"/>
  <c r="AD2635" i="6"/>
  <c r="AD2636" i="6"/>
  <c r="AD2637" i="6"/>
  <c r="AD2638" i="6"/>
  <c r="AD2639" i="6"/>
  <c r="AD2640" i="6"/>
  <c r="AD2641" i="6"/>
  <c r="AD2642" i="6"/>
  <c r="AD2643" i="6"/>
  <c r="AD2644" i="6"/>
  <c r="AD2645" i="6"/>
  <c r="AD2646" i="6"/>
  <c r="AD2647" i="6"/>
  <c r="AD2648" i="6"/>
  <c r="AD2649" i="6"/>
  <c r="AD2650" i="6"/>
  <c r="AD2651" i="6"/>
  <c r="AD2652" i="6"/>
  <c r="AD2653" i="6"/>
  <c r="AD2654" i="6"/>
  <c r="AD2655" i="6"/>
  <c r="AD2656" i="6"/>
  <c r="AD2657" i="6"/>
  <c r="AD2658" i="6"/>
  <c r="AD2659" i="6"/>
  <c r="AD2660" i="6"/>
  <c r="AD2661" i="6"/>
  <c r="AD2662" i="6"/>
  <c r="AD2663" i="6"/>
  <c r="AD2664" i="6"/>
  <c r="AD2665" i="6"/>
  <c r="AD2666" i="6"/>
  <c r="AD2667" i="6"/>
  <c r="AD2668" i="6"/>
  <c r="AD2669" i="6"/>
  <c r="AD2670" i="6"/>
  <c r="AD2671" i="6"/>
  <c r="AD2672" i="6"/>
  <c r="AD2673" i="6"/>
  <c r="AD2674" i="6"/>
  <c r="AD2675" i="6"/>
  <c r="AD2676" i="6"/>
  <c r="AD2677" i="6"/>
  <c r="AD2678" i="6"/>
  <c r="AD2679" i="6"/>
  <c r="AD2680" i="6"/>
  <c r="AD2681" i="6"/>
  <c r="AD2682" i="6"/>
  <c r="AD2683" i="6"/>
  <c r="AD2684" i="6"/>
  <c r="AD2685" i="6"/>
  <c r="AD2686" i="6"/>
  <c r="AD2687" i="6"/>
  <c r="AD2688" i="6"/>
  <c r="AD2689" i="6"/>
  <c r="AD2690" i="6"/>
  <c r="AD2691" i="6"/>
  <c r="AD2692" i="6"/>
  <c r="AD2693" i="6"/>
  <c r="AD2694" i="6"/>
  <c r="AD2695" i="6"/>
  <c r="AD2696" i="6"/>
  <c r="AD2697" i="6"/>
  <c r="AD2698" i="6"/>
  <c r="AD2699" i="6"/>
  <c r="AD2700" i="6"/>
  <c r="AD2701" i="6"/>
  <c r="AD2702" i="6"/>
  <c r="AD2703" i="6"/>
  <c r="AD2704" i="6"/>
  <c r="AD2705" i="6"/>
  <c r="AD2706" i="6"/>
  <c r="AD2707" i="6"/>
  <c r="AD2708" i="6"/>
  <c r="AD2709" i="6"/>
  <c r="AD2710" i="6"/>
  <c r="AD2711" i="6"/>
  <c r="AD2712" i="6"/>
  <c r="AD2713" i="6"/>
  <c r="AD2714" i="6"/>
  <c r="AD2715" i="6"/>
  <c r="AD2716" i="6"/>
  <c r="AD2717" i="6"/>
  <c r="AD2718" i="6"/>
  <c r="AD2719" i="6"/>
  <c r="AD2720" i="6"/>
  <c r="AD2721" i="6"/>
  <c r="AD2722" i="6"/>
  <c r="AD2723" i="6"/>
  <c r="AD2724" i="6"/>
  <c r="AD2725" i="6"/>
  <c r="AD2726" i="6"/>
  <c r="AD2727" i="6"/>
  <c r="AD2728" i="6"/>
  <c r="AD2729" i="6"/>
  <c r="AD2730" i="6"/>
  <c r="AD2731" i="6"/>
  <c r="AD2732" i="6"/>
  <c r="AD2733" i="6"/>
  <c r="AD2734" i="6"/>
  <c r="AD2735" i="6"/>
  <c r="AD2736" i="6"/>
  <c r="AD2737" i="6"/>
  <c r="AD2738" i="6"/>
  <c r="AD2739" i="6"/>
  <c r="AD2740" i="6"/>
  <c r="AD2741" i="6"/>
  <c r="AD2742" i="6"/>
  <c r="AD2743" i="6"/>
  <c r="AD2744" i="6"/>
  <c r="AD2745" i="6"/>
  <c r="AD2746" i="6"/>
  <c r="AD2747" i="6"/>
  <c r="AD2748" i="6"/>
  <c r="AD2749" i="6"/>
  <c r="AD2750" i="6"/>
  <c r="AD2751" i="6"/>
  <c r="AD2752" i="6"/>
  <c r="AD2753" i="6"/>
  <c r="AD2754" i="6"/>
  <c r="AD2755" i="6"/>
  <c r="AD2756" i="6"/>
  <c r="AD2757" i="6"/>
  <c r="AD2758" i="6"/>
  <c r="AD2759" i="6"/>
  <c r="AD2760" i="6"/>
  <c r="AD2761" i="6"/>
  <c r="AD2762" i="6"/>
  <c r="AD2763" i="6"/>
  <c r="AD2764" i="6"/>
  <c r="AD2765" i="6"/>
  <c r="AD2766" i="6"/>
  <c r="AD2767" i="6"/>
  <c r="AD2768" i="6"/>
  <c r="AD2769" i="6"/>
  <c r="AD2770" i="6"/>
  <c r="AD2771" i="6"/>
  <c r="AD2772" i="6"/>
  <c r="AD2773" i="6"/>
  <c r="AD2774" i="6"/>
  <c r="AD2775" i="6"/>
  <c r="AD2776" i="6"/>
  <c r="AD2777" i="6"/>
  <c r="AD2778" i="6"/>
  <c r="AD2779" i="6"/>
  <c r="AD2780" i="6"/>
  <c r="AD2781" i="6"/>
  <c r="AD2782" i="6"/>
  <c r="AD2783" i="6"/>
  <c r="AD2784" i="6"/>
  <c r="AD2785" i="6"/>
  <c r="AD2786" i="6"/>
  <c r="AD2787" i="6"/>
  <c r="AD2788" i="6"/>
  <c r="AD2789" i="6"/>
  <c r="AD2790" i="6"/>
  <c r="AD2791" i="6"/>
  <c r="AD2792" i="6"/>
  <c r="AD2793" i="6"/>
  <c r="AD2794" i="6"/>
  <c r="AD2795" i="6"/>
  <c r="AD2796" i="6"/>
  <c r="AD2797" i="6"/>
  <c r="AD2798" i="6"/>
  <c r="AD2799" i="6"/>
  <c r="AD2800" i="6"/>
  <c r="AD2801" i="6"/>
  <c r="AD2802" i="6"/>
  <c r="AD2803" i="6"/>
  <c r="AD2804" i="6"/>
  <c r="AD2805" i="6"/>
  <c r="AD2806" i="6"/>
  <c r="AD2807" i="6"/>
  <c r="AD2808" i="6"/>
  <c r="AD2809" i="6"/>
  <c r="AD2810" i="6"/>
  <c r="AD2811" i="6"/>
  <c r="AD2812" i="6"/>
  <c r="AD2813" i="6"/>
  <c r="AD2814" i="6"/>
  <c r="AD2815" i="6"/>
  <c r="AD2816" i="6"/>
  <c r="AD2817" i="6"/>
  <c r="AD2818" i="6"/>
  <c r="AD2819" i="6"/>
  <c r="AD2820" i="6"/>
  <c r="AD2821" i="6"/>
  <c r="AD2822" i="6"/>
  <c r="AD2823" i="6"/>
  <c r="AD2824" i="6"/>
  <c r="AD2825" i="6"/>
  <c r="AD2826" i="6"/>
  <c r="AD2827" i="6"/>
  <c r="AD2828" i="6"/>
  <c r="AD2829" i="6"/>
  <c r="AD2830" i="6"/>
  <c r="AD2831" i="6"/>
  <c r="AD2832" i="6"/>
  <c r="AD2833" i="6"/>
  <c r="AD2834" i="6"/>
  <c r="AD2835" i="6"/>
  <c r="AD2836" i="6"/>
  <c r="AD2837" i="6"/>
  <c r="AD2838" i="6"/>
  <c r="AD2839" i="6"/>
  <c r="AD2840" i="6"/>
  <c r="AD2841" i="6"/>
  <c r="AD2842" i="6"/>
  <c r="AD2843" i="6"/>
  <c r="AD2844" i="6"/>
  <c r="AD2845" i="6"/>
  <c r="AD2846" i="6"/>
  <c r="AD2847" i="6"/>
  <c r="AD2848" i="6"/>
  <c r="AD2849" i="6"/>
  <c r="AD2850" i="6"/>
  <c r="AD2851" i="6"/>
  <c r="AD2852" i="6"/>
  <c r="AD2853" i="6"/>
  <c r="AD2854" i="6"/>
  <c r="AD2855" i="6"/>
  <c r="AD2856" i="6"/>
  <c r="AD2857" i="6"/>
  <c r="AD2858" i="6"/>
  <c r="AD2859" i="6"/>
  <c r="AD2860" i="6"/>
  <c r="AD2861" i="6"/>
  <c r="AD2862" i="6"/>
  <c r="AD2863" i="6"/>
  <c r="AD2864" i="6"/>
  <c r="AD2865" i="6"/>
  <c r="AD2866" i="6"/>
  <c r="AD2867" i="6"/>
  <c r="AD2868" i="6"/>
  <c r="AD2869" i="6"/>
  <c r="AD2870" i="6"/>
  <c r="AD2871" i="6"/>
  <c r="AD2872" i="6"/>
  <c r="AD2873" i="6"/>
  <c r="AD2874" i="6"/>
  <c r="AD2875" i="6"/>
  <c r="AD2876" i="6"/>
  <c r="AD2877" i="6"/>
  <c r="AD2878" i="6"/>
  <c r="AD2879" i="6"/>
  <c r="AD2880" i="6"/>
  <c r="AD2881" i="6"/>
  <c r="AD2882" i="6"/>
  <c r="AD2883" i="6"/>
  <c r="AD2884" i="6"/>
  <c r="AD2885" i="6"/>
  <c r="AD2886" i="6"/>
  <c r="AD2887" i="6"/>
  <c r="AD2888" i="6"/>
  <c r="AD2889" i="6"/>
  <c r="AD2890" i="6"/>
  <c r="AD2891" i="6"/>
  <c r="AD2892" i="6"/>
  <c r="AD2893" i="6"/>
  <c r="AD2894" i="6"/>
  <c r="AD2895" i="6"/>
  <c r="AD2896" i="6"/>
  <c r="AD2897" i="6"/>
  <c r="AD2898" i="6"/>
  <c r="AD2899" i="6"/>
  <c r="AD2900" i="6"/>
  <c r="AD2901" i="6"/>
  <c r="AD2902" i="6"/>
  <c r="AD2903" i="6"/>
  <c r="AD2904" i="6"/>
  <c r="AD2905" i="6"/>
  <c r="AD2906" i="6"/>
  <c r="AD2907" i="6"/>
  <c r="AD2908" i="6"/>
  <c r="AD2909" i="6"/>
  <c r="AD2910" i="6"/>
  <c r="AD2911" i="6"/>
  <c r="AD2912" i="6"/>
  <c r="AD2913" i="6"/>
  <c r="AD2914" i="6"/>
  <c r="AD2915" i="6"/>
  <c r="AD2916" i="6"/>
  <c r="AD2917" i="6"/>
  <c r="AD2918" i="6"/>
  <c r="AD2919" i="6"/>
  <c r="AD2920" i="6"/>
  <c r="AD2921" i="6"/>
  <c r="AD2922" i="6"/>
  <c r="AD2923" i="6"/>
  <c r="AD2924" i="6"/>
  <c r="AD2925" i="6"/>
  <c r="AD2926" i="6"/>
  <c r="AD2927" i="6"/>
  <c r="AD2928" i="6"/>
  <c r="AD2929" i="6"/>
  <c r="AD2930" i="6"/>
  <c r="AD2931" i="6"/>
  <c r="AD2932" i="6"/>
  <c r="AD2933" i="6"/>
  <c r="AD2934" i="6"/>
  <c r="AD2935" i="6"/>
  <c r="AD2936" i="6"/>
  <c r="AD2937" i="6"/>
  <c r="AD2938" i="6"/>
  <c r="AD2939" i="6"/>
  <c r="AD2940" i="6"/>
  <c r="AD2941" i="6"/>
  <c r="AD2942" i="6"/>
  <c r="AD2943" i="6"/>
  <c r="AD2944" i="6"/>
  <c r="AD2945" i="6"/>
  <c r="AD2946" i="6"/>
  <c r="AD2947" i="6"/>
  <c r="AD2948" i="6"/>
  <c r="AD2949" i="6"/>
  <c r="AD2950" i="6"/>
  <c r="AD2951" i="6"/>
  <c r="AD2952" i="6"/>
  <c r="AD2953" i="6"/>
  <c r="AD2954" i="6"/>
  <c r="AD2955" i="6"/>
  <c r="AD2956" i="6"/>
  <c r="AD2957" i="6"/>
  <c r="AD2958" i="6"/>
  <c r="AD2959" i="6"/>
  <c r="AD2960" i="6"/>
  <c r="AD2961" i="6"/>
  <c r="AD2962" i="6"/>
  <c r="AD2963" i="6"/>
  <c r="AD2964" i="6"/>
  <c r="AD2965" i="6"/>
  <c r="AD2966" i="6"/>
  <c r="AD2967" i="6"/>
  <c r="AD2968" i="6"/>
  <c r="AD2969" i="6"/>
  <c r="AD3" i="6"/>
  <c r="O1" i="6"/>
  <c r="P1" i="6"/>
  <c r="Q1" i="6"/>
  <c r="R1" i="6"/>
  <c r="S1" i="6"/>
  <c r="T1" i="6"/>
  <c r="U1" i="6"/>
  <c r="V1" i="6"/>
  <c r="W1" i="6"/>
  <c r="X1" i="6"/>
  <c r="Y1" i="6"/>
  <c r="Z1" i="6"/>
  <c r="AA1" i="6"/>
  <c r="AB1" i="6"/>
  <c r="N1" i="6"/>
  <c r="D14" i="14" l="1"/>
  <c r="E4" i="14"/>
  <c r="L25" i="14"/>
  <c r="D20" i="14"/>
  <c r="C20" i="14" s="1"/>
  <c r="G21" i="14"/>
  <c r="G19" i="14"/>
  <c r="G16" i="14"/>
  <c r="E14" i="14"/>
  <c r="I26" i="14"/>
  <c r="H29" i="14"/>
  <c r="G10" i="14"/>
  <c r="AW3" i="14"/>
  <c r="AH3" i="14"/>
  <c r="AP3" i="14"/>
  <c r="AX3" i="14"/>
  <c r="BF3" i="14"/>
  <c r="BN3" i="14"/>
  <c r="BV3" i="14"/>
  <c r="AJ3" i="14"/>
  <c r="AR3" i="14"/>
  <c r="AZ3" i="14"/>
  <c r="BP3" i="14"/>
  <c r="BX3" i="14"/>
  <c r="I16" i="14"/>
  <c r="I17" i="14"/>
  <c r="O10" i="14"/>
  <c r="F22" i="14"/>
  <c r="F20" i="14"/>
  <c r="O14" i="14"/>
  <c r="O26" i="14"/>
  <c r="I29" i="14"/>
  <c r="H10" i="14"/>
  <c r="F21" i="14"/>
  <c r="F17" i="14"/>
  <c r="G32" i="14"/>
  <c r="BI3" i="14"/>
  <c r="BU3" i="14"/>
  <c r="AQ3" i="14"/>
  <c r="BO3" i="14"/>
  <c r="F10" i="14"/>
  <c r="AM3" i="14"/>
  <c r="BK3" i="14"/>
  <c r="G29" i="14"/>
  <c r="AC3" i="14"/>
  <c r="AO3" i="14"/>
  <c r="BA3" i="14"/>
  <c r="BM3" i="14"/>
  <c r="BY3" i="14"/>
  <c r="AI3" i="14"/>
  <c r="BG3" i="14"/>
  <c r="BH3" i="14"/>
  <c r="I19" i="14"/>
  <c r="G26" i="14"/>
  <c r="AG3" i="14"/>
  <c r="AS3" i="14"/>
  <c r="BE3" i="14"/>
  <c r="BQ3" i="14"/>
  <c r="AY3" i="14"/>
  <c r="BW3" i="14"/>
  <c r="D17" i="14"/>
  <c r="C22" i="14"/>
  <c r="O13" i="14"/>
  <c r="D10" i="14"/>
  <c r="I20" i="14"/>
  <c r="C24" i="14"/>
  <c r="H14" i="14"/>
  <c r="H13" i="14"/>
  <c r="C13" i="14" s="1"/>
  <c r="D26" i="14"/>
  <c r="C26" i="14" s="1"/>
  <c r="F26" i="14"/>
  <c r="F25" i="14" s="1"/>
  <c r="I24" i="14"/>
  <c r="I13" i="14"/>
  <c r="O22" i="14"/>
  <c r="O19" i="14"/>
  <c r="I21" i="14"/>
  <c r="I10" i="14"/>
  <c r="O20" i="14"/>
  <c r="O29" i="14"/>
  <c r="E10" i="14"/>
  <c r="D16" i="14"/>
  <c r="C16" i="14" s="1"/>
  <c r="H21" i="14"/>
  <c r="C21" i="14" s="1"/>
  <c r="H19" i="14"/>
  <c r="C19" i="14" s="1"/>
  <c r="H17" i="14"/>
  <c r="D29" i="14"/>
  <c r="C29" i="14" s="1"/>
  <c r="AF2968" i="6"/>
  <c r="AF2964" i="6"/>
  <c r="AF2960" i="6"/>
  <c r="AF2956" i="6"/>
  <c r="AF2952" i="6"/>
  <c r="AF2948" i="6"/>
  <c r="AF2944" i="6"/>
  <c r="AF2940" i="6"/>
  <c r="AF2936" i="6"/>
  <c r="AF1104" i="6"/>
  <c r="AF1048" i="6"/>
  <c r="AF820" i="6"/>
  <c r="AF612" i="6"/>
  <c r="AF536" i="6"/>
  <c r="AF424" i="6"/>
  <c r="AF420" i="6"/>
  <c r="AF416" i="6"/>
  <c r="AF412" i="6"/>
  <c r="AF408" i="6"/>
  <c r="AF404" i="6"/>
  <c r="AF400" i="6"/>
  <c r="AF396" i="6"/>
  <c r="AF392" i="6"/>
  <c r="AF388" i="6"/>
  <c r="AF384" i="6"/>
  <c r="AF380" i="6"/>
  <c r="AF376" i="6"/>
  <c r="AF372" i="6"/>
  <c r="AF368" i="6"/>
  <c r="AF364" i="6"/>
  <c r="AF360" i="6"/>
  <c r="AF356" i="6"/>
  <c r="AF352" i="6"/>
  <c r="AF348" i="6"/>
  <c r="AF344" i="6"/>
  <c r="AF340" i="6"/>
  <c r="AF336" i="6"/>
  <c r="AF332" i="6"/>
  <c r="AF328" i="6"/>
  <c r="AF324" i="6"/>
  <c r="AF320" i="6"/>
  <c r="AF316" i="6"/>
  <c r="AF312" i="6"/>
  <c r="AF308" i="6"/>
  <c r="AF304" i="6"/>
  <c r="AF300" i="6"/>
  <c r="AF296" i="6"/>
  <c r="AF292" i="6"/>
  <c r="AF288" i="6"/>
  <c r="AF284" i="6"/>
  <c r="AF280" i="6"/>
  <c r="AF276" i="6"/>
  <c r="AF272" i="6"/>
  <c r="AF268" i="6"/>
  <c r="AF264" i="6"/>
  <c r="AF260" i="6"/>
  <c r="AF256" i="6"/>
  <c r="AF252" i="6"/>
  <c r="AF248" i="6"/>
  <c r="AF244" i="6"/>
  <c r="AF240" i="6"/>
  <c r="AF236" i="6"/>
  <c r="AF232" i="6"/>
  <c r="AF228" i="6"/>
  <c r="AF224" i="6"/>
  <c r="AF220" i="6"/>
  <c r="AF216" i="6"/>
  <c r="AF212" i="6"/>
  <c r="AF208" i="6"/>
  <c r="AF204" i="6"/>
  <c r="AF200" i="6"/>
  <c r="AF196" i="6"/>
  <c r="AF192" i="6"/>
  <c r="AF188" i="6"/>
  <c r="AF184" i="6"/>
  <c r="AF180" i="6"/>
  <c r="AF176" i="6"/>
  <c r="AF172" i="6"/>
  <c r="AF168" i="6"/>
  <c r="AF164" i="6"/>
  <c r="AF160" i="6"/>
  <c r="AF156" i="6"/>
  <c r="AF152" i="6"/>
  <c r="AF148" i="6"/>
  <c r="AF144" i="6"/>
  <c r="AF140" i="6"/>
  <c r="AF136" i="6"/>
  <c r="AF132" i="6"/>
  <c r="AF128" i="6"/>
  <c r="AF124" i="6"/>
  <c r="AF120" i="6"/>
  <c r="AF116" i="6"/>
  <c r="AF112" i="6"/>
  <c r="AF108" i="6"/>
  <c r="AF104" i="6"/>
  <c r="AF100" i="6"/>
  <c r="AF96" i="6"/>
  <c r="AF92" i="6"/>
  <c r="AF88" i="6"/>
  <c r="AF84" i="6"/>
  <c r="AF80" i="6"/>
  <c r="AF76" i="6"/>
  <c r="AF72" i="6"/>
  <c r="AF68" i="6"/>
  <c r="AF64" i="6"/>
  <c r="AF60" i="6"/>
  <c r="AF56" i="6"/>
  <c r="AF52" i="6"/>
  <c r="AF48" i="6"/>
  <c r="AF44" i="6"/>
  <c r="AF40" i="6"/>
  <c r="AF36" i="6"/>
  <c r="AF32" i="6"/>
  <c r="AF28" i="6"/>
  <c r="AF24" i="6"/>
  <c r="AF20" i="6"/>
  <c r="AF16" i="6"/>
  <c r="AF12" i="6"/>
  <c r="AF8" i="6"/>
  <c r="AF4" i="6"/>
  <c r="AF2554" i="6"/>
  <c r="AF942" i="6"/>
  <c r="AF2926" i="6"/>
  <c r="AF2918" i="6"/>
  <c r="AF2910" i="6"/>
  <c r="AF2902" i="6"/>
  <c r="AF2894" i="6"/>
  <c r="AF2886" i="6"/>
  <c r="AF2874" i="6"/>
  <c r="AF2866" i="6"/>
  <c r="AF2862" i="6"/>
  <c r="AF2854" i="6"/>
  <c r="AF2846" i="6"/>
  <c r="AF2838" i="6"/>
  <c r="AF2830" i="6"/>
  <c r="AF2822" i="6"/>
  <c r="AF2814" i="6"/>
  <c r="AF2806" i="6"/>
  <c r="AF2798" i="6"/>
  <c r="AF2790" i="6"/>
  <c r="AF2726" i="6"/>
  <c r="AF2714" i="6"/>
  <c r="AF2694" i="6"/>
  <c r="AF2682" i="6"/>
  <c r="AF2602" i="6"/>
  <c r="AF2594" i="6"/>
  <c r="AF2586" i="6"/>
  <c r="AF2578" i="6"/>
  <c r="AF2570" i="6"/>
  <c r="AF2562" i="6"/>
  <c r="AF2550" i="6"/>
  <c r="AF2542" i="6"/>
  <c r="AF2530" i="6"/>
  <c r="AF2522" i="6"/>
  <c r="AF2514" i="6"/>
  <c r="AF2506" i="6"/>
  <c r="AF2498" i="6"/>
  <c r="AF2490" i="6"/>
  <c r="AF2482" i="6"/>
  <c r="AF2474" i="6"/>
  <c r="AF2466" i="6"/>
  <c r="AF2458" i="6"/>
  <c r="AF2450" i="6"/>
  <c r="AF2442" i="6"/>
  <c r="AF2434" i="6"/>
  <c r="AF2426" i="6"/>
  <c r="AF2406" i="6"/>
  <c r="AF2922" i="6"/>
  <c r="AF2914" i="6"/>
  <c r="AF2906" i="6"/>
  <c r="AF2898" i="6"/>
  <c r="AF2890" i="6"/>
  <c r="AF2882" i="6"/>
  <c r="AF2878" i="6"/>
  <c r="AF2870" i="6"/>
  <c r="AF2858" i="6"/>
  <c r="AF2850" i="6"/>
  <c r="AF2842" i="6"/>
  <c r="AF2834" i="6"/>
  <c r="AF2826" i="6"/>
  <c r="AF2818" i="6"/>
  <c r="AF2810" i="6"/>
  <c r="AF2802" i="6"/>
  <c r="AF2794" i="6"/>
  <c r="AF2786" i="6"/>
  <c r="AF2742" i="6"/>
  <c r="AF2710" i="6"/>
  <c r="AF2614" i="6"/>
  <c r="AF2598" i="6"/>
  <c r="AF2590" i="6"/>
  <c r="AF2582" i="6"/>
  <c r="AF2574" i="6"/>
  <c r="AF2566" i="6"/>
  <c r="AF2558" i="6"/>
  <c r="AF2546" i="6"/>
  <c r="AF2538" i="6"/>
  <c r="AF2534" i="6"/>
  <c r="AF2526" i="6"/>
  <c r="AF2518" i="6"/>
  <c r="AF2510" i="6"/>
  <c r="AF2502" i="6"/>
  <c r="AF2494" i="6"/>
  <c r="AF2486" i="6"/>
  <c r="AF2478" i="6"/>
  <c r="AF2470" i="6"/>
  <c r="AF2462" i="6"/>
  <c r="AF2454" i="6"/>
  <c r="AF2446" i="6"/>
  <c r="AF2438" i="6"/>
  <c r="AF2430" i="6"/>
  <c r="AF2422" i="6"/>
  <c r="AF2418" i="6"/>
  <c r="AF2414" i="6"/>
  <c r="AF2410" i="6"/>
  <c r="AF2402" i="6"/>
  <c r="AF2398" i="6"/>
  <c r="AF2390" i="6"/>
  <c r="AF2382" i="6"/>
  <c r="AF2374" i="6"/>
  <c r="AF2366" i="6"/>
  <c r="AF2358" i="6"/>
  <c r="AF2350" i="6"/>
  <c r="AF2342" i="6"/>
  <c r="AF2334" i="6"/>
  <c r="AF2326" i="6"/>
  <c r="AF2318" i="6"/>
  <c r="AF2310" i="6"/>
  <c r="AF2302" i="6"/>
  <c r="AF2294" i="6"/>
  <c r="AF2286" i="6"/>
  <c r="AF2278" i="6"/>
  <c r="AF2270" i="6"/>
  <c r="AF2262" i="6"/>
  <c r="AF2254" i="6"/>
  <c r="AF2246" i="6"/>
  <c r="AF2238" i="6"/>
  <c r="AF2230" i="6"/>
  <c r="AF2218" i="6"/>
  <c r="AF2170" i="6"/>
  <c r="AF2166" i="6"/>
  <c r="AF2162" i="6"/>
  <c r="AF2158" i="6"/>
  <c r="AF2154" i="6"/>
  <c r="AF2150" i="6"/>
  <c r="AF2146" i="6"/>
  <c r="AF2142" i="6"/>
  <c r="AF2138" i="6"/>
  <c r="AF2134" i="6"/>
  <c r="AF2130" i="6"/>
  <c r="AF2126" i="6"/>
  <c r="AF2122" i="6"/>
  <c r="AF2118" i="6"/>
  <c r="AF2114" i="6"/>
  <c r="AF2110" i="6"/>
  <c r="AF2106" i="6"/>
  <c r="AF2094" i="6"/>
  <c r="AF2002" i="6"/>
  <c r="AF1998" i="6"/>
  <c r="AF1994" i="6"/>
  <c r="AF1986" i="6"/>
  <c r="AF1982" i="6"/>
  <c r="AF1978" i="6"/>
  <c r="AF1974" i="6"/>
  <c r="AF1970" i="6"/>
  <c r="AF1966" i="6"/>
  <c r="AF1962" i="6"/>
  <c r="AF1958" i="6"/>
  <c r="AF1954" i="6"/>
  <c r="AF1950" i="6"/>
  <c r="AF1946" i="6"/>
  <c r="AF1942" i="6"/>
  <c r="AF1934" i="6"/>
  <c r="AF1926" i="6"/>
  <c r="AF1918" i="6"/>
  <c r="AF1910" i="6"/>
  <c r="AF1902" i="6"/>
  <c r="AF1894" i="6"/>
  <c r="AF1886" i="6"/>
  <c r="AF1878" i="6"/>
  <c r="AF1870" i="6"/>
  <c r="AF1862" i="6"/>
  <c r="AF1854" i="6"/>
  <c r="AF1846" i="6"/>
  <c r="AF1838" i="6"/>
  <c r="AF1830" i="6"/>
  <c r="AF1822" i="6"/>
  <c r="AF1814" i="6"/>
  <c r="AF1806" i="6"/>
  <c r="AF1798" i="6"/>
  <c r="AF1790" i="6"/>
  <c r="AF1782" i="6"/>
  <c r="AF1774" i="6"/>
  <c r="AF1766" i="6"/>
  <c r="AF1758" i="6"/>
  <c r="AF1750" i="6"/>
  <c r="AF1742" i="6"/>
  <c r="AF1734" i="6"/>
  <c r="AF1726" i="6"/>
  <c r="AF1718" i="6"/>
  <c r="AF1710" i="6"/>
  <c r="AF1702" i="6"/>
  <c r="AF1694" i="6"/>
  <c r="AF1686" i="6"/>
  <c r="AF1678" i="6"/>
  <c r="AF1670" i="6"/>
  <c r="AF1662" i="6"/>
  <c r="AF1654" i="6"/>
  <c r="AF1646" i="6"/>
  <c r="AF1638" i="6"/>
  <c r="AF1630" i="6"/>
  <c r="AF1622" i="6"/>
  <c r="AF1614" i="6"/>
  <c r="AF1606" i="6"/>
  <c r="AF1598" i="6"/>
  <c r="AF1590" i="6"/>
  <c r="AF1582" i="6"/>
  <c r="AF1574" i="6"/>
  <c r="AF1566" i="6"/>
  <c r="AF1558" i="6"/>
  <c r="AF1550" i="6"/>
  <c r="AF1542" i="6"/>
  <c r="AF1534" i="6"/>
  <c r="AF1526" i="6"/>
  <c r="AF1518" i="6"/>
  <c r="AF1510" i="6"/>
  <c r="AF1502" i="6"/>
  <c r="AF1494" i="6"/>
  <c r="AF1486" i="6"/>
  <c r="AF1478" i="6"/>
  <c r="AF1470" i="6"/>
  <c r="AF1462" i="6"/>
  <c r="AF1454" i="6"/>
  <c r="AF1446" i="6"/>
  <c r="AF1438" i="6"/>
  <c r="AF1430" i="6"/>
  <c r="AF1422" i="6"/>
  <c r="AF1414" i="6"/>
  <c r="AF1406" i="6"/>
  <c r="AF1398" i="6"/>
  <c r="AF1390" i="6"/>
  <c r="AF1382" i="6"/>
  <c r="AF1374" i="6"/>
  <c r="AF1366" i="6"/>
  <c r="AF1358" i="6"/>
  <c r="AF1350" i="6"/>
  <c r="AF1330" i="6"/>
  <c r="AF1106" i="6"/>
  <c r="AF2394" i="6"/>
  <c r="AF2386" i="6"/>
  <c r="AF2378" i="6"/>
  <c r="AF2370" i="6"/>
  <c r="AF2362" i="6"/>
  <c r="AF2354" i="6"/>
  <c r="AF2346" i="6"/>
  <c r="AF2338" i="6"/>
  <c r="AF2330" i="6"/>
  <c r="AF2322" i="6"/>
  <c r="AF2314" i="6"/>
  <c r="AF2306" i="6"/>
  <c r="AF2298" i="6"/>
  <c r="AF2290" i="6"/>
  <c r="AF2282" i="6"/>
  <c r="AF2274" i="6"/>
  <c r="AF2266" i="6"/>
  <c r="AF2258" i="6"/>
  <c r="AF2250" i="6"/>
  <c r="AF2242" i="6"/>
  <c r="AF2234" i="6"/>
  <c r="AF2226" i="6"/>
  <c r="AF2222" i="6"/>
  <c r="AF2214" i="6"/>
  <c r="AF2210" i="6"/>
  <c r="AF2206" i="6"/>
  <c r="AF2202" i="6"/>
  <c r="AF2198" i="6"/>
  <c r="AF2194" i="6"/>
  <c r="AF2190" i="6"/>
  <c r="AF2186" i="6"/>
  <c r="AF2182" i="6"/>
  <c r="AF2178" i="6"/>
  <c r="AF2174" i="6"/>
  <c r="AF2030" i="6"/>
  <c r="AF2006" i="6"/>
  <c r="AF1990" i="6"/>
  <c r="AF1938" i="6"/>
  <c r="AF1930" i="6"/>
  <c r="AF1922" i="6"/>
  <c r="AF1914" i="6"/>
  <c r="AF1906" i="6"/>
  <c r="AF1898" i="6"/>
  <c r="AF1890" i="6"/>
  <c r="AF1882" i="6"/>
  <c r="AF1874" i="6"/>
  <c r="AF1866" i="6"/>
  <c r="AF1858" i="6"/>
  <c r="AF1850" i="6"/>
  <c r="AF1842" i="6"/>
  <c r="AF1834" i="6"/>
  <c r="AF1826" i="6"/>
  <c r="AF1818" i="6"/>
  <c r="AF1810" i="6"/>
  <c r="AF1802" i="6"/>
  <c r="AF1794" i="6"/>
  <c r="AF1786" i="6"/>
  <c r="AF1778" i="6"/>
  <c r="AF1770" i="6"/>
  <c r="AF1762" i="6"/>
  <c r="AF1754" i="6"/>
  <c r="AF1746" i="6"/>
  <c r="AF1738" i="6"/>
  <c r="AF1730" i="6"/>
  <c r="AF1722" i="6"/>
  <c r="AF1714" i="6"/>
  <c r="AF1706" i="6"/>
  <c r="AF1698" i="6"/>
  <c r="AF1690" i="6"/>
  <c r="AF1682" i="6"/>
  <c r="AF1674" i="6"/>
  <c r="AF1666" i="6"/>
  <c r="AF1658" i="6"/>
  <c r="AF1650" i="6"/>
  <c r="AF1642" i="6"/>
  <c r="AF1634" i="6"/>
  <c r="AF1626" i="6"/>
  <c r="AF1618" i="6"/>
  <c r="AF1610" i="6"/>
  <c r="AF1602" i="6"/>
  <c r="AF1594" i="6"/>
  <c r="AF1586" i="6"/>
  <c r="AF1578" i="6"/>
  <c r="AF1570" i="6"/>
  <c r="AF1562" i="6"/>
  <c r="AF1554" i="6"/>
  <c r="AF1546" i="6"/>
  <c r="AF1538" i="6"/>
  <c r="AF1530" i="6"/>
  <c r="AF1522" i="6"/>
  <c r="AF1514" i="6"/>
  <c r="AF1506" i="6"/>
  <c r="AF1498" i="6"/>
  <c r="AF1490" i="6"/>
  <c r="AF1482" i="6"/>
  <c r="AF1474" i="6"/>
  <c r="AF1466" i="6"/>
  <c r="AF1458" i="6"/>
  <c r="AF1450" i="6"/>
  <c r="AF1442" i="6"/>
  <c r="AF1434" i="6"/>
  <c r="AF1426" i="6"/>
  <c r="AF1418" i="6"/>
  <c r="AF1410" i="6"/>
  <c r="AF1402" i="6"/>
  <c r="AF1394" i="6"/>
  <c r="AF1386" i="6"/>
  <c r="AF1378" i="6"/>
  <c r="AF1370" i="6"/>
  <c r="AF1362" i="6"/>
  <c r="AF1354" i="6"/>
  <c r="AF1346" i="6"/>
  <c r="AF1342" i="6"/>
  <c r="AF1338" i="6"/>
  <c r="AF1334" i="6"/>
  <c r="AF1326" i="6"/>
  <c r="AF1322" i="6"/>
  <c r="AF1318" i="6"/>
  <c r="AF1314" i="6"/>
  <c r="AF1310" i="6"/>
  <c r="AF1306" i="6"/>
  <c r="AF1302" i="6"/>
  <c r="AF1298" i="6"/>
  <c r="AF1294" i="6"/>
  <c r="AF1290" i="6"/>
  <c r="AF1286" i="6"/>
  <c r="AF1282" i="6"/>
  <c r="AF1278" i="6"/>
  <c r="AF1274" i="6"/>
  <c r="AF1270" i="6"/>
  <c r="AF1266" i="6"/>
  <c r="AF1262" i="6"/>
  <c r="AF1258" i="6"/>
  <c r="AF1254" i="6"/>
  <c r="AF1250" i="6"/>
  <c r="AF1246" i="6"/>
  <c r="AF1242" i="6"/>
  <c r="AF1238" i="6"/>
  <c r="AF1234" i="6"/>
  <c r="AF1230" i="6"/>
  <c r="AF1226" i="6"/>
  <c r="AF1222" i="6"/>
  <c r="AF1218" i="6"/>
  <c r="AF1214" i="6"/>
  <c r="AF1210" i="6"/>
  <c r="AF1206" i="6"/>
  <c r="AF1202" i="6"/>
  <c r="AF1198" i="6"/>
  <c r="AF1194" i="6"/>
  <c r="AF1190" i="6"/>
  <c r="AF1186" i="6"/>
  <c r="AF1182" i="6"/>
  <c r="AF1178" i="6"/>
  <c r="AF1174" i="6"/>
  <c r="AF1170" i="6"/>
  <c r="AF1166" i="6"/>
  <c r="AF1162" i="6"/>
  <c r="AF1158" i="6"/>
  <c r="AF1154" i="6"/>
  <c r="AF1150" i="6"/>
  <c r="AF1146" i="6"/>
  <c r="AF1142" i="6"/>
  <c r="AF1138" i="6"/>
  <c r="AF1134" i="6"/>
  <c r="AF1130" i="6"/>
  <c r="AF1126" i="6"/>
  <c r="AF1122" i="6"/>
  <c r="AF1118" i="6"/>
  <c r="AF1114" i="6"/>
  <c r="AF1110" i="6"/>
  <c r="AF1102" i="6"/>
  <c r="AF1094" i="6"/>
  <c r="AF1086" i="6"/>
  <c r="AF1078" i="6"/>
  <c r="AF1070" i="6"/>
  <c r="AF1062" i="6"/>
  <c r="AF1054" i="6"/>
  <c r="AF1046" i="6"/>
  <c r="AF1038" i="6"/>
  <c r="AF1030" i="6"/>
  <c r="AF1022" i="6"/>
  <c r="AF1010" i="6"/>
  <c r="AF1002" i="6"/>
  <c r="AF994" i="6"/>
  <c r="AF982" i="6"/>
  <c r="AF974" i="6"/>
  <c r="AF966" i="6"/>
  <c r="AF954" i="6"/>
  <c r="AF946" i="6"/>
  <c r="AF934" i="6"/>
  <c r="AF926" i="6"/>
  <c r="AF918" i="6"/>
  <c r="AF910" i="6"/>
  <c r="AF906" i="6"/>
  <c r="AF898" i="6"/>
  <c r="AF890" i="6"/>
  <c r="AF882" i="6"/>
  <c r="AF874" i="6"/>
  <c r="AF866" i="6"/>
  <c r="AF858" i="6"/>
  <c r="AF850" i="6"/>
  <c r="AF842" i="6"/>
  <c r="AF834" i="6"/>
  <c r="AF826" i="6"/>
  <c r="AF818" i="6"/>
  <c r="AF810" i="6"/>
  <c r="AF802" i="6"/>
  <c r="AF798" i="6"/>
  <c r="AF790" i="6"/>
  <c r="AF782" i="6"/>
  <c r="AF774" i="6"/>
  <c r="AF766" i="6"/>
  <c r="AF758" i="6"/>
  <c r="AF750" i="6"/>
  <c r="AF742" i="6"/>
  <c r="AF734" i="6"/>
  <c r="AF726" i="6"/>
  <c r="AF718" i="6"/>
  <c r="AF706" i="6"/>
  <c r="AF698" i="6"/>
  <c r="AF694" i="6"/>
  <c r="AF686" i="6"/>
  <c r="AF678" i="6"/>
  <c r="AF670" i="6"/>
  <c r="AF662" i="6"/>
  <c r="AF654" i="6"/>
  <c r="AF646" i="6"/>
  <c r="AF638" i="6"/>
  <c r="AF630" i="6"/>
  <c r="AF618" i="6"/>
  <c r="AF610" i="6"/>
  <c r="AF602" i="6"/>
  <c r="AF594" i="6"/>
  <c r="AF586" i="6"/>
  <c r="AF578" i="6"/>
  <c r="AF570" i="6"/>
  <c r="AF562" i="6"/>
  <c r="AF554" i="6"/>
  <c r="AF546" i="6"/>
  <c r="AF538" i="6"/>
  <c r="AF530" i="6"/>
  <c r="AF522" i="6"/>
  <c r="AF514" i="6"/>
  <c r="AF506" i="6"/>
  <c r="AF502" i="6"/>
  <c r="AF494" i="6"/>
  <c r="AF486" i="6"/>
  <c r="AF474" i="6"/>
  <c r="AF466" i="6"/>
  <c r="AF458" i="6"/>
  <c r="AF450" i="6"/>
  <c r="AF442" i="6"/>
  <c r="AF434" i="6"/>
  <c r="AF426" i="6"/>
  <c r="AF206" i="6"/>
  <c r="AF2969" i="6"/>
  <c r="AF2965" i="6"/>
  <c r="AF2961" i="6"/>
  <c r="AF2957" i="6"/>
  <c r="AF2953" i="6"/>
  <c r="AF2949" i="6"/>
  <c r="AF2945" i="6"/>
  <c r="AF2941" i="6"/>
  <c r="AF2937" i="6"/>
  <c r="AF2933" i="6"/>
  <c r="AF2929" i="6"/>
  <c r="AF2925" i="6"/>
  <c r="AF2921" i="6"/>
  <c r="AF2917" i="6"/>
  <c r="AF2913" i="6"/>
  <c r="AF2909" i="6"/>
  <c r="AF2905" i="6"/>
  <c r="AF2869" i="6"/>
  <c r="AF2853" i="6"/>
  <c r="AF2841" i="6"/>
  <c r="AF2837" i="6"/>
  <c r="AF2821" i="6"/>
  <c r="AF2809" i="6"/>
  <c r="AF2601" i="6"/>
  <c r="AF2597" i="6"/>
  <c r="AF2593" i="6"/>
  <c r="AF2589" i="6"/>
  <c r="AF2585" i="6"/>
  <c r="AF2581" i="6"/>
  <c r="AF2577" i="6"/>
  <c r="AF2573" i="6"/>
  <c r="AF2569" i="6"/>
  <c r="AF2565" i="6"/>
  <c r="AF2561" i="6"/>
  <c r="AF2557" i="6"/>
  <c r="AF2553" i="6"/>
  <c r="AF2549" i="6"/>
  <c r="AF2545" i="6"/>
  <c r="AF2541" i="6"/>
  <c r="AF2537" i="6"/>
  <c r="AF2533" i="6"/>
  <c r="AF2529" i="6"/>
  <c r="AF2525" i="6"/>
  <c r="AF2521" i="6"/>
  <c r="AF2517" i="6"/>
  <c r="AF2513" i="6"/>
  <c r="AF2509" i="6"/>
  <c r="AF2505" i="6"/>
  <c r="AF2501" i="6"/>
  <c r="AF2497" i="6"/>
  <c r="AF2493" i="6"/>
  <c r="AF2489" i="6"/>
  <c r="AF2485" i="6"/>
  <c r="AF2481" i="6"/>
  <c r="AF2477" i="6"/>
  <c r="AF2473" i="6"/>
  <c r="AF2469" i="6"/>
  <c r="AF2465" i="6"/>
  <c r="AF2461" i="6"/>
  <c r="AF1098" i="6"/>
  <c r="AF1090" i="6"/>
  <c r="AF1082" i="6"/>
  <c r="AF1074" i="6"/>
  <c r="AF1066" i="6"/>
  <c r="AF1058" i="6"/>
  <c r="AF1050" i="6"/>
  <c r="AF1042" i="6"/>
  <c r="AF1034" i="6"/>
  <c r="AF1026" i="6"/>
  <c r="AF1018" i="6"/>
  <c r="AF1014" i="6"/>
  <c r="AF1006" i="6"/>
  <c r="AF998" i="6"/>
  <c r="AF990" i="6"/>
  <c r="AF986" i="6"/>
  <c r="AF978" i="6"/>
  <c r="AF970" i="6"/>
  <c r="AF962" i="6"/>
  <c r="AF958" i="6"/>
  <c r="AF950" i="6"/>
  <c r="AF938" i="6"/>
  <c r="AF930" i="6"/>
  <c r="AF922" i="6"/>
  <c r="AF914" i="6"/>
  <c r="AF902" i="6"/>
  <c r="AF894" i="6"/>
  <c r="AF886" i="6"/>
  <c r="AF878" i="6"/>
  <c r="AF870" i="6"/>
  <c r="AF862" i="6"/>
  <c r="AF854" i="6"/>
  <c r="AF846" i="6"/>
  <c r="AF838" i="6"/>
  <c r="AF830" i="6"/>
  <c r="AF822" i="6"/>
  <c r="AF814" i="6"/>
  <c r="AF806" i="6"/>
  <c r="AF794" i="6"/>
  <c r="AF786" i="6"/>
  <c r="AF778" i="6"/>
  <c r="AF770" i="6"/>
  <c r="AF762" i="6"/>
  <c r="AF754" i="6"/>
  <c r="AF746" i="6"/>
  <c r="AF738" i="6"/>
  <c r="AF730" i="6"/>
  <c r="AF722" i="6"/>
  <c r="AF714" i="6"/>
  <c r="AF710" i="6"/>
  <c r="AF702" i="6"/>
  <c r="AF690" i="6"/>
  <c r="AF682" i="6"/>
  <c r="AF674" i="6"/>
  <c r="AF666" i="6"/>
  <c r="AF658" i="6"/>
  <c r="AF650" i="6"/>
  <c r="AF642" i="6"/>
  <c r="AF634" i="6"/>
  <c r="AF626" i="6"/>
  <c r="AF622" i="6"/>
  <c r="AF614" i="6"/>
  <c r="AF606" i="6"/>
  <c r="AF598" i="6"/>
  <c r="AF590" i="6"/>
  <c r="AF582" i="6"/>
  <c r="AF574" i="6"/>
  <c r="AF566" i="6"/>
  <c r="AF558" i="6"/>
  <c r="AF550" i="6"/>
  <c r="AF542" i="6"/>
  <c r="AF534" i="6"/>
  <c r="AF526" i="6"/>
  <c r="AF518" i="6"/>
  <c r="AF510" i="6"/>
  <c r="AF498" i="6"/>
  <c r="AF490" i="6"/>
  <c r="AF482" i="6"/>
  <c r="AF478" i="6"/>
  <c r="AF470" i="6"/>
  <c r="AF462" i="6"/>
  <c r="AF454" i="6"/>
  <c r="AF446" i="6"/>
  <c r="AF438" i="6"/>
  <c r="AF430" i="6"/>
  <c r="AF2457" i="6"/>
  <c r="AF2453" i="6"/>
  <c r="AF2449" i="6"/>
  <c r="AF2445" i="6"/>
  <c r="AF2441" i="6"/>
  <c r="AF2437" i="6"/>
  <c r="AF2433" i="6"/>
  <c r="AF2429" i="6"/>
  <c r="AF2425" i="6"/>
  <c r="AF2421" i="6"/>
  <c r="AF2417" i="6"/>
  <c r="AF2413" i="6"/>
  <c r="AF2409" i="6"/>
  <c r="AF2405" i="6"/>
  <c r="AF2401" i="6"/>
  <c r="AF2397" i="6"/>
  <c r="AF2393" i="6"/>
  <c r="AF2389" i="6"/>
  <c r="AF2385" i="6"/>
  <c r="AF2381" i="6"/>
  <c r="AF2377" i="6"/>
  <c r="AF2373" i="6"/>
  <c r="AF2361" i="6"/>
  <c r="AF2345" i="6"/>
  <c r="AF2333" i="6"/>
  <c r="AF2329" i="6"/>
  <c r="AF2313" i="6"/>
  <c r="AF2301" i="6"/>
  <c r="AF2233" i="6"/>
  <c r="AF2217" i="6"/>
  <c r="AF2205" i="6"/>
  <c r="AF2201" i="6"/>
  <c r="AF2185" i="6"/>
  <c r="AF2173" i="6"/>
  <c r="AF2141" i="6"/>
  <c r="AF2137" i="6"/>
  <c r="AF2133" i="6"/>
  <c r="AF2129" i="6"/>
  <c r="AF2125" i="6"/>
  <c r="AF2121" i="6"/>
  <c r="AF2117" i="6"/>
  <c r="AF2113" i="6"/>
  <c r="AF2109" i="6"/>
  <c r="AF2081" i="6"/>
  <c r="AF2077" i="6"/>
  <c r="AF2073" i="6"/>
  <c r="AF2069" i="6"/>
  <c r="AF2065" i="6"/>
  <c r="AF2061" i="6"/>
  <c r="AF2057" i="6"/>
  <c r="AF2053" i="6"/>
  <c r="AF2049" i="6"/>
  <c r="AF2045" i="6"/>
  <c r="AF2041" i="6"/>
  <c r="AF2037" i="6"/>
  <c r="AF2033" i="6"/>
  <c r="AF2025" i="6"/>
  <c r="AF2021" i="6"/>
  <c r="AF2017" i="6"/>
  <c r="AF2013" i="6"/>
  <c r="AF2009" i="6"/>
  <c r="AF2005" i="6"/>
  <c r="AF1989" i="6"/>
  <c r="AF1977" i="6"/>
  <c r="AF1973" i="6"/>
  <c r="AF1957" i="6"/>
  <c r="AF1945" i="6"/>
  <c r="AF1877" i="6"/>
  <c r="AF1861" i="6"/>
  <c r="AF1849" i="6"/>
  <c r="AF1845" i="6"/>
  <c r="AF1829" i="6"/>
  <c r="AF1817" i="6"/>
  <c r="AF1749" i="6"/>
  <c r="AF1733" i="6"/>
  <c r="AF1721" i="6"/>
  <c r="AF1717" i="6"/>
  <c r="AF1701" i="6"/>
  <c r="AF1689" i="6"/>
  <c r="AF1529" i="6"/>
  <c r="AF1445" i="6"/>
  <c r="AF1389" i="6"/>
  <c r="AF1161" i="6"/>
  <c r="AF933" i="6"/>
  <c r="AF877" i="6"/>
  <c r="AF2967" i="6"/>
  <c r="AF2891" i="6"/>
  <c r="AF2879" i="6"/>
  <c r="AF2859" i="6"/>
  <c r="AF2847" i="6"/>
  <c r="AF2827" i="6"/>
  <c r="AF2815" i="6"/>
  <c r="AF2803" i="6"/>
  <c r="AF2783" i="6"/>
  <c r="AF2771" i="6"/>
  <c r="AF2755" i="6"/>
  <c r="AF2743" i="6"/>
  <c r="AF2723" i="6"/>
  <c r="AF2711" i="6"/>
  <c r="AF2699" i="6"/>
  <c r="AF2679" i="6"/>
  <c r="AF2667" i="6"/>
  <c r="AF2655" i="6"/>
  <c r="AF2643" i="6"/>
  <c r="AF2623" i="6"/>
  <c r="AF2611" i="6"/>
  <c r="AF2371" i="6"/>
  <c r="AF2363" i="6"/>
  <c r="AF2355" i="6"/>
  <c r="AF2347" i="6"/>
  <c r="AF2339" i="6"/>
  <c r="AF2331" i="6"/>
  <c r="AF2323" i="6"/>
  <c r="AF2315" i="6"/>
  <c r="AF2307" i="6"/>
  <c r="AF2299" i="6"/>
  <c r="AF2291" i="6"/>
  <c r="AF2287" i="6"/>
  <c r="AF2283" i="6"/>
  <c r="AF2279" i="6"/>
  <c r="AF2275" i="6"/>
  <c r="AF2271" i="6"/>
  <c r="AF2263" i="6"/>
  <c r="AF2255" i="6"/>
  <c r="AF2247" i="6"/>
  <c r="AF2239" i="6"/>
  <c r="AF2231" i="6"/>
  <c r="AF2223" i="6"/>
  <c r="AF2215" i="6"/>
  <c r="AF2207" i="6"/>
  <c r="AF2199" i="6"/>
  <c r="AF2191" i="6"/>
  <c r="AF2183" i="6"/>
  <c r="AF2175" i="6"/>
  <c r="AF2167" i="6"/>
  <c r="AF2159" i="6"/>
  <c r="AF2151" i="6"/>
  <c r="AF2143" i="6"/>
  <c r="AF2103" i="6"/>
  <c r="AF2095" i="6"/>
  <c r="AF2087" i="6"/>
  <c r="AF2079" i="6"/>
  <c r="AF2031" i="6"/>
  <c r="AF1999" i="6"/>
  <c r="AF1995" i="6"/>
  <c r="AF1987" i="6"/>
  <c r="AF1979" i="6"/>
  <c r="AF1967" i="6"/>
  <c r="AF1959" i="6"/>
  <c r="AF1955" i="6"/>
  <c r="AF1947" i="6"/>
  <c r="AF1939" i="6"/>
  <c r="AF1931" i="6"/>
  <c r="AF1919" i="6"/>
  <c r="AF1911" i="6"/>
  <c r="AF1903" i="6"/>
  <c r="AF1895" i="6"/>
  <c r="AF1887" i="6"/>
  <c r="AF1879" i="6"/>
  <c r="AF1871" i="6"/>
  <c r="AF1867" i="6"/>
  <c r="AF1859" i="6"/>
  <c r="AF1855" i="6"/>
  <c r="AF1847" i="6"/>
  <c r="AF1843" i="6"/>
  <c r="AF1839" i="6"/>
  <c r="AF1835" i="6"/>
  <c r="AF1831" i="6"/>
  <c r="AF1827" i="6"/>
  <c r="AF1823" i="6"/>
  <c r="AF1819" i="6"/>
  <c r="AF1815" i="6"/>
  <c r="AF1807" i="6"/>
  <c r="AF1803" i="6"/>
  <c r="AF1799" i="6"/>
  <c r="AF1795" i="6"/>
  <c r="AF1791" i="6"/>
  <c r="AF1787" i="6"/>
  <c r="AF1783" i="6"/>
  <c r="AF1779" i="6"/>
  <c r="AF1775" i="6"/>
  <c r="AF1771" i="6"/>
  <c r="AF1767" i="6"/>
  <c r="AF1763" i="6"/>
  <c r="AF1759" i="6"/>
  <c r="AF1755" i="6"/>
  <c r="AF1751" i="6"/>
  <c r="AF1747" i="6"/>
  <c r="AF1743" i="6"/>
  <c r="AF1739" i="6"/>
  <c r="AF1735" i="6"/>
  <c r="AF1731" i="6"/>
  <c r="AF1727" i="6"/>
  <c r="AF1723" i="6"/>
  <c r="AF1719" i="6"/>
  <c r="AF1715" i="6"/>
  <c r="AF1711" i="6"/>
  <c r="AF1707" i="6"/>
  <c r="AF1703" i="6"/>
  <c r="AF1699" i="6"/>
  <c r="AF1695" i="6"/>
  <c r="AF1691" i="6"/>
  <c r="AF1687" i="6"/>
  <c r="AF1683" i="6"/>
  <c r="AF1679" i="6"/>
  <c r="AF1675" i="6"/>
  <c r="AF1671" i="6"/>
  <c r="AF1667" i="6"/>
  <c r="AF1663" i="6"/>
  <c r="AF1659" i="6"/>
  <c r="AF1655" i="6"/>
  <c r="AF1651" i="6"/>
  <c r="AF1647" i="6"/>
  <c r="AF1643" i="6"/>
  <c r="AF2935" i="6"/>
  <c r="AF2903" i="6"/>
  <c r="AF2895" i="6"/>
  <c r="AF2883" i="6"/>
  <c r="AF2875" i="6"/>
  <c r="AF2867" i="6"/>
  <c r="AF2851" i="6"/>
  <c r="AF2839" i="6"/>
  <c r="AF2831" i="6"/>
  <c r="AF2819" i="6"/>
  <c r="AF2807" i="6"/>
  <c r="AF2795" i="6"/>
  <c r="AF2791" i="6"/>
  <c r="AF2779" i="6"/>
  <c r="AF2767" i="6"/>
  <c r="AF2759" i="6"/>
  <c r="AF2747" i="6"/>
  <c r="AF2735" i="6"/>
  <c r="AF2731" i="6"/>
  <c r="AF2715" i="6"/>
  <c r="AF2703" i="6"/>
  <c r="AF2691" i="6"/>
  <c r="AF2687" i="6"/>
  <c r="AF2675" i="6"/>
  <c r="AF2659" i="6"/>
  <c r="AF2647" i="6"/>
  <c r="AF2639" i="6"/>
  <c r="AF2631" i="6"/>
  <c r="AF2619" i="6"/>
  <c r="AF2607" i="6"/>
  <c r="AF2303" i="6"/>
  <c r="AF1175" i="6"/>
  <c r="AF2963" i="6"/>
  <c r="AF2947" i="6"/>
  <c r="AF2899" i="6"/>
  <c r="AF2887" i="6"/>
  <c r="AF2871" i="6"/>
  <c r="AF2863" i="6"/>
  <c r="AF2855" i="6"/>
  <c r="AF2843" i="6"/>
  <c r="AF2835" i="6"/>
  <c r="AF2823" i="6"/>
  <c r="AF2811" i="6"/>
  <c r="AF2799" i="6"/>
  <c r="AF2787" i="6"/>
  <c r="AF2775" i="6"/>
  <c r="AF2763" i="6"/>
  <c r="AF2751" i="6"/>
  <c r="AF2739" i="6"/>
  <c r="AF2727" i="6"/>
  <c r="AF2719" i="6"/>
  <c r="AF2707" i="6"/>
  <c r="AF2695" i="6"/>
  <c r="AF2683" i="6"/>
  <c r="AF2671" i="6"/>
  <c r="AF2663" i="6"/>
  <c r="AF2651" i="6"/>
  <c r="AF2635" i="6"/>
  <c r="AF2627" i="6"/>
  <c r="AF2615" i="6"/>
  <c r="AF2603" i="6"/>
  <c r="AF2367" i="6"/>
  <c r="AF2359" i="6"/>
  <c r="AF2351" i="6"/>
  <c r="AF2343" i="6"/>
  <c r="AF2335" i="6"/>
  <c r="AF2327" i="6"/>
  <c r="AF2319" i="6"/>
  <c r="AF2311" i="6"/>
  <c r="AF2295" i="6"/>
  <c r="AF2267" i="6"/>
  <c r="AF2259" i="6"/>
  <c r="AF2251" i="6"/>
  <c r="AF2243" i="6"/>
  <c r="AF2235" i="6"/>
  <c r="AF2227" i="6"/>
  <c r="AF2219" i="6"/>
  <c r="AF2211" i="6"/>
  <c r="AF2203" i="6"/>
  <c r="AF2195" i="6"/>
  <c r="AF2187" i="6"/>
  <c r="AF2179" i="6"/>
  <c r="AF2171" i="6"/>
  <c r="AF2163" i="6"/>
  <c r="AF2155" i="6"/>
  <c r="AF2147" i="6"/>
  <c r="AF2099" i="6"/>
  <c r="AF2091" i="6"/>
  <c r="AF2083" i="6"/>
  <c r="AF2003" i="6"/>
  <c r="AF1991" i="6"/>
  <c r="AF1983" i="6"/>
  <c r="AF1975" i="6"/>
  <c r="AF1971" i="6"/>
  <c r="AF1963" i="6"/>
  <c r="AF1951" i="6"/>
  <c r="AF1943" i="6"/>
  <c r="AF1935" i="6"/>
  <c r="AF1927" i="6"/>
  <c r="AF1923" i="6"/>
  <c r="AF1915" i="6"/>
  <c r="AF1907" i="6"/>
  <c r="AF1899" i="6"/>
  <c r="AF1891" i="6"/>
  <c r="AF1883" i="6"/>
  <c r="AF1875" i="6"/>
  <c r="AF1863" i="6"/>
  <c r="AF1851" i="6"/>
  <c r="AF1811" i="6"/>
  <c r="AF1487" i="6"/>
  <c r="AF1639" i="6"/>
  <c r="AF1635" i="6"/>
  <c r="AF1631" i="6"/>
  <c r="AF1627" i="6"/>
  <c r="AF1623" i="6"/>
  <c r="AF1619" i="6"/>
  <c r="AF1615" i="6"/>
  <c r="AF1611" i="6"/>
  <c r="AF1607" i="6"/>
  <c r="AF1603" i="6"/>
  <c r="AF1599" i="6"/>
  <c r="AF1595" i="6"/>
  <c r="AF1591" i="6"/>
  <c r="AF1587" i="6"/>
  <c r="AF1583" i="6"/>
  <c r="AF1579" i="6"/>
  <c r="AF1575" i="6"/>
  <c r="AF1571" i="6"/>
  <c r="AF1567" i="6"/>
  <c r="AF1563" i="6"/>
  <c r="AF1559" i="6"/>
  <c r="AF1555" i="6"/>
  <c r="AF1551" i="6"/>
  <c r="AF1547" i="6"/>
  <c r="AF1543" i="6"/>
  <c r="AF1539" i="6"/>
  <c r="AF1535" i="6"/>
  <c r="AF1531" i="6"/>
  <c r="AF1527" i="6"/>
  <c r="AF1523" i="6"/>
  <c r="AF1519" i="6"/>
  <c r="AF1515" i="6"/>
  <c r="AF1511" i="6"/>
  <c r="AF1507" i="6"/>
  <c r="AF1503" i="6"/>
  <c r="AF1499" i="6"/>
  <c r="AF1495" i="6"/>
  <c r="AF1491" i="6"/>
  <c r="AF1483" i="6"/>
  <c r="AF1475" i="6"/>
  <c r="AF1467" i="6"/>
  <c r="AF1459" i="6"/>
  <c r="AF1451" i="6"/>
  <c r="AF1447" i="6"/>
  <c r="AF1439" i="6"/>
  <c r="AF1427" i="6"/>
  <c r="AF1419" i="6"/>
  <c r="AF1411" i="6"/>
  <c r="AF1403" i="6"/>
  <c r="AF1395" i="6"/>
  <c r="AF1383" i="6"/>
  <c r="AF1359" i="6"/>
  <c r="AF1351" i="6"/>
  <c r="AF1343" i="6"/>
  <c r="AF1339" i="6"/>
  <c r="AF1331" i="6"/>
  <c r="AF1323" i="6"/>
  <c r="AF1315" i="6"/>
  <c r="AF1307" i="6"/>
  <c r="AF1299" i="6"/>
  <c r="AF1291" i="6"/>
  <c r="AF1287" i="6"/>
  <c r="AF1279" i="6"/>
  <c r="AF1275" i="6"/>
  <c r="AF1267" i="6"/>
  <c r="AF1263" i="6"/>
  <c r="AF1259" i="6"/>
  <c r="AF1255" i="6"/>
  <c r="AF1251" i="6"/>
  <c r="AF1243" i="6"/>
  <c r="AF1239" i="6"/>
  <c r="AF1235" i="6"/>
  <c r="AF1231" i="6"/>
  <c r="AF1227" i="6"/>
  <c r="AF1223" i="6"/>
  <c r="AF1219" i="6"/>
  <c r="AF1215" i="6"/>
  <c r="AF1211" i="6"/>
  <c r="AF1207" i="6"/>
  <c r="AF1203" i="6"/>
  <c r="AF1199" i="6"/>
  <c r="AF1195" i="6"/>
  <c r="AF1191" i="6"/>
  <c r="AF1187" i="6"/>
  <c r="AF1183" i="6"/>
  <c r="AF1479" i="6"/>
  <c r="AF1471" i="6"/>
  <c r="AF1463" i="6"/>
  <c r="AF1455" i="6"/>
  <c r="AF1443" i="6"/>
  <c r="AF1435" i="6"/>
  <c r="AF1431" i="6"/>
  <c r="AF1423" i="6"/>
  <c r="AF1415" i="6"/>
  <c r="AF1407" i="6"/>
  <c r="AF1399" i="6"/>
  <c r="AF1391" i="6"/>
  <c r="AF1387" i="6"/>
  <c r="AF1379" i="6"/>
  <c r="AF1375" i="6"/>
  <c r="AF1371" i="6"/>
  <c r="AF1367" i="6"/>
  <c r="AF1363" i="6"/>
  <c r="AF1355" i="6"/>
  <c r="AF1347" i="6"/>
  <c r="AF1335" i="6"/>
  <c r="AF1327" i="6"/>
  <c r="AF1319" i="6"/>
  <c r="AF1311" i="6"/>
  <c r="AF1303" i="6"/>
  <c r="AF1295" i="6"/>
  <c r="AF1283" i="6"/>
  <c r="AF1271" i="6"/>
  <c r="AF1247" i="6"/>
  <c r="AF1179" i="6"/>
  <c r="AF1167" i="6"/>
  <c r="AF1159" i="6"/>
  <c r="AF1151" i="6"/>
  <c r="AF1143" i="6"/>
  <c r="AF1135" i="6"/>
  <c r="AF1127" i="6"/>
  <c r="AF1119" i="6"/>
  <c r="AF1111" i="6"/>
  <c r="AF1103" i="6"/>
  <c r="AF1095" i="6"/>
  <c r="AF1087" i="6"/>
  <c r="AF1079" i="6"/>
  <c r="AF1071" i="6"/>
  <c r="AF1063" i="6"/>
  <c r="AF1055" i="6"/>
  <c r="AF1047" i="6"/>
  <c r="AF1039" i="6"/>
  <c r="AF1031" i="6"/>
  <c r="AF1023" i="6"/>
  <c r="AF1015" i="6"/>
  <c r="AF1007" i="6"/>
  <c r="AF999" i="6"/>
  <c r="AF991" i="6"/>
  <c r="AF983" i="6"/>
  <c r="AF975" i="6"/>
  <c r="AF967" i="6"/>
  <c r="AF959" i="6"/>
  <c r="AF955" i="6"/>
  <c r="AF947" i="6"/>
  <c r="AF939" i="6"/>
  <c r="AF931" i="6"/>
  <c r="AF923" i="6"/>
  <c r="AF915" i="6"/>
  <c r="AF907" i="6"/>
  <c r="AF899" i="6"/>
  <c r="AF895" i="6"/>
  <c r="AF887" i="6"/>
  <c r="AF883" i="6"/>
  <c r="AF879" i="6"/>
  <c r="AF875" i="6"/>
  <c r="AF871" i="6"/>
  <c r="AF867" i="6"/>
  <c r="AF859" i="6"/>
  <c r="AF855" i="6"/>
  <c r="AF851" i="6"/>
  <c r="AF847" i="6"/>
  <c r="AF843" i="6"/>
  <c r="AF839" i="6"/>
  <c r="AF835" i="6"/>
  <c r="AF831" i="6"/>
  <c r="AF827" i="6"/>
  <c r="AF823" i="6"/>
  <c r="AF819" i="6"/>
  <c r="AF815" i="6"/>
  <c r="AF811" i="6"/>
  <c r="AF807" i="6"/>
  <c r="AF803" i="6"/>
  <c r="AF799" i="6"/>
  <c r="AF795" i="6"/>
  <c r="AF791" i="6"/>
  <c r="AF787" i="6"/>
  <c r="AF783" i="6"/>
  <c r="AF779" i="6"/>
  <c r="AF775" i="6"/>
  <c r="AF771" i="6"/>
  <c r="AF767" i="6"/>
  <c r="AF763" i="6"/>
  <c r="AF759" i="6"/>
  <c r="AF755" i="6"/>
  <c r="AF751" i="6"/>
  <c r="AF747" i="6"/>
  <c r="AF743" i="6"/>
  <c r="AF739" i="6"/>
  <c r="AF735" i="6"/>
  <c r="AF731" i="6"/>
  <c r="AF727" i="6"/>
  <c r="AF723" i="6"/>
  <c r="AF719" i="6"/>
  <c r="AF715" i="6"/>
  <c r="AF711" i="6"/>
  <c r="AF707" i="6"/>
  <c r="AF703" i="6"/>
  <c r="AF699" i="6"/>
  <c r="AF695" i="6"/>
  <c r="AF691" i="6"/>
  <c r="AF687" i="6"/>
  <c r="AF683" i="6"/>
  <c r="AF679" i="6"/>
  <c r="AF675" i="6"/>
  <c r="AF671" i="6"/>
  <c r="AF667" i="6"/>
  <c r="AF663" i="6"/>
  <c r="AF659" i="6"/>
  <c r="AF655" i="6"/>
  <c r="AF651" i="6"/>
  <c r="AF647" i="6"/>
  <c r="AF643" i="6"/>
  <c r="AF639" i="6"/>
  <c r="AF635" i="6"/>
  <c r="AF631" i="6"/>
  <c r="AF627" i="6"/>
  <c r="AF623" i="6"/>
  <c r="AF619" i="6"/>
  <c r="AF615" i="6"/>
  <c r="AF611" i="6"/>
  <c r="AF607" i="6"/>
  <c r="AF603" i="6"/>
  <c r="AF599" i="6"/>
  <c r="AF595" i="6"/>
  <c r="AF591" i="6"/>
  <c r="AF587" i="6"/>
  <c r="AF583" i="6"/>
  <c r="AF579" i="6"/>
  <c r="AF575" i="6"/>
  <c r="AF571" i="6"/>
  <c r="AF567" i="6"/>
  <c r="AF563" i="6"/>
  <c r="AF559" i="6"/>
  <c r="AF555" i="6"/>
  <c r="AF551" i="6"/>
  <c r="AF547" i="6"/>
  <c r="AF543" i="6"/>
  <c r="AF539" i="6"/>
  <c r="AF535" i="6"/>
  <c r="AF531" i="6"/>
  <c r="AF527" i="6"/>
  <c r="AF523" i="6"/>
  <c r="AF519" i="6"/>
  <c r="AF515" i="6"/>
  <c r="AF511" i="6"/>
  <c r="AF503" i="6"/>
  <c r="AF499" i="6"/>
  <c r="AF495" i="6"/>
  <c r="AF491" i="6"/>
  <c r="AF487" i="6"/>
  <c r="AF483" i="6"/>
  <c r="AF479" i="6"/>
  <c r="AF475" i="6"/>
  <c r="AF471" i="6"/>
  <c r="AF467" i="6"/>
  <c r="AF463" i="6"/>
  <c r="AF459" i="6"/>
  <c r="AF455" i="6"/>
  <c r="AF451" i="6"/>
  <c r="AF447" i="6"/>
  <c r="AF443" i="6"/>
  <c r="AF439" i="6"/>
  <c r="AF435" i="6"/>
  <c r="AF431" i="6"/>
  <c r="AF427" i="6"/>
  <c r="AF423" i="6"/>
  <c r="AF419" i="6"/>
  <c r="AF415" i="6"/>
  <c r="AF411" i="6"/>
  <c r="AF407" i="6"/>
  <c r="AF403" i="6"/>
  <c r="AF399" i="6"/>
  <c r="AF395" i="6"/>
  <c r="AF391" i="6"/>
  <c r="AF387" i="6"/>
  <c r="AF383" i="6"/>
  <c r="AF379" i="6"/>
  <c r="AF375" i="6"/>
  <c r="AF371" i="6"/>
  <c r="AF367" i="6"/>
  <c r="AF363" i="6"/>
  <c r="AF359" i="6"/>
  <c r="AF355" i="6"/>
  <c r="AF351" i="6"/>
  <c r="AF347" i="6"/>
  <c r="AF1171" i="6"/>
  <c r="AF1163" i="6"/>
  <c r="AF1155" i="6"/>
  <c r="AF1147" i="6"/>
  <c r="AF1139" i="6"/>
  <c r="AF1131" i="6"/>
  <c r="AF1123" i="6"/>
  <c r="AF1115" i="6"/>
  <c r="AF1107" i="6"/>
  <c r="AF1099" i="6"/>
  <c r="AF1091" i="6"/>
  <c r="AF1083" i="6"/>
  <c r="AF1075" i="6"/>
  <c r="AF1067" i="6"/>
  <c r="AF1059" i="6"/>
  <c r="AF1051" i="6"/>
  <c r="AF1043" i="6"/>
  <c r="AF1035" i="6"/>
  <c r="AF1027" i="6"/>
  <c r="AF1019" i="6"/>
  <c r="AF1011" i="6"/>
  <c r="AF1003" i="6"/>
  <c r="AF995" i="6"/>
  <c r="AF987" i="6"/>
  <c r="AF979" i="6"/>
  <c r="AF971" i="6"/>
  <c r="AF963" i="6"/>
  <c r="AF951" i="6"/>
  <c r="AF943" i="6"/>
  <c r="AF935" i="6"/>
  <c r="AF927" i="6"/>
  <c r="AF919" i="6"/>
  <c r="AF911" i="6"/>
  <c r="AF903" i="6"/>
  <c r="AF891" i="6"/>
  <c r="AF863" i="6"/>
  <c r="AF507" i="6"/>
  <c r="AF1608" i="6"/>
  <c r="AF1600" i="6"/>
  <c r="AF1592" i="6"/>
  <c r="AF1588" i="6"/>
  <c r="AF1584" i="6"/>
  <c r="AF1572" i="6"/>
  <c r="AF1560" i="6"/>
  <c r="AF1556" i="6"/>
  <c r="AF1552" i="6"/>
  <c r="AF1544" i="6"/>
  <c r="AF1536" i="6"/>
  <c r="AF1528" i="6"/>
  <c r="AF1524" i="6"/>
  <c r="AF1520" i="6"/>
  <c r="AF1508" i="6"/>
  <c r="AF1496" i="6"/>
  <c r="AF1492" i="6"/>
  <c r="AF1480" i="6"/>
  <c r="AF1472" i="6"/>
  <c r="AF1464" i="6"/>
  <c r="AF1460" i="6"/>
  <c r="AF1456" i="6"/>
  <c r="AF1444" i="6"/>
  <c r="AF1432" i="6"/>
  <c r="AF1428" i="6"/>
  <c r="AF1424" i="6"/>
  <c r="AF1416" i="6"/>
  <c r="AF1408" i="6"/>
  <c r="AF1400" i="6"/>
  <c r="AF1396" i="6"/>
  <c r="AF1392" i="6"/>
  <c r="AF1380" i="6"/>
  <c r="AF1368" i="6"/>
  <c r="AF1364" i="6"/>
  <c r="AF1360" i="6"/>
  <c r="AF1352" i="6"/>
  <c r="AF1344" i="6"/>
  <c r="AF1336" i="6"/>
  <c r="AF1328" i="6"/>
  <c r="AF1316" i="6"/>
  <c r="AF1304" i="6"/>
  <c r="AF1300" i="6"/>
  <c r="AF1296" i="6"/>
  <c r="AF1288" i="6"/>
  <c r="AF1280" i="6"/>
  <c r="AF1272" i="6"/>
  <c r="AF1268" i="6"/>
  <c r="AF1264" i="6"/>
  <c r="AF1252" i="6"/>
  <c r="AF1240" i="6"/>
  <c r="AF1236" i="6"/>
  <c r="AF1232" i="6"/>
  <c r="AF1224" i="6"/>
  <c r="AF1216" i="6"/>
  <c r="AF1208" i="6"/>
  <c r="AF1204" i="6"/>
  <c r="AF1200" i="6"/>
  <c r="AF1188" i="6"/>
  <c r="AF1176" i="6"/>
  <c r="AF1172" i="6"/>
  <c r="AF1168" i="6"/>
  <c r="AF1160" i="6"/>
  <c r="AF1152" i="6"/>
  <c r="AF1144" i="6"/>
  <c r="AF1140" i="6"/>
  <c r="AF343" i="6"/>
  <c r="AF339" i="6"/>
  <c r="AF335" i="6"/>
  <c r="AF331" i="6"/>
  <c r="AF327" i="6"/>
  <c r="AF323" i="6"/>
  <c r="AF319" i="6"/>
  <c r="AF315" i="6"/>
  <c r="AF311" i="6"/>
  <c r="AF307" i="6"/>
  <c r="AF303" i="6"/>
  <c r="AF299" i="6"/>
  <c r="AF295" i="6"/>
  <c r="AF291" i="6"/>
  <c r="AF287" i="6"/>
  <c r="AF283" i="6"/>
  <c r="AF279" i="6"/>
  <c r="AF275" i="6"/>
  <c r="AF271" i="6"/>
  <c r="AF267" i="6"/>
  <c r="AF263" i="6"/>
  <c r="AF259" i="6"/>
  <c r="AF255" i="6"/>
  <c r="AF251" i="6"/>
  <c r="AF247" i="6"/>
  <c r="AF243" i="6"/>
  <c r="AF239" i="6"/>
  <c r="AF235" i="6"/>
  <c r="AF231" i="6"/>
  <c r="AF227" i="6"/>
  <c r="AF223" i="6"/>
  <c r="AF219" i="6"/>
  <c r="AF215" i="6"/>
  <c r="AF211" i="6"/>
  <c r="AF207" i="6"/>
  <c r="AF203" i="6"/>
  <c r="AF199" i="6"/>
  <c r="AF195" i="6"/>
  <c r="AF191" i="6"/>
  <c r="AF187" i="6"/>
  <c r="AF183" i="6"/>
  <c r="AF179" i="6"/>
  <c r="AF175" i="6"/>
  <c r="AF171" i="6"/>
  <c r="AF167" i="6"/>
  <c r="AF163" i="6"/>
  <c r="AF159" i="6"/>
  <c r="AF155" i="6"/>
  <c r="AF151" i="6"/>
  <c r="AF147" i="6"/>
  <c r="AF143" i="6"/>
  <c r="AF139" i="6"/>
  <c r="AF135" i="6"/>
  <c r="AF131" i="6"/>
  <c r="AF127" i="6"/>
  <c r="AF123" i="6"/>
  <c r="AF119" i="6"/>
  <c r="AF115" i="6"/>
  <c r="AF111" i="6"/>
  <c r="AF107" i="6"/>
  <c r="AF103" i="6"/>
  <c r="AF99" i="6"/>
  <c r="AF95" i="6"/>
  <c r="AF91" i="6"/>
  <c r="AF87" i="6"/>
  <c r="AF83" i="6"/>
  <c r="AF79" i="6"/>
  <c r="AF75" i="6"/>
  <c r="AF71" i="6"/>
  <c r="AF67" i="6"/>
  <c r="AF63" i="6"/>
  <c r="AF59" i="6"/>
  <c r="AF55" i="6"/>
  <c r="AF51" i="6"/>
  <c r="AF47" i="6"/>
  <c r="AF43" i="6"/>
  <c r="AF39" i="6"/>
  <c r="AF35" i="6"/>
  <c r="AF31" i="6"/>
  <c r="AF27" i="6"/>
  <c r="AF23" i="6"/>
  <c r="AF19" i="6"/>
  <c r="AF15" i="6"/>
  <c r="AF11" i="6"/>
  <c r="AF7" i="6"/>
  <c r="AF2932" i="6"/>
  <c r="AF2928" i="6"/>
  <c r="AF2780" i="6"/>
  <c r="AF2776" i="6"/>
  <c r="AF2772" i="6"/>
  <c r="AF2768" i="6"/>
  <c r="AF2764" i="6"/>
  <c r="AF2760" i="6"/>
  <c r="AF2756" i="6"/>
  <c r="AF2752" i="6"/>
  <c r="AF2748" i="6"/>
  <c r="AF2744" i="6"/>
  <c r="AF2740" i="6"/>
  <c r="AF2736" i="6"/>
  <c r="AF2732" i="6"/>
  <c r="AF2728" i="6"/>
  <c r="AF2724" i="6"/>
  <c r="AF2720" i="6"/>
  <c r="AF2716" i="6"/>
  <c r="AF2712" i="6"/>
  <c r="AF2708" i="6"/>
  <c r="AF2704" i="6"/>
  <c r="AF2700" i="6"/>
  <c r="AF2696" i="6"/>
  <c r="AF2692" i="6"/>
  <c r="AF2688" i="6"/>
  <c r="AF2684" i="6"/>
  <c r="AF2680" i="6"/>
  <c r="AF2676" i="6"/>
  <c r="AF2672" i="6"/>
  <c r="AF2668" i="6"/>
  <c r="AF2664" i="6"/>
  <c r="AF2660" i="6"/>
  <c r="AF2656" i="6"/>
  <c r="AF2652" i="6"/>
  <c r="AF2648" i="6"/>
  <c r="AF2644" i="6"/>
  <c r="AF2640" i="6"/>
  <c r="AF2636" i="6"/>
  <c r="AF2632" i="6"/>
  <c r="AF2628" i="6"/>
  <c r="AF2624" i="6"/>
  <c r="AF2620" i="6"/>
  <c r="AF2616" i="6"/>
  <c r="AF2612" i="6"/>
  <c r="AF2608" i="6"/>
  <c r="AF2604" i="6"/>
  <c r="AF2600" i="6"/>
  <c r="AF2588" i="6"/>
  <c r="AF2584" i="6"/>
  <c r="AF2568" i="6"/>
  <c r="AF2556" i="6"/>
  <c r="AF2488" i="6"/>
  <c r="AF2472" i="6"/>
  <c r="AF2460" i="6"/>
  <c r="AF2456" i="6"/>
  <c r="AF2440" i="6"/>
  <c r="AF2428" i="6"/>
  <c r="AF2108" i="6"/>
  <c r="AF2104" i="6"/>
  <c r="AF2100" i="6"/>
  <c r="AF2096" i="6"/>
  <c r="AF2092" i="6"/>
  <c r="AF2088" i="6"/>
  <c r="AF2084" i="6"/>
  <c r="AF2080" i="6"/>
  <c r="AF2076" i="6"/>
  <c r="AF2072" i="6"/>
  <c r="AF2068" i="6"/>
  <c r="AF2064" i="6"/>
  <c r="AF2060" i="6"/>
  <c r="AF2056" i="6"/>
  <c r="AF2052" i="6"/>
  <c r="AF2048" i="6"/>
  <c r="AF2044" i="6"/>
  <c r="AF2040" i="6"/>
  <c r="AF2036" i="6"/>
  <c r="AF2028" i="6"/>
  <c r="AF2024" i="6"/>
  <c r="AF2020" i="6"/>
  <c r="AF2016" i="6"/>
  <c r="AF2012" i="6"/>
  <c r="AF1488" i="6"/>
  <c r="AF1332" i="6"/>
  <c r="AF425" i="6"/>
  <c r="AF413" i="6"/>
  <c r="AF409" i="6"/>
  <c r="AF405" i="6"/>
  <c r="AF397" i="6"/>
  <c r="AF389" i="6"/>
  <c r="AF381" i="6"/>
  <c r="AF377" i="6"/>
  <c r="AF361" i="6"/>
  <c r="AF349" i="6"/>
  <c r="AF341" i="6"/>
  <c r="AF1136" i="6"/>
  <c r="AF1124" i="6"/>
  <c r="AF1112" i="6"/>
  <c r="AF1108" i="6"/>
  <c r="AF1096" i="6"/>
  <c r="AF1088" i="6"/>
  <c r="AF1080" i="6"/>
  <c r="AF1076" i="6"/>
  <c r="AF1072" i="6"/>
  <c r="AF1060" i="6"/>
  <c r="AF1044" i="6"/>
  <c r="AF1040" i="6"/>
  <c r="AF1032" i="6"/>
  <c r="AF1024" i="6"/>
  <c r="AF1016" i="6"/>
  <c r="AF1012" i="6"/>
  <c r="AF1008" i="6"/>
  <c r="AF996" i="6"/>
  <c r="AF984" i="6"/>
  <c r="AF980" i="6"/>
  <c r="AF976" i="6"/>
  <c r="AF968" i="6"/>
  <c r="AF960" i="6"/>
  <c r="AF952" i="6"/>
  <c r="AF948" i="6"/>
  <c r="AF944" i="6"/>
  <c r="AF932" i="6"/>
  <c r="AF920" i="6"/>
  <c r="AF916" i="6"/>
  <c r="AF912" i="6"/>
  <c r="AF904" i="6"/>
  <c r="AF896" i="6"/>
  <c r="AF888" i="6"/>
  <c r="AF884" i="6"/>
  <c r="AF880" i="6"/>
  <c r="AF868" i="6"/>
  <c r="AF856" i="6"/>
  <c r="AF852" i="6"/>
  <c r="AF848" i="6"/>
  <c r="AF840" i="6"/>
  <c r="AF832" i="6"/>
  <c r="AF824" i="6"/>
  <c r="AF816" i="6"/>
  <c r="AF804" i="6"/>
  <c r="AF792" i="6"/>
  <c r="AF788" i="6"/>
  <c r="AF784" i="6"/>
  <c r="AF776" i="6"/>
  <c r="AF768" i="6"/>
  <c r="AF760" i="6"/>
  <c r="AF752" i="6"/>
  <c r="AF740" i="6"/>
  <c r="AF724" i="6"/>
  <c r="AF720" i="6"/>
  <c r="AF712" i="6"/>
  <c r="AF704" i="6"/>
  <c r="AF696" i="6"/>
  <c r="AF692" i="6"/>
  <c r="AF688" i="6"/>
  <c r="AF676" i="6"/>
  <c r="AF664" i="6"/>
  <c r="AF660" i="6"/>
  <c r="AF656" i="6"/>
  <c r="AF648" i="6"/>
  <c r="AF640" i="6"/>
  <c r="AF632" i="6"/>
  <c r="AF628" i="6"/>
  <c r="AF600" i="6"/>
  <c r="AF592" i="6"/>
  <c r="AF584" i="6"/>
  <c r="AF564" i="6"/>
  <c r="AF560" i="6"/>
  <c r="AF532" i="6"/>
  <c r="AF512" i="6"/>
  <c r="AF504" i="6"/>
  <c r="AF496" i="6"/>
  <c r="AF484" i="6"/>
  <c r="AF468" i="6"/>
  <c r="AF464" i="6"/>
  <c r="AF456" i="6"/>
  <c r="AF444" i="6"/>
  <c r="AF440" i="6"/>
  <c r="AF436" i="6"/>
  <c r="AF1621" i="6"/>
  <c r="AF1581" i="6"/>
  <c r="AF1545" i="6"/>
  <c r="AF1509" i="6"/>
  <c r="AF1417" i="6"/>
  <c r="AF1301" i="6"/>
  <c r="AF1273" i="6"/>
  <c r="AF1245" i="6"/>
  <c r="AF1189" i="6"/>
  <c r="AF1133" i="6"/>
  <c r="AF1045" i="6"/>
  <c r="AF1017" i="6"/>
  <c r="AF989" i="6"/>
  <c r="AF905" i="6"/>
  <c r="AF789" i="6"/>
  <c r="AF761" i="6"/>
  <c r="AF282" i="6"/>
  <c r="AF254" i="6"/>
  <c r="AF154" i="6"/>
  <c r="AF150" i="6"/>
  <c r="AF126" i="6"/>
  <c r="AF78" i="6"/>
  <c r="AF54" i="6"/>
  <c r="AF26" i="6"/>
  <c r="AF2959" i="6"/>
  <c r="AF2955" i="6"/>
  <c r="AF2951" i="6"/>
  <c r="AF2943" i="6"/>
  <c r="AF2939" i="6"/>
  <c r="AF2931" i="6"/>
  <c r="AF2927" i="6"/>
  <c r="AF2924" i="6"/>
  <c r="AF2920" i="6"/>
  <c r="AF2916" i="6"/>
  <c r="AF2912" i="6"/>
  <c r="AF2908" i="6"/>
  <c r="AF2904" i="6"/>
  <c r="AF2901" i="6"/>
  <c r="AF2897" i="6"/>
  <c r="AF2893" i="6"/>
  <c r="AF2889" i="6"/>
  <c r="AF2885" i="6"/>
  <c r="AF2881" i="6"/>
  <c r="AF2877" i="6"/>
  <c r="AF2873" i="6"/>
  <c r="AF2865" i="6"/>
  <c r="AF2861" i="6"/>
  <c r="AF2857" i="6"/>
  <c r="AF2849" i="6"/>
  <c r="AF2845" i="6"/>
  <c r="AF2833" i="6"/>
  <c r="AF2829" i="6"/>
  <c r="AF2825" i="6"/>
  <c r="AF2817" i="6"/>
  <c r="AF2813" i="6"/>
  <c r="AF2805" i="6"/>
  <c r="AF2801" i="6"/>
  <c r="AF2797" i="6"/>
  <c r="AF2793" i="6"/>
  <c r="AF2789" i="6"/>
  <c r="AF2785" i="6"/>
  <c r="AF2782" i="6"/>
  <c r="AF2778" i="6"/>
  <c r="AF2774" i="6"/>
  <c r="AF2770" i="6"/>
  <c r="AF2766" i="6"/>
  <c r="AF2762" i="6"/>
  <c r="AF2758" i="6"/>
  <c r="AF2754" i="6"/>
  <c r="AF2750" i="6"/>
  <c r="AF2746" i="6"/>
  <c r="AF2738" i="6"/>
  <c r="AF2734" i="6"/>
  <c r="AF2730" i="6"/>
  <c r="AF2722" i="6"/>
  <c r="AF2718" i="6"/>
  <c r="AF2706" i="6"/>
  <c r="AF2702" i="6"/>
  <c r="AF2698" i="6"/>
  <c r="AF2690" i="6"/>
  <c r="AF2686" i="6"/>
  <c r="AF2678" i="6"/>
  <c r="AF2674" i="6"/>
  <c r="AF2670" i="6"/>
  <c r="AF2666" i="6"/>
  <c r="AF2662" i="6"/>
  <c r="AF2658" i="6"/>
  <c r="AF2654" i="6"/>
  <c r="AF2650" i="6"/>
  <c r="AF2646" i="6"/>
  <c r="AF2642" i="6"/>
  <c r="AF2638" i="6"/>
  <c r="AF2634" i="6"/>
  <c r="AF2630" i="6"/>
  <c r="AF2626" i="6"/>
  <c r="AF2622" i="6"/>
  <c r="AF2618" i="6"/>
  <c r="AF2610" i="6"/>
  <c r="AF2606" i="6"/>
  <c r="AF2596" i="6"/>
  <c r="AF2592" i="6"/>
  <c r="AF2580" i="6"/>
  <c r="AF2576" i="6"/>
  <c r="AF2572" i="6"/>
  <c r="AF2564" i="6"/>
  <c r="AF2560" i="6"/>
  <c r="AF2552" i="6"/>
  <c r="AF2548" i="6"/>
  <c r="AF2544" i="6"/>
  <c r="AF2540" i="6"/>
  <c r="AF2536" i="6"/>
  <c r="AF2532" i="6"/>
  <c r="AF2528" i="6"/>
  <c r="AF2524" i="6"/>
  <c r="AF2520" i="6"/>
  <c r="AF2516" i="6"/>
  <c r="AF2512" i="6"/>
  <c r="AF2508" i="6"/>
  <c r="AF2504" i="6"/>
  <c r="AF2500" i="6"/>
  <c r="AF2496" i="6"/>
  <c r="AF2492" i="6"/>
  <c r="AF2484" i="6"/>
  <c r="AF2480" i="6"/>
  <c r="AF2476" i="6"/>
  <c r="AF2468" i="6"/>
  <c r="AF2464" i="6"/>
  <c r="AF2452" i="6"/>
  <c r="AF2448" i="6"/>
  <c r="AF2444" i="6"/>
  <c r="AF2436" i="6"/>
  <c r="AF2432" i="6"/>
  <c r="AF2424" i="6"/>
  <c r="AF2420" i="6"/>
  <c r="AF2416" i="6"/>
  <c r="AF2412" i="6"/>
  <c r="AF2408" i="6"/>
  <c r="AF2404" i="6"/>
  <c r="AF2400" i="6"/>
  <c r="AF2396" i="6"/>
  <c r="AF2392" i="6"/>
  <c r="AF2388" i="6"/>
  <c r="AF2384" i="6"/>
  <c r="AF2380" i="6"/>
  <c r="AF2376" i="6"/>
  <c r="AF2372" i="6"/>
  <c r="AF2369" i="6"/>
  <c r="AF2365" i="6"/>
  <c r="AF2357" i="6"/>
  <c r="AF2353" i="6"/>
  <c r="AF2349" i="6"/>
  <c r="AF2341" i="6"/>
  <c r="AF2337" i="6"/>
  <c r="AF2325" i="6"/>
  <c r="AF2321" i="6"/>
  <c r="AF2317" i="6"/>
  <c r="AF2309" i="6"/>
  <c r="AF2305" i="6"/>
  <c r="AF2297" i="6"/>
  <c r="AF2293" i="6"/>
  <c r="AF2289" i="6"/>
  <c r="AF2285" i="6"/>
  <c r="AF2281" i="6"/>
  <c r="AF2277" i="6"/>
  <c r="AF2273" i="6"/>
  <c r="AF2269" i="6"/>
  <c r="AF2265" i="6"/>
  <c r="AF2261" i="6"/>
  <c r="AF2257" i="6"/>
  <c r="AF2253" i="6"/>
  <c r="AF2249" i="6"/>
  <c r="AF2245" i="6"/>
  <c r="AF2241" i="6"/>
  <c r="AF2237" i="6"/>
  <c r="AF2229" i="6"/>
  <c r="AF2225" i="6"/>
  <c r="AF2221" i="6"/>
  <c r="AF2213" i="6"/>
  <c r="AF2209" i="6"/>
  <c r="AF2197" i="6"/>
  <c r="AF2193" i="6"/>
  <c r="AF2189" i="6"/>
  <c r="AF2181" i="6"/>
  <c r="AF2177" i="6"/>
  <c r="AF2169" i="6"/>
  <c r="AF2165" i="6"/>
  <c r="AF2161" i="6"/>
  <c r="AF2157" i="6"/>
  <c r="AF2153" i="6"/>
  <c r="AF2149" i="6"/>
  <c r="AF2145" i="6"/>
  <c r="AF2140" i="6"/>
  <c r="AF2136" i="6"/>
  <c r="AF2132" i="6"/>
  <c r="AF2128" i="6"/>
  <c r="AF2124" i="6"/>
  <c r="AF2120" i="6"/>
  <c r="AF2116" i="6"/>
  <c r="AF2112" i="6"/>
  <c r="AF2102" i="6"/>
  <c r="AF2098" i="6"/>
  <c r="AF2090" i="6"/>
  <c r="AF2086" i="6"/>
  <c r="AF2075" i="6"/>
  <c r="AF2071" i="6"/>
  <c r="AF2067" i="6"/>
  <c r="AF2063" i="6"/>
  <c r="AF2059" i="6"/>
  <c r="AF2055" i="6"/>
  <c r="AF2051" i="6"/>
  <c r="AF2047" i="6"/>
  <c r="AF2043" i="6"/>
  <c r="AF2039" i="6"/>
  <c r="AF2035" i="6"/>
  <c r="AF2027" i="6"/>
  <c r="AF2023" i="6"/>
  <c r="AF2019" i="6"/>
  <c r="AF2015" i="6"/>
  <c r="AF2011" i="6"/>
  <c r="AF2008" i="6"/>
  <c r="AF2001" i="6"/>
  <c r="AF1997" i="6"/>
  <c r="AF1993" i="6"/>
  <c r="AF1985" i="6"/>
  <c r="AF1981" i="6"/>
  <c r="AF1969" i="6"/>
  <c r="AF1965" i="6"/>
  <c r="AF1961" i="6"/>
  <c r="AF1953" i="6"/>
  <c r="AF1949" i="6"/>
  <c r="AF1941" i="6"/>
  <c r="AF1937" i="6"/>
  <c r="AF1933" i="6"/>
  <c r="AF1929" i="6"/>
  <c r="AF1925" i="6"/>
  <c r="AF1921" i="6"/>
  <c r="AF1917" i="6"/>
  <c r="AF1913" i="6"/>
  <c r="AF1909" i="6"/>
  <c r="AF1905" i="6"/>
  <c r="AF1901" i="6"/>
  <c r="AF1897" i="6"/>
  <c r="AF1893" i="6"/>
  <c r="AF1889" i="6"/>
  <c r="AF1885" i="6"/>
  <c r="AF1881" i="6"/>
  <c r="AF1873" i="6"/>
  <c r="AF1869" i="6"/>
  <c r="AF1865" i="6"/>
  <c r="AF1857" i="6"/>
  <c r="AF1853" i="6"/>
  <c r="AF1841" i="6"/>
  <c r="AF1837" i="6"/>
  <c r="AF1833" i="6"/>
  <c r="AF1825" i="6"/>
  <c r="AF1821" i="6"/>
  <c r="AF1813" i="6"/>
  <c r="AF1809" i="6"/>
  <c r="AF1805" i="6"/>
  <c r="AF1801" i="6"/>
  <c r="AF1797" i="6"/>
  <c r="AF1793" i="6"/>
  <c r="AF1789" i="6"/>
  <c r="AF1785" i="6"/>
  <c r="AF1781" i="6"/>
  <c r="AF1777" i="6"/>
  <c r="AF1773" i="6"/>
  <c r="AF1769" i="6"/>
  <c r="AF1765" i="6"/>
  <c r="AF1761" i="6"/>
  <c r="AF1757" i="6"/>
  <c r="AF1753" i="6"/>
  <c r="AF1745" i="6"/>
  <c r="AF1741" i="6"/>
  <c r="AF1737" i="6"/>
  <c r="AF1729" i="6"/>
  <c r="AF1725" i="6"/>
  <c r="AF1713" i="6"/>
  <c r="AF1709" i="6"/>
  <c r="AF1705" i="6"/>
  <c r="AF1697" i="6"/>
  <c r="AF1693" i="6"/>
  <c r="AF1685" i="6"/>
  <c r="AF1669" i="6"/>
  <c r="AF1657" i="6"/>
  <c r="AF1653" i="6"/>
  <c r="AF1637" i="6"/>
  <c r="AF1625" i="6"/>
  <c r="AF1609" i="6"/>
  <c r="AF1573" i="6"/>
  <c r="AF1557" i="6"/>
  <c r="AF1517" i="6"/>
  <c r="AF1501" i="6"/>
  <c r="AF1481" i="6"/>
  <c r="AF1429" i="6"/>
  <c r="AF1401" i="6"/>
  <c r="AF1373" i="6"/>
  <c r="AF1317" i="6"/>
  <c r="AF1289" i="6"/>
  <c r="AF1261" i="6"/>
  <c r="AF1173" i="6"/>
  <c r="AF1145" i="6"/>
  <c r="AF1117" i="6"/>
  <c r="AF1061" i="6"/>
  <c r="AF1033" i="6"/>
  <c r="AF1005" i="6"/>
  <c r="AF917" i="6"/>
  <c r="AF889" i="6"/>
  <c r="AF861" i="6"/>
  <c r="AF805" i="6"/>
  <c r="AF777" i="6"/>
  <c r="AE1" i="6"/>
  <c r="AF1677" i="6"/>
  <c r="AF1661" i="6"/>
  <c r="AF1645" i="6"/>
  <c r="AF1641" i="6"/>
  <c r="AF1633" i="6"/>
  <c r="AF1629" i="6"/>
  <c r="AF1617" i="6"/>
  <c r="AF1613" i="6"/>
  <c r="AF1605" i="6"/>
  <c r="AF1597" i="6"/>
  <c r="AF1593" i="6"/>
  <c r="AF1589" i="6"/>
  <c r="AF1585" i="6"/>
  <c r="AF1577" i="6"/>
  <c r="AF1569" i="6"/>
  <c r="AF1565" i="6"/>
  <c r="AF1561" i="6"/>
  <c r="AF1553" i="6"/>
  <c r="AF1549" i="6"/>
  <c r="AF1541" i="6"/>
  <c r="AF1537" i="6"/>
  <c r="AF1533" i="6"/>
  <c r="AF1525" i="6"/>
  <c r="AF1521" i="6"/>
  <c r="AF1513" i="6"/>
  <c r="AF1505" i="6"/>
  <c r="AF1497" i="6"/>
  <c r="AF1493" i="6"/>
  <c r="AF1489" i="6"/>
  <c r="AF1485" i="6"/>
  <c r="AF1477" i="6"/>
  <c r="AF1473" i="6"/>
  <c r="AF1469" i="6"/>
  <c r="AF1465" i="6"/>
  <c r="AF1461" i="6"/>
  <c r="AF1457" i="6"/>
  <c r="AF1453" i="6"/>
  <c r="AF1449" i="6"/>
  <c r="AF1441" i="6"/>
  <c r="AF1437" i="6"/>
  <c r="AF1433" i="6"/>
  <c r="AF1425" i="6"/>
  <c r="AF1421" i="6"/>
  <c r="AF1413" i="6"/>
  <c r="AF1409" i="6"/>
  <c r="AF1405" i="6"/>
  <c r="AF1397" i="6"/>
  <c r="AF1393" i="6"/>
  <c r="AF1385" i="6"/>
  <c r="AF1381" i="6"/>
  <c r="AF1377" i="6"/>
  <c r="AF1369" i="6"/>
  <c r="AF1365" i="6"/>
  <c r="AF1361" i="6"/>
  <c r="AF1357" i="6"/>
  <c r="AF1353" i="6"/>
  <c r="AF1349" i="6"/>
  <c r="AF1345" i="6"/>
  <c r="AF1341" i="6"/>
  <c r="AF1337" i="6"/>
  <c r="AF1333" i="6"/>
  <c r="AF1329" i="6"/>
  <c r="AF1325" i="6"/>
  <c r="AF1321" i="6"/>
  <c r="AF1313" i="6"/>
  <c r="AF1309" i="6"/>
  <c r="AF1305" i="6"/>
  <c r="AF1297" i="6"/>
  <c r="AF1293" i="6"/>
  <c r="AF1285" i="6"/>
  <c r="AF1281" i="6"/>
  <c r="AF1277" i="6"/>
  <c r="AF1269" i="6"/>
  <c r="AF1265" i="6"/>
  <c r="AF1257" i="6"/>
  <c r="AF1253" i="6"/>
  <c r="AF1249" i="6"/>
  <c r="AF1241" i="6"/>
  <c r="AF1237" i="6"/>
  <c r="AF1233" i="6"/>
  <c r="AF1229" i="6"/>
  <c r="AF1225" i="6"/>
  <c r="AF1221" i="6"/>
  <c r="AF1217" i="6"/>
  <c r="AF1213" i="6"/>
  <c r="AF1209" i="6"/>
  <c r="AF1205" i="6"/>
  <c r="AF1201" i="6"/>
  <c r="AF1197" i="6"/>
  <c r="AF1193" i="6"/>
  <c r="AF1185" i="6"/>
  <c r="AF1181" i="6"/>
  <c r="AF1177" i="6"/>
  <c r="AF1169" i="6"/>
  <c r="AF1165" i="6"/>
  <c r="AF1157" i="6"/>
  <c r="AF1153" i="6"/>
  <c r="AF1149" i="6"/>
  <c r="AF1141" i="6"/>
  <c r="AF1137" i="6"/>
  <c r="AF1129" i="6"/>
  <c r="AF1125" i="6"/>
  <c r="AF1121" i="6"/>
  <c r="AF1113" i="6"/>
  <c r="AF1109" i="6"/>
  <c r="AF1105" i="6"/>
  <c r="AF1101" i="6"/>
  <c r="AF1097" i="6"/>
  <c r="AF1093" i="6"/>
  <c r="AF1089" i="6"/>
  <c r="AF1085" i="6"/>
  <c r="AF1081" i="6"/>
  <c r="AF1077" i="6"/>
  <c r="AF1073" i="6"/>
  <c r="AF1069" i="6"/>
  <c r="AF1065" i="6"/>
  <c r="AF1057" i="6"/>
  <c r="AF1053" i="6"/>
  <c r="AF1049" i="6"/>
  <c r="AF1041" i="6"/>
  <c r="AF1037" i="6"/>
  <c r="AF1025" i="6"/>
  <c r="AF1009" i="6"/>
  <c r="AF997" i="6"/>
  <c r="AF981" i="6"/>
  <c r="AF973" i="6"/>
  <c r="AF965" i="6"/>
  <c r="AF957" i="6"/>
  <c r="AF949" i="6"/>
  <c r="AF945" i="6"/>
  <c r="AF941" i="6"/>
  <c r="AF937" i="6"/>
  <c r="AF929" i="6"/>
  <c r="AF921" i="6"/>
  <c r="AF913" i="6"/>
  <c r="AF909" i="6"/>
  <c r="AF901" i="6"/>
  <c r="AF897" i="6"/>
  <c r="AF893" i="6"/>
  <c r="AF885" i="6"/>
  <c r="AF881" i="6"/>
  <c r="AF873" i="6"/>
  <c r="AF869" i="6"/>
  <c r="AF865" i="6"/>
  <c r="AF857" i="6"/>
  <c r="AF853" i="6"/>
  <c r="AF849" i="6"/>
  <c r="AF845" i="6"/>
  <c r="AF841" i="6"/>
  <c r="AF837" i="6"/>
  <c r="AF833" i="6"/>
  <c r="AF829" i="6"/>
  <c r="AF825" i="6"/>
  <c r="AF821" i="6"/>
  <c r="AF817" i="6"/>
  <c r="AF813" i="6"/>
  <c r="AF809" i="6"/>
  <c r="AF801" i="6"/>
  <c r="AF797" i="6"/>
  <c r="AF793" i="6"/>
  <c r="AF785" i="6"/>
  <c r="AF781" i="6"/>
  <c r="AF773" i="6"/>
  <c r="AF769" i="6"/>
  <c r="AF765" i="6"/>
  <c r="AF757" i="6"/>
  <c r="AF753" i="6"/>
  <c r="AF749" i="6"/>
  <c r="AF745" i="6"/>
  <c r="AF741" i="6"/>
  <c r="AF737" i="6"/>
  <c r="AF733" i="6"/>
  <c r="AF729" i="6"/>
  <c r="AF725" i="6"/>
  <c r="AF721" i="6"/>
  <c r="AF717" i="6"/>
  <c r="AF713" i="6"/>
  <c r="AF709" i="6"/>
  <c r="AF705" i="6"/>
  <c r="AF701" i="6"/>
  <c r="AF697" i="6"/>
  <c r="AF693" i="6"/>
  <c r="AF689" i="6"/>
  <c r="AF685" i="6"/>
  <c r="AF681" i="6"/>
  <c r="AF677" i="6"/>
  <c r="AF673" i="6"/>
  <c r="AF669" i="6"/>
  <c r="AF665" i="6"/>
  <c r="AF661" i="6"/>
  <c r="AF657" i="6"/>
  <c r="AF653" i="6"/>
  <c r="AF645" i="6"/>
  <c r="AF637" i="6"/>
  <c r="AF629" i="6"/>
  <c r="AF621" i="6"/>
  <c r="AF613" i="6"/>
  <c r="AF605" i="6"/>
  <c r="AF597" i="6"/>
  <c r="AF589" i="6"/>
  <c r="AF581" i="6"/>
  <c r="AF573" i="6"/>
  <c r="AF565" i="6"/>
  <c r="AF557" i="6"/>
  <c r="AF549" i="6"/>
  <c r="AF541" i="6"/>
  <c r="AF533" i="6"/>
  <c r="AF525" i="6"/>
  <c r="AF517" i="6"/>
  <c r="AF509" i="6"/>
  <c r="AF501" i="6"/>
  <c r="AF493" i="6"/>
  <c r="AF489" i="6"/>
  <c r="AF481" i="6"/>
  <c r="AF477" i="6"/>
  <c r="AF473" i="6"/>
  <c r="AF469" i="6"/>
  <c r="AF465" i="6"/>
  <c r="AF461" i="6"/>
  <c r="AF457" i="6"/>
  <c r="AF453" i="6"/>
  <c r="AF445" i="6"/>
  <c r="AF441" i="6"/>
  <c r="AF437" i="6"/>
  <c r="AF433" i="6"/>
  <c r="AF429" i="6"/>
  <c r="AF422" i="6"/>
  <c r="AF314" i="6"/>
  <c r="AF218" i="6"/>
  <c r="AF214" i="6"/>
  <c r="AF190" i="6"/>
  <c r="AF142" i="6"/>
  <c r="AF86" i="6"/>
  <c r="AF1604" i="6"/>
  <c r="AF1576" i="6"/>
  <c r="AF1568" i="6"/>
  <c r="AF1540" i="6"/>
  <c r="AF1512" i="6"/>
  <c r="AF1504" i="6"/>
  <c r="AF1476" i="6"/>
  <c r="AF1448" i="6"/>
  <c r="AF1440" i="6"/>
  <c r="AF1412" i="6"/>
  <c r="AF1384" i="6"/>
  <c r="AF1376" i="6"/>
  <c r="AF1348" i="6"/>
  <c r="AF1320" i="6"/>
  <c r="AF1312" i="6"/>
  <c r="AF1284" i="6"/>
  <c r="AF1256" i="6"/>
  <c r="AF1248" i="6"/>
  <c r="AF1220" i="6"/>
  <c r="AF1192" i="6"/>
  <c r="AF1184" i="6"/>
  <c r="AF1156" i="6"/>
  <c r="AF1128" i="6"/>
  <c r="AF1120" i="6"/>
  <c r="AF1092" i="6"/>
  <c r="AF1064" i="6"/>
  <c r="AF1056" i="6"/>
  <c r="AF1028" i="6"/>
  <c r="AF1000" i="6"/>
  <c r="AF992" i="6"/>
  <c r="AF964" i="6"/>
  <c r="AF936" i="6"/>
  <c r="AF928" i="6"/>
  <c r="AF900" i="6"/>
  <c r="AF872" i="6"/>
  <c r="AF864" i="6"/>
  <c r="AF836" i="6"/>
  <c r="AF808" i="6"/>
  <c r="AF800" i="6"/>
  <c r="AF772" i="6"/>
  <c r="AF756" i="6"/>
  <c r="AF728" i="6"/>
  <c r="AF624" i="6"/>
  <c r="AF596" i="6"/>
  <c r="AF576" i="6"/>
  <c r="AF568" i="6"/>
  <c r="AF548" i="6"/>
  <c r="AF528" i="6"/>
  <c r="AF520" i="6"/>
  <c r="AF500" i="6"/>
  <c r="AF472" i="6"/>
  <c r="AF373" i="6"/>
  <c r="AF345" i="6"/>
  <c r="AF1681" i="6"/>
  <c r="AF1673" i="6"/>
  <c r="AF1665" i="6"/>
  <c r="AF1649" i="6"/>
  <c r="AF1601" i="6"/>
  <c r="AF1029" i="6"/>
  <c r="AF1021" i="6"/>
  <c r="AF1013" i="6"/>
  <c r="AF1001" i="6"/>
  <c r="AF993" i="6"/>
  <c r="AF985" i="6"/>
  <c r="AF977" i="6"/>
  <c r="AF969" i="6"/>
  <c r="AF961" i="6"/>
  <c r="AF953" i="6"/>
  <c r="AF925" i="6"/>
  <c r="AF649" i="6"/>
  <c r="AF641" i="6"/>
  <c r="AF633" i="6"/>
  <c r="AF625" i="6"/>
  <c r="AF617" i="6"/>
  <c r="AF609" i="6"/>
  <c r="AF601" i="6"/>
  <c r="AF593" i="6"/>
  <c r="AF585" i="6"/>
  <c r="AF577" i="6"/>
  <c r="AF569" i="6"/>
  <c r="AF561" i="6"/>
  <c r="AF553" i="6"/>
  <c r="AF545" i="6"/>
  <c r="AF537" i="6"/>
  <c r="AF529" i="6"/>
  <c r="AF521" i="6"/>
  <c r="AF513" i="6"/>
  <c r="AF505" i="6"/>
  <c r="AF497" i="6"/>
  <c r="AF485" i="6"/>
  <c r="AF449" i="6"/>
  <c r="AF418" i="6"/>
  <c r="AF414" i="6"/>
  <c r="AF410" i="6"/>
  <c r="AF406" i="6"/>
  <c r="AF402" i="6"/>
  <c r="AF398" i="6"/>
  <c r="AF394" i="6"/>
  <c r="AF390" i="6"/>
  <c r="AF386" i="6"/>
  <c r="AF382" i="6"/>
  <c r="AF378" i="6"/>
  <c r="AF374" i="6"/>
  <c r="AF370" i="6"/>
  <c r="AF366" i="6"/>
  <c r="AF362" i="6"/>
  <c r="AF358" i="6"/>
  <c r="AF354" i="6"/>
  <c r="AF350" i="6"/>
  <c r="AF346" i="6"/>
  <c r="AF342" i="6"/>
  <c r="AF338" i="6"/>
  <c r="AF334" i="6"/>
  <c r="AF330" i="6"/>
  <c r="AF326" i="6"/>
  <c r="AF322" i="6"/>
  <c r="AF318" i="6"/>
  <c r="AF310" i="6"/>
  <c r="AF306" i="6"/>
  <c r="AF302" i="6"/>
  <c r="AF298" i="6"/>
  <c r="AF294" i="6"/>
  <c r="AF290" i="6"/>
  <c r="AD1" i="6"/>
  <c r="AF286" i="6"/>
  <c r="AF278" i="6"/>
  <c r="AF274" i="6"/>
  <c r="AF270" i="6"/>
  <c r="AF266" i="6"/>
  <c r="AF262" i="6"/>
  <c r="AF258" i="6"/>
  <c r="AF250" i="6"/>
  <c r="AF246" i="6"/>
  <c r="AF242" i="6"/>
  <c r="AF238" i="6"/>
  <c r="AF234" i="6"/>
  <c r="AF230" i="6"/>
  <c r="AF226" i="6"/>
  <c r="AF222" i="6"/>
  <c r="AF210" i="6"/>
  <c r="AF202" i="6"/>
  <c r="AF198" i="6"/>
  <c r="AF194" i="6"/>
  <c r="AF186" i="6"/>
  <c r="AF182" i="6"/>
  <c r="AF178" i="6"/>
  <c r="AF174" i="6"/>
  <c r="AF170" i="6"/>
  <c r="AF166" i="6"/>
  <c r="AF162" i="6"/>
  <c r="AF158" i="6"/>
  <c r="AF146" i="6"/>
  <c r="AF138" i="6"/>
  <c r="AF134" i="6"/>
  <c r="AF130" i="6"/>
  <c r="AF122" i="6"/>
  <c r="AF118" i="6"/>
  <c r="AF114" i="6"/>
  <c r="AF110" i="6"/>
  <c r="AF106" i="6"/>
  <c r="AF102" i="6"/>
  <c r="AF98" i="6"/>
  <c r="AF94" i="6"/>
  <c r="AF90" i="6"/>
  <c r="AF82" i="6"/>
  <c r="AF74" i="6"/>
  <c r="AF70" i="6"/>
  <c r="AF66" i="6"/>
  <c r="AF62" i="6"/>
  <c r="AF58" i="6"/>
  <c r="AF50" i="6"/>
  <c r="AF46" i="6"/>
  <c r="AF42" i="6"/>
  <c r="AF30" i="6"/>
  <c r="AF6" i="6"/>
  <c r="AF38" i="6"/>
  <c r="AF34" i="6"/>
  <c r="AF22" i="6"/>
  <c r="AF18" i="6"/>
  <c r="AF14" i="6"/>
  <c r="AF10" i="6"/>
  <c r="AF3" i="6"/>
  <c r="AF2966" i="6"/>
  <c r="AF2962" i="6"/>
  <c r="AF2958" i="6"/>
  <c r="AF2954" i="6"/>
  <c r="AF2950" i="6"/>
  <c r="AF2946" i="6"/>
  <c r="AF2942" i="6"/>
  <c r="AF2938" i="6"/>
  <c r="AF2934" i="6"/>
  <c r="AF2930" i="6"/>
  <c r="AF2923" i="6"/>
  <c r="AF2919" i="6"/>
  <c r="AF2915" i="6"/>
  <c r="AF2911" i="6"/>
  <c r="AF2907" i="6"/>
  <c r="AF2900" i="6"/>
  <c r="AF2896" i="6"/>
  <c r="AF2892" i="6"/>
  <c r="AF2888" i="6"/>
  <c r="AF2884" i="6"/>
  <c r="AF2880" i="6"/>
  <c r="AF2876" i="6"/>
  <c r="AF2872" i="6"/>
  <c r="AF2868" i="6"/>
  <c r="AF2864" i="6"/>
  <c r="AF2860" i="6"/>
  <c r="AF2856" i="6"/>
  <c r="AF2852" i="6"/>
  <c r="AF2848" i="6"/>
  <c r="AF2844" i="6"/>
  <c r="AF2840" i="6"/>
  <c r="AF2836" i="6"/>
  <c r="AF2832" i="6"/>
  <c r="AF2828" i="6"/>
  <c r="AF2824" i="6"/>
  <c r="AF2820" i="6"/>
  <c r="AF2816" i="6"/>
  <c r="AF2812" i="6"/>
  <c r="AF2808" i="6"/>
  <c r="AF2804" i="6"/>
  <c r="AF2800" i="6"/>
  <c r="AF2796" i="6"/>
  <c r="AF2792" i="6"/>
  <c r="AF2788" i="6"/>
  <c r="AF2784" i="6"/>
  <c r="AF2781" i="6"/>
  <c r="AF2777" i="6"/>
  <c r="AF2773" i="6"/>
  <c r="AF2769" i="6"/>
  <c r="AF2765" i="6"/>
  <c r="AF2761" i="6"/>
  <c r="AF2757" i="6"/>
  <c r="AF2753" i="6"/>
  <c r="AF2749" i="6"/>
  <c r="AF2745" i="6"/>
  <c r="AF2741" i="6"/>
  <c r="AF2737" i="6"/>
  <c r="AF2733" i="6"/>
  <c r="AF2729" i="6"/>
  <c r="AF2725" i="6"/>
  <c r="AF2721" i="6"/>
  <c r="AF2717" i="6"/>
  <c r="AF2713" i="6"/>
  <c r="AF2709" i="6"/>
  <c r="AF2705" i="6"/>
  <c r="AF2701" i="6"/>
  <c r="AF2697" i="6"/>
  <c r="AF2693" i="6"/>
  <c r="AF2689" i="6"/>
  <c r="AF2685" i="6"/>
  <c r="AF2681" i="6"/>
  <c r="AF2677" i="6"/>
  <c r="AF2673" i="6"/>
  <c r="AF2669" i="6"/>
  <c r="AF2665" i="6"/>
  <c r="AF2661" i="6"/>
  <c r="AF2657" i="6"/>
  <c r="AF2653" i="6"/>
  <c r="AF2649" i="6"/>
  <c r="AF2645" i="6"/>
  <c r="AF2641" i="6"/>
  <c r="AF2637" i="6"/>
  <c r="AF2633" i="6"/>
  <c r="AF2629" i="6"/>
  <c r="AF2625" i="6"/>
  <c r="AF2621" i="6"/>
  <c r="AF2617" i="6"/>
  <c r="AF2613" i="6"/>
  <c r="AF2609" i="6"/>
  <c r="AF2605" i="6"/>
  <c r="AF2599" i="6"/>
  <c r="AF2595" i="6"/>
  <c r="AF2591" i="6"/>
  <c r="AF2587" i="6"/>
  <c r="AF2583" i="6"/>
  <c r="AF2579" i="6"/>
  <c r="AF2575" i="6"/>
  <c r="AF2571" i="6"/>
  <c r="AF2567" i="6"/>
  <c r="AF2563" i="6"/>
  <c r="AF2559" i="6"/>
  <c r="AF2555" i="6"/>
  <c r="AF2551" i="6"/>
  <c r="AF2547" i="6"/>
  <c r="AF2543" i="6"/>
  <c r="AF2539" i="6"/>
  <c r="AF2535" i="6"/>
  <c r="AF2531" i="6"/>
  <c r="AF2527" i="6"/>
  <c r="AF2523" i="6"/>
  <c r="AF2519" i="6"/>
  <c r="AF2515" i="6"/>
  <c r="AF2511" i="6"/>
  <c r="AF2507" i="6"/>
  <c r="AF2503" i="6"/>
  <c r="AF2499" i="6"/>
  <c r="AF2495" i="6"/>
  <c r="AF2491" i="6"/>
  <c r="AF2487" i="6"/>
  <c r="AF2483" i="6"/>
  <c r="AF2479" i="6"/>
  <c r="AF2475" i="6"/>
  <c r="AF2471" i="6"/>
  <c r="AF2467" i="6"/>
  <c r="AF2463" i="6"/>
  <c r="AF2459" i="6"/>
  <c r="AF2455" i="6"/>
  <c r="AF2451" i="6"/>
  <c r="AF2447" i="6"/>
  <c r="AF2443" i="6"/>
  <c r="AF2439" i="6"/>
  <c r="AF2435" i="6"/>
  <c r="AF2431" i="6"/>
  <c r="AF2427" i="6"/>
  <c r="AF2423" i="6"/>
  <c r="AF2419" i="6"/>
  <c r="AF2415" i="6"/>
  <c r="AF2411" i="6"/>
  <c r="AF2407" i="6"/>
  <c r="AF2403" i="6"/>
  <c r="AF2399" i="6"/>
  <c r="AF2395" i="6"/>
  <c r="AF2391" i="6"/>
  <c r="AF2387" i="6"/>
  <c r="AF2383" i="6"/>
  <c r="AF2379" i="6"/>
  <c r="AF2375" i="6"/>
  <c r="AF2368" i="6"/>
  <c r="AF2364" i="6"/>
  <c r="AF2360" i="6"/>
  <c r="AF2356" i="6"/>
  <c r="AF2352" i="6"/>
  <c r="AF2348" i="6"/>
  <c r="AF2344" i="6"/>
  <c r="AF2340" i="6"/>
  <c r="AF2336" i="6"/>
  <c r="AF2332" i="6"/>
  <c r="AF2328" i="6"/>
  <c r="AF2324" i="6"/>
  <c r="AF2320" i="6"/>
  <c r="AF2316" i="6"/>
  <c r="AF2312" i="6"/>
  <c r="AF2308" i="6"/>
  <c r="AF2304" i="6"/>
  <c r="AF2300" i="6"/>
  <c r="AF2296" i="6"/>
  <c r="AF2292" i="6"/>
  <c r="AF2288" i="6"/>
  <c r="AF2284" i="6"/>
  <c r="AF2280" i="6"/>
  <c r="AF2276" i="6"/>
  <c r="AF2272" i="6"/>
  <c r="AF2268" i="6"/>
  <c r="AF2264" i="6"/>
  <c r="AF2260" i="6"/>
  <c r="AF2256" i="6"/>
  <c r="AF2252" i="6"/>
  <c r="AF2248" i="6"/>
  <c r="AF2244" i="6"/>
  <c r="AF2240" i="6"/>
  <c r="AF2236" i="6"/>
  <c r="AF2232" i="6"/>
  <c r="AF2228" i="6"/>
  <c r="AF2224" i="6"/>
  <c r="AF2220" i="6"/>
  <c r="AF2216" i="6"/>
  <c r="AF2212" i="6"/>
  <c r="AF2208" i="6"/>
  <c r="AF2204" i="6"/>
  <c r="AF2200" i="6"/>
  <c r="AF2196" i="6"/>
  <c r="AF2192" i="6"/>
  <c r="AF2188" i="6"/>
  <c r="AF2184" i="6"/>
  <c r="AF2180" i="6"/>
  <c r="AF2176" i="6"/>
  <c r="AF2172" i="6"/>
  <c r="AF2168" i="6"/>
  <c r="AF2164" i="6"/>
  <c r="AF2160" i="6"/>
  <c r="AF2156" i="6"/>
  <c r="AF2152" i="6"/>
  <c r="AF2148" i="6"/>
  <c r="AF2144" i="6"/>
  <c r="AF2139" i="6"/>
  <c r="AF2135" i="6"/>
  <c r="AF2131" i="6"/>
  <c r="AF2127" i="6"/>
  <c r="AF2123" i="6"/>
  <c r="AF2119" i="6"/>
  <c r="AF2115" i="6"/>
  <c r="AF2111" i="6"/>
  <c r="AF2107" i="6"/>
  <c r="AF2105" i="6"/>
  <c r="AF2101" i="6"/>
  <c r="AF2097" i="6"/>
  <c r="AF2093" i="6"/>
  <c r="AF2089" i="6"/>
  <c r="AF2085" i="6"/>
  <c r="AF2082" i="6"/>
  <c r="AF2078" i="6"/>
  <c r="AF2074" i="6"/>
  <c r="AF2070" i="6"/>
  <c r="AF2066" i="6"/>
  <c r="AF2062" i="6"/>
  <c r="AF2058" i="6"/>
  <c r="AF2054" i="6"/>
  <c r="AF2050" i="6"/>
  <c r="AF2046" i="6"/>
  <c r="AF2042" i="6"/>
  <c r="AF2038" i="6"/>
  <c r="AF2034" i="6"/>
  <c r="AF2032" i="6"/>
  <c r="AF2029" i="6"/>
  <c r="AF2026" i="6"/>
  <c r="AF2022" i="6"/>
  <c r="AF2018" i="6"/>
  <c r="AF2014" i="6"/>
  <c r="AF2010" i="6"/>
  <c r="AF2007" i="6"/>
  <c r="AF2004" i="6"/>
  <c r="AF2000" i="6"/>
  <c r="AF1996" i="6"/>
  <c r="AF1992" i="6"/>
  <c r="AF1988" i="6"/>
  <c r="AF1984" i="6"/>
  <c r="AF1980" i="6"/>
  <c r="AF1976" i="6"/>
  <c r="AF1972" i="6"/>
  <c r="AF1968" i="6"/>
  <c r="AF1964" i="6"/>
  <c r="AF1960" i="6"/>
  <c r="AF1956" i="6"/>
  <c r="AF1952" i="6"/>
  <c r="AF1948" i="6"/>
  <c r="AF1944" i="6"/>
  <c r="AF1940" i="6"/>
  <c r="AF1936" i="6"/>
  <c r="AF1932" i="6"/>
  <c r="AF1928" i="6"/>
  <c r="AF1924" i="6"/>
  <c r="AF1920" i="6"/>
  <c r="AF1916" i="6"/>
  <c r="AF1912" i="6"/>
  <c r="AF1908" i="6"/>
  <c r="AF1904" i="6"/>
  <c r="AF1900" i="6"/>
  <c r="AF1896" i="6"/>
  <c r="AF1892" i="6"/>
  <c r="AF1888" i="6"/>
  <c r="AF1884" i="6"/>
  <c r="AF1880" i="6"/>
  <c r="AF1876" i="6"/>
  <c r="AF1872" i="6"/>
  <c r="AF1868" i="6"/>
  <c r="AF1864" i="6"/>
  <c r="AF1860" i="6"/>
  <c r="AF1856" i="6"/>
  <c r="AF1852" i="6"/>
  <c r="AF1848" i="6"/>
  <c r="AF1844" i="6"/>
  <c r="AF1840" i="6"/>
  <c r="AF1836" i="6"/>
  <c r="AF1832" i="6"/>
  <c r="AF1828" i="6"/>
  <c r="AF1824" i="6"/>
  <c r="AF1820" i="6"/>
  <c r="AF1816" i="6"/>
  <c r="AF1812" i="6"/>
  <c r="AF1808" i="6"/>
  <c r="AF1804" i="6"/>
  <c r="AF1800" i="6"/>
  <c r="AF1796" i="6"/>
  <c r="AF1792" i="6"/>
  <c r="AF1788" i="6"/>
  <c r="AF1784" i="6"/>
  <c r="AF1780" i="6"/>
  <c r="AF1776" i="6"/>
  <c r="AF1772" i="6"/>
  <c r="AF1768" i="6"/>
  <c r="AF1764" i="6"/>
  <c r="AF1760" i="6"/>
  <c r="AF1756" i="6"/>
  <c r="AF1752" i="6"/>
  <c r="AF1748" i="6"/>
  <c r="AF1744" i="6"/>
  <c r="AF1740" i="6"/>
  <c r="AF1736" i="6"/>
  <c r="AF1732" i="6"/>
  <c r="AF1728" i="6"/>
  <c r="AF1724" i="6"/>
  <c r="AF1720" i="6"/>
  <c r="AF1716" i="6"/>
  <c r="AF1712" i="6"/>
  <c r="AF1708" i="6"/>
  <c r="AF1704" i="6"/>
  <c r="AF1700" i="6"/>
  <c r="AF1696" i="6"/>
  <c r="AF1692" i="6"/>
  <c r="AF1688" i="6"/>
  <c r="AF1684" i="6"/>
  <c r="AF1680" i="6"/>
  <c r="AF1676" i="6"/>
  <c r="AF1672" i="6"/>
  <c r="AF1668" i="6"/>
  <c r="AF1664" i="6"/>
  <c r="AF1660" i="6"/>
  <c r="AF1656" i="6"/>
  <c r="AF1652" i="6"/>
  <c r="AF1648" i="6"/>
  <c r="AF1644" i="6"/>
  <c r="AF1640" i="6"/>
  <c r="AF1636" i="6"/>
  <c r="AF1632" i="6"/>
  <c r="AF1628" i="6"/>
  <c r="AF1624" i="6"/>
  <c r="AF1620" i="6"/>
  <c r="AF1616" i="6"/>
  <c r="AF1612" i="6"/>
  <c r="AF1596" i="6"/>
  <c r="AF1580" i="6"/>
  <c r="AF1564" i="6"/>
  <c r="AF1548" i="6"/>
  <c r="AF1532" i="6"/>
  <c r="AF1516" i="6"/>
  <c r="AF1500" i="6"/>
  <c r="AF1484" i="6"/>
  <c r="AF1468" i="6"/>
  <c r="AF1452" i="6"/>
  <c r="AF1436" i="6"/>
  <c r="AF1420" i="6"/>
  <c r="AF1404" i="6"/>
  <c r="AF1388" i="6"/>
  <c r="AF1372" i="6"/>
  <c r="AF1356" i="6"/>
  <c r="AF1340" i="6"/>
  <c r="AF1324" i="6"/>
  <c r="AF1308" i="6"/>
  <c r="AF1292" i="6"/>
  <c r="AF1276" i="6"/>
  <c r="AF1260" i="6"/>
  <c r="AF1244" i="6"/>
  <c r="AF1228" i="6"/>
  <c r="AF1212" i="6"/>
  <c r="AF1196" i="6"/>
  <c r="AF1180" i="6"/>
  <c r="AF1164" i="6"/>
  <c r="AF1148" i="6"/>
  <c r="AF1132" i="6"/>
  <c r="AF1116" i="6"/>
  <c r="AF1100" i="6"/>
  <c r="AF1084" i="6"/>
  <c r="AF1068" i="6"/>
  <c r="AF1052" i="6"/>
  <c r="AF1036" i="6"/>
  <c r="AF1020" i="6"/>
  <c r="AF1004" i="6"/>
  <c r="AF988" i="6"/>
  <c r="AF972" i="6"/>
  <c r="AF956" i="6"/>
  <c r="AF940" i="6"/>
  <c r="AF924" i="6"/>
  <c r="AF908" i="6"/>
  <c r="AF892" i="6"/>
  <c r="AF876" i="6"/>
  <c r="AF860" i="6"/>
  <c r="AF844" i="6"/>
  <c r="AF828" i="6"/>
  <c r="AF812" i="6"/>
  <c r="AF796" i="6"/>
  <c r="AF780" i="6"/>
  <c r="AF764" i="6"/>
  <c r="AF748" i="6"/>
  <c r="AF744" i="6"/>
  <c r="AF736" i="6"/>
  <c r="AF732" i="6"/>
  <c r="AF716" i="6"/>
  <c r="AF708" i="6"/>
  <c r="AF700" i="6"/>
  <c r="AF684" i="6"/>
  <c r="AF680" i="6"/>
  <c r="AF672" i="6"/>
  <c r="AF668" i="6"/>
  <c r="AF652" i="6"/>
  <c r="AF644" i="6"/>
  <c r="AF636" i="6"/>
  <c r="AF620" i="6"/>
  <c r="AF616" i="6"/>
  <c r="AF608" i="6"/>
  <c r="AF604" i="6"/>
  <c r="AF588" i="6"/>
  <c r="AF580" i="6"/>
  <c r="AF572" i="6"/>
  <c r="AF556" i="6"/>
  <c r="AF552" i="6"/>
  <c r="AF544" i="6"/>
  <c r="AF540" i="6"/>
  <c r="AF524" i="6"/>
  <c r="AF516" i="6"/>
  <c r="AF508" i="6"/>
  <c r="AF492" i="6"/>
  <c r="AF488" i="6"/>
  <c r="AF480" i="6"/>
  <c r="AF476" i="6"/>
  <c r="AF460" i="6"/>
  <c r="AF452" i="6"/>
  <c r="AF448" i="6"/>
  <c r="AF432" i="6"/>
  <c r="AF428" i="6"/>
  <c r="AF421" i="6"/>
  <c r="AF417" i="6"/>
  <c r="AF401" i="6"/>
  <c r="AF393" i="6"/>
  <c r="AF385" i="6"/>
  <c r="AF369" i="6"/>
  <c r="AF365" i="6"/>
  <c r="AF357" i="6"/>
  <c r="AF353" i="6"/>
  <c r="AF337" i="6"/>
  <c r="AF333" i="6"/>
  <c r="AF329" i="6"/>
  <c r="AF325" i="6"/>
  <c r="AF321" i="6"/>
  <c r="AF317" i="6"/>
  <c r="AF313" i="6"/>
  <c r="AF309" i="6"/>
  <c r="AF305" i="6"/>
  <c r="AF301" i="6"/>
  <c r="AF297" i="6"/>
  <c r="AF293" i="6"/>
  <c r="AF289" i="6"/>
  <c r="AF285" i="6"/>
  <c r="AF281" i="6"/>
  <c r="AF277" i="6"/>
  <c r="AF273" i="6"/>
  <c r="AF269" i="6"/>
  <c r="AF265" i="6"/>
  <c r="AF261" i="6"/>
  <c r="AF257" i="6"/>
  <c r="AF253" i="6"/>
  <c r="AF249" i="6"/>
  <c r="AF245" i="6"/>
  <c r="AF241" i="6"/>
  <c r="AF237" i="6"/>
  <c r="AF233" i="6"/>
  <c r="AF229" i="6"/>
  <c r="AF225" i="6"/>
  <c r="AF221" i="6"/>
  <c r="AF217" i="6"/>
  <c r="AF213" i="6"/>
  <c r="AF209" i="6"/>
  <c r="AF205" i="6"/>
  <c r="AF201" i="6"/>
  <c r="AF197" i="6"/>
  <c r="AF193" i="6"/>
  <c r="AF189" i="6"/>
  <c r="AF185" i="6"/>
  <c r="AF181" i="6"/>
  <c r="AF177" i="6"/>
  <c r="AF173" i="6"/>
  <c r="AF169" i="6"/>
  <c r="AF165" i="6"/>
  <c r="AF161" i="6"/>
  <c r="AF157" i="6"/>
  <c r="AF153" i="6"/>
  <c r="AF149" i="6"/>
  <c r="AF145" i="6"/>
  <c r="AF141" i="6"/>
  <c r="AF137" i="6"/>
  <c r="AF133" i="6"/>
  <c r="AF129" i="6"/>
  <c r="AF125" i="6"/>
  <c r="AF121" i="6"/>
  <c r="AF117" i="6"/>
  <c r="AF113" i="6"/>
  <c r="AF109" i="6"/>
  <c r="AF105" i="6"/>
  <c r="AF101" i="6"/>
  <c r="AF97" i="6"/>
  <c r="AF93" i="6"/>
  <c r="AF89" i="6"/>
  <c r="AF85" i="6"/>
  <c r="AF81" i="6"/>
  <c r="AF77" i="6"/>
  <c r="AF73" i="6"/>
  <c r="AF69" i="6"/>
  <c r="AF65" i="6"/>
  <c r="AF61" i="6"/>
  <c r="AF57" i="6"/>
  <c r="AF53" i="6"/>
  <c r="AF49" i="6"/>
  <c r="AF45" i="6"/>
  <c r="AF41" i="6"/>
  <c r="AF37" i="6"/>
  <c r="AF33" i="6"/>
  <c r="AF29" i="6"/>
  <c r="AF25" i="6"/>
  <c r="AF21" i="6"/>
  <c r="AF17" i="6"/>
  <c r="AF13" i="6"/>
  <c r="AF9" i="6"/>
  <c r="AF5" i="6"/>
  <c r="O21" i="14"/>
  <c r="O16" i="14"/>
  <c r="I22" i="14"/>
  <c r="I14" i="14"/>
  <c r="C4" i="13"/>
  <c r="C5" i="13"/>
  <c r="C6" i="13"/>
  <c r="C3" i="13"/>
  <c r="I7" i="13"/>
  <c r="F7" i="13"/>
  <c r="B4" i="13"/>
  <c r="H4" i="13" s="1"/>
  <c r="B5" i="13"/>
  <c r="H5" i="13" s="1"/>
  <c r="B6" i="13"/>
  <c r="H6" i="13" s="1"/>
  <c r="B3" i="13"/>
  <c r="H3" i="13" s="1"/>
  <c r="D12" i="13"/>
  <c r="G12" i="13"/>
  <c r="D13" i="13"/>
  <c r="G13" i="13"/>
  <c r="D14" i="13"/>
  <c r="G14" i="13"/>
  <c r="D15" i="13"/>
  <c r="E16" i="13"/>
  <c r="G16" i="13"/>
  <c r="H16" i="13"/>
  <c r="D17" i="13"/>
  <c r="E17" i="13"/>
  <c r="G17" i="13"/>
  <c r="H17" i="13"/>
  <c r="D18" i="13"/>
  <c r="E18" i="13"/>
  <c r="G18" i="13"/>
  <c r="H18" i="13"/>
  <c r="G11" i="13"/>
  <c r="D11" i="13"/>
  <c r="G7" i="13"/>
  <c r="C7" i="13" l="1"/>
  <c r="C17" i="14"/>
  <c r="C14" i="14"/>
  <c r="C10" i="14"/>
  <c r="AF1" i="6"/>
  <c r="E5" i="13"/>
  <c r="E13" i="13" s="1"/>
  <c r="H11" i="13"/>
  <c r="E4" i="13"/>
  <c r="E12" i="13" s="1"/>
  <c r="B7" i="13"/>
  <c r="E3" i="13"/>
  <c r="E11" i="13" s="1"/>
  <c r="E6" i="13"/>
  <c r="E14" i="13" s="1"/>
  <c r="H14" i="13"/>
  <c r="H13" i="13"/>
  <c r="H12" i="13"/>
  <c r="D8" i="13"/>
  <c r="E7" i="13" s="1"/>
  <c r="E15" i="13" s="1"/>
  <c r="G15" i="13"/>
  <c r="T32" i="2"/>
  <c r="N32" i="2"/>
  <c r="H32" i="2"/>
  <c r="F25" i="2"/>
  <c r="L25" i="2"/>
  <c r="R25" i="2"/>
  <c r="O10" i="2"/>
  <c r="O13" i="2"/>
  <c r="O14" i="2"/>
  <c r="O16" i="2"/>
  <c r="O17" i="2"/>
  <c r="O19" i="2"/>
  <c r="O20" i="2"/>
  <c r="O21" i="2"/>
  <c r="O22" i="2"/>
  <c r="O24" i="2"/>
  <c r="O26" i="2"/>
  <c r="O29" i="2"/>
  <c r="I10" i="2"/>
  <c r="I13" i="2"/>
  <c r="I14" i="2"/>
  <c r="I16" i="2"/>
  <c r="I17" i="2"/>
  <c r="I19" i="2"/>
  <c r="I20" i="2"/>
  <c r="I21" i="2"/>
  <c r="I22" i="2"/>
  <c r="I24" i="2"/>
  <c r="I26" i="2"/>
  <c r="I29" i="2"/>
  <c r="T4" i="2"/>
  <c r="T6" i="2"/>
  <c r="T7" i="2"/>
  <c r="T8" i="2"/>
  <c r="T9" i="2"/>
  <c r="T12" i="2"/>
  <c r="T18" i="2"/>
  <c r="T23" i="2"/>
  <c r="T27" i="2"/>
  <c r="T30" i="2"/>
  <c r="S4" i="2"/>
  <c r="S6" i="2"/>
  <c r="S7" i="2"/>
  <c r="S8" i="2"/>
  <c r="S9" i="2"/>
  <c r="S12" i="2"/>
  <c r="S15" i="2"/>
  <c r="S18" i="2"/>
  <c r="S23" i="2"/>
  <c r="S27" i="2"/>
  <c r="S30" i="2"/>
  <c r="R6" i="2"/>
  <c r="R7" i="2"/>
  <c r="R8" i="2"/>
  <c r="R9" i="2"/>
  <c r="R12" i="2"/>
  <c r="R18" i="2"/>
  <c r="R30" i="2"/>
  <c r="Q6" i="2"/>
  <c r="Q7" i="2"/>
  <c r="Q8" i="2"/>
  <c r="Q9" i="2"/>
  <c r="Q12" i="2"/>
  <c r="Q18" i="2"/>
  <c r="Q23" i="2"/>
  <c r="Q30" i="2"/>
  <c r="P4" i="2"/>
  <c r="P6" i="2"/>
  <c r="P7" i="2"/>
  <c r="P8" i="2"/>
  <c r="P9" i="2"/>
  <c r="P12" i="2"/>
  <c r="P15" i="2"/>
  <c r="P18" i="2"/>
  <c r="P23" i="2"/>
  <c r="P27" i="2"/>
  <c r="P30" i="2"/>
  <c r="N4" i="2"/>
  <c r="N6" i="2"/>
  <c r="N7" i="2"/>
  <c r="N8" i="2"/>
  <c r="N9" i="2"/>
  <c r="N12" i="2"/>
  <c r="N18" i="2"/>
  <c r="N23" i="2"/>
  <c r="N27" i="2"/>
  <c r="N30" i="2"/>
  <c r="M4" i="2"/>
  <c r="M6" i="2"/>
  <c r="M7" i="2"/>
  <c r="M8" i="2"/>
  <c r="M9" i="2"/>
  <c r="M12" i="2"/>
  <c r="M15" i="2"/>
  <c r="M18" i="2"/>
  <c r="M23" i="2"/>
  <c r="M27" i="2"/>
  <c r="M30" i="2"/>
  <c r="L4" i="2"/>
  <c r="L6" i="2"/>
  <c r="L7" i="2"/>
  <c r="L8" i="2"/>
  <c r="L9" i="2"/>
  <c r="L12" i="2"/>
  <c r="L18" i="2"/>
  <c r="L30" i="2"/>
  <c r="K6" i="2"/>
  <c r="K7" i="2"/>
  <c r="K8" i="2"/>
  <c r="K9" i="2"/>
  <c r="K12" i="2"/>
  <c r="K18" i="2"/>
  <c r="K23" i="2"/>
  <c r="K30" i="2"/>
  <c r="J4" i="2"/>
  <c r="J6" i="2"/>
  <c r="J7" i="2"/>
  <c r="J8" i="2"/>
  <c r="J9" i="2"/>
  <c r="J12" i="2"/>
  <c r="J15" i="2"/>
  <c r="J18" i="2"/>
  <c r="J23" i="2"/>
  <c r="J27" i="2"/>
  <c r="J30" i="2"/>
  <c r="H4" i="2"/>
  <c r="H6" i="2"/>
  <c r="H7" i="2"/>
  <c r="H8" i="2"/>
  <c r="H9" i="2"/>
  <c r="H12" i="2"/>
  <c r="H18" i="2"/>
  <c r="H23" i="2"/>
  <c r="H27" i="2"/>
  <c r="H25" i="2" s="1"/>
  <c r="H30" i="2"/>
  <c r="G4" i="2"/>
  <c r="G6" i="2"/>
  <c r="G7" i="2"/>
  <c r="G8" i="2"/>
  <c r="G9" i="2"/>
  <c r="G12" i="2"/>
  <c r="G15" i="2"/>
  <c r="G18" i="2"/>
  <c r="G23" i="2"/>
  <c r="G27" i="2"/>
  <c r="G25" i="2" s="1"/>
  <c r="G30" i="2"/>
  <c r="F4" i="2"/>
  <c r="F6" i="2"/>
  <c r="F7" i="2"/>
  <c r="F8" i="2"/>
  <c r="F9" i="2"/>
  <c r="F12" i="2"/>
  <c r="F18" i="2"/>
  <c r="F30" i="2"/>
  <c r="E6" i="2"/>
  <c r="E7" i="2"/>
  <c r="E8" i="2"/>
  <c r="E9" i="2"/>
  <c r="E12" i="2"/>
  <c r="E18" i="2"/>
  <c r="E23" i="2"/>
  <c r="E25" i="2"/>
  <c r="E30" i="2"/>
  <c r="D4" i="2"/>
  <c r="D6" i="2"/>
  <c r="D7" i="2"/>
  <c r="D8" i="2"/>
  <c r="D9" i="2"/>
  <c r="C10" i="2"/>
  <c r="D12" i="2"/>
  <c r="C14" i="2"/>
  <c r="D15" i="2"/>
  <c r="C17" i="2"/>
  <c r="D18" i="2"/>
  <c r="C19" i="2"/>
  <c r="C22" i="2"/>
  <c r="D23" i="2"/>
  <c r="C26" i="2"/>
  <c r="D27" i="2"/>
  <c r="D25" i="2" s="1"/>
  <c r="D30" i="2"/>
  <c r="D4" i="1"/>
  <c r="D6" i="1"/>
  <c r="D7" i="1"/>
  <c r="D8" i="1"/>
  <c r="D9" i="1"/>
  <c r="D12" i="1"/>
  <c r="D15" i="1"/>
  <c r="D18" i="1"/>
  <c r="D23" i="1"/>
  <c r="D27" i="1"/>
  <c r="D25" i="1" s="1"/>
  <c r="D30" i="1"/>
  <c r="E6" i="1"/>
  <c r="E7" i="1"/>
  <c r="E8" i="1"/>
  <c r="E9" i="1"/>
  <c r="E12" i="1"/>
  <c r="E18" i="1"/>
  <c r="E23" i="1"/>
  <c r="E25" i="1"/>
  <c r="E30" i="1"/>
  <c r="F4" i="1"/>
  <c r="F6" i="1"/>
  <c r="F7" i="1"/>
  <c r="C7" i="1" s="1"/>
  <c r="F8" i="1"/>
  <c r="F9" i="1"/>
  <c r="F12" i="1"/>
  <c r="F18" i="1"/>
  <c r="F25" i="1"/>
  <c r="F30" i="1"/>
  <c r="G4" i="1"/>
  <c r="G6" i="1"/>
  <c r="G7" i="1"/>
  <c r="G8" i="1"/>
  <c r="G9" i="1"/>
  <c r="G12" i="1"/>
  <c r="G15" i="1"/>
  <c r="G18" i="1"/>
  <c r="G23" i="1"/>
  <c r="G27" i="1"/>
  <c r="G25" i="1" s="1"/>
  <c r="G30" i="1"/>
  <c r="H4" i="1"/>
  <c r="H6" i="1"/>
  <c r="H7" i="1"/>
  <c r="H8" i="1"/>
  <c r="H9" i="1"/>
  <c r="H12" i="1"/>
  <c r="H18" i="1"/>
  <c r="H23" i="1"/>
  <c r="H27" i="1"/>
  <c r="H25" i="1" s="1"/>
  <c r="H30" i="1"/>
  <c r="J4" i="1"/>
  <c r="J6" i="1"/>
  <c r="J7" i="1"/>
  <c r="J8" i="1"/>
  <c r="J9" i="1"/>
  <c r="J12" i="1"/>
  <c r="J15" i="1"/>
  <c r="J18" i="1"/>
  <c r="J23" i="1"/>
  <c r="J27" i="1"/>
  <c r="J25" i="1" s="1"/>
  <c r="J30" i="1"/>
  <c r="K6" i="1"/>
  <c r="K7" i="1"/>
  <c r="K8" i="1"/>
  <c r="K9" i="1"/>
  <c r="K12" i="1"/>
  <c r="K18" i="1"/>
  <c r="K23" i="1"/>
  <c r="K25" i="1"/>
  <c r="K30" i="1"/>
  <c r="L4" i="1"/>
  <c r="L6" i="1"/>
  <c r="L7" i="1"/>
  <c r="L8" i="1"/>
  <c r="L9" i="1"/>
  <c r="L12" i="1"/>
  <c r="L18" i="1"/>
  <c r="L25" i="1"/>
  <c r="L30" i="1"/>
  <c r="M4" i="1"/>
  <c r="M6" i="1"/>
  <c r="M7" i="1"/>
  <c r="M8" i="1"/>
  <c r="M9" i="1"/>
  <c r="M12" i="1"/>
  <c r="M15" i="1"/>
  <c r="M18" i="1"/>
  <c r="M23" i="1"/>
  <c r="M27" i="1"/>
  <c r="M25" i="1" s="1"/>
  <c r="M30" i="1"/>
  <c r="N4" i="1"/>
  <c r="N6" i="1"/>
  <c r="N7" i="1"/>
  <c r="N8" i="1"/>
  <c r="N9" i="1"/>
  <c r="N12" i="1"/>
  <c r="N18" i="1"/>
  <c r="N23" i="1"/>
  <c r="N27" i="1"/>
  <c r="N25" i="1" s="1"/>
  <c r="N30" i="1"/>
  <c r="P4" i="1"/>
  <c r="P6" i="1"/>
  <c r="P7" i="1"/>
  <c r="P8" i="1"/>
  <c r="P9" i="1"/>
  <c r="P12" i="1"/>
  <c r="P15" i="1"/>
  <c r="P18" i="1"/>
  <c r="P23" i="1"/>
  <c r="P27" i="1"/>
  <c r="P25" i="1" s="1"/>
  <c r="P30" i="1"/>
  <c r="Q6" i="1"/>
  <c r="Q7" i="1"/>
  <c r="Q8" i="1"/>
  <c r="Q9" i="1"/>
  <c r="Q12" i="1"/>
  <c r="Q18" i="1"/>
  <c r="Q23" i="1"/>
  <c r="Q25" i="1"/>
  <c r="Q30" i="1"/>
  <c r="R4" i="1"/>
  <c r="R6" i="1"/>
  <c r="R7" i="1"/>
  <c r="R8" i="1"/>
  <c r="R9" i="1"/>
  <c r="R12" i="1"/>
  <c r="R18" i="1"/>
  <c r="R25" i="1"/>
  <c r="R30" i="1"/>
  <c r="S4" i="1"/>
  <c r="S6" i="1"/>
  <c r="S7" i="1"/>
  <c r="S8" i="1"/>
  <c r="S9" i="1"/>
  <c r="S12" i="1"/>
  <c r="S15" i="1"/>
  <c r="S18" i="1"/>
  <c r="S23" i="1"/>
  <c r="S27" i="1"/>
  <c r="S25" i="1" s="1"/>
  <c r="S30" i="1"/>
  <c r="T4" i="1"/>
  <c r="T6" i="1"/>
  <c r="T7" i="1"/>
  <c r="T8" i="1"/>
  <c r="T9" i="1"/>
  <c r="T12" i="1"/>
  <c r="T18" i="1"/>
  <c r="T23" i="1"/>
  <c r="T27" i="1"/>
  <c r="T25" i="1" s="1"/>
  <c r="T30" i="1"/>
  <c r="O14" i="1"/>
  <c r="O22" i="1"/>
  <c r="O26" i="1"/>
  <c r="I19" i="1"/>
  <c r="C13" i="1"/>
  <c r="C17" i="1"/>
  <c r="C21" i="1"/>
  <c r="C26" i="1"/>
  <c r="C29" i="1"/>
  <c r="R4" i="2"/>
  <c r="C13" i="2"/>
  <c r="C21" i="2"/>
  <c r="D31" i="2"/>
  <c r="T31" i="2"/>
  <c r="N31" i="2"/>
  <c r="H31" i="2"/>
  <c r="S31" i="2"/>
  <c r="M31" i="2"/>
  <c r="G31" i="2"/>
  <c r="R31" i="2"/>
  <c r="L31" i="2"/>
  <c r="F31" i="2"/>
  <c r="Q31" i="2"/>
  <c r="K31" i="2"/>
  <c r="E31" i="2"/>
  <c r="P31" i="2"/>
  <c r="J31" i="2"/>
  <c r="X25" i="1"/>
  <c r="AD25" i="1"/>
  <c r="AJ25" i="1"/>
  <c r="AP25" i="1"/>
  <c r="AV25" i="1"/>
  <c r="BB25" i="1"/>
  <c r="BH25" i="1"/>
  <c r="BN25" i="1"/>
  <c r="BT25" i="1"/>
  <c r="BZ25" i="1"/>
  <c r="AA28" i="2"/>
  <c r="AB28" i="2"/>
  <c r="AC28" i="2"/>
  <c r="AD28" i="2"/>
  <c r="AE28" i="2"/>
  <c r="AF28" i="2"/>
  <c r="AG28" i="2"/>
  <c r="AH28" i="2"/>
  <c r="AI28" i="2"/>
  <c r="AJ28" i="2"/>
  <c r="AK28" i="2"/>
  <c r="AL28" i="2"/>
  <c r="AM28" i="2"/>
  <c r="AN28" i="2"/>
  <c r="AO28" i="2"/>
  <c r="AP28" i="2"/>
  <c r="AQ28" i="2"/>
  <c r="AR28" i="2"/>
  <c r="AS28" i="2"/>
  <c r="AT28" i="2"/>
  <c r="AU28" i="2"/>
  <c r="AV28" i="2"/>
  <c r="AW28" i="2"/>
  <c r="AX28" i="2"/>
  <c r="AY28" i="2"/>
  <c r="AZ28" i="2"/>
  <c r="BA28" i="2"/>
  <c r="BB28" i="2"/>
  <c r="BC28" i="2"/>
  <c r="BD28" i="2"/>
  <c r="BE28" i="2"/>
  <c r="BF28" i="2"/>
  <c r="BG28" i="2"/>
  <c r="BH28" i="2"/>
  <c r="BI28" i="2"/>
  <c r="BJ28" i="2"/>
  <c r="BK28" i="2"/>
  <c r="BL28" i="2"/>
  <c r="BM28" i="2"/>
  <c r="BN28" i="2"/>
  <c r="BO28" i="2"/>
  <c r="BP28" i="2"/>
  <c r="BQ28" i="2"/>
  <c r="BR28" i="2"/>
  <c r="BS28" i="2"/>
  <c r="BT28" i="2"/>
  <c r="BU28" i="2"/>
  <c r="BV28" i="2"/>
  <c r="BW28" i="2"/>
  <c r="BX28" i="2"/>
  <c r="BY28" i="2"/>
  <c r="BZ28" i="2"/>
  <c r="CA28" i="2"/>
  <c r="CB28" i="2"/>
  <c r="AA25" i="2"/>
  <c r="AB25" i="2"/>
  <c r="AC25" i="2"/>
  <c r="AD25" i="2"/>
  <c r="AE25" i="2"/>
  <c r="AF25" i="2"/>
  <c r="AG25" i="2"/>
  <c r="AH25" i="2"/>
  <c r="AI25" i="2"/>
  <c r="AJ25" i="2"/>
  <c r="AK25" i="2"/>
  <c r="AL25" i="2"/>
  <c r="AM25" i="2"/>
  <c r="AN25" i="2"/>
  <c r="AO25" i="2"/>
  <c r="AP25" i="2"/>
  <c r="AQ25" i="2"/>
  <c r="AR25" i="2"/>
  <c r="AS25" i="2"/>
  <c r="AT25" i="2"/>
  <c r="AU25" i="2"/>
  <c r="AV25" i="2"/>
  <c r="AW25" i="2"/>
  <c r="AX25" i="2"/>
  <c r="AY25" i="2"/>
  <c r="AZ25" i="2"/>
  <c r="BA25" i="2"/>
  <c r="BB25" i="2"/>
  <c r="BC25" i="2"/>
  <c r="BD25" i="2"/>
  <c r="BE25" i="2"/>
  <c r="BF25" i="2"/>
  <c r="BG25" i="2"/>
  <c r="BH25" i="2"/>
  <c r="BI25" i="2"/>
  <c r="BJ25" i="2"/>
  <c r="BK25" i="2"/>
  <c r="BL25" i="2"/>
  <c r="BM25" i="2"/>
  <c r="BN25" i="2"/>
  <c r="BO25" i="2"/>
  <c r="BP25" i="2"/>
  <c r="BQ25" i="2"/>
  <c r="BR25" i="2"/>
  <c r="BS25" i="2"/>
  <c r="BT25" i="2"/>
  <c r="BU25" i="2"/>
  <c r="BV25" i="2"/>
  <c r="BW25" i="2"/>
  <c r="BX25" i="2"/>
  <c r="BY25" i="2"/>
  <c r="BZ25" i="2"/>
  <c r="CA25" i="2"/>
  <c r="CB25" i="2"/>
  <c r="AA11" i="2"/>
  <c r="AB11" i="2"/>
  <c r="AC11" i="2"/>
  <c r="AD11" i="2"/>
  <c r="AE11" i="2"/>
  <c r="AF11" i="2"/>
  <c r="AG11" i="2"/>
  <c r="AH11" i="2"/>
  <c r="AI11" i="2"/>
  <c r="AJ11" i="2"/>
  <c r="AK11" i="2"/>
  <c r="AL11" i="2"/>
  <c r="AM11" i="2"/>
  <c r="AN11" i="2"/>
  <c r="AO11" i="2"/>
  <c r="AP11" i="2"/>
  <c r="AQ11" i="2"/>
  <c r="AR11" i="2"/>
  <c r="AS11" i="2"/>
  <c r="AT11" i="2"/>
  <c r="AU11" i="2"/>
  <c r="AV11" i="2"/>
  <c r="AW11" i="2"/>
  <c r="AX11" i="2"/>
  <c r="AY11" i="2"/>
  <c r="AZ11" i="2"/>
  <c r="BA11" i="2"/>
  <c r="BB11" i="2"/>
  <c r="BC11" i="2"/>
  <c r="BD11" i="2"/>
  <c r="BE11" i="2"/>
  <c r="BF11" i="2"/>
  <c r="BG11" i="2"/>
  <c r="BH11" i="2"/>
  <c r="BI11" i="2"/>
  <c r="BJ11" i="2"/>
  <c r="BK11" i="2"/>
  <c r="BL11" i="2"/>
  <c r="BM11" i="2"/>
  <c r="BN11" i="2"/>
  <c r="BO11" i="2"/>
  <c r="BP11" i="2"/>
  <c r="BQ11" i="2"/>
  <c r="BR11" i="2"/>
  <c r="BS11" i="2"/>
  <c r="BT11" i="2"/>
  <c r="BU11" i="2"/>
  <c r="BV11" i="2"/>
  <c r="BW11" i="2"/>
  <c r="BX11" i="2"/>
  <c r="BY11" i="2"/>
  <c r="BZ11" i="2"/>
  <c r="CA11" i="2"/>
  <c r="CB11" i="2"/>
  <c r="AA5" i="2"/>
  <c r="AB5" i="2"/>
  <c r="AC5" i="2"/>
  <c r="AD5" i="2"/>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BW5" i="2"/>
  <c r="BX5" i="2"/>
  <c r="BY5" i="2"/>
  <c r="BZ5" i="2"/>
  <c r="CA5" i="2"/>
  <c r="CB5" i="2"/>
  <c r="C16" i="2"/>
  <c r="C20" i="2"/>
  <c r="C24" i="2"/>
  <c r="C29" i="2"/>
  <c r="BW10" i="1"/>
  <c r="BW13" i="1"/>
  <c r="BW14" i="1"/>
  <c r="BW16" i="1"/>
  <c r="BW17" i="1"/>
  <c r="BW19" i="1"/>
  <c r="BW20" i="1"/>
  <c r="BW21" i="1"/>
  <c r="BW22" i="1"/>
  <c r="BW24" i="1"/>
  <c r="BW26" i="1"/>
  <c r="BW29" i="1"/>
  <c r="BW32" i="1"/>
  <c r="BQ10" i="1"/>
  <c r="BQ13" i="1"/>
  <c r="BQ14" i="1"/>
  <c r="BQ16" i="1"/>
  <c r="BQ17" i="1"/>
  <c r="BQ19" i="1"/>
  <c r="BQ20" i="1"/>
  <c r="BQ21" i="1"/>
  <c r="BQ22" i="1"/>
  <c r="BQ24" i="1"/>
  <c r="BQ26" i="1"/>
  <c r="BQ29" i="1"/>
  <c r="BQ32" i="1"/>
  <c r="BK10" i="1"/>
  <c r="BK13" i="1"/>
  <c r="BK14" i="1"/>
  <c r="BK16" i="1"/>
  <c r="BK17" i="1"/>
  <c r="BK19" i="1"/>
  <c r="BK20" i="1"/>
  <c r="BK21" i="1"/>
  <c r="BK22" i="1"/>
  <c r="BK24" i="1"/>
  <c r="BK26" i="1"/>
  <c r="BK29" i="1"/>
  <c r="BK32" i="1"/>
  <c r="BE10" i="1"/>
  <c r="BE13" i="1"/>
  <c r="BE14" i="1"/>
  <c r="BE16" i="1"/>
  <c r="BE17" i="1"/>
  <c r="BE19" i="1"/>
  <c r="BE20" i="1"/>
  <c r="BE21" i="1"/>
  <c r="BE22" i="1"/>
  <c r="BE24" i="1"/>
  <c r="BE26" i="1"/>
  <c r="BE29" i="1"/>
  <c r="BE32" i="1"/>
  <c r="AY10" i="1"/>
  <c r="AY13" i="1"/>
  <c r="AY14" i="1"/>
  <c r="AY16" i="1"/>
  <c r="AY17" i="1"/>
  <c r="AY19" i="1"/>
  <c r="AY20" i="1"/>
  <c r="AY21" i="1"/>
  <c r="AY22" i="1"/>
  <c r="AY24" i="1"/>
  <c r="AY26" i="1"/>
  <c r="AY29" i="1"/>
  <c r="AY32" i="1"/>
  <c r="AS10" i="1"/>
  <c r="AS13" i="1"/>
  <c r="AS14" i="1"/>
  <c r="AS16" i="1"/>
  <c r="AS17" i="1"/>
  <c r="AS19" i="1"/>
  <c r="AS20" i="1"/>
  <c r="AS21" i="1"/>
  <c r="AS22" i="1"/>
  <c r="AS24" i="1"/>
  <c r="AS26" i="1"/>
  <c r="AS29" i="1"/>
  <c r="AS32" i="1"/>
  <c r="AM10" i="1"/>
  <c r="AM13" i="1"/>
  <c r="AM14" i="1"/>
  <c r="AM16" i="1"/>
  <c r="AM17" i="1"/>
  <c r="AM19" i="1"/>
  <c r="AM20" i="1"/>
  <c r="AM21" i="1"/>
  <c r="AM22" i="1"/>
  <c r="AM24" i="1"/>
  <c r="AM26" i="1"/>
  <c r="AM29" i="1"/>
  <c r="AM32" i="1"/>
  <c r="AG10" i="1"/>
  <c r="AG13" i="1"/>
  <c r="AG14" i="1"/>
  <c r="AG16" i="1"/>
  <c r="AG17" i="1"/>
  <c r="AG19" i="1"/>
  <c r="AG20" i="1"/>
  <c r="AG21" i="1"/>
  <c r="AG22" i="1"/>
  <c r="AG24" i="1"/>
  <c r="AG26" i="1"/>
  <c r="AG29" i="1"/>
  <c r="AG32" i="1"/>
  <c r="AA10" i="1"/>
  <c r="AA13" i="1"/>
  <c r="AA14" i="1"/>
  <c r="AA16" i="1"/>
  <c r="AA17" i="1"/>
  <c r="AA19" i="1"/>
  <c r="AA20" i="1"/>
  <c r="AA21" i="1"/>
  <c r="AA22" i="1"/>
  <c r="AA24" i="1"/>
  <c r="AA26" i="1"/>
  <c r="AA29" i="1"/>
  <c r="AA32" i="1"/>
  <c r="U10" i="1"/>
  <c r="U13" i="1"/>
  <c r="U14" i="1"/>
  <c r="U16" i="1"/>
  <c r="U17" i="1"/>
  <c r="U19" i="1"/>
  <c r="U20" i="1"/>
  <c r="U21" i="1"/>
  <c r="U22" i="1"/>
  <c r="U24" i="1"/>
  <c r="U26" i="1"/>
  <c r="U29" i="1"/>
  <c r="U32" i="1"/>
  <c r="O10" i="1"/>
  <c r="O13" i="1"/>
  <c r="O16" i="1"/>
  <c r="O17" i="1"/>
  <c r="O19" i="1"/>
  <c r="O20" i="1"/>
  <c r="O21" i="1"/>
  <c r="O24" i="1"/>
  <c r="O29" i="1"/>
  <c r="O32" i="1"/>
  <c r="I10" i="1"/>
  <c r="I13" i="1"/>
  <c r="I14" i="1"/>
  <c r="I16" i="1"/>
  <c r="I17" i="1"/>
  <c r="I20" i="1"/>
  <c r="I21" i="1"/>
  <c r="I22" i="1"/>
  <c r="I24" i="1"/>
  <c r="I26" i="1"/>
  <c r="I29" i="1"/>
  <c r="I32" i="1"/>
  <c r="C10" i="1"/>
  <c r="C14" i="1"/>
  <c r="C16" i="1"/>
  <c r="C19" i="1"/>
  <c r="C20" i="1"/>
  <c r="C22" i="1"/>
  <c r="C24" i="1"/>
  <c r="C32" i="1"/>
  <c r="CA4" i="1"/>
  <c r="CA6" i="1"/>
  <c r="CA7" i="1"/>
  <c r="CA8" i="1"/>
  <c r="CA9" i="1"/>
  <c r="CA12" i="1"/>
  <c r="CA15" i="1"/>
  <c r="CA18" i="1"/>
  <c r="CA23" i="1"/>
  <c r="CA27" i="1"/>
  <c r="CA25" i="1" s="1"/>
  <c r="CA30" i="1"/>
  <c r="CA31" i="1"/>
  <c r="BU4" i="1"/>
  <c r="BU6" i="1"/>
  <c r="BU7" i="1"/>
  <c r="BU8" i="1"/>
  <c r="BU9" i="1"/>
  <c r="BU12" i="1"/>
  <c r="BU15" i="1"/>
  <c r="BU18" i="1"/>
  <c r="BU23" i="1"/>
  <c r="BU27" i="1"/>
  <c r="BU25" i="1" s="1"/>
  <c r="BU30" i="1"/>
  <c r="BU31" i="1"/>
  <c r="BO4" i="1"/>
  <c r="BO6" i="1"/>
  <c r="BO7" i="1"/>
  <c r="BO8" i="1"/>
  <c r="BO9" i="1"/>
  <c r="BO12" i="1"/>
  <c r="BO15" i="1"/>
  <c r="BO18" i="1"/>
  <c r="BO23" i="1"/>
  <c r="BO27" i="1"/>
  <c r="BO25" i="1" s="1"/>
  <c r="BO30" i="1"/>
  <c r="BO31" i="1"/>
  <c r="BI4" i="1"/>
  <c r="BI6" i="1"/>
  <c r="BI7" i="1"/>
  <c r="BI8" i="1"/>
  <c r="BI9" i="1"/>
  <c r="BI12" i="1"/>
  <c r="BI15" i="1"/>
  <c r="BI18" i="1"/>
  <c r="BI23" i="1"/>
  <c r="BI27" i="1"/>
  <c r="BI25" i="1" s="1"/>
  <c r="BI30" i="1"/>
  <c r="BI31" i="1"/>
  <c r="BC4" i="1"/>
  <c r="BC6" i="1"/>
  <c r="BC7" i="1"/>
  <c r="BC8" i="1"/>
  <c r="BC9" i="1"/>
  <c r="BC12" i="1"/>
  <c r="BC15" i="1"/>
  <c r="BC18" i="1"/>
  <c r="BC23" i="1"/>
  <c r="BC27" i="1"/>
  <c r="BC25" i="1" s="1"/>
  <c r="BC30" i="1"/>
  <c r="BC31" i="1"/>
  <c r="AW4" i="1"/>
  <c r="AW6" i="1"/>
  <c r="AW7" i="1"/>
  <c r="AW8" i="1"/>
  <c r="AW9" i="1"/>
  <c r="AW12" i="1"/>
  <c r="AW15" i="1"/>
  <c r="AW18" i="1"/>
  <c r="AW23" i="1"/>
  <c r="AW27" i="1"/>
  <c r="AW25" i="1" s="1"/>
  <c r="AW30" i="1"/>
  <c r="AW31" i="1"/>
  <c r="AQ4" i="1"/>
  <c r="AQ6" i="1"/>
  <c r="AQ7" i="1"/>
  <c r="AQ8" i="1"/>
  <c r="AQ9" i="1"/>
  <c r="AQ12" i="1"/>
  <c r="AQ15" i="1"/>
  <c r="AQ18" i="1"/>
  <c r="AQ23" i="1"/>
  <c r="AQ27" i="1"/>
  <c r="AQ25" i="1" s="1"/>
  <c r="AQ30" i="1"/>
  <c r="AQ31" i="1"/>
  <c r="AK4" i="1"/>
  <c r="AK6" i="1"/>
  <c r="AK7" i="1"/>
  <c r="AK8" i="1"/>
  <c r="AK9" i="1"/>
  <c r="AK12" i="1"/>
  <c r="AK15" i="1"/>
  <c r="AK18" i="1"/>
  <c r="AK23" i="1"/>
  <c r="AK27" i="1"/>
  <c r="AK25" i="1" s="1"/>
  <c r="AK30" i="1"/>
  <c r="AK31" i="1"/>
  <c r="AE4" i="1"/>
  <c r="AE6" i="1"/>
  <c r="AE7" i="1"/>
  <c r="AE8" i="1"/>
  <c r="AE9" i="1"/>
  <c r="AE12" i="1"/>
  <c r="AE15" i="1"/>
  <c r="AE18" i="1"/>
  <c r="AE23" i="1"/>
  <c r="AE27" i="1"/>
  <c r="AE25" i="1" s="1"/>
  <c r="AE30" i="1"/>
  <c r="AE31" i="1"/>
  <c r="Y4" i="1"/>
  <c r="Y6" i="1"/>
  <c r="Y7" i="1"/>
  <c r="Y8" i="1"/>
  <c r="Y9" i="1"/>
  <c r="Y12" i="1"/>
  <c r="Y15" i="1"/>
  <c r="Y18" i="1"/>
  <c r="Y23" i="1"/>
  <c r="Y27" i="1"/>
  <c r="Y25" i="1" s="1"/>
  <c r="Y30" i="1"/>
  <c r="Y31" i="1"/>
  <c r="S31" i="1"/>
  <c r="M31" i="1"/>
  <c r="G31" i="1"/>
  <c r="BZ4" i="1"/>
  <c r="BZ6" i="1"/>
  <c r="BZ7" i="1"/>
  <c r="BZ8" i="1"/>
  <c r="BZ9" i="1"/>
  <c r="BZ12" i="1"/>
  <c r="BZ18" i="1"/>
  <c r="BZ30" i="1"/>
  <c r="BZ31" i="1"/>
  <c r="BT4" i="1"/>
  <c r="BT6" i="1"/>
  <c r="BT7" i="1"/>
  <c r="BT8" i="1"/>
  <c r="BT9" i="1"/>
  <c r="BT12" i="1"/>
  <c r="BT18" i="1"/>
  <c r="BT30" i="1"/>
  <c r="BT28" i="1" s="1"/>
  <c r="BT31" i="1"/>
  <c r="BN4" i="1"/>
  <c r="BN6" i="1"/>
  <c r="BN7" i="1"/>
  <c r="BN8" i="1"/>
  <c r="BN9" i="1"/>
  <c r="BN12" i="1"/>
  <c r="BN18" i="1"/>
  <c r="BN30" i="1"/>
  <c r="BN31" i="1"/>
  <c r="BH4" i="1"/>
  <c r="BH6" i="1"/>
  <c r="BH5" i="1" s="1"/>
  <c r="BH7" i="1"/>
  <c r="BH8" i="1"/>
  <c r="BH9" i="1"/>
  <c r="BH12" i="1"/>
  <c r="BH18" i="1"/>
  <c r="BH30" i="1"/>
  <c r="BH31" i="1"/>
  <c r="BB4" i="1"/>
  <c r="BB6" i="1"/>
  <c r="BB7" i="1"/>
  <c r="BB8" i="1"/>
  <c r="BB9" i="1"/>
  <c r="BB12" i="1"/>
  <c r="BB18" i="1"/>
  <c r="BB30" i="1"/>
  <c r="BB31" i="1"/>
  <c r="AV4" i="1"/>
  <c r="AV6" i="1"/>
  <c r="AV7" i="1"/>
  <c r="AV8" i="1"/>
  <c r="AV9" i="1"/>
  <c r="AV12" i="1"/>
  <c r="AV18" i="1"/>
  <c r="AV30" i="1"/>
  <c r="AV31" i="1"/>
  <c r="AP4" i="1"/>
  <c r="AP6" i="1"/>
  <c r="AP7" i="1"/>
  <c r="AP8" i="1"/>
  <c r="AP9" i="1"/>
  <c r="AP12" i="1"/>
  <c r="AP18" i="1"/>
  <c r="AP30" i="1"/>
  <c r="AP31" i="1"/>
  <c r="AJ4" i="1"/>
  <c r="AJ6" i="1"/>
  <c r="AJ7" i="1"/>
  <c r="AJ8" i="1"/>
  <c r="AJ9" i="1"/>
  <c r="AJ12" i="1"/>
  <c r="AJ18" i="1"/>
  <c r="AJ30" i="1"/>
  <c r="AJ31" i="1"/>
  <c r="AD4" i="1"/>
  <c r="AD6" i="1"/>
  <c r="AD7" i="1"/>
  <c r="AD8" i="1"/>
  <c r="AD9" i="1"/>
  <c r="AD12" i="1"/>
  <c r="AD18" i="1"/>
  <c r="AD30" i="1"/>
  <c r="AD31" i="1"/>
  <c r="X4" i="1"/>
  <c r="X6" i="1"/>
  <c r="X7" i="1"/>
  <c r="X8" i="1"/>
  <c r="X9" i="1"/>
  <c r="X12" i="1"/>
  <c r="X18" i="1"/>
  <c r="X30" i="1"/>
  <c r="X31" i="1"/>
  <c r="R31" i="1"/>
  <c r="L31" i="1"/>
  <c r="F31" i="1"/>
  <c r="BY6" i="1"/>
  <c r="BY7" i="1"/>
  <c r="BY8" i="1"/>
  <c r="BY9" i="1"/>
  <c r="BY12" i="1"/>
  <c r="BY18" i="1"/>
  <c r="BY23" i="1"/>
  <c r="BY25" i="1"/>
  <c r="BY30" i="1"/>
  <c r="BY31" i="1"/>
  <c r="BS6" i="1"/>
  <c r="BS7" i="1"/>
  <c r="BS8" i="1"/>
  <c r="BS9" i="1"/>
  <c r="BS12" i="1"/>
  <c r="BS18" i="1"/>
  <c r="BS23" i="1"/>
  <c r="BS25" i="1"/>
  <c r="BS30" i="1"/>
  <c r="BS31" i="1"/>
  <c r="BM4" i="1"/>
  <c r="BM3" i="1" s="1"/>
  <c r="BM6" i="1"/>
  <c r="BM7" i="1"/>
  <c r="BM8" i="1"/>
  <c r="BM9" i="1"/>
  <c r="BM12" i="1"/>
  <c r="BM18" i="1"/>
  <c r="BM23" i="1"/>
  <c r="BM25" i="1"/>
  <c r="BM30" i="1"/>
  <c r="BM31" i="1"/>
  <c r="BG6" i="1"/>
  <c r="BG7" i="1"/>
  <c r="BG8" i="1"/>
  <c r="BG9" i="1"/>
  <c r="BG12" i="1"/>
  <c r="BG18" i="1"/>
  <c r="BG23" i="1"/>
  <c r="BG25" i="1"/>
  <c r="BG30" i="1"/>
  <c r="BG31" i="1"/>
  <c r="BA6" i="1"/>
  <c r="BA7" i="1"/>
  <c r="BA8" i="1"/>
  <c r="BA9" i="1"/>
  <c r="BA12" i="1"/>
  <c r="BA18" i="1"/>
  <c r="BA23" i="1"/>
  <c r="BA25" i="1"/>
  <c r="BA30" i="1"/>
  <c r="BA31" i="1"/>
  <c r="AU6" i="1"/>
  <c r="AU7" i="1"/>
  <c r="AU8" i="1"/>
  <c r="AU9" i="1"/>
  <c r="AU12" i="1"/>
  <c r="AU18" i="1"/>
  <c r="AU23" i="1"/>
  <c r="AU25" i="1"/>
  <c r="AU30" i="1"/>
  <c r="AU31" i="1"/>
  <c r="AO6" i="1"/>
  <c r="AO7" i="1"/>
  <c r="AO8" i="1"/>
  <c r="AO9" i="1"/>
  <c r="AO12" i="1"/>
  <c r="AO18" i="1"/>
  <c r="AO23" i="1"/>
  <c r="AO25" i="1"/>
  <c r="AO30" i="1"/>
  <c r="AO31" i="1"/>
  <c r="AI6" i="1"/>
  <c r="AI7" i="1"/>
  <c r="AI8" i="1"/>
  <c r="AI9" i="1"/>
  <c r="AI12" i="1"/>
  <c r="AI18" i="1"/>
  <c r="AI23" i="1"/>
  <c r="AI25" i="1"/>
  <c r="AI30" i="1"/>
  <c r="AI31" i="1"/>
  <c r="AC6" i="1"/>
  <c r="AC7" i="1"/>
  <c r="AC8" i="1"/>
  <c r="AC9" i="1"/>
  <c r="AC12" i="1"/>
  <c r="AC18" i="1"/>
  <c r="AC23" i="1"/>
  <c r="AC25" i="1"/>
  <c r="AC30" i="1"/>
  <c r="AC31" i="1"/>
  <c r="W6" i="1"/>
  <c r="W7" i="1"/>
  <c r="W8" i="1"/>
  <c r="W9" i="1"/>
  <c r="W12" i="1"/>
  <c r="W18" i="1"/>
  <c r="W23" i="1"/>
  <c r="W25" i="1"/>
  <c r="W30" i="1"/>
  <c r="W31" i="1"/>
  <c r="Q31" i="1"/>
  <c r="K31" i="1"/>
  <c r="E31" i="1"/>
  <c r="H31" i="1"/>
  <c r="BX4" i="1"/>
  <c r="BX6" i="1"/>
  <c r="BX7" i="1"/>
  <c r="BX8" i="1"/>
  <c r="BX9" i="1"/>
  <c r="BX12" i="1"/>
  <c r="BX15" i="1"/>
  <c r="BX18" i="1"/>
  <c r="BX23" i="1"/>
  <c r="BX27" i="1"/>
  <c r="BX25" i="1" s="1"/>
  <c r="BX30" i="1"/>
  <c r="BX31" i="1"/>
  <c r="BR4" i="1"/>
  <c r="BR6" i="1"/>
  <c r="BR7" i="1"/>
  <c r="BR8" i="1"/>
  <c r="BR9" i="1"/>
  <c r="BR12" i="1"/>
  <c r="BR15" i="1"/>
  <c r="BR18" i="1"/>
  <c r="BR23" i="1"/>
  <c r="BR27" i="1"/>
  <c r="BR25" i="1" s="1"/>
  <c r="BR30" i="1"/>
  <c r="BR31" i="1"/>
  <c r="BL4" i="1"/>
  <c r="BL6" i="1"/>
  <c r="BL7" i="1"/>
  <c r="BL8" i="1"/>
  <c r="BL9" i="1"/>
  <c r="BL12" i="1"/>
  <c r="BL15" i="1"/>
  <c r="BL18" i="1"/>
  <c r="BL23" i="1"/>
  <c r="BL27" i="1"/>
  <c r="BL25" i="1" s="1"/>
  <c r="BL30" i="1"/>
  <c r="BL31" i="1"/>
  <c r="BF4" i="1"/>
  <c r="BF6" i="1"/>
  <c r="BF7" i="1"/>
  <c r="BF8" i="1"/>
  <c r="BF9" i="1"/>
  <c r="BF12" i="1"/>
  <c r="BF15" i="1"/>
  <c r="BF18" i="1"/>
  <c r="BF23" i="1"/>
  <c r="BF27" i="1"/>
  <c r="BF25" i="1" s="1"/>
  <c r="BF30" i="1"/>
  <c r="BF31" i="1"/>
  <c r="AZ4" i="1"/>
  <c r="AZ6" i="1"/>
  <c r="AZ7" i="1"/>
  <c r="AZ8" i="1"/>
  <c r="AZ9" i="1"/>
  <c r="AZ12" i="1"/>
  <c r="AZ15" i="1"/>
  <c r="AZ18" i="1"/>
  <c r="AZ23" i="1"/>
  <c r="AZ27" i="1"/>
  <c r="AZ30" i="1"/>
  <c r="AZ31" i="1"/>
  <c r="AT4" i="1"/>
  <c r="AT6" i="1"/>
  <c r="AT7" i="1"/>
  <c r="AT8" i="1"/>
  <c r="AT9" i="1"/>
  <c r="AT12" i="1"/>
  <c r="AT15" i="1"/>
  <c r="AT18" i="1"/>
  <c r="AT23" i="1"/>
  <c r="AT27" i="1"/>
  <c r="AT30" i="1"/>
  <c r="AT31" i="1"/>
  <c r="AN4" i="1"/>
  <c r="AN6" i="1"/>
  <c r="AN7" i="1"/>
  <c r="AN8" i="1"/>
  <c r="AN9" i="1"/>
  <c r="AN12" i="1"/>
  <c r="AN15" i="1"/>
  <c r="AN18" i="1"/>
  <c r="AN23" i="1"/>
  <c r="AN27" i="1"/>
  <c r="AN30" i="1"/>
  <c r="AN31" i="1"/>
  <c r="AH4" i="1"/>
  <c r="AH6" i="1"/>
  <c r="AH7" i="1"/>
  <c r="AH8" i="1"/>
  <c r="AH9" i="1"/>
  <c r="AH12" i="1"/>
  <c r="AH15" i="1"/>
  <c r="AH18" i="1"/>
  <c r="AH23" i="1"/>
  <c r="AH27" i="1"/>
  <c r="AH30" i="1"/>
  <c r="AH31" i="1"/>
  <c r="AB4" i="1"/>
  <c r="AB6" i="1"/>
  <c r="AB7" i="1"/>
  <c r="AB8" i="1"/>
  <c r="AB9" i="1"/>
  <c r="AB12" i="1"/>
  <c r="AB15" i="1"/>
  <c r="AB18" i="1"/>
  <c r="AB23" i="1"/>
  <c r="AB27" i="1"/>
  <c r="AB30" i="1"/>
  <c r="AB31" i="1"/>
  <c r="V4" i="1"/>
  <c r="V6" i="1"/>
  <c r="V7" i="1"/>
  <c r="V8" i="1"/>
  <c r="V9" i="1"/>
  <c r="V12" i="1"/>
  <c r="V15" i="1"/>
  <c r="V18" i="1"/>
  <c r="V23" i="1"/>
  <c r="V27" i="1"/>
  <c r="V30" i="1"/>
  <c r="V31" i="1"/>
  <c r="P31" i="1"/>
  <c r="J31" i="1"/>
  <c r="D31" i="1"/>
  <c r="CB4" i="1"/>
  <c r="CB6" i="1"/>
  <c r="CB7" i="1"/>
  <c r="CB8" i="1"/>
  <c r="CB9" i="1"/>
  <c r="CB12" i="1"/>
  <c r="CB18" i="1"/>
  <c r="CB23" i="1"/>
  <c r="CB27" i="1"/>
  <c r="CB25" i="1" s="1"/>
  <c r="CB30" i="1"/>
  <c r="CB31" i="1"/>
  <c r="BV4" i="1"/>
  <c r="BV6" i="1"/>
  <c r="BV7" i="1"/>
  <c r="BV8" i="1"/>
  <c r="BV9" i="1"/>
  <c r="BV12" i="1"/>
  <c r="BV18" i="1"/>
  <c r="BV23" i="1"/>
  <c r="BV27" i="1"/>
  <c r="BV25" i="1" s="1"/>
  <c r="BV30" i="1"/>
  <c r="BV31" i="1"/>
  <c r="BP4" i="1"/>
  <c r="BP6" i="1"/>
  <c r="BP7" i="1"/>
  <c r="BP8" i="1"/>
  <c r="BP9" i="1"/>
  <c r="BP12" i="1"/>
  <c r="BP18" i="1"/>
  <c r="BP23" i="1"/>
  <c r="BP27" i="1"/>
  <c r="BP25" i="1" s="1"/>
  <c r="BP30" i="1"/>
  <c r="BP31" i="1"/>
  <c r="BJ4" i="1"/>
  <c r="BJ6" i="1"/>
  <c r="BJ7" i="1"/>
  <c r="BJ8" i="1"/>
  <c r="BJ9" i="1"/>
  <c r="BJ12" i="1"/>
  <c r="BJ18" i="1"/>
  <c r="BJ23" i="1"/>
  <c r="BJ27" i="1"/>
  <c r="BJ25" i="1" s="1"/>
  <c r="BJ30" i="1"/>
  <c r="BJ31" i="1"/>
  <c r="BD4" i="1"/>
  <c r="BD6" i="1"/>
  <c r="BD7" i="1"/>
  <c r="BD8" i="1"/>
  <c r="BD9" i="1"/>
  <c r="BD12" i="1"/>
  <c r="BD18" i="1"/>
  <c r="BD23" i="1"/>
  <c r="BD27" i="1"/>
  <c r="BD25" i="1" s="1"/>
  <c r="BD30" i="1"/>
  <c r="BD31" i="1"/>
  <c r="AX4" i="1"/>
  <c r="AX6" i="1"/>
  <c r="AX7" i="1"/>
  <c r="AX8" i="1"/>
  <c r="AX9" i="1"/>
  <c r="AX12" i="1"/>
  <c r="AX18" i="1"/>
  <c r="AX23" i="1"/>
  <c r="AX27" i="1"/>
  <c r="AX25" i="1" s="1"/>
  <c r="AX30" i="1"/>
  <c r="AX31" i="1"/>
  <c r="AR4" i="1"/>
  <c r="AR6" i="1"/>
  <c r="AR7" i="1"/>
  <c r="AR8" i="1"/>
  <c r="AR9" i="1"/>
  <c r="AR12" i="1"/>
  <c r="AR18" i="1"/>
  <c r="AR23" i="1"/>
  <c r="AR27" i="1"/>
  <c r="AR25" i="1" s="1"/>
  <c r="AR30" i="1"/>
  <c r="AR31" i="1"/>
  <c r="AL4" i="1"/>
  <c r="AL6" i="1"/>
  <c r="AL7" i="1"/>
  <c r="AL8" i="1"/>
  <c r="AL9" i="1"/>
  <c r="AL12" i="1"/>
  <c r="AL18" i="1"/>
  <c r="AL23" i="1"/>
  <c r="AL27" i="1"/>
  <c r="AL25" i="1" s="1"/>
  <c r="AL30" i="1"/>
  <c r="AL31" i="1"/>
  <c r="AF4" i="1"/>
  <c r="AF6" i="1"/>
  <c r="AF7" i="1"/>
  <c r="AF8" i="1"/>
  <c r="AF9" i="1"/>
  <c r="AF12" i="1"/>
  <c r="AF18" i="1"/>
  <c r="AF23" i="1"/>
  <c r="AF27" i="1"/>
  <c r="AF25" i="1" s="1"/>
  <c r="AF30" i="1"/>
  <c r="AF31" i="1"/>
  <c r="Z4" i="1"/>
  <c r="Z6" i="1"/>
  <c r="Z7" i="1"/>
  <c r="Z8" i="1"/>
  <c r="Z9" i="1"/>
  <c r="Z12" i="1"/>
  <c r="Z18" i="1"/>
  <c r="Z23" i="1"/>
  <c r="Z27" i="1"/>
  <c r="Z25" i="1" s="1"/>
  <c r="Z30" i="1"/>
  <c r="Z31" i="1"/>
  <c r="T31" i="1"/>
  <c r="N31" i="1"/>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137" i="6"/>
  <c r="AC138" i="6"/>
  <c r="AC139" i="6"/>
  <c r="AC140" i="6"/>
  <c r="AC141" i="6"/>
  <c r="AC142" i="6"/>
  <c r="AC143" i="6"/>
  <c r="AC144" i="6"/>
  <c r="AC145" i="6"/>
  <c r="AC146" i="6"/>
  <c r="AC147" i="6"/>
  <c r="AC148" i="6"/>
  <c r="AC149" i="6"/>
  <c r="AC150" i="6"/>
  <c r="AC151" i="6"/>
  <c r="AC152" i="6"/>
  <c r="AC153" i="6"/>
  <c r="AC154" i="6"/>
  <c r="AC155" i="6"/>
  <c r="AC156" i="6"/>
  <c r="AC157" i="6"/>
  <c r="AC158" i="6"/>
  <c r="AC159" i="6"/>
  <c r="AC160" i="6"/>
  <c r="AC161" i="6"/>
  <c r="AC162" i="6"/>
  <c r="AC163" i="6"/>
  <c r="AC164" i="6"/>
  <c r="AC165" i="6"/>
  <c r="AC166" i="6"/>
  <c r="AC167" i="6"/>
  <c r="AC168" i="6"/>
  <c r="AC169" i="6"/>
  <c r="AC170" i="6"/>
  <c r="AC171" i="6"/>
  <c r="AC172" i="6"/>
  <c r="AC173" i="6"/>
  <c r="AC174" i="6"/>
  <c r="AC175" i="6"/>
  <c r="AC176" i="6"/>
  <c r="AC177" i="6"/>
  <c r="AC178" i="6"/>
  <c r="AC179" i="6"/>
  <c r="AC180" i="6"/>
  <c r="AC181" i="6"/>
  <c r="AC182" i="6"/>
  <c r="AC183" i="6"/>
  <c r="AC184" i="6"/>
  <c r="AC185" i="6"/>
  <c r="AC186" i="6"/>
  <c r="AC187" i="6"/>
  <c r="AC188" i="6"/>
  <c r="AC189" i="6"/>
  <c r="AC190" i="6"/>
  <c r="AC191" i="6"/>
  <c r="AC192" i="6"/>
  <c r="AC193" i="6"/>
  <c r="AC194" i="6"/>
  <c r="AC195" i="6"/>
  <c r="AC196" i="6"/>
  <c r="AC197" i="6"/>
  <c r="AC198" i="6"/>
  <c r="AC199" i="6"/>
  <c r="AC200" i="6"/>
  <c r="AC201" i="6"/>
  <c r="AC202" i="6"/>
  <c r="AC203" i="6"/>
  <c r="AC204" i="6"/>
  <c r="AC205" i="6"/>
  <c r="AC206" i="6"/>
  <c r="AC207" i="6"/>
  <c r="AC208" i="6"/>
  <c r="AC209" i="6"/>
  <c r="AC210" i="6"/>
  <c r="AC211" i="6"/>
  <c r="AC212" i="6"/>
  <c r="AC213" i="6"/>
  <c r="AC214" i="6"/>
  <c r="AC215" i="6"/>
  <c r="AC216" i="6"/>
  <c r="AC217" i="6"/>
  <c r="AC218" i="6"/>
  <c r="AC219" i="6"/>
  <c r="AC220" i="6"/>
  <c r="AC221" i="6"/>
  <c r="AC222" i="6"/>
  <c r="AC223" i="6"/>
  <c r="AC224" i="6"/>
  <c r="AC225" i="6"/>
  <c r="AC226" i="6"/>
  <c r="AC227" i="6"/>
  <c r="AC228" i="6"/>
  <c r="AC229" i="6"/>
  <c r="AC230" i="6"/>
  <c r="AC231" i="6"/>
  <c r="AC232" i="6"/>
  <c r="AC233" i="6"/>
  <c r="AC234" i="6"/>
  <c r="AC235" i="6"/>
  <c r="AC2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C338" i="6"/>
  <c r="AC339" i="6"/>
  <c r="AC340" i="6"/>
  <c r="AC341" i="6"/>
  <c r="AC342" i="6"/>
  <c r="AC343" i="6"/>
  <c r="AC344" i="6"/>
  <c r="AC345" i="6"/>
  <c r="AC346" i="6"/>
  <c r="AC347" i="6"/>
  <c r="AC348" i="6"/>
  <c r="AC349" i="6"/>
  <c r="AC350" i="6"/>
  <c r="AC351" i="6"/>
  <c r="AC352" i="6"/>
  <c r="AC353" i="6"/>
  <c r="AC354" i="6"/>
  <c r="AC355" i="6"/>
  <c r="AC356" i="6"/>
  <c r="AC357" i="6"/>
  <c r="AC358" i="6"/>
  <c r="AC359" i="6"/>
  <c r="AC360" i="6"/>
  <c r="AC361" i="6"/>
  <c r="AC362" i="6"/>
  <c r="AC363" i="6"/>
  <c r="AC364" i="6"/>
  <c r="AC365" i="6"/>
  <c r="AC366" i="6"/>
  <c r="AC367" i="6"/>
  <c r="AC368" i="6"/>
  <c r="AC369" i="6"/>
  <c r="AC370" i="6"/>
  <c r="AC371" i="6"/>
  <c r="AC372" i="6"/>
  <c r="AC373" i="6"/>
  <c r="AC374" i="6"/>
  <c r="AC375" i="6"/>
  <c r="AC376" i="6"/>
  <c r="AC377" i="6"/>
  <c r="AC378" i="6"/>
  <c r="AC379" i="6"/>
  <c r="AC380" i="6"/>
  <c r="AC381" i="6"/>
  <c r="AC382" i="6"/>
  <c r="AC383" i="6"/>
  <c r="AC384" i="6"/>
  <c r="AC385" i="6"/>
  <c r="AC386" i="6"/>
  <c r="AC387" i="6"/>
  <c r="AC388" i="6"/>
  <c r="AC389" i="6"/>
  <c r="AC390" i="6"/>
  <c r="AC391" i="6"/>
  <c r="AC392" i="6"/>
  <c r="AC393" i="6"/>
  <c r="AC394" i="6"/>
  <c r="AC395" i="6"/>
  <c r="AC396" i="6"/>
  <c r="AC397" i="6"/>
  <c r="AC398" i="6"/>
  <c r="AC399" i="6"/>
  <c r="AC400" i="6"/>
  <c r="AC401" i="6"/>
  <c r="AC402" i="6"/>
  <c r="AC403" i="6"/>
  <c r="AC404" i="6"/>
  <c r="AC405" i="6"/>
  <c r="AC406" i="6"/>
  <c r="AC407" i="6"/>
  <c r="AC408" i="6"/>
  <c r="AC409" i="6"/>
  <c r="AC410" i="6"/>
  <c r="AC411" i="6"/>
  <c r="AC412" i="6"/>
  <c r="AC413" i="6"/>
  <c r="AC414" i="6"/>
  <c r="AC415" i="6"/>
  <c r="AC416" i="6"/>
  <c r="AC417" i="6"/>
  <c r="AC418" i="6"/>
  <c r="AC419" i="6"/>
  <c r="AC420" i="6"/>
  <c r="AC421" i="6"/>
  <c r="AC422" i="6"/>
  <c r="AC423" i="6"/>
  <c r="AC424" i="6"/>
  <c r="AC425" i="6"/>
  <c r="AC426" i="6"/>
  <c r="AC427" i="6"/>
  <c r="AC428" i="6"/>
  <c r="AC429" i="6"/>
  <c r="AC430" i="6"/>
  <c r="AC431" i="6"/>
  <c r="AC432" i="6"/>
  <c r="AC433" i="6"/>
  <c r="AC434" i="6"/>
  <c r="AC435" i="6"/>
  <c r="AC436" i="6"/>
  <c r="AC437" i="6"/>
  <c r="AC438" i="6"/>
  <c r="AC439" i="6"/>
  <c r="AC440" i="6"/>
  <c r="AC441" i="6"/>
  <c r="AC442" i="6"/>
  <c r="AC443" i="6"/>
  <c r="AC444" i="6"/>
  <c r="AC445" i="6"/>
  <c r="AC446" i="6"/>
  <c r="AC447" i="6"/>
  <c r="AC448" i="6"/>
  <c r="AC449" i="6"/>
  <c r="AC450" i="6"/>
  <c r="AC451" i="6"/>
  <c r="AC452" i="6"/>
  <c r="AC453" i="6"/>
  <c r="AC454" i="6"/>
  <c r="AC455" i="6"/>
  <c r="AC456" i="6"/>
  <c r="AC457" i="6"/>
  <c r="AC458" i="6"/>
  <c r="AC459" i="6"/>
  <c r="AC460" i="6"/>
  <c r="AC461" i="6"/>
  <c r="AC462" i="6"/>
  <c r="AC463" i="6"/>
  <c r="AC464" i="6"/>
  <c r="AC465" i="6"/>
  <c r="AC466" i="6"/>
  <c r="AC467" i="6"/>
  <c r="AC468" i="6"/>
  <c r="AC469" i="6"/>
  <c r="AC470" i="6"/>
  <c r="AC471" i="6"/>
  <c r="AC472" i="6"/>
  <c r="AC473" i="6"/>
  <c r="AC474" i="6"/>
  <c r="AC475" i="6"/>
  <c r="AC476" i="6"/>
  <c r="AC477" i="6"/>
  <c r="AC478" i="6"/>
  <c r="AC479" i="6"/>
  <c r="AC480" i="6"/>
  <c r="AC481" i="6"/>
  <c r="AC482" i="6"/>
  <c r="AC483" i="6"/>
  <c r="AC484" i="6"/>
  <c r="AC485" i="6"/>
  <c r="AC486" i="6"/>
  <c r="AC487" i="6"/>
  <c r="AC488" i="6"/>
  <c r="AC489" i="6"/>
  <c r="AC490" i="6"/>
  <c r="AC491" i="6"/>
  <c r="AC492" i="6"/>
  <c r="AC493" i="6"/>
  <c r="AC494" i="6"/>
  <c r="AC495" i="6"/>
  <c r="AC496" i="6"/>
  <c r="AC497" i="6"/>
  <c r="AC498" i="6"/>
  <c r="AC499" i="6"/>
  <c r="AC500" i="6"/>
  <c r="AC501" i="6"/>
  <c r="AC502" i="6"/>
  <c r="AC503" i="6"/>
  <c r="AC504" i="6"/>
  <c r="AC505" i="6"/>
  <c r="AC506" i="6"/>
  <c r="AC507" i="6"/>
  <c r="AC508" i="6"/>
  <c r="AC509" i="6"/>
  <c r="AC510" i="6"/>
  <c r="AC511" i="6"/>
  <c r="AC512" i="6"/>
  <c r="AC513" i="6"/>
  <c r="AC514" i="6"/>
  <c r="AC515" i="6"/>
  <c r="AC516" i="6"/>
  <c r="AC517" i="6"/>
  <c r="AC518" i="6"/>
  <c r="AC519" i="6"/>
  <c r="AC520" i="6"/>
  <c r="AC521" i="6"/>
  <c r="AC522" i="6"/>
  <c r="AC523" i="6"/>
  <c r="AC524" i="6"/>
  <c r="AC525" i="6"/>
  <c r="AC526" i="6"/>
  <c r="AC527" i="6"/>
  <c r="AC528" i="6"/>
  <c r="AC529" i="6"/>
  <c r="AC530" i="6"/>
  <c r="AC531" i="6"/>
  <c r="AC532" i="6"/>
  <c r="AC533" i="6"/>
  <c r="AC534" i="6"/>
  <c r="AC535" i="6"/>
  <c r="AC536" i="6"/>
  <c r="AC537" i="6"/>
  <c r="AC538" i="6"/>
  <c r="AC539" i="6"/>
  <c r="AC540" i="6"/>
  <c r="AC541" i="6"/>
  <c r="AC542" i="6"/>
  <c r="AC543" i="6"/>
  <c r="AC544" i="6"/>
  <c r="AC545" i="6"/>
  <c r="AC546" i="6"/>
  <c r="AC547" i="6"/>
  <c r="AC548" i="6"/>
  <c r="AC549" i="6"/>
  <c r="AC550" i="6"/>
  <c r="AC551" i="6"/>
  <c r="AC552" i="6"/>
  <c r="AC553" i="6"/>
  <c r="AC554" i="6"/>
  <c r="AC555" i="6"/>
  <c r="AC556" i="6"/>
  <c r="AC557" i="6"/>
  <c r="AC558" i="6"/>
  <c r="AC559" i="6"/>
  <c r="AC560" i="6"/>
  <c r="AC561" i="6"/>
  <c r="AC562" i="6"/>
  <c r="AC563" i="6"/>
  <c r="AC564" i="6"/>
  <c r="AC565" i="6"/>
  <c r="AC566" i="6"/>
  <c r="AC567" i="6"/>
  <c r="AC568" i="6"/>
  <c r="AC569" i="6"/>
  <c r="AC570" i="6"/>
  <c r="AC571" i="6"/>
  <c r="AC572" i="6"/>
  <c r="AC573" i="6"/>
  <c r="AC574" i="6"/>
  <c r="AC575" i="6"/>
  <c r="AC576" i="6"/>
  <c r="AC577" i="6"/>
  <c r="AC578" i="6"/>
  <c r="AC579" i="6"/>
  <c r="AC580" i="6"/>
  <c r="AC581" i="6"/>
  <c r="AC582" i="6"/>
  <c r="AC583" i="6"/>
  <c r="AC584" i="6"/>
  <c r="AC585" i="6"/>
  <c r="AC586" i="6"/>
  <c r="AC587" i="6"/>
  <c r="AC588" i="6"/>
  <c r="AC589" i="6"/>
  <c r="AC590" i="6"/>
  <c r="AC591" i="6"/>
  <c r="AC592" i="6"/>
  <c r="AC593" i="6"/>
  <c r="AC594" i="6"/>
  <c r="AC595" i="6"/>
  <c r="AC596" i="6"/>
  <c r="AC597" i="6"/>
  <c r="AC598" i="6"/>
  <c r="AC599" i="6"/>
  <c r="AC600" i="6"/>
  <c r="AC601" i="6"/>
  <c r="AC602" i="6"/>
  <c r="AC603" i="6"/>
  <c r="AC604" i="6"/>
  <c r="AC605" i="6"/>
  <c r="AC606" i="6"/>
  <c r="AC607" i="6"/>
  <c r="AC608" i="6"/>
  <c r="AC609" i="6"/>
  <c r="AC610" i="6"/>
  <c r="AC611" i="6"/>
  <c r="AC612" i="6"/>
  <c r="AC613" i="6"/>
  <c r="AC614" i="6"/>
  <c r="AC615" i="6"/>
  <c r="AC616" i="6"/>
  <c r="AC617" i="6"/>
  <c r="AC618" i="6"/>
  <c r="AC619" i="6"/>
  <c r="AC620" i="6"/>
  <c r="AC621" i="6"/>
  <c r="AC622" i="6"/>
  <c r="AC623" i="6"/>
  <c r="AC624" i="6"/>
  <c r="AC625" i="6"/>
  <c r="AC626" i="6"/>
  <c r="AC627" i="6"/>
  <c r="AC628" i="6"/>
  <c r="AC629" i="6"/>
  <c r="AC630" i="6"/>
  <c r="AC631" i="6"/>
  <c r="AC632" i="6"/>
  <c r="AC633" i="6"/>
  <c r="AC634" i="6"/>
  <c r="AC635" i="6"/>
  <c r="AC636" i="6"/>
  <c r="AC637" i="6"/>
  <c r="AC638" i="6"/>
  <c r="AC639" i="6"/>
  <c r="AC640" i="6"/>
  <c r="AC641" i="6"/>
  <c r="AC642" i="6"/>
  <c r="AC643" i="6"/>
  <c r="AC644" i="6"/>
  <c r="AC645" i="6"/>
  <c r="AC646" i="6"/>
  <c r="AC647" i="6"/>
  <c r="AC648" i="6"/>
  <c r="AC649" i="6"/>
  <c r="AC650" i="6"/>
  <c r="AC651" i="6"/>
  <c r="AC652" i="6"/>
  <c r="AC653" i="6"/>
  <c r="AC654" i="6"/>
  <c r="AC655" i="6"/>
  <c r="AC656" i="6"/>
  <c r="AC657" i="6"/>
  <c r="AC658" i="6"/>
  <c r="AC659" i="6"/>
  <c r="AC660" i="6"/>
  <c r="AC661" i="6"/>
  <c r="AC662" i="6"/>
  <c r="AC663" i="6"/>
  <c r="AC664" i="6"/>
  <c r="AC665" i="6"/>
  <c r="AC666" i="6"/>
  <c r="AC667" i="6"/>
  <c r="AC668" i="6"/>
  <c r="AC669" i="6"/>
  <c r="AC670" i="6"/>
  <c r="AC671" i="6"/>
  <c r="AC672" i="6"/>
  <c r="AC673" i="6"/>
  <c r="AC674" i="6"/>
  <c r="AC675" i="6"/>
  <c r="AC676" i="6"/>
  <c r="AC677" i="6"/>
  <c r="AC678" i="6"/>
  <c r="AC679" i="6"/>
  <c r="AC680" i="6"/>
  <c r="AC681" i="6"/>
  <c r="AC682" i="6"/>
  <c r="AC683" i="6"/>
  <c r="AC684" i="6"/>
  <c r="AC685" i="6"/>
  <c r="AC686" i="6"/>
  <c r="AC687" i="6"/>
  <c r="AC688" i="6"/>
  <c r="AC689" i="6"/>
  <c r="AC690" i="6"/>
  <c r="AC691" i="6"/>
  <c r="AC692" i="6"/>
  <c r="AC693" i="6"/>
  <c r="AC694" i="6"/>
  <c r="AC695" i="6"/>
  <c r="AC696" i="6"/>
  <c r="AC697" i="6"/>
  <c r="AC698" i="6"/>
  <c r="AC699" i="6"/>
  <c r="AC700" i="6"/>
  <c r="AC701" i="6"/>
  <c r="AC702" i="6"/>
  <c r="AC703" i="6"/>
  <c r="AC704" i="6"/>
  <c r="AC705" i="6"/>
  <c r="AC706" i="6"/>
  <c r="AC707" i="6"/>
  <c r="AC708" i="6"/>
  <c r="AC709" i="6"/>
  <c r="AC710" i="6"/>
  <c r="AC711" i="6"/>
  <c r="AC712" i="6"/>
  <c r="AC713" i="6"/>
  <c r="AC714" i="6"/>
  <c r="AC715" i="6"/>
  <c r="AC716" i="6"/>
  <c r="AC717" i="6"/>
  <c r="AC718" i="6"/>
  <c r="AC719" i="6"/>
  <c r="AC720" i="6"/>
  <c r="AC721" i="6"/>
  <c r="AC722" i="6"/>
  <c r="AC723" i="6"/>
  <c r="AC724" i="6"/>
  <c r="AC725" i="6"/>
  <c r="AC726" i="6"/>
  <c r="AC727" i="6"/>
  <c r="AC728" i="6"/>
  <c r="AC729" i="6"/>
  <c r="AC730" i="6"/>
  <c r="AC731" i="6"/>
  <c r="AC732" i="6"/>
  <c r="AC733" i="6"/>
  <c r="AC734" i="6"/>
  <c r="AC735" i="6"/>
  <c r="AC736" i="6"/>
  <c r="AC737" i="6"/>
  <c r="AC738" i="6"/>
  <c r="AC739" i="6"/>
  <c r="AC740" i="6"/>
  <c r="AC741" i="6"/>
  <c r="AC742" i="6"/>
  <c r="AC743" i="6"/>
  <c r="AC744" i="6"/>
  <c r="AC745" i="6"/>
  <c r="AC746" i="6"/>
  <c r="AC747" i="6"/>
  <c r="AC748" i="6"/>
  <c r="AC749" i="6"/>
  <c r="AC750" i="6"/>
  <c r="AC751" i="6"/>
  <c r="AC752" i="6"/>
  <c r="AC753" i="6"/>
  <c r="AC754" i="6"/>
  <c r="AC755" i="6"/>
  <c r="AC756" i="6"/>
  <c r="AC757" i="6"/>
  <c r="AC758" i="6"/>
  <c r="AC759" i="6"/>
  <c r="AC760" i="6"/>
  <c r="AC761" i="6"/>
  <c r="AC762" i="6"/>
  <c r="AC763" i="6"/>
  <c r="AC764" i="6"/>
  <c r="AC765" i="6"/>
  <c r="AC766" i="6"/>
  <c r="AC767" i="6"/>
  <c r="AC768" i="6"/>
  <c r="AC769" i="6"/>
  <c r="AC770" i="6"/>
  <c r="AC771" i="6"/>
  <c r="AC772" i="6"/>
  <c r="AC773" i="6"/>
  <c r="AC774" i="6"/>
  <c r="AC775" i="6"/>
  <c r="AC776" i="6"/>
  <c r="AC777" i="6"/>
  <c r="AC778" i="6"/>
  <c r="AC779" i="6"/>
  <c r="AC780" i="6"/>
  <c r="AC781" i="6"/>
  <c r="AC782" i="6"/>
  <c r="AC783" i="6"/>
  <c r="AC784" i="6"/>
  <c r="AC785" i="6"/>
  <c r="AC786" i="6"/>
  <c r="AC787" i="6"/>
  <c r="AC788" i="6"/>
  <c r="AC789" i="6"/>
  <c r="AC790" i="6"/>
  <c r="AC791" i="6"/>
  <c r="AC792" i="6"/>
  <c r="AC793" i="6"/>
  <c r="AC794" i="6"/>
  <c r="AC795" i="6"/>
  <c r="AC796" i="6"/>
  <c r="AC797" i="6"/>
  <c r="AC798" i="6"/>
  <c r="AC799" i="6"/>
  <c r="AC800" i="6"/>
  <c r="AC801" i="6"/>
  <c r="AC802" i="6"/>
  <c r="AC803" i="6"/>
  <c r="AC804" i="6"/>
  <c r="AC805" i="6"/>
  <c r="AC806" i="6"/>
  <c r="AC807" i="6"/>
  <c r="AC808" i="6"/>
  <c r="AC809" i="6"/>
  <c r="AC810" i="6"/>
  <c r="AC811" i="6"/>
  <c r="AC812" i="6"/>
  <c r="AC813" i="6"/>
  <c r="AC814" i="6"/>
  <c r="AC815" i="6"/>
  <c r="AC816" i="6"/>
  <c r="AC817" i="6"/>
  <c r="AC818" i="6"/>
  <c r="AC819" i="6"/>
  <c r="AC820" i="6"/>
  <c r="AC821" i="6"/>
  <c r="AC822" i="6"/>
  <c r="AC823" i="6"/>
  <c r="AC824" i="6"/>
  <c r="AC825" i="6"/>
  <c r="AC826" i="6"/>
  <c r="AC827" i="6"/>
  <c r="AC828" i="6"/>
  <c r="AC829" i="6"/>
  <c r="AC830" i="6"/>
  <c r="AC831" i="6"/>
  <c r="AC832" i="6"/>
  <c r="AC833" i="6"/>
  <c r="AC834" i="6"/>
  <c r="AC835" i="6"/>
  <c r="AC836" i="6"/>
  <c r="AC837" i="6"/>
  <c r="AC838" i="6"/>
  <c r="AC839" i="6"/>
  <c r="AC840" i="6"/>
  <c r="AC841" i="6"/>
  <c r="AC842" i="6"/>
  <c r="AC843" i="6"/>
  <c r="AC844" i="6"/>
  <c r="AC845" i="6"/>
  <c r="AC846" i="6"/>
  <c r="AC847" i="6"/>
  <c r="AC848" i="6"/>
  <c r="AC849" i="6"/>
  <c r="AC850" i="6"/>
  <c r="AC851" i="6"/>
  <c r="AC852" i="6"/>
  <c r="AC853" i="6"/>
  <c r="AC854" i="6"/>
  <c r="AC855" i="6"/>
  <c r="AC856" i="6"/>
  <c r="AC857" i="6"/>
  <c r="AC858" i="6"/>
  <c r="AC859" i="6"/>
  <c r="AC860" i="6"/>
  <c r="AC861" i="6"/>
  <c r="AC862" i="6"/>
  <c r="AC863" i="6"/>
  <c r="AC864" i="6"/>
  <c r="AC865" i="6"/>
  <c r="AC866" i="6"/>
  <c r="AC867" i="6"/>
  <c r="AC868" i="6"/>
  <c r="AC869" i="6"/>
  <c r="AC870" i="6"/>
  <c r="AC871" i="6"/>
  <c r="AC872" i="6"/>
  <c r="AC873" i="6"/>
  <c r="AC874" i="6"/>
  <c r="AC875" i="6"/>
  <c r="AC876" i="6"/>
  <c r="AC877" i="6"/>
  <c r="AC878" i="6"/>
  <c r="AC879" i="6"/>
  <c r="AC880" i="6"/>
  <c r="AC881" i="6"/>
  <c r="AC882" i="6"/>
  <c r="AC883" i="6"/>
  <c r="AC884" i="6"/>
  <c r="AC885" i="6"/>
  <c r="AC886" i="6"/>
  <c r="AC887" i="6"/>
  <c r="AC888" i="6"/>
  <c r="AC889" i="6"/>
  <c r="AC890" i="6"/>
  <c r="AC891" i="6"/>
  <c r="AC892" i="6"/>
  <c r="AC893" i="6"/>
  <c r="AC894" i="6"/>
  <c r="AC895" i="6"/>
  <c r="AC896" i="6"/>
  <c r="AC897" i="6"/>
  <c r="AC898" i="6"/>
  <c r="AC899" i="6"/>
  <c r="AC900" i="6"/>
  <c r="AC901" i="6"/>
  <c r="AC902" i="6"/>
  <c r="AC903" i="6"/>
  <c r="AC904" i="6"/>
  <c r="AC905" i="6"/>
  <c r="AC906" i="6"/>
  <c r="AC907" i="6"/>
  <c r="AC908" i="6"/>
  <c r="AC909" i="6"/>
  <c r="AC910" i="6"/>
  <c r="AC911" i="6"/>
  <c r="AC912" i="6"/>
  <c r="AC913" i="6"/>
  <c r="AC914" i="6"/>
  <c r="AC915" i="6"/>
  <c r="AC916" i="6"/>
  <c r="AC917" i="6"/>
  <c r="AC918" i="6"/>
  <c r="AC919" i="6"/>
  <c r="AC920" i="6"/>
  <c r="AC921" i="6"/>
  <c r="AC922" i="6"/>
  <c r="AC923" i="6"/>
  <c r="AC924" i="6"/>
  <c r="AC925" i="6"/>
  <c r="AC926" i="6"/>
  <c r="AC927" i="6"/>
  <c r="AC928" i="6"/>
  <c r="AC929" i="6"/>
  <c r="AC930" i="6"/>
  <c r="AC931" i="6"/>
  <c r="AC932" i="6"/>
  <c r="AC933" i="6"/>
  <c r="AC934" i="6"/>
  <c r="AC935" i="6"/>
  <c r="AC936" i="6"/>
  <c r="AC937" i="6"/>
  <c r="AC938" i="6"/>
  <c r="AC939" i="6"/>
  <c r="AC940" i="6"/>
  <c r="AC941" i="6"/>
  <c r="AC942" i="6"/>
  <c r="AC943" i="6"/>
  <c r="AC944" i="6"/>
  <c r="AC945" i="6"/>
  <c r="AC946" i="6"/>
  <c r="AC947" i="6"/>
  <c r="AC948" i="6"/>
  <c r="AC949" i="6"/>
  <c r="AC950" i="6"/>
  <c r="AC951" i="6"/>
  <c r="AC952" i="6"/>
  <c r="AC953" i="6"/>
  <c r="AC954" i="6"/>
  <c r="AC955" i="6"/>
  <c r="AC956" i="6"/>
  <c r="AC957" i="6"/>
  <c r="AC958" i="6"/>
  <c r="AC959" i="6"/>
  <c r="AC960" i="6"/>
  <c r="AC961" i="6"/>
  <c r="AC962" i="6"/>
  <c r="AC963" i="6"/>
  <c r="AC964" i="6"/>
  <c r="AC965" i="6"/>
  <c r="AC966" i="6"/>
  <c r="AC967" i="6"/>
  <c r="AC968" i="6"/>
  <c r="AC969" i="6"/>
  <c r="AC970" i="6"/>
  <c r="AC971" i="6"/>
  <c r="AC972" i="6"/>
  <c r="AC973" i="6"/>
  <c r="AC974" i="6"/>
  <c r="AC975" i="6"/>
  <c r="AC976" i="6"/>
  <c r="AC977" i="6"/>
  <c r="AC978" i="6"/>
  <c r="AC979" i="6"/>
  <c r="AC980" i="6"/>
  <c r="AC981" i="6"/>
  <c r="AC982" i="6"/>
  <c r="AC983" i="6"/>
  <c r="AC984" i="6"/>
  <c r="AC985" i="6"/>
  <c r="AC986" i="6"/>
  <c r="AC987" i="6"/>
  <c r="AC988" i="6"/>
  <c r="AC989" i="6"/>
  <c r="AC990" i="6"/>
  <c r="AC991" i="6"/>
  <c r="AC992" i="6"/>
  <c r="AC993" i="6"/>
  <c r="AC994" i="6"/>
  <c r="AC995" i="6"/>
  <c r="AC996" i="6"/>
  <c r="AC997" i="6"/>
  <c r="AC998" i="6"/>
  <c r="AC999" i="6"/>
  <c r="AC1000" i="6"/>
  <c r="AC1001" i="6"/>
  <c r="AC1002" i="6"/>
  <c r="AC1003" i="6"/>
  <c r="AC1004" i="6"/>
  <c r="AC1005" i="6"/>
  <c r="AC1006" i="6"/>
  <c r="AC1007" i="6"/>
  <c r="AC1008" i="6"/>
  <c r="AC1009" i="6"/>
  <c r="AC1010" i="6"/>
  <c r="AC1011" i="6"/>
  <c r="AC1012" i="6"/>
  <c r="AC1013" i="6"/>
  <c r="AC1014" i="6"/>
  <c r="AC1015" i="6"/>
  <c r="AC1016" i="6"/>
  <c r="AC1017" i="6"/>
  <c r="AC1018" i="6"/>
  <c r="AC1019" i="6"/>
  <c r="AC1020" i="6"/>
  <c r="AC1021" i="6"/>
  <c r="AC1022" i="6"/>
  <c r="AC1023" i="6"/>
  <c r="AC1024" i="6"/>
  <c r="AC1025" i="6"/>
  <c r="AC1026" i="6"/>
  <c r="AC1027" i="6"/>
  <c r="AC1028" i="6"/>
  <c r="AC1029" i="6"/>
  <c r="AC1030" i="6"/>
  <c r="AC1031" i="6"/>
  <c r="AC1032" i="6"/>
  <c r="AC1033" i="6"/>
  <c r="AC1034" i="6"/>
  <c r="AC1035" i="6"/>
  <c r="AC1036" i="6"/>
  <c r="AC1037" i="6"/>
  <c r="AC1038" i="6"/>
  <c r="AC1039" i="6"/>
  <c r="AC1040" i="6"/>
  <c r="AC1041" i="6"/>
  <c r="AC1042" i="6"/>
  <c r="AC1043" i="6"/>
  <c r="AC1044" i="6"/>
  <c r="AC1045" i="6"/>
  <c r="AC1046" i="6"/>
  <c r="AC1047" i="6"/>
  <c r="AC1048" i="6"/>
  <c r="AC1049" i="6"/>
  <c r="AC1050" i="6"/>
  <c r="AC1051" i="6"/>
  <c r="AC1052" i="6"/>
  <c r="AC1053" i="6"/>
  <c r="AC1054" i="6"/>
  <c r="AC1055" i="6"/>
  <c r="AC1056" i="6"/>
  <c r="AC1057" i="6"/>
  <c r="AC1058" i="6"/>
  <c r="AC1059" i="6"/>
  <c r="AC1060" i="6"/>
  <c r="AC1061" i="6"/>
  <c r="AC1062" i="6"/>
  <c r="AC1063" i="6"/>
  <c r="AC1064" i="6"/>
  <c r="AC1065" i="6"/>
  <c r="AC1066" i="6"/>
  <c r="AC1067" i="6"/>
  <c r="AC1068" i="6"/>
  <c r="AC1069" i="6"/>
  <c r="AC1070" i="6"/>
  <c r="AC1071" i="6"/>
  <c r="AC1072" i="6"/>
  <c r="AC1073" i="6"/>
  <c r="AC1074" i="6"/>
  <c r="AC1075" i="6"/>
  <c r="AC1076" i="6"/>
  <c r="AC1077" i="6"/>
  <c r="AC1078" i="6"/>
  <c r="AC1079" i="6"/>
  <c r="AC1080" i="6"/>
  <c r="AC1081" i="6"/>
  <c r="AC1082" i="6"/>
  <c r="AC1083" i="6"/>
  <c r="AC1084" i="6"/>
  <c r="AC1085" i="6"/>
  <c r="AC1086" i="6"/>
  <c r="AC1087" i="6"/>
  <c r="AC1088" i="6"/>
  <c r="AC1089" i="6"/>
  <c r="AC1090" i="6"/>
  <c r="AC1091" i="6"/>
  <c r="AC1092" i="6"/>
  <c r="AC1093" i="6"/>
  <c r="AC1094" i="6"/>
  <c r="AC1095" i="6"/>
  <c r="AC1096" i="6"/>
  <c r="AC1097" i="6"/>
  <c r="AC1098" i="6"/>
  <c r="AC1099" i="6"/>
  <c r="AC1100" i="6"/>
  <c r="AC1101" i="6"/>
  <c r="AC1102" i="6"/>
  <c r="AC1103" i="6"/>
  <c r="AC1104" i="6"/>
  <c r="AC1105" i="6"/>
  <c r="AC1106" i="6"/>
  <c r="AC1107" i="6"/>
  <c r="AC1108" i="6"/>
  <c r="AC1109" i="6"/>
  <c r="AC1110" i="6"/>
  <c r="AC1111" i="6"/>
  <c r="AC1112" i="6"/>
  <c r="AC1113" i="6"/>
  <c r="AC1114" i="6"/>
  <c r="AC1115" i="6"/>
  <c r="AC1116" i="6"/>
  <c r="AC1117" i="6"/>
  <c r="AC1118" i="6"/>
  <c r="AC1119" i="6"/>
  <c r="AC1120" i="6"/>
  <c r="AC1121" i="6"/>
  <c r="AC1122" i="6"/>
  <c r="AC1123" i="6"/>
  <c r="AC1124" i="6"/>
  <c r="AC1125" i="6"/>
  <c r="AC1126" i="6"/>
  <c r="AC1127" i="6"/>
  <c r="AC1128" i="6"/>
  <c r="AC1129" i="6"/>
  <c r="AC1130" i="6"/>
  <c r="AC1131" i="6"/>
  <c r="AC1132" i="6"/>
  <c r="AC1133" i="6"/>
  <c r="AC1134" i="6"/>
  <c r="AC1135" i="6"/>
  <c r="AC1136" i="6"/>
  <c r="AC1137" i="6"/>
  <c r="AC1138" i="6"/>
  <c r="AC1139" i="6"/>
  <c r="AC1140" i="6"/>
  <c r="AC1141" i="6"/>
  <c r="AC1142" i="6"/>
  <c r="AC1143" i="6"/>
  <c r="AC1144" i="6"/>
  <c r="AC1145" i="6"/>
  <c r="AC1146" i="6"/>
  <c r="AC1147" i="6"/>
  <c r="AC1148" i="6"/>
  <c r="AC1149" i="6"/>
  <c r="AC1150" i="6"/>
  <c r="AC1151" i="6"/>
  <c r="AC1152" i="6"/>
  <c r="AC1153" i="6"/>
  <c r="AC1154" i="6"/>
  <c r="AC1155" i="6"/>
  <c r="AC1156" i="6"/>
  <c r="AC1157" i="6"/>
  <c r="AC1158" i="6"/>
  <c r="AC1159" i="6"/>
  <c r="AC1160" i="6"/>
  <c r="AC1161" i="6"/>
  <c r="AC1162" i="6"/>
  <c r="AC1163" i="6"/>
  <c r="AC1164" i="6"/>
  <c r="AC1165" i="6"/>
  <c r="AC1166" i="6"/>
  <c r="AC1167" i="6"/>
  <c r="AC1168" i="6"/>
  <c r="AC1169" i="6"/>
  <c r="AC1170" i="6"/>
  <c r="AC1171" i="6"/>
  <c r="AC1172" i="6"/>
  <c r="AC1173" i="6"/>
  <c r="AC1174" i="6"/>
  <c r="AC1175" i="6"/>
  <c r="AC1176" i="6"/>
  <c r="AC1177" i="6"/>
  <c r="AC1178" i="6"/>
  <c r="AC1179" i="6"/>
  <c r="AC1180" i="6"/>
  <c r="AC1181" i="6"/>
  <c r="AC1182" i="6"/>
  <c r="AC1183" i="6"/>
  <c r="AC1184" i="6"/>
  <c r="AC1185" i="6"/>
  <c r="AC1186" i="6"/>
  <c r="AC1187" i="6"/>
  <c r="AC1188" i="6"/>
  <c r="AC1189" i="6"/>
  <c r="AC1190" i="6"/>
  <c r="AC1191" i="6"/>
  <c r="AC1192" i="6"/>
  <c r="AC1193" i="6"/>
  <c r="AC1194" i="6"/>
  <c r="AC1195" i="6"/>
  <c r="AC1196" i="6"/>
  <c r="AC1197" i="6"/>
  <c r="AC1198" i="6"/>
  <c r="AC1199" i="6"/>
  <c r="AC1200" i="6"/>
  <c r="AC1201" i="6"/>
  <c r="AC1202" i="6"/>
  <c r="AC1203" i="6"/>
  <c r="AC1204" i="6"/>
  <c r="AC1205" i="6"/>
  <c r="AC1206" i="6"/>
  <c r="AC1207" i="6"/>
  <c r="AC1208" i="6"/>
  <c r="AC1209" i="6"/>
  <c r="AC1210" i="6"/>
  <c r="AC1211" i="6"/>
  <c r="AC1212" i="6"/>
  <c r="AC1213" i="6"/>
  <c r="AC1214" i="6"/>
  <c r="AC1215" i="6"/>
  <c r="AC1216" i="6"/>
  <c r="AC1217" i="6"/>
  <c r="AC1218" i="6"/>
  <c r="AC1219" i="6"/>
  <c r="AC1220" i="6"/>
  <c r="AC1221" i="6"/>
  <c r="AC1222" i="6"/>
  <c r="AC1223" i="6"/>
  <c r="AC1224" i="6"/>
  <c r="AC1225" i="6"/>
  <c r="AC1226" i="6"/>
  <c r="AC1227" i="6"/>
  <c r="AC1228" i="6"/>
  <c r="AC1229" i="6"/>
  <c r="AC1230" i="6"/>
  <c r="AC1231" i="6"/>
  <c r="AC1232" i="6"/>
  <c r="AC1233" i="6"/>
  <c r="AC1234" i="6"/>
  <c r="AC1235" i="6"/>
  <c r="AC1236" i="6"/>
  <c r="AC1237" i="6"/>
  <c r="AC1238" i="6"/>
  <c r="AC1239" i="6"/>
  <c r="AC1240" i="6"/>
  <c r="AC1241" i="6"/>
  <c r="AC1242" i="6"/>
  <c r="AC1243" i="6"/>
  <c r="AC1244" i="6"/>
  <c r="AC1245" i="6"/>
  <c r="AC1246" i="6"/>
  <c r="AC1247" i="6"/>
  <c r="AC1248" i="6"/>
  <c r="AC1249" i="6"/>
  <c r="AC1250" i="6"/>
  <c r="AC1251" i="6"/>
  <c r="AC1252" i="6"/>
  <c r="AC1253" i="6"/>
  <c r="AC1254" i="6"/>
  <c r="AC1255" i="6"/>
  <c r="AC1256" i="6"/>
  <c r="AC1257" i="6"/>
  <c r="AC1258" i="6"/>
  <c r="AC1259" i="6"/>
  <c r="AC1260" i="6"/>
  <c r="AC1261" i="6"/>
  <c r="AC1262" i="6"/>
  <c r="AC1263" i="6"/>
  <c r="AC1264" i="6"/>
  <c r="AC1265" i="6"/>
  <c r="AC1266" i="6"/>
  <c r="AC1267" i="6"/>
  <c r="AC1268" i="6"/>
  <c r="AC1269" i="6"/>
  <c r="AC1270" i="6"/>
  <c r="AC1271" i="6"/>
  <c r="AC1272" i="6"/>
  <c r="AC1273" i="6"/>
  <c r="AC1274" i="6"/>
  <c r="AC1275" i="6"/>
  <c r="AC1276" i="6"/>
  <c r="AC1277" i="6"/>
  <c r="AC1278" i="6"/>
  <c r="AC1279" i="6"/>
  <c r="AC1280" i="6"/>
  <c r="AC1281" i="6"/>
  <c r="AC1282" i="6"/>
  <c r="AC1283" i="6"/>
  <c r="AC1284" i="6"/>
  <c r="AC1285" i="6"/>
  <c r="AC1286" i="6"/>
  <c r="AC1287" i="6"/>
  <c r="AC1288" i="6"/>
  <c r="AC1289" i="6"/>
  <c r="AC1290" i="6"/>
  <c r="AC1291" i="6"/>
  <c r="AC1292" i="6"/>
  <c r="AC1293" i="6"/>
  <c r="AC1294" i="6"/>
  <c r="AC1295" i="6"/>
  <c r="AC1296" i="6"/>
  <c r="AC1297" i="6"/>
  <c r="AC1298" i="6"/>
  <c r="AC1299" i="6"/>
  <c r="AC1300" i="6"/>
  <c r="AC1301" i="6"/>
  <c r="AC1302" i="6"/>
  <c r="AC1303" i="6"/>
  <c r="AC1304" i="6"/>
  <c r="AC1305" i="6"/>
  <c r="AC1306" i="6"/>
  <c r="AC1307" i="6"/>
  <c r="AC1308" i="6"/>
  <c r="AC1309" i="6"/>
  <c r="AC1310" i="6"/>
  <c r="AC1311" i="6"/>
  <c r="AC1312" i="6"/>
  <c r="AC1313" i="6"/>
  <c r="AC1314" i="6"/>
  <c r="AC1315" i="6"/>
  <c r="AC1316" i="6"/>
  <c r="AC1317" i="6"/>
  <c r="AC1318" i="6"/>
  <c r="AC1319" i="6"/>
  <c r="AC1320" i="6"/>
  <c r="AC1321" i="6"/>
  <c r="AC1322" i="6"/>
  <c r="AC1323" i="6"/>
  <c r="AC1324" i="6"/>
  <c r="AC1325" i="6"/>
  <c r="AC1326" i="6"/>
  <c r="AC1327" i="6"/>
  <c r="AC1328" i="6"/>
  <c r="AC1329" i="6"/>
  <c r="AC1330" i="6"/>
  <c r="AC1331" i="6"/>
  <c r="AC1332" i="6"/>
  <c r="AC1333" i="6"/>
  <c r="AC1334" i="6"/>
  <c r="AC1335" i="6"/>
  <c r="AC1336" i="6"/>
  <c r="AC1337" i="6"/>
  <c r="AC1338" i="6"/>
  <c r="AC1339" i="6"/>
  <c r="AC1340" i="6"/>
  <c r="AC1341" i="6"/>
  <c r="AC1342" i="6"/>
  <c r="AC1343" i="6"/>
  <c r="AC1344" i="6"/>
  <c r="AC1345" i="6"/>
  <c r="AC1346" i="6"/>
  <c r="AC1347" i="6"/>
  <c r="AC1348" i="6"/>
  <c r="AC1349" i="6"/>
  <c r="AC1350" i="6"/>
  <c r="AC1351" i="6"/>
  <c r="AC1352" i="6"/>
  <c r="AC1353" i="6"/>
  <c r="AC1354" i="6"/>
  <c r="AC1355" i="6"/>
  <c r="AC1356" i="6"/>
  <c r="AC1357" i="6"/>
  <c r="AC1358" i="6"/>
  <c r="AC1359" i="6"/>
  <c r="AC1360" i="6"/>
  <c r="AC1361" i="6"/>
  <c r="AC1362" i="6"/>
  <c r="AC1363" i="6"/>
  <c r="AC1364" i="6"/>
  <c r="AC1365" i="6"/>
  <c r="AC1366" i="6"/>
  <c r="AC1367" i="6"/>
  <c r="AC1368" i="6"/>
  <c r="AC1369" i="6"/>
  <c r="AC1370" i="6"/>
  <c r="AC1371" i="6"/>
  <c r="AC1372" i="6"/>
  <c r="AC1373" i="6"/>
  <c r="AC1374" i="6"/>
  <c r="AC1375" i="6"/>
  <c r="AC1376" i="6"/>
  <c r="AC1377" i="6"/>
  <c r="AC1378" i="6"/>
  <c r="AC1379" i="6"/>
  <c r="AC1380" i="6"/>
  <c r="AC1381" i="6"/>
  <c r="AC1382" i="6"/>
  <c r="AC1383" i="6"/>
  <c r="AC1384" i="6"/>
  <c r="AC1385" i="6"/>
  <c r="AC1386" i="6"/>
  <c r="AC1387" i="6"/>
  <c r="AC1388" i="6"/>
  <c r="AC1389" i="6"/>
  <c r="AC1390" i="6"/>
  <c r="AC1391" i="6"/>
  <c r="AC1392" i="6"/>
  <c r="AC1393" i="6"/>
  <c r="AC1394" i="6"/>
  <c r="AC1395" i="6"/>
  <c r="AC1396" i="6"/>
  <c r="AC1397" i="6"/>
  <c r="AC1398" i="6"/>
  <c r="AC1399" i="6"/>
  <c r="AC1400" i="6"/>
  <c r="AC1401" i="6"/>
  <c r="AC1402" i="6"/>
  <c r="AC1403" i="6"/>
  <c r="AC1404" i="6"/>
  <c r="AC1405" i="6"/>
  <c r="AC1406" i="6"/>
  <c r="AC1407" i="6"/>
  <c r="AC1408" i="6"/>
  <c r="AC1409" i="6"/>
  <c r="AC1410" i="6"/>
  <c r="AC1411" i="6"/>
  <c r="AC1412" i="6"/>
  <c r="AC1413" i="6"/>
  <c r="AC1414" i="6"/>
  <c r="AC1415" i="6"/>
  <c r="AC1416" i="6"/>
  <c r="AC1417" i="6"/>
  <c r="AC1418" i="6"/>
  <c r="AC1419" i="6"/>
  <c r="AC1420" i="6"/>
  <c r="AC1421" i="6"/>
  <c r="AC1422" i="6"/>
  <c r="AC1423" i="6"/>
  <c r="AC1424" i="6"/>
  <c r="AC1425" i="6"/>
  <c r="AC1426" i="6"/>
  <c r="AC1427" i="6"/>
  <c r="AC1428" i="6"/>
  <c r="AC1429" i="6"/>
  <c r="AC1430" i="6"/>
  <c r="AC1431" i="6"/>
  <c r="AC1432" i="6"/>
  <c r="AC1433" i="6"/>
  <c r="AC1434" i="6"/>
  <c r="AC1435" i="6"/>
  <c r="AC1436" i="6"/>
  <c r="AC1437" i="6"/>
  <c r="AC1438" i="6"/>
  <c r="AC1439" i="6"/>
  <c r="AC1440" i="6"/>
  <c r="AC1441" i="6"/>
  <c r="AC1442" i="6"/>
  <c r="AC1443" i="6"/>
  <c r="AC1444" i="6"/>
  <c r="AC1445" i="6"/>
  <c r="AC1446" i="6"/>
  <c r="AC1447" i="6"/>
  <c r="AC1448" i="6"/>
  <c r="AC1449" i="6"/>
  <c r="AC1450" i="6"/>
  <c r="AC1451" i="6"/>
  <c r="AC1452" i="6"/>
  <c r="AC1453" i="6"/>
  <c r="AC1454" i="6"/>
  <c r="AC1455" i="6"/>
  <c r="AC1456" i="6"/>
  <c r="AC1457" i="6"/>
  <c r="AC1458" i="6"/>
  <c r="AC1459" i="6"/>
  <c r="AC1460" i="6"/>
  <c r="AC1461" i="6"/>
  <c r="AC1462" i="6"/>
  <c r="AC1463" i="6"/>
  <c r="AC1464" i="6"/>
  <c r="AC1465" i="6"/>
  <c r="AC1466" i="6"/>
  <c r="AC1467" i="6"/>
  <c r="AC1468" i="6"/>
  <c r="AC1469" i="6"/>
  <c r="AC1470" i="6"/>
  <c r="AC1471" i="6"/>
  <c r="AC1472" i="6"/>
  <c r="AC1473" i="6"/>
  <c r="AC1474" i="6"/>
  <c r="AC1475" i="6"/>
  <c r="AC1476" i="6"/>
  <c r="AC1477" i="6"/>
  <c r="AC1478" i="6"/>
  <c r="AC1479" i="6"/>
  <c r="AC1480" i="6"/>
  <c r="AC1481" i="6"/>
  <c r="AC1482" i="6"/>
  <c r="AC1483" i="6"/>
  <c r="AC1484" i="6"/>
  <c r="AC1485" i="6"/>
  <c r="AC1486" i="6"/>
  <c r="AC1487" i="6"/>
  <c r="AC1488" i="6"/>
  <c r="AC1489" i="6"/>
  <c r="AC1490" i="6"/>
  <c r="AC1491" i="6"/>
  <c r="AC1492" i="6"/>
  <c r="AC1493" i="6"/>
  <c r="AC1494" i="6"/>
  <c r="AC1495" i="6"/>
  <c r="AC1496" i="6"/>
  <c r="AC1497" i="6"/>
  <c r="AC1498" i="6"/>
  <c r="AC1499" i="6"/>
  <c r="AC1500" i="6"/>
  <c r="AC1501" i="6"/>
  <c r="AC1502" i="6"/>
  <c r="AC1503" i="6"/>
  <c r="AC1504" i="6"/>
  <c r="AC1505" i="6"/>
  <c r="AC1506" i="6"/>
  <c r="AC1507" i="6"/>
  <c r="AC1508" i="6"/>
  <c r="AC1509" i="6"/>
  <c r="AC1510" i="6"/>
  <c r="AC1511" i="6"/>
  <c r="AC1512" i="6"/>
  <c r="AC1513" i="6"/>
  <c r="AC1514" i="6"/>
  <c r="AC1515" i="6"/>
  <c r="AC1516" i="6"/>
  <c r="AC1517" i="6"/>
  <c r="AC1518" i="6"/>
  <c r="AC1519" i="6"/>
  <c r="AC1520" i="6"/>
  <c r="AC1521" i="6"/>
  <c r="AC1522" i="6"/>
  <c r="AC1523" i="6"/>
  <c r="AC1524" i="6"/>
  <c r="AC1525" i="6"/>
  <c r="AC1526" i="6"/>
  <c r="AC1527" i="6"/>
  <c r="AC1528" i="6"/>
  <c r="AC1529" i="6"/>
  <c r="AC1530" i="6"/>
  <c r="AC1531" i="6"/>
  <c r="AC1532" i="6"/>
  <c r="AC1533" i="6"/>
  <c r="AC1534" i="6"/>
  <c r="AC1535" i="6"/>
  <c r="AC1536" i="6"/>
  <c r="AC1537" i="6"/>
  <c r="AC1538" i="6"/>
  <c r="AC1539" i="6"/>
  <c r="AC1540" i="6"/>
  <c r="AC1541" i="6"/>
  <c r="AC1542" i="6"/>
  <c r="AC1543" i="6"/>
  <c r="AC1544" i="6"/>
  <c r="AC1545" i="6"/>
  <c r="AC1546" i="6"/>
  <c r="AC1547" i="6"/>
  <c r="AC1548" i="6"/>
  <c r="AC1549" i="6"/>
  <c r="AC1550" i="6"/>
  <c r="AC1551" i="6"/>
  <c r="AC1552" i="6"/>
  <c r="AC1553" i="6"/>
  <c r="AC1554" i="6"/>
  <c r="AC1555" i="6"/>
  <c r="AC1556" i="6"/>
  <c r="AC1557" i="6"/>
  <c r="AC1558" i="6"/>
  <c r="AC1559" i="6"/>
  <c r="AC1560" i="6"/>
  <c r="AC1561" i="6"/>
  <c r="AC1562" i="6"/>
  <c r="AC1563" i="6"/>
  <c r="AC1564" i="6"/>
  <c r="AC1565" i="6"/>
  <c r="AC1566" i="6"/>
  <c r="AC1567" i="6"/>
  <c r="AC1568" i="6"/>
  <c r="AC1569" i="6"/>
  <c r="AC1570" i="6"/>
  <c r="AC1571" i="6"/>
  <c r="AC1572" i="6"/>
  <c r="AC1573" i="6"/>
  <c r="AC1574" i="6"/>
  <c r="AC1575" i="6"/>
  <c r="AC1576" i="6"/>
  <c r="AC1577" i="6"/>
  <c r="AC1578" i="6"/>
  <c r="AC1579" i="6"/>
  <c r="AC1580" i="6"/>
  <c r="AC1581" i="6"/>
  <c r="AC1582" i="6"/>
  <c r="AC1583" i="6"/>
  <c r="AC1584" i="6"/>
  <c r="AC1585" i="6"/>
  <c r="AC1586" i="6"/>
  <c r="AC1587" i="6"/>
  <c r="AC1588" i="6"/>
  <c r="AC1589" i="6"/>
  <c r="AC1590" i="6"/>
  <c r="AC1591" i="6"/>
  <c r="AC1592" i="6"/>
  <c r="AC1593" i="6"/>
  <c r="AC1594" i="6"/>
  <c r="AC1595" i="6"/>
  <c r="AC1596" i="6"/>
  <c r="AC1597" i="6"/>
  <c r="AC1598" i="6"/>
  <c r="AC1599" i="6"/>
  <c r="AC1600" i="6"/>
  <c r="AC1601" i="6"/>
  <c r="AC1602" i="6"/>
  <c r="AC1603" i="6"/>
  <c r="AC1604" i="6"/>
  <c r="AC1605" i="6"/>
  <c r="AC1606" i="6"/>
  <c r="AC1607" i="6"/>
  <c r="AC1608" i="6"/>
  <c r="AC1609" i="6"/>
  <c r="AC1610" i="6"/>
  <c r="AC1611" i="6"/>
  <c r="AC1612" i="6"/>
  <c r="AC1613" i="6"/>
  <c r="AC1614" i="6"/>
  <c r="AC1615" i="6"/>
  <c r="AC1616" i="6"/>
  <c r="AC1617" i="6"/>
  <c r="AC1618" i="6"/>
  <c r="AC1619" i="6"/>
  <c r="AC1620" i="6"/>
  <c r="AC1621" i="6"/>
  <c r="AC1622" i="6"/>
  <c r="AC1623" i="6"/>
  <c r="AC1624" i="6"/>
  <c r="AC1625" i="6"/>
  <c r="AC1626" i="6"/>
  <c r="AC1627" i="6"/>
  <c r="AC1628" i="6"/>
  <c r="AC1629" i="6"/>
  <c r="AC1630" i="6"/>
  <c r="AC1631" i="6"/>
  <c r="AC1632" i="6"/>
  <c r="AC1633" i="6"/>
  <c r="AC1634" i="6"/>
  <c r="AC1635" i="6"/>
  <c r="AC1636" i="6"/>
  <c r="AC1637" i="6"/>
  <c r="AC1638" i="6"/>
  <c r="AC1639" i="6"/>
  <c r="AC1640" i="6"/>
  <c r="AC1641" i="6"/>
  <c r="AC1642" i="6"/>
  <c r="AC1643" i="6"/>
  <c r="AC1644" i="6"/>
  <c r="AC1645" i="6"/>
  <c r="AC1646" i="6"/>
  <c r="AC1647" i="6"/>
  <c r="AC1648" i="6"/>
  <c r="AC1649" i="6"/>
  <c r="AC1650" i="6"/>
  <c r="AC1651" i="6"/>
  <c r="AC1652" i="6"/>
  <c r="AC1653" i="6"/>
  <c r="AC1654" i="6"/>
  <c r="AC1655" i="6"/>
  <c r="AC1656" i="6"/>
  <c r="AC1657" i="6"/>
  <c r="AC1658" i="6"/>
  <c r="AC1659" i="6"/>
  <c r="AC1660" i="6"/>
  <c r="AC1661" i="6"/>
  <c r="AC1662" i="6"/>
  <c r="AC1663" i="6"/>
  <c r="AC1664" i="6"/>
  <c r="AC1665" i="6"/>
  <c r="AC1666" i="6"/>
  <c r="AC1667" i="6"/>
  <c r="AC1668" i="6"/>
  <c r="AC1669" i="6"/>
  <c r="AC1670" i="6"/>
  <c r="AC1671" i="6"/>
  <c r="AC1672" i="6"/>
  <c r="AC1673" i="6"/>
  <c r="AC1674" i="6"/>
  <c r="AC1675" i="6"/>
  <c r="AC1676" i="6"/>
  <c r="AC1677" i="6"/>
  <c r="AC1678" i="6"/>
  <c r="AC1679" i="6"/>
  <c r="AC1680" i="6"/>
  <c r="AC1681" i="6"/>
  <c r="AC1682" i="6"/>
  <c r="AC1683" i="6"/>
  <c r="AC1684" i="6"/>
  <c r="AC1685" i="6"/>
  <c r="AC1686" i="6"/>
  <c r="AC1687" i="6"/>
  <c r="AC1688" i="6"/>
  <c r="AC1689" i="6"/>
  <c r="AC1690" i="6"/>
  <c r="AC1691" i="6"/>
  <c r="AC1692" i="6"/>
  <c r="AC1693" i="6"/>
  <c r="AC1694" i="6"/>
  <c r="AC1695" i="6"/>
  <c r="AC1696" i="6"/>
  <c r="AC1697" i="6"/>
  <c r="AC1698" i="6"/>
  <c r="AC1699" i="6"/>
  <c r="AC1700" i="6"/>
  <c r="AC1701" i="6"/>
  <c r="AC1702" i="6"/>
  <c r="AC1703" i="6"/>
  <c r="AC1704" i="6"/>
  <c r="AC1705" i="6"/>
  <c r="AC1706" i="6"/>
  <c r="AC1707" i="6"/>
  <c r="AC1708" i="6"/>
  <c r="AC1709" i="6"/>
  <c r="AC1710" i="6"/>
  <c r="AC1711" i="6"/>
  <c r="AC1712" i="6"/>
  <c r="AC1713" i="6"/>
  <c r="AC1714" i="6"/>
  <c r="AC1715" i="6"/>
  <c r="AC1716" i="6"/>
  <c r="AC1717" i="6"/>
  <c r="AC1718" i="6"/>
  <c r="AC1719" i="6"/>
  <c r="AC1720" i="6"/>
  <c r="AC1721" i="6"/>
  <c r="AC1722" i="6"/>
  <c r="AC1723" i="6"/>
  <c r="AC1724" i="6"/>
  <c r="AC1725" i="6"/>
  <c r="AC1726" i="6"/>
  <c r="AC1727" i="6"/>
  <c r="AC1728" i="6"/>
  <c r="AC1729" i="6"/>
  <c r="AC1730" i="6"/>
  <c r="AC1731" i="6"/>
  <c r="AC1732" i="6"/>
  <c r="AC1733" i="6"/>
  <c r="AC1734" i="6"/>
  <c r="AC1735" i="6"/>
  <c r="AC1736" i="6"/>
  <c r="AC1737" i="6"/>
  <c r="AC1738" i="6"/>
  <c r="AC1739" i="6"/>
  <c r="AC1740" i="6"/>
  <c r="AC1741" i="6"/>
  <c r="AC1742" i="6"/>
  <c r="AC1743" i="6"/>
  <c r="AC1744" i="6"/>
  <c r="AC1745" i="6"/>
  <c r="AC1746" i="6"/>
  <c r="AC1747" i="6"/>
  <c r="AC1748" i="6"/>
  <c r="AC1749" i="6"/>
  <c r="AC1750" i="6"/>
  <c r="AC1751" i="6"/>
  <c r="AC1752" i="6"/>
  <c r="AC1753" i="6"/>
  <c r="AC1754" i="6"/>
  <c r="AC1755" i="6"/>
  <c r="AC1756" i="6"/>
  <c r="AC1757" i="6"/>
  <c r="AC1758" i="6"/>
  <c r="AC1759" i="6"/>
  <c r="AC1760" i="6"/>
  <c r="AC1761" i="6"/>
  <c r="AC1762" i="6"/>
  <c r="AC1763" i="6"/>
  <c r="AC1764" i="6"/>
  <c r="AC1765" i="6"/>
  <c r="AC1766" i="6"/>
  <c r="AC1767" i="6"/>
  <c r="AC1768" i="6"/>
  <c r="AC1769" i="6"/>
  <c r="AC1770" i="6"/>
  <c r="AC1771" i="6"/>
  <c r="AC1772" i="6"/>
  <c r="AC1773" i="6"/>
  <c r="AC1774" i="6"/>
  <c r="AC1775" i="6"/>
  <c r="AC1776" i="6"/>
  <c r="AC1777" i="6"/>
  <c r="AC1778" i="6"/>
  <c r="AC1779" i="6"/>
  <c r="AC1780" i="6"/>
  <c r="AC1781" i="6"/>
  <c r="AC1782" i="6"/>
  <c r="AC1783" i="6"/>
  <c r="AC1784" i="6"/>
  <c r="AC1785" i="6"/>
  <c r="AC1786" i="6"/>
  <c r="AC1787" i="6"/>
  <c r="AC1788" i="6"/>
  <c r="AC1789" i="6"/>
  <c r="AC1790" i="6"/>
  <c r="AC1791" i="6"/>
  <c r="AC1792" i="6"/>
  <c r="AC1793" i="6"/>
  <c r="AC1794" i="6"/>
  <c r="AC1795" i="6"/>
  <c r="AC1796" i="6"/>
  <c r="AC1797" i="6"/>
  <c r="AC1798" i="6"/>
  <c r="AC1799" i="6"/>
  <c r="AC1800" i="6"/>
  <c r="AC1801" i="6"/>
  <c r="AC1802" i="6"/>
  <c r="AC1803" i="6"/>
  <c r="AC1804" i="6"/>
  <c r="AC1805" i="6"/>
  <c r="AC1806" i="6"/>
  <c r="AC1807" i="6"/>
  <c r="AC1808" i="6"/>
  <c r="AC1809" i="6"/>
  <c r="AC1810" i="6"/>
  <c r="AC1811" i="6"/>
  <c r="AC1812" i="6"/>
  <c r="AC1813" i="6"/>
  <c r="AC1814" i="6"/>
  <c r="AC1815" i="6"/>
  <c r="AC1816" i="6"/>
  <c r="AC1817" i="6"/>
  <c r="AC1818" i="6"/>
  <c r="AC1819" i="6"/>
  <c r="AC1820" i="6"/>
  <c r="AC1821" i="6"/>
  <c r="AC1822" i="6"/>
  <c r="AC1823" i="6"/>
  <c r="AC1824" i="6"/>
  <c r="AC1825" i="6"/>
  <c r="AC1826" i="6"/>
  <c r="AC1827" i="6"/>
  <c r="AC1828" i="6"/>
  <c r="AC1829" i="6"/>
  <c r="AC1830" i="6"/>
  <c r="AC1831" i="6"/>
  <c r="AC1832" i="6"/>
  <c r="AC1833" i="6"/>
  <c r="AC1834" i="6"/>
  <c r="AC1835" i="6"/>
  <c r="AC1836" i="6"/>
  <c r="AC1837" i="6"/>
  <c r="AC1838" i="6"/>
  <c r="AC1839" i="6"/>
  <c r="AC1840" i="6"/>
  <c r="AC1841" i="6"/>
  <c r="AC1842" i="6"/>
  <c r="AC1843" i="6"/>
  <c r="AC1844" i="6"/>
  <c r="AC1845" i="6"/>
  <c r="AC1846" i="6"/>
  <c r="AC1847" i="6"/>
  <c r="AC1848" i="6"/>
  <c r="AC1849" i="6"/>
  <c r="AC1850" i="6"/>
  <c r="AC1851" i="6"/>
  <c r="AC1852" i="6"/>
  <c r="AC1853" i="6"/>
  <c r="AC1854" i="6"/>
  <c r="AC1855" i="6"/>
  <c r="AC1856" i="6"/>
  <c r="AC1857" i="6"/>
  <c r="AC1858" i="6"/>
  <c r="AC1859" i="6"/>
  <c r="AC1860" i="6"/>
  <c r="AC1861" i="6"/>
  <c r="AC1862" i="6"/>
  <c r="AC1863" i="6"/>
  <c r="AC1864" i="6"/>
  <c r="AC1865" i="6"/>
  <c r="AC1866" i="6"/>
  <c r="AC1867" i="6"/>
  <c r="AC1868" i="6"/>
  <c r="AC1869" i="6"/>
  <c r="AC1870" i="6"/>
  <c r="AC1871" i="6"/>
  <c r="AC1872" i="6"/>
  <c r="AC1873" i="6"/>
  <c r="AC1874" i="6"/>
  <c r="AC1875" i="6"/>
  <c r="AC1876" i="6"/>
  <c r="AC1877" i="6"/>
  <c r="AC1878" i="6"/>
  <c r="AC1879" i="6"/>
  <c r="AC1880" i="6"/>
  <c r="AC1881" i="6"/>
  <c r="AC1882" i="6"/>
  <c r="AC1883" i="6"/>
  <c r="AC1884" i="6"/>
  <c r="AC1885" i="6"/>
  <c r="AC1886" i="6"/>
  <c r="AC1887" i="6"/>
  <c r="AC1888" i="6"/>
  <c r="AC1889" i="6"/>
  <c r="AC1890" i="6"/>
  <c r="AC1891" i="6"/>
  <c r="AC1892" i="6"/>
  <c r="AC1893" i="6"/>
  <c r="AC1894" i="6"/>
  <c r="AC1895" i="6"/>
  <c r="AC1896" i="6"/>
  <c r="AC1897" i="6"/>
  <c r="AC1898" i="6"/>
  <c r="AC1899" i="6"/>
  <c r="AC1900" i="6"/>
  <c r="AC1901" i="6"/>
  <c r="AC1902" i="6"/>
  <c r="AC1903" i="6"/>
  <c r="AC1904" i="6"/>
  <c r="AC1905" i="6"/>
  <c r="AC1906" i="6"/>
  <c r="AC1907" i="6"/>
  <c r="AC1908" i="6"/>
  <c r="AC1909" i="6"/>
  <c r="AC1910" i="6"/>
  <c r="AC1911" i="6"/>
  <c r="AC1912" i="6"/>
  <c r="AC1913" i="6"/>
  <c r="AC1914" i="6"/>
  <c r="AC1915" i="6"/>
  <c r="AC1916" i="6"/>
  <c r="AC1917" i="6"/>
  <c r="AC1918" i="6"/>
  <c r="AC1919" i="6"/>
  <c r="AC1920" i="6"/>
  <c r="AC1921" i="6"/>
  <c r="AC1922" i="6"/>
  <c r="AC1923" i="6"/>
  <c r="AC1924" i="6"/>
  <c r="AC1925" i="6"/>
  <c r="AC1926" i="6"/>
  <c r="AC1927" i="6"/>
  <c r="AC1928" i="6"/>
  <c r="AC1929" i="6"/>
  <c r="AC1930" i="6"/>
  <c r="AC1931" i="6"/>
  <c r="AC1932" i="6"/>
  <c r="AC1933" i="6"/>
  <c r="AC1934" i="6"/>
  <c r="AC1935" i="6"/>
  <c r="AC1936" i="6"/>
  <c r="AC1937" i="6"/>
  <c r="AC1938" i="6"/>
  <c r="AC1939" i="6"/>
  <c r="AC1940" i="6"/>
  <c r="AC1941" i="6"/>
  <c r="AC1942" i="6"/>
  <c r="AC1943" i="6"/>
  <c r="AC1944" i="6"/>
  <c r="AC1945" i="6"/>
  <c r="AC1946" i="6"/>
  <c r="AC1947" i="6"/>
  <c r="AC1948" i="6"/>
  <c r="AC1949" i="6"/>
  <c r="AC1950" i="6"/>
  <c r="AC1951" i="6"/>
  <c r="AC1952" i="6"/>
  <c r="AC1953" i="6"/>
  <c r="AC1954" i="6"/>
  <c r="AC1955" i="6"/>
  <c r="AC1956" i="6"/>
  <c r="AC1957" i="6"/>
  <c r="AC1958" i="6"/>
  <c r="AC1959" i="6"/>
  <c r="AC1960" i="6"/>
  <c r="AC1961" i="6"/>
  <c r="AC1962" i="6"/>
  <c r="AC1963" i="6"/>
  <c r="AC1964" i="6"/>
  <c r="AC1965" i="6"/>
  <c r="AC1966" i="6"/>
  <c r="AC1967" i="6"/>
  <c r="AC1968" i="6"/>
  <c r="AC1969" i="6"/>
  <c r="AC1970" i="6"/>
  <c r="AC1971" i="6"/>
  <c r="AC1972" i="6"/>
  <c r="AC1973" i="6"/>
  <c r="AC1974" i="6"/>
  <c r="AC1975" i="6"/>
  <c r="AC1976" i="6"/>
  <c r="AC1977" i="6"/>
  <c r="AC1978" i="6"/>
  <c r="AC1979" i="6"/>
  <c r="AC1980" i="6"/>
  <c r="AC1981" i="6"/>
  <c r="AC1982" i="6"/>
  <c r="AC1983" i="6"/>
  <c r="AC1984" i="6"/>
  <c r="AC1985" i="6"/>
  <c r="AC1986" i="6"/>
  <c r="AC1987" i="6"/>
  <c r="AC1988" i="6"/>
  <c r="AC1989" i="6"/>
  <c r="AC1990" i="6"/>
  <c r="AC1991" i="6"/>
  <c r="AC1992" i="6"/>
  <c r="AC1993" i="6"/>
  <c r="AC1994" i="6"/>
  <c r="AC1995" i="6"/>
  <c r="AC1996" i="6"/>
  <c r="AC1997" i="6"/>
  <c r="AC1998" i="6"/>
  <c r="AC1999" i="6"/>
  <c r="AC2000" i="6"/>
  <c r="AC2001" i="6"/>
  <c r="AC2002" i="6"/>
  <c r="AC2003" i="6"/>
  <c r="AC2004" i="6"/>
  <c r="AC2005" i="6"/>
  <c r="AC2006" i="6"/>
  <c r="AC2007" i="6"/>
  <c r="AC2008" i="6"/>
  <c r="AC2009" i="6"/>
  <c r="AC2010" i="6"/>
  <c r="AC2011" i="6"/>
  <c r="AC2012" i="6"/>
  <c r="AC2013" i="6"/>
  <c r="AC2014" i="6"/>
  <c r="AC2015" i="6"/>
  <c r="AC2016" i="6"/>
  <c r="AC2017" i="6"/>
  <c r="AC2018" i="6"/>
  <c r="AC2019" i="6"/>
  <c r="AC2020" i="6"/>
  <c r="AC2021" i="6"/>
  <c r="AC2022" i="6"/>
  <c r="AC2023" i="6"/>
  <c r="AC2024" i="6"/>
  <c r="AC2025" i="6"/>
  <c r="AC2026" i="6"/>
  <c r="AC2027" i="6"/>
  <c r="AC2028" i="6"/>
  <c r="AC2029" i="6"/>
  <c r="AC2030" i="6"/>
  <c r="AC2031" i="6"/>
  <c r="AC2032" i="6"/>
  <c r="AC2033" i="6"/>
  <c r="AC2034" i="6"/>
  <c r="AC2035" i="6"/>
  <c r="AC2036" i="6"/>
  <c r="AC2037" i="6"/>
  <c r="AC2038" i="6"/>
  <c r="AC2039" i="6"/>
  <c r="AC2040" i="6"/>
  <c r="AC2041" i="6"/>
  <c r="AC2042" i="6"/>
  <c r="AC2043" i="6"/>
  <c r="AC2044" i="6"/>
  <c r="AC2045" i="6"/>
  <c r="AC2046" i="6"/>
  <c r="AC2047" i="6"/>
  <c r="AC2048" i="6"/>
  <c r="AC2049" i="6"/>
  <c r="AC2050" i="6"/>
  <c r="AC2051" i="6"/>
  <c r="AC2052" i="6"/>
  <c r="AC2053" i="6"/>
  <c r="AC2054" i="6"/>
  <c r="AC2055" i="6"/>
  <c r="AC2056" i="6"/>
  <c r="AC2057" i="6"/>
  <c r="AC2058" i="6"/>
  <c r="AC2059" i="6"/>
  <c r="AC2060" i="6"/>
  <c r="AC2061" i="6"/>
  <c r="AC2062" i="6"/>
  <c r="AC2063" i="6"/>
  <c r="AC2064" i="6"/>
  <c r="AC2065" i="6"/>
  <c r="AC2066" i="6"/>
  <c r="AC2067" i="6"/>
  <c r="AC2068" i="6"/>
  <c r="AC2069" i="6"/>
  <c r="AC2070" i="6"/>
  <c r="AC2071" i="6"/>
  <c r="AC2072" i="6"/>
  <c r="AC2073" i="6"/>
  <c r="AC2074" i="6"/>
  <c r="AC2075" i="6"/>
  <c r="AC2076" i="6"/>
  <c r="AC2077" i="6"/>
  <c r="AC2078" i="6"/>
  <c r="AC2079" i="6"/>
  <c r="AC2080" i="6"/>
  <c r="AC2081" i="6"/>
  <c r="AC2082" i="6"/>
  <c r="AC2083" i="6"/>
  <c r="AC2084" i="6"/>
  <c r="AC2085" i="6"/>
  <c r="AC2086" i="6"/>
  <c r="AC2087" i="6"/>
  <c r="AC2088" i="6"/>
  <c r="AC2089" i="6"/>
  <c r="AC2090" i="6"/>
  <c r="AC2091" i="6"/>
  <c r="AC2092" i="6"/>
  <c r="AC2093" i="6"/>
  <c r="AC2094" i="6"/>
  <c r="AC2095" i="6"/>
  <c r="AC2096" i="6"/>
  <c r="AC2097" i="6"/>
  <c r="AC2098" i="6"/>
  <c r="AC2099" i="6"/>
  <c r="AC2100" i="6"/>
  <c r="AC2101" i="6"/>
  <c r="AC2102" i="6"/>
  <c r="AC2103" i="6"/>
  <c r="AC2104" i="6"/>
  <c r="AC2105" i="6"/>
  <c r="AC2106" i="6"/>
  <c r="AC2107" i="6"/>
  <c r="AC2108" i="6"/>
  <c r="AC2109" i="6"/>
  <c r="AC2110" i="6"/>
  <c r="AC2111" i="6"/>
  <c r="AC2112" i="6"/>
  <c r="AC2113" i="6"/>
  <c r="AC2114" i="6"/>
  <c r="AC2115" i="6"/>
  <c r="AC2116" i="6"/>
  <c r="AC2117" i="6"/>
  <c r="AC2118" i="6"/>
  <c r="AC2119" i="6"/>
  <c r="AC2120" i="6"/>
  <c r="AC2121" i="6"/>
  <c r="AC2122" i="6"/>
  <c r="AC2123" i="6"/>
  <c r="AC2124" i="6"/>
  <c r="AC2125" i="6"/>
  <c r="AC2126" i="6"/>
  <c r="AC2127" i="6"/>
  <c r="AC2128" i="6"/>
  <c r="AC2129" i="6"/>
  <c r="AC2130" i="6"/>
  <c r="AC2131" i="6"/>
  <c r="AC2132" i="6"/>
  <c r="AC2133" i="6"/>
  <c r="AC2134" i="6"/>
  <c r="AC2135" i="6"/>
  <c r="AC2136" i="6"/>
  <c r="AC2137" i="6"/>
  <c r="AC2138" i="6"/>
  <c r="AC2139" i="6"/>
  <c r="AC2140" i="6"/>
  <c r="AC2141" i="6"/>
  <c r="AC2142" i="6"/>
  <c r="AC2143" i="6"/>
  <c r="AC2144" i="6"/>
  <c r="AC2145" i="6"/>
  <c r="AC2146" i="6"/>
  <c r="AC2147" i="6"/>
  <c r="AC2148" i="6"/>
  <c r="AC2149" i="6"/>
  <c r="AC2150" i="6"/>
  <c r="AC2151" i="6"/>
  <c r="AC2152" i="6"/>
  <c r="AC2153" i="6"/>
  <c r="AC2154" i="6"/>
  <c r="AC2155" i="6"/>
  <c r="AC2156" i="6"/>
  <c r="AC2157" i="6"/>
  <c r="AC2158" i="6"/>
  <c r="AC2159" i="6"/>
  <c r="AC2160" i="6"/>
  <c r="AC2161" i="6"/>
  <c r="AC2162" i="6"/>
  <c r="AC2163" i="6"/>
  <c r="AC2164" i="6"/>
  <c r="AC2165" i="6"/>
  <c r="AC2166" i="6"/>
  <c r="AC2167" i="6"/>
  <c r="AC2168" i="6"/>
  <c r="AC2169" i="6"/>
  <c r="AC2170" i="6"/>
  <c r="AC2171" i="6"/>
  <c r="AC2172" i="6"/>
  <c r="AC2173" i="6"/>
  <c r="AC2174" i="6"/>
  <c r="AC2175" i="6"/>
  <c r="AC2176" i="6"/>
  <c r="AC2177" i="6"/>
  <c r="AC2178" i="6"/>
  <c r="AC2179" i="6"/>
  <c r="AC2180" i="6"/>
  <c r="AC2181" i="6"/>
  <c r="AC2182" i="6"/>
  <c r="AC2183" i="6"/>
  <c r="AC2184" i="6"/>
  <c r="AC2185" i="6"/>
  <c r="AC2186" i="6"/>
  <c r="AC2187" i="6"/>
  <c r="AC2188" i="6"/>
  <c r="AC2189" i="6"/>
  <c r="AC2190" i="6"/>
  <c r="AC2191" i="6"/>
  <c r="AC2192" i="6"/>
  <c r="AC2193" i="6"/>
  <c r="AC2194" i="6"/>
  <c r="AC2195" i="6"/>
  <c r="AC2196" i="6"/>
  <c r="AC2197" i="6"/>
  <c r="AC2198" i="6"/>
  <c r="AC2199" i="6"/>
  <c r="AC2200" i="6"/>
  <c r="AC2201" i="6"/>
  <c r="AC2202" i="6"/>
  <c r="AC2203" i="6"/>
  <c r="AC2204" i="6"/>
  <c r="AC2205" i="6"/>
  <c r="AC2206" i="6"/>
  <c r="AC2207" i="6"/>
  <c r="AC2208" i="6"/>
  <c r="AC2209" i="6"/>
  <c r="AC2210" i="6"/>
  <c r="AC2211" i="6"/>
  <c r="AC2212" i="6"/>
  <c r="AC2213" i="6"/>
  <c r="AC2214" i="6"/>
  <c r="AC2215" i="6"/>
  <c r="AC2216" i="6"/>
  <c r="AC2217" i="6"/>
  <c r="AC2218" i="6"/>
  <c r="AC2219" i="6"/>
  <c r="AC2220" i="6"/>
  <c r="AC2221" i="6"/>
  <c r="AC2222" i="6"/>
  <c r="AC2223" i="6"/>
  <c r="AC2224" i="6"/>
  <c r="AC2225" i="6"/>
  <c r="AC2226" i="6"/>
  <c r="AC2227" i="6"/>
  <c r="AC2228" i="6"/>
  <c r="AC2229" i="6"/>
  <c r="AC2230" i="6"/>
  <c r="AC2231" i="6"/>
  <c r="AC2232" i="6"/>
  <c r="AC2233" i="6"/>
  <c r="AC2234" i="6"/>
  <c r="AC2235" i="6"/>
  <c r="AC2236" i="6"/>
  <c r="AC2237" i="6"/>
  <c r="AC2238" i="6"/>
  <c r="AC2239" i="6"/>
  <c r="AC2240" i="6"/>
  <c r="AC2241" i="6"/>
  <c r="AC2242" i="6"/>
  <c r="AC2243" i="6"/>
  <c r="AC2244" i="6"/>
  <c r="AC2245" i="6"/>
  <c r="AC2246" i="6"/>
  <c r="AC2247" i="6"/>
  <c r="AC2248" i="6"/>
  <c r="AC2249" i="6"/>
  <c r="AC2250" i="6"/>
  <c r="AC2251" i="6"/>
  <c r="AC2252" i="6"/>
  <c r="AC2253" i="6"/>
  <c r="AC2254" i="6"/>
  <c r="AC2255" i="6"/>
  <c r="AC2256" i="6"/>
  <c r="AC2257" i="6"/>
  <c r="AC2258" i="6"/>
  <c r="AC2259" i="6"/>
  <c r="AC2260" i="6"/>
  <c r="AC2261" i="6"/>
  <c r="AC2262" i="6"/>
  <c r="AC2263" i="6"/>
  <c r="AC2264" i="6"/>
  <c r="AC2265" i="6"/>
  <c r="AC2266" i="6"/>
  <c r="AC2267" i="6"/>
  <c r="AC2268" i="6"/>
  <c r="AC2269" i="6"/>
  <c r="AC2270" i="6"/>
  <c r="AC2271" i="6"/>
  <c r="AC2272" i="6"/>
  <c r="AC2273" i="6"/>
  <c r="AC2274" i="6"/>
  <c r="AC2275" i="6"/>
  <c r="AC2276" i="6"/>
  <c r="AC2277" i="6"/>
  <c r="AC2278" i="6"/>
  <c r="AC2279" i="6"/>
  <c r="AC2280" i="6"/>
  <c r="AC2281" i="6"/>
  <c r="AC2282" i="6"/>
  <c r="AC2283" i="6"/>
  <c r="AC2284" i="6"/>
  <c r="AC2285" i="6"/>
  <c r="AC2286" i="6"/>
  <c r="AC2287" i="6"/>
  <c r="AC2288" i="6"/>
  <c r="AC2289" i="6"/>
  <c r="AC2290" i="6"/>
  <c r="AC2291" i="6"/>
  <c r="AC2292" i="6"/>
  <c r="AC2293" i="6"/>
  <c r="AC2294" i="6"/>
  <c r="AC2295" i="6"/>
  <c r="AC2296" i="6"/>
  <c r="AC2297" i="6"/>
  <c r="AC2298" i="6"/>
  <c r="AC2299" i="6"/>
  <c r="AC2300" i="6"/>
  <c r="AC2301" i="6"/>
  <c r="AC2302" i="6"/>
  <c r="AC2303" i="6"/>
  <c r="AC2304" i="6"/>
  <c r="AC2305" i="6"/>
  <c r="AC2306" i="6"/>
  <c r="AC2307" i="6"/>
  <c r="AC2308" i="6"/>
  <c r="AC2309" i="6"/>
  <c r="AC2310" i="6"/>
  <c r="AC2311" i="6"/>
  <c r="AC2312" i="6"/>
  <c r="AC2313" i="6"/>
  <c r="AC2314" i="6"/>
  <c r="AC2315" i="6"/>
  <c r="AC2316" i="6"/>
  <c r="AC2317" i="6"/>
  <c r="AC2318" i="6"/>
  <c r="AC2319" i="6"/>
  <c r="AC2320" i="6"/>
  <c r="AC2321" i="6"/>
  <c r="AC2322" i="6"/>
  <c r="AC2323" i="6"/>
  <c r="AC2324" i="6"/>
  <c r="AC2325" i="6"/>
  <c r="AC2326" i="6"/>
  <c r="AC2327" i="6"/>
  <c r="AC2328" i="6"/>
  <c r="AC2329" i="6"/>
  <c r="AC2330" i="6"/>
  <c r="AC2331" i="6"/>
  <c r="AC2332" i="6"/>
  <c r="AC2333" i="6"/>
  <c r="AC2334" i="6"/>
  <c r="AC2335" i="6"/>
  <c r="AC2336" i="6"/>
  <c r="AC2337" i="6"/>
  <c r="AC2338" i="6"/>
  <c r="AC2339" i="6"/>
  <c r="AC2340" i="6"/>
  <c r="AC2341" i="6"/>
  <c r="AC2342" i="6"/>
  <c r="AC2343" i="6"/>
  <c r="AC2344" i="6"/>
  <c r="AC2345" i="6"/>
  <c r="AC2346" i="6"/>
  <c r="AC2347" i="6"/>
  <c r="AC2348" i="6"/>
  <c r="AC2349" i="6"/>
  <c r="AC2350" i="6"/>
  <c r="AC2351" i="6"/>
  <c r="AC2352" i="6"/>
  <c r="AC2353" i="6"/>
  <c r="AC2354" i="6"/>
  <c r="AC2355" i="6"/>
  <c r="AC2356" i="6"/>
  <c r="AC2357" i="6"/>
  <c r="AC2358" i="6"/>
  <c r="AC2359" i="6"/>
  <c r="AC2360" i="6"/>
  <c r="AC2361" i="6"/>
  <c r="AC2362" i="6"/>
  <c r="AC2363" i="6"/>
  <c r="AC2364" i="6"/>
  <c r="AC2365" i="6"/>
  <c r="AC2366" i="6"/>
  <c r="AC2367" i="6"/>
  <c r="AC2368" i="6"/>
  <c r="AC2369" i="6"/>
  <c r="AC2370" i="6"/>
  <c r="AC2371" i="6"/>
  <c r="AC2372" i="6"/>
  <c r="AC2373" i="6"/>
  <c r="AC2374" i="6"/>
  <c r="AC2375" i="6"/>
  <c r="AC2376" i="6"/>
  <c r="AC2377" i="6"/>
  <c r="AC2378" i="6"/>
  <c r="AC2379" i="6"/>
  <c r="AC2380" i="6"/>
  <c r="AC2381" i="6"/>
  <c r="AC2382" i="6"/>
  <c r="AC2383" i="6"/>
  <c r="AC2384" i="6"/>
  <c r="AC2385" i="6"/>
  <c r="AC2386" i="6"/>
  <c r="AC2387" i="6"/>
  <c r="AC2388" i="6"/>
  <c r="AC2389" i="6"/>
  <c r="AC2390" i="6"/>
  <c r="AC2391" i="6"/>
  <c r="AC2392" i="6"/>
  <c r="AC2393" i="6"/>
  <c r="AC2394" i="6"/>
  <c r="AC2395" i="6"/>
  <c r="AC2396" i="6"/>
  <c r="AC2397" i="6"/>
  <c r="AC2398" i="6"/>
  <c r="AC2399" i="6"/>
  <c r="AC2400" i="6"/>
  <c r="AC2401" i="6"/>
  <c r="AC2402" i="6"/>
  <c r="AC2403" i="6"/>
  <c r="AC2404" i="6"/>
  <c r="AC2405" i="6"/>
  <c r="AC2406" i="6"/>
  <c r="AC2407" i="6"/>
  <c r="AC2408" i="6"/>
  <c r="AC2409" i="6"/>
  <c r="AC2410" i="6"/>
  <c r="AC2411" i="6"/>
  <c r="AC2412" i="6"/>
  <c r="AC2413" i="6"/>
  <c r="AC2414" i="6"/>
  <c r="AC2415" i="6"/>
  <c r="AC2416" i="6"/>
  <c r="AC2417" i="6"/>
  <c r="AC2418" i="6"/>
  <c r="AC2419" i="6"/>
  <c r="AC2420" i="6"/>
  <c r="AC2421" i="6"/>
  <c r="AC2422" i="6"/>
  <c r="AC2423" i="6"/>
  <c r="AC2424" i="6"/>
  <c r="AC2425" i="6"/>
  <c r="AC2426" i="6"/>
  <c r="AC2427" i="6"/>
  <c r="AC2428" i="6"/>
  <c r="AC2429" i="6"/>
  <c r="AC2430" i="6"/>
  <c r="AC2431" i="6"/>
  <c r="AC2432" i="6"/>
  <c r="AC2433" i="6"/>
  <c r="AC2434" i="6"/>
  <c r="AC2435" i="6"/>
  <c r="AC2436" i="6"/>
  <c r="AC2437" i="6"/>
  <c r="AC2438" i="6"/>
  <c r="AC2439" i="6"/>
  <c r="AC2440" i="6"/>
  <c r="AC2441" i="6"/>
  <c r="AC2442" i="6"/>
  <c r="AC2443" i="6"/>
  <c r="AC2444" i="6"/>
  <c r="AC2445" i="6"/>
  <c r="AC2446" i="6"/>
  <c r="AC2447" i="6"/>
  <c r="AC2448" i="6"/>
  <c r="AC2449" i="6"/>
  <c r="AC2450" i="6"/>
  <c r="AC2451" i="6"/>
  <c r="AC2452" i="6"/>
  <c r="AC2453" i="6"/>
  <c r="AC2454" i="6"/>
  <c r="AC2455" i="6"/>
  <c r="AC2456" i="6"/>
  <c r="AC2457" i="6"/>
  <c r="AC2458" i="6"/>
  <c r="AC2459" i="6"/>
  <c r="AC2460" i="6"/>
  <c r="AC2461" i="6"/>
  <c r="AC2462" i="6"/>
  <c r="AC2463" i="6"/>
  <c r="AC2464" i="6"/>
  <c r="AC2465" i="6"/>
  <c r="AC2466" i="6"/>
  <c r="AC2467" i="6"/>
  <c r="AC2468" i="6"/>
  <c r="AC2469" i="6"/>
  <c r="AC2470" i="6"/>
  <c r="AC2471" i="6"/>
  <c r="AC2472" i="6"/>
  <c r="AC2473" i="6"/>
  <c r="AC2474" i="6"/>
  <c r="AC2475" i="6"/>
  <c r="AC2476" i="6"/>
  <c r="AC2477" i="6"/>
  <c r="AC2478" i="6"/>
  <c r="AC2479" i="6"/>
  <c r="AC2480" i="6"/>
  <c r="AC2481" i="6"/>
  <c r="AC2482" i="6"/>
  <c r="AC2483" i="6"/>
  <c r="AC2484" i="6"/>
  <c r="AC2485" i="6"/>
  <c r="AC2486" i="6"/>
  <c r="AC2487" i="6"/>
  <c r="AC2488" i="6"/>
  <c r="AC2489" i="6"/>
  <c r="AC2490" i="6"/>
  <c r="AC2491" i="6"/>
  <c r="AC2492" i="6"/>
  <c r="AC2493" i="6"/>
  <c r="AC2494" i="6"/>
  <c r="AC2495" i="6"/>
  <c r="AC2496" i="6"/>
  <c r="AC2497" i="6"/>
  <c r="AC2498" i="6"/>
  <c r="AC2499" i="6"/>
  <c r="AC2500" i="6"/>
  <c r="AC2501" i="6"/>
  <c r="AC2502" i="6"/>
  <c r="AC2503" i="6"/>
  <c r="AC2504" i="6"/>
  <c r="AC2505" i="6"/>
  <c r="AC2506" i="6"/>
  <c r="AC2507" i="6"/>
  <c r="AC2508" i="6"/>
  <c r="AC2509" i="6"/>
  <c r="AC2510" i="6"/>
  <c r="AC2511" i="6"/>
  <c r="AC2512" i="6"/>
  <c r="AC2513" i="6"/>
  <c r="AC2514" i="6"/>
  <c r="AC2515" i="6"/>
  <c r="AC2516" i="6"/>
  <c r="AC2517" i="6"/>
  <c r="AC2518" i="6"/>
  <c r="AC2519" i="6"/>
  <c r="AC2520" i="6"/>
  <c r="AC2521" i="6"/>
  <c r="AC2522" i="6"/>
  <c r="AC2523" i="6"/>
  <c r="AC2524" i="6"/>
  <c r="AC2525" i="6"/>
  <c r="AC2526" i="6"/>
  <c r="AC2527" i="6"/>
  <c r="AC2528" i="6"/>
  <c r="AC2529" i="6"/>
  <c r="AC2530" i="6"/>
  <c r="AC2531" i="6"/>
  <c r="AC2532" i="6"/>
  <c r="AC2533" i="6"/>
  <c r="AC2534" i="6"/>
  <c r="AC2535" i="6"/>
  <c r="AC2536" i="6"/>
  <c r="AC2537" i="6"/>
  <c r="AC2538" i="6"/>
  <c r="AC2539" i="6"/>
  <c r="AC2540" i="6"/>
  <c r="AC2541" i="6"/>
  <c r="AC2542" i="6"/>
  <c r="AC2543" i="6"/>
  <c r="AC2544" i="6"/>
  <c r="AC2545" i="6"/>
  <c r="AC2546" i="6"/>
  <c r="AC2547" i="6"/>
  <c r="AC2548" i="6"/>
  <c r="AC2549" i="6"/>
  <c r="AC2550" i="6"/>
  <c r="AC2551" i="6"/>
  <c r="AC2552" i="6"/>
  <c r="AC2553" i="6"/>
  <c r="AC2554" i="6"/>
  <c r="AC2555" i="6"/>
  <c r="AC2556" i="6"/>
  <c r="AC2557" i="6"/>
  <c r="AC2558" i="6"/>
  <c r="AC2559" i="6"/>
  <c r="AC2560" i="6"/>
  <c r="AC2561" i="6"/>
  <c r="AC2562" i="6"/>
  <c r="AC2563" i="6"/>
  <c r="AC2564" i="6"/>
  <c r="AC2565" i="6"/>
  <c r="AC2566" i="6"/>
  <c r="AC2567" i="6"/>
  <c r="AC2568" i="6"/>
  <c r="AC2569" i="6"/>
  <c r="AC2570" i="6"/>
  <c r="AC2571" i="6"/>
  <c r="AC2572" i="6"/>
  <c r="AC2573" i="6"/>
  <c r="AC2574" i="6"/>
  <c r="AC2575" i="6"/>
  <c r="AC2576" i="6"/>
  <c r="AC2577" i="6"/>
  <c r="AC2578" i="6"/>
  <c r="AC2579" i="6"/>
  <c r="AC2580" i="6"/>
  <c r="AC2581" i="6"/>
  <c r="AC2582" i="6"/>
  <c r="AC2583" i="6"/>
  <c r="AC2584" i="6"/>
  <c r="AC2585" i="6"/>
  <c r="AC2586" i="6"/>
  <c r="AC2587" i="6"/>
  <c r="AC2588" i="6"/>
  <c r="AC2589" i="6"/>
  <c r="AC2590" i="6"/>
  <c r="AC2591" i="6"/>
  <c r="AC2592" i="6"/>
  <c r="AC2593" i="6"/>
  <c r="AC2594" i="6"/>
  <c r="AC2595" i="6"/>
  <c r="AC2596" i="6"/>
  <c r="AC2597" i="6"/>
  <c r="AC2598" i="6"/>
  <c r="AC2599" i="6"/>
  <c r="AC2600" i="6"/>
  <c r="AC2601" i="6"/>
  <c r="AC2602" i="6"/>
  <c r="AC2603" i="6"/>
  <c r="AC2604" i="6"/>
  <c r="AC2605" i="6"/>
  <c r="AC2606" i="6"/>
  <c r="AC2607" i="6"/>
  <c r="AC2608" i="6"/>
  <c r="AC2609" i="6"/>
  <c r="AC2610" i="6"/>
  <c r="AC2611" i="6"/>
  <c r="AC2612" i="6"/>
  <c r="AC2613" i="6"/>
  <c r="AC2614" i="6"/>
  <c r="AC2615" i="6"/>
  <c r="AC2616" i="6"/>
  <c r="AC2617" i="6"/>
  <c r="AC2618" i="6"/>
  <c r="AC2619" i="6"/>
  <c r="AC2620" i="6"/>
  <c r="AC2621" i="6"/>
  <c r="AC2622" i="6"/>
  <c r="AC2623" i="6"/>
  <c r="AC2624" i="6"/>
  <c r="AC2625" i="6"/>
  <c r="AC2626" i="6"/>
  <c r="AC2627" i="6"/>
  <c r="AC2628" i="6"/>
  <c r="AC2629" i="6"/>
  <c r="AC2630" i="6"/>
  <c r="AC2631" i="6"/>
  <c r="AC2632" i="6"/>
  <c r="AC2633" i="6"/>
  <c r="AC2634" i="6"/>
  <c r="AC2635" i="6"/>
  <c r="AC2636" i="6"/>
  <c r="AC2637" i="6"/>
  <c r="AC2638" i="6"/>
  <c r="AC2639" i="6"/>
  <c r="AC2640" i="6"/>
  <c r="AC2641" i="6"/>
  <c r="AC2642" i="6"/>
  <c r="AC2643" i="6"/>
  <c r="AC2644" i="6"/>
  <c r="AC2645" i="6"/>
  <c r="AC2646" i="6"/>
  <c r="AC2647" i="6"/>
  <c r="AC2648" i="6"/>
  <c r="AC2649" i="6"/>
  <c r="AC2650" i="6"/>
  <c r="AC2651" i="6"/>
  <c r="AC2652" i="6"/>
  <c r="AC2653" i="6"/>
  <c r="AC2654" i="6"/>
  <c r="AC2655" i="6"/>
  <c r="AC2656" i="6"/>
  <c r="AC2657" i="6"/>
  <c r="AC2658" i="6"/>
  <c r="AC2659" i="6"/>
  <c r="AC2660" i="6"/>
  <c r="AC2661" i="6"/>
  <c r="AC2662" i="6"/>
  <c r="AC2663" i="6"/>
  <c r="AC2664" i="6"/>
  <c r="AC2665" i="6"/>
  <c r="AC2666" i="6"/>
  <c r="AC2667" i="6"/>
  <c r="AC2668" i="6"/>
  <c r="AC2669" i="6"/>
  <c r="AC2670" i="6"/>
  <c r="AC2671" i="6"/>
  <c r="AC2672" i="6"/>
  <c r="AC2673" i="6"/>
  <c r="AC2674" i="6"/>
  <c r="AC2675" i="6"/>
  <c r="AC2676" i="6"/>
  <c r="AC2677" i="6"/>
  <c r="AC2678" i="6"/>
  <c r="AC2679" i="6"/>
  <c r="AC2680" i="6"/>
  <c r="AC2681" i="6"/>
  <c r="AC2682" i="6"/>
  <c r="AC2683" i="6"/>
  <c r="AC2684" i="6"/>
  <c r="AC2685" i="6"/>
  <c r="AC2686" i="6"/>
  <c r="AC2687" i="6"/>
  <c r="AC2688" i="6"/>
  <c r="AC2689" i="6"/>
  <c r="AC2690" i="6"/>
  <c r="AC2691" i="6"/>
  <c r="AC2692" i="6"/>
  <c r="AC2693" i="6"/>
  <c r="AC2694" i="6"/>
  <c r="AC2695" i="6"/>
  <c r="AC2696" i="6"/>
  <c r="AC2697" i="6"/>
  <c r="AC2698" i="6"/>
  <c r="AC2699" i="6"/>
  <c r="AC2700" i="6"/>
  <c r="AC2701" i="6"/>
  <c r="AC2702" i="6"/>
  <c r="AC2703" i="6"/>
  <c r="AC2704" i="6"/>
  <c r="AC2705" i="6"/>
  <c r="AC2706" i="6"/>
  <c r="AC2707" i="6"/>
  <c r="AC2708" i="6"/>
  <c r="AC2709" i="6"/>
  <c r="AC2710" i="6"/>
  <c r="AC2711" i="6"/>
  <c r="AC2712" i="6"/>
  <c r="AC2713" i="6"/>
  <c r="AC2714" i="6"/>
  <c r="AC2715" i="6"/>
  <c r="AC2716" i="6"/>
  <c r="AC2717" i="6"/>
  <c r="AC2718" i="6"/>
  <c r="AC2719" i="6"/>
  <c r="AC2720" i="6"/>
  <c r="AC2721" i="6"/>
  <c r="AC2722" i="6"/>
  <c r="AC2723" i="6"/>
  <c r="AC2724" i="6"/>
  <c r="AC2725" i="6"/>
  <c r="AC2726" i="6"/>
  <c r="AC2727" i="6"/>
  <c r="AC2728" i="6"/>
  <c r="AC2729" i="6"/>
  <c r="AC2730" i="6"/>
  <c r="AC2731" i="6"/>
  <c r="AC2732" i="6"/>
  <c r="AC2733" i="6"/>
  <c r="AC2734" i="6"/>
  <c r="AC2735" i="6"/>
  <c r="AC2736" i="6"/>
  <c r="AC2737" i="6"/>
  <c r="AC2738" i="6"/>
  <c r="AC2739" i="6"/>
  <c r="AC2740" i="6"/>
  <c r="AC2741" i="6"/>
  <c r="AC2742" i="6"/>
  <c r="AC2743" i="6"/>
  <c r="AC2744" i="6"/>
  <c r="AC2745" i="6"/>
  <c r="AC2746" i="6"/>
  <c r="AC2747" i="6"/>
  <c r="AC2748" i="6"/>
  <c r="AC2749" i="6"/>
  <c r="AC2750" i="6"/>
  <c r="AC2751" i="6"/>
  <c r="AC2752" i="6"/>
  <c r="AC2753" i="6"/>
  <c r="AC2754" i="6"/>
  <c r="AC2755" i="6"/>
  <c r="AC2756" i="6"/>
  <c r="AC2757" i="6"/>
  <c r="AC2758" i="6"/>
  <c r="AC2759" i="6"/>
  <c r="AC2760" i="6"/>
  <c r="AC2761" i="6"/>
  <c r="AC2762" i="6"/>
  <c r="AC2763" i="6"/>
  <c r="AC2764" i="6"/>
  <c r="AC2765" i="6"/>
  <c r="AC2766" i="6"/>
  <c r="AC2767" i="6"/>
  <c r="AC2768" i="6"/>
  <c r="AC2769" i="6"/>
  <c r="AC2770" i="6"/>
  <c r="AC2771" i="6"/>
  <c r="AC2772" i="6"/>
  <c r="AC2773" i="6"/>
  <c r="AC2774" i="6"/>
  <c r="AC2775" i="6"/>
  <c r="AC2776" i="6"/>
  <c r="AC2777" i="6"/>
  <c r="AC2778" i="6"/>
  <c r="AC2779" i="6"/>
  <c r="AC2780" i="6"/>
  <c r="AC2781" i="6"/>
  <c r="AC2782" i="6"/>
  <c r="AC2783" i="6"/>
  <c r="AC2784" i="6"/>
  <c r="AC2785" i="6"/>
  <c r="AC2786" i="6"/>
  <c r="AC2787" i="6"/>
  <c r="AC2788" i="6"/>
  <c r="AC2789" i="6"/>
  <c r="AC2790" i="6"/>
  <c r="AC2791" i="6"/>
  <c r="AC2792" i="6"/>
  <c r="AC2793" i="6"/>
  <c r="AC2794" i="6"/>
  <c r="AC2795" i="6"/>
  <c r="AC2796" i="6"/>
  <c r="AC2797" i="6"/>
  <c r="AC2798" i="6"/>
  <c r="AC2799" i="6"/>
  <c r="AC2800" i="6"/>
  <c r="AC2801" i="6"/>
  <c r="AC2802" i="6"/>
  <c r="AC2803" i="6"/>
  <c r="AC2804" i="6"/>
  <c r="AC2805" i="6"/>
  <c r="AC2806" i="6"/>
  <c r="AC2807" i="6"/>
  <c r="AC2808" i="6"/>
  <c r="AC2809" i="6"/>
  <c r="AC2810" i="6"/>
  <c r="AC2811" i="6"/>
  <c r="AC2812" i="6"/>
  <c r="AC2813" i="6"/>
  <c r="AC2814" i="6"/>
  <c r="AC2815" i="6"/>
  <c r="AC2816" i="6"/>
  <c r="AC2817" i="6"/>
  <c r="AC2818" i="6"/>
  <c r="AC2819" i="6"/>
  <c r="AC2820" i="6"/>
  <c r="AC2821" i="6"/>
  <c r="AC2822" i="6"/>
  <c r="AC2823" i="6"/>
  <c r="AC2824" i="6"/>
  <c r="AC2825" i="6"/>
  <c r="AC2826" i="6"/>
  <c r="AC2827" i="6"/>
  <c r="AC2828" i="6"/>
  <c r="AC2829" i="6"/>
  <c r="AC2830" i="6"/>
  <c r="AC2831" i="6"/>
  <c r="AC2832" i="6"/>
  <c r="AC2833" i="6"/>
  <c r="AC2834" i="6"/>
  <c r="AC2835" i="6"/>
  <c r="AC2836" i="6"/>
  <c r="AC2837" i="6"/>
  <c r="AC2838" i="6"/>
  <c r="AC2839" i="6"/>
  <c r="AC2840" i="6"/>
  <c r="AC2841" i="6"/>
  <c r="AC2842" i="6"/>
  <c r="AC2843" i="6"/>
  <c r="AC2844" i="6"/>
  <c r="AC2845" i="6"/>
  <c r="AC2846" i="6"/>
  <c r="AC2847" i="6"/>
  <c r="AC2848" i="6"/>
  <c r="AC2849" i="6"/>
  <c r="AC2850" i="6"/>
  <c r="AC2851" i="6"/>
  <c r="AC2852" i="6"/>
  <c r="AC2853" i="6"/>
  <c r="AC2854" i="6"/>
  <c r="AC2855" i="6"/>
  <c r="AC2856" i="6"/>
  <c r="AC2857" i="6"/>
  <c r="AC2858" i="6"/>
  <c r="AC2859" i="6"/>
  <c r="AC2860" i="6"/>
  <c r="AC2861" i="6"/>
  <c r="AC2862" i="6"/>
  <c r="AC2863" i="6"/>
  <c r="AC2864" i="6"/>
  <c r="AC2865" i="6"/>
  <c r="AC2866" i="6"/>
  <c r="AC2867" i="6"/>
  <c r="AC2868" i="6"/>
  <c r="AC2869" i="6"/>
  <c r="AC2870" i="6"/>
  <c r="AC2871" i="6"/>
  <c r="AC2872" i="6"/>
  <c r="AC2873" i="6"/>
  <c r="AC2874" i="6"/>
  <c r="AC2875" i="6"/>
  <c r="AC2876" i="6"/>
  <c r="AC2877" i="6"/>
  <c r="AC2878" i="6"/>
  <c r="AC2879" i="6"/>
  <c r="AC2880" i="6"/>
  <c r="AC2881" i="6"/>
  <c r="AC2882" i="6"/>
  <c r="AC2883" i="6"/>
  <c r="AC2884" i="6"/>
  <c r="AC2885" i="6"/>
  <c r="AC2886" i="6"/>
  <c r="AC2887" i="6"/>
  <c r="AC2888" i="6"/>
  <c r="AC2889" i="6"/>
  <c r="AC2890" i="6"/>
  <c r="AC2891" i="6"/>
  <c r="AC2892" i="6"/>
  <c r="AC2893" i="6"/>
  <c r="AC2894" i="6"/>
  <c r="AC2895" i="6"/>
  <c r="AC2896" i="6"/>
  <c r="AC2897" i="6"/>
  <c r="AC2898" i="6"/>
  <c r="AC2899" i="6"/>
  <c r="AC2900" i="6"/>
  <c r="AC2901" i="6"/>
  <c r="AC2902" i="6"/>
  <c r="AC2903" i="6"/>
  <c r="AC2904" i="6"/>
  <c r="AC2905" i="6"/>
  <c r="AC2906" i="6"/>
  <c r="AC2907" i="6"/>
  <c r="AC2908" i="6"/>
  <c r="AC2909" i="6"/>
  <c r="AC2910" i="6"/>
  <c r="AC2911" i="6"/>
  <c r="AC2912" i="6"/>
  <c r="AC2913" i="6"/>
  <c r="AC2914" i="6"/>
  <c r="AC2915" i="6"/>
  <c r="AC2916" i="6"/>
  <c r="AC2917" i="6"/>
  <c r="AC2918" i="6"/>
  <c r="AC2919" i="6"/>
  <c r="AC2920" i="6"/>
  <c r="AC2921" i="6"/>
  <c r="AC2922" i="6"/>
  <c r="AC2923" i="6"/>
  <c r="AC2924" i="6"/>
  <c r="AC2925" i="6"/>
  <c r="AC2926" i="6"/>
  <c r="AC2927" i="6"/>
  <c r="AC2928" i="6"/>
  <c r="AC2929" i="6"/>
  <c r="AC2930" i="6"/>
  <c r="AC2931" i="6"/>
  <c r="AC2932" i="6"/>
  <c r="AC2933" i="6"/>
  <c r="AC2934" i="6"/>
  <c r="AC2935" i="6"/>
  <c r="AC2936" i="6"/>
  <c r="AC2937" i="6"/>
  <c r="AC2938" i="6"/>
  <c r="AC2939" i="6"/>
  <c r="AC2940" i="6"/>
  <c r="AC2941" i="6"/>
  <c r="AC2942" i="6"/>
  <c r="AC2943" i="6"/>
  <c r="AC2944" i="6"/>
  <c r="AC2945" i="6"/>
  <c r="AC2946" i="6"/>
  <c r="AC2947" i="6"/>
  <c r="AC2948" i="6"/>
  <c r="AC2949" i="6"/>
  <c r="AC2950" i="6"/>
  <c r="AC2951" i="6"/>
  <c r="AC2952" i="6"/>
  <c r="AC2953" i="6"/>
  <c r="AC2954" i="6"/>
  <c r="AC2955" i="6"/>
  <c r="AC2956" i="6"/>
  <c r="AC2957" i="6"/>
  <c r="AC2958" i="6"/>
  <c r="AC2959" i="6"/>
  <c r="AC2960" i="6"/>
  <c r="AC2961" i="6"/>
  <c r="AC2962" i="6"/>
  <c r="AC2963" i="6"/>
  <c r="AC2964" i="6"/>
  <c r="AC2965" i="6"/>
  <c r="AC2966" i="6"/>
  <c r="AC2967" i="6"/>
  <c r="AC2968" i="6"/>
  <c r="AC2969" i="6"/>
  <c r="AC4" i="6"/>
  <c r="AC5" i="6"/>
  <c r="AC6" i="6"/>
  <c r="AC7" i="6"/>
  <c r="AC8" i="6"/>
  <c r="AC9" i="6"/>
  <c r="AC10" i="6"/>
  <c r="AC11" i="6"/>
  <c r="AC12" i="6"/>
  <c r="AC13" i="6"/>
  <c r="AC14" i="6"/>
  <c r="AC15" i="6"/>
  <c r="AC16" i="6"/>
  <c r="AC17" i="6"/>
  <c r="AC3" i="6"/>
  <c r="U15" i="1" l="1"/>
  <c r="AM15" i="1"/>
  <c r="AS15" i="1"/>
  <c r="BK15" i="1"/>
  <c r="BQ15" i="1"/>
  <c r="BW15" i="1"/>
  <c r="R4" i="14"/>
  <c r="I27" i="2"/>
  <c r="BS28" i="1"/>
  <c r="BS11" i="1"/>
  <c r="BS5" i="1"/>
  <c r="O8" i="1"/>
  <c r="AO5" i="1"/>
  <c r="BM5" i="1"/>
  <c r="C12" i="1"/>
  <c r="C6" i="1"/>
  <c r="C27" i="1"/>
  <c r="T11" i="1"/>
  <c r="T5" i="1"/>
  <c r="O12" i="1"/>
  <c r="O9" i="1"/>
  <c r="O15" i="1"/>
  <c r="O7" i="1"/>
  <c r="I9" i="1"/>
  <c r="I4" i="1"/>
  <c r="I8" i="1"/>
  <c r="I12" i="1"/>
  <c r="C8" i="1"/>
  <c r="C15" i="1"/>
  <c r="C23" i="1"/>
  <c r="C9" i="1"/>
  <c r="C4" i="1"/>
  <c r="K30" i="14"/>
  <c r="K15" i="14"/>
  <c r="K7" i="14"/>
  <c r="L12" i="14"/>
  <c r="L6" i="14"/>
  <c r="M23" i="14"/>
  <c r="M9" i="14"/>
  <c r="M4" i="14"/>
  <c r="N18" i="14"/>
  <c r="N7" i="14"/>
  <c r="P12" i="14"/>
  <c r="P6" i="14"/>
  <c r="R30" i="14"/>
  <c r="R8" i="14"/>
  <c r="S12" i="14"/>
  <c r="S6" i="14"/>
  <c r="T23" i="14"/>
  <c r="T8" i="14"/>
  <c r="S28" i="1"/>
  <c r="M31" i="14"/>
  <c r="T31" i="14"/>
  <c r="O4" i="1"/>
  <c r="I18" i="2"/>
  <c r="J18" i="14"/>
  <c r="I8" i="2"/>
  <c r="J8" i="14"/>
  <c r="P25" i="2"/>
  <c r="P27" i="14"/>
  <c r="P25" i="14" s="1"/>
  <c r="Q23" i="14"/>
  <c r="Q9" i="14"/>
  <c r="S25" i="2"/>
  <c r="S27" i="14"/>
  <c r="I32" i="2"/>
  <c r="N32" i="14"/>
  <c r="L31" i="14"/>
  <c r="S31" i="14"/>
  <c r="G31" i="14" s="1"/>
  <c r="I30" i="2"/>
  <c r="J30" i="14"/>
  <c r="I15" i="2"/>
  <c r="J15" i="14"/>
  <c r="I7" i="2"/>
  <c r="J7" i="14"/>
  <c r="K25" i="2"/>
  <c r="K27" i="14"/>
  <c r="K12" i="14"/>
  <c r="K6" i="14"/>
  <c r="L9" i="14"/>
  <c r="L4" i="14"/>
  <c r="M18" i="14"/>
  <c r="M8" i="14"/>
  <c r="N30" i="14"/>
  <c r="N12" i="14"/>
  <c r="N6" i="14"/>
  <c r="O23" i="2"/>
  <c r="P23" i="14"/>
  <c r="O9" i="2"/>
  <c r="P9" i="14"/>
  <c r="P4" i="14"/>
  <c r="Q18" i="14"/>
  <c r="Q8" i="14"/>
  <c r="R18" i="14"/>
  <c r="R7" i="14"/>
  <c r="S23" i="14"/>
  <c r="G23" i="14" s="1"/>
  <c r="S9" i="14"/>
  <c r="G9" i="14" s="1"/>
  <c r="S4" i="14"/>
  <c r="T18" i="14"/>
  <c r="T7" i="14"/>
  <c r="O32" i="2"/>
  <c r="T32" i="14"/>
  <c r="O32" i="14" s="1"/>
  <c r="Z11" i="1"/>
  <c r="AX28" i="1"/>
  <c r="AX5" i="1"/>
  <c r="BV11" i="1"/>
  <c r="C31" i="1"/>
  <c r="AA15" i="1"/>
  <c r="AG15" i="1"/>
  <c r="AY15" i="1"/>
  <c r="BE15" i="1"/>
  <c r="K31" i="14"/>
  <c r="R31" i="14"/>
  <c r="R28" i="14" s="1"/>
  <c r="F11" i="2"/>
  <c r="F5" i="2"/>
  <c r="J25" i="2"/>
  <c r="J27" i="14"/>
  <c r="I12" i="2"/>
  <c r="J12" i="14"/>
  <c r="J5" i="2"/>
  <c r="J6" i="14"/>
  <c r="K23" i="14"/>
  <c r="E23" i="14" s="1"/>
  <c r="K9" i="14"/>
  <c r="E9" i="14" s="1"/>
  <c r="L30" i="14"/>
  <c r="L8" i="14"/>
  <c r="M30" i="14"/>
  <c r="M15" i="14"/>
  <c r="M7" i="14"/>
  <c r="N25" i="2"/>
  <c r="N27" i="14"/>
  <c r="N9" i="14"/>
  <c r="N4" i="14"/>
  <c r="O18" i="2"/>
  <c r="P18" i="14"/>
  <c r="O8" i="2"/>
  <c r="P8" i="14"/>
  <c r="Q30" i="14"/>
  <c r="E30" i="14" s="1"/>
  <c r="Q15" i="14"/>
  <c r="Q7" i="14"/>
  <c r="R11" i="2"/>
  <c r="R12" i="14"/>
  <c r="R11" i="14" s="1"/>
  <c r="R5" i="2"/>
  <c r="R6" i="14"/>
  <c r="R5" i="14" s="1"/>
  <c r="S18" i="14"/>
  <c r="S8" i="14"/>
  <c r="T30" i="14"/>
  <c r="T11" i="2"/>
  <c r="T12" i="14"/>
  <c r="T11" i="14" s="1"/>
  <c r="T6" i="14"/>
  <c r="O31" i="2"/>
  <c r="P31" i="14"/>
  <c r="Z28" i="1"/>
  <c r="Z5" i="1"/>
  <c r="AX11" i="1"/>
  <c r="BV28" i="1"/>
  <c r="BV5" i="1"/>
  <c r="T28" i="1"/>
  <c r="AL28" i="1"/>
  <c r="BJ28" i="1"/>
  <c r="J31" i="14"/>
  <c r="Q31" i="14"/>
  <c r="N31" i="14"/>
  <c r="H31" i="14" s="1"/>
  <c r="S5" i="1"/>
  <c r="N5" i="1"/>
  <c r="E11" i="2"/>
  <c r="I23" i="2"/>
  <c r="J23" i="14"/>
  <c r="D23" i="14" s="1"/>
  <c r="J9" i="14"/>
  <c r="D9" i="14" s="1"/>
  <c r="J4" i="14"/>
  <c r="K18" i="14"/>
  <c r="K8" i="14"/>
  <c r="L18" i="14"/>
  <c r="F18" i="14" s="1"/>
  <c r="L7" i="14"/>
  <c r="M25" i="2"/>
  <c r="M27" i="14"/>
  <c r="M12" i="14"/>
  <c r="M6" i="14"/>
  <c r="N23" i="14"/>
  <c r="N8" i="14"/>
  <c r="O30" i="2"/>
  <c r="P30" i="14"/>
  <c r="O15" i="2"/>
  <c r="P15" i="14"/>
  <c r="P7" i="14"/>
  <c r="Q25" i="2"/>
  <c r="Q27" i="14"/>
  <c r="Q25" i="14" s="1"/>
  <c r="Q12" i="14"/>
  <c r="Q6" i="14"/>
  <c r="R9" i="14"/>
  <c r="S30" i="14"/>
  <c r="S15" i="14"/>
  <c r="S11" i="14" s="1"/>
  <c r="S7" i="14"/>
  <c r="T25" i="2"/>
  <c r="T27" i="14"/>
  <c r="T25" i="14" s="1"/>
  <c r="T9" i="14"/>
  <c r="T4" i="14"/>
  <c r="D11" i="2"/>
  <c r="E5" i="2"/>
  <c r="H11" i="2"/>
  <c r="H5" i="2"/>
  <c r="M11" i="2"/>
  <c r="M5" i="2"/>
  <c r="Q11" i="2"/>
  <c r="Q5" i="2"/>
  <c r="S28" i="2"/>
  <c r="AC28" i="1"/>
  <c r="AI11" i="1"/>
  <c r="AI5" i="1"/>
  <c r="BA28" i="1"/>
  <c r="BG11" i="1"/>
  <c r="BG5" i="1"/>
  <c r="AD28" i="1"/>
  <c r="AD3" i="1" s="1"/>
  <c r="AP5" i="1"/>
  <c r="BN11" i="1"/>
  <c r="BN5" i="1"/>
  <c r="BO28" i="1"/>
  <c r="BU28" i="1"/>
  <c r="CA28" i="1"/>
  <c r="P5" i="1"/>
  <c r="M11" i="1"/>
  <c r="D5" i="2"/>
  <c r="F28" i="2"/>
  <c r="G28" i="2"/>
  <c r="K28" i="2"/>
  <c r="L11" i="2"/>
  <c r="L5" i="2"/>
  <c r="P11" i="2"/>
  <c r="P5" i="2"/>
  <c r="R28" i="2"/>
  <c r="S11" i="2"/>
  <c r="S5" i="2"/>
  <c r="AC5" i="1"/>
  <c r="BA5" i="1"/>
  <c r="AV5" i="1"/>
  <c r="BT5" i="1"/>
  <c r="Y5" i="1"/>
  <c r="AE5" i="1"/>
  <c r="AK5" i="1"/>
  <c r="AQ5" i="1"/>
  <c r="AW5" i="1"/>
  <c r="BC5" i="1"/>
  <c r="BI5" i="1"/>
  <c r="BO11" i="1"/>
  <c r="BO5" i="1"/>
  <c r="BU5" i="1"/>
  <c r="CA11" i="1"/>
  <c r="CA5" i="1"/>
  <c r="CA3" i="1" s="1"/>
  <c r="N11" i="1"/>
  <c r="D28" i="2"/>
  <c r="G11" i="2"/>
  <c r="G5" i="2"/>
  <c r="G3" i="2" s="1"/>
  <c r="K11" i="2"/>
  <c r="K3" i="2" s="1"/>
  <c r="K5" i="2"/>
  <c r="N28" i="2"/>
  <c r="N11" i="2"/>
  <c r="N5" i="2"/>
  <c r="O4" i="2"/>
  <c r="BL5" i="1"/>
  <c r="BR11" i="1"/>
  <c r="BR5" i="1"/>
  <c r="W5" i="1"/>
  <c r="AO28" i="1"/>
  <c r="AU5" i="1"/>
  <c r="BM28" i="1"/>
  <c r="BY5" i="1"/>
  <c r="AD11" i="1"/>
  <c r="AD5" i="1"/>
  <c r="AP28" i="1"/>
  <c r="BB11" i="1"/>
  <c r="BB5" i="1"/>
  <c r="BN28" i="1"/>
  <c r="BZ11" i="1"/>
  <c r="BZ5" i="1"/>
  <c r="I31" i="2"/>
  <c r="I28" i="2" s="1"/>
  <c r="S11" i="1"/>
  <c r="M5" i="1"/>
  <c r="F11" i="1"/>
  <c r="E28" i="2"/>
  <c r="L28" i="2"/>
  <c r="M28" i="2"/>
  <c r="Q28" i="2"/>
  <c r="T5" i="2"/>
  <c r="AF28" i="1"/>
  <c r="AF11" i="1"/>
  <c r="AF5" i="1"/>
  <c r="BD28" i="1"/>
  <c r="BD11" i="1"/>
  <c r="BD5" i="1"/>
  <c r="CB28" i="1"/>
  <c r="CB11" i="1"/>
  <c r="CB5" i="1"/>
  <c r="O31" i="1"/>
  <c r="U23" i="1"/>
  <c r="U9" i="1"/>
  <c r="U4" i="1"/>
  <c r="AA23" i="1"/>
  <c r="AA9" i="1"/>
  <c r="AA4" i="1"/>
  <c r="AG23" i="1"/>
  <c r="AG9" i="1"/>
  <c r="AG4" i="1"/>
  <c r="AM23" i="1"/>
  <c r="AM9" i="1"/>
  <c r="AS23" i="1"/>
  <c r="AS9" i="1"/>
  <c r="AS4" i="1"/>
  <c r="AY23" i="1"/>
  <c r="AY9" i="1"/>
  <c r="AY4" i="1"/>
  <c r="BE23" i="1"/>
  <c r="BE9" i="1"/>
  <c r="BK23" i="1"/>
  <c r="BK9" i="1"/>
  <c r="BQ23" i="1"/>
  <c r="BQ9" i="1"/>
  <c r="BQ4" i="1"/>
  <c r="BW23" i="1"/>
  <c r="BW9" i="1"/>
  <c r="U31" i="1"/>
  <c r="U18" i="1"/>
  <c r="U8" i="1"/>
  <c r="AA31" i="1"/>
  <c r="AA18" i="1"/>
  <c r="AA8" i="1"/>
  <c r="AG31" i="1"/>
  <c r="AG18" i="1"/>
  <c r="AG8" i="1"/>
  <c r="AM31" i="1"/>
  <c r="AM18" i="1"/>
  <c r="AM8" i="1"/>
  <c r="AS31" i="1"/>
  <c r="AS18" i="1"/>
  <c r="AS8" i="1"/>
  <c r="AY31" i="1"/>
  <c r="AY18" i="1"/>
  <c r="AY8" i="1"/>
  <c r="BE31" i="1"/>
  <c r="BE18" i="1"/>
  <c r="BE8" i="1"/>
  <c r="BK31" i="1"/>
  <c r="BK18" i="1"/>
  <c r="BK8" i="1"/>
  <c r="BQ31" i="1"/>
  <c r="BQ18" i="1"/>
  <c r="BQ8" i="1"/>
  <c r="BW31" i="1"/>
  <c r="BW18" i="1"/>
  <c r="BW8" i="1"/>
  <c r="AR28" i="1"/>
  <c r="AR11" i="1"/>
  <c r="AR5" i="1"/>
  <c r="BP28" i="1"/>
  <c r="BP11" i="1"/>
  <c r="BP5" i="1"/>
  <c r="V28" i="1"/>
  <c r="U30" i="1"/>
  <c r="U7" i="1"/>
  <c r="AA30" i="1"/>
  <c r="AA7" i="1"/>
  <c r="AG7" i="1"/>
  <c r="AM7" i="1"/>
  <c r="AS30" i="1"/>
  <c r="AS7" i="1"/>
  <c r="AY30" i="1"/>
  <c r="AY7" i="1"/>
  <c r="BE7" i="1"/>
  <c r="BK7" i="1"/>
  <c r="BQ7" i="1"/>
  <c r="BW30" i="1"/>
  <c r="BW7" i="1"/>
  <c r="AL11" i="1"/>
  <c r="AL5" i="1"/>
  <c r="BJ11" i="1"/>
  <c r="BJ5" i="1"/>
  <c r="I31" i="1"/>
  <c r="V25" i="1"/>
  <c r="U27" i="1"/>
  <c r="U25" i="1" s="1"/>
  <c r="V11" i="1"/>
  <c r="U12" i="1"/>
  <c r="V5" i="1"/>
  <c r="U6" i="1"/>
  <c r="AB25" i="1"/>
  <c r="AA27" i="1"/>
  <c r="AA25" i="1" s="1"/>
  <c r="AB11" i="1"/>
  <c r="AA12" i="1"/>
  <c r="AB5" i="1"/>
  <c r="AA6" i="1"/>
  <c r="AH25" i="1"/>
  <c r="AG27" i="1"/>
  <c r="AG25" i="1" s="1"/>
  <c r="AH11" i="1"/>
  <c r="AG12" i="1"/>
  <c r="AG6" i="1"/>
  <c r="AH5" i="1"/>
  <c r="AN25" i="1"/>
  <c r="AM27" i="1"/>
  <c r="AM25" i="1" s="1"/>
  <c r="AN11" i="1"/>
  <c r="AM12" i="1"/>
  <c r="AN5" i="1"/>
  <c r="AM6" i="1"/>
  <c r="AT25" i="1"/>
  <c r="AS27" i="1"/>
  <c r="AS25" i="1" s="1"/>
  <c r="AT11" i="1"/>
  <c r="AS12" i="1"/>
  <c r="AT5" i="1"/>
  <c r="AS6" i="1"/>
  <c r="AZ25" i="1"/>
  <c r="AY27" i="1"/>
  <c r="AY25" i="1" s="1"/>
  <c r="AZ11" i="1"/>
  <c r="AY6" i="1"/>
  <c r="BE12" i="1"/>
  <c r="BE11" i="1" s="1"/>
  <c r="BE6" i="1"/>
  <c r="BW12" i="1"/>
  <c r="BW6" i="1"/>
  <c r="AI28" i="1"/>
  <c r="AO11" i="1"/>
  <c r="AO3" i="1" s="1"/>
  <c r="BG28" i="1"/>
  <c r="BM11" i="1"/>
  <c r="X28" i="1"/>
  <c r="AJ11" i="1"/>
  <c r="AJ5" i="1"/>
  <c r="AV28" i="1"/>
  <c r="BH11" i="1"/>
  <c r="BE27" i="1"/>
  <c r="BE25" i="1" s="1"/>
  <c r="BE4" i="1"/>
  <c r="BK6" i="1"/>
  <c r="BQ6" i="1"/>
  <c r="BX5" i="1"/>
  <c r="AZ5" i="1"/>
  <c r="BF11" i="1"/>
  <c r="AP11" i="1"/>
  <c r="BB28" i="1"/>
  <c r="BZ28" i="1"/>
  <c r="Y28" i="1"/>
  <c r="AE28" i="1"/>
  <c r="AK28" i="1"/>
  <c r="AQ28" i="1"/>
  <c r="AW28" i="1"/>
  <c r="BC28" i="1"/>
  <c r="BI28" i="1"/>
  <c r="AM4" i="1"/>
  <c r="AY12" i="1"/>
  <c r="BK27" i="1"/>
  <c r="BK25" i="1" s="1"/>
  <c r="BQ27" i="1"/>
  <c r="BQ25" i="1" s="1"/>
  <c r="G28" i="1"/>
  <c r="E28" i="1"/>
  <c r="AB28" i="1"/>
  <c r="AH28" i="1"/>
  <c r="AN28" i="1"/>
  <c r="AT28" i="1"/>
  <c r="AZ28" i="1"/>
  <c r="BF28" i="1"/>
  <c r="BL28" i="1"/>
  <c r="BR28" i="1"/>
  <c r="BX28" i="1"/>
  <c r="W28" i="1"/>
  <c r="AC11" i="1"/>
  <c r="AC3" i="1" s="1"/>
  <c r="AU28" i="1"/>
  <c r="BA11" i="1"/>
  <c r="BY28" i="1"/>
  <c r="X11" i="1"/>
  <c r="X5" i="1"/>
  <c r="AJ28" i="1"/>
  <c r="AV11" i="1"/>
  <c r="BH28" i="1"/>
  <c r="BT11" i="1"/>
  <c r="Y11" i="1"/>
  <c r="AE11" i="1"/>
  <c r="AK11" i="1"/>
  <c r="AQ11" i="1"/>
  <c r="AW11" i="1"/>
  <c r="BC11" i="1"/>
  <c r="BI11" i="1"/>
  <c r="BU11" i="1"/>
  <c r="AG30" i="1"/>
  <c r="BE30" i="1"/>
  <c r="BW27" i="1"/>
  <c r="BW25" i="1" s="1"/>
  <c r="BW4" i="1"/>
  <c r="BF5" i="1"/>
  <c r="L3" i="2"/>
  <c r="BL11" i="1"/>
  <c r="BX11" i="1"/>
  <c r="W11" i="1"/>
  <c r="AU11" i="1"/>
  <c r="BY11" i="1"/>
  <c r="AM30" i="1"/>
  <c r="BK30" i="1"/>
  <c r="BK12" i="1"/>
  <c r="BQ30" i="1"/>
  <c r="BQ12" i="1"/>
  <c r="H28" i="1"/>
  <c r="D28" i="1"/>
  <c r="I11" i="2"/>
  <c r="O23" i="1"/>
  <c r="L11" i="1"/>
  <c r="L5" i="1"/>
  <c r="K11" i="1"/>
  <c r="K5" i="1"/>
  <c r="I6" i="2"/>
  <c r="I5" i="2" s="1"/>
  <c r="O27" i="2"/>
  <c r="O25" i="2" s="1"/>
  <c r="P28" i="2"/>
  <c r="T28" i="2"/>
  <c r="T3" i="2" s="1"/>
  <c r="R11" i="1"/>
  <c r="R5" i="1"/>
  <c r="Q11" i="1"/>
  <c r="Q5" i="1"/>
  <c r="N28" i="1"/>
  <c r="L28" i="1"/>
  <c r="J28" i="1"/>
  <c r="H11" i="1"/>
  <c r="H5" i="1"/>
  <c r="G11" i="1"/>
  <c r="G5" i="1"/>
  <c r="D11" i="1"/>
  <c r="D5" i="1"/>
  <c r="I4" i="2"/>
  <c r="I25" i="2"/>
  <c r="J11" i="2"/>
  <c r="J28" i="2"/>
  <c r="R28" i="1"/>
  <c r="P28" i="1"/>
  <c r="K28" i="1"/>
  <c r="J11" i="1"/>
  <c r="J5" i="1"/>
  <c r="F5" i="1"/>
  <c r="E11" i="1"/>
  <c r="E5" i="1"/>
  <c r="O6" i="2"/>
  <c r="O12" i="2"/>
  <c r="H28" i="2"/>
  <c r="Q28" i="1"/>
  <c r="Q3" i="1" s="1"/>
  <c r="F28" i="1"/>
  <c r="AC1" i="6"/>
  <c r="H7" i="13"/>
  <c r="H15" i="13" s="1"/>
  <c r="D16" i="13"/>
  <c r="C32" i="2"/>
  <c r="BZ3" i="2"/>
  <c r="BV3" i="2"/>
  <c r="BJ3" i="2"/>
  <c r="BF3" i="2"/>
  <c r="AP3" i="2"/>
  <c r="AD3" i="2"/>
  <c r="BY3" i="2"/>
  <c r="BU3" i="2"/>
  <c r="BQ3" i="2"/>
  <c r="BM3" i="2"/>
  <c r="BI3" i="2"/>
  <c r="BE3" i="2"/>
  <c r="BA3" i="2"/>
  <c r="AW3" i="2"/>
  <c r="AS3" i="2"/>
  <c r="AO3" i="2"/>
  <c r="AK3" i="2"/>
  <c r="AG3" i="2"/>
  <c r="AC3" i="2"/>
  <c r="CB3" i="2"/>
  <c r="BX3" i="2"/>
  <c r="BT3" i="2"/>
  <c r="BP3" i="2"/>
  <c r="BL3" i="2"/>
  <c r="BH3" i="2"/>
  <c r="BD3" i="2"/>
  <c r="AZ3" i="2"/>
  <c r="AV3" i="2"/>
  <c r="AR3" i="2"/>
  <c r="AN3" i="2"/>
  <c r="AJ3" i="2"/>
  <c r="AF3" i="2"/>
  <c r="C25" i="1"/>
  <c r="C18" i="1"/>
  <c r="I30" i="1"/>
  <c r="M28" i="1"/>
  <c r="P11" i="1"/>
  <c r="P3" i="1" s="1"/>
  <c r="O27" i="1"/>
  <c r="O25" i="1" s="1"/>
  <c r="O30" i="1"/>
  <c r="O18" i="1"/>
  <c r="O6" i="1"/>
  <c r="I7" i="1"/>
  <c r="I18" i="1"/>
  <c r="I6" i="1"/>
  <c r="I27" i="1"/>
  <c r="I25" i="1" s="1"/>
  <c r="I23" i="1"/>
  <c r="I15" i="1"/>
  <c r="C30" i="1"/>
  <c r="I9" i="2"/>
  <c r="O7" i="2"/>
  <c r="C18" i="2"/>
  <c r="AT3" i="2"/>
  <c r="C12" i="2"/>
  <c r="C6" i="2"/>
  <c r="C8" i="2"/>
  <c r="C9" i="2"/>
  <c r="C30" i="2"/>
  <c r="BR3" i="2"/>
  <c r="BN3" i="2"/>
  <c r="BB3" i="2"/>
  <c r="AX3" i="2"/>
  <c r="AL3" i="2"/>
  <c r="AH3" i="2"/>
  <c r="C31" i="2"/>
  <c r="C27" i="2"/>
  <c r="C25" i="2" s="1"/>
  <c r="C23" i="2"/>
  <c r="C15" i="2"/>
  <c r="C7" i="2"/>
  <c r="CA3" i="2"/>
  <c r="BW3" i="2"/>
  <c r="BS3" i="2"/>
  <c r="BO3" i="2"/>
  <c r="BK3" i="2"/>
  <c r="BG3" i="2"/>
  <c r="BC3" i="2"/>
  <c r="AY3" i="2"/>
  <c r="AU3" i="2"/>
  <c r="AQ3" i="2"/>
  <c r="AM3" i="2"/>
  <c r="AI3" i="2"/>
  <c r="AE3" i="2"/>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07" i="6"/>
  <c r="D2908" i="6"/>
  <c r="E2908" i="6" s="1"/>
  <c r="D2909" i="6"/>
  <c r="E2909" i="6" s="1"/>
  <c r="D2910" i="6"/>
  <c r="E2910" i="6" s="1"/>
  <c r="D2911" i="6"/>
  <c r="E2911" i="6" s="1"/>
  <c r="D2912" i="6"/>
  <c r="E2912" i="6" s="1"/>
  <c r="D2913" i="6"/>
  <c r="E2913" i="6" s="1"/>
  <c r="D2914" i="6"/>
  <c r="E2914" i="6" s="1"/>
  <c r="D2915" i="6"/>
  <c r="E2915" i="6" s="1"/>
  <c r="D2916" i="6"/>
  <c r="E2916" i="6" s="1"/>
  <c r="D2917" i="6"/>
  <c r="E2917" i="6" s="1"/>
  <c r="D2918" i="6"/>
  <c r="E2918" i="6" s="1"/>
  <c r="D2919" i="6"/>
  <c r="E2919" i="6" s="1"/>
  <c r="D2920" i="6"/>
  <c r="E2920" i="6" s="1"/>
  <c r="D2921" i="6"/>
  <c r="E2921" i="6" s="1"/>
  <c r="D2922" i="6"/>
  <c r="E2922" i="6" s="1"/>
  <c r="D2923" i="6"/>
  <c r="E2923" i="6" s="1"/>
  <c r="D2924" i="6"/>
  <c r="E2924" i="6" s="1"/>
  <c r="D2925" i="6"/>
  <c r="E2925" i="6" s="1"/>
  <c r="D2926" i="6"/>
  <c r="E2926" i="6" s="1"/>
  <c r="D2927" i="6"/>
  <c r="E2927" i="6" s="1"/>
  <c r="D2928" i="6"/>
  <c r="E2928" i="6" s="1"/>
  <c r="D2929" i="6"/>
  <c r="E2929" i="6" s="1"/>
  <c r="D2930" i="6"/>
  <c r="E2930" i="6" s="1"/>
  <c r="D2931" i="6"/>
  <c r="E2931" i="6" s="1"/>
  <c r="D2932" i="6"/>
  <c r="E2932" i="6" s="1"/>
  <c r="D2933" i="6"/>
  <c r="E2933" i="6" s="1"/>
  <c r="D2934" i="6"/>
  <c r="E2934" i="6" s="1"/>
  <c r="D2935" i="6"/>
  <c r="E2935" i="6" s="1"/>
  <c r="D2936" i="6"/>
  <c r="E2936" i="6" s="1"/>
  <c r="D2937" i="6"/>
  <c r="E2937" i="6" s="1"/>
  <c r="D2938" i="6"/>
  <c r="E2938" i="6" s="1"/>
  <c r="D2939" i="6"/>
  <c r="E2939" i="6" s="1"/>
  <c r="D2940" i="6"/>
  <c r="E2940" i="6" s="1"/>
  <c r="D2941" i="6"/>
  <c r="E2941" i="6" s="1"/>
  <c r="D2942" i="6"/>
  <c r="E2942" i="6" s="1"/>
  <c r="D2943" i="6"/>
  <c r="E2943" i="6" s="1"/>
  <c r="D2944" i="6"/>
  <c r="E2944" i="6" s="1"/>
  <c r="D2945" i="6"/>
  <c r="E2945" i="6" s="1"/>
  <c r="D2946" i="6"/>
  <c r="E2946" i="6" s="1"/>
  <c r="D2947" i="6"/>
  <c r="E2947" i="6" s="1"/>
  <c r="D2948" i="6"/>
  <c r="E2948" i="6" s="1"/>
  <c r="D2949" i="6"/>
  <c r="E2949" i="6" s="1"/>
  <c r="D2950" i="6"/>
  <c r="E2950" i="6" s="1"/>
  <c r="D2951" i="6"/>
  <c r="E2951" i="6" s="1"/>
  <c r="D2952" i="6"/>
  <c r="E2952" i="6" s="1"/>
  <c r="D2953" i="6"/>
  <c r="E2953" i="6" s="1"/>
  <c r="D2954" i="6"/>
  <c r="E2954" i="6" s="1"/>
  <c r="D2955" i="6"/>
  <c r="E2955" i="6" s="1"/>
  <c r="D2956" i="6"/>
  <c r="E2956" i="6" s="1"/>
  <c r="D2957" i="6"/>
  <c r="E2957" i="6" s="1"/>
  <c r="D2958" i="6"/>
  <c r="E2958" i="6" s="1"/>
  <c r="D2959" i="6"/>
  <c r="E2959" i="6" s="1"/>
  <c r="D2960" i="6"/>
  <c r="E2960" i="6" s="1"/>
  <c r="D2961" i="6"/>
  <c r="E2961" i="6" s="1"/>
  <c r="D2962" i="6"/>
  <c r="E2962" i="6" s="1"/>
  <c r="D2963" i="6"/>
  <c r="E2963" i="6" s="1"/>
  <c r="D2964" i="6"/>
  <c r="E2964" i="6" s="1"/>
  <c r="D2965" i="6"/>
  <c r="E2965" i="6" s="1"/>
  <c r="D2966" i="6"/>
  <c r="E2966" i="6" s="1"/>
  <c r="D2967" i="6"/>
  <c r="E2967" i="6" s="1"/>
  <c r="D2968" i="6"/>
  <c r="E2968" i="6" s="1"/>
  <c r="D2969" i="6"/>
  <c r="E2969" i="6" s="1"/>
  <c r="D2907" i="6"/>
  <c r="E2907" i="6" s="1"/>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07" i="6"/>
  <c r="BC3" i="1" l="1"/>
  <c r="AQ3" i="1"/>
  <c r="BN3" i="1"/>
  <c r="M3" i="1"/>
  <c r="R3" i="2"/>
  <c r="T3" i="1"/>
  <c r="N3" i="1"/>
  <c r="E7" i="14"/>
  <c r="F3" i="2"/>
  <c r="BS3" i="1"/>
  <c r="C28" i="1"/>
  <c r="BQ28" i="1"/>
  <c r="AY11" i="1"/>
  <c r="C11" i="1"/>
  <c r="W3" i="1"/>
  <c r="M3" i="2"/>
  <c r="E3" i="2"/>
  <c r="Z3" i="1"/>
  <c r="BK28" i="1"/>
  <c r="BE28" i="1"/>
  <c r="BG3" i="1"/>
  <c r="AG28" i="1"/>
  <c r="O5" i="1"/>
  <c r="BP3" i="1"/>
  <c r="D3" i="2"/>
  <c r="F7" i="14"/>
  <c r="F8" i="14"/>
  <c r="O28" i="2"/>
  <c r="C5" i="1"/>
  <c r="BW11" i="1"/>
  <c r="H3" i="2"/>
  <c r="BE5" i="1"/>
  <c r="BE3" i="1" s="1"/>
  <c r="AR3" i="1"/>
  <c r="BO3" i="1"/>
  <c r="O11" i="1"/>
  <c r="BQ11" i="1"/>
  <c r="AM28" i="1"/>
  <c r="BZ3" i="1"/>
  <c r="BW5" i="1"/>
  <c r="AM11" i="1"/>
  <c r="AA28" i="1"/>
  <c r="S5" i="14"/>
  <c r="P5" i="14"/>
  <c r="O28" i="1"/>
  <c r="O3" i="1" s="1"/>
  <c r="BA3" i="1"/>
  <c r="N3" i="2"/>
  <c r="S3" i="2"/>
  <c r="AI3" i="1"/>
  <c r="O9" i="14"/>
  <c r="E8" i="14"/>
  <c r="D3" i="1"/>
  <c r="BK11" i="1"/>
  <c r="BY3" i="1"/>
  <c r="BU3" i="1"/>
  <c r="AE3" i="1"/>
  <c r="AP3" i="1"/>
  <c r="AS11" i="1"/>
  <c r="AG11" i="1"/>
  <c r="AA5" i="1"/>
  <c r="U11" i="1"/>
  <c r="AY28" i="1"/>
  <c r="CB3" i="1"/>
  <c r="AF3" i="1"/>
  <c r="S28" i="14"/>
  <c r="Q3" i="2"/>
  <c r="O11" i="2"/>
  <c r="Q11" i="14"/>
  <c r="O15" i="14"/>
  <c r="E15" i="14"/>
  <c r="G7" i="14"/>
  <c r="E31" i="14"/>
  <c r="AX3" i="1"/>
  <c r="O7" i="14"/>
  <c r="O23" i="14"/>
  <c r="F9" i="14"/>
  <c r="F31" i="14"/>
  <c r="L11" i="14"/>
  <c r="AT3" i="1"/>
  <c r="AM5" i="1"/>
  <c r="AU3" i="1"/>
  <c r="P3" i="2"/>
  <c r="S3" i="1"/>
  <c r="BV3" i="1"/>
  <c r="O31" i="14"/>
  <c r="R3" i="14"/>
  <c r="K28" i="14"/>
  <c r="BI3" i="1"/>
  <c r="AK3" i="1"/>
  <c r="AL3" i="1"/>
  <c r="F3" i="1"/>
  <c r="K3" i="1"/>
  <c r="BK5" i="1"/>
  <c r="BK3" i="1" s="1"/>
  <c r="AS5" i="1"/>
  <c r="E28" i="14"/>
  <c r="D18" i="14"/>
  <c r="I18" i="14"/>
  <c r="I27" i="14"/>
  <c r="I25" i="14" s="1"/>
  <c r="G27" i="14"/>
  <c r="G25" i="14" s="1"/>
  <c r="M25" i="14"/>
  <c r="H4" i="14"/>
  <c r="F30" i="14"/>
  <c r="F28" i="14" s="1"/>
  <c r="L28" i="14"/>
  <c r="H30" i="14"/>
  <c r="N28" i="14"/>
  <c r="P11" i="14"/>
  <c r="H7" i="14"/>
  <c r="E3" i="1"/>
  <c r="J3" i="2"/>
  <c r="H3" i="1"/>
  <c r="BL3" i="1"/>
  <c r="BF3" i="1"/>
  <c r="AV3" i="1"/>
  <c r="BQ5" i="1"/>
  <c r="BQ3" i="1" s="1"/>
  <c r="BH3" i="1"/>
  <c r="U28" i="1"/>
  <c r="I23" i="14"/>
  <c r="H23" i="14"/>
  <c r="C23" i="14" s="1"/>
  <c r="E18" i="14"/>
  <c r="I9" i="14"/>
  <c r="H9" i="14"/>
  <c r="G15" i="14"/>
  <c r="D12" i="14"/>
  <c r="I12" i="14"/>
  <c r="J11" i="14"/>
  <c r="O18" i="14"/>
  <c r="G8" i="14"/>
  <c r="E6" i="14"/>
  <c r="K5" i="14"/>
  <c r="D7" i="14"/>
  <c r="D30" i="14"/>
  <c r="I30" i="14"/>
  <c r="J28" i="14"/>
  <c r="H32" i="14"/>
  <c r="C32" i="14" s="1"/>
  <c r="I32" i="14"/>
  <c r="O12" i="14"/>
  <c r="I7" i="14"/>
  <c r="F12" i="14"/>
  <c r="F11" i="14" s="1"/>
  <c r="I8" i="14"/>
  <c r="H8" i="14"/>
  <c r="I28" i="1"/>
  <c r="AW3" i="1"/>
  <c r="Y3" i="1"/>
  <c r="BB3" i="1"/>
  <c r="AY5" i="1"/>
  <c r="AA11" i="1"/>
  <c r="AA3" i="1" s="1"/>
  <c r="U5" i="1"/>
  <c r="U3" i="1" s="1"/>
  <c r="BD3" i="1"/>
  <c r="P28" i="14"/>
  <c r="G6" i="14"/>
  <c r="M5" i="14"/>
  <c r="D4" i="14"/>
  <c r="I4" i="14"/>
  <c r="O30" i="14"/>
  <c r="T28" i="14"/>
  <c r="H27" i="14"/>
  <c r="H25" i="14" s="1"/>
  <c r="N25" i="14"/>
  <c r="G30" i="14"/>
  <c r="G28" i="14" s="1"/>
  <c r="M28" i="14"/>
  <c r="N5" i="14"/>
  <c r="H6" i="14"/>
  <c r="G18" i="14"/>
  <c r="K11" i="14"/>
  <c r="E12" i="14"/>
  <c r="O27" i="14"/>
  <c r="O25" i="14" s="1"/>
  <c r="S25" i="14"/>
  <c r="H18" i="14"/>
  <c r="F6" i="14"/>
  <c r="F5" i="14" s="1"/>
  <c r="D8" i="14"/>
  <c r="J3" i="1"/>
  <c r="R3" i="1"/>
  <c r="G3" i="1"/>
  <c r="L3" i="1"/>
  <c r="BT3" i="1"/>
  <c r="X3" i="1"/>
  <c r="BR3" i="1"/>
  <c r="AG5" i="1"/>
  <c r="BJ3" i="1"/>
  <c r="AS28" i="1"/>
  <c r="O4" i="14"/>
  <c r="O6" i="14"/>
  <c r="Q5" i="14"/>
  <c r="G12" i="14"/>
  <c r="G11" i="14" s="1"/>
  <c r="M11" i="14"/>
  <c r="I31" i="14"/>
  <c r="D31" i="14"/>
  <c r="C31" i="14" s="1"/>
  <c r="T5" i="14"/>
  <c r="Q28" i="14"/>
  <c r="J5" i="14"/>
  <c r="D6" i="14"/>
  <c r="I6" i="14"/>
  <c r="D27" i="14"/>
  <c r="J25" i="14"/>
  <c r="O8" i="14"/>
  <c r="N11" i="14"/>
  <c r="H12" i="14"/>
  <c r="F4" i="14"/>
  <c r="E27" i="14"/>
  <c r="E25" i="14" s="1"/>
  <c r="K25" i="14"/>
  <c r="D15" i="14"/>
  <c r="I15" i="14"/>
  <c r="G4" i="14"/>
  <c r="L5" i="14"/>
  <c r="AZ3" i="1"/>
  <c r="AH3" i="1"/>
  <c r="AJ3" i="1"/>
  <c r="I5" i="1"/>
  <c r="BX3" i="1"/>
  <c r="AN3" i="1"/>
  <c r="AB3" i="1"/>
  <c r="I11" i="1"/>
  <c r="V3" i="1"/>
  <c r="O5" i="2"/>
  <c r="I3" i="2"/>
  <c r="C3" i="1"/>
  <c r="BW28" i="1"/>
  <c r="BW3" i="1" s="1"/>
  <c r="C28" i="2"/>
  <c r="C4" i="2"/>
  <c r="C11" i="2"/>
  <c r="C5" i="2"/>
  <c r="AM3" i="1" l="1"/>
  <c r="AG3" i="1"/>
  <c r="AS3" i="1"/>
  <c r="T3" i="14"/>
  <c r="Q3" i="14"/>
  <c r="S3" i="14"/>
  <c r="C7" i="14"/>
  <c r="H5" i="14"/>
  <c r="P3" i="14"/>
  <c r="AY3" i="1"/>
  <c r="C9" i="14"/>
  <c r="O3" i="2"/>
  <c r="O11" i="14"/>
  <c r="E5" i="14"/>
  <c r="C15" i="14"/>
  <c r="E11" i="14"/>
  <c r="I5" i="14"/>
  <c r="N3" i="14"/>
  <c r="L3" i="14"/>
  <c r="O28" i="14"/>
  <c r="D5" i="14"/>
  <c r="C18" i="14"/>
  <c r="K3" i="14"/>
  <c r="J3" i="14"/>
  <c r="I3" i="1"/>
  <c r="F3" i="14"/>
  <c r="O5" i="14"/>
  <c r="C4" i="14"/>
  <c r="I28" i="14"/>
  <c r="I11" i="14"/>
  <c r="C6" i="14"/>
  <c r="G5" i="14"/>
  <c r="G3" i="14" s="1"/>
  <c r="H11" i="14"/>
  <c r="C27" i="14"/>
  <c r="C25" i="14" s="1"/>
  <c r="D25" i="14"/>
  <c r="M3" i="14"/>
  <c r="D28" i="14"/>
  <c r="C8" i="14"/>
  <c r="C12" i="14"/>
  <c r="D11" i="14"/>
  <c r="C30" i="14"/>
  <c r="C28" i="14" s="1"/>
  <c r="H28" i="14"/>
  <c r="C3" i="2"/>
  <c r="E3" i="14" l="1"/>
  <c r="O3" i="14"/>
  <c r="I3" i="14"/>
  <c r="C11" i="14"/>
  <c r="C5" i="14"/>
  <c r="H3" i="14"/>
  <c r="D3" i="14"/>
  <c r="C3" i="14" l="1"/>
</calcChain>
</file>

<file path=xl/sharedStrings.xml><?xml version="1.0" encoding="utf-8"?>
<sst xmlns="http://schemas.openxmlformats.org/spreadsheetml/2006/main" count="44028" uniqueCount="9383">
  <si>
    <t>I</t>
  </si>
  <si>
    <t>Doanh thu VTCNTT</t>
  </si>
  <si>
    <t>Dịch vụ Băng rộng và Cố định</t>
  </si>
  <si>
    <t>2.1</t>
  </si>
  <si>
    <t>2.2</t>
  </si>
  <si>
    <t>2.3</t>
  </si>
  <si>
    <t>Truyền số liệu</t>
  </si>
  <si>
    <t>Dịch vụ MyTV</t>
  </si>
  <si>
    <t>Dịch vụ CNTT</t>
  </si>
  <si>
    <t>5.1</t>
  </si>
  <si>
    <t>Hạ tầng số</t>
  </si>
  <si>
    <t>5.2</t>
  </si>
  <si>
    <t>Công nghệ nền tảng </t>
  </si>
  <si>
    <t>5.3</t>
  </si>
  <si>
    <t>An toàn thông tin </t>
  </si>
  <si>
    <t>5.4</t>
  </si>
  <si>
    <t>Chính quyền số</t>
  </si>
  <si>
    <t>5.5</t>
  </si>
  <si>
    <t>Y tế số</t>
  </si>
  <si>
    <t>5.6</t>
  </si>
  <si>
    <t>Giáo dục số</t>
  </si>
  <si>
    <t>5.7</t>
  </si>
  <si>
    <t>5.8</t>
  </si>
  <si>
    <t>Vận tải và Logistics </t>
  </si>
  <si>
    <t>5.9</t>
  </si>
  <si>
    <t>Du lịch thông minh </t>
  </si>
  <si>
    <t>5.10</t>
  </si>
  <si>
    <t>Nông nghiệp thông minh </t>
  </si>
  <si>
    <t>5.11</t>
  </si>
  <si>
    <t>Phân phối bán lẻ </t>
  </si>
  <si>
    <t>5.12</t>
  </si>
  <si>
    <t>Dịch vụ và Dự án số Doanh nghiệp khác</t>
  </si>
  <si>
    <t>5.13</t>
  </si>
  <si>
    <t>Doanh thu giải pháp, thiết bị</t>
  </si>
  <si>
    <t>Dịch vụ hạ tầng</t>
  </si>
  <si>
    <t>6.1</t>
  </si>
  <si>
    <t>Vinasat</t>
  </si>
  <si>
    <t>6.2</t>
  </si>
  <si>
    <t>Cho thuê hạ tầng khác</t>
  </si>
  <si>
    <t>Dịch vụ còn lại</t>
  </si>
  <si>
    <t>7.1</t>
  </si>
  <si>
    <t>Dịch vụ 108x, 801x…</t>
  </si>
  <si>
    <t>7.2</t>
  </si>
  <si>
    <t>Dịch vụ 1800/1900</t>
  </si>
  <si>
    <t>7.3</t>
  </si>
  <si>
    <t>Dịch vụ SMS Brandname</t>
  </si>
  <si>
    <t>7.4</t>
  </si>
  <si>
    <t>Chỉ tiêu</t>
  </si>
  <si>
    <t>Stt</t>
  </si>
  <si>
    <t>Line Bank</t>
  </si>
  <si>
    <t>Line Telco</t>
  </si>
  <si>
    <t>Line Nước ngoài</t>
  </si>
  <si>
    <t>Tổng</t>
  </si>
  <si>
    <t>Line</t>
  </si>
  <si>
    <t>Còn lại</t>
  </si>
  <si>
    <t>Tháng 1</t>
  </si>
  <si>
    <t>Tổng 2020</t>
  </si>
  <si>
    <t>Tháng 2</t>
  </si>
  <si>
    <t>Tháng 3</t>
  </si>
  <si>
    <t>Tháng 4</t>
  </si>
  <si>
    <t>Tháng 5</t>
  </si>
  <si>
    <t>Tháng 6</t>
  </si>
  <si>
    <t>Tháng 7</t>
  </si>
  <si>
    <t>Tháng 8</t>
  </si>
  <si>
    <t>Tháng 9</t>
  </si>
  <si>
    <t>Tháng 10</t>
  </si>
  <si>
    <t>Tháng 11</t>
  </si>
  <si>
    <t>Tháng 12</t>
  </si>
  <si>
    <t>STT</t>
  </si>
  <si>
    <t>Tổng công ty đầu tư và kinh doanh vốn nhà nước</t>
  </si>
  <si>
    <t>Số 117 đường Trần Duy Hưng, Phường Trung Hoà, Quận Cầu Giấy, Thành phố Hà Nội, Việt Nam</t>
  </si>
  <si>
    <t>HNI</t>
  </si>
  <si>
    <t>Tập đoàn Xăng dầu Việt Nam</t>
  </si>
  <si>
    <t>Số 1 Khâm Thiên. Phường Khâm Thiên, Quận Đống Đa,Hà Nội</t>
  </si>
  <si>
    <t>Tập đoàn Hóa chất Việt Nam</t>
  </si>
  <si>
    <t>1A Tràng Tiền, Q.Hoàn Kiếm, Hà Nội</t>
  </si>
  <si>
    <t>Tập đoàn Điện lực Việt Nam</t>
  </si>
  <si>
    <t>Số 11 Cửa Bắc, phường Trúc Bạch, Quận Ba Đình,Thành phố Hà Nội</t>
  </si>
  <si>
    <t>Tập đoàn Dầu khí Việt Nam</t>
  </si>
  <si>
    <t>Tòa nhà Viện Dầu khí Việt Nam, số 167 đường Trung Kính, Phường Yên Hòa, Quận Cầu Giấy, Thành phố Hà Nội, Việt Nam</t>
  </si>
  <si>
    <t>Tập đoàn Công nghiệp than khoáng sản Việt Nam</t>
  </si>
  <si>
    <t>226 Lê Duẩn,Phường Trung Phụng,Đống Đa,Hà Nội</t>
  </si>
  <si>
    <t>Tổng công ty Viễn thông MobiFone</t>
  </si>
  <si>
    <t>Tòa nhà Mobifone, lô VP1, P Yên Hòa, Q Cầu Giấy, TP Hà Nội, VN</t>
  </si>
  <si>
    <t>Tổng công ty Thuốc lá Việt Nam</t>
  </si>
  <si>
    <t>Số 235 đường Nguyễn Trãi, phường Thượng Đình, Quận Thanh Xuân, thành phố Hà Nội</t>
  </si>
  <si>
    <t>Tổng công ty Hàng không Việt Nam</t>
  </si>
  <si>
    <t>Số 200, Phố Nguyễn Sơn, Phường Bồ Đề, Quận Long Biên, TP Hà Nội, Việt Nam</t>
  </si>
  <si>
    <t>Tổng công ty Hàng hải Việt Nam</t>
  </si>
  <si>
    <t>Số 2 Nguyễn Thượng Hiền, Hồng Bàng, Hải Phòng</t>
  </si>
  <si>
    <t>HPG</t>
  </si>
  <si>
    <t>Tổng công ty Đường sắt Việt Nam</t>
  </si>
  <si>
    <t>118 Lê Duẩn, phường Cửa Nam, Quận Hoàn Kiếm, thành phố Hà Nội</t>
  </si>
  <si>
    <t>Tổng công ty Đầu tư phát triển đường cao tốc Việt Nam</t>
  </si>
  <si>
    <t>Tầng 2,3,4,5 Tháp A, Tòa nhà CENTRAL POINT, Số 219 phố Trun, Phường Yên Hoà, Quận Cầu Giấy, Hà Nội </t>
  </si>
  <si>
    <t>Tổng công ty lương thực miền Bắc</t>
  </si>
  <si>
    <t>Số 6, phố Ngô Quyền, Phường Lý Thái Tổ, Quận Hoàn Kiếm, Hà Nội, Vietnam</t>
  </si>
  <si>
    <t>Tổng công ty Lâm nghiệp Việt Nam</t>
  </si>
  <si>
    <t>127 Lò Đúc - Phường Đống Mác - Quận Hai Bà Trưng - Thành Phố Hà Nội</t>
  </si>
  <si>
    <t>HCM</t>
  </si>
  <si>
    <t>Tập đoàn công nghiệp cao su Việt Nam</t>
  </si>
  <si>
    <t>Tổng Công ty VTC</t>
  </si>
  <si>
    <t>Tầng 13, Số 23, Phố Lạc Trung, Phường Vĩnh Tuy, Quận Hai Bà Trưng,  Hà Nội</t>
  </si>
  <si>
    <t>Công ty Cổ phần Tổng Công ty Truyền hình cáp Việt Nam</t>
  </si>
  <si>
    <t>Tòa nhà VTV - Số 3/84 đường Ngọc Khánh - P.Giảng Võ- Q.Ba Đình - TP.Hà Nội</t>
  </si>
  <si>
    <t>Tổng công ty Bưu điện Việt Nam</t>
  </si>
  <si>
    <t>Số 1, đường Tân Xuân, phường Xuân Đỉnh, Quận Bắc Từ Liêm, thành phố Hà Nội, Việt Nam.</t>
  </si>
  <si>
    <t>Công ty TNHH  Một thành viên Xổ Số Kiến Thiết Thủ Đô</t>
  </si>
  <si>
    <t>53E Hàng Bài, Phường Hàng Bài, Quận Hoàn Kiếm, Thành Phố Hà Nội, Việt Nam</t>
  </si>
  <si>
    <t>Công ty TNHH Thu phí tự động VETC</t>
  </si>
  <si>
    <t>Số 167 phố Trung Kính - Phường Yên Hoà - Quận Cầu Giấy - Tp Hà Nội</t>
  </si>
  <si>
    <t>Tổng công ty Công nghiệp xi măng Việt Nam</t>
  </si>
  <si>
    <t>228 Lê Duẩn, Quận Đống Đa, thành phố Hà Nội</t>
  </si>
  <si>
    <t>Công ty cổ phần thanh toán điện tử VNPT (ePay)</t>
  </si>
  <si>
    <t>Tầng 14, tòa nhà Handico, khu đô thị mới Mễ Trì Hạ, đường Phạm Hùng, Phường Mễ Trì, Quận Nam Từ Liêm, Hà Nội</t>
  </si>
  <si>
    <t>Tổng Công Ty Quản Lý Bay Việt Nam- Công ty TNHH</t>
  </si>
  <si>
    <t>Số 6/200 Nguyễn Sơn, Phường Bồ Đề, Quận Long Biên, thành phố Hà Nội</t>
  </si>
  <si>
    <t>Tổng công ty Thép Việt Nam - CTCP</t>
  </si>
  <si>
    <t>Số 91 Láng Hạ, Phường Láng Hạ, Quận Đống Đa, Hà Nội, Vietnam</t>
  </si>
  <si>
    <t>Ngân hàng TMCP Kỹ Thương Việt Nam</t>
  </si>
  <si>
    <t>Số 191 phố Bà Triệu, Phường Lê Đại Hành, Quận Hai Bà Trưng, Thành phố Hà Nội</t>
  </si>
  <si>
    <t>Ngân hàng TMCP Công thương Việt Nam</t>
  </si>
  <si>
    <t>108 Trần Hưng Đạo,Quận Hoàn Kiếm,Hà Nội</t>
  </si>
  <si>
    <t>Ngân hàng TMCP Đầu tư và Phát triển Việt Nam</t>
  </si>
  <si>
    <t>35 Hàng Vôi,phường Lý Thái Tổ, quận Hoàn Kiếm, TP Hà Nội</t>
  </si>
  <si>
    <t>Ngân hàng TMCP Hàng hải Việt Nam</t>
  </si>
  <si>
    <t>Tâng 29, TNR Tower,54A Nguyễn Chí Thanh, Đống Đa, HN</t>
  </si>
  <si>
    <t>Ngân hàng Thương mại cổ phần Bưu điện Liên Việt</t>
  </si>
  <si>
    <t>Tầng 2, TN Capital Tower - 109 Trần Hưng Đạo-q.Hoàn Kiếm - Hà nội</t>
  </si>
  <si>
    <t>Ngân hàng Nông nghiệp và phát triển nông thôn Việt Nam</t>
  </si>
  <si>
    <t>Tòa nhà Agribank, số 02 Láng Hạ, Ba Đình, Hà Nội</t>
  </si>
  <si>
    <t>Ngân hàng Thương mại Cổ phần Tiên Phong</t>
  </si>
  <si>
    <t>Tòa nhà TPBank, số 57, phố Lý Thường Kiệt, phường Trần Hưng Đạo, quận Hoàn Kiếm, TP Hà Nội</t>
  </si>
  <si>
    <t>Ngân hàng TMCP Quân đội Việt Nam</t>
  </si>
  <si>
    <t>Số 21 Cát Linh, Phường Cát Linh, Quận Đống Đa, Thành phố Hà Nội</t>
  </si>
  <si>
    <t>Ngân hàng TMCP Việt Nam Thịnh Vượng</t>
  </si>
  <si>
    <t>Tầng 19 số 89 Láng Hạ Đống Đa. HN</t>
  </si>
  <si>
    <t>Ngân hàng Thương mại Cổ phần Quốc tế Việt Nam</t>
  </si>
  <si>
    <t>Tầng 7 Toà nhà Corner Stone, 16 Phan Chu Trinh, P.Phan Chu Trinh, Q.Hoàn Kiếm, Hà Nội.</t>
  </si>
  <si>
    <t>Ngân hàng Hợp tác xã Việt nam</t>
  </si>
  <si>
    <t>Tầng 4, Tòa Nhà N04, Đường Hoàng Đạo Thúy, Phường Trung Hòa, Quận Cầu Giấy,  Hà Nội</t>
  </si>
  <si>
    <t>Ngân hàng Thương mại Cổ phần Sài Gòn - Hà Nội</t>
  </si>
  <si>
    <t>Số 11 Hàn Thuyên, Phạm đình Hổ, Hai Bà Trưng, Hà Nội - Phòng Kế toán</t>
  </si>
  <si>
    <t>Ngân hàng TMCP Ngoại thương Việt Nam</t>
  </si>
  <si>
    <t>Tầng 7, tòa nhà Vietcombank, 198 Trần Quang Khải, Hà Nội</t>
  </si>
  <si>
    <t>Ngân hàng Thương mại Cổ phần Đông Nam á</t>
  </si>
  <si>
    <t>25 Trần Hưng Đạo, Phường Phan Chu Trinh, Hoàn Kiếm, Hà Nội</t>
  </si>
  <si>
    <t>Ngân hàng TMCP Bảo Việt</t>
  </si>
  <si>
    <t>Tầng 5 tòa nhà Corner Stone, số 16 Phan Chu Trinh, Hoàn Kiếm, Hà Nội</t>
  </si>
  <si>
    <t>Ngân hàng phát triển Việt Nam</t>
  </si>
  <si>
    <t>25A Cát Linh, Quận Đống Đa, Thành Phố Hà Nội</t>
  </si>
  <si>
    <t>Ngân hàng TM TNHH MTV Đại Dương</t>
  </si>
  <si>
    <t>Trung tâm CNTT, Tầng 7, tòa nhà DEAHA, 360 Kim Mã, Ba Đình, Hà Nội</t>
  </si>
  <si>
    <t>Ngân hàng TMCP Quốc dân</t>
  </si>
  <si>
    <t>Số 28C-D Bà Triệu, P. Hàng Bài, Q.Hoàn Kiếm, Hà Nội</t>
  </si>
  <si>
    <t>Ngân hàng Đại Chúng</t>
  </si>
  <si>
    <t>Tầng 24 Tháp B, 173 Xuân Thủy, Cầu Giấy, Hà Nội - Chị Đông: 0988 301 382</t>
  </si>
  <si>
    <t>Ngân hàng chính sách xã hội</t>
  </si>
  <si>
    <t>Số 169 Phố Linh Đường - Phường Hoàng Liệt - Quận Hoàng Mai - Hà Nội</t>
  </si>
  <si>
    <t>Ngân hàng Thương mại TNHH MTV Dầu khí Toàn Cầu</t>
  </si>
  <si>
    <t>Tòa nhà capital tower , 109 Trần Hưng Đạo, P Cửa Nam, Q Hoàn Kiếm , TP Hà Nội, VN</t>
  </si>
  <si>
    <t>Ngân hàng TMCP xăng dầu Petrolimex</t>
  </si>
  <si>
    <t>Tầng 21, tòa nhà MIPEC Tower, số 229 Tây Sơn, quận Đống Đa, TP Hà Nội</t>
  </si>
  <si>
    <t>Ngân hàng BNP Paribas</t>
  </si>
  <si>
    <t>Tầng M, Pan Pacific Hà Nội, Số 1 đường Thanh Niên, Phường Trúc Bạch, Quận Ba Đình, Thành phố Hà Nội</t>
  </si>
  <si>
    <t>Ngân hàng CITIBANK, N.A</t>
  </si>
  <si>
    <t>40 Cát Linh, Đống Đa, Hà Nội</t>
  </si>
  <si>
    <t>Ngân hàng TNHH Một thành viên Public Việt Nam</t>
  </si>
  <si>
    <t>Tầng 11,  tòa nhà Tungshing số 2 ngô quyền, Hà Nội</t>
  </si>
  <si>
    <t>Ngân hàng TMCP Đông á</t>
  </si>
  <si>
    <t>Ngân hàng TMCP Bắc á</t>
  </si>
  <si>
    <t>Ngân hàng TNHH INDOVINA</t>
  </si>
  <si>
    <t>Ngân hàng TNHH Một thành viên HSBC (Việt Nam)</t>
  </si>
  <si>
    <t>Ngân hàng TMCP á châu</t>
  </si>
  <si>
    <t>Ngân hàng Thương Mại Cổ Phần Nam á</t>
  </si>
  <si>
    <t>Ngân hàng TMCP Sài Gòn Thương Tín</t>
  </si>
  <si>
    <t>Ngân hàng TNHH Một Thành viên ANZ (Việt Nam)</t>
  </si>
  <si>
    <t>13 Hai Bà Trưng, Hoàn Kiếm, Hà Nội</t>
  </si>
  <si>
    <t>Ngân hàng thương mại trách nhiệm hữu hạn một thành viên Xây Dựng Việt Nam</t>
  </si>
  <si>
    <t>Ngân hàng TNHH MTV CIMB Việt Nam</t>
  </si>
  <si>
    <t>Ngân hàng TMCP Việt Nam Thương Tín (VIETBANK)</t>
  </si>
  <si>
    <t>Ngân hàng TMCP An Bình</t>
  </si>
  <si>
    <t>Tổng công ty Cổ phần bảo hiểm Bưu điện</t>
  </si>
  <si>
    <t>Tầng 8, Toà nhà số 4A Láng Hạ, Quận Ba Đình,Thành Phố Hà Nội</t>
  </si>
  <si>
    <t>Bảo hiểm tiền gửi Việt Nam</t>
  </si>
  <si>
    <t>Tầng 12A Capital Tower, 109 Trần Hưng Đạo, Quận Hoàn Kiếm, Thành phố Hà Nội</t>
  </si>
  <si>
    <t>Công ty Bảo hiểm Liên Hiệp</t>
  </si>
  <si>
    <t>Tầng 09, tòa nhà Hà Nội Tung Shing Square, Số 2 Ngô Quyền, Quận Hoàn Kiếm, Thành phố Hà Nội</t>
  </si>
  <si>
    <t>Công ty TNHH Bảo hiểm phi nhân thọ MSIG Việt Nam</t>
  </si>
  <si>
    <t>Tháp BIDV , Số 35 Hàng Vôi, Phường Lý Thái Tổ, Quận Hoàn Kiếm, TP Hà Nội</t>
  </si>
  <si>
    <t>Tập đoàn Bảo Việt</t>
  </si>
  <si>
    <t>Số 72, phố Trần Hưng Đạo, Phường Trần Hưng Đạo, Quận Hoàn Kiếm, Thành phố Hà Nội</t>
  </si>
  <si>
    <t>Sở giao dịch Chứng khoán Hà Nội</t>
  </si>
  <si>
    <t>Số 2 Phan Chu Trinh - Phường Tràng Tiền - Quận Hoàn Kiếm - Tp Hà Nội</t>
  </si>
  <si>
    <t>Công ty Cổ phần Chứng khoán Quốc Gia</t>
  </si>
  <si>
    <t>Tầng 6, tòa nhà Prime Centre, số 53 Quang Trung, phường Nguyễn Du, Quận Hai Bà Trưng, thành phố Hà Nội</t>
  </si>
  <si>
    <t>Công ty cổ phần chứng khoán SSI</t>
  </si>
  <si>
    <t>1C Ngô Quyền - Phường Lý Thái Tổ - Quận Hoàn Kiếm Thành Phố Hà Nội</t>
  </si>
  <si>
    <t>Công ty Cổ phần Chứng khoán Tân Việt</t>
  </si>
  <si>
    <t>Tầng 6, số 79, phố Lý Thường Kiệt, phường Cửa Nam, Quận Hoàn Kiếm, thành phố Hà Nội.</t>
  </si>
  <si>
    <t>Công ty cổ phần chứng khoán VNDIRECT</t>
  </si>
  <si>
    <t>Số 1 Nguyễn THượng Hiền- Hai Bà Trưng -Hà Nội</t>
  </si>
  <si>
    <t>Công ty Cổ phần chứng khoán MB</t>
  </si>
  <si>
    <t>Tầng M-3-7 Số 03 Liễu Giai, Phường Liễu Giai, Quận Ba Đình, TP.Hà Nội</t>
  </si>
  <si>
    <t>Tập đoàn Vingroup - Công ty CP</t>
  </si>
  <si>
    <t>Số 7, đường Bằng Lăng 1,KĐT sinh thái Vinhomes Riverside, P.Việt Hưng, Q.Long Biên, TP.Hà Nội</t>
  </si>
  <si>
    <t>Công ty Cổ phần VCCorp</t>
  </si>
  <si>
    <t>Số 01 Nguyễn Huy Tưởng, phường Thanh Xuân Trung, quận Thanh Xuân, thành phố Hà Nội</t>
  </si>
  <si>
    <t>Công ty Cổ phần Hayday</t>
  </si>
  <si>
    <t>Số 1 ngõ 92 phố Đào Tấn, phường Cống Vị, Quận Ba Đình, thành phố Hà Nội</t>
  </si>
  <si>
    <t>Công ty TNHH Cốc Cốc</t>
  </si>
  <si>
    <t>Phòng 1202 tầng 12, tòa nhà HITTC, số 185 Giảng Võ, phường Cát Linh, Quận Đống Đa, thành phố Hà Nội</t>
  </si>
  <si>
    <t>Công ty cổ phần nghe nhìn Toàn Cầu</t>
  </si>
  <si>
    <t>Phòng Kinh doanh thuê bao, Tầng 12 Tòa nhà IC, Số 82 Duy Tân, Cầu giấy</t>
  </si>
  <si>
    <t>Công ty cổ phần đầu tư kỹ thuật BERJAYA Gia Thịnh</t>
  </si>
  <si>
    <t>Tầng 17, tòa nhà Lim 2, 62A Cách mạng tháng tám, phường 6, quận 3, thành phố Hồ Chí Minh, Việt nam</t>
  </si>
  <si>
    <t>Số 43 Nguyễn Chí Thanh, Quận Ba Đình, Thành phố Hà Nội</t>
  </si>
  <si>
    <t>Công ty Cổ phần Bạch Minh</t>
  </si>
  <si>
    <t>Phòng 804, tầng 8, toà nhà VET, số 98 đường Hoàng Quốc Việt, phường Nghĩa Đô, Quận Cầu Giấy, Thành phố Hà Nội</t>
  </si>
  <si>
    <t>Tập đoàn Dệt may</t>
  </si>
  <si>
    <t>25 Bà Triệu, Quận Hoàn Kiếm, Hà Nội</t>
  </si>
  <si>
    <t>TCT Sông Đà</t>
  </si>
  <si>
    <t>Tòa nhà Sông Đà, đường Phạm Hùng - Quận Nam Từ Liêm - Hà Nội</t>
  </si>
  <si>
    <t>Cty CP Hóa dầu Quân đội</t>
  </si>
  <si>
    <t>N1 - 33B Phạm Ngũ Lão - Phường Phan Chu Trinh - Quận Hoàn Kiếm - Hà Nội</t>
  </si>
  <si>
    <t>Tcty Phát triển nhà UDIC</t>
  </si>
  <si>
    <t>Số 27 Huỳnh Thúc Kháng, Phường Láng Hạ, Quận Đống Đa, Thành Phố Hà Nội, Việt Nam</t>
  </si>
  <si>
    <t>Thể thao điện tử</t>
  </si>
  <si>
    <t>Tầng 29, tòa nhà Trung tâm Lotte Hà Nội, số 54, đường Liễu Giai, Phường Cống Vị, Quận Ba Đình, Thành phố Hà Nội, Việt Nam</t>
  </si>
  <si>
    <t>Công ty cổ phần Mediamart Việt Nam</t>
  </si>
  <si>
    <t>Số 29F Hai Bà Trưng, Phường Tràng Tiền, Quận Hoàn Kiếm, Thành Phố Hà Nội, Việt Nam</t>
  </si>
  <si>
    <t>Công ty Cổ phần VNG</t>
  </si>
  <si>
    <t>SAMSUNG SDS CO.,LTD</t>
  </si>
  <si>
    <t>Công ty cổ phần dịch vụ số liệu Toàn Cầu</t>
  </si>
  <si>
    <t>P722, tầng 7, tòa nhà HITC, 239 đường Xuân Thủy, Phường Dịch Vọng Hậu, Quận Cầu Giấy, Hà Nội</t>
  </si>
  <si>
    <t>Công ty TNHH Funing Precision Component</t>
  </si>
  <si>
    <t>KCN Quế Võ, xã Vân Dương, , Thành phố Bắc Ninh, Bắc Ninh</t>
  </si>
  <si>
    <t>BNH</t>
  </si>
  <si>
    <t>Chi nhánh Công ty TNHH Thông tin NTT (Việt Nam)</t>
  </si>
  <si>
    <t>P.201, tầng 2, tòa nhà HITC, số 239 Xuân Thủy, Phường Dịch Vọng Hậu, Quận Cầu Giấy, Hà Nội</t>
  </si>
  <si>
    <t>Công ty TNHH KDDI Việt nam</t>
  </si>
  <si>
    <t> phòng 7, tầng 4, số 17 Ngô Quyền, , Quận Hoàn Kiếm, Hà Nội</t>
  </si>
  <si>
    <t>Công ty CP Dịch vụ Viễn thông Sao Bắc Đẩu</t>
  </si>
  <si>
    <t>Tầng 1 tòa nhà Lilama 10, phố Tố Hữu, Phường Trung Văn, Quận Nam Từ Liêm, Thành phố Hà Nội</t>
  </si>
  <si>
    <t>Công ty Cổ phần Thương mại và Xuất nhập khẩu Trang Linh</t>
  </si>
  <si>
    <t>P108 B4 TT Trung Tự, phường Trung Tự, Phường Trung Tự, Quận Đống đa, Hà Nội</t>
  </si>
  <si>
    <t>Công ty cổ phần truyền thông VMG</t>
  </si>
  <si>
    <t>Số 33 phố Thái Hà, Phường Trung Liệt, Quận Đống đa, Hà Nội</t>
  </si>
  <si>
    <t>Công ty Cổ phần Hạ tầng Viễn thông CMC</t>
  </si>
  <si>
    <t>Tòa nhà CMC, phố Duy Tân, P Dịch Vọng Hâu, Q Cầu Giấy, TP Hà Nội, VN. Ms Ban: 0976 009 078 Ban KD</t>
  </si>
  <si>
    <t>Tập đoàn FPT</t>
  </si>
  <si>
    <t>Số 17 phố Duy Tân - Phường Dịch Vọng Hậu - Quận Cầu Giấy - Hà Nội.</t>
  </si>
  <si>
    <t>Công ty Cổ phần Viễn thông di động Vietnamobile</t>
  </si>
  <si>
    <t>Tầng 6 tòa nhà King Building, Số 7 Chùa Bộc, phường Quang Trung, Quận Đống Đa, thành phố Hà Nội, Việt Nam</t>
  </si>
  <si>
    <t>Công ty Cổ phần HTC Viễn thông Quốc Tế</t>
  </si>
  <si>
    <t>Tầng 6, Tòa nhà Lotus, số 2 Duy Tân, Cầu Giấy,  Hà Nội</t>
  </si>
  <si>
    <t>Công ty Cổ phần NETNAM</t>
  </si>
  <si>
    <t>Tầng 3, Tòa nhà 2B- khu thử nghiệm công nghệ Nghiã Đô- 18 Hoàng Quốc Việt, Hà Nội.</t>
  </si>
  <si>
    <t>Công ty cổ phần Công nghệ Viễn thông Sài Gòn</t>
  </si>
  <si>
    <t>Công ty cổ phần truyền thông HANEL</t>
  </si>
  <si>
    <t>Số 2,phố Chùa Bộc,Phường Trung Tự,Quận Đống Đa,Thành phố Hà Nội,Việt Nam</t>
  </si>
  <si>
    <t>Tập đoàn Công nghiệp - Viễn thông quân đội</t>
  </si>
  <si>
    <t>Lô D26 Khu đô thị mới Cầu Giấy, Phường Yên Hoà, Quận Cầu Giấy, Thành phố Hà Nội</t>
  </si>
  <si>
    <t>Công ty TNHH Global Network Service</t>
  </si>
  <si>
    <t> Tầng 15 tòa nhà Việt á, phố Duy Tân, Phường Dịch Vọng Hậu, Quận Cầu Giấy, Hà Nội</t>
  </si>
  <si>
    <t>Công ty cổ phần thương mại công nghệ thông tin di động</t>
  </si>
  <si>
    <t>Số 20 Ngọc Hà, Phường Đội Cấn, Quận Ba Đình, Hà Nội</t>
  </si>
  <si>
    <t>Công ty TNHH truyền thông ALPHA</t>
  </si>
  <si>
    <t>Số 231 Hồng Hà, Phường Phúc Tân, Quận Hoàn Kiếm, Hà Nội</t>
  </si>
  <si>
    <t>Công ty Cổ phần Công nghệ Bình Minh</t>
  </si>
  <si>
    <t>Số 328 Lạc Trung - - Quận Hai Bà Trưng - Hà Nội</t>
  </si>
  <si>
    <t>Công ty Cổ phần thanh toán trực tuyến Vpay</t>
  </si>
  <si>
    <t>Số nhà 29, đường trần phú, P Điện Biên, Thành phố Thanh Hóa, Tỉnh Thanh Hóa</t>
  </si>
  <si>
    <t>THA</t>
  </si>
  <si>
    <t>Công ty TNHH Yamaha Motor Việt Nam</t>
  </si>
  <si>
    <t>Thôn Bình An, Xã Trung Giã, Huyện Sóc Sơn, Hà Nội</t>
  </si>
  <si>
    <t>Công ty Cổ Phần Hoàng Phát Hưng</t>
  </si>
  <si>
    <t>167/25 Đường D1, Phường 25, Quận Bình Thạnh, Hồ Chí Minh</t>
  </si>
  <si>
    <t>Công ty Ô tô Toyota Việt Nam</t>
  </si>
  <si>
    <t> Phường Phúc Thắng, Thành phố Phúc Yên, Vĩnh Phúc</t>
  </si>
  <si>
    <t>VPC</t>
  </si>
  <si>
    <t>VPĐD Công ty VNPT GLOBAL HK Limited</t>
  </si>
  <si>
    <t>Phòng 605 tầng 6, tòa nhà Thăng Long Ford, 105 láng Hạ, Hà Nội</t>
  </si>
  <si>
    <t>Công ty cổ phần đầu tư và phát triển dịch vụ hạ tầng viễn thông</t>
  </si>
  <si>
    <t>Tầng 2, tòa nhà X2, 70 Nguyên Hồng, Phường Láng Hạ, Quận Đống đa, Hà Nội</t>
  </si>
  <si>
    <t>Công ty Cổ phần Tư vấn Đầu tư phát triển Hạ Tầng Viễn Thông (IFC)</t>
  </si>
  <si>
    <t>Tòa nhà Elcom Building, Ngõ 15, P Dịch vọng hậu, cầu giáy hà nội</t>
  </si>
  <si>
    <t>Công ty TNHH Ford Việt Nam</t>
  </si>
  <si>
    <t>Phường Tứ Minh, Thành phố Hải Dương, Hải Dương</t>
  </si>
  <si>
    <t>HDG</t>
  </si>
  <si>
    <t>Công ty TNHH Connet Việt Nam</t>
  </si>
  <si>
    <t>Tầng 6 tòa nhà MD Complex (Tòa VP), số 68 Nguyễn Cơ Thạch, Phường Cầu Diễn, Quận Nam Từ Liêm, Hà Nội</t>
  </si>
  <si>
    <t>Công ty TNHH Hoya Glass Disk Việt Nam</t>
  </si>
  <si>
    <t>Khu J-3&amp;4, khu công nghiệp Thăng Long, Xã Võng La, Huyện Đông Anh, Hà Nội</t>
  </si>
  <si>
    <t>Công ty cổ phần Phát triển Dịch vụ Học tập và Giải trí trực tuyến</t>
  </si>
  <si>
    <t>Nhà D7, lô A/D6, đường Nguyễn Phong Sắc kéo dài, Phường Dịch Vọng, Quận Cầu Giấy, Hà Nội</t>
  </si>
  <si>
    <t>Công ty cho thuê tài chính TNHH BIDV-Sumi Trust</t>
  </si>
  <si>
    <t>Tầng 20, tháp A Vincom 191 Bà Triệu, Hai Bà Trưng, Hà Nội</t>
  </si>
  <si>
    <t>Công Ty TNHH Thương Mại và Dược Phẩm Sang</t>
  </si>
  <si>
    <t>Tầng 3, số 61 cao thắng, P03- Quận 3, HCM</t>
  </si>
  <si>
    <t>Công ty Cổ Phần BKAV</t>
  </si>
  <si>
    <t>Tâng 2, tòa nhà hh1 khu đô thị yên hòa, P yên hòa, cầu giấy, hà nội</t>
  </si>
  <si>
    <t>Công ty Cổ phần công nghệ công nghiệp bưu chính viễn thông</t>
  </si>
  <si>
    <t>Khu công nghiệp công nghệ cao I, KCN cao Hòa Lạc, , Huyện Thạch Thất, Hà Nội</t>
  </si>
  <si>
    <t>Công ty TNHH một thành viên Phần mềm iNet</t>
  </si>
  <si>
    <t>Số 247 Cầu Giấy, Phường Dịch Vọng, Quận Cầu Giấy, Hà Nội</t>
  </si>
  <si>
    <t>Công ty CP Phần mềm diệt Virus Bkav</t>
  </si>
  <si>
    <t>Tầng 4, Tòa nhà HH1, Khu đô thị Yên Hòa, Phường Yên Hoà, Quận Cầu Giấy, Hà Nội</t>
  </si>
  <si>
    <t>Công ty cổ phần giải pháp IDS Việt nam</t>
  </si>
  <si>
    <t>P1703 số 169 Nguyễn Ngọc Vũ, Phường Trung Hoà, Quận Cầu Giấy, Hà Nội</t>
  </si>
  <si>
    <t>Công ty cổ phần Công nghệ Số Sao Bắc Đẩu</t>
  </si>
  <si>
    <t>Công ty cổ phần Hồng Lam</t>
  </si>
  <si>
    <t>Khu Công nghiệp Quang Minh, Thị Trấn Chi Đông, Huyện Mê Linh, Hà Nội</t>
  </si>
  <si>
    <t>Công ty cổ phần công nghệ và giải pháp trực tuyến IDC</t>
  </si>
  <si>
    <t>Số 23, ngách 345/69/11, ngõ 345, Khương Trung, Phường Khương Đình, Quận Thanh Xuân, Hà Nội</t>
  </si>
  <si>
    <t>Công ty TNHH truyền hình số vệ tinh Việt Nam</t>
  </si>
  <si>
    <t> Tầng 15,tháp A,Handi Resco, 521 Kim Mã, , Quận Ba Đình, Hà Nội</t>
  </si>
  <si>
    <t>Công ty TNHH Cung cấp Giải pháp Dịch vụ Giá trị gia tăng</t>
  </si>
  <si>
    <t>Số 124 đường Hoàng Quốc Việt, Phường Nghĩa Tân, Quận Cầu Giấy, Hà Nội</t>
  </si>
  <si>
    <t>Công ty Cổ phần Thương mại và Truyền thông HTC</t>
  </si>
  <si>
    <t>Số  25a, ngõ  179/64 phố Vĩnh Hưng, quận hoàng mai, hà nội</t>
  </si>
  <si>
    <t>Công ty cổ phần giải pháp thanh toán Việt Nam.</t>
  </si>
  <si>
    <t>Phòng 804A, Số 22, phố Láng Hạ, Phường Láng Hạ, Quận Đống đa, Hà Nội</t>
  </si>
  <si>
    <t>Công ty TNHH LG ELECTRONICS Việt Nam Hải Phòng</t>
  </si>
  <si>
    <t>Lô CN2, khu công nghiệp Tràng Duệ, Xã Lê Lợi, Huyện An Dương, Hải Phòng</t>
  </si>
  <si>
    <t>acc</t>
  </si>
  <si>
    <t>Mã Dịch vụ</t>
  </si>
  <si>
    <t>Dịch vụ 0205</t>
  </si>
  <si>
    <t>Dịch vụ năm2021</t>
  </si>
  <si>
    <t>Nhóm dịch vụ</t>
  </si>
  <si>
    <t>Số Hợp đồng</t>
  </si>
  <si>
    <t>AM</t>
  </si>
  <si>
    <t>Tên KH</t>
  </si>
  <si>
    <t>Tên KH chuẩn hóa</t>
  </si>
  <si>
    <t>SoE</t>
  </si>
  <si>
    <t>T1</t>
  </si>
  <si>
    <t>T2</t>
  </si>
  <si>
    <t>T3</t>
  </si>
  <si>
    <t>T4</t>
  </si>
  <si>
    <t>T5</t>
  </si>
  <si>
    <t>T6</t>
  </si>
  <si>
    <t>T7</t>
  </si>
  <si>
    <t>T8</t>
  </si>
  <si>
    <t>T9</t>
  </si>
  <si>
    <t>T10</t>
  </si>
  <si>
    <t>T11</t>
  </si>
  <si>
    <t>T12</t>
  </si>
  <si>
    <t>T1_2021</t>
  </si>
  <si>
    <t>T2_2021</t>
  </si>
  <si>
    <t>110291</t>
  </si>
  <si>
    <t>thuê bao Internet trực tiếp</t>
  </si>
  <si>
    <t>Internet trực tiếp</t>
  </si>
  <si>
    <t>Viễn thông</t>
  </si>
  <si>
    <t>38-13 PLbs2.6</t>
  </si>
  <si>
    <t>Nguyễn Lâm Đức</t>
  </si>
  <si>
    <t>Telco</t>
  </si>
  <si>
    <t>Công ty trách nhiệm hữu hạn phần mềm FPT Hà Nội</t>
  </si>
  <si>
    <t>Công ty TNHH Phần mềm FPT</t>
  </si>
  <si>
    <t>Khác</t>
  </si>
  <si>
    <t>110239</t>
  </si>
  <si>
    <t>171026-02</t>
  </si>
  <si>
    <t>110254</t>
  </si>
  <si>
    <t>180228-01</t>
  </si>
  <si>
    <t>110238</t>
  </si>
  <si>
    <t>170929-07</t>
  </si>
  <si>
    <t>Trịnh Sinh Trường</t>
  </si>
  <si>
    <t>Nước Ngoài</t>
  </si>
  <si>
    <t>DN Nước ngoài</t>
  </si>
  <si>
    <t>VP Đại diện tổ chức Family Health International tại Việt Nam</t>
  </si>
  <si>
    <t>T00448_0</t>
  </si>
  <si>
    <t>Dịch vụ cho thuê không gian đặt máy chủ/thiết bị (Co-</t>
  </si>
  <si>
    <t>Công nghệ thông tin</t>
  </si>
  <si>
    <t>185-09_0</t>
  </si>
  <si>
    <t>Lê Kim Thành</t>
  </si>
  <si>
    <t>DNTN1</t>
  </si>
  <si>
    <t>DN Trong nước</t>
  </si>
  <si>
    <t>SOE</t>
  </si>
  <si>
    <t>T00608_0</t>
  </si>
  <si>
    <t>114-11_0</t>
  </si>
  <si>
    <t>Hạ Tuấn Cường</t>
  </si>
  <si>
    <t>Công ty Cổ phần Dịch vụ dữ liệu Việt Nam</t>
  </si>
  <si>
    <t>T00625</t>
  </si>
  <si>
    <t>151215-01</t>
  </si>
  <si>
    <t>Công ty cổ phần giải pháp và nội dung vạn xuân</t>
  </si>
  <si>
    <t>T00664_0</t>
  </si>
  <si>
    <t>195-11_0</t>
  </si>
  <si>
    <t>Công ty Cổ phần Đầu tư và phát triển dịch vụ trực tuyến</t>
  </si>
  <si>
    <t>T00693</t>
  </si>
  <si>
    <t>161219-03</t>
  </si>
  <si>
    <t>Tô Thị Ngọc</t>
  </si>
  <si>
    <t>Công ty TNHH Viễn thông TOTOCOM</t>
  </si>
  <si>
    <t>T00733</t>
  </si>
  <si>
    <t>170830-01</t>
  </si>
  <si>
    <t>Công ty CP truyền thông hội tụ Việt nam</t>
  </si>
  <si>
    <t>T00791</t>
  </si>
  <si>
    <t>181211-04</t>
  </si>
  <si>
    <t>Công ty TNHH MTV TP Telecom Việt nam</t>
  </si>
  <si>
    <t>TE00034</t>
  </si>
  <si>
    <t>228/2014</t>
  </si>
  <si>
    <t>Công ty Cổ phần công nghệ truyền thông Việt Phát</t>
  </si>
  <si>
    <t>VPN40054</t>
  </si>
  <si>
    <t>Dịch vụ mạng riêng ảo trong nước và quốc tế (VPN/I-VPN)</t>
  </si>
  <si>
    <t>71-07</t>
  </si>
  <si>
    <t>Cấn Thành Chung</t>
  </si>
  <si>
    <t>Ngân hàng</t>
  </si>
  <si>
    <t>Công ty Cổ phần Chứng khoán AGRIBANK</t>
  </si>
  <si>
    <t>Công ty cổ phần chứng khoán Agribank</t>
  </si>
  <si>
    <t>vpn40627</t>
  </si>
  <si>
    <t>190813-02</t>
  </si>
  <si>
    <t>Trần Đức Hà</t>
  </si>
  <si>
    <t>vpn40630</t>
  </si>
  <si>
    <t>190813-01</t>
  </si>
  <si>
    <t>TC31683</t>
  </si>
  <si>
    <t>Thue bao MegaWan liên tỉnh</t>
  </si>
  <si>
    <t>161215-01</t>
  </si>
  <si>
    <t>Nguyễn Việt Dũng</t>
  </si>
  <si>
    <t>Công ty Cổ Phần Quản Lý Quỹ Đầu Tư Việt Nam</t>
  </si>
  <si>
    <t>F0240</t>
  </si>
  <si>
    <t>Truy nhập Internet tốc độ cao FTTH (Fiber VNN)</t>
  </si>
  <si>
    <t>Dịch vụ Băng rộng cố định</t>
  </si>
  <si>
    <t>160725-01</t>
  </si>
  <si>
    <t>Phạm Văn Phước</t>
  </si>
  <si>
    <t>Chi nhánh công ty cổ phần Bibomart TM Thanh Hóa</t>
  </si>
  <si>
    <t>Công ty cổ phần BIBOMART TM</t>
  </si>
  <si>
    <t>F0241-2</t>
  </si>
  <si>
    <t>F0248PL13</t>
  </si>
  <si>
    <t>160901-06</t>
  </si>
  <si>
    <t>Chi nhánh Miền Bắc - Công ty CP hạ tầng viễn thông CMC</t>
  </si>
  <si>
    <t>F0276</t>
  </si>
  <si>
    <t>170411-01</t>
  </si>
  <si>
    <t>F0283</t>
  </si>
  <si>
    <t>F0381</t>
  </si>
  <si>
    <t>181123-07</t>
  </si>
  <si>
    <t>F0402-12</t>
  </si>
  <si>
    <t>181212-02</t>
  </si>
  <si>
    <t>Công ty cổ phần thương mại dịch vụ VNG Việt nam</t>
  </si>
  <si>
    <t>F0402-23</t>
  </si>
  <si>
    <t>F0402-24</t>
  </si>
  <si>
    <t>F0412</t>
  </si>
  <si>
    <t>190402-01</t>
  </si>
  <si>
    <t>F0453</t>
  </si>
  <si>
    <t>191022-01</t>
  </si>
  <si>
    <t>F0455</t>
  </si>
  <si>
    <t>191024-01</t>
  </si>
  <si>
    <t>F0456</t>
  </si>
  <si>
    <t>Chi nhánh công ty cổ phần Bibomart TM Cần Thơ</t>
  </si>
  <si>
    <t>ON0508</t>
  </si>
  <si>
    <t>Dịch vụ cho thuê không gian đặt máy chủ ảo(VPS)</t>
  </si>
  <si>
    <t>3097/A33/2014</t>
  </si>
  <si>
    <t>Công ty cổ phần sản xuất chế biến kinh doanh thực phẩm dinh dưỡng kiện toàn</t>
  </si>
  <si>
    <t>VPS0063</t>
  </si>
  <si>
    <t>31/2015</t>
  </si>
  <si>
    <t>Công ty cổ phần Tiền Phong</t>
  </si>
  <si>
    <t>ON0581</t>
  </si>
  <si>
    <t>4030/2014</t>
  </si>
  <si>
    <t>Công ty Cổ phần Quản lý và Khai thác Toà nhà VNPT</t>
  </si>
  <si>
    <t>M0030</t>
  </si>
  <si>
    <t>Dịch vụ VNPT Meeting</t>
  </si>
  <si>
    <t>23A</t>
  </si>
  <si>
    <t>Công ty TNHH MTV Cao su Chư Păh</t>
  </si>
  <si>
    <t>M0048</t>
  </si>
  <si>
    <t>26/2015</t>
  </si>
  <si>
    <t>Công ty TNHH dịch vụ Viễn thông trực tuyến CDC</t>
  </si>
  <si>
    <t>EZCOM0008</t>
  </si>
  <si>
    <t>Dịch vụ Data di động tích hợp trên sim Ezcom</t>
  </si>
  <si>
    <t>Dịch vụ di động VNPT - Vinaphone</t>
  </si>
  <si>
    <t>160915-01/KHDN-DN</t>
  </si>
  <si>
    <t>Hong Kong Ulink Limited</t>
  </si>
  <si>
    <t>FTTH009</t>
  </si>
  <si>
    <t>Hòa Mạng thuê bao Internet tốc độ cao FTTH (Fiber VNN)</t>
  </si>
  <si>
    <t>151030-06/KHDN-PL11</t>
  </si>
  <si>
    <t>Công ty Cổ phần Điện toán Viễn thông Viettelco</t>
  </si>
  <si>
    <t>110262</t>
  </si>
  <si>
    <t>181112-02</t>
  </si>
  <si>
    <t>110263</t>
  </si>
  <si>
    <t>181102-02</t>
  </si>
  <si>
    <t>10916</t>
  </si>
  <si>
    <t>160708-02</t>
  </si>
  <si>
    <t>Nguyễn Thị Tuyết Mai</t>
  </si>
  <si>
    <t>110259</t>
  </si>
  <si>
    <t>180712-03</t>
  </si>
  <si>
    <t>Lưu Thị Thanh</t>
  </si>
  <si>
    <t>Tổng Công ty Thăm dò Khai thác Dầu khí</t>
  </si>
  <si>
    <t>110196</t>
  </si>
  <si>
    <t>160826-02</t>
  </si>
  <si>
    <t>Công ty TNHH Booking.com (Việt Nam)</t>
  </si>
  <si>
    <t>D0128</t>
  </si>
  <si>
    <t>Dịch vụ cho thuê máy chủ vật lý (Dedicated Server)</t>
  </si>
  <si>
    <t>171109-01</t>
  </si>
  <si>
    <t>Nguyễn Thị Hường Hiền</t>
  </si>
  <si>
    <t>DNTN2</t>
  </si>
  <si>
    <t>73006</t>
  </si>
  <si>
    <t>thuê bao truyền số liệu khác</t>
  </si>
  <si>
    <t>25-14</t>
  </si>
  <si>
    <t>MD0004</t>
  </si>
  <si>
    <t>Dịch vụ hạ tầng CNTT khác</t>
  </si>
  <si>
    <t>09/2013</t>
  </si>
  <si>
    <t>Công ty Cổ phần khoa học viễn thông công nghệ cao</t>
  </si>
  <si>
    <t>T00383</t>
  </si>
  <si>
    <t>02-11</t>
  </si>
  <si>
    <t>Công ty Cổ phần Chứng khoán Hải Phòng (HASECO)</t>
  </si>
  <si>
    <t>Công ty Cổ phần Chứng khoán Hải Phòng</t>
  </si>
  <si>
    <t>T00486_0</t>
  </si>
  <si>
    <t>41-10_0</t>
  </si>
  <si>
    <t>Công ty Cổ phần Dịch vụ truyền thông đa phương tiện Việt Nam</t>
  </si>
  <si>
    <t>Công ty cổ phần VTC dịch vụ di động</t>
  </si>
  <si>
    <t>T00542</t>
  </si>
  <si>
    <t>68-14</t>
  </si>
  <si>
    <t>T00594</t>
  </si>
  <si>
    <t>150731-02</t>
  </si>
  <si>
    <t>Công ty Cổ Phần đầu tư và Công nghệ OSB</t>
  </si>
  <si>
    <t>T00668</t>
  </si>
  <si>
    <t>160504-02</t>
  </si>
  <si>
    <t>Công ty cổ phần DTGroup Toàn Cầu</t>
  </si>
  <si>
    <t>T00679</t>
  </si>
  <si>
    <t>161025-01</t>
  </si>
  <si>
    <t>Công ty CP Truyền thông Xin Chào</t>
  </si>
  <si>
    <t>T00683</t>
  </si>
  <si>
    <t>161109-01</t>
  </si>
  <si>
    <t>Công ty cổ phần truyền số liệu Việt nam (DCV)</t>
  </si>
  <si>
    <t>T00698</t>
  </si>
  <si>
    <t>170227-03</t>
  </si>
  <si>
    <t>CTCP phát triển đầu tư phần mềm và nội dung số Việt Nam</t>
  </si>
  <si>
    <t>T00702_0</t>
  </si>
  <si>
    <t>32/2012_0</t>
  </si>
  <si>
    <t>Công ty Cổ phần an ninh an toàn thông tin CMC</t>
  </si>
  <si>
    <t>T00706_0</t>
  </si>
  <si>
    <t>39/2012_0</t>
  </si>
  <si>
    <t>Tổng Công ty Cổ phần Bảo hiểm Bưu điện</t>
  </si>
  <si>
    <t>T00707</t>
  </si>
  <si>
    <t>161111-01</t>
  </si>
  <si>
    <t>Phạm Văn Lập</t>
  </si>
  <si>
    <t>Công ty TNHH may thêu giày An Phước</t>
  </si>
  <si>
    <t>T00712</t>
  </si>
  <si>
    <t>170509-01</t>
  </si>
  <si>
    <t>Nguyễn Thị Thanh Hải</t>
  </si>
  <si>
    <t>T00717</t>
  </si>
  <si>
    <t>170601-02</t>
  </si>
  <si>
    <t>Công ty Cổ phần Dữ liệu Toàn Cầu</t>
  </si>
  <si>
    <t>T00724</t>
  </si>
  <si>
    <t>170331-02</t>
  </si>
  <si>
    <t>Công ty cổ phần thương mại dịch vụ và du lịch Tam Vương</t>
  </si>
  <si>
    <t>T00739</t>
  </si>
  <si>
    <t>171106-01</t>
  </si>
  <si>
    <t>Công ty Cổ Phần Dữ liệu Trực tuyến Việt Nam</t>
  </si>
  <si>
    <t>Công ty cổ phần dữ liệu trực tuyến Việt Nam</t>
  </si>
  <si>
    <t>T00743</t>
  </si>
  <si>
    <t>171020-03</t>
  </si>
  <si>
    <t>Công ty TNHH dịch vụ viễn thông TMS</t>
  </si>
  <si>
    <t>T00757</t>
  </si>
  <si>
    <t>171130-01</t>
  </si>
  <si>
    <t>Công ty cổ phần tập đoàn giáo dục Egroup</t>
  </si>
  <si>
    <t>T00795</t>
  </si>
  <si>
    <t>190821-02</t>
  </si>
  <si>
    <t>T00897_0</t>
  </si>
  <si>
    <t>220/2013_0</t>
  </si>
  <si>
    <t>Công ty Cổ phần Viễn thông - Tin học Bưu điện</t>
  </si>
  <si>
    <t>F0233</t>
  </si>
  <si>
    <t>Chi nhánh Công ty cổ phần Bibormart TM Lạng Sơn</t>
  </si>
  <si>
    <t>F0235</t>
  </si>
  <si>
    <t>Chi nhánh Công ty cổ phần Bibomart TM Đà nẵng</t>
  </si>
  <si>
    <t>F0236</t>
  </si>
  <si>
    <t>Chi nhánh Công ty cổ phần Bibomart TM Tuyên Quang</t>
  </si>
  <si>
    <t>F0248PL11</t>
  </si>
  <si>
    <t>F0248PL8</t>
  </si>
  <si>
    <t>F0281</t>
  </si>
  <si>
    <t>F0282</t>
  </si>
  <si>
    <t>Chi nhánh công ty cổ phần Bibormart TM Nghệ an</t>
  </si>
  <si>
    <t>F0313</t>
  </si>
  <si>
    <t>171120-01</t>
  </si>
  <si>
    <t>F0320</t>
  </si>
  <si>
    <t>171122-04</t>
  </si>
  <si>
    <t>Công ty CP giải pháp thanh toán điện lực và viễn thông</t>
  </si>
  <si>
    <t>F0325</t>
  </si>
  <si>
    <t>Chi nhánh Công ty cổ phần Bibomart TM Thái Nguyên</t>
  </si>
  <si>
    <t>F0326</t>
  </si>
  <si>
    <t>Chi nhánh công ty cổ phần Bibomart TM Hải Phòng</t>
  </si>
  <si>
    <t>F0360</t>
  </si>
  <si>
    <t>180423-09</t>
  </si>
  <si>
    <t>Công ty TNHH mặt trời vàng</t>
  </si>
  <si>
    <t>Công ty TNHH Mặt trời vàng</t>
  </si>
  <si>
    <t>F0402-4</t>
  </si>
  <si>
    <t>F0402-8</t>
  </si>
  <si>
    <t>F0411</t>
  </si>
  <si>
    <t>190506-03</t>
  </si>
  <si>
    <t>F0446</t>
  </si>
  <si>
    <t>190503-01</t>
  </si>
  <si>
    <t>Công ty cổ phần viễn thông Đông Dương Telecom</t>
  </si>
  <si>
    <t>F0447</t>
  </si>
  <si>
    <t>90018</t>
  </si>
  <si>
    <t>160325-04/KHDN-DN</t>
  </si>
  <si>
    <t>Công ty TNHH phần mềm FPT Hồ Chí Minh</t>
  </si>
  <si>
    <t>110205</t>
  </si>
  <si>
    <t>161226-01</t>
  </si>
  <si>
    <t>Trần Anh Tuấn</t>
  </si>
  <si>
    <t>Trung tâm thông báo tin tức hàng không-Chi nhánh Tổng công ty quản lý bay Việt Nam-Công ty TNHH</t>
  </si>
  <si>
    <t>Chuyển HN</t>
  </si>
  <si>
    <t>110288</t>
  </si>
  <si>
    <t>160104-17/KHDN-DNbs6</t>
  </si>
  <si>
    <t>Công ty TNHH Một thành viên Viễn thông Quốc tế FPT</t>
  </si>
  <si>
    <t>11193</t>
  </si>
  <si>
    <t>26-15</t>
  </si>
  <si>
    <t>Hoàng Ngọc Mai</t>
  </si>
  <si>
    <t>Ngân hàng Thương mại Cổ phần Bảo Việt</t>
  </si>
  <si>
    <t>DN31201</t>
  </si>
  <si>
    <t>170301-01</t>
  </si>
  <si>
    <t>Công ty TNHH công nghệ INFO Việt Nam</t>
  </si>
  <si>
    <t>T00613</t>
  </si>
  <si>
    <t>151020-01</t>
  </si>
  <si>
    <t>Công ty cổ phần Econet Việt Nam</t>
  </si>
  <si>
    <t>T00616_0</t>
  </si>
  <si>
    <t>147-11_0</t>
  </si>
  <si>
    <t>Công ty TNHH BizCare Việt Nam</t>
  </si>
  <si>
    <t>T00710</t>
  </si>
  <si>
    <t>170424-01</t>
  </si>
  <si>
    <t>Công ty cổ phần dịch vụ Baza</t>
  </si>
  <si>
    <t>T00711</t>
  </si>
  <si>
    <t>170414-01</t>
  </si>
  <si>
    <t>Công ty cổ phần NETIT</t>
  </si>
  <si>
    <t>T00713</t>
  </si>
  <si>
    <t>170426-02</t>
  </si>
  <si>
    <t>Công ty cổ phần truyền thông và nội dung số toàn cầu</t>
  </si>
  <si>
    <t>T00716</t>
  </si>
  <si>
    <t>161220-02</t>
  </si>
  <si>
    <t>T00722</t>
  </si>
  <si>
    <t>170124-01</t>
  </si>
  <si>
    <t>Công ty cổ phần Centech Interactive</t>
  </si>
  <si>
    <t>T00726</t>
  </si>
  <si>
    <t>170726-01</t>
  </si>
  <si>
    <t>Công ty cổ phần truyền thông Centech</t>
  </si>
  <si>
    <t>T00766_0</t>
  </si>
  <si>
    <t>190/2012_0</t>
  </si>
  <si>
    <t>Công ty TNHH Du lịch quốc tế Châu á Thái Bình Dương</t>
  </si>
  <si>
    <t>T00771_0</t>
  </si>
  <si>
    <t>191/2012_0</t>
  </si>
  <si>
    <t>Nguyễn Đăng Thiệp</t>
  </si>
  <si>
    <t>T01053_0</t>
  </si>
  <si>
    <t>29/2015_0</t>
  </si>
  <si>
    <t>Công ty TNHH MYG</t>
  </si>
  <si>
    <t>TE00012</t>
  </si>
  <si>
    <t>181001-12</t>
  </si>
  <si>
    <t>Công ty cổ phần công nghệ và truyền thông biển xanh</t>
  </si>
  <si>
    <t>Công ty cổ phần Công Nghệ và Truyền Thông Biển Xanh</t>
  </si>
  <si>
    <t>TE00018</t>
  </si>
  <si>
    <t>179/2014</t>
  </si>
  <si>
    <t>Công ty TNHH HDSOFT</t>
  </si>
  <si>
    <t>DN31211</t>
  </si>
  <si>
    <t>thuê bao MetroNet liên tỉnh</t>
  </si>
  <si>
    <t>160622-02</t>
  </si>
  <si>
    <t>Công ty Cổ phần Giải pháp Mạng Doanh nghiệp Việt Nam</t>
  </si>
  <si>
    <t>FTTH012</t>
  </si>
  <si>
    <t>171006-02</t>
  </si>
  <si>
    <t>Công ty TNHH Imamura International Việt Nam (IIV)</t>
  </si>
  <si>
    <t>FTTH011</t>
  </si>
  <si>
    <t>170925-01</t>
  </si>
  <si>
    <t>Trường Đại học Thành Đô</t>
  </si>
  <si>
    <t>F0240-2</t>
  </si>
  <si>
    <t>F0241-6</t>
  </si>
  <si>
    <t>F0241-7</t>
  </si>
  <si>
    <t>F0247</t>
  </si>
  <si>
    <t>161003-09</t>
  </si>
  <si>
    <t>F0248PL10</t>
  </si>
  <si>
    <t>F0248PL7</t>
  </si>
  <si>
    <t>F0248PL9</t>
  </si>
  <si>
    <t>F0255</t>
  </si>
  <si>
    <t>F0274</t>
  </si>
  <si>
    <t>170727-01</t>
  </si>
  <si>
    <t>Công ty cổ phần viễn thông Mobinet Việt nam</t>
  </si>
  <si>
    <t>F0350</t>
  </si>
  <si>
    <t>180412-02</t>
  </si>
  <si>
    <t>Công ty cổ phần  viễn thông Vinasa Việt nam</t>
  </si>
  <si>
    <t>F0359</t>
  </si>
  <si>
    <t>180423-08</t>
  </si>
  <si>
    <t>F0373</t>
  </si>
  <si>
    <t>180326-04</t>
  </si>
  <si>
    <t>F0378</t>
  </si>
  <si>
    <t>180926-01</t>
  </si>
  <si>
    <t>Chi nhánh công ty TNHH DENSO Việt Nam tại Hà nội</t>
  </si>
  <si>
    <t>F0387</t>
  </si>
  <si>
    <t>181003-02</t>
  </si>
  <si>
    <t>Chi nhánh công ty TNHH phần mềm FPT Hồ Chí Minh tại Cần Thơ</t>
  </si>
  <si>
    <t>F0402-1</t>
  </si>
  <si>
    <t>F0402-2</t>
  </si>
  <si>
    <t>F0402-22</t>
  </si>
  <si>
    <t>F0402-3</t>
  </si>
  <si>
    <t>F0415</t>
  </si>
  <si>
    <t>190218-02</t>
  </si>
  <si>
    <t>Công ty cổ phần công nghệ TEKO Việt nam</t>
  </si>
  <si>
    <t>Công ty Cổ phần Công nghệ TEKO Việt Nam</t>
  </si>
  <si>
    <t>F0417</t>
  </si>
  <si>
    <t>190402-02</t>
  </si>
  <si>
    <t>F0437</t>
  </si>
  <si>
    <t>190819-01</t>
  </si>
  <si>
    <t>F0438</t>
  </si>
  <si>
    <t>190918-01</t>
  </si>
  <si>
    <t>F0439</t>
  </si>
  <si>
    <t>190801-02</t>
  </si>
  <si>
    <t>Triệu Hoàng Cường (Vingroup)</t>
  </si>
  <si>
    <t>Công ty TNHH sản xuất và kinh doanh Vinfast</t>
  </si>
  <si>
    <t>Công ty CP Dịch vụ Thương mại Tổng hợp VinCommerce</t>
  </si>
  <si>
    <t>F0440</t>
  </si>
  <si>
    <t>F0441</t>
  </si>
  <si>
    <t>190827-02</t>
  </si>
  <si>
    <t>D0125</t>
  </si>
  <si>
    <t>161101-03</t>
  </si>
  <si>
    <t>Công ty cổ phần Giáo dục Topica English</t>
  </si>
  <si>
    <t>ON0302</t>
  </si>
  <si>
    <t>308/2013</t>
  </si>
  <si>
    <t>Phạm Cao Cường</t>
  </si>
  <si>
    <t>PM170818</t>
  </si>
  <si>
    <t>+ Dịch vụ phần mềm CNTT khác</t>
  </si>
  <si>
    <t>780818-01</t>
  </si>
  <si>
    <t>Đàm Trường Vân</t>
  </si>
  <si>
    <t>Công ty TNHH Một thành viên Xi măng Vicem Hoàng Thạch</t>
  </si>
  <si>
    <t>Tổng công ty xi măng</t>
  </si>
  <si>
    <t>T00492</t>
  </si>
  <si>
    <t>43-13</t>
  </si>
  <si>
    <t>Công ty Cổ phần Giải pháp Phần mềm Trực tuyến Việt Nam</t>
  </si>
  <si>
    <t>T00520_0</t>
  </si>
  <si>
    <t>104-10_0</t>
  </si>
  <si>
    <t>Công ty Cổ Phần giải pháp mạng Bạch Kim</t>
  </si>
  <si>
    <t>T00623</t>
  </si>
  <si>
    <t>150916-03</t>
  </si>
  <si>
    <t>Công ty Cổ phần Công nghệ và Dịch vụ An Nguyên</t>
  </si>
  <si>
    <t>T00675</t>
  </si>
  <si>
    <t>160912-02</t>
  </si>
  <si>
    <t>Công ty TNHH giải pháp công nghệ thông tin và truyền thông Paris</t>
  </si>
  <si>
    <t>T00703</t>
  </si>
  <si>
    <t>170324-01</t>
  </si>
  <si>
    <t>Công ty Cổ phần Đầu tư và Dịch vụ Bưu Điện</t>
  </si>
  <si>
    <t>T00704</t>
  </si>
  <si>
    <t>170301-05</t>
  </si>
  <si>
    <t>Công ty cổ phần công nghệ và truyền thông VOD quốc tế</t>
  </si>
  <si>
    <t>T00737</t>
  </si>
  <si>
    <t>170908-05</t>
  </si>
  <si>
    <t>Báo điện tử dân trí</t>
  </si>
  <si>
    <t>TE00038</t>
  </si>
  <si>
    <t>246/2014</t>
  </si>
  <si>
    <t>Công ty TNHH Hãy trực tuyến</t>
  </si>
  <si>
    <t>vpn40567</t>
  </si>
  <si>
    <t>170911-08</t>
  </si>
  <si>
    <t>Công ty cổ phần chứng khoán VPS</t>
  </si>
  <si>
    <t>F0242</t>
  </si>
  <si>
    <t>170123-01</t>
  </si>
  <si>
    <t>F0245</t>
  </si>
  <si>
    <t>160901-07</t>
  </si>
  <si>
    <t>F0248</t>
  </si>
  <si>
    <t>F0249</t>
  </si>
  <si>
    <t>160901-05</t>
  </si>
  <si>
    <t>F0254</t>
  </si>
  <si>
    <t>Chi nhánh Công ty cổ phần Bibomart TM Bắc Ninh</t>
  </si>
  <si>
    <t>F0290</t>
  </si>
  <si>
    <t>F0291</t>
  </si>
  <si>
    <t>F0312</t>
  </si>
  <si>
    <t>170906-05</t>
  </si>
  <si>
    <t>Công ty Cổ phần Chứng khoán Ngân hàng Công thương Việt Nam</t>
  </si>
  <si>
    <t>F0319</t>
  </si>
  <si>
    <t>170526-05</t>
  </si>
  <si>
    <t>Công ty cổ phần chứng khoán ngân hàng công thương Việt nam- Chi nhánh Đà nẵng</t>
  </si>
  <si>
    <t>F0364</t>
  </si>
  <si>
    <t>180830-03</t>
  </si>
  <si>
    <t>F0368</t>
  </si>
  <si>
    <t>180904-01</t>
  </si>
  <si>
    <t>F0402-13</t>
  </si>
  <si>
    <t>F0402-14</t>
  </si>
  <si>
    <t>F0402-15</t>
  </si>
  <si>
    <t>F0402-16</t>
  </si>
  <si>
    <t>F0402-17</t>
  </si>
  <si>
    <t>F0402-18</t>
  </si>
  <si>
    <t>F0402-19</t>
  </si>
  <si>
    <t>F0402-20</t>
  </si>
  <si>
    <t>F0402-21</t>
  </si>
  <si>
    <t>F0431</t>
  </si>
  <si>
    <t>190725-01</t>
  </si>
  <si>
    <t>Công ty TNHH đầu tư NDH</t>
  </si>
  <si>
    <t>F0433</t>
  </si>
  <si>
    <t>190701-11</t>
  </si>
  <si>
    <t>Công ty Cổ phần nghiên cứu và Sản xuất Vinsmart</t>
  </si>
  <si>
    <t>F0434</t>
  </si>
  <si>
    <t>190819-02</t>
  </si>
  <si>
    <t>F0435-1</t>
  </si>
  <si>
    <t>170310-05</t>
  </si>
  <si>
    <t>Chi nhánh Hải Phòng- Công ty cổ phần Vinpearl</t>
  </si>
  <si>
    <t>DNN30258</t>
  </si>
  <si>
    <t>160301-04</t>
  </si>
  <si>
    <t>Công ty TNHH Transcosmos Việt Nam</t>
  </si>
  <si>
    <t>EZCOM0022</t>
  </si>
  <si>
    <t>thuê bao điện thoại di động trả sau</t>
  </si>
  <si>
    <t>02/KHDN-DN/HĐDV</t>
  </si>
  <si>
    <t>Nguyễn Diệp Thùy Anh</t>
  </si>
  <si>
    <t>11003</t>
  </si>
  <si>
    <t>38-13</t>
  </si>
  <si>
    <t>50127</t>
  </si>
  <si>
    <t>19-15</t>
  </si>
  <si>
    <t>Ngân hàng BNP Paribas - Chi nhánh TP Hồ Chí Minh Việt Nam</t>
  </si>
  <si>
    <t>Ngân hàng BNP Paribas - Chi nhánh Hà Nội</t>
  </si>
  <si>
    <t>50129</t>
  </si>
  <si>
    <t>16-15</t>
  </si>
  <si>
    <t>T00627</t>
  </si>
  <si>
    <t>150815-08</t>
  </si>
  <si>
    <t>vpn40529</t>
  </si>
  <si>
    <t>160901-03</t>
  </si>
  <si>
    <t>Tập đoàn Công nghiệp than- Khoáng sản Việt nam</t>
  </si>
  <si>
    <t>Tập đoàn công nghiệp Than - Khoáng Sản Việt Nam</t>
  </si>
  <si>
    <t>vpn40599</t>
  </si>
  <si>
    <t>181203-03</t>
  </si>
  <si>
    <t>Công ty TNHH Bán lẻ Fujimart Việt Nam</t>
  </si>
  <si>
    <t>vpn40612</t>
  </si>
  <si>
    <t>190124-02</t>
  </si>
  <si>
    <t>Công ty Cổ phần chứng khoán AIS</t>
  </si>
  <si>
    <t>F0237</t>
  </si>
  <si>
    <t>F0241-4</t>
  </si>
  <si>
    <t>F0241-5</t>
  </si>
  <si>
    <t>F0248PL4</t>
  </si>
  <si>
    <t>F0248PL5</t>
  </si>
  <si>
    <t>F0253</t>
  </si>
  <si>
    <t>Chi nhánh Công ty cổ phần Bibomart TM Yên Bái</t>
  </si>
  <si>
    <t>F0284</t>
  </si>
  <si>
    <t>F0285</t>
  </si>
  <si>
    <t>F0286</t>
  </si>
  <si>
    <t>F0287</t>
  </si>
  <si>
    <t>F0289</t>
  </si>
  <si>
    <t>F0374</t>
  </si>
  <si>
    <t>180912-01</t>
  </si>
  <si>
    <t>Công ty cổ phần thiết bị công nghệ ATK</t>
  </si>
  <si>
    <t>F0409</t>
  </si>
  <si>
    <t>F0410</t>
  </si>
  <si>
    <t>F0425</t>
  </si>
  <si>
    <t>190705-01</t>
  </si>
  <si>
    <t>F0426</t>
  </si>
  <si>
    <t>190719-01</t>
  </si>
  <si>
    <t>F0427</t>
  </si>
  <si>
    <t>190723-01</t>
  </si>
  <si>
    <t>F0430</t>
  </si>
  <si>
    <t>190722-03</t>
  </si>
  <si>
    <t>Chi nhánh Công ty cổ phần Chứng Khoán Sài Gòn tại Hà Nội</t>
  </si>
  <si>
    <t>73010</t>
  </si>
  <si>
    <t>17-15</t>
  </si>
  <si>
    <t>110279</t>
  </si>
  <si>
    <t>190701-05</t>
  </si>
  <si>
    <t>11029</t>
  </si>
  <si>
    <t>01-14</t>
  </si>
  <si>
    <t>Đinh Thị Lợi</t>
  </si>
  <si>
    <t>Cục Truyền thông Công an Nhân dân</t>
  </si>
  <si>
    <t>T00723</t>
  </si>
  <si>
    <t>170525-01</t>
  </si>
  <si>
    <t>T00734</t>
  </si>
  <si>
    <t>160708-04</t>
  </si>
  <si>
    <t>Công ty cổ phần dịch vụ công nghệ giáo dục Việt nam</t>
  </si>
  <si>
    <t>T00840_0</t>
  </si>
  <si>
    <t>32A/2013_0</t>
  </si>
  <si>
    <t>Báo Bóng đá</t>
  </si>
  <si>
    <t>T00902_0</t>
  </si>
  <si>
    <t>190/2013_0</t>
  </si>
  <si>
    <t>Công ty Cổ phần công nghệ và giải pháp trực tuyến IDC</t>
  </si>
  <si>
    <t>TE00103</t>
  </si>
  <si>
    <t>07/2015/HDMC</t>
  </si>
  <si>
    <t>Cty CP Công nghiệp Weldcom</t>
  </si>
  <si>
    <t>Công ty cổ phần công nghiệp Weldcom</t>
  </si>
  <si>
    <t>F0238</t>
  </si>
  <si>
    <t>Chi nhánh công ty cổ phần Bibomart TM Quảng Ninh</t>
  </si>
  <si>
    <t>F0239</t>
  </si>
  <si>
    <t>Chi nhánh Công ty cổ phần Bibomart TM Thừa Thiên Huế</t>
  </si>
  <si>
    <t>F0240-1</t>
  </si>
  <si>
    <t>F0241-1</t>
  </si>
  <si>
    <t>F0241-3</t>
  </si>
  <si>
    <t>F0252</t>
  </si>
  <si>
    <t>170109-19</t>
  </si>
  <si>
    <t>Công ty cổ phần dịch vụ viễn thông I.P</t>
  </si>
  <si>
    <t>F0372</t>
  </si>
  <si>
    <t>180808-02</t>
  </si>
  <si>
    <t>Nguyễn Tiến Thành</t>
  </si>
  <si>
    <t>Ngân hàng TMCP Kỹ Thương Việt Nam (Techcombank)</t>
  </si>
  <si>
    <t>F0377</t>
  </si>
  <si>
    <t>F0402-11</t>
  </si>
  <si>
    <t>D0129</t>
  </si>
  <si>
    <t>180102-03</t>
  </si>
  <si>
    <t>Tổng Công ty Điện lực Dầu khí Việt Nam- Công ty Cổ phần</t>
  </si>
  <si>
    <t>CL0010</t>
  </si>
  <si>
    <t>Dịch vụ CloudVNN</t>
  </si>
  <si>
    <t>02-15</t>
  </si>
  <si>
    <t>Tổng Công ty Khoáng Sản  TKV- CTCP</t>
  </si>
  <si>
    <t>11119B</t>
  </si>
  <si>
    <t>62-14</t>
  </si>
  <si>
    <t>Công ty Cổ phần Chứng khoán ARTEX</t>
  </si>
  <si>
    <t>T00864_0</t>
  </si>
  <si>
    <t>128/2013_0</t>
  </si>
  <si>
    <t>Công ty TNHH Teamobi</t>
  </si>
  <si>
    <t>F0210</t>
  </si>
  <si>
    <t>14</t>
  </si>
  <si>
    <t>Ngân hàng TMCP Quân đội</t>
  </si>
  <si>
    <t>F0248PL2</t>
  </si>
  <si>
    <t>F0248PL3</t>
  </si>
  <si>
    <t>F0402-10</t>
  </si>
  <si>
    <t>F0402-7</t>
  </si>
  <si>
    <t>F0402-9</t>
  </si>
  <si>
    <t>F0416</t>
  </si>
  <si>
    <t>190329-01</t>
  </si>
  <si>
    <t>F0419</t>
  </si>
  <si>
    <t>17062019</t>
  </si>
  <si>
    <t>Công ty TNHH Fujiken HimlamBC</t>
  </si>
  <si>
    <t>M0047</t>
  </si>
  <si>
    <t>01/2015</t>
  </si>
  <si>
    <t>Công đoàn cao su việt nam</t>
  </si>
  <si>
    <t>11191</t>
  </si>
  <si>
    <t>29-15</t>
  </si>
  <si>
    <t>Công ty Luật TNHH Nishimura &amp; Asahi Việt Nam</t>
  </si>
  <si>
    <t>50131</t>
  </si>
  <si>
    <t>28-15</t>
  </si>
  <si>
    <t>Chi nhánh Công ty Luật Trách nhiệm hữu hạn Nishimura &amp; Asahi Việt Nam tại TP. Hồ Chí Minh</t>
  </si>
  <si>
    <t>110278</t>
  </si>
  <si>
    <t>190327-01</t>
  </si>
  <si>
    <t>110213</t>
  </si>
  <si>
    <t>170523-01</t>
  </si>
  <si>
    <t>Công ty TNHH Truyền hình Công an Nhân Dân</t>
  </si>
  <si>
    <t>vpn40451</t>
  </si>
  <si>
    <t>Ngân hàng liên doanh Lào Việt</t>
  </si>
  <si>
    <t>vpn40452</t>
  </si>
  <si>
    <t>01A-14</t>
  </si>
  <si>
    <t>Phan Thu Thủy</t>
  </si>
  <si>
    <t>Công ty TNHH SOFTBANK TELECOM Việt Nam</t>
  </si>
  <si>
    <t>TC30823</t>
  </si>
  <si>
    <t>23937</t>
  </si>
  <si>
    <t>Công ty cổ phần chứng khoán NHNO&amp;PTNT Việt Nam</t>
  </si>
  <si>
    <t>TC31753</t>
  </si>
  <si>
    <t>180821-03</t>
  </si>
  <si>
    <t>F0248PL1</t>
  </si>
  <si>
    <t>F0352</t>
  </si>
  <si>
    <t>180518-01</t>
  </si>
  <si>
    <t>F0402-5</t>
  </si>
  <si>
    <t>F0402-6</t>
  </si>
  <si>
    <t>F0407</t>
  </si>
  <si>
    <t>190218-01</t>
  </si>
  <si>
    <t>Công ty cổ phần giải trí và thể thao điện tử Việt nam</t>
  </si>
  <si>
    <t>Công ty Cổ phần phát triển thể thao điện tử Việt Nam</t>
  </si>
  <si>
    <t>SAO012</t>
  </si>
  <si>
    <t>- Dịch vụ GTGT cung cấp nội dung qua đầu số ngắn</t>
  </si>
  <si>
    <t>180326-02</t>
  </si>
  <si>
    <t>Công ty tài chính TNHH một thành viên Ngân hàng Việt Nam Thịnh vượng</t>
  </si>
  <si>
    <t>MD0011</t>
  </si>
  <si>
    <t>04/2014</t>
  </si>
  <si>
    <t>Trung tâm phát thanh, truyền hình, điện ảnh Cand</t>
  </si>
  <si>
    <t>T00705</t>
  </si>
  <si>
    <t>170403-02</t>
  </si>
  <si>
    <t>Công ty cổ phần Skynet Việt nam</t>
  </si>
  <si>
    <t>T00760</t>
  </si>
  <si>
    <t>180326-01</t>
  </si>
  <si>
    <t>Công ty cổ phần công nghệ và nội dung số Phú Thành</t>
  </si>
  <si>
    <t>T00763</t>
  </si>
  <si>
    <t>180103-04</t>
  </si>
  <si>
    <t>Cảng vụ đường thủy nội địa tỉnh Quảng Ninh</t>
  </si>
  <si>
    <t>T00785</t>
  </si>
  <si>
    <t>181226-05</t>
  </si>
  <si>
    <t>T00865_0</t>
  </si>
  <si>
    <t>129/2013_0</t>
  </si>
  <si>
    <t>F0347</t>
  </si>
  <si>
    <t>180418-01</t>
  </si>
  <si>
    <t>F0404</t>
  </si>
  <si>
    <t>190225-02</t>
  </si>
  <si>
    <t>F0405</t>
  </si>
  <si>
    <t>190321-04</t>
  </si>
  <si>
    <t>BD0026</t>
  </si>
  <si>
    <t>171228-04</t>
  </si>
  <si>
    <t>Công ty cổ phần dược Trung Ương MEDIPLANTEX</t>
  </si>
  <si>
    <t>110241</t>
  </si>
  <si>
    <t>171129-02</t>
  </si>
  <si>
    <t>Công ty TNHH Phần mềm FPT Miền Trung</t>
  </si>
  <si>
    <t>vpn40173</t>
  </si>
  <si>
    <t>12-09</t>
  </si>
  <si>
    <t>vpn40531</t>
  </si>
  <si>
    <t>170214-01</t>
  </si>
  <si>
    <t>Công ty TNHH một thành viên thông tin điện tử hàng hải Việt Nam</t>
  </si>
  <si>
    <t>Tổng công ty Hàng Hải Việt Nam</t>
  </si>
  <si>
    <t>10915</t>
  </si>
  <si>
    <t>18-12/58</t>
  </si>
  <si>
    <t>Công ty TNHH Hoya Glass Disk Việt Nam II</t>
  </si>
  <si>
    <t>10936</t>
  </si>
  <si>
    <t>42-12</t>
  </si>
  <si>
    <t>Công ty TNHH Samsung SDI Việt Nam</t>
  </si>
  <si>
    <t>11303</t>
  </si>
  <si>
    <t>28-10</t>
  </si>
  <si>
    <t>T00507</t>
  </si>
  <si>
    <t>14-14</t>
  </si>
  <si>
    <t>Công ty Cổ phần Công nghệ và Dịch vụ WEBHP</t>
  </si>
  <si>
    <t>vpn40384</t>
  </si>
  <si>
    <t>115-12</t>
  </si>
  <si>
    <t>FTTH010</t>
  </si>
  <si>
    <t>170301-08</t>
  </si>
  <si>
    <t>F0338</t>
  </si>
  <si>
    <t>180326-03</t>
  </si>
  <si>
    <t>F0400</t>
  </si>
  <si>
    <t>190308-01</t>
  </si>
  <si>
    <t>F0401</t>
  </si>
  <si>
    <t>190308-02</t>
  </si>
  <si>
    <t>M0046</t>
  </si>
  <si>
    <t>03/2015</t>
  </si>
  <si>
    <t>Công đoàn Tổng Công ty Cao su Đồng Nai</t>
  </si>
  <si>
    <t>T00631</t>
  </si>
  <si>
    <t>160112-04</t>
  </si>
  <si>
    <t>Công ty Cổ phần truyền thông và dịch vụ ANTIT</t>
  </si>
  <si>
    <t>T00699</t>
  </si>
  <si>
    <t>170227-02</t>
  </si>
  <si>
    <t>Công ty cổ phần ITC á châu</t>
  </si>
  <si>
    <t>T00700</t>
  </si>
  <si>
    <t>170227-04</t>
  </si>
  <si>
    <t>Công ty cổ phần truyền thông và công nghệ 3T Việt Nam</t>
  </si>
  <si>
    <t>T00702</t>
  </si>
  <si>
    <t>170227-01</t>
  </si>
  <si>
    <t>Công ty cổ phần truyền thông đa phương tiện Thiên Phú</t>
  </si>
  <si>
    <t>F0246</t>
  </si>
  <si>
    <t>170103-09</t>
  </si>
  <si>
    <t>F0334</t>
  </si>
  <si>
    <t>180206-01</t>
  </si>
  <si>
    <t>F0392</t>
  </si>
  <si>
    <t>190104-02</t>
  </si>
  <si>
    <t>10910</t>
  </si>
  <si>
    <t>05-12</t>
  </si>
  <si>
    <t>M0044</t>
  </si>
  <si>
    <t>05/2015</t>
  </si>
  <si>
    <t>Công đoàn công ty TNHH một thành viên cao su dầu tiếng</t>
  </si>
  <si>
    <t>vpn40597</t>
  </si>
  <si>
    <t>190122-01</t>
  </si>
  <si>
    <t>vpn40287</t>
  </si>
  <si>
    <t>99-10</t>
  </si>
  <si>
    <t>110249</t>
  </si>
  <si>
    <t>171228-05</t>
  </si>
  <si>
    <t>110243</t>
  </si>
  <si>
    <t>171219-02</t>
  </si>
  <si>
    <t>110244</t>
  </si>
  <si>
    <t>171220-03</t>
  </si>
  <si>
    <t>vpn40595</t>
  </si>
  <si>
    <t>181115-03</t>
  </si>
  <si>
    <t>vpn40505</t>
  </si>
  <si>
    <t>160127-03/KHDN-DN</t>
  </si>
  <si>
    <t>F0332</t>
  </si>
  <si>
    <t>171222-02</t>
  </si>
  <si>
    <t>F0342</t>
  </si>
  <si>
    <t>171120-02</t>
  </si>
  <si>
    <t>VPS0066</t>
  </si>
  <si>
    <t>151222-01</t>
  </si>
  <si>
    <t>Công ty TNHH TOYOTA BOSHOKU Hải Phòng</t>
  </si>
  <si>
    <t>ON0589</t>
  </si>
  <si>
    <t>301/2015</t>
  </si>
  <si>
    <t>Công ty TNHH Minh Hương P.N.D</t>
  </si>
  <si>
    <t>ON0165</t>
  </si>
  <si>
    <t>17/2013</t>
  </si>
  <si>
    <t>Công ty Cổ phần Intimex Việt Nam</t>
  </si>
  <si>
    <t>Công ty cổ phần Intimex Việt Nam</t>
  </si>
  <si>
    <t>M0043</t>
  </si>
  <si>
    <t>949/HD</t>
  </si>
  <si>
    <t>Tổng Công ty quản lý bay Việt nam- Công ty TNHH</t>
  </si>
  <si>
    <t>Tổng công ty quản lý bay Việt nam</t>
  </si>
  <si>
    <t>TC31675</t>
  </si>
  <si>
    <t>161216-02</t>
  </si>
  <si>
    <t>Công ty trách nhiệm hữu hạn MTV cho thuê tài chính Ngân hàng TMCP Ngoại thương Việt Nam</t>
  </si>
  <si>
    <t>110237</t>
  </si>
  <si>
    <t>171108-01</t>
  </si>
  <si>
    <t>vpn40517</t>
  </si>
  <si>
    <t>160516-02</t>
  </si>
  <si>
    <t>Công ty TNHH Sao Vàng</t>
  </si>
  <si>
    <t>F0353</t>
  </si>
  <si>
    <t>180529-01</t>
  </si>
  <si>
    <t>5047B</t>
  </si>
  <si>
    <t>+ SMS Brandname nội mạng</t>
  </si>
  <si>
    <t>190825-01</t>
  </si>
  <si>
    <t>Vũ Như Quỳnh</t>
  </si>
  <si>
    <t>Tổng Công ty Giải pháp Doanh nghiệp Viettel - Chi nhánh Tập đoàn Công nghiệp - Viễn thông Quân đội</t>
  </si>
  <si>
    <t>Tổng công ty viễn thông Viettel-Chi nhánh Tập đoàn Công nghiệp - Viễn thông quân đội</t>
  </si>
  <si>
    <t>T00799</t>
  </si>
  <si>
    <t xml:space="preserve">191001-04       </t>
  </si>
  <si>
    <t>Trung tâm viễn thông quốc tế Mobifone - Chi nhánh Tổng Công ty Viễn thụng MobiFone</t>
  </si>
  <si>
    <t>Tổng công ty viễn thông Mobifone (Quốc tế)</t>
  </si>
  <si>
    <t>T00773</t>
  </si>
  <si>
    <t>180926-02</t>
  </si>
  <si>
    <t>Trung tâm viễn thông Quốc tế MobiFone - Chi nhánh Tổng Công ty Viễn thông MobiFone</t>
  </si>
  <si>
    <t>T00764</t>
  </si>
  <si>
    <t>180412-01</t>
  </si>
  <si>
    <t>CLVNN-BIZ-2015</t>
  </si>
  <si>
    <t>H§HTCloud/VNPTBiz</t>
  </si>
  <si>
    <t>Công ty Cổ phần Dịch vụ Viễn Thông Sao Bắc Đẩu</t>
  </si>
  <si>
    <t>CDN_HT_01</t>
  </si>
  <si>
    <t>Dịch vụ Content Delivery Network – CDN</t>
  </si>
  <si>
    <t>01/HDHT/CND/2015</t>
  </si>
  <si>
    <t>EZCOM0001</t>
  </si>
  <si>
    <t>1018/2012/IFC-VNP</t>
  </si>
  <si>
    <t>EZCOM0009</t>
  </si>
  <si>
    <t>161118-01</t>
  </si>
  <si>
    <t xml:space="preserve">DN31206  </t>
  </si>
  <si>
    <t>1468A</t>
  </si>
  <si>
    <t xml:space="preserve">Công ty Cổ phần công nghệ công nghiệp bưu chính viễn thông                                          </t>
  </si>
  <si>
    <t>DN31360</t>
  </si>
  <si>
    <t>truyền hình hội nghị trong nước</t>
  </si>
  <si>
    <t>2911</t>
  </si>
  <si>
    <t xml:space="preserve">Trung tâm Truyền dẫn Phát sóng </t>
  </si>
  <si>
    <t>10027</t>
  </si>
  <si>
    <t>114</t>
  </si>
  <si>
    <t>Tập đoàn Xăng dầu Việt nam</t>
  </si>
  <si>
    <t>Tập đoàn xăng dầu Việt Nam</t>
  </si>
  <si>
    <t>10140</t>
  </si>
  <si>
    <t>75-02</t>
  </si>
  <si>
    <t>Công ty xi măng Nghi Sơn</t>
  </si>
  <si>
    <t>10200</t>
  </si>
  <si>
    <t>41-03</t>
  </si>
  <si>
    <t>Công ty TNHH Fujitsu Việt Nam</t>
  </si>
  <si>
    <t>10353</t>
  </si>
  <si>
    <t>52-05</t>
  </si>
  <si>
    <t>10354</t>
  </si>
  <si>
    <t>62-05</t>
  </si>
  <si>
    <t>10417</t>
  </si>
  <si>
    <t>45-06</t>
  </si>
  <si>
    <t>Vũ Thanh Thái</t>
  </si>
  <si>
    <t>10474</t>
  </si>
  <si>
    <t>05-07</t>
  </si>
  <si>
    <t>10511</t>
  </si>
  <si>
    <t>37-07</t>
  </si>
  <si>
    <t>Công ty TNHH Gerber Scientific International (Vietnam)</t>
  </si>
  <si>
    <t>10513</t>
  </si>
  <si>
    <t>36-07</t>
  </si>
  <si>
    <t>10543</t>
  </si>
  <si>
    <t>10544A</t>
  </si>
  <si>
    <t>31-09/33</t>
  </si>
  <si>
    <t>Cty CP CNTT, Viễn thông và Tự động hóa dầu khí</t>
  </si>
  <si>
    <t>10549</t>
  </si>
  <si>
    <t>80-07</t>
  </si>
  <si>
    <t>Công ty TNHH Advanex Việt Nam</t>
  </si>
  <si>
    <t>10551</t>
  </si>
  <si>
    <t>74-07/010-00</t>
  </si>
  <si>
    <t>Triệu Hoàng Cường</t>
  </si>
  <si>
    <t>Tổng Công ty Chuyển phát nhanh Bưu điện- Công ty Cổ phần</t>
  </si>
  <si>
    <t>10555</t>
  </si>
  <si>
    <t>58-07</t>
  </si>
  <si>
    <t>10697</t>
  </si>
  <si>
    <t>08-09/33</t>
  </si>
  <si>
    <t>Ngân hàng Nông nghiệp và phát triển nông thôn VN</t>
  </si>
  <si>
    <t>10718</t>
  </si>
  <si>
    <t>47-09/37</t>
  </si>
  <si>
    <t>Công ty Cổ phần Viễn thông-Tin học Bưu điện.</t>
  </si>
  <si>
    <t>10727</t>
  </si>
  <si>
    <t>81-08-bs1</t>
  </si>
  <si>
    <t>10729</t>
  </si>
  <si>
    <t>60-09</t>
  </si>
  <si>
    <t>VPĐD Samsung C&amp;T Corporation tại Hà Nội</t>
  </si>
  <si>
    <t>10747</t>
  </si>
  <si>
    <t>95-09</t>
  </si>
  <si>
    <t>10763</t>
  </si>
  <si>
    <t>65-11</t>
  </si>
  <si>
    <t>Vũ Thị Mai Dung</t>
  </si>
  <si>
    <t>10766</t>
  </si>
  <si>
    <t>11-10/37</t>
  </si>
  <si>
    <t>Công ty TNHH Maxturn Apparel</t>
  </si>
  <si>
    <t>10768</t>
  </si>
  <si>
    <t>85-09</t>
  </si>
  <si>
    <t>Ngân hàng trách nhiệm hữu hạn một thành viên Public Việt Nam</t>
  </si>
  <si>
    <t>10778</t>
  </si>
  <si>
    <t>120220-01</t>
  </si>
  <si>
    <t>10780</t>
  </si>
  <si>
    <t>091006-01</t>
  </si>
  <si>
    <t>Tổng công ty hàng không Việt Nam-CTCP</t>
  </si>
  <si>
    <t>10866</t>
  </si>
  <si>
    <t>151224-01</t>
  </si>
  <si>
    <t>10883</t>
  </si>
  <si>
    <t>44-11</t>
  </si>
  <si>
    <t>10898</t>
  </si>
  <si>
    <t>63-11</t>
  </si>
  <si>
    <t>Công ty cổ phần Thông tin Tín dụng Việt Nam</t>
  </si>
  <si>
    <t>10919</t>
  </si>
  <si>
    <t>28-12</t>
  </si>
  <si>
    <t>10929</t>
  </si>
  <si>
    <t>06-12/54</t>
  </si>
  <si>
    <t>10939</t>
  </si>
  <si>
    <t>39-12</t>
  </si>
  <si>
    <t>Ngân hàng Thương mại TNHH Một thành viên Dầu khí Toàn Cầu</t>
  </si>
  <si>
    <t>10944</t>
  </si>
  <si>
    <t>111118-01</t>
  </si>
  <si>
    <t>Công ty Cổ phần Viễn thông Hà Nội</t>
  </si>
  <si>
    <t>10974</t>
  </si>
  <si>
    <t>21-13</t>
  </si>
  <si>
    <t>10975</t>
  </si>
  <si>
    <t>22-13</t>
  </si>
  <si>
    <t>10990</t>
  </si>
  <si>
    <t>12-13</t>
  </si>
  <si>
    <t>Công ty Cổ Phần Công nghệ Mobifone Toàn cầu</t>
  </si>
  <si>
    <t>10998</t>
  </si>
  <si>
    <t>41-13</t>
  </si>
  <si>
    <t>ANEXIA Internetdienstleistungs GMBH</t>
  </si>
  <si>
    <t>11004A</t>
  </si>
  <si>
    <t>160104-10/DDV</t>
  </si>
  <si>
    <t>11013</t>
  </si>
  <si>
    <t>35-13</t>
  </si>
  <si>
    <t>110195</t>
  </si>
  <si>
    <t>012016</t>
  </si>
  <si>
    <t>Công ty TNHH Nakashima Việt Nam</t>
  </si>
  <si>
    <t>110200</t>
  </si>
  <si>
    <t>160901-04</t>
  </si>
  <si>
    <t>110201</t>
  </si>
  <si>
    <t>110203</t>
  </si>
  <si>
    <t>160909-02</t>
  </si>
  <si>
    <t>Công ty TNHH Nhựa đường Puma Energy Việt Nam</t>
  </si>
  <si>
    <t>110204</t>
  </si>
  <si>
    <t>160729-04</t>
  </si>
  <si>
    <t>110206</t>
  </si>
  <si>
    <t>170103-03</t>
  </si>
  <si>
    <t>110209</t>
  </si>
  <si>
    <t>170103-07</t>
  </si>
  <si>
    <t>110211</t>
  </si>
  <si>
    <t>170112-01</t>
  </si>
  <si>
    <t>110214</t>
  </si>
  <si>
    <t>170531-02</t>
  </si>
  <si>
    <t>Công ty TNHH MTV Thuốc lá Thăng Long</t>
  </si>
  <si>
    <t>110214-1</t>
  </si>
  <si>
    <t>Công ty TNHH MTV Thuốc lá Bắc Sơn</t>
  </si>
  <si>
    <t>110214-2</t>
  </si>
  <si>
    <t>Công ty TNHH MTV Thuốc lá Thanh Hóa</t>
  </si>
  <si>
    <t>110214-3</t>
  </si>
  <si>
    <t>Công ty TNHH Thuốc lá Đà Nẵng</t>
  </si>
  <si>
    <t>110215</t>
  </si>
  <si>
    <t>170620-02</t>
  </si>
  <si>
    <t>110217</t>
  </si>
  <si>
    <t>170508-04</t>
  </si>
  <si>
    <t>Công ty TNHH Tawara Works Việt Nam</t>
  </si>
  <si>
    <t>110219</t>
  </si>
  <si>
    <t>170104-02</t>
  </si>
  <si>
    <t>110223</t>
  </si>
  <si>
    <t>170711-04</t>
  </si>
  <si>
    <t>110225</t>
  </si>
  <si>
    <t>170215-06</t>
  </si>
  <si>
    <t>110226</t>
  </si>
  <si>
    <t>170801-04/KHDN</t>
  </si>
  <si>
    <t>110232</t>
  </si>
  <si>
    <t>170830-03</t>
  </si>
  <si>
    <t>110236</t>
  </si>
  <si>
    <t>170103-27</t>
  </si>
  <si>
    <t>Công ty TNHH Keyence Việt Nam</t>
  </si>
  <si>
    <t>110242-1</t>
  </si>
  <si>
    <t>171002-06</t>
  </si>
  <si>
    <t>Chi nhánh Nha Trang - Công ty Cổ phần Vinpearl</t>
  </si>
  <si>
    <t>110242-2</t>
  </si>
  <si>
    <t>Chi nhánh Hà Tĩnh - Công ty Cổ phần Vinpearl</t>
  </si>
  <si>
    <t>110242-3</t>
  </si>
  <si>
    <t>Chi nhánh Quảng Nam - Công ty cổ phần Vinpearl</t>
  </si>
  <si>
    <t>110242-4</t>
  </si>
  <si>
    <t>Chi nhánh Thanh Hóa- Công ty Cổ phần Vinpearl</t>
  </si>
  <si>
    <t>110242-6</t>
  </si>
  <si>
    <t>Công ty CP Đầu tư và phát triển Du lịch Phú Quốc</t>
  </si>
  <si>
    <t>110242-7</t>
  </si>
  <si>
    <t>CN Lạng Sơn- Công ty Cổ phần VINPEARL</t>
  </si>
  <si>
    <t>110242-8</t>
  </si>
  <si>
    <t>Chi nhánh Tây Ninh- Công ty Cổ phần VINPEARL</t>
  </si>
  <si>
    <t>110250</t>
  </si>
  <si>
    <t>171229-05</t>
  </si>
  <si>
    <t>110252</t>
  </si>
  <si>
    <t>180102-0</t>
  </si>
  <si>
    <t>Công ty Cổ phần VTI</t>
  </si>
  <si>
    <t>110257</t>
  </si>
  <si>
    <t>180910-02</t>
  </si>
  <si>
    <t>110260</t>
  </si>
  <si>
    <t>180914-01</t>
  </si>
  <si>
    <t>Công ty Cổ phần Quốc tế Hoàng Gia</t>
  </si>
  <si>
    <t>110261</t>
  </si>
  <si>
    <t>181003-03</t>
  </si>
  <si>
    <t>110266</t>
  </si>
  <si>
    <t>20181101/VNPT-FN</t>
  </si>
  <si>
    <t>110267</t>
  </si>
  <si>
    <t>20190115/VNPT-FN</t>
  </si>
  <si>
    <t>110268</t>
  </si>
  <si>
    <t>20190301/VNPT-FN</t>
  </si>
  <si>
    <t>110269</t>
  </si>
  <si>
    <t>190130-01</t>
  </si>
  <si>
    <t>Công ty TNHH Samsung C&amp;T Corporation Việt Nam</t>
  </si>
  <si>
    <t>110274</t>
  </si>
  <si>
    <t>190423-01</t>
  </si>
  <si>
    <t>110275</t>
  </si>
  <si>
    <t>46</t>
  </si>
  <si>
    <t>Công ty Xăng dầu B12</t>
  </si>
  <si>
    <t>110276</t>
  </si>
  <si>
    <t>190314-02</t>
  </si>
  <si>
    <t>110280</t>
  </si>
  <si>
    <t>010715/KHDN-DN/H§DV</t>
  </si>
  <si>
    <t>110282</t>
  </si>
  <si>
    <t>190702-02</t>
  </si>
  <si>
    <t>110283</t>
  </si>
  <si>
    <t>190808-02</t>
  </si>
  <si>
    <t>110284</t>
  </si>
  <si>
    <t>191015-01</t>
  </si>
  <si>
    <t>Chi nhánh Công ty TNHH Resort Vacations tại Hà Nội</t>
  </si>
  <si>
    <t>110285</t>
  </si>
  <si>
    <t>190828-03</t>
  </si>
  <si>
    <t>Công ty TNHH Viễn thông IPN</t>
  </si>
  <si>
    <t>110287</t>
  </si>
  <si>
    <t>191008-01</t>
  </si>
  <si>
    <t>110289</t>
  </si>
  <si>
    <t>191105-03</t>
  </si>
  <si>
    <t>110290</t>
  </si>
  <si>
    <t>191008-05</t>
  </si>
  <si>
    <t>110292</t>
  </si>
  <si>
    <t>3293/KHDN-DN</t>
  </si>
  <si>
    <t>Công ty Cổ phần Vinhomes</t>
  </si>
  <si>
    <t>11032</t>
  </si>
  <si>
    <t>59-13</t>
  </si>
  <si>
    <t>11034</t>
  </si>
  <si>
    <t>04-14</t>
  </si>
  <si>
    <t>11046B</t>
  </si>
  <si>
    <t>06-15</t>
  </si>
  <si>
    <t>11050</t>
  </si>
  <si>
    <t>22-14</t>
  </si>
  <si>
    <t>11058</t>
  </si>
  <si>
    <t>151224-02</t>
  </si>
  <si>
    <t>Công ty TNHH Fuhong Precision Component ( Bắc Giang)</t>
  </si>
  <si>
    <t>11060</t>
  </si>
  <si>
    <t>29-14</t>
  </si>
  <si>
    <t>11082</t>
  </si>
  <si>
    <t>31-14</t>
  </si>
  <si>
    <t>11092</t>
  </si>
  <si>
    <t>37-14</t>
  </si>
  <si>
    <t>11093</t>
  </si>
  <si>
    <t>51-14</t>
  </si>
  <si>
    <t>11102</t>
  </si>
  <si>
    <t>65-14</t>
  </si>
  <si>
    <t>11148</t>
  </si>
  <si>
    <t>Công ty TNHH lọc hóa dầu Nghi Sơn</t>
  </si>
  <si>
    <t>11164</t>
  </si>
  <si>
    <t>27-15</t>
  </si>
  <si>
    <t>Chi nhánh Nagashima Ohno &amp; Tsunematsu tại Hà Nội</t>
  </si>
  <si>
    <t>11168</t>
  </si>
  <si>
    <t>21-15</t>
  </si>
  <si>
    <t>11262</t>
  </si>
  <si>
    <t>22-12/56</t>
  </si>
  <si>
    <t>19997</t>
  </si>
  <si>
    <t>120116-01</t>
  </si>
  <si>
    <t>50064</t>
  </si>
  <si>
    <t>98-07</t>
  </si>
  <si>
    <t>50099</t>
  </si>
  <si>
    <t>55-12/37</t>
  </si>
  <si>
    <t>50116</t>
  </si>
  <si>
    <t>54-14/58</t>
  </si>
  <si>
    <t>Văn phòng đại diện QUALCOMM INTERNATIONAL.,INC tại Thành phố Hồ Chí Minh</t>
  </si>
  <si>
    <t>7041</t>
  </si>
  <si>
    <t>16516</t>
  </si>
  <si>
    <t>Văn phòng đại diện Ngân hàng KASIKORN - Hà Nội</t>
  </si>
  <si>
    <t>90003</t>
  </si>
  <si>
    <t>151028-04/KHDN</t>
  </si>
  <si>
    <t>Chi nhánh Tập đoàn Dầu khí Việt Nam-Công ty Điều hành Đường ống Tây Nam</t>
  </si>
  <si>
    <t>90004</t>
  </si>
  <si>
    <t>150831-05PLC§</t>
  </si>
  <si>
    <t>90008</t>
  </si>
  <si>
    <t>150930-06/KHDN-NN</t>
  </si>
  <si>
    <t>90009</t>
  </si>
  <si>
    <t>150930-02/KHDN-DN</t>
  </si>
  <si>
    <t>Chi nhánh Công ty TNHH Một thành viên Viễn thông Quốc tế FPT</t>
  </si>
  <si>
    <t>BN30248</t>
  </si>
  <si>
    <t>151130-04</t>
  </si>
  <si>
    <t>Công ty TNHH Daiso (việt nam)</t>
  </si>
  <si>
    <t>BN30250</t>
  </si>
  <si>
    <t>160122-02</t>
  </si>
  <si>
    <t>BN30267</t>
  </si>
  <si>
    <t>160311-04</t>
  </si>
  <si>
    <t>Công ty TNHH Dynapac (Hà Nội)</t>
  </si>
  <si>
    <t>BN30495</t>
  </si>
  <si>
    <t>191105-03/KHDN</t>
  </si>
  <si>
    <t>DN30016</t>
  </si>
  <si>
    <t>15405A</t>
  </si>
  <si>
    <t>DN30017</t>
  </si>
  <si>
    <t>15405B</t>
  </si>
  <si>
    <t>DN30069</t>
  </si>
  <si>
    <t>2918</t>
  </si>
  <si>
    <t>Công ty cổ phần VCCorp</t>
  </si>
  <si>
    <t>DN30225</t>
  </si>
  <si>
    <t>4520A</t>
  </si>
  <si>
    <t>Công ty Cổ Phần chăn nuôi C.P Việt Nam - Chi nhánh tại Hải Dương</t>
  </si>
  <si>
    <t xml:space="preserve">Công ty Cổ phần Chăn Nuôi C.P.Việt Nam </t>
  </si>
  <si>
    <t>DN30281</t>
  </si>
  <si>
    <t>2932</t>
  </si>
  <si>
    <t>Công ty cổ phần nội dung số T&amp;G Hà Nội</t>
  </si>
  <si>
    <t>DN30394</t>
  </si>
  <si>
    <t>10266</t>
  </si>
  <si>
    <t>DN30438</t>
  </si>
  <si>
    <t>1631</t>
  </si>
  <si>
    <t>Công ty trách nhiệm hữu hạn Phần mềm Nhân Hòa</t>
  </si>
  <si>
    <t>DN30892</t>
  </si>
  <si>
    <t>932A</t>
  </si>
  <si>
    <t>Công ty TNHH Cung cấp Giải pháp Dịch vụ Giá trị Gia tăng</t>
  </si>
  <si>
    <t>DN30948</t>
  </si>
  <si>
    <t>150825-02</t>
  </si>
  <si>
    <t>Công ty CP dịch vụ kỹ thuật Điện lực Dầu khí Việt Nam</t>
  </si>
  <si>
    <t>DN30970</t>
  </si>
  <si>
    <t>151001-6/010-37</t>
  </si>
  <si>
    <t>DN30971</t>
  </si>
  <si>
    <t>151001-05/010-37</t>
  </si>
  <si>
    <t>Công ty TNHH Shopee</t>
  </si>
  <si>
    <t>DN30996</t>
  </si>
  <si>
    <t>250915</t>
  </si>
  <si>
    <t>Chi nhánh Miền Bắc - Công ty cổ phần hạ tầng viễn thông CMC</t>
  </si>
  <si>
    <t>DN30998</t>
  </si>
  <si>
    <t>151111-01</t>
  </si>
  <si>
    <t>Công ty TNHH OSCO International</t>
  </si>
  <si>
    <t>DN31048</t>
  </si>
  <si>
    <t>1603331-07</t>
  </si>
  <si>
    <t>Công ty Cổ Phần Giải Trí và Thể Thao Điện Tử Việt Nam</t>
  </si>
  <si>
    <t>DN31048-1</t>
  </si>
  <si>
    <t>DN31049</t>
  </si>
  <si>
    <t>160401-03/010-37</t>
  </si>
  <si>
    <t>DN31087</t>
  </si>
  <si>
    <t>160330-11</t>
  </si>
  <si>
    <t>Công Ty Cổ Phần Công Nghệ &amp; Truyền Thông Việt Nam</t>
  </si>
  <si>
    <t>DN31174</t>
  </si>
  <si>
    <t>DN31177</t>
  </si>
  <si>
    <t>170217-01</t>
  </si>
  <si>
    <t>DN31271</t>
  </si>
  <si>
    <t>180402-05</t>
  </si>
  <si>
    <t>DN31334</t>
  </si>
  <si>
    <t>20742(CCT)</t>
  </si>
  <si>
    <t>Công ty cổ phần Dịch Vụ Viễn Thông Anh Và Em</t>
  </si>
  <si>
    <t>TC30075</t>
  </si>
  <si>
    <t>8549</t>
  </si>
  <si>
    <t>Ngân hàng TMCP Tiên Phong</t>
  </si>
  <si>
    <t>TC30583</t>
  </si>
  <si>
    <t>7621</t>
  </si>
  <si>
    <t>TC30755</t>
  </si>
  <si>
    <t>7850</t>
  </si>
  <si>
    <t>TC31612</t>
  </si>
  <si>
    <t>150803-20</t>
  </si>
  <si>
    <t>TC31649</t>
  </si>
  <si>
    <t>160525-06</t>
  </si>
  <si>
    <t>TC31680</t>
  </si>
  <si>
    <t>161122-01</t>
  </si>
  <si>
    <t>TC31686</t>
  </si>
  <si>
    <t>170124-07</t>
  </si>
  <si>
    <t>TC31764</t>
  </si>
  <si>
    <t>181226-03</t>
  </si>
  <si>
    <t>Công ty Cổ phần chứng khoán Eurocapital</t>
  </si>
  <si>
    <t>TC31817</t>
  </si>
  <si>
    <t>181225-03</t>
  </si>
  <si>
    <t>DN31344</t>
  </si>
  <si>
    <t xml:space="preserve">voip 171 trong nước - thuê bao cố định liên tỉnh </t>
  </si>
  <si>
    <t>Dịch vụ điện thoại cố định</t>
  </si>
  <si>
    <t>0407/2019/TTKT-VNP2</t>
  </si>
  <si>
    <t>Trung tâm Kỹ thuật Sản xuất Chương trình</t>
  </si>
  <si>
    <t>DT03</t>
  </si>
  <si>
    <t>DT04</t>
  </si>
  <si>
    <t>170731-02</t>
  </si>
  <si>
    <t>Ngân hàng nông nghiệp và phát triển nông thôn Việt Nam - Trung tâm công nghệ thông tin</t>
  </si>
  <si>
    <t>DT05</t>
  </si>
  <si>
    <t>170703-04</t>
  </si>
  <si>
    <t>Công ty TNHH FU LIAN NET Việt Nam</t>
  </si>
  <si>
    <t>DT07</t>
  </si>
  <si>
    <t>170803-03</t>
  </si>
  <si>
    <t>Công ty Cổ phần Ngọn Lửa Thần</t>
  </si>
  <si>
    <t>DT10</t>
  </si>
  <si>
    <t>180103-03</t>
  </si>
  <si>
    <t>DT12</t>
  </si>
  <si>
    <t>170703-06</t>
  </si>
  <si>
    <t>Chi nhánh Nha Trang- Công ty Cổ phần Vinpearl</t>
  </si>
  <si>
    <t>DT12-1</t>
  </si>
  <si>
    <t>Chi nhánh tại Thánh phố Hồ Chí Minh- Công ty Cổ phần Vinhomes</t>
  </si>
  <si>
    <t>DT12-2</t>
  </si>
  <si>
    <t>Công ty Cổ phần VINCOM RETAIL</t>
  </si>
  <si>
    <t>DT12-3</t>
  </si>
  <si>
    <t>Chi nhánh Thanh Hóa- Công ty VINPEARL</t>
  </si>
  <si>
    <t>DT12-4</t>
  </si>
  <si>
    <t>Chi nhánh Quảng Nam- Công ty Cổ phần VINPEARL</t>
  </si>
  <si>
    <t>DN30950</t>
  </si>
  <si>
    <t>Cho thuê cơ sở hạ tầng khác</t>
  </si>
  <si>
    <t>290615</t>
  </si>
  <si>
    <t>Vũ Thị Lan</t>
  </si>
  <si>
    <t>5509</t>
  </si>
  <si>
    <t>trạm VSAT Cho thuê</t>
  </si>
  <si>
    <t>197 VSAT-IP/ITC1</t>
  </si>
  <si>
    <t>Công ty cổ phần An Thịnh</t>
  </si>
  <si>
    <t>EZCOM0002</t>
  </si>
  <si>
    <t>Uncloudlink/01-02</t>
  </si>
  <si>
    <t>Hongkong Ucloudlink Network Technology Limited</t>
  </si>
  <si>
    <t>CP90001</t>
  </si>
  <si>
    <t>Dịch vụ Thông tin - Giải trí - Thương mại (1900)</t>
  </si>
  <si>
    <t>Dịch vụ khác</t>
  </si>
  <si>
    <t>20928</t>
  </si>
  <si>
    <t>CP90002</t>
  </si>
  <si>
    <t>9173A</t>
  </si>
  <si>
    <t>CP90005</t>
  </si>
  <si>
    <t>16005</t>
  </si>
  <si>
    <t>CP90006</t>
  </si>
  <si>
    <t>17609</t>
  </si>
  <si>
    <t>CP90013</t>
  </si>
  <si>
    <t>12081</t>
  </si>
  <si>
    <t>Công ty cổ phần dịch vụ truyền thông VietNamNet Icom</t>
  </si>
  <si>
    <t>CP90017</t>
  </si>
  <si>
    <t>8412</t>
  </si>
  <si>
    <t>CP90020</t>
  </si>
  <si>
    <t>5798</t>
  </si>
  <si>
    <t>Công ty Cổ phần Thông Tin và Truyền Thông</t>
  </si>
  <si>
    <t>CP90021</t>
  </si>
  <si>
    <t>10827</t>
  </si>
  <si>
    <t>CP90033</t>
  </si>
  <si>
    <t>3401</t>
  </si>
  <si>
    <t>Công ty cổ phần INET</t>
  </si>
  <si>
    <t>CP90035</t>
  </si>
  <si>
    <t>8252</t>
  </si>
  <si>
    <t>CP90070</t>
  </si>
  <si>
    <t>7150</t>
  </si>
  <si>
    <t>CP90079A</t>
  </si>
  <si>
    <t>3099(C§CT)</t>
  </si>
  <si>
    <t>Công ty Cổ phần dịch vụ Viễn thông Anh và Em</t>
  </si>
  <si>
    <t>CP90084</t>
  </si>
  <si>
    <t>24286</t>
  </si>
  <si>
    <t>CP90094</t>
  </si>
  <si>
    <t>16851</t>
  </si>
  <si>
    <t>Công ty TNHH Công nghệ và truyền thông SoftTech</t>
  </si>
  <si>
    <t>CP90095</t>
  </si>
  <si>
    <t>24688</t>
  </si>
  <si>
    <t>Công ty TNHH Thương mại VHC</t>
  </si>
  <si>
    <t>CP90097</t>
  </si>
  <si>
    <t>5360</t>
  </si>
  <si>
    <t>Công ty cổ phần Truyền thông Gapit</t>
  </si>
  <si>
    <t>CP90099</t>
  </si>
  <si>
    <t>1411</t>
  </si>
  <si>
    <t>Công ty cổ phần viễn thông và truyền thông An Viên</t>
  </si>
  <si>
    <t>CP90108</t>
  </si>
  <si>
    <t>3404</t>
  </si>
  <si>
    <t>Chi nhánh Công ty Cổ phần phân phối GENEX</t>
  </si>
  <si>
    <t>CP90112A</t>
  </si>
  <si>
    <t>3518A</t>
  </si>
  <si>
    <t>Công ty Cổ phần Ngân Lượng</t>
  </si>
  <si>
    <t>CP90114</t>
  </si>
  <si>
    <t>4283</t>
  </si>
  <si>
    <t>CP90116</t>
  </si>
  <si>
    <t>6177</t>
  </si>
  <si>
    <t>Tổng Công ty cổ phần Bảo hiểm PETROLIMEX</t>
  </si>
  <si>
    <t>CP90124</t>
  </si>
  <si>
    <t>4342</t>
  </si>
  <si>
    <t>CP90132A</t>
  </si>
  <si>
    <t>8438/H§1900</t>
  </si>
  <si>
    <t>Công ty Cổ phần OTV</t>
  </si>
  <si>
    <t>CP90134</t>
  </si>
  <si>
    <t>13051</t>
  </si>
  <si>
    <t>Công ty Cổ phần du lịch VIETSENSE</t>
  </si>
  <si>
    <t>CP90150</t>
  </si>
  <si>
    <t>19883</t>
  </si>
  <si>
    <t>CP90152</t>
  </si>
  <si>
    <t>17838</t>
  </si>
  <si>
    <t>CP90153</t>
  </si>
  <si>
    <t>9055</t>
  </si>
  <si>
    <t>CP90155</t>
  </si>
  <si>
    <t>2687</t>
  </si>
  <si>
    <t>Công ty TNHH Truyền hình Cáp quang Việt Nam</t>
  </si>
  <si>
    <t>CP90158</t>
  </si>
  <si>
    <t>20546</t>
  </si>
  <si>
    <t>Công ty cổ phần Hàng không Jetstar Pacific Airlines</t>
  </si>
  <si>
    <t>CP90176</t>
  </si>
  <si>
    <t>5657</t>
  </si>
  <si>
    <t>Công ty phát triển dịch vụ giá trị gia tăng - Chi nhánh Tổng Công ty truyền thông</t>
  </si>
  <si>
    <t>Tổng Công ty truyền thông</t>
  </si>
  <si>
    <t>CP90220</t>
  </si>
  <si>
    <t>12779</t>
  </si>
  <si>
    <t>Công ty cổ phần thương mại và dịch vụ chuyển phát nhanh Tân Sơn Nhất</t>
  </si>
  <si>
    <t>CP90233</t>
  </si>
  <si>
    <t>15329</t>
  </si>
  <si>
    <t>Trung tâm hành chính công tỉnh Quảng Ninh</t>
  </si>
  <si>
    <t>CP90240</t>
  </si>
  <si>
    <t>6145</t>
  </si>
  <si>
    <t>Công ty TNHH SG SAGAWA EXPRESS Việt Nam</t>
  </si>
  <si>
    <t>CP90242</t>
  </si>
  <si>
    <t>4263</t>
  </si>
  <si>
    <t>CP90243A</t>
  </si>
  <si>
    <t>170801-03</t>
  </si>
  <si>
    <t>CP90244A</t>
  </si>
  <si>
    <t>190815-01</t>
  </si>
  <si>
    <t>CP90245</t>
  </si>
  <si>
    <t>1211</t>
  </si>
  <si>
    <t>Trung Tâm Công Nghệ Thông Tin - Ngân Hàng TMCP Công Thương Việt Nam</t>
  </si>
  <si>
    <t>CP90246</t>
  </si>
  <si>
    <t>21663</t>
  </si>
  <si>
    <t>Ngân hàng TMCP Công thương Việt Nam - Trung tâm Thẻ</t>
  </si>
  <si>
    <t>CP90247</t>
  </si>
  <si>
    <t>14494</t>
  </si>
  <si>
    <t>CP90248</t>
  </si>
  <si>
    <t>16004</t>
  </si>
  <si>
    <t>CP90264</t>
  </si>
  <si>
    <t>168</t>
  </si>
  <si>
    <t>Công ty cổ phần BOT Pháp Vân - Cầu Giẽ</t>
  </si>
  <si>
    <t>CP90265</t>
  </si>
  <si>
    <t>604</t>
  </si>
  <si>
    <t>Công ty cổ phần Hợp Nhất Quốc Tế</t>
  </si>
  <si>
    <t>CP90268</t>
  </si>
  <si>
    <t>9198</t>
  </si>
  <si>
    <t>Công ty cổ phần chứng khoán đầu tư Việt Nam</t>
  </si>
  <si>
    <t>CP90270</t>
  </si>
  <si>
    <t>12269</t>
  </si>
  <si>
    <t>Công ty cổ phần chứng khoán Tân Việt</t>
  </si>
  <si>
    <t>CP90271</t>
  </si>
  <si>
    <t>5357</t>
  </si>
  <si>
    <t>CP90272</t>
  </si>
  <si>
    <t>4248</t>
  </si>
  <si>
    <t>CP90274</t>
  </si>
  <si>
    <t>17852</t>
  </si>
  <si>
    <t>Công ty Cổ phần Đầu tư Phát triển Công nghệ và Truyền thông</t>
  </si>
  <si>
    <t>Công ty Cổ phần đầu tư phát triển Công nghệ và Truyền thông</t>
  </si>
  <si>
    <t>CP90275</t>
  </si>
  <si>
    <t>19528</t>
  </si>
  <si>
    <t>Công Ty Bảo Hiểm Bưu Điện Thời Đại Số</t>
  </si>
  <si>
    <t>CP90276</t>
  </si>
  <si>
    <t>1066</t>
  </si>
  <si>
    <t>Công ty cổ phần NetNam</t>
  </si>
  <si>
    <t>CP90277</t>
  </si>
  <si>
    <t>18250</t>
  </si>
  <si>
    <t>Công ty cổ phần Thanh toán Quốc gia Việt Nam</t>
  </si>
  <si>
    <t>CP90280</t>
  </si>
  <si>
    <t>18255</t>
  </si>
  <si>
    <t>Công ty cổ phần phát triển phần mềm và dịch vụ di động</t>
  </si>
  <si>
    <t>CP90281</t>
  </si>
  <si>
    <t>6258a</t>
  </si>
  <si>
    <t>CP90282</t>
  </si>
  <si>
    <t>7406</t>
  </si>
  <si>
    <t>CP90291</t>
  </si>
  <si>
    <t>10691</t>
  </si>
  <si>
    <t>CP90293</t>
  </si>
  <si>
    <t>13-02/</t>
  </si>
  <si>
    <t>CP90295</t>
  </si>
  <si>
    <t>24001</t>
  </si>
  <si>
    <t>CP90296</t>
  </si>
  <si>
    <t>7689</t>
  </si>
  <si>
    <t>CP90297</t>
  </si>
  <si>
    <t>2746</t>
  </si>
  <si>
    <t>Tổng Công ty chuyển phát nhanh Bưu điện - Công ty cổ phần</t>
  </si>
  <si>
    <t>CP90299</t>
  </si>
  <si>
    <t>20100</t>
  </si>
  <si>
    <t>CP90301</t>
  </si>
  <si>
    <t>2966</t>
  </si>
  <si>
    <t>CP90302</t>
  </si>
  <si>
    <t>5916</t>
  </si>
  <si>
    <t>CP90306</t>
  </si>
  <si>
    <t>27197</t>
  </si>
  <si>
    <t>Công ty cổ phần Dịch Vụ Viễn Thông Sao Mai</t>
  </si>
  <si>
    <t>CP90309</t>
  </si>
  <si>
    <t>99/09</t>
  </si>
  <si>
    <t>Công ty cổ phần tập đoàn Ecopark</t>
  </si>
  <si>
    <t>CP90318</t>
  </si>
  <si>
    <t>1024</t>
  </si>
  <si>
    <t>Công ty cổ phần An Ninh An Toàn Thông Tin CMC</t>
  </si>
  <si>
    <t>CP90319</t>
  </si>
  <si>
    <t>429</t>
  </si>
  <si>
    <t>Công ty Cổ phần Truyền Thông Đa Phương tiện Thủ Đô</t>
  </si>
  <si>
    <t>CP90324</t>
  </si>
  <si>
    <t>14709</t>
  </si>
  <si>
    <t>Công ty Cổ Phần Vận Hành và Bảo Trì Đường Cao Tốc Việt Nam</t>
  </si>
  <si>
    <t>CP90325</t>
  </si>
  <si>
    <t>16647</t>
  </si>
  <si>
    <t>CP90331</t>
  </si>
  <si>
    <t>4181</t>
  </si>
  <si>
    <t>Công ty cổ phần Thọ Xuân Đường</t>
  </si>
  <si>
    <t>CP90339</t>
  </si>
  <si>
    <t>18924</t>
  </si>
  <si>
    <t>Công ty cổ phần hóa dầu quân đội</t>
  </si>
  <si>
    <t>CP90342</t>
  </si>
  <si>
    <t>8967A</t>
  </si>
  <si>
    <t>Công ty Cổ phần Tập đoàn Nagakawa</t>
  </si>
  <si>
    <t>CP90343</t>
  </si>
  <si>
    <t>2512</t>
  </si>
  <si>
    <t>Công ty cổ phần tập đoàn điện lạnh điện máy Việt Úc</t>
  </si>
  <si>
    <t>CP90345</t>
  </si>
  <si>
    <t>4727A</t>
  </si>
  <si>
    <t>Công ty Cổ phần Dược Phẩm Vinh Gia</t>
  </si>
  <si>
    <t>CP90351</t>
  </si>
  <si>
    <t>77</t>
  </si>
  <si>
    <t>CP90352</t>
  </si>
  <si>
    <t>5506</t>
  </si>
  <si>
    <t>Công ty VTC Công nghệ và Nội dung số</t>
  </si>
  <si>
    <t>CP90358</t>
  </si>
  <si>
    <t>1831</t>
  </si>
  <si>
    <t>CP90366</t>
  </si>
  <si>
    <t>1206</t>
  </si>
  <si>
    <t>Công ty cổ phần SAVEMONEY</t>
  </si>
  <si>
    <t>CP90371</t>
  </si>
  <si>
    <t>150908-01</t>
  </si>
  <si>
    <t>Công ty cổ phần INFOR Việt Nam</t>
  </si>
  <si>
    <t>CP90376</t>
  </si>
  <si>
    <t>20715</t>
  </si>
  <si>
    <t>Công ty cổ phần tập đoàn Mường Thanh</t>
  </si>
  <si>
    <t>CP90377</t>
  </si>
  <si>
    <t>151030-11</t>
  </si>
  <si>
    <t>Công ty cổ phần kỹ thuật dịch vụ Thành Công</t>
  </si>
  <si>
    <t>CP90378</t>
  </si>
  <si>
    <t>150930-04</t>
  </si>
  <si>
    <t>Công ty Cổ Phần Dược Phẩm Vioba Việt Nam</t>
  </si>
  <si>
    <t>CP90380</t>
  </si>
  <si>
    <t>1649</t>
  </si>
  <si>
    <t>CP90382</t>
  </si>
  <si>
    <t>151203-01</t>
  </si>
  <si>
    <t>Công ty Cổ phần Dịch vụ VIETLIFE</t>
  </si>
  <si>
    <t>CP90383</t>
  </si>
  <si>
    <t>50</t>
  </si>
  <si>
    <t>Công ty TNHH luật cộng đồng</t>
  </si>
  <si>
    <t>CP90384</t>
  </si>
  <si>
    <t>151127-03</t>
  </si>
  <si>
    <t>Công ty cổ phần MKMART- Chi nhánh Hà Nội</t>
  </si>
  <si>
    <t>CP90385</t>
  </si>
  <si>
    <t>150810-11</t>
  </si>
  <si>
    <t>Công ty cổ phần VEXERE</t>
  </si>
  <si>
    <t>CP90387</t>
  </si>
  <si>
    <t>151231-09</t>
  </si>
  <si>
    <t>Công ty luật TNHH DRAGON</t>
  </si>
  <si>
    <t>CP90388</t>
  </si>
  <si>
    <t>151006-001</t>
  </si>
  <si>
    <t>Công ty Cổ phần Hợp tác đầu tư và phát triển</t>
  </si>
  <si>
    <t>CP90391</t>
  </si>
  <si>
    <t>160114-03</t>
  </si>
  <si>
    <t>Công ty TNHH Điện Dương</t>
  </si>
  <si>
    <t>CP90393</t>
  </si>
  <si>
    <t>160127-02</t>
  </si>
  <si>
    <t>Công ty cổ phần quốc tế VIT</t>
  </si>
  <si>
    <t>CP90396</t>
  </si>
  <si>
    <t>160122-01</t>
  </si>
  <si>
    <t>Công ty cổ phần phần mềm quản trị doanh nghiệp</t>
  </si>
  <si>
    <t>CP90398</t>
  </si>
  <si>
    <t>160314-01/KHDN-DN</t>
  </si>
  <si>
    <t>Công ty TNHH Sài Gòn SMILE</t>
  </si>
  <si>
    <t>CP90399</t>
  </si>
  <si>
    <t>160427-01/KHDN-TTDN</t>
  </si>
  <si>
    <t>Công ty TNHH Quang Minh Dũng</t>
  </si>
  <si>
    <t>CP90403</t>
  </si>
  <si>
    <t>419/DV1900/2015</t>
  </si>
  <si>
    <t>CP90403A</t>
  </si>
  <si>
    <t>587/DV1900/2015</t>
  </si>
  <si>
    <t>CP90404</t>
  </si>
  <si>
    <t>160601-06</t>
  </si>
  <si>
    <t>Công ty Cổ phần STUDENT LIFE CARE</t>
  </si>
  <si>
    <t>CP90406</t>
  </si>
  <si>
    <t>160104-22/KHDN</t>
  </si>
  <si>
    <t>Công ty Cổ Phần Xúc Tiến Thương Mại Điện Tử</t>
  </si>
  <si>
    <t>CP90407</t>
  </si>
  <si>
    <t>160530-02/KHDN</t>
  </si>
  <si>
    <t>Công ty Cổ Phần Y Khoa &amp; Thẩm Mỹ Thu Cúc</t>
  </si>
  <si>
    <t>CP90408</t>
  </si>
  <si>
    <t>160603-02/KHDN</t>
  </si>
  <si>
    <t>Công ty TNHH MI Việt Nam</t>
  </si>
  <si>
    <t>CP90409</t>
  </si>
  <si>
    <t>160607-01/KHDN</t>
  </si>
  <si>
    <t>Công ty Cổ Phần Group An Thuận Phát</t>
  </si>
  <si>
    <t>CP90410</t>
  </si>
  <si>
    <t>160818-01/KHDN</t>
  </si>
  <si>
    <t>Công ty TNHH Thương mại Dược mỹ phẩm Nam Phương</t>
  </si>
  <si>
    <t>CP90411A</t>
  </si>
  <si>
    <t>161017-02-PL</t>
  </si>
  <si>
    <t>Công ty cổ phần liên doanh đầu tư quốc tế KLF</t>
  </si>
  <si>
    <t>Công ty TNHH NATUZA Việt Nam</t>
  </si>
  <si>
    <t>CP90413</t>
  </si>
  <si>
    <t>160527-02</t>
  </si>
  <si>
    <t>Công ty Cổ phần Falcon Coatings Việt Nam</t>
  </si>
  <si>
    <t>CP90414</t>
  </si>
  <si>
    <t>161209-01</t>
  </si>
  <si>
    <t>Công ty Cổ Phần Công nghệ và truyền thông VIETNAMNET 997</t>
  </si>
  <si>
    <t>CP90416</t>
  </si>
  <si>
    <t>170315-06</t>
  </si>
  <si>
    <t>CP90419</t>
  </si>
  <si>
    <t>160530-04</t>
  </si>
  <si>
    <t>Công ty Luật Hợp Danh Thiên Thanh</t>
  </si>
  <si>
    <t>CP90420B</t>
  </si>
  <si>
    <t>170601-04-PL</t>
  </si>
  <si>
    <t>Công ty TNHH OCHA</t>
  </si>
  <si>
    <t>CP90421</t>
  </si>
  <si>
    <t>170927-04</t>
  </si>
  <si>
    <t>Công ty Cổ phần Azura</t>
  </si>
  <si>
    <t>CP90424</t>
  </si>
  <si>
    <t>180601-01</t>
  </si>
  <si>
    <t>Công ty cổ phần viễn thông Đại Tâm Phát</t>
  </si>
  <si>
    <t>CP90425</t>
  </si>
  <si>
    <t>1409-PL06</t>
  </si>
  <si>
    <t>CP90426</t>
  </si>
  <si>
    <t>1409-PL07</t>
  </si>
  <si>
    <t>CP90427</t>
  </si>
  <si>
    <t>180612-05</t>
  </si>
  <si>
    <t>Công ty phát triển Dịch vụ Giá trị Gia tăng-Chi nhánh Tổng Công ty truyền thông</t>
  </si>
  <si>
    <t>CP90428</t>
  </si>
  <si>
    <t>180601-04</t>
  </si>
  <si>
    <t>CP90430</t>
  </si>
  <si>
    <t>180612-06</t>
  </si>
  <si>
    <t>Công ty Cổ Phần Dịch vụ Vân Sơn</t>
  </si>
  <si>
    <t>CP90431</t>
  </si>
  <si>
    <t>180927-02</t>
  </si>
  <si>
    <t>Công ty Cổ phần dịch vụ Kỹ thuật năng lượng</t>
  </si>
  <si>
    <t>CP90432</t>
  </si>
  <si>
    <t>181201-01</t>
  </si>
  <si>
    <t>CP90433</t>
  </si>
  <si>
    <t>190701-06</t>
  </si>
  <si>
    <t>Công ty Cổ Phần Dịch Vụ Tức Thời</t>
  </si>
  <si>
    <t>CP90434</t>
  </si>
  <si>
    <t>190723-02</t>
  </si>
  <si>
    <t>Công ty Cổ phần SDH</t>
  </si>
  <si>
    <t>SAO003</t>
  </si>
  <si>
    <t>170815-03</t>
  </si>
  <si>
    <t>Công ty tài chính TNHH một thành viên Home Credit Việt Nam</t>
  </si>
  <si>
    <t>SAO010</t>
  </si>
  <si>
    <t>180521-01</t>
  </si>
  <si>
    <t>Công ty trách nhiệm hữu hạn L.C.S</t>
  </si>
  <si>
    <t>SAO013</t>
  </si>
  <si>
    <t>180608-05</t>
  </si>
  <si>
    <t>Công ty tài chính TNHH MTV Mirae Asset (Việt Nam)</t>
  </si>
  <si>
    <t>SAO015</t>
  </si>
  <si>
    <t>180509-03</t>
  </si>
  <si>
    <t>Công ty Cổ phần Vua Bánh Mì</t>
  </si>
  <si>
    <t>SAO016</t>
  </si>
  <si>
    <t>180710-05</t>
  </si>
  <si>
    <t>Tổng Công ty Bảo Việt Nhân Thọ</t>
  </si>
  <si>
    <t>SAO018</t>
  </si>
  <si>
    <t>181004-05</t>
  </si>
  <si>
    <t>Công ty TNHH dịch vụ bảo vệ T-Force</t>
  </si>
  <si>
    <t>SAO019</t>
  </si>
  <si>
    <t>190530-01</t>
  </si>
  <si>
    <t>SAO020</t>
  </si>
  <si>
    <t>191008-02</t>
  </si>
  <si>
    <t>Công ty TNHH Một ngôi sao Thông minh Việt Nam</t>
  </si>
  <si>
    <t>EZCOM0007</t>
  </si>
  <si>
    <t>160701-05/KHDN-DN</t>
  </si>
  <si>
    <t>EZCOM0011</t>
  </si>
  <si>
    <t>170610-01</t>
  </si>
  <si>
    <t>EZCOM0014</t>
  </si>
  <si>
    <t>160908-02</t>
  </si>
  <si>
    <t>EZCOM0015</t>
  </si>
  <si>
    <t>180301-01</t>
  </si>
  <si>
    <t>Công ty Cổ phần Thiết bị SISC Việt  Nam</t>
  </si>
  <si>
    <t>Tổng công ty Đầu tư và kinh doanh vốn Nhà nước - công ty TNHH</t>
  </si>
  <si>
    <t>EZCOM0016</t>
  </si>
  <si>
    <t>180329-02</t>
  </si>
  <si>
    <t>Matrix Cellular (International) Services Private Limited</t>
  </si>
  <si>
    <t>EZCOM0017</t>
  </si>
  <si>
    <t>180625-05</t>
  </si>
  <si>
    <t>Công ty TNHH máy tính Nét</t>
  </si>
  <si>
    <t>EZCOM0019</t>
  </si>
  <si>
    <t>180601-02</t>
  </si>
  <si>
    <t>EZCOM0020</t>
  </si>
  <si>
    <t>180913-05</t>
  </si>
  <si>
    <t>Công ty TNHH Đại Hùng</t>
  </si>
  <si>
    <t>EZCOM0021</t>
  </si>
  <si>
    <t>181101-01/KHDN-DN</t>
  </si>
  <si>
    <t>Công ty Cổ Phần truyền thông VMG</t>
  </si>
  <si>
    <t>EZCOM0023</t>
  </si>
  <si>
    <t>181130-02</t>
  </si>
  <si>
    <t>EZCOM0024</t>
  </si>
  <si>
    <t>181031-04</t>
  </si>
  <si>
    <t>Công ty Công nghệ thông tin Điện lực miền Bắc</t>
  </si>
  <si>
    <t>EZCOM0025</t>
  </si>
  <si>
    <t>170704-02</t>
  </si>
  <si>
    <t>Công ty TNHH thương mại và dịch vụ Vinh Hiển</t>
  </si>
  <si>
    <t>EZCOM0026</t>
  </si>
  <si>
    <t>LEO-HS-VN-2019-006</t>
  </si>
  <si>
    <t>Công ty TNHH Sản phẩm giấy Leo ( Việt Nam)</t>
  </si>
  <si>
    <t xml:space="preserve">CÔNG TY TNHH SẢN PHẨM GIẤY LEO (VIỆT NAM) </t>
  </si>
  <si>
    <t>EZCOM0027</t>
  </si>
  <si>
    <t>171115-01/S§01</t>
  </si>
  <si>
    <t>EZCOM0028</t>
  </si>
  <si>
    <t>190619-02</t>
  </si>
  <si>
    <t>EZCOM0030</t>
  </si>
  <si>
    <t>191001-03</t>
  </si>
  <si>
    <t>DATA001</t>
  </si>
  <si>
    <t>+ Dịch vụ Data di động Data Code</t>
  </si>
  <si>
    <t>180507-02</t>
  </si>
  <si>
    <t>VCC001</t>
  </si>
  <si>
    <t>Dịch vụ VCC (Virtual Cloud Contact Centre) dịch vụ chăm sóc khách hàng trên Tổng đài ảo đám mây</t>
  </si>
  <si>
    <t>180727-01</t>
  </si>
  <si>
    <t>VCC002</t>
  </si>
  <si>
    <t>180911-11</t>
  </si>
  <si>
    <t>Nguyễn Anh Ngọc</t>
  </si>
  <si>
    <t>Công ty TNHH sản xuất và kinh doanh thương mại THH</t>
  </si>
  <si>
    <t>VCC003</t>
  </si>
  <si>
    <t>180703-02</t>
  </si>
  <si>
    <t>Công ty TNHH Điện Tử Tin Học ánh Vàng</t>
  </si>
  <si>
    <t>Bluesea</t>
  </si>
  <si>
    <t>T00191_0</t>
  </si>
  <si>
    <t>73-07_0</t>
  </si>
  <si>
    <t>Công ty Cổ phần Chứng khoán Morgan Stanley Hướng Việt</t>
  </si>
  <si>
    <t>Công ty TNHH Chứng khoán JB Việt Nam</t>
  </si>
  <si>
    <t>T00202_0</t>
  </si>
  <si>
    <t>61-07_0</t>
  </si>
  <si>
    <t>T00263_0</t>
  </si>
  <si>
    <t>07-08_0</t>
  </si>
  <si>
    <t>Công ty TNHH MTV du lịch Trâu Việt Nam</t>
  </si>
  <si>
    <t>T00292_0</t>
  </si>
  <si>
    <t>59-08_0</t>
  </si>
  <si>
    <t>T00322_0</t>
  </si>
  <si>
    <t>78-08_0</t>
  </si>
  <si>
    <t>T00386</t>
  </si>
  <si>
    <t>12-10</t>
  </si>
  <si>
    <t>Công ty CP phát triển dịch vụ Học tập và Giải trí trực tuyến</t>
  </si>
  <si>
    <t>T00448_1</t>
  </si>
  <si>
    <t>T00460_0</t>
  </si>
  <si>
    <t>11-10_0</t>
  </si>
  <si>
    <t>Công ty TNHH phần mềm Nhân Hòa</t>
  </si>
  <si>
    <t>T00474_0</t>
  </si>
  <si>
    <t>30-10_0</t>
  </si>
  <si>
    <t>Công ty Cổ phần Chứng khoán Đầu tư Việt Nam</t>
  </si>
  <si>
    <t>T00493</t>
  </si>
  <si>
    <t>64-13</t>
  </si>
  <si>
    <t>T00541</t>
  </si>
  <si>
    <t>64-14</t>
  </si>
  <si>
    <t>Công ty cổ phần công nghệ mạng Viễn thông Việt Nam</t>
  </si>
  <si>
    <t>T00602</t>
  </si>
  <si>
    <t>151103-03</t>
  </si>
  <si>
    <t>T00626</t>
  </si>
  <si>
    <t>0051800/DN</t>
  </si>
  <si>
    <t>Công ty cổ phần viễn thông tuổi trẻ</t>
  </si>
  <si>
    <t>T00639_0</t>
  </si>
  <si>
    <t>198-11_0</t>
  </si>
  <si>
    <t>T00647</t>
  </si>
  <si>
    <t>160301-09</t>
  </si>
  <si>
    <t>Công ty cổ phần truyền thông và dịch vụ số Kiến Lửa</t>
  </si>
  <si>
    <t>T00650</t>
  </si>
  <si>
    <t>160331-14</t>
  </si>
  <si>
    <t>Công ty Cổ phần Giáo Dục Tinh Vân</t>
  </si>
  <si>
    <t>T00719</t>
  </si>
  <si>
    <t>170601-03</t>
  </si>
  <si>
    <t>Công ty cổ phần đầu tư Vega Fintech</t>
  </si>
  <si>
    <t>T00720_0</t>
  </si>
  <si>
    <t>57/2012_0</t>
  </si>
  <si>
    <t>Công ty Cổ phần Dịch vụ HT Việt Nam</t>
  </si>
  <si>
    <t>T00727</t>
  </si>
  <si>
    <t>170703-01</t>
  </si>
  <si>
    <t>Công ty Cổ Phần Dịch vụ trực tuyến FPT</t>
  </si>
  <si>
    <t>T00729</t>
  </si>
  <si>
    <t>170810-01</t>
  </si>
  <si>
    <t>Công ty cổ phần giải pháp công nghệ thông tin và truyền thông SUNNET</t>
  </si>
  <si>
    <t>T00732</t>
  </si>
  <si>
    <t>170202-01</t>
  </si>
  <si>
    <t>Công ty Cổ Phần Công nghệ Tinh Vân</t>
  </si>
  <si>
    <t>Công ty Cổ phần Viễn thông Tinh Vân</t>
  </si>
  <si>
    <t>T00738_0</t>
  </si>
  <si>
    <t>117/2012_0</t>
  </si>
  <si>
    <t>Công ty Cổ phần BKAV</t>
  </si>
  <si>
    <t>T00752</t>
  </si>
  <si>
    <t>171206-02</t>
  </si>
  <si>
    <t>T00759</t>
  </si>
  <si>
    <t>180601-03</t>
  </si>
  <si>
    <t>T00765</t>
  </si>
  <si>
    <t>180102-04</t>
  </si>
  <si>
    <t>Công ty phát triển dịch vụ giá trị gia tăng-chi nhánh tổng công ty truyền thông</t>
  </si>
  <si>
    <t>T00788</t>
  </si>
  <si>
    <t>190531-01</t>
  </si>
  <si>
    <t>T00798</t>
  </si>
  <si>
    <t>191001-05</t>
  </si>
  <si>
    <t>T00807_0</t>
  </si>
  <si>
    <t>01/2013_0</t>
  </si>
  <si>
    <t>Tổng Công ty công nghiệp xi măng Việt Nam</t>
  </si>
  <si>
    <t>T01041_0</t>
  </si>
  <si>
    <t>328/2014_0</t>
  </si>
  <si>
    <t>TE00028</t>
  </si>
  <si>
    <t>192/2014</t>
  </si>
  <si>
    <t>Công ty Cổ phần tập đoàn truyền thông và công nghệ Nova</t>
  </si>
  <si>
    <t>TE00087</t>
  </si>
  <si>
    <t>38/2015</t>
  </si>
  <si>
    <t>VPN40010</t>
  </si>
  <si>
    <t>555-05</t>
  </si>
  <si>
    <t>VPN40013</t>
  </si>
  <si>
    <t>314-06</t>
  </si>
  <si>
    <t>VPN40018</t>
  </si>
  <si>
    <t>02-07</t>
  </si>
  <si>
    <t>VPN40030</t>
  </si>
  <si>
    <t>42-07</t>
  </si>
  <si>
    <t>Công ty TNHH Chứng khoán Ngân Hàng TMCP Ngoại Thương Việt nam</t>
  </si>
  <si>
    <t>VPN40031</t>
  </si>
  <si>
    <t>51-07</t>
  </si>
  <si>
    <t>VPN40032</t>
  </si>
  <si>
    <t>52-07</t>
  </si>
  <si>
    <t>Công ty TNHH Chứng khoán ACB (ACBS)</t>
  </si>
  <si>
    <t>VPN40036</t>
  </si>
  <si>
    <t>57-07</t>
  </si>
  <si>
    <t>Công ty cổ phần chứng khoán ngân hàng đầu tư và phát triển Việt Nam (BSC)</t>
  </si>
  <si>
    <t>VPN40042</t>
  </si>
  <si>
    <t>95-07</t>
  </si>
  <si>
    <t>Công ty Cổ phần Chứng khoán VNDIRECT</t>
  </si>
  <si>
    <t>VPN40043</t>
  </si>
  <si>
    <t>VPN40046</t>
  </si>
  <si>
    <t>102-07</t>
  </si>
  <si>
    <t>VPN40047</t>
  </si>
  <si>
    <t>103-07</t>
  </si>
  <si>
    <t>VPN40048</t>
  </si>
  <si>
    <t>105-07</t>
  </si>
  <si>
    <t>Công ty Cổ phần Chứng khoán Trí Việt</t>
  </si>
  <si>
    <t>VPN40052</t>
  </si>
  <si>
    <t>78-07</t>
  </si>
  <si>
    <t>Công ty Cổ phần Chứng khoán VPS</t>
  </si>
  <si>
    <t>VPN40059</t>
  </si>
  <si>
    <t>79-07</t>
  </si>
  <si>
    <t>Công ty Cổ phần Chứng khoán Quốc gia</t>
  </si>
  <si>
    <t>VPN40065</t>
  </si>
  <si>
    <t>50-07</t>
  </si>
  <si>
    <t>Công ty Cổ phần Chứng khoán Rồng Việt</t>
  </si>
  <si>
    <t>VPN40070</t>
  </si>
  <si>
    <t>61-07</t>
  </si>
  <si>
    <t>Chi nhánh HN - Công ty CP CK N/hàng Sài Gòn Thương Tín</t>
  </si>
  <si>
    <t>VPN40084</t>
  </si>
  <si>
    <t>116-07</t>
  </si>
  <si>
    <t>Công ty Cổ phần chứng khoán SSI - Chi nhánh Hà Nội</t>
  </si>
  <si>
    <t>VPN40092</t>
  </si>
  <si>
    <t>82-07</t>
  </si>
  <si>
    <t>VPN40109</t>
  </si>
  <si>
    <t>19-08</t>
  </si>
  <si>
    <t>Công ty CP Chứng khoán Thương mại và Công nghiệp Việt Nam</t>
  </si>
  <si>
    <t>VPN40126</t>
  </si>
  <si>
    <t>39-08</t>
  </si>
  <si>
    <t>VPN40166</t>
  </si>
  <si>
    <t>23-09</t>
  </si>
  <si>
    <t>Công ty TNHH sản xuất Phụ tùng Yamaha Motor Việt Nam</t>
  </si>
  <si>
    <t>VPN40168</t>
  </si>
  <si>
    <t>27-09</t>
  </si>
  <si>
    <t>VPN40169</t>
  </si>
  <si>
    <t>30-09</t>
  </si>
  <si>
    <t>VPN40170</t>
  </si>
  <si>
    <t>31-09</t>
  </si>
  <si>
    <t>VPN40176</t>
  </si>
  <si>
    <t>24-09</t>
  </si>
  <si>
    <t>VPN40178</t>
  </si>
  <si>
    <t>32-09</t>
  </si>
  <si>
    <t>VPN40181</t>
  </si>
  <si>
    <t>38-09</t>
  </si>
  <si>
    <t>VPN40185</t>
  </si>
  <si>
    <t>25-09</t>
  </si>
  <si>
    <t>VPN40193</t>
  </si>
  <si>
    <t>73-09</t>
  </si>
  <si>
    <t>VPN40194</t>
  </si>
  <si>
    <t>82-09</t>
  </si>
  <si>
    <t>Ngân hàng Thương mại cổ phần Ngoại thương Việt Nam (VIETCOMBANK)</t>
  </si>
  <si>
    <t>VPN40197</t>
  </si>
  <si>
    <t>84-09</t>
  </si>
  <si>
    <t>Ngân hàng Thương mại cổ phần Đầu tư và phát triển Việt Nam</t>
  </si>
  <si>
    <t>VPN40204</t>
  </si>
  <si>
    <t>59-09</t>
  </si>
  <si>
    <t>Công ty cổ phần TOYOTA Thăng Long</t>
  </si>
  <si>
    <t>VPN40220</t>
  </si>
  <si>
    <t>108-09</t>
  </si>
  <si>
    <t>VPN40226</t>
  </si>
  <si>
    <t>78-09</t>
  </si>
  <si>
    <t>Ngân hàng SinoPac - Chi nhánh Thành phố Hồ Chí Minh</t>
  </si>
  <si>
    <t>VPN40247</t>
  </si>
  <si>
    <t>13-10</t>
  </si>
  <si>
    <t>Công ty TNHH TOYOTA Hà Đông</t>
  </si>
  <si>
    <t>VPN40248</t>
  </si>
  <si>
    <t>08-10</t>
  </si>
  <si>
    <t>Công ty TNHH Một thành viên Toyota Quảng Ninh</t>
  </si>
  <si>
    <t>VPN40252</t>
  </si>
  <si>
    <t>39-10</t>
  </si>
  <si>
    <t>Công ty CP Chứng khoán Ngân hàng Sài Gòn Thương Tín</t>
  </si>
  <si>
    <t>VPN40253</t>
  </si>
  <si>
    <t>41-10</t>
  </si>
  <si>
    <t>VPN40275</t>
  </si>
  <si>
    <t>48-10</t>
  </si>
  <si>
    <t>VPN40283</t>
  </si>
  <si>
    <t>83-10</t>
  </si>
  <si>
    <t>VPN40291</t>
  </si>
  <si>
    <t>107-10</t>
  </si>
  <si>
    <t>VPN40314</t>
  </si>
  <si>
    <t>05-11</t>
  </si>
  <si>
    <t>Công ty TNHH Viettel-CHT</t>
  </si>
  <si>
    <t>VPN40322</t>
  </si>
  <si>
    <t>09-11</t>
  </si>
  <si>
    <t>VPN40330</t>
  </si>
  <si>
    <t>30-11</t>
  </si>
  <si>
    <t>Công ty cổ phần Chứng khoán KB Việt Nam</t>
  </si>
  <si>
    <t>VPN40333</t>
  </si>
  <si>
    <t>110422-01/vdc</t>
  </si>
  <si>
    <t>Công ty Cổ phần Dịch vụ số liệu Toàn Cầu</t>
  </si>
  <si>
    <t>VPN40344</t>
  </si>
  <si>
    <t>58-11</t>
  </si>
  <si>
    <t>Ngân hàng TMCP Công Thương Việt Nam - Chi nhánh TP Hà Nội</t>
  </si>
  <si>
    <t>VPN40350</t>
  </si>
  <si>
    <t>67-11</t>
  </si>
  <si>
    <t>VPN40354</t>
  </si>
  <si>
    <t>92-11</t>
  </si>
  <si>
    <t>VPN40357</t>
  </si>
  <si>
    <t>123-11</t>
  </si>
  <si>
    <t>Ngân hàng CITIBANK N.A Chi nhánh thành phố Hồ Chí Minh</t>
  </si>
  <si>
    <t>Ngân hàng Citibank</t>
  </si>
  <si>
    <t>VPN40365</t>
  </si>
  <si>
    <t>41-12</t>
  </si>
  <si>
    <t>Ngân hàng Thương mại CP An Bình</t>
  </si>
  <si>
    <t>VPN40371</t>
  </si>
  <si>
    <t>49-12</t>
  </si>
  <si>
    <t>VPN40375</t>
  </si>
  <si>
    <t>90-12</t>
  </si>
  <si>
    <t>VPN40380</t>
  </si>
  <si>
    <t>106-12</t>
  </si>
  <si>
    <t>VPN40385</t>
  </si>
  <si>
    <t>97-12</t>
  </si>
  <si>
    <t>VPN40388</t>
  </si>
  <si>
    <t>113-12</t>
  </si>
  <si>
    <t>Công ty TNHH Toyota Thanh Xuân</t>
  </si>
  <si>
    <t>VPN40396</t>
  </si>
  <si>
    <t>127-12</t>
  </si>
  <si>
    <t>VPN40399</t>
  </si>
  <si>
    <t>125-12</t>
  </si>
  <si>
    <t>VPN40406</t>
  </si>
  <si>
    <t>42-13</t>
  </si>
  <si>
    <t>VPN40407</t>
  </si>
  <si>
    <t>45-13</t>
  </si>
  <si>
    <t>VPN40423</t>
  </si>
  <si>
    <t>72-13</t>
  </si>
  <si>
    <t>VPN40441</t>
  </si>
  <si>
    <t>90-13</t>
  </si>
  <si>
    <t>VPN40448</t>
  </si>
  <si>
    <t>28-14</t>
  </si>
  <si>
    <t>Công ty TNHH Thông tin NTT (Việt Nam)</t>
  </si>
  <si>
    <t>VPN40449</t>
  </si>
  <si>
    <t>30-14</t>
  </si>
  <si>
    <t>Công ty tài chính TNHH một thành viên quốc tế Việt Nam Jaccs</t>
  </si>
  <si>
    <t>VPN40453</t>
  </si>
  <si>
    <t>39-14</t>
  </si>
  <si>
    <t>VPN40455</t>
  </si>
  <si>
    <t>42-14</t>
  </si>
  <si>
    <t>VPN40459</t>
  </si>
  <si>
    <t>60-14</t>
  </si>
  <si>
    <t>VPN40466</t>
  </si>
  <si>
    <t>101-14</t>
  </si>
  <si>
    <t>VPN40471</t>
  </si>
  <si>
    <t>97-14</t>
  </si>
  <si>
    <t>VPN40474</t>
  </si>
  <si>
    <t>Công ty TNHH Hệ thống Thông tin FPT</t>
  </si>
  <si>
    <t>VPN40485</t>
  </si>
  <si>
    <t>67-15</t>
  </si>
  <si>
    <t>VPN40492</t>
  </si>
  <si>
    <t>78-15</t>
  </si>
  <si>
    <t>VPN40493</t>
  </si>
  <si>
    <t>110817-01/VDC-KD/GDS</t>
  </si>
  <si>
    <t>VPN40497</t>
  </si>
  <si>
    <t>55-15</t>
  </si>
  <si>
    <t>Công ty TNHH Mogami Việt Nam</t>
  </si>
  <si>
    <t>VPN40498</t>
  </si>
  <si>
    <t>80-15</t>
  </si>
  <si>
    <t>VPN40501</t>
  </si>
  <si>
    <t>VPN40516</t>
  </si>
  <si>
    <t>151030-06/KHDN-PL09</t>
  </si>
  <si>
    <t>VPN40518</t>
  </si>
  <si>
    <t>4295/2016</t>
  </si>
  <si>
    <t>Công ty Cổ phần Xi măng Thăng Long</t>
  </si>
  <si>
    <t>VPN40519</t>
  </si>
  <si>
    <t>161031-03</t>
  </si>
  <si>
    <t>Công ty TNHH cao su INOUE Việt Nam</t>
  </si>
  <si>
    <t>VPN40524-100</t>
  </si>
  <si>
    <t>160606</t>
  </si>
  <si>
    <t>Chi nhánh Long An - Công ty Cổ phần Kinh doanh và Thương mại Dịch vụ VINPRO</t>
  </si>
  <si>
    <t>VPN40524-101</t>
  </si>
  <si>
    <t>Chi nhánh Nghệ An - Công ty Cổ phần Kinh doanh và Thương mại Dịch vụ VINPRO</t>
  </si>
  <si>
    <t>VPN40524-102</t>
  </si>
  <si>
    <t>Chi nhánh Phú Thọ- Công ty Cổ phần Kinh doanh và Thương mại Dịch vụ VINPRO</t>
  </si>
  <si>
    <t>VPN40524-103</t>
  </si>
  <si>
    <t>Chi nhánh Phú Yên- Công ty Cổ phần Kinh doanh và Thương mại Dịch vụ VINPRO</t>
  </si>
  <si>
    <t>VPN40524-104</t>
  </si>
  <si>
    <t>Chi nhánh Quảng Bình- Công ty Cổ phần Kinh doanh và Thương mại Dịch vụ VINPRO</t>
  </si>
  <si>
    <t>VPN40524-105</t>
  </si>
  <si>
    <t>Chi nhánh Sơn La- Công ty Cổ phần Kinh doanh và Thương mại Dịch vụ VINPRO</t>
  </si>
  <si>
    <t>VPN40524-106</t>
  </si>
  <si>
    <t>Chi nhánh Tuyên Quang- Công ty Cổ phần Kinh doanh và Thương mại Dịch vụ VINPRO</t>
  </si>
  <si>
    <t>VPN40524-107</t>
  </si>
  <si>
    <t>Chi nhánh Thái Bình- Công ty Cổ phần Kinh doanh và Thương mại Dịch vụ VINPRO</t>
  </si>
  <si>
    <t>VPN40524-108</t>
  </si>
  <si>
    <t>Chi nhánh Thái Nguyên- Công ty Cổ phần Kinh doanh và Thương mại Dịch vụ VINPRO</t>
  </si>
  <si>
    <t>VPN40524-109</t>
  </si>
  <si>
    <t>Chi nhánh Thanh Hóa- Công ty Cổ phần Kinh doanh và Thương mại Dịch vụ VINPRO</t>
  </si>
  <si>
    <t>VPN40524-110</t>
  </si>
  <si>
    <t>Chi nhánh Thừa Thiên Huế- Công ty Cổ phần Kinh doanh và Thương mại Dịch vụ VINPRO</t>
  </si>
  <si>
    <t>VPN40524-111</t>
  </si>
  <si>
    <t>Chi nhánh Trà Vinh- Công ty Cổ phần Kinh doanh và Thương mại Dịch vụ VINPRO</t>
  </si>
  <si>
    <t>VPN40524-112</t>
  </si>
  <si>
    <t>Chi nhánh Vĩnh Long- Công ty Cổ phần Kinh doanh và Thương mại Dịch vụ VINPRO</t>
  </si>
  <si>
    <t>VPN40524-113</t>
  </si>
  <si>
    <t>Chi nhánh Yên Bái- Công ty Cổ phần Kinh doanh và Thương mại Dịch vụ VINPRO</t>
  </si>
  <si>
    <t>VPN40524-114</t>
  </si>
  <si>
    <t>Công ty TNHH Dịch vụ Bảo vệ Vincom</t>
  </si>
  <si>
    <t>VPN40524-115</t>
  </si>
  <si>
    <t>CN Công ty CP Bệnh Viện ĐKQT Vinmec- Bệnh viện ĐKQT Vinmec Times city</t>
  </si>
  <si>
    <t>VPN40524-116</t>
  </si>
  <si>
    <t>Chi nhánh AN GIANG – Công ty Cổ phần knh doanh và thương mại dịch vụ VINPRO</t>
  </si>
  <si>
    <t>VPN40524-117</t>
  </si>
  <si>
    <t>Chi nhánh  Bà Rịa- Vũng Tàu– Công ty Cổ phần knh doanh và thương mại dịch vụ VINPRO</t>
  </si>
  <si>
    <t>VPN40524-118</t>
  </si>
  <si>
    <t>Chi nhánh  Bắc Giang– Công ty Cổ phần knh doanh và thương mại dịch vụ VINPRO</t>
  </si>
  <si>
    <t>VPN40524-119</t>
  </si>
  <si>
    <t>Chi nhánh Bắc Kạn– Công ty Cổ phần knh doanh và thương mại dịch vụ VINPRO</t>
  </si>
  <si>
    <t>VPN40524-120</t>
  </si>
  <si>
    <t>Chi nhánh Bến Tre– Công ty Cổ phần knh doanh và thương mại dịch vụ VINPRO</t>
  </si>
  <si>
    <t>VPN40524-121</t>
  </si>
  <si>
    <t>Chi nhánh Bình Dương– Công ty Cổ phần knh doanh và thương mại dịch vụ VINPRO</t>
  </si>
  <si>
    <t>VPN40524-122</t>
  </si>
  <si>
    <t>Chi nhánh Bình Định– Công ty Cổ phần knh doanh và thương mại dịch vụ VINPRO</t>
  </si>
  <si>
    <t>VPN40524-123</t>
  </si>
  <si>
    <t>Chi nhánh Bình Phước– Công ty Cổ phần knh doanh và thương mại dịch vụ VINPRO</t>
  </si>
  <si>
    <t>VPN40524-124</t>
  </si>
  <si>
    <t>Chi nhánh Bình Thuận– Công ty Cổ phần knh doanh và thương mại dịch vụ VINPRO</t>
  </si>
  <si>
    <t>VPN40524-125</t>
  </si>
  <si>
    <t>Chi nhánh Cà Mau– Công ty Cổ phần knh doanh và thương mại dịch vụ VINPRO</t>
  </si>
  <si>
    <t>VPN40524-126</t>
  </si>
  <si>
    <t>Chi nhánh Đắk Nông– Công ty Cổ phần knh doanh và thương mại dịch vụ VINPRO</t>
  </si>
  <si>
    <t>VPN40524-127</t>
  </si>
  <si>
    <t>Chi nhánh Điện Biên– Công ty Cổ phần knh doanh và thương mại dịch vụ VINPRO</t>
  </si>
  <si>
    <t>VPN40524-128</t>
  </si>
  <si>
    <t>Chi nhánh Đồng Tháp– Công ty Cổ phần knh doanh và thương mại dịch vụ VINPRO</t>
  </si>
  <si>
    <t>VPN40524-129</t>
  </si>
  <si>
    <t>Chi nhánh Gia Lai– Công ty Cổ phần knh doanh và thương mại dịch vụ VINPRO</t>
  </si>
  <si>
    <t>VPN40524-130</t>
  </si>
  <si>
    <t>Chi nhánh Hà Giang– Công ty Cổ phần knh doanh và thương mại dịch vụ VINPRO</t>
  </si>
  <si>
    <t>VPN40524-131</t>
  </si>
  <si>
    <t>Chi nhánh Hà Nam– Công ty Cổ phần knh doanh và thương mại dịch vụ VINPRO</t>
  </si>
  <si>
    <t>VPN40524-132</t>
  </si>
  <si>
    <t>Chi nhánh Hòa Bình– Công ty Cổ phần knh doanh và thương mại dịch vụ VINPRO</t>
  </si>
  <si>
    <t>VPN40524-133</t>
  </si>
  <si>
    <t>Chi nhánh Kon Tum– Công ty Cổ phần knh doanh và thương mại dịch vụ VINPRO</t>
  </si>
  <si>
    <t>VPN40524-134</t>
  </si>
  <si>
    <t>Chi nhánh Khánh Hòa– Công ty Cổ phần knh doanh và thương mại dịch vụ VINPRO</t>
  </si>
  <si>
    <t>VPN40524-135</t>
  </si>
  <si>
    <t>Chi nhánh Lai Châu– Công ty Cổ phần knh doanh và thương mại dịch vụ VINPRO</t>
  </si>
  <si>
    <t>VPN40524-136</t>
  </si>
  <si>
    <t>Chi nhánh Lào Cai– Công ty Cổ phần knh doanh và thương mại dịch vụ VINPRO</t>
  </si>
  <si>
    <t>VPN40524-137</t>
  </si>
  <si>
    <t>Chi nhánh Ninh Bình– Công ty Cổ phần knh doanh và thương mại dịch vụ VINPRO</t>
  </si>
  <si>
    <t>VPN40524-138</t>
  </si>
  <si>
    <t>VPN40524-139</t>
  </si>
  <si>
    <t>Chi nhánh Quảng Ngãi– Công ty Cổ phần knh doanh và thương mại dịch vụ VINPRO</t>
  </si>
  <si>
    <t>VPN40524-140</t>
  </si>
  <si>
    <t>Chi nhánh Quảng Trị– Công ty Cổ phần knh doanh và thương mại dịch vụ VINPRO</t>
  </si>
  <si>
    <t>VPN40524-141</t>
  </si>
  <si>
    <t>Chi nhánh Sóc Trăng– Công ty Cổ phần knh doanh và thương mại dịch vụ VINPRO</t>
  </si>
  <si>
    <t>VPN40524-142</t>
  </si>
  <si>
    <t>Chi nhánh Tây Ninh– Công ty Cổ phần knh doanh và thương mại dịch vụ VINPRO</t>
  </si>
  <si>
    <t>VPN40524-143</t>
  </si>
  <si>
    <t>Chi nhánh tỉnh Tiền Giang– Công ty Cổ phần knh doanh và thương mại dịch vụ VINPRO</t>
  </si>
  <si>
    <t>VPN40524-144</t>
  </si>
  <si>
    <t>Chi nhánh Vĩnh Phúc– Công ty Cổ phần knh doanh và thương mại dịch vụ VINPRO</t>
  </si>
  <si>
    <t>VPN40524-145</t>
  </si>
  <si>
    <t>Trung tâm từ thiện và hướng nghiệp Phật Tích</t>
  </si>
  <si>
    <t>VPN40524-147</t>
  </si>
  <si>
    <t>Công ty TNHH Dịch vụ và Kinh doanh VINFAST</t>
  </si>
  <si>
    <t>VPN40524-148</t>
  </si>
  <si>
    <t>Chi nhánh Hưng Yên- Công ty Cổ phần Dịch vụ Thương mại Tổng hợp VINCOMMERCE</t>
  </si>
  <si>
    <t>VPN40524-150</t>
  </si>
  <si>
    <t>Chi nhánh Vĩnh Phúc- Công ty Cổ phần Dịch vụ Thương mại Tổng hợp Vincommerce</t>
  </si>
  <si>
    <t>VPN40524-152</t>
  </si>
  <si>
    <t>Chi nhánh Quảng Nam- Công ty Cổ phần Dịch vụ Thương mại Tổng hợp Vincommerce</t>
  </si>
  <si>
    <t>VPN40524-153</t>
  </si>
  <si>
    <t>Chi nhánh Thừa Thiên Huế- Công ty Cổ phần Dịch vụ Thương mại Tổng hợp Vincommerce</t>
  </si>
  <si>
    <t>VPN40524-155</t>
  </si>
  <si>
    <t>Chi nhánh An Giang- Công ty Cổ phần Dịch vụ Thương mại Tổng hợp Vincommerce</t>
  </si>
  <si>
    <t>VPN40524-156</t>
  </si>
  <si>
    <t>Chi nhánh Bắc Giang- Công ty Cổ phần Dịch vụ Thương mại Tổng hợp Vincommerce</t>
  </si>
  <si>
    <t>VPN40524-157</t>
  </si>
  <si>
    <t>Chi nhánh Bình Thuận- Công ty Cổ phần Dịch vụ Thương mại Tổng hợp Vincommerce</t>
  </si>
  <si>
    <t>VPN40524-160</t>
  </si>
  <si>
    <t>Chi nhánh Lạng Sơn- Công ty Cổ phần Dịch vụ Thương mại Tổng hợp Vincommerce</t>
  </si>
  <si>
    <t>VPN40524-161</t>
  </si>
  <si>
    <t>Chi nhánh Long An- Công ty Cổ phần Dịch vụ Thương mại Tổng hợp Vincommerce</t>
  </si>
  <si>
    <t>VPN40524-162</t>
  </si>
  <si>
    <t>Chi nhánh Nam Định- Công ty Cổ phần Dịch vụ Thương mại Tổng hợp Vincommerce</t>
  </si>
  <si>
    <t>VPN40524-164</t>
  </si>
  <si>
    <t>Chi nhánh Tiền Giang- Công ty Cổ phần Dịch vụ Thương mại Tổng hợp Vincommerce</t>
  </si>
  <si>
    <t>VPN40524-165</t>
  </si>
  <si>
    <t>Chi nhánh Tuyên Quang- Công ty Cổ phần Dịch vụ Thương mại Tổng hợp Vincommerce</t>
  </si>
  <si>
    <t>VPN40524-166</t>
  </si>
  <si>
    <t>Chi nhánh Thái Nguyên- Công ty Cổ phần Dịch vụ Thương mại Tổng hợp Vincommerce</t>
  </si>
  <si>
    <t>VPN40524-167</t>
  </si>
  <si>
    <t>Chi nhánh Vĩnh Long- Công ty Cổ phần Dịch vụ Thương mại Tổng hợp Vincommerce</t>
  </si>
  <si>
    <t>VPN40524-169</t>
  </si>
  <si>
    <t>Chi nhánh Hà Nam- Công ty Cổ phần Dịch vụ Thương mại Tổng hợp Vincommerce</t>
  </si>
  <si>
    <t>VPN40524-170</t>
  </si>
  <si>
    <t>Chi nhánh Kiên Giang- Công ty Cổ phần Dịch vụ Thương mại Tổng hợp Vincommerce</t>
  </si>
  <si>
    <t>VPN40524-171</t>
  </si>
  <si>
    <t>Chi nhánh Quảng Trị- Công ty Cổ phần Dịch vụ Thương mại Tổng hợp Vincommerce</t>
  </si>
  <si>
    <t>VPN40524-172</t>
  </si>
  <si>
    <t>Chi nhánh Sóc Trăng- Công ty Cổ phần Dịch vụ Thương mại Tổng hợp Vincommerce</t>
  </si>
  <si>
    <t>VPN40524-173</t>
  </si>
  <si>
    <t>Chi nhánh Yên Bái- Công ty Cổ phần Dịch vụ Thương mại Tổng hợp Vincommerce</t>
  </si>
  <si>
    <t>VPN40524-174</t>
  </si>
  <si>
    <t>Chi nhánh Bến Tre- Công ty Cổ phần Dịch vụ Thương mại Tổng hợp Vincommerce</t>
  </si>
  <si>
    <t>VPN40524-175</t>
  </si>
  <si>
    <t>Chi nhánh Bình Định- Công ty Cổ phần Dịch vụ Thương mại Tổng hợp Vincommerce</t>
  </si>
  <si>
    <t>VPN40524-176</t>
  </si>
  <si>
    <t>Chi nhánh Cà Mau- Công ty Cổ phần Dịch vụ Thương mại Tổng hợp Vincommerce</t>
  </si>
  <si>
    <t>VPN40524-177</t>
  </si>
  <si>
    <t>Chi nhánh Hà Giang- Công ty Cổ phần Dịch vụ Thương mại Tổng hợp Vincommerce</t>
  </si>
  <si>
    <t>VPN40524-179</t>
  </si>
  <si>
    <t>Chi nhánh Lào Cai- Công ty Cổ phần Dịch vụ Thương mại Tổng hợp Vincommerce</t>
  </si>
  <si>
    <t>VPN40524-180</t>
  </si>
  <si>
    <t>Chi nhánh Ninh Thuận- Công ty Cổ phần Dịch vụ Thương mại Tổng hợp Vincommerce</t>
  </si>
  <si>
    <t>VPN40524-181</t>
  </si>
  <si>
    <t>Chi nhánh Quảng Bình- Công ty Cổ phần Dịch vụ Thương mại Tổng hợp Vincommerce</t>
  </si>
  <si>
    <t>VPN40524-182</t>
  </si>
  <si>
    <t>Chi nhánh Quảng Ngãi- Công ty Cổ phần Dịch vụ Thương mại Tổng hợp Vincommerce</t>
  </si>
  <si>
    <t>VPN40524-183</t>
  </si>
  <si>
    <t>Chi nhánh Tây Ninh- Công ty Cổ phần Dịch vụ Thương mại Tổng hợp Vincommerce</t>
  </si>
  <si>
    <t>VPN40524-184</t>
  </si>
  <si>
    <t>Chi nhánh Trà Vinh- Công ty Cổ phần Dịch vụ Thương mại Tổng hợp Vincommerce</t>
  </si>
  <si>
    <t>VPN40524-185</t>
  </si>
  <si>
    <t>Chi nhánh Hà Nội- Công ty Cổ phần Vinpearl</t>
  </si>
  <si>
    <t>VPN40524-187</t>
  </si>
  <si>
    <t>Chi nhánh Bắc  Ninh- Công ty Cổ phần Dịch vụ Thương mại Tổng hợp Vincommerce</t>
  </si>
  <si>
    <t>VPN40524-188</t>
  </si>
  <si>
    <t>Chi nhánh Bỡnh Phước- Công ty Cổ phần Dịch vụ Thương mại Tổng hợp Vincommerce</t>
  </si>
  <si>
    <t>VPN40524-189</t>
  </si>
  <si>
    <t>Chi nhánh Hậu Giang- Công ty Cổ phần Dịch vụ Thương mại Tổng hợp Vincommerce</t>
  </si>
  <si>
    <t>VPN40524-190</t>
  </si>
  <si>
    <t>Chi nhánh Hũa Bỡnh-  Công ty Cổ phần Dịch vụ Thương mại Tổng hợp Vincommerce</t>
  </si>
  <si>
    <t>VPN40524-191</t>
  </si>
  <si>
    <t>Chi nhánh Kon Tum-  Công ty Cổ phần Dịch vụ Thương mại Tổng hợp Vincommerce</t>
  </si>
  <si>
    <t>VPN40524-192</t>
  </si>
  <si>
    <t>Chi nhánh Khỏnh Hũa-  Công ty Cổ phần Dịch vụ Thương mại Tổng hợp Vincommerce</t>
  </si>
  <si>
    <t>VPN40524-193</t>
  </si>
  <si>
    <t>Chi nhánh Lõm Đồng-  Công ty Cổ phần Dịch vụ Thương mại Tổng hợp Vincommerce</t>
  </si>
  <si>
    <t>VPN40524-194</t>
  </si>
  <si>
    <t>Chi nhánh Việt Trỡ-  Công ty Cổ phần Dịch vụ Thương mại Tổng hợp Vincommerce</t>
  </si>
  <si>
    <t>VPN40524-195</t>
  </si>
  <si>
    <t>Chi nhánh Phỳ Yờn-  Công ty Cổ phần Dịch vụ Thương mại Tổng hợp Vincommerce</t>
  </si>
  <si>
    <t>VPN40524-196</t>
  </si>
  <si>
    <t>Chi nhánh Sơn La-  Công ty Cổ phần Dịch vụ Thương mại Tổng hợp Vincommerce</t>
  </si>
  <si>
    <t>VPN40524-197</t>
  </si>
  <si>
    <t>Chi nhánh tại TP.HCM-CÔNG TY TNHH MTV VINSCHOOL</t>
  </si>
  <si>
    <t>VPN40524-198</t>
  </si>
  <si>
    <t>Công ty Cổ phần VINHOMES</t>
  </si>
  <si>
    <t>VPN40524-199</t>
  </si>
  <si>
    <t>Chi nhánh Bắc Ninh - Công ty Cổ phần dịch vụ thương mại tổng hợp VINCOMMERCE</t>
  </si>
  <si>
    <t>VPN40524-200</t>
  </si>
  <si>
    <t>Chi nhánh Bình Dương- Công ty Cổ phần dịch vụ thương mại tổng hợp VINCOMMERCE</t>
  </si>
  <si>
    <t>VPN40524-201</t>
  </si>
  <si>
    <t>VPN40524-202</t>
  </si>
  <si>
    <t>Chi nhánh Cần Thơ - Công ty Cổ phần dịch vụ thương mại tổng hợp VINCOMMERCE</t>
  </si>
  <si>
    <t>VPN40524-203</t>
  </si>
  <si>
    <t>VPN40524-204</t>
  </si>
  <si>
    <t>Chi nhánh Đà Nẵng- Công ty Cổ phần dịch vụ thương mại tổng hợp VINCOMMERCE</t>
  </si>
  <si>
    <t>VPN40524-205</t>
  </si>
  <si>
    <t>Chi nhánh Đắk Lắk - Công ty Cổ phần dịch vụ thương mại tổng hợp VINCOMMERCE</t>
  </si>
  <si>
    <t>VPN40524-206</t>
  </si>
  <si>
    <t>Chi nhánh Đồng Nai - Công ty Cổ phần dịch vụ thương mại tổng hợp VINCOMMERCE</t>
  </si>
  <si>
    <t>VPN40524-207</t>
  </si>
  <si>
    <t>Chi nhánh Đồng Tháp - Công ty Cổ phần dịch vụ thương mại tổng hợp VINCOMMERCE</t>
  </si>
  <si>
    <t>VPN40524-208</t>
  </si>
  <si>
    <t>Chi nhánh Hạ Long - Công ty Cổ phần dịch vụ thương mại tổng hợp VINCOMMERCE</t>
  </si>
  <si>
    <t>VPN40524-209</t>
  </si>
  <si>
    <t>VPN40524-210</t>
  </si>
  <si>
    <t>Chi nhánh Hà Nội - Công ty Cổ phần dịch vụ thương mại tổng hợp VINCOMMERCE</t>
  </si>
  <si>
    <t>VPN40524-211</t>
  </si>
  <si>
    <t>Chi nhánh Hà Tĩnh- Công ty Cổ phần dịch vụ thương mại tổng hợp VINCOMMERCE</t>
  </si>
  <si>
    <t>VPN40524-212</t>
  </si>
  <si>
    <t>Chi nhánh Hải Dương - Công ty Cổ phần dịch vụ thương mại tổng hợp VINCOMMERCE</t>
  </si>
  <si>
    <t>VPN40524-213</t>
  </si>
  <si>
    <t>Chi nhánh Ninh Bình - Công ty Cổ phần dịch vụ thương mại tổng hợp VINCOMMERCE</t>
  </si>
  <si>
    <t>VPN40524-214</t>
  </si>
  <si>
    <t>Chi nhánh Thanh Hóa - Công ty Cổ phần dịch vụ thương mại tổng hợp VINCOMMERCE</t>
  </si>
  <si>
    <t>VPN40524-215</t>
  </si>
  <si>
    <t>Chi nhánh Thành phố Hồ Chí Minh -  Công ty Cổ phần dịch vụ thương mại tổng hợp VINCOMMERCE</t>
  </si>
  <si>
    <t>VPN40524-216</t>
  </si>
  <si>
    <t>VPN40524-217</t>
  </si>
  <si>
    <t>Chi nhánh Bạc Liêu- Công ty TNHH Kinh doanh và Thương mại Dịch vụ VINPRO</t>
  </si>
  <si>
    <t>VPN40524-218</t>
  </si>
  <si>
    <t>Chi nhánh Cần Thơ- Công ty TNHH Kinh doanh và Thương mại Dịch vụ VINPRO</t>
  </si>
  <si>
    <t>VPN40524-219</t>
  </si>
  <si>
    <t>VPN40524-220</t>
  </si>
  <si>
    <t>Chi nhánh Hồ Chí Minh- Công ty TNHH Kinh doanh và Thương mại Dịch vụ VINPRO</t>
  </si>
  <si>
    <t>VPN40524-221</t>
  </si>
  <si>
    <t>Chi nhánh Quảng Ninh- Công ty TNHH Kinh doanh và Thương mại Dịch vụ VINPRO</t>
  </si>
  <si>
    <t>VPN40524-222</t>
  </si>
  <si>
    <t>Chi nhánh Nam Đàn- Công ty CP Dịch vụ Thương mại Tổng hợp VinCommerce</t>
  </si>
  <si>
    <t>VPN40524-223</t>
  </si>
  <si>
    <t>Chi nhánh Bạc Liêu - Công ty CP Dịch vụ Thương mại Tổng hợp VinCommerce</t>
  </si>
  <si>
    <t>VPN40524-224</t>
  </si>
  <si>
    <t>Chi nhánh Gia Lai- Công ty CP Dịch vụ thương mại tổng hợp VINCOMMERCE</t>
  </si>
  <si>
    <t>VPN40524-225</t>
  </si>
  <si>
    <t>Chi nhánh tại Thành phố Hồ Chí Minh- Công ty Cổ phần Vinhomes</t>
  </si>
  <si>
    <t>VPN40524-226</t>
  </si>
  <si>
    <t>Chi nhánh Bình Dương– Công ty TNHH kinh doanh và thương mại dịch vụ VINPRO</t>
  </si>
  <si>
    <t>VPN40524-227</t>
  </si>
  <si>
    <t>Chi nhánh Lâm Đồng-  Công ty Cổ phần Dịch vụ Thương mại Tổng hợp Vincommerce</t>
  </si>
  <si>
    <t>VPN40524-42</t>
  </si>
  <si>
    <t>Chi nhánh Công ty Cổ phần Bệnh viện ĐKQT Vinmec – Bệnh viện ĐKQT Vinmec Central Park</t>
  </si>
  <si>
    <t>VPN40524-43</t>
  </si>
  <si>
    <t>Chi nhánh Công ty Cổ phần Bệnh Viện ĐKQT Vinmec- Bệnh viện ĐKQT Vinmec Hạ Long</t>
  </si>
  <si>
    <t>VPN40524-44</t>
  </si>
  <si>
    <t>Chi nhánh Đà Nẵng - Công ty cổ phần Vinpearl</t>
  </si>
  <si>
    <t>VPN40524-45</t>
  </si>
  <si>
    <t>Chi nhánh Hải Phòng - Công ty cổ phần Vinpearl</t>
  </si>
  <si>
    <t>VPN40524-46</t>
  </si>
  <si>
    <t>Chi nhánh Nha Trang - Công ty cổ phần Vinpearl</t>
  </si>
  <si>
    <t>VPN40524-47</t>
  </si>
  <si>
    <t>VPN40524-48</t>
  </si>
  <si>
    <t>VPN40524-50</t>
  </si>
  <si>
    <t>CÔNG TY Cổ PHầN VINCOM RETAIL</t>
  </si>
  <si>
    <t>VPN40524-51</t>
  </si>
  <si>
    <t>VPN40524-52</t>
  </si>
  <si>
    <t>Công ty đầu tư sản xuất phát triển nông nghiệp VINECO</t>
  </si>
  <si>
    <t>VPN40524-53</t>
  </si>
  <si>
    <t>Công ty TNHH MTV Vinschool</t>
  </si>
  <si>
    <t>VPN40524-54</t>
  </si>
  <si>
    <t>Công ty TNHH Sản Xuất và Kinh Doanh VinFast</t>
  </si>
  <si>
    <t>VPN40524-55</t>
  </si>
  <si>
    <t>Chi nhánh Bà Rịa - Vũng Tàu - Công ty Cổ phần Dịch vụ Thương mại Tổng hợp VINCOMMERCE</t>
  </si>
  <si>
    <t>VPN40524-57</t>
  </si>
  <si>
    <t>VPN40524-58</t>
  </si>
  <si>
    <t>VPN40524-59</t>
  </si>
  <si>
    <t>VPN40524-60</t>
  </si>
  <si>
    <t>CN Công ty Cổ phần Bệnh viện đa khoa quốc tế VINMEC- Bệnh viện Đa khoa quốc tế VINMEC Hải Phòng</t>
  </si>
  <si>
    <t>VPN40524-61</t>
  </si>
  <si>
    <t>VPN40524-62</t>
  </si>
  <si>
    <t>VPN40524-63</t>
  </si>
  <si>
    <t>VPN40524-64</t>
  </si>
  <si>
    <t>VPN40524-65</t>
  </si>
  <si>
    <t>VPN40524-66</t>
  </si>
  <si>
    <t>VPN40524-67</t>
  </si>
  <si>
    <t>VPN40524-68</t>
  </si>
  <si>
    <t>VPN40524-69</t>
  </si>
  <si>
    <t>Chi nhánh Hải Phòng - Công ty Cổ phần dịch vụ thương mại tổng hợp VINCOMMERCE</t>
  </si>
  <si>
    <t>VPN40524-70</t>
  </si>
  <si>
    <t>Chi nhánh Kon Tum - Công ty Cổ phần dịch vụ thương mại tổng hợp VINCOMMERCE</t>
  </si>
  <si>
    <t>VPN40524-71</t>
  </si>
  <si>
    <t>Chi nhánh Khánh Hòa - Công ty Cổ phần dịch vụ thương mại tổng hợp VINCOMMERCE</t>
  </si>
  <si>
    <t>VPN40524-72</t>
  </si>
  <si>
    <t>VPN40524-73</t>
  </si>
  <si>
    <t>CN Hưng Yên - Công ty TNHH Đầu tư và PT tài năng bóng đá Việt Nam- TT đào tạo bóng đá trẻ PVF</t>
  </si>
  <si>
    <t>VPN40524-74</t>
  </si>
  <si>
    <t>Chi nhánh Thái Bình - Công ty Cổ phần dịch vụ thương mại tổng hợp VINCOMMERCE</t>
  </si>
  <si>
    <t>VPN40524-75</t>
  </si>
  <si>
    <t>VPN40524-76</t>
  </si>
  <si>
    <t>VPN40524-77</t>
  </si>
  <si>
    <t>Chi nhánh Việt Trì - Công ty Cổ phần dịch vụ thương mại tổng hợp VINCOMMERCE</t>
  </si>
  <si>
    <t>VPN40524-79</t>
  </si>
  <si>
    <t>Chi nhánh Bạc Liêu- Công ty Cổ phần Kinh doanh và Thương mại Dịch vụ VINPRO</t>
  </si>
  <si>
    <t>VPN40524-80</t>
  </si>
  <si>
    <t>Chi nhánh Cần Thơ- Công ty Cổ phần Kinh doanh và Thương mại Dịch vụ VINPRO</t>
  </si>
  <si>
    <t>VPN40524-81</t>
  </si>
  <si>
    <t>Chi nhánh Đà Nẵng- Công ty Cổ phần Kinh doanh và Thương mại Dịch vụ VINPRO</t>
  </si>
  <si>
    <t>VPN40524-82</t>
  </si>
  <si>
    <t>Chi nhánh Hải Phòng- Công ty Cổ phần Kinh doanh và Thương mại Dịch vụ VINPRO</t>
  </si>
  <si>
    <t>VPN40524-83</t>
  </si>
  <si>
    <t>Chi nhánh Hồ Chí Minh- Công ty Cổ phần Kinh doanh và Thương mại Dịch vụ VINPRO</t>
  </si>
  <si>
    <t>VPN40524-84</t>
  </si>
  <si>
    <t>Chi nhánh Quảng Ninh- Công ty Cổ phần Kinh doanh và Thương mại Dịch vụ VINPRO</t>
  </si>
  <si>
    <t>VPN40524-85</t>
  </si>
  <si>
    <t>VPN40524-87</t>
  </si>
  <si>
    <t>VPN40524-88</t>
  </si>
  <si>
    <t>VPN40524-89</t>
  </si>
  <si>
    <t>Công ty CP Đầu tư và phát triển du lịch Phú Quốc</t>
  </si>
  <si>
    <t>VPN40524-90</t>
  </si>
  <si>
    <t>VPN40524-92</t>
  </si>
  <si>
    <t>Chi nhánh Bắc Ninh- Công ty Cổ phần Kinh doanh và Thương mại Dịch vụ VINPRO</t>
  </si>
  <si>
    <t>VPN40524-93</t>
  </si>
  <si>
    <t>Chi nhánh Đắk Lắk - Công ty Cổ phần Kinh doanh và Thương mại Dịch vụ VINPRO</t>
  </si>
  <si>
    <t>VPN40524-94</t>
  </si>
  <si>
    <t>Chi nhánh Đồng Nai - Công ty Cổ phần Kinh doanh và Thương mại Dịch vụ VINPRO</t>
  </si>
  <si>
    <t>VPN40524-95</t>
  </si>
  <si>
    <t>Chi nhánh Hà Tĩnh - Công ty Cổ phần Kinh doanh và Thương mại Dịch vụ VINPRO</t>
  </si>
  <si>
    <t>VPN40524-96</t>
  </si>
  <si>
    <t>Chi nhánh Hải Dương - Công ty Cổ phần Kinh doanh và Thương mại Dịch vụ VINPRO</t>
  </si>
  <si>
    <t>VPN40524-97</t>
  </si>
  <si>
    <t>Chi nhánh Kiên Giang - Công ty Cổ phần Kinh doanh và Thương mại Dịch vụ VINPRO</t>
  </si>
  <si>
    <t>VPN40524-98</t>
  </si>
  <si>
    <t>Chi nhánh Lạng Sơn - Công ty Cổ phần Kinh doanh và Thương mại Dịch vụ VINPRO</t>
  </si>
  <si>
    <t>VPN40524-99</t>
  </si>
  <si>
    <t>Chi nhánh Lâm Đồng - Công ty Cổ phần Kinh doanh và Thương mại Dịch vụ VINPRO</t>
  </si>
  <si>
    <t>VPN40526</t>
  </si>
  <si>
    <t>170228-03</t>
  </si>
  <si>
    <t>VPN40530</t>
  </si>
  <si>
    <t>170403-07</t>
  </si>
  <si>
    <t>VPN40532</t>
  </si>
  <si>
    <t>161205-02</t>
  </si>
  <si>
    <t>VPN40535</t>
  </si>
  <si>
    <t>170421-04</t>
  </si>
  <si>
    <t>Công ty TNHH Venesa</t>
  </si>
  <si>
    <t>VPN40537</t>
  </si>
  <si>
    <t>170510-03</t>
  </si>
  <si>
    <t>Công ty TNHH T.RAD Việt Nam</t>
  </si>
  <si>
    <t>VPN40538</t>
  </si>
  <si>
    <t>170428-04</t>
  </si>
  <si>
    <t>Công ty TNHH Quản lý chuỗi cung ứng Quốc tế Jusda Việt Nam</t>
  </si>
  <si>
    <t>VPN40539</t>
  </si>
  <si>
    <t>170607-05</t>
  </si>
  <si>
    <t>VPN40540</t>
  </si>
  <si>
    <t>170607-01</t>
  </si>
  <si>
    <t>VPN40541</t>
  </si>
  <si>
    <t>170607-02</t>
  </si>
  <si>
    <t>Công ty TNHH Nan Pao Resins Việt Nam</t>
  </si>
  <si>
    <t>VPN40542-1</t>
  </si>
  <si>
    <t>Chi nhánh Quảng Nam – Công ty Cổ phần VINPEARL</t>
  </si>
  <si>
    <t>VPN40542-2</t>
  </si>
  <si>
    <t>Chi nhánh Đà Nẵng – Công ty Cổ phần VINPEARL</t>
  </si>
  <si>
    <t>VPN40542-3</t>
  </si>
  <si>
    <t>Chi nhánh Nghệ An - Công ty Cổ phần VINPEARL</t>
  </si>
  <si>
    <t>VPN40542-4</t>
  </si>
  <si>
    <t>Chi nhánh Hà Tĩnh - Công ty Cổ phần VINPEARL</t>
  </si>
  <si>
    <t>VPN40542-5</t>
  </si>
  <si>
    <t>Chi nhánh Hải Phòng - Công ty Cổ phần VINPEARL</t>
  </si>
  <si>
    <t>VPN40542-6</t>
  </si>
  <si>
    <t>Chi nhánh Kiên Giang- Công ty Cổ phần VINPEARL</t>
  </si>
  <si>
    <t>VPN40542-7</t>
  </si>
  <si>
    <t>Chi nhánh Nha Trang - Công ty Cổ phần VINPEARL</t>
  </si>
  <si>
    <t>VPN40542-8</t>
  </si>
  <si>
    <t>Chi nhánh Quảng Ninh- Công ty Cổ phần Vinpearl</t>
  </si>
  <si>
    <t>VPN40542-9</t>
  </si>
  <si>
    <t>Chi nhánh Hải Phòng- Công ty Cổ phần Vinpearl</t>
  </si>
  <si>
    <t>VPN40551</t>
  </si>
  <si>
    <t>170728-08</t>
  </si>
  <si>
    <t>NITORI FURNITURE VIETNAM EPE</t>
  </si>
  <si>
    <t>VPN40552</t>
  </si>
  <si>
    <t>170728-07</t>
  </si>
  <si>
    <t>Công ty TNHH Nitori Bà Rịa- Vũng Tàu</t>
  </si>
  <si>
    <t>VPN40556</t>
  </si>
  <si>
    <t>171002-05</t>
  </si>
  <si>
    <t>VPN40557</t>
  </si>
  <si>
    <t>171016-01</t>
  </si>
  <si>
    <t>Công ty Cổ Phần Viễn thông tin học Việt Nam</t>
  </si>
  <si>
    <t>VPN40558</t>
  </si>
  <si>
    <t>170526-06</t>
  </si>
  <si>
    <t>Công ty Cổ phần Chứng khoán Ngân hàng Công thương Việt Nam- Chi nhánh Đà Nẵng</t>
  </si>
  <si>
    <t>VPN40559</t>
  </si>
  <si>
    <t>171129-03</t>
  </si>
  <si>
    <t>VPN40561</t>
  </si>
  <si>
    <t>171215-01</t>
  </si>
  <si>
    <t>VPN40564</t>
  </si>
  <si>
    <t>171223-01</t>
  </si>
  <si>
    <t>VPN40566-1</t>
  </si>
  <si>
    <t>CN tại Hưng Yên- Công ty TNHH Đầu tư và PT tài năng bóng đá Việt Nam- TT Đào tạo bóng đá trẻ PVF</t>
  </si>
  <si>
    <t>VPN40566-2</t>
  </si>
  <si>
    <t>Chi Nhánh tại Thành phố Hồ Chí Minh- Công ty Cổ phần Vinhomes</t>
  </si>
  <si>
    <t>VPN40566-3</t>
  </si>
  <si>
    <t>Chi nhánh Hà Tĩnh- Công ty Cổ phần Vinpearl</t>
  </si>
  <si>
    <t>VPN40566-4</t>
  </si>
  <si>
    <t>VPN40568</t>
  </si>
  <si>
    <t>180118-11</t>
  </si>
  <si>
    <t>VPN40570</t>
  </si>
  <si>
    <t>180201-06</t>
  </si>
  <si>
    <t>VPN40575</t>
  </si>
  <si>
    <t>180402-04</t>
  </si>
  <si>
    <t>VPN40576</t>
  </si>
  <si>
    <t>180131-01</t>
  </si>
  <si>
    <t>VPN40577</t>
  </si>
  <si>
    <t>180102-05</t>
  </si>
  <si>
    <t>VPN40581</t>
  </si>
  <si>
    <t>180611-05</t>
  </si>
  <si>
    <t>VPN40584</t>
  </si>
  <si>
    <t>180315-01</t>
  </si>
  <si>
    <t>VPN40585</t>
  </si>
  <si>
    <t>180504-01</t>
  </si>
  <si>
    <t>Công ty Cổ phần Truyền thông Quảng cáo Bưu chính</t>
  </si>
  <si>
    <t>VPN40586</t>
  </si>
  <si>
    <t>180702-02</t>
  </si>
  <si>
    <t>CÔNG TY TNHH TOYOTA An Thành FUKUSHIMA</t>
  </si>
  <si>
    <t>VPN40587</t>
  </si>
  <si>
    <t>180801-02</t>
  </si>
  <si>
    <t>Công ty TNHH S- Trading</t>
  </si>
  <si>
    <t>VPN40591</t>
  </si>
  <si>
    <t>180815-01</t>
  </si>
  <si>
    <t>VPN40592</t>
  </si>
  <si>
    <t>180612-07</t>
  </si>
  <si>
    <t>Công ty Liên doanh Toyota Giải phóng- Chi nhánh Nam Định</t>
  </si>
  <si>
    <t>VPN40593</t>
  </si>
  <si>
    <t>141118/VNPT-NPCIT</t>
  </si>
  <si>
    <t>VPN40596</t>
  </si>
  <si>
    <t>180104-01</t>
  </si>
  <si>
    <t>VPN40598</t>
  </si>
  <si>
    <t>190128-04</t>
  </si>
  <si>
    <t>VPN40600</t>
  </si>
  <si>
    <t>190225-01</t>
  </si>
  <si>
    <t>Công ty TNHH Samsung Electronics Vietnam</t>
  </si>
  <si>
    <t>VPN40603</t>
  </si>
  <si>
    <t>153/2019</t>
  </si>
  <si>
    <t>Trung tâm Kỹ thuật Truyền dẫn Phát sóng</t>
  </si>
  <si>
    <t>VPN40604</t>
  </si>
  <si>
    <t>181227-04</t>
  </si>
  <si>
    <t>VPN40605</t>
  </si>
  <si>
    <t>180404-03</t>
  </si>
  <si>
    <t>Ngân hàng MUFG BANK, LTD- Chi nhánh Thành Phố Hà Nội</t>
  </si>
  <si>
    <t>VPN40606</t>
  </si>
  <si>
    <t>190319-01</t>
  </si>
  <si>
    <t>Công ty TNHH Đầu tư và Phát triển công nghệ Tương Lai</t>
  </si>
  <si>
    <t>VPN40607</t>
  </si>
  <si>
    <t>190220-01</t>
  </si>
  <si>
    <t>VPN40608</t>
  </si>
  <si>
    <t>190131-05</t>
  </si>
  <si>
    <t>Ngân hàng MALAYAN BANKING BERHAD - Chi nhánh Hà Nội</t>
  </si>
  <si>
    <t>VPN40609</t>
  </si>
  <si>
    <t>190222-02</t>
  </si>
  <si>
    <t>VPN40610</t>
  </si>
  <si>
    <t>190125-01</t>
  </si>
  <si>
    <t>VPN40611</t>
  </si>
  <si>
    <t>190226-01</t>
  </si>
  <si>
    <t>Công ty Cổ phần Chứng khoán An Bình</t>
  </si>
  <si>
    <t>VPN40613</t>
  </si>
  <si>
    <t>190402-03</t>
  </si>
  <si>
    <t>Công ty Cổ phần chứng khoán VPS</t>
  </si>
  <si>
    <t>VPN40614</t>
  </si>
  <si>
    <t>190522-01</t>
  </si>
  <si>
    <t>VPN40615</t>
  </si>
  <si>
    <t>190515-01</t>
  </si>
  <si>
    <t>Công ty Cổ phần chứng khoán CV</t>
  </si>
  <si>
    <t>VPN40616</t>
  </si>
  <si>
    <t>Công ty TNHH Samsung Electronics Việt Nam Thái Nguyên</t>
  </si>
  <si>
    <t>VPN40617</t>
  </si>
  <si>
    <t>190715-03</t>
  </si>
  <si>
    <t>VPN40618</t>
  </si>
  <si>
    <t>190730-01</t>
  </si>
  <si>
    <t>Công ty TNHH Chứng khoán Mirae Asset (Việt Nam)</t>
  </si>
  <si>
    <t>VPN40619</t>
  </si>
  <si>
    <t>190619-01</t>
  </si>
  <si>
    <t>VPN40620</t>
  </si>
  <si>
    <t>190801-03</t>
  </si>
  <si>
    <t>VPN40621</t>
  </si>
  <si>
    <t>190701-09</t>
  </si>
  <si>
    <t>VPN40623</t>
  </si>
  <si>
    <t>190701-10</t>
  </si>
  <si>
    <t>VPN40624</t>
  </si>
  <si>
    <t>190701-12</t>
  </si>
  <si>
    <t>Ngân hàng TMCP Hàng Hải Việt Nam</t>
  </si>
  <si>
    <t>VPN40625</t>
  </si>
  <si>
    <t>190701-04</t>
  </si>
  <si>
    <t>VPN40626</t>
  </si>
  <si>
    <t>190912-01</t>
  </si>
  <si>
    <t>VPN40628</t>
  </si>
  <si>
    <t>266/2019</t>
  </si>
  <si>
    <t>Công ty Cổ phần VINID PAY</t>
  </si>
  <si>
    <t>VPN40631</t>
  </si>
  <si>
    <t>190808-01</t>
  </si>
  <si>
    <t>VPN40632</t>
  </si>
  <si>
    <t>190620-02</t>
  </si>
  <si>
    <t>VPN40633</t>
  </si>
  <si>
    <t>190821-01</t>
  </si>
  <si>
    <t>VPN40634</t>
  </si>
  <si>
    <t>191001-06</t>
  </si>
  <si>
    <t>Công ty Cổ phần Giải pháp Số Một</t>
  </si>
  <si>
    <t>VPN40635</t>
  </si>
  <si>
    <t>190722-01</t>
  </si>
  <si>
    <t>Ngân hàng TNHH Công Thương Việt Nam tại Lào</t>
  </si>
  <si>
    <t>VPN40636</t>
  </si>
  <si>
    <t>191014-01</t>
  </si>
  <si>
    <t>Công ty Cổ phần Mobicast</t>
  </si>
  <si>
    <t>VPN40637</t>
  </si>
  <si>
    <t>190822-01</t>
  </si>
  <si>
    <t>Công ty Cổ phần Chứng khoỏn Pinetree</t>
  </si>
  <si>
    <t>Công ty Cổ phần chứng khoán HFT</t>
  </si>
  <si>
    <t>VPN40638</t>
  </si>
  <si>
    <t>191129-02</t>
  </si>
  <si>
    <t>VPN40639</t>
  </si>
  <si>
    <t>0112/2019</t>
  </si>
  <si>
    <t>Công ty TNHH Kinh doanh và thương mại Dịch vụ Vinpro</t>
  </si>
  <si>
    <t>VPN40640</t>
  </si>
  <si>
    <t>191101-02</t>
  </si>
  <si>
    <t>Chi nhánh Nha Trang- Công ty Cổ Phần Vinpearl</t>
  </si>
  <si>
    <t>7010</t>
  </si>
  <si>
    <t>16534</t>
  </si>
  <si>
    <t>7045</t>
  </si>
  <si>
    <t>10878/2008</t>
  </si>
  <si>
    <t>Công ty Xăng dầu Bắc Thái</t>
  </si>
  <si>
    <t>7046</t>
  </si>
  <si>
    <t>8433</t>
  </si>
  <si>
    <t>Tổng kho xăng dầu Đức Giang-Chi nhánh công ty xăng dầu khu vực I-Công ty TNHH MTV</t>
  </si>
  <si>
    <t>7047</t>
  </si>
  <si>
    <t>10670</t>
  </si>
  <si>
    <t>Công ty Xăng dầu Đồng Nai</t>
  </si>
  <si>
    <t>7048</t>
  </si>
  <si>
    <t>10878-DNI</t>
  </si>
  <si>
    <t>7049</t>
  </si>
  <si>
    <t>01-2010CQ</t>
  </si>
  <si>
    <t>Công ty xăng dầu Hà Tĩnh</t>
  </si>
  <si>
    <t>7050</t>
  </si>
  <si>
    <t>078</t>
  </si>
  <si>
    <t>Công ty xăng dầu Phú Thọ</t>
  </si>
  <si>
    <t>7051</t>
  </si>
  <si>
    <t>10878-Phutho</t>
  </si>
  <si>
    <t>7052</t>
  </si>
  <si>
    <t>10878-Thanhhoa</t>
  </si>
  <si>
    <t>Công ty Xăng dầu Thanh hoá</t>
  </si>
  <si>
    <t>BN30132</t>
  </si>
  <si>
    <t>10114</t>
  </si>
  <si>
    <t>Viện vệ sinh dịch tễ Tây Nguyên</t>
  </si>
  <si>
    <t>BN30152</t>
  </si>
  <si>
    <t>10099A</t>
  </si>
  <si>
    <t>công ty trách nhiệm hữu hạn toyota ninh kiều</t>
  </si>
  <si>
    <t>BN30245</t>
  </si>
  <si>
    <t>151231-10</t>
  </si>
  <si>
    <t>BN30252</t>
  </si>
  <si>
    <t>160201-01</t>
  </si>
  <si>
    <t>BN30253</t>
  </si>
  <si>
    <t>160315-05</t>
  </si>
  <si>
    <t>BN30271</t>
  </si>
  <si>
    <t>160419-01</t>
  </si>
  <si>
    <t>Cục thuế Hà Nội</t>
  </si>
  <si>
    <t>BN30477</t>
  </si>
  <si>
    <t>190807-01</t>
  </si>
  <si>
    <t>BN30508</t>
  </si>
  <si>
    <t>191108-04</t>
  </si>
  <si>
    <t>DN30004</t>
  </si>
  <si>
    <t>14960</t>
  </si>
  <si>
    <t>Công ty cổ phần công nghệ thông tin, viễn thông và tự động hoá dầu khí</t>
  </si>
  <si>
    <t>DN30005</t>
  </si>
  <si>
    <t>18294</t>
  </si>
  <si>
    <t>Công ty cổ phần công nghệ thông tin, viễn thông và tự động hóa dầu khí</t>
  </si>
  <si>
    <t>DN30006</t>
  </si>
  <si>
    <t>9379</t>
  </si>
  <si>
    <t>DN30013</t>
  </si>
  <si>
    <t>23816a</t>
  </si>
  <si>
    <t>Chi nhánh công ty cổ phần Liên á Quốc tế</t>
  </si>
  <si>
    <t>Công ty cổ phần Liên á Quốc tế</t>
  </si>
  <si>
    <t>DN30019</t>
  </si>
  <si>
    <t>17882</t>
  </si>
  <si>
    <t>DN30022</t>
  </si>
  <si>
    <t>7692</t>
  </si>
  <si>
    <t>DN30027</t>
  </si>
  <si>
    <t>5487</t>
  </si>
  <si>
    <t>DN30049</t>
  </si>
  <si>
    <t>14778</t>
  </si>
  <si>
    <t>DN30061</t>
  </si>
  <si>
    <t>16152</t>
  </si>
  <si>
    <t>DN30068</t>
  </si>
  <si>
    <t>26709</t>
  </si>
  <si>
    <t>DN30070</t>
  </si>
  <si>
    <t>6139</t>
  </si>
  <si>
    <t>DN30071</t>
  </si>
  <si>
    <t>8415</t>
  </si>
  <si>
    <t>DN30078</t>
  </si>
  <si>
    <t>12271</t>
  </si>
  <si>
    <t>Công ty cổ phần dịch vụ thương mại và công nghệ M-PAY</t>
  </si>
  <si>
    <t>DN30143</t>
  </si>
  <si>
    <t>305</t>
  </si>
  <si>
    <t>Công ty cổ phần vận tải xăng dầu VIPCO</t>
  </si>
  <si>
    <t>DN30144</t>
  </si>
  <si>
    <t>14813</t>
  </si>
  <si>
    <t>DN30145</t>
  </si>
  <si>
    <t>2940B</t>
  </si>
  <si>
    <t>DN30195</t>
  </si>
  <si>
    <t>8188</t>
  </si>
  <si>
    <t>Công ty cổ phần truyền thông DCC</t>
  </si>
  <si>
    <t>DN30224</t>
  </si>
  <si>
    <t>4486A</t>
  </si>
  <si>
    <t>DN30226</t>
  </si>
  <si>
    <t>1070</t>
  </si>
  <si>
    <t>Công ty cổ phần chăn nuôi C.P. Việt Nam-Chi nhánh NM tại Hải Dương</t>
  </si>
  <si>
    <t>DN30231</t>
  </si>
  <si>
    <t>26374A</t>
  </si>
  <si>
    <t>Công ty Cổ phần Chăn nuôi C.P. Việt Nam - Chi nhánh Quảng Bình</t>
  </si>
  <si>
    <t>DN30232</t>
  </si>
  <si>
    <t>26562A</t>
  </si>
  <si>
    <t>Công ty Cổ phần Chăn nuôi C.P. Việt Nam - Chi nhánh Quảng Trị</t>
  </si>
  <si>
    <t>DN30233</t>
  </si>
  <si>
    <t>24757</t>
  </si>
  <si>
    <t>Công ty Cổ phần Chăn nuôi C.P. Việt Nam - Chi nhánh Trại giống Quảng Bình</t>
  </si>
  <si>
    <t>Công ty Cổ phần Chăn Nuôi C.P.Việt Nam (Dũng)</t>
  </si>
  <si>
    <t>DN30270</t>
  </si>
  <si>
    <t>1515B</t>
  </si>
  <si>
    <t>CN Công ty CP bệnh viện ĐKQT Vinmec – Bệnh viện ĐKQT Vinmec Times City</t>
  </si>
  <si>
    <t>DN30323</t>
  </si>
  <si>
    <t>23816</t>
  </si>
  <si>
    <t>DN30350</t>
  </si>
  <si>
    <t>131/12</t>
  </si>
  <si>
    <t>DN30366</t>
  </si>
  <si>
    <t>25976A</t>
  </si>
  <si>
    <t>Chi nhánh Công ty trách nhiệm hữu hạn Hạt giống C.P. Việt Nam</t>
  </si>
  <si>
    <t>DN30398</t>
  </si>
  <si>
    <t>2208</t>
  </si>
  <si>
    <t>DN30399</t>
  </si>
  <si>
    <t>366</t>
  </si>
  <si>
    <t>DN30412</t>
  </si>
  <si>
    <t>1942</t>
  </si>
  <si>
    <t>Công ty cổ phần Truyền thông Iris</t>
  </si>
  <si>
    <t>DN30435-1</t>
  </si>
  <si>
    <t>17455-PL1</t>
  </si>
  <si>
    <t>Công ty cổ phần siêu thị Intimex Việt Nam</t>
  </si>
  <si>
    <t>DN30454</t>
  </si>
  <si>
    <t>387</t>
  </si>
  <si>
    <t>DN30460</t>
  </si>
  <si>
    <t>2944</t>
  </si>
  <si>
    <t>DN30497</t>
  </si>
  <si>
    <t>368</t>
  </si>
  <si>
    <t>CN Công ty CP Bệnh viện ĐKQT Vinmec- Bệnh viện ĐKQT Vinmec Central Park</t>
  </si>
  <si>
    <t>DN30591</t>
  </si>
  <si>
    <t>18991</t>
  </si>
  <si>
    <t>Công ty TNHH Toyota An Sương</t>
  </si>
  <si>
    <t>DN30593</t>
  </si>
  <si>
    <t>11637</t>
  </si>
  <si>
    <t>Công ty cổ phần toyota Bình Dương</t>
  </si>
  <si>
    <t>DN30594</t>
  </si>
  <si>
    <t>10716</t>
  </si>
  <si>
    <t>Công ty trách nhiệm hữu hạn TOYOTA Buôn Ma Thuột</t>
  </si>
  <si>
    <t>DN30595</t>
  </si>
  <si>
    <t>4471</t>
  </si>
  <si>
    <t>Công ty TNHH Toyota Bắc Ninh</t>
  </si>
  <si>
    <t>DN30596</t>
  </si>
  <si>
    <t>17651</t>
  </si>
  <si>
    <t>CN Tổng công ty cơ khí GTVT Sài Gòn - TNHH MTV - Xí nghiệp ô tô Toyota Bến Thành</t>
  </si>
  <si>
    <t>DN30597</t>
  </si>
  <si>
    <t>9916</t>
  </si>
  <si>
    <t>DN30598</t>
  </si>
  <si>
    <t>678A</t>
  </si>
  <si>
    <t>Công ty TNHH một thành viên Toyota Mỹ Đình-Chi nhánh Cầu Diễn</t>
  </si>
  <si>
    <t>DN30599</t>
  </si>
  <si>
    <t>10189</t>
  </si>
  <si>
    <t>Công ty cổ phần TOYOTA Đông Sài Gòn</t>
  </si>
  <si>
    <t>DN30601</t>
  </si>
  <si>
    <t>11430</t>
  </si>
  <si>
    <t>Công ty liên doanh TOYOTA Giải Phóng</t>
  </si>
  <si>
    <t>DN30602</t>
  </si>
  <si>
    <t>2777</t>
  </si>
  <si>
    <t>Công ty TNHH Toyota Hải Dương</t>
  </si>
  <si>
    <t>DN30603</t>
  </si>
  <si>
    <t>1719</t>
  </si>
  <si>
    <t>Công ty trách nhiệm hữu hạn TOYOTA Hà Đông</t>
  </si>
  <si>
    <t>DN30604</t>
  </si>
  <si>
    <t>10342</t>
  </si>
  <si>
    <t>Công ty trách nhiệm hữu hạn Toyota Hiroshima Vĩnh Phúc - HT</t>
  </si>
  <si>
    <t>DN30605</t>
  </si>
  <si>
    <t>10452</t>
  </si>
  <si>
    <t>Xí nghiệp Toyota Hoàn Kiếm Hà Nội</t>
  </si>
  <si>
    <t>DN30606</t>
  </si>
  <si>
    <t>10717</t>
  </si>
  <si>
    <t>Công ty TNHH Toyota Hải Phòng</t>
  </si>
  <si>
    <t>DN30607</t>
  </si>
  <si>
    <t>14961</t>
  </si>
  <si>
    <t>Công ty trách nhiệm hữu hạn TOYOTA Long Biên</t>
  </si>
  <si>
    <t>DN30608</t>
  </si>
  <si>
    <t>8954</t>
  </si>
  <si>
    <t>Công ty trách nhiệm hữu hạn TOYOTA Lý Thường Kiệt</t>
  </si>
  <si>
    <t>DN30609</t>
  </si>
  <si>
    <t>12266</t>
  </si>
  <si>
    <t>Công ty trách nhiệm hữu hạn MTV Toyota Mỹ Đình</t>
  </si>
  <si>
    <t>DN30610</t>
  </si>
  <si>
    <t>20986</t>
  </si>
  <si>
    <t>Công ty cổ phần Toyota Nha Trang</t>
  </si>
  <si>
    <t>DN30611</t>
  </si>
  <si>
    <t>913</t>
  </si>
  <si>
    <t>Chi nhánh Công ty liên doanh Toyota Giải Phóng -Chi nhánh Pháp Vân</t>
  </si>
  <si>
    <t>DN30612</t>
  </si>
  <si>
    <t>2453</t>
  </si>
  <si>
    <t>Công ty trách nhiệm hữu hạn một thành viên Toyota Quảng Ninh</t>
  </si>
  <si>
    <t>DN30613</t>
  </si>
  <si>
    <t>15896</t>
  </si>
  <si>
    <t>Công ty TNHH ô tô Toyotsu Samco</t>
  </si>
  <si>
    <t>DN30615</t>
  </si>
  <si>
    <t>14085</t>
  </si>
  <si>
    <t>Công ty trách nhiệm hữu hạn TOYOTA Thanh Hóa</t>
  </si>
  <si>
    <t>DN30616</t>
  </si>
  <si>
    <t>10451</t>
  </si>
  <si>
    <t>DN30617</t>
  </si>
  <si>
    <t>6578</t>
  </si>
  <si>
    <t>Công ty TNHH Toyota Thái Nguyên</t>
  </si>
  <si>
    <t>DN30618</t>
  </si>
  <si>
    <t>18175</t>
  </si>
  <si>
    <t>Chi nhánh Công ty trách nhiệm hữu hạn Toyota Lý Thường Kiệt tại Tân Phú - TP.HCM</t>
  </si>
  <si>
    <t>DN30619</t>
  </si>
  <si>
    <t>9917</t>
  </si>
  <si>
    <t>Công ty trách nhiệm hữu hạn dịch vụ ô tô Sài Gòn TOYOTA TSUSHO</t>
  </si>
  <si>
    <t>DN30620</t>
  </si>
  <si>
    <t>20634</t>
  </si>
  <si>
    <t>DN30621</t>
  </si>
  <si>
    <t>8773</t>
  </si>
  <si>
    <t>Công ty cổ phần TOYOTA Vinh</t>
  </si>
  <si>
    <t>DN30622</t>
  </si>
  <si>
    <t>10696</t>
  </si>
  <si>
    <t>Công ty cổ phần TOYOTA Vũng Tàu</t>
  </si>
  <si>
    <t>DN30623</t>
  </si>
  <si>
    <t>15842</t>
  </si>
  <si>
    <t>Công ty Ô tô TOYOTA Việt Nam</t>
  </si>
  <si>
    <t>DN30624</t>
  </si>
  <si>
    <t>20904</t>
  </si>
  <si>
    <t>DN30625</t>
  </si>
  <si>
    <t>21755</t>
  </si>
  <si>
    <t>DN30626</t>
  </si>
  <si>
    <t>3336</t>
  </si>
  <si>
    <t>DN30635</t>
  </si>
  <si>
    <t>13118</t>
  </si>
  <si>
    <t>Đảng ủy Tổng Công ty Bưu Điện Việt Nam</t>
  </si>
  <si>
    <t>DN30640</t>
  </si>
  <si>
    <t>25606</t>
  </si>
  <si>
    <t>Bưu điện tỉnh Lạng Sơn</t>
  </si>
  <si>
    <t>DN30658</t>
  </si>
  <si>
    <t>1608</t>
  </si>
  <si>
    <t>Tổng Công ty đường sắt Việt Nam</t>
  </si>
  <si>
    <t>Tổng Công ty Đường sắt Việt Nam</t>
  </si>
  <si>
    <t>DN30671</t>
  </si>
  <si>
    <t>3378</t>
  </si>
  <si>
    <t>DN30672</t>
  </si>
  <si>
    <t>3711</t>
  </si>
  <si>
    <t>DN30673</t>
  </si>
  <si>
    <t>3801</t>
  </si>
  <si>
    <t>DN30685</t>
  </si>
  <si>
    <t>13556</t>
  </si>
  <si>
    <t>DN30686</t>
  </si>
  <si>
    <t>2/1/2010</t>
  </si>
  <si>
    <t>DN30687</t>
  </si>
  <si>
    <t>10878.a</t>
  </si>
  <si>
    <t>Công ty trách nhiệm hữu hạn Một thành viên xăng dầu An Giang</t>
  </si>
  <si>
    <t>DN30688</t>
  </si>
  <si>
    <t>23736</t>
  </si>
  <si>
    <t>DN30689</t>
  </si>
  <si>
    <t>02.</t>
  </si>
  <si>
    <t>Công ty xăng dầu B12</t>
  </si>
  <si>
    <t>DN30690</t>
  </si>
  <si>
    <t>04072008</t>
  </si>
  <si>
    <t>DN30691</t>
  </si>
  <si>
    <t>02.1</t>
  </si>
  <si>
    <t>Công ty xăng dầu Bình Định</t>
  </si>
  <si>
    <t>DN30692</t>
  </si>
  <si>
    <t>7734</t>
  </si>
  <si>
    <t>Chi nhánh xăng dầu Bắc Kạn</t>
  </si>
  <si>
    <t>DN30693</t>
  </si>
  <si>
    <t>10347</t>
  </si>
  <si>
    <t>Xí nghiệp bán lẻ xăng dầu - Công ty xăng dầu khu vực 1- Công ty TNHH một thành viên</t>
  </si>
  <si>
    <t>DN30694</t>
  </si>
  <si>
    <t>10343</t>
  </si>
  <si>
    <t>Chi nhánh Xăng dầu Bắc Ninh</t>
  </si>
  <si>
    <t>DN30695</t>
  </si>
  <si>
    <t>23618A</t>
  </si>
  <si>
    <t>Chi nhánh xăng dầu Bình Phước - CTY xăng dầu Sông Bé - trách nhiệm hữu hạn MTV</t>
  </si>
  <si>
    <t>DN30696</t>
  </si>
  <si>
    <t>10878.b</t>
  </si>
  <si>
    <t>Công ty TNHH Một Thành Viên Xăng dầu Bến Tre</t>
  </si>
  <si>
    <t>DN30698</t>
  </si>
  <si>
    <t>10878.c</t>
  </si>
  <si>
    <t>CÔNG TY TNHH MTV Xăng Dầu Bắc Tây Nguyên</t>
  </si>
  <si>
    <t>DN30699</t>
  </si>
  <si>
    <t>10269</t>
  </si>
  <si>
    <t>Chi nhánh xăng dầu Bình Thuận</t>
  </si>
  <si>
    <t>DN30700</t>
  </si>
  <si>
    <t>10878.d</t>
  </si>
  <si>
    <t>Công ty Xăng dầu Cao Bằng</t>
  </si>
  <si>
    <t>DN30701</t>
  </si>
  <si>
    <t>10878.e</t>
  </si>
  <si>
    <t>Công ty Xăng dầu Cà Mau</t>
  </si>
  <si>
    <t>DN30702</t>
  </si>
  <si>
    <t>23287</t>
  </si>
  <si>
    <t>DN30703</t>
  </si>
  <si>
    <t>10878.f</t>
  </si>
  <si>
    <t>Công ty Xăng dầu Điện Biên</t>
  </si>
  <si>
    <t>DN30705</t>
  </si>
  <si>
    <t>10878.g</t>
  </si>
  <si>
    <t>Công ty Xăng dầu Đồng Tháp (TNHH 01TV)</t>
  </si>
  <si>
    <t>DN30707</t>
  </si>
  <si>
    <t>10878.pl18</t>
  </si>
  <si>
    <t>Công ty Xăng dầu Hà Bắc</t>
  </si>
  <si>
    <t>DN30708</t>
  </si>
  <si>
    <t>10044</t>
  </si>
  <si>
    <t>Chi nhánh xăng dầu Hòa Bình</t>
  </si>
  <si>
    <t>DN30710</t>
  </si>
  <si>
    <t>10878.h</t>
  </si>
  <si>
    <t>Công ty Xăng dầu Hà Giang</t>
  </si>
  <si>
    <t>DN30713</t>
  </si>
  <si>
    <t>02.2</t>
  </si>
  <si>
    <t>Công ty xăng dầu Hà Nam Ninh</t>
  </si>
  <si>
    <t>DN30714</t>
  </si>
  <si>
    <t>02.3</t>
  </si>
  <si>
    <t>Công ty xăng dầu Hà Sơn Bình</t>
  </si>
  <si>
    <t>DN30715</t>
  </si>
  <si>
    <t>9884</t>
  </si>
  <si>
    <t>Xí nghiệp xăng dầu K133</t>
  </si>
  <si>
    <t>DN30716</t>
  </si>
  <si>
    <t>22945</t>
  </si>
  <si>
    <t>Chi nhánh xăng dầu Kon Tum</t>
  </si>
  <si>
    <t>DN30717</t>
  </si>
  <si>
    <t>02.4</t>
  </si>
  <si>
    <t>Công ty xăng dầu khu vực I – Công ty TNHH MTV</t>
  </si>
  <si>
    <t>DN30718</t>
  </si>
  <si>
    <t>02.5</t>
  </si>
  <si>
    <t>Công ty xăng dầu Khu vực III-TNHH Một thành viên</t>
  </si>
  <si>
    <t>DN30719</t>
  </si>
  <si>
    <t>10878.1</t>
  </si>
  <si>
    <t>Công ty Xăng dầu Long An</t>
  </si>
  <si>
    <t>DN30720</t>
  </si>
  <si>
    <t>9078A</t>
  </si>
  <si>
    <t>DN30721</t>
  </si>
  <si>
    <t>10878.pl3</t>
  </si>
  <si>
    <t>Công ty Xăng dầu Lào Cai</t>
  </si>
  <si>
    <t>DN30722</t>
  </si>
  <si>
    <t>8960A</t>
  </si>
  <si>
    <t>DN30723</t>
  </si>
  <si>
    <t>10050</t>
  </si>
  <si>
    <t>Công ty TNHH MTV xăng dầu Lai Châu</t>
  </si>
  <si>
    <t>DN30724</t>
  </si>
  <si>
    <t>10878.pl4</t>
  </si>
  <si>
    <t>Công ty trách nhiệm hữu hạn Xăng dầu Lâm Đồng</t>
  </si>
  <si>
    <t>DN30725</t>
  </si>
  <si>
    <t>10047</t>
  </si>
  <si>
    <t>Chi nhánh xăng dầu Lạng Sơn</t>
  </si>
  <si>
    <t>DN30726</t>
  </si>
  <si>
    <t>23469</t>
  </si>
  <si>
    <t>Công ty xăng dầu Nghệ An</t>
  </si>
  <si>
    <t>DN30728</t>
  </si>
  <si>
    <t>02.a</t>
  </si>
  <si>
    <t>DN30730</t>
  </si>
  <si>
    <t>10878.pl5</t>
  </si>
  <si>
    <t>Công ty xăng dầu Nam Tây Nguyên</t>
  </si>
  <si>
    <t>DN30732</t>
  </si>
  <si>
    <t>02.6</t>
  </si>
  <si>
    <t>Công ty xăng dầu Phú Khánh</t>
  </si>
  <si>
    <t>DN30735</t>
  </si>
  <si>
    <t>10878.pl6</t>
  </si>
  <si>
    <t>Công ty Xăng dầu Quảng Bình</t>
  </si>
  <si>
    <t>DN30736</t>
  </si>
  <si>
    <t>22448</t>
  </si>
  <si>
    <t>DN30737</t>
  </si>
  <si>
    <t>10878.pl7</t>
  </si>
  <si>
    <t>Công ty trách nhiệm hữu hạn một thành viên Xăng dầu Quảng Ngãi</t>
  </si>
  <si>
    <t>DN30738</t>
  </si>
  <si>
    <t>10345</t>
  </si>
  <si>
    <t>Chi nhánh công ty xăng dầu khu vực V-trách nhiệm hữu hạn MTV tại Quảng Nam</t>
  </si>
  <si>
    <t>DN30739</t>
  </si>
  <si>
    <t>10878.pl8</t>
  </si>
  <si>
    <t>Công ty Xăng dầu Quảng Trị</t>
  </si>
  <si>
    <t>DN30740</t>
  </si>
  <si>
    <t>10878.pl9</t>
  </si>
  <si>
    <t>Công ty Xăng dầu Sông Bé - trách nhiệm hữu hạn Một Thành Viên</t>
  </si>
  <si>
    <t>DN30741</t>
  </si>
  <si>
    <t>10045</t>
  </si>
  <si>
    <t>Chi nhánh xăng dầu Sơn La</t>
  </si>
  <si>
    <t>DN30742</t>
  </si>
  <si>
    <t>10878.pl10</t>
  </si>
  <si>
    <t>Công ty Xăng dầu Thái Bình</t>
  </si>
  <si>
    <t>DN30743</t>
  </si>
  <si>
    <t>10878.pl19</t>
  </si>
  <si>
    <t>Công ty Xăng dầu Tiền Giang</t>
  </si>
  <si>
    <t>DN30744</t>
  </si>
  <si>
    <t>9987</t>
  </si>
  <si>
    <t>DN30745</t>
  </si>
  <si>
    <t>02.7</t>
  </si>
  <si>
    <t>Công ty xăng dầu Tây Nam Bộ</t>
  </si>
  <si>
    <t>DN30746</t>
  </si>
  <si>
    <t>10878.pl11</t>
  </si>
  <si>
    <t>Công ty Xăng dầu Tây Ninh</t>
  </si>
  <si>
    <t>DN30747</t>
  </si>
  <si>
    <t>10878.pl12</t>
  </si>
  <si>
    <t>Công ty Xăng dầu Tuyên Quang - Công ty TNHH Một thành viên</t>
  </si>
  <si>
    <t>DN30748</t>
  </si>
  <si>
    <t>10878.pl13</t>
  </si>
  <si>
    <t>Công ty Xăng dầu Thừa Thiên Huế</t>
  </si>
  <si>
    <t>DN30749</t>
  </si>
  <si>
    <t>10878.pl14</t>
  </si>
  <si>
    <t>Công ty Xăng dầu Trà Vinh</t>
  </si>
  <si>
    <t>DN30750</t>
  </si>
  <si>
    <t>24427</t>
  </si>
  <si>
    <t>DN30751</t>
  </si>
  <si>
    <t>10878.pl15</t>
  </si>
  <si>
    <t>Công ty Xăng dầu Vĩnh Long</t>
  </si>
  <si>
    <t>DN30755</t>
  </si>
  <si>
    <t>10270</t>
  </si>
  <si>
    <t>Chi nhánh Xăng dầu Vĩnh Phúc</t>
  </si>
  <si>
    <t>DN30756</t>
  </si>
  <si>
    <t>10878</t>
  </si>
  <si>
    <t>Công ty trách nhiệm hữu hạn Một thành viên xăng dầu Bà Rịa - Vũng Tàu</t>
  </si>
  <si>
    <t>DN30757</t>
  </si>
  <si>
    <t>9555</t>
  </si>
  <si>
    <t>DN30758</t>
  </si>
  <si>
    <t>10878.pl16</t>
  </si>
  <si>
    <t>Công ty Xăng dầu Yên Bái</t>
  </si>
  <si>
    <t>DN30768</t>
  </si>
  <si>
    <t>16132</t>
  </si>
  <si>
    <t>DN30799</t>
  </si>
  <si>
    <t>10477</t>
  </si>
  <si>
    <t>DN30809</t>
  </si>
  <si>
    <t>12651</t>
  </si>
  <si>
    <t>DN30810</t>
  </si>
  <si>
    <t>23727</t>
  </si>
  <si>
    <t>DN30811</t>
  </si>
  <si>
    <t>5069A</t>
  </si>
  <si>
    <t>DN30842</t>
  </si>
  <si>
    <t>6480</t>
  </si>
  <si>
    <t>Chi nhánh Công ty cổ phần hạ tầng viễn thông CMC (TP.Hà Nội)</t>
  </si>
  <si>
    <t>DN30891</t>
  </si>
  <si>
    <t>803a</t>
  </si>
  <si>
    <t>Công ty Cổ phần Chăn Nuôi C.P.Việt Nam - Chi nhánh Xuân Mai Hà Nội</t>
  </si>
  <si>
    <t>DN30898</t>
  </si>
  <si>
    <t>1203</t>
  </si>
  <si>
    <t>DN30899</t>
  </si>
  <si>
    <t>1012</t>
  </si>
  <si>
    <t>DN30920</t>
  </si>
  <si>
    <t>0203_600</t>
  </si>
  <si>
    <t>Công ty Cổ phần Dịch vụ Số liệu Toàn Cầu</t>
  </si>
  <si>
    <t>DN30955</t>
  </si>
  <si>
    <t>150810-14</t>
  </si>
  <si>
    <t>Chi nhánh công ty cổ phần hạ tầng viễn thông CMC (Thành Phố Hà Nội)</t>
  </si>
  <si>
    <t>DN30960</t>
  </si>
  <si>
    <t>150922-01</t>
  </si>
  <si>
    <t>Công ty TNHH Toyota Bình Thuận</t>
  </si>
  <si>
    <t>DN30961</t>
  </si>
  <si>
    <t>3006</t>
  </si>
  <si>
    <t>Chi Nhánh Công ty cổ phần TOYOTA Đông Sài Gòn</t>
  </si>
  <si>
    <t>DN31002</t>
  </si>
  <si>
    <t>23816b</t>
  </si>
  <si>
    <t>DN31035</t>
  </si>
  <si>
    <t>151120-01</t>
  </si>
  <si>
    <t>Công ty TNHH TOYOTA An Sương- Chi Nhánh Trường Chinh</t>
  </si>
  <si>
    <t>DN31077</t>
  </si>
  <si>
    <t>160303-01</t>
  </si>
  <si>
    <t>DN31082</t>
  </si>
  <si>
    <t>160801-01</t>
  </si>
  <si>
    <t>DN31088</t>
  </si>
  <si>
    <t>160318-03</t>
  </si>
  <si>
    <t>DN31098</t>
  </si>
  <si>
    <t>117/2011-HD MegaWAN</t>
  </si>
  <si>
    <t>DN31099</t>
  </si>
  <si>
    <t xml:space="preserve"> 127/2011-HD MegaWAN</t>
  </si>
  <si>
    <t>DN31100</t>
  </si>
  <si>
    <t xml:space="preserve"> 171/2011-HD MegaWAN</t>
  </si>
  <si>
    <t>DN31102</t>
  </si>
  <si>
    <t>121/2014-HD MegaWAN</t>
  </si>
  <si>
    <t>DN31103</t>
  </si>
  <si>
    <t>144/2014-HD MegaWAN</t>
  </si>
  <si>
    <t>DN31122</t>
  </si>
  <si>
    <t>161003-06</t>
  </si>
  <si>
    <t>Công ty Cổ phần Lexus Thăng Long</t>
  </si>
  <si>
    <t>DN31125</t>
  </si>
  <si>
    <t>160714-01</t>
  </si>
  <si>
    <t>Tổng công ty Hàng Hải Việt Nam - Công ty trách nhiệm hữu hạn MTV</t>
  </si>
  <si>
    <t>DN31129</t>
  </si>
  <si>
    <t>160329-01</t>
  </si>
  <si>
    <t>Chi nhánh Công ty TNHH Một thành viên Viễn thông quốc tế FPT</t>
  </si>
  <si>
    <t>DN31140</t>
  </si>
  <si>
    <t>160815-02</t>
  </si>
  <si>
    <t>DN31152</t>
  </si>
  <si>
    <t>2005</t>
  </si>
  <si>
    <t>DN31161</t>
  </si>
  <si>
    <t>161209-02</t>
  </si>
  <si>
    <t>DN31164</t>
  </si>
  <si>
    <t>161006-01</t>
  </si>
  <si>
    <t>DN31170</t>
  </si>
  <si>
    <t>161122-02</t>
  </si>
  <si>
    <t>DN31214</t>
  </si>
  <si>
    <t>170620-01</t>
  </si>
  <si>
    <t>Tổng Công ty Hàng không Việt Nam- CTCP</t>
  </si>
  <si>
    <t>DN31217</t>
  </si>
  <si>
    <t>170919-01</t>
  </si>
  <si>
    <t>DN31242</t>
  </si>
  <si>
    <t>171005-01</t>
  </si>
  <si>
    <t>Tổng công ty hàng không Việt Nam - CTCP-Trung tâm khai thác Tân Sơn Nhất</t>
  </si>
  <si>
    <t>DN31265</t>
  </si>
  <si>
    <t>171204-01</t>
  </si>
  <si>
    <t>Trung tâm thông báo tin tức hàng không-CN Tổng công ty quản lý bay Việt Nam-Công ty TNHH</t>
  </si>
  <si>
    <t>DN31329</t>
  </si>
  <si>
    <t>190104-04</t>
  </si>
  <si>
    <t>DNN30924</t>
  </si>
  <si>
    <t>160610-02/KHDN-NN</t>
  </si>
  <si>
    <t>DNN30929</t>
  </si>
  <si>
    <t>160701-07/KHDN</t>
  </si>
  <si>
    <t>TC30048</t>
  </si>
  <si>
    <t>1303</t>
  </si>
  <si>
    <t>Ngân hàng Hợp tác xã Việt Nam</t>
  </si>
  <si>
    <t>TC30051</t>
  </si>
  <si>
    <t>14812</t>
  </si>
  <si>
    <t>TC30087</t>
  </si>
  <si>
    <t>11469</t>
  </si>
  <si>
    <t>Ngân hàng TMCP Phát triển thành phố Hồ Chí Minh - Chi nhánh Lào Cai</t>
  </si>
  <si>
    <t>TC30109</t>
  </si>
  <si>
    <t>8860</t>
  </si>
  <si>
    <t>Ngân hàng TMCP ngoại thương Việt Nam- Chi nhánh Hạ Long</t>
  </si>
  <si>
    <t>TC30382</t>
  </si>
  <si>
    <t>8939</t>
  </si>
  <si>
    <t>Ngân hàng Nông nghiệp và Phát triển Nông thôn Việt Nam - Chi nhánh tỉnh Thanh Hóa</t>
  </si>
  <si>
    <t>TC30387</t>
  </si>
  <si>
    <t>2105</t>
  </si>
  <si>
    <t>Ngân Hàng Nông Nghiệp Và Phát Triển Nông Thôn Việt Nam - Chi Nhánh Thủ Đô</t>
  </si>
  <si>
    <t>TC30442</t>
  </si>
  <si>
    <t>11054</t>
  </si>
  <si>
    <t>Ngân hàng Nông nghiệp và Phát triển Nông thôn Việt Nam</t>
  </si>
  <si>
    <t>TC30444</t>
  </si>
  <si>
    <t>14493</t>
  </si>
  <si>
    <t>TC30449</t>
  </si>
  <si>
    <t>20676</t>
  </si>
  <si>
    <t>TC30572</t>
  </si>
  <si>
    <t>12039</t>
  </si>
  <si>
    <t>TC30584</t>
  </si>
  <si>
    <t>9813</t>
  </si>
  <si>
    <t>TC30585</t>
  </si>
  <si>
    <t>6137</t>
  </si>
  <si>
    <t>Ngân hàng TMCP Đầu tư và Phát triển Việt Nam - Chi nhánh An Giang</t>
  </si>
  <si>
    <t>TC30586</t>
  </si>
  <si>
    <t>5974</t>
  </si>
  <si>
    <t>Ngân hàng TMCP Đầu tư và Phát triển Việt Nam - Chi nhánh Bắc An Giang</t>
  </si>
  <si>
    <t>TC30587</t>
  </si>
  <si>
    <t>Ngân hàng TMCP Đầu tư và Phát triển Việt Nam - Chi nhánh Bình Dương</t>
  </si>
  <si>
    <t>TC30588</t>
  </si>
  <si>
    <t>Ngân hàng TMCP Đầu tư và Phát triển Việt Nam - Chi nhánh Bình Định</t>
  </si>
  <si>
    <t>TC30590</t>
  </si>
  <si>
    <t>Ngân hàng TMCP Đầu tư và Phát triển Việt Nam - Chi nhánh Bắc Đắc Lắk</t>
  </si>
  <si>
    <t>TC30591</t>
  </si>
  <si>
    <t>Ngân hàng TMCP Đầu tư và Phát triển Việt Nam - Chi nhánh Bắc Giang</t>
  </si>
  <si>
    <t>TC30592</t>
  </si>
  <si>
    <t>Ngân hàng TMCP Đầu tư và Phát triển Việt Nam - Chi nhánh Bắc Hải Dương</t>
  </si>
  <si>
    <t>TC30593</t>
  </si>
  <si>
    <t>Ngân hàng TMCP Đầu tư và Phát triển Việt Nam - Chi nhánh Bắc Hưng Yên</t>
  </si>
  <si>
    <t>TC30594</t>
  </si>
  <si>
    <t>Ngân hàng TMCP Đầu tư và Phát triển Việt Nam - Chi nhánh Bắc Kạn</t>
  </si>
  <si>
    <t>TC30595</t>
  </si>
  <si>
    <t>Ngân hàng TMCP Đầu tư và Phát triển Việt Nam - Chi nhánh Bảo Lộc</t>
  </si>
  <si>
    <t>TC30596</t>
  </si>
  <si>
    <t>Ngân hàng TMCP Đầu tư và Phát triển Việt Nam - Chi nhánh Bạc Liêu</t>
  </si>
  <si>
    <t>TC30597</t>
  </si>
  <si>
    <t>Ngân hàng TMCP Đầu tư và Phát triển Việt Nam - Chi nhánh Bắc Ninh</t>
  </si>
  <si>
    <t>TC30598</t>
  </si>
  <si>
    <t>Ngân hàng TMCP Đầu tư và Phát triển Việt Nam - Chi nhánh Bình Phước</t>
  </si>
  <si>
    <t>TC30599</t>
  </si>
  <si>
    <t>Ngân hàng TMCP Đầu tư và Phát triển Việt Nam - Chi nhánh Bắc Quảng Bình</t>
  </si>
  <si>
    <t>TC30600</t>
  </si>
  <si>
    <t>Ngân hàng TMCP Đầu tư và Phát triển Việt Nam - Chi nhánh Bà Rịa</t>
  </si>
  <si>
    <t>TC30601</t>
  </si>
  <si>
    <t>Ngân hàng TMCP Đầu tư và Phát triển Việt Nam - Chi nhánh Bỉm Sơn</t>
  </si>
  <si>
    <t>TC30602</t>
  </si>
  <si>
    <t>Ngân hàng TMCP Đầu tư và Phát triển Việt Nam - Chi nhánh Bến Tre</t>
  </si>
  <si>
    <t>TC30603</t>
  </si>
  <si>
    <t>Ngân hàng TMCP Đầu tư và Phát triển Việt Nam - Chi nhánh Bình Thuận</t>
  </si>
  <si>
    <t>TC30604</t>
  </si>
  <si>
    <t>Ngân hàng TMCP Đầu tư và Phát triển Việt Nam - Chi nhánh Cao Bằng</t>
  </si>
  <si>
    <t>TC30606</t>
  </si>
  <si>
    <t>Ngân hàng TMCP Đầu tư và Phát triển Việt Nam - Chi nhánh Cà Mau</t>
  </si>
  <si>
    <t>TC30607</t>
  </si>
  <si>
    <t>Ngân hàng TMCP Đầu tư và Phát triển Việt Nam - Chi nhánh Cần Thơ</t>
  </si>
  <si>
    <t>TC30608</t>
  </si>
  <si>
    <t>Ngân hàng TMCP Đầu tư và Phát triển Việt Nam - Chi nhánh Điện Biên</t>
  </si>
  <si>
    <t>TC30610</t>
  </si>
  <si>
    <t>23677</t>
  </si>
  <si>
    <t>Ngân hàng TMCP Đầu tư và Phát triển Việt Nam - Chi nhánh Đông Đắk Lắk</t>
  </si>
  <si>
    <t>TC30611</t>
  </si>
  <si>
    <t>Ngân hàng TMCP Đầu tư và Phát triển Việt Nam - Chi nhánh Đông Đồng Nai</t>
  </si>
  <si>
    <t>TC30612</t>
  </si>
  <si>
    <t>10972A</t>
  </si>
  <si>
    <t>Ngân hàng TMCP Đầu tư và Phát triển Việt Nam - Chi nhánh Đông Đô</t>
  </si>
  <si>
    <t>TC30614</t>
  </si>
  <si>
    <t>17914</t>
  </si>
  <si>
    <t>Ngân hàng TMCP Đầu tư và Phát triển Việt Nam - Chi nhánh Đông Hải Phòng</t>
  </si>
  <si>
    <t>TC30616</t>
  </si>
  <si>
    <t>Ngân hàng TMCP Đầu tư và Phát triển Việt Nam - Chi nhánh Dak Lak</t>
  </si>
  <si>
    <t>TC30617</t>
  </si>
  <si>
    <t>Ngân hàng TMCP Đầu tư và Phát triển Việt Nam - Chi nhánh Đắk Nông</t>
  </si>
  <si>
    <t>TC30618</t>
  </si>
  <si>
    <t>Ngân hàng TMCP Đầu tư và Phát triển Việt Nam - Chi nhánh Đồng Nai</t>
  </si>
  <si>
    <t>TC30619</t>
  </si>
  <si>
    <t>Ngân hàng TMCP Đầu tư và Phát triển Việt Nam - Chi nhánh Đồng Tháp</t>
  </si>
  <si>
    <t>TC30620</t>
  </si>
  <si>
    <t>Ngân hàng TMCP Đầu tư và Phát triển Việt Nam - Chi nhánh Gia Lai</t>
  </si>
  <si>
    <t>TC30622</t>
  </si>
  <si>
    <t>Ngân hàng TMCP Đầu tư và Phát triển Việt Nam - Chi nhánh Hòa Bình</t>
  </si>
  <si>
    <t>TC30624</t>
  </si>
  <si>
    <t>Ngân hàng TMCP Đầu tư và Phát triển Việt Nam - Chi nhánh Hà Giang</t>
  </si>
  <si>
    <t>TC30625</t>
  </si>
  <si>
    <t>22598</t>
  </si>
  <si>
    <t>Ngân hàng TMCP Đầu tư và Phát triển Việt Nam - Chi nhánh Hậu Giang</t>
  </si>
  <si>
    <t>TC30627</t>
  </si>
  <si>
    <t>TC30629</t>
  </si>
  <si>
    <t>7298</t>
  </si>
  <si>
    <t>Ngân hàng TMCP Đầu tư và Phát triển Việt Nam-Chi nhánh Hoàn Kiếm</t>
  </si>
  <si>
    <t>TC30631</t>
  </si>
  <si>
    <t>Ngân hàng TMCP Đầu tư và Phát triển Việt Nam - Chi nhánh Hà Nam</t>
  </si>
  <si>
    <t>TC30632</t>
  </si>
  <si>
    <t>Ngân hàng TMCP Đầu tư và Phát triển Việt Nam - Chi nhánh Hải Phòng</t>
  </si>
  <si>
    <t>TC30633</t>
  </si>
  <si>
    <t>Ngân hàng TMCP Đầu tư và Phát triển Việt Nam - Chi nhánh Hà Tĩnh</t>
  </si>
  <si>
    <t>TC30637</t>
  </si>
  <si>
    <t>7192</t>
  </si>
  <si>
    <t>Ngân hàng TMCP Đầu tư và Phát triển Việt Nam - Chi nhánh Hưng Yên</t>
  </si>
  <si>
    <t>TC30639</t>
  </si>
  <si>
    <t>Ngân hàng TMCP Đầu tư và Phát triển Việt Nam - Chi nhánh Kiên Giang</t>
  </si>
  <si>
    <t>TC30640</t>
  </si>
  <si>
    <t>Ngân hàng TMCP Đầu tư và Phát triển Việt Nam - Chi nhánh Khánh Hòa</t>
  </si>
  <si>
    <t>TC30641</t>
  </si>
  <si>
    <t>Ngân hàng TMCP Đầu tư và Phát triển Việt Nam - Chi nhánh Kon Tum</t>
  </si>
  <si>
    <t>TC30642</t>
  </si>
  <si>
    <t>Ngân hàng TMCP Đầu tư và Phát triển Việt Nam - Chi nhánh Long An</t>
  </si>
  <si>
    <t>TC30643</t>
  </si>
  <si>
    <t>Ngân hàng TMCP Đầu tư và Phát triển Việt Nam - Chi nhánh Lào Cai</t>
  </si>
  <si>
    <t>TC30644</t>
  </si>
  <si>
    <t>Ngân hàng Thương mại Cổ phần Đầu tư và Phát triển Việt Nam - Chi nhánh Lai Châu</t>
  </si>
  <si>
    <t>TC30645</t>
  </si>
  <si>
    <t>Ngân hàng TMCP Đầu tư và Phát triển Việt Nam - Chi nhánh Lâm Đồng</t>
  </si>
  <si>
    <t>TC30646</t>
  </si>
  <si>
    <t>Ngân hàng TMCP Đầu tư và Phát triển Việt Nam - Chi nhánh Lạng Sơn</t>
  </si>
  <si>
    <t>TC30647</t>
  </si>
  <si>
    <t>Ngân hàng TMCP Đầu tư và Phát triển Việt Nam - Chi nhánh Móng Cái</t>
  </si>
  <si>
    <t>TC30648</t>
  </si>
  <si>
    <t>Ngân hàng TMCP Đầu tư và Phát triển Việt Nam - Chi nhánh Mỹ Phước</t>
  </si>
  <si>
    <t>TC30649</t>
  </si>
  <si>
    <t>Ngân hàng TMCP Đầu tư và Phát triển Việt Nam - Chi nhánh Nghệ An</t>
  </si>
  <si>
    <t>TC30650</t>
  </si>
  <si>
    <t>Ngân hàng TMCP Đầu tư và Phát triển Việt Nam - Chi nhánh Nam Bình Dương</t>
  </si>
  <si>
    <t>TC30651</t>
  </si>
  <si>
    <t>Ngân hàng TMCP Đầu tư và Phát triển Việt Nam - Chi nhánh Ninh Bình</t>
  </si>
  <si>
    <t>TC30652</t>
  </si>
  <si>
    <t>Ngân hàng TMCP Đầu tư và Phát triển Việt Nam - Chi nhánh Nam Định</t>
  </si>
  <si>
    <t>TC30653</t>
  </si>
  <si>
    <t>Ngân hàng TMCP Đầu tư và Phát triển Việt Nam - Chi nhánh Nam Đồng Nai</t>
  </si>
  <si>
    <t>TC30654</t>
  </si>
  <si>
    <t>7690</t>
  </si>
  <si>
    <t>Ngân hàng TMCP Đầu tư và Phát triển Việt Nam - Chi nhánh Nam Gia Lai</t>
  </si>
  <si>
    <t>TC30655</t>
  </si>
  <si>
    <t>16899</t>
  </si>
  <si>
    <t>Ngân Hàng TMCP Đầu tư và Phát triển Việt Nam Chi nhánh Nam Thái Nguyên</t>
  </si>
  <si>
    <t>TC30656</t>
  </si>
  <si>
    <t>Ngân hàng TMCP Đầu tư và Phát triển Việt Nam - Chi nhánh Ninh Thuận</t>
  </si>
  <si>
    <t>TC30657</t>
  </si>
  <si>
    <t>Ngân hàng TMCP Đầu tư và Phát triển Việt Nam - Chi nhánh Phủ Diễn</t>
  </si>
  <si>
    <t>TC30658</t>
  </si>
  <si>
    <t>Ngân hàng TMCP Đầu tư và Phát triển Việt Nam - Chi nhánh Phú Mỹ</t>
  </si>
  <si>
    <t>TC30659</t>
  </si>
  <si>
    <t>Ngân hàng TMCP Đầu tư và Phát triển Việt Nam - Chi nhánh Phủ Quỳ</t>
  </si>
  <si>
    <t>TC30660</t>
  </si>
  <si>
    <t>Ngân hàng TMCP Đầu tư và Phát triển Việt Nam - Chi nhánh Phú Tài</t>
  </si>
  <si>
    <t>TC30661</t>
  </si>
  <si>
    <t>Ngân hàng TMCP Đầu tư và Phát triển Việt Nam - Chi nhánh Phú Thọ</t>
  </si>
  <si>
    <t>TC30662</t>
  </si>
  <si>
    <t>Ngân hàng TMCP Đầu tư và Phát triển Việt Nam - Chi nhánh Phúc Yên</t>
  </si>
  <si>
    <t>TC30663</t>
  </si>
  <si>
    <t>Ngân hàng TMCP Đầu tư và Phát triển Việt Nam - Chi nhánh Phú Yên</t>
  </si>
  <si>
    <t>TC30664</t>
  </si>
  <si>
    <t>Ngân hàng TMCP Đầu tư và Phát triển Việt Nam - Chi nhánh Quảng Bình</t>
  </si>
  <si>
    <t>TC30669</t>
  </si>
  <si>
    <t>Ngân hàng TMCP Đầu tư và Phát triển Việt Nam - Chi nhánh Quảng Ninh</t>
  </si>
  <si>
    <t>TC30670</t>
  </si>
  <si>
    <t>Ngân hàng Thương mại cổ phần Đầu tư và Phát triển Việt Nam - Chi nhánh Quảng Ngãi</t>
  </si>
  <si>
    <t>TC30671</t>
  </si>
  <si>
    <t>9317</t>
  </si>
  <si>
    <t>TC30672</t>
  </si>
  <si>
    <t>Ngân hàng TMCP Đầu tư và Phát triển Việt Nam - Chi nhánh Quảng Nam</t>
  </si>
  <si>
    <t>TC30673</t>
  </si>
  <si>
    <t>Ngân hàng TMCP Đầu tư và Phát triển Việt Nam - Chi nhánh Quảng Trị</t>
  </si>
  <si>
    <t>TC30690</t>
  </si>
  <si>
    <t>Ngân hàng TMCP Đầu tư và Phát triển Việt Nam - Chi nhánh Sở Giao dịch 2</t>
  </si>
  <si>
    <t>TC30692</t>
  </si>
  <si>
    <t>Ngân hàng TMCP Đầu tư và Phát triển Việt Nam - Chi nhánh Sơn La</t>
  </si>
  <si>
    <t>TC30698</t>
  </si>
  <si>
    <t>Ngân hàng TMCP Đầu tư và Phát triển Việt Nam - Chi nhánh Sơn Tây</t>
  </si>
  <si>
    <t>TC30702</t>
  </si>
  <si>
    <t>Ngân hàng TMCP Đầu tư và Phát triển Việt Nam - Chi nhánh Sóc Trăng</t>
  </si>
  <si>
    <t>TC30703</t>
  </si>
  <si>
    <t>Ngân Hàng TMCP Đầu tư và Phát triển Việt Nam Chi nhánh Tràng An</t>
  </si>
  <si>
    <t>TC30704</t>
  </si>
  <si>
    <t>Ngân hàng TMCP Đầu tư và Phát triển Việt Nam - Chi nhánh Thái Bình</t>
  </si>
  <si>
    <t>TC30705</t>
  </si>
  <si>
    <t>Ngân Hàng TMCP Đầu tư và Phát triển Việt Nam Chi nhánh Tam Điệp</t>
  </si>
  <si>
    <t>TC30706</t>
  </si>
  <si>
    <t>Ngân hàng TMCP Đầu tư và Phát triển Việt Nam - Chi nhánh Tiền Giang</t>
  </si>
  <si>
    <t>TC30708</t>
  </si>
  <si>
    <t>Ngân hàng TMCP Đầu tư và Phát triển Việt Nam - Chi nhánh Thanh Hóa</t>
  </si>
  <si>
    <t>TC30712</t>
  </si>
  <si>
    <t>4748</t>
  </si>
  <si>
    <t>Ngân hàng TMCP Đầu tư và Phát triển Việt Nam - Chi nhánh Đồng bằng sông Cửu Long</t>
  </si>
  <si>
    <t>TC30713</t>
  </si>
  <si>
    <t>Ngân hàng TMCP Đầu tư và Phát triển Việt Nam - Chi nhánh Tây Ninh</t>
  </si>
  <si>
    <t>TC30714</t>
  </si>
  <si>
    <t>Ngân hàng TMCP Đầu tư và Phát triển Việt Nam - Chi nhánh Thái Nguyên</t>
  </si>
  <si>
    <t>TC30715</t>
  </si>
  <si>
    <t>Ngân hàng TMCP Đầu tư và Phát triển Việt Nam - Chi nhánh Tây Nam Quảng Ninh</t>
  </si>
  <si>
    <t>TC30716</t>
  </si>
  <si>
    <t>13279A</t>
  </si>
  <si>
    <t>TC30717</t>
  </si>
  <si>
    <t>Ngân hàng TMCP Đầu tư và Phát triển Việt Nam - Chi nhánh Tuyên Quang</t>
  </si>
  <si>
    <t>TC30718</t>
  </si>
  <si>
    <t>Ngân hàng TMCP Đầu tư và Phát triển Việt Nam - Chi nhánh Từ Sơn</t>
  </si>
  <si>
    <t>TC30719</t>
  </si>
  <si>
    <t>Ngân hàng TMCP Đầu tư và Phát triển Việt Nam - Chi nhánh Thừa Thiên Huế</t>
  </si>
  <si>
    <t>TC30720</t>
  </si>
  <si>
    <t>Ngân hàng TMCP Đầu tư và Phát triển Việt Nam - Chi nhánh Trà Vinh</t>
  </si>
  <si>
    <t>TC30722</t>
  </si>
  <si>
    <t>23624</t>
  </si>
  <si>
    <t>Ngân hàng Thương mại cổ phần Đầu tư và Phát triển Việt Nam - Chi nhánh Thanh Xuân</t>
  </si>
  <si>
    <t>TC30725</t>
  </si>
  <si>
    <t>Ngân hàng TMCP Đầu tư và Phát triển Việt Nam - Chi nhánh Vĩnh Long</t>
  </si>
  <si>
    <t>TC30726</t>
  </si>
  <si>
    <t>Ngân hàng TMCP Đầu tư và Phát triển Việt Nam - Chi nhánh Vĩnh Phúc</t>
  </si>
  <si>
    <t>TC30727</t>
  </si>
  <si>
    <t>Ngân hàng TMCP Đầu tư và Phát triển Việt Nam Chi nhánh Bà Rịa – Vũng Tàu</t>
  </si>
  <si>
    <t>TC30731</t>
  </si>
  <si>
    <t>Ngân hàng TMCP Đầu tư và Phát triển Việt Nam - Chi nhánh Yên Bái</t>
  </si>
  <si>
    <t>TC30734</t>
  </si>
  <si>
    <t>11403</t>
  </si>
  <si>
    <t>TC30783</t>
  </si>
  <si>
    <t>10021</t>
  </si>
  <si>
    <t>Ngân hàng Thương Mại Cổ phần Quốc tế Việt Nam</t>
  </si>
  <si>
    <t>TC30786</t>
  </si>
  <si>
    <t>25518A</t>
  </si>
  <si>
    <t>TC30787</t>
  </si>
  <si>
    <t>151231-13</t>
  </si>
  <si>
    <t>Ngân hàng Thương mại Cổ phần Đông Nam á </t>
  </si>
  <si>
    <t>TC30794</t>
  </si>
  <si>
    <t>20183</t>
  </si>
  <si>
    <t>Công ty trách nhiệm hữu hạn chứng khoán ACB- Chi nhánh Hà Nội</t>
  </si>
  <si>
    <t>TC30811</t>
  </si>
  <si>
    <t>19382</t>
  </si>
  <si>
    <t>Công ty cổ phần chứng khoán IB</t>
  </si>
  <si>
    <t>TC30813</t>
  </si>
  <si>
    <t>17285</t>
  </si>
  <si>
    <t>TC30818</t>
  </si>
  <si>
    <t>15798</t>
  </si>
  <si>
    <t>Công ty Cổ phần Chứng khoán KB Việt Nam</t>
  </si>
  <si>
    <t>TC30819</t>
  </si>
  <si>
    <t>18823</t>
  </si>
  <si>
    <t>Công ty cổ phần chứng khoán NAVIBANK</t>
  </si>
  <si>
    <t>TC30827</t>
  </si>
  <si>
    <t>720</t>
  </si>
  <si>
    <t>TC30834</t>
  </si>
  <si>
    <t>4499</t>
  </si>
  <si>
    <t>TC30835</t>
  </si>
  <si>
    <t>5631</t>
  </si>
  <si>
    <t>TC30836</t>
  </si>
  <si>
    <t>674A</t>
  </si>
  <si>
    <t>TC30837</t>
  </si>
  <si>
    <t>886</t>
  </si>
  <si>
    <t>TC30838</t>
  </si>
  <si>
    <t>17316</t>
  </si>
  <si>
    <t>Công ty cổ phần chứng khoán Việt Nam</t>
  </si>
  <si>
    <t>TC30839</t>
  </si>
  <si>
    <t>16939</t>
  </si>
  <si>
    <t>TC31149</t>
  </si>
  <si>
    <t>11699</t>
  </si>
  <si>
    <t>TC31157</t>
  </si>
  <si>
    <t>12199</t>
  </si>
  <si>
    <t>TC31158</t>
  </si>
  <si>
    <t>18502</t>
  </si>
  <si>
    <t>TC31159</t>
  </si>
  <si>
    <t>19612</t>
  </si>
  <si>
    <t>TC31160</t>
  </si>
  <si>
    <t>2153</t>
  </si>
  <si>
    <t>TC31162</t>
  </si>
  <si>
    <t>9297</t>
  </si>
  <si>
    <t>TC31203</t>
  </si>
  <si>
    <t>14368</t>
  </si>
  <si>
    <t>Ngân hàng TMCP Đông á - Chi nhánh Thái Bình</t>
  </si>
  <si>
    <t>TC31204</t>
  </si>
  <si>
    <t>15404</t>
  </si>
  <si>
    <t>TC31205</t>
  </si>
  <si>
    <t>15696</t>
  </si>
  <si>
    <t>TC31207</t>
  </si>
  <si>
    <t>20618</t>
  </si>
  <si>
    <t>TC31209</t>
  </si>
  <si>
    <t>22903</t>
  </si>
  <si>
    <t>TC31210</t>
  </si>
  <si>
    <t>3145</t>
  </si>
  <si>
    <t>TC31211</t>
  </si>
  <si>
    <t>4459</t>
  </si>
  <si>
    <t>TC31212</t>
  </si>
  <si>
    <t>6790</t>
  </si>
  <si>
    <t>TC31214</t>
  </si>
  <si>
    <t>A22737</t>
  </si>
  <si>
    <t>TC31227</t>
  </si>
  <si>
    <t>17510</t>
  </si>
  <si>
    <t>TC31230</t>
  </si>
  <si>
    <t>17621</t>
  </si>
  <si>
    <t>Công ty Cổ phần Thanh toán Quốc gia Việt Nam</t>
  </si>
  <si>
    <t>TC31233</t>
  </si>
  <si>
    <t>4761</t>
  </si>
  <si>
    <t>TC31236</t>
  </si>
  <si>
    <t>14744</t>
  </si>
  <si>
    <t>Ngân hàng CITIBANK, N.A - Chi nhánh TP Hà Nội</t>
  </si>
  <si>
    <t>TC31278</t>
  </si>
  <si>
    <t>10017</t>
  </si>
  <si>
    <t>TC31279</t>
  </si>
  <si>
    <t>13744</t>
  </si>
  <si>
    <t>TC31280</t>
  </si>
  <si>
    <t>13888</t>
  </si>
  <si>
    <t>TC31281</t>
  </si>
  <si>
    <t>16207A</t>
  </si>
  <si>
    <t>TC31287</t>
  </si>
  <si>
    <t>47-07</t>
  </si>
  <si>
    <t>TC31288</t>
  </si>
  <si>
    <t>5763</t>
  </si>
  <si>
    <t>TC31289</t>
  </si>
  <si>
    <t>9453A</t>
  </si>
  <si>
    <t>TC31328</t>
  </si>
  <si>
    <t>6126</t>
  </si>
  <si>
    <t>Ngân hàng TMCP Sài Gòn - Hà Nội, Chi nhánh An Giang</t>
  </si>
  <si>
    <t>TC31333</t>
  </si>
  <si>
    <t>9856PLII</t>
  </si>
  <si>
    <t>Ngân hàng TMCP Sài Gòn - Hà Nội, Chi nhánh Bình Dương</t>
  </si>
  <si>
    <t>TC31334</t>
  </si>
  <si>
    <t>Ngân hàng TMCP Sài Gòn - Hà Nội, Chi nhánh Ba Đình</t>
  </si>
  <si>
    <t>TC31339</t>
  </si>
  <si>
    <t>Chi nhánh Đồng Nai - Ngân hàng TMCP Sài Gòn - Hà Nội</t>
  </si>
  <si>
    <t>TC31344</t>
  </si>
  <si>
    <t>Ngân hàng TMCP Sài Gòn - Hà Nội, Chi nhánh thành phố Hồ Chí Minh</t>
  </si>
  <si>
    <t>TC31346</t>
  </si>
  <si>
    <t>5620A</t>
  </si>
  <si>
    <t>Ngân hàng TMCP Sài Gòn - Hà Nội, Chi nhánh Hà Đông</t>
  </si>
  <si>
    <t>TC31348</t>
  </si>
  <si>
    <t>5520</t>
  </si>
  <si>
    <t>Ngân hàng TMCP Sài Gòn - Hà Nội, Chi nhánh Hoàn Kiếm</t>
  </si>
  <si>
    <t>TC31349</t>
  </si>
  <si>
    <t>5466</t>
  </si>
  <si>
    <t>Ngân hàng TMCP Sài Gòn - Hà Nội, Chi nhánh Hàm Long</t>
  </si>
  <si>
    <t>TC31351</t>
  </si>
  <si>
    <t>Ngân hàng TMCP Sài Gòn - Hà Nội, Chi nhánh Hải Phòng</t>
  </si>
  <si>
    <t>TC31352</t>
  </si>
  <si>
    <t>5465</t>
  </si>
  <si>
    <t>Ngân hàng TMCP Sài Gòn - Hà Nội, Chi nhánh Hàng Trống</t>
  </si>
  <si>
    <t>TC31354</t>
  </si>
  <si>
    <t>Ngân hàng TMCP Sài Gòn - Hà Nội, Chi nhánh Hưng Yên</t>
  </si>
  <si>
    <t>TC31362</t>
  </si>
  <si>
    <t>Ngân hàng TMCP Sài Gòn - Hà Nội - Chi nhánh Nghệ An</t>
  </si>
  <si>
    <t>TC31371</t>
  </si>
  <si>
    <t>18091</t>
  </si>
  <si>
    <t>Ngân hàng TMCP Sài Gòn Hà Nội - CN Sóc Trăng</t>
  </si>
  <si>
    <t>TC31374</t>
  </si>
  <si>
    <t>17254</t>
  </si>
  <si>
    <t>Ngân hàng TMCP Sài Gòn - Hà Nội, Chi nhánh Thanh Hóa</t>
  </si>
  <si>
    <t>TC31378</t>
  </si>
  <si>
    <t>6113</t>
  </si>
  <si>
    <t>Ngân hàng TMCP Sài Gòn Hà Nội - Chi nhánh Tây Nam Hà Nội</t>
  </si>
  <si>
    <t>TC31381</t>
  </si>
  <si>
    <t>Ngân hàng TMCP Sài Gòn - Hà Nội, Chi nhánh Đà Nẵng</t>
  </si>
  <si>
    <t>TC31387</t>
  </si>
  <si>
    <t>6131</t>
  </si>
  <si>
    <t>Ngân hàng thương mại cổ phần Sài Gòn - Hà Nội, Chi nhánh Vạn Phúc</t>
  </si>
  <si>
    <t>TC31396</t>
  </si>
  <si>
    <t>9856PLI</t>
  </si>
  <si>
    <t>Ngân hàng thương mại cổ phần Sài Gòn - Hà Nội</t>
  </si>
  <si>
    <t>TC31397</t>
  </si>
  <si>
    <t>19847A</t>
  </si>
  <si>
    <t>TC31398</t>
  </si>
  <si>
    <t>4280</t>
  </si>
  <si>
    <t>TC31399</t>
  </si>
  <si>
    <t>72</t>
  </si>
  <si>
    <t>TC31426</t>
  </si>
  <si>
    <t>19064</t>
  </si>
  <si>
    <t>Ngân hàng TMCP xuất nhập khẩu Việt Nam - Chi nhánh Ba Đình</t>
  </si>
  <si>
    <t>Ngân hàng TMCP xuất nhập khẩu VN</t>
  </si>
  <si>
    <t>TC31437</t>
  </si>
  <si>
    <t>Ngân hàng Thương mại cổ phần Xuất nhập khẩu Việt Nam - Chi nhánh Thủ Đô</t>
  </si>
  <si>
    <t>TC31441</t>
  </si>
  <si>
    <t>2635</t>
  </si>
  <si>
    <t>Ngân hàng TMCP xuất nhập khẩu VN-Chi nhánh Hà Nội</t>
  </si>
  <si>
    <t>TC31442</t>
  </si>
  <si>
    <t>2655</t>
  </si>
  <si>
    <t>TC31444</t>
  </si>
  <si>
    <t>11202</t>
  </si>
  <si>
    <t>Ngân hàng TMCP xuất nhập khẩu Việt Nam-Chi nhánh Hải Phòng</t>
  </si>
  <si>
    <t>TC31446</t>
  </si>
  <si>
    <t>19040</t>
  </si>
  <si>
    <t>TC31449</t>
  </si>
  <si>
    <t>6164</t>
  </si>
  <si>
    <t>TC31450</t>
  </si>
  <si>
    <t>17619</t>
  </si>
  <si>
    <t>Ngân hàng TMCP Xuất nhập khẩu Việt Nam - Chi nhánh Long Biên</t>
  </si>
  <si>
    <t>TC31452</t>
  </si>
  <si>
    <t>6945</t>
  </si>
  <si>
    <t>TC31453</t>
  </si>
  <si>
    <t>8806</t>
  </si>
  <si>
    <t>TC31467</t>
  </si>
  <si>
    <t>10862A</t>
  </si>
  <si>
    <t>Ngân hàng Thương mại Cổ phần Bưu điện Liên Việt</t>
  </si>
  <si>
    <t>TC31469</t>
  </si>
  <si>
    <t>19838</t>
  </si>
  <si>
    <t>TC31470</t>
  </si>
  <si>
    <t>20797</t>
  </si>
  <si>
    <t>TC31475</t>
  </si>
  <si>
    <t>6686-15</t>
  </si>
  <si>
    <t>Ngân hàng TMCP Đầu tư và Phát triển Việt Nam - Chi nhánh Thạch Thất</t>
  </si>
  <si>
    <t>TC31476</t>
  </si>
  <si>
    <t>6686/15</t>
  </si>
  <si>
    <t>Ngân hàng Thương mại Cổ phần Đầu tư và Phát triển Việt Nam - Chi nhánh Phú Quốc</t>
  </si>
  <si>
    <t>TC31562-11</t>
  </si>
  <si>
    <t>01/VTN</t>
  </si>
  <si>
    <t>Ngân hàng TMCP đầu tư và phát triển Việt Nam - Chi nhánh Biên Hòa</t>
  </si>
  <si>
    <t>TC31562-16</t>
  </si>
  <si>
    <t>Ngân hàng TMCP đầu tư và phát triển Việt Nam - Chi nhánh Vũng Tàu - Côn Đảo</t>
  </si>
  <si>
    <t>TC31562-19</t>
  </si>
  <si>
    <t>Ngân hàng TMCP đầu tư và phát triển Việt Nam - Chi nhánh Đà Lạt</t>
  </si>
  <si>
    <t>TC31562-2</t>
  </si>
  <si>
    <t>Ngân hàng TMCP đầu tư và phát triển Việt Nam - Chi nhánh Bà Chiểu</t>
  </si>
  <si>
    <t>TC31562-20</t>
  </si>
  <si>
    <t>Ngân hàng TMCP đầu tư và phát triển Việt Nam - Chi nhánh Đại La</t>
  </si>
  <si>
    <t>TC31562-21</t>
  </si>
  <si>
    <t>Ngân hàng TMCP đầu tư và phát triển Việt Nam - Chi nhánh Đất Mũi</t>
  </si>
  <si>
    <t>TC31562-24</t>
  </si>
  <si>
    <t>Ngân hàng TMCP đầu tư và phát triển Việt Nam - Chi nhánh Đồng Khởi</t>
  </si>
  <si>
    <t>TC31562-27</t>
  </si>
  <si>
    <t>Ngân hàng TMCP đầu tư và phát triển Việt Nam - Chi nhánh Hạ Long</t>
  </si>
  <si>
    <t>TC31562-28</t>
  </si>
  <si>
    <t>Ngân hàng TMCP đầu tư và phát triển Việt Nam - Chi nhánh Hàm Nghi</t>
  </si>
  <si>
    <t>TC31562-3</t>
  </si>
  <si>
    <t>Ngân hàng TMCP đầu tư và phát triển Việt Nam - Chi nhánh Bắc An Giang</t>
  </si>
  <si>
    <t>TC31562-30</t>
  </si>
  <si>
    <t>Ngân hàng TMCP đầu tư và phát triển Việt Nam - Chi nhánh Hội An</t>
  </si>
  <si>
    <t>TC31562-32</t>
  </si>
  <si>
    <t>Ngân hàng TMCP đầu tư và phát triển Việt Nam - Chi nhánh Hùng Vương</t>
  </si>
  <si>
    <t>TC31562-33</t>
  </si>
  <si>
    <t>Ngân hàng TMCP đầu tư và phát triển Việt Nam - Chi nhánh Kinh Bắc</t>
  </si>
  <si>
    <t>TC31562-34</t>
  </si>
  <si>
    <t>Ngân hàng TMCP đầu tư và phát triển Việt Nam - Chi nhánh Kỳ Hòa</t>
  </si>
  <si>
    <t>TC31562-35</t>
  </si>
  <si>
    <t>Ngân hàng TMCP đầu tư và phát triển Việt Nam - Chi nhánh Lạch Tray</t>
  </si>
  <si>
    <t>TC31562-36</t>
  </si>
  <si>
    <t>Ngân hàng TMCP đầu tư và phát triển Việt Nam - Chi nhánh Lam Sơn</t>
  </si>
  <si>
    <t>TC31562-39</t>
  </si>
  <si>
    <t>Ngân hàng TMCP đầu tư và phát triển Việt Nam - Chi nhánh Mộc Hóa</t>
  </si>
  <si>
    <t>TC31562-40</t>
  </si>
  <si>
    <t>Ngân hàng TMCP đầu tư và phát triển Việt Nam - Chi nhánh Mỹ Tho</t>
  </si>
  <si>
    <t>TC31562-43</t>
  </si>
  <si>
    <t>Ngân hàng TMCP đầu tư và phát triển Việt Nam - Chi nhánh Nha Trang</t>
  </si>
  <si>
    <t>TC31562-44</t>
  </si>
  <si>
    <t>Ngân hàng TMCP đầu tư và phát triển Việt Nam - Chi nhánh Phố Núi</t>
  </si>
  <si>
    <t>TC31562-46</t>
  </si>
  <si>
    <t>Ngân hàng TMCP đầu tư và phát triển Việt Nam - Chi nhánh Phú Xuân</t>
  </si>
  <si>
    <t>TC31562-48</t>
  </si>
  <si>
    <t>Ngân hàng TMCP đầu tư và phát triển Việt Nam - Chi nhánh Sa Đéc</t>
  </si>
  <si>
    <t>TC31562-5</t>
  </si>
  <si>
    <t>Ngân hàng TMCP Đầu tư và Phát triển Việt Nam - Chi nhánh Sa Pa</t>
  </si>
  <si>
    <t>TC31562-50</t>
  </si>
  <si>
    <t>Ngân hàng TMCP đầu tư và phát triển Việt Nam - Chi nhánh Sơn Tây</t>
  </si>
  <si>
    <t>TC31562-51</t>
  </si>
  <si>
    <t>Ngân hàng TMCP đầu tư và phát triển Việt Nam - Chi nhánh Dĩ An - Bình Dương</t>
  </si>
  <si>
    <t>TC31562-52</t>
  </si>
  <si>
    <t>Ngân hàng TMCP đầu tư và phát triển Việt Nam - Chi nhánh Sông Hàn</t>
  </si>
  <si>
    <t>TC31562-53</t>
  </si>
  <si>
    <t>TC31562-56</t>
  </si>
  <si>
    <t>Ngân hàng TMCP đầu tư và phát triển Việt Nam - Chi nhánh Tây Đô</t>
  </si>
  <si>
    <t>TC31562-59</t>
  </si>
  <si>
    <t>Ngân hàng Thương mại Cổ phần đầu tư và phát triển Việt Nam - Chi nhánh Quy Nhơn</t>
  </si>
  <si>
    <t>TC31562-63</t>
  </si>
  <si>
    <t>Ngân hàng TMCP đầu tư và phát triển Việt Nam - Chi nhánh Thành Đông</t>
  </si>
  <si>
    <t>TC31562-64</t>
  </si>
  <si>
    <t>Ngân hàng TMCP đầu tư và phát triển Việt Nam - Chi nhánh Thành Vinh</t>
  </si>
  <si>
    <t>TC31562-7</t>
  </si>
  <si>
    <t>Ngân hàng TMCP đầu tư và phát triển Việt Nam - Chi nhánh Ban Mê</t>
  </si>
  <si>
    <t>TC31562-73</t>
  </si>
  <si>
    <t>Ngân hàng TMCP Đầu Tư và Phát Triển Việt Nam - Chi nhánh Hoài Đức</t>
  </si>
  <si>
    <t>TC31564</t>
  </si>
  <si>
    <t>1856A</t>
  </si>
  <si>
    <t>Ngân hàng CITIBANK, N.A - Chi nhánh TP Hồ Chí Minh</t>
  </si>
  <si>
    <t>TC31565</t>
  </si>
  <si>
    <t>1863A</t>
  </si>
  <si>
    <t>TC31572</t>
  </si>
  <si>
    <t>186/2015</t>
  </si>
  <si>
    <t>Công ty TNHH MTV chứng khoán MAYBANK KIMENG</t>
  </si>
  <si>
    <t>TC31594</t>
  </si>
  <si>
    <t>150910-04</t>
  </si>
  <si>
    <t>TC31606</t>
  </si>
  <si>
    <t>150929-04</t>
  </si>
  <si>
    <t>Ngân hàng Thương mại cổ phần Sài Gòn - Hà Nội, Chi nhánh Hà Nội</t>
  </si>
  <si>
    <t>TC31622</t>
  </si>
  <si>
    <t>160104-15</t>
  </si>
  <si>
    <t>Ngân hàng Nông nghiệp và phát triển nông thôn Việt Nam-Chi nhánh Sở Giao dịch</t>
  </si>
  <si>
    <t>TC31625</t>
  </si>
  <si>
    <t>160603-01</t>
  </si>
  <si>
    <t>TC31627</t>
  </si>
  <si>
    <t>160520-02</t>
  </si>
  <si>
    <t>TC31635</t>
  </si>
  <si>
    <t xml:space="preserve"> 160129-02/HOAIDUC</t>
  </si>
  <si>
    <t>TC31638</t>
  </si>
  <si>
    <t>160129-02/THANHNAM</t>
  </si>
  <si>
    <t>Ngân hàng TMCP Đầu tư và Phát triển Việt Nam- Chi nhánh Thành Nam</t>
  </si>
  <si>
    <t>TC31639</t>
  </si>
  <si>
    <t>160129-02/KYANH</t>
  </si>
  <si>
    <t>Ngân hàng TMCP Đầu tư và Phát triển Việt Nam- Chi nhánh Kỳ Anh</t>
  </si>
  <si>
    <t>TC31640</t>
  </si>
  <si>
    <t>160129-02/DQUAT</t>
  </si>
  <si>
    <t>Ngân Hàng Thương Mại Cổ Phần Đầu Tư Và Phát Triển Việt Nam - Chi Nhánh Dung Quất</t>
  </si>
  <si>
    <t>TC31641</t>
  </si>
  <si>
    <t>160129-02/SAPA</t>
  </si>
  <si>
    <t>TC31642</t>
  </si>
  <si>
    <t>160129-02/NGOCKHANH</t>
  </si>
  <si>
    <t>Ngân hàng TMCP Đầu tư và Phát triển Việt Nam - Chi nhánh Ngọc Khánh</t>
  </si>
  <si>
    <t>TC31643</t>
  </si>
  <si>
    <t>160602-02</t>
  </si>
  <si>
    <t>TC31645</t>
  </si>
  <si>
    <t>160129-02/DANANG</t>
  </si>
  <si>
    <t>Ngân hàng TMCP Đầu tư và Phát triển Việt Nam - Chi nhánh Đà Nẵng</t>
  </si>
  <si>
    <t>TC31646</t>
  </si>
  <si>
    <t>160129-02/HAIVAN</t>
  </si>
  <si>
    <t>Ngân hàng TMCP Đầu tư và Phát triển Việt Nam - Chi nhánh Hải Vân</t>
  </si>
  <si>
    <t>TC31671</t>
  </si>
  <si>
    <t>126/2011</t>
  </si>
  <si>
    <t>TC31674</t>
  </si>
  <si>
    <t>161017-01</t>
  </si>
  <si>
    <t>TC31684</t>
  </si>
  <si>
    <t>161229-02</t>
  </si>
  <si>
    <t>TC31685</t>
  </si>
  <si>
    <t>161205-05</t>
  </si>
  <si>
    <t>TC31687</t>
  </si>
  <si>
    <t>161027-01</t>
  </si>
  <si>
    <t>TC31688</t>
  </si>
  <si>
    <t>170315-02</t>
  </si>
  <si>
    <t>Công ty Cổ phần Chứng khoán SmartInvest</t>
  </si>
  <si>
    <t>TC31689</t>
  </si>
  <si>
    <t>161117-01</t>
  </si>
  <si>
    <t>Công ty cổ phần chứng khoán FPT</t>
  </si>
  <si>
    <t>TC31690</t>
  </si>
  <si>
    <t>161117-02</t>
  </si>
  <si>
    <t>TC31693</t>
  </si>
  <si>
    <t>170215-03</t>
  </si>
  <si>
    <t>TC31694</t>
  </si>
  <si>
    <t>170329-03</t>
  </si>
  <si>
    <t>Tổng Công ty cổ phần Bảo hiểm Ngân hàng Đầu tư và Phát triển Việt Nam</t>
  </si>
  <si>
    <t>TC31705</t>
  </si>
  <si>
    <t>160129-02/KHDN-</t>
  </si>
  <si>
    <t>TC31707</t>
  </si>
  <si>
    <t>170705-04</t>
  </si>
  <si>
    <t>Ngân hàng Thương mại Trách nhiệm Hữu hạn Một thành Viên Dầu khí Toàn Cầu</t>
  </si>
  <si>
    <t>TC31708</t>
  </si>
  <si>
    <t>170803-01</t>
  </si>
  <si>
    <t>TC31710</t>
  </si>
  <si>
    <t>170825-03</t>
  </si>
  <si>
    <t>Ngân hàng thương mại cổ phần Sài gòn - Hà nội, chi nhánh Bình Định</t>
  </si>
  <si>
    <t>TC31711</t>
  </si>
  <si>
    <t>170710-10</t>
  </si>
  <si>
    <t>Ngân hàng TMCP Sài gòn-Hà nội chi nhánh Hà Nam</t>
  </si>
  <si>
    <t>TC31712</t>
  </si>
  <si>
    <t>170711-05</t>
  </si>
  <si>
    <t>Ngân hàng TMCP Sài gòn-Hà nội, Chi nhánh Hà Tĩnh</t>
  </si>
  <si>
    <t>TC31713</t>
  </si>
  <si>
    <t>170718-02</t>
  </si>
  <si>
    <t>Ngân hàng TMCP Sài gòn-Hà nội, chi nhánh Đăk Lắk</t>
  </si>
  <si>
    <t>TC31716</t>
  </si>
  <si>
    <t>171013-02</t>
  </si>
  <si>
    <t>TC31717</t>
  </si>
  <si>
    <t>170526-09</t>
  </si>
  <si>
    <t>TC31719</t>
  </si>
  <si>
    <t>021017/Agribank-VNPT</t>
  </si>
  <si>
    <t>TC31720</t>
  </si>
  <si>
    <t>170929-01/KHDN-DN/H?</t>
  </si>
  <si>
    <t>TC31721</t>
  </si>
  <si>
    <t>171219-01/VNPT VNP-K</t>
  </si>
  <si>
    <t>TC31722</t>
  </si>
  <si>
    <t>170918-03</t>
  </si>
  <si>
    <t>Ngân hàng thương mại cổ phần Sài Gòn - Hà Nội, Chi nhánh Tây Ninh</t>
  </si>
  <si>
    <t>TC31733</t>
  </si>
  <si>
    <t>171031-02</t>
  </si>
  <si>
    <t>TC31738</t>
  </si>
  <si>
    <t>180518-03</t>
  </si>
  <si>
    <t>TC31746</t>
  </si>
  <si>
    <t>180821-01</t>
  </si>
  <si>
    <t>TC31768</t>
  </si>
  <si>
    <t>190304-04</t>
  </si>
  <si>
    <t>TC31770</t>
  </si>
  <si>
    <t>38/2018/Agribank-VNP</t>
  </si>
  <si>
    <t>TC31772</t>
  </si>
  <si>
    <t>TC31773</t>
  </si>
  <si>
    <t>MB Bank Plc. Phnom Penh Branch, Cambodia</t>
  </si>
  <si>
    <t>TC31774</t>
  </si>
  <si>
    <t>190307-01</t>
  </si>
  <si>
    <t>TC31776</t>
  </si>
  <si>
    <t>180831-05</t>
  </si>
  <si>
    <t>TC31777</t>
  </si>
  <si>
    <t>TC31778</t>
  </si>
  <si>
    <t>190401</t>
  </si>
  <si>
    <t>Ngân hàng Hợp tác xã Việt Nam - Chi nhánh An Giang</t>
  </si>
  <si>
    <t>TC31779</t>
  </si>
  <si>
    <t>Ngân hàng Hợp tác xã Việt Nam - Chi nhánh Bình Định</t>
  </si>
  <si>
    <t>TC31780</t>
  </si>
  <si>
    <t>Ngân hàng Hợp tác xã Việt Nam - Chi nhánh Bắc Ninh</t>
  </si>
  <si>
    <t>TC31781</t>
  </si>
  <si>
    <t>Ngân hàng Hợp tác xã Việt Nam - Chi nhánh Bình Thuận</t>
  </si>
  <si>
    <t>TC31782</t>
  </si>
  <si>
    <t>Ngân hàng Hợp tác xã Việt Nam - Chi nhánh Thành phố Hồ Chí Minh</t>
  </si>
  <si>
    <t>TC31783</t>
  </si>
  <si>
    <t>Ngân hàng Hợp tác xã Việt Nam - Chi nhánh Đắk Lắk</t>
  </si>
  <si>
    <t>TC31784</t>
  </si>
  <si>
    <t>Ngân hàng Hợp tác xã Việt Nam - Chi nhánh Đồng Nai</t>
  </si>
  <si>
    <t>TC31785</t>
  </si>
  <si>
    <t>Ngân hàng Hợp tác xã Việt Nam - Chi nhánh Hai Bà Trưng</t>
  </si>
  <si>
    <t>TC31786</t>
  </si>
  <si>
    <t>Ngân hàng Hợp tác xã Việt Nam - Chi nhánh Hải Dương</t>
  </si>
  <si>
    <t>TC31787</t>
  </si>
  <si>
    <t>Ngân hàng Hợp tác xã Việt Nam -Chi nhánh Hà Nam</t>
  </si>
  <si>
    <t>TC31788</t>
  </si>
  <si>
    <t>Ngân hàng Hợp tác xã Việt Nam - Chi nhánh Hải Phòng</t>
  </si>
  <si>
    <t>TC31789</t>
  </si>
  <si>
    <t>Ngân hàng Hợp tác xã Việt Nam Chi nhánh Hà Tây</t>
  </si>
  <si>
    <t>TC31790</t>
  </si>
  <si>
    <t>Ngân hàng Hợp tác xã Việt Nam - Chi nhánh Hưng Yên</t>
  </si>
  <si>
    <t>TC31791</t>
  </si>
  <si>
    <t>Ngân hàng Hợp tác xã Việt Nam - Chi nhánh Kiên Giang</t>
  </si>
  <si>
    <t>TC31792</t>
  </si>
  <si>
    <t>Ngân hàng Hợp tác xã Việt Nam Chi nhánh Long An</t>
  </si>
  <si>
    <t>TC31793</t>
  </si>
  <si>
    <t>Ngân hàng Hợp tác xã Việt Nam - Chi nhánh Lâm Đồng</t>
  </si>
  <si>
    <t>TC31794</t>
  </si>
  <si>
    <t>Ngân hàng Hợp tác xã Việt Nam - Chi nhánh Nghệ An</t>
  </si>
  <si>
    <t>TC31795</t>
  </si>
  <si>
    <t>Ngân hàng Hợp tác xã Việt Nam - Chi nhánh Ninh Bình</t>
  </si>
  <si>
    <t>TC31796</t>
  </si>
  <si>
    <t>Ngân hàng Hợp tác xã Việt Nam - Chi nhánh Nam Định</t>
  </si>
  <si>
    <t>TC31797</t>
  </si>
  <si>
    <t>Ngân hàng Hợp tác xã Việt Nam Chi nhánh Phú Thọ</t>
  </si>
  <si>
    <t>TC31798</t>
  </si>
  <si>
    <t>Ngân hàng Hợp tác xã Việt Nam - Chi nhánh Quảng Bình</t>
  </si>
  <si>
    <t>TC31799</t>
  </si>
  <si>
    <t>Ngân hàng Hợp tác xã Việt Nam - Chi nhánh Sóc Trăng</t>
  </si>
  <si>
    <t>TC31800</t>
  </si>
  <si>
    <t>Ngân hàng Hợp tác xã Việt Nam - Chi nhánh Thái Bình</t>
  </si>
  <si>
    <t>TC31801</t>
  </si>
  <si>
    <t>Ngân hàng Hợp tác xã Việt Nam - Chi nhánh Thanh Hóa</t>
  </si>
  <si>
    <t>TC31802</t>
  </si>
  <si>
    <t>Ngân hàng Hợp tác xã Việt Nam - Chi nhánh Trà Vinh</t>
  </si>
  <si>
    <t>TC31803</t>
  </si>
  <si>
    <t>Ngân hàng Hợp tác xã Việt Nam - Chi nhánh Vĩnh Phúc</t>
  </si>
  <si>
    <t>TC31804</t>
  </si>
  <si>
    <t>TC31805</t>
  </si>
  <si>
    <t>Ngân hàng Hợp tác xã Việt Nam - Chi nhánh Hà Tĩnh</t>
  </si>
  <si>
    <t>TC31806</t>
  </si>
  <si>
    <t>Ngân hàng Hợp tác xã Việt Nam - Chi nhánh Yên Bái</t>
  </si>
  <si>
    <t>TC31807</t>
  </si>
  <si>
    <t>Ngân hàng Hợp tác xã Việt Nam - Chi nhánh Bắc Giang</t>
  </si>
  <si>
    <t>TC31808</t>
  </si>
  <si>
    <t>Ngân hàng Hợp tác xã Việt Nam - Chi nhánh Tây Ninh</t>
  </si>
  <si>
    <t>TC31809</t>
  </si>
  <si>
    <t>Ngân hàng Hợp tác xã Việt Nam - Chi nhánh Gia Lai</t>
  </si>
  <si>
    <t>TC31810</t>
  </si>
  <si>
    <t>Ngân hàng thương mại cổ phần Sài Gòn - Hà Nội, Chi nhánh Lạng Sơn</t>
  </si>
  <si>
    <t>TC31811</t>
  </si>
  <si>
    <t>TC31812</t>
  </si>
  <si>
    <t>8950</t>
  </si>
  <si>
    <t>TC31813</t>
  </si>
  <si>
    <t>Ngân hàng thương mại cổ phần Sài Gòn - Hà Nội, Chi nhánh Thăng Long</t>
  </si>
  <si>
    <t>WAN000010</t>
  </si>
  <si>
    <t>190102-06</t>
  </si>
  <si>
    <t>WAN00006</t>
  </si>
  <si>
    <t>02-13</t>
  </si>
  <si>
    <t>Tổng công ty cổ phần bảo hiểm Petrolimex</t>
  </si>
  <si>
    <t>WAN00007</t>
  </si>
  <si>
    <t>04-13</t>
  </si>
  <si>
    <t>Công ty Cổ phần Chứng khoán MORGAN STANLEY Hướng Việt</t>
  </si>
  <si>
    <t>WAN00008</t>
  </si>
  <si>
    <t>05-13</t>
  </si>
  <si>
    <t>Công ty Cổ phần Chứng khoán Kiến thiết Việt Nam</t>
  </si>
  <si>
    <t>WAN00009</t>
  </si>
  <si>
    <t>06-13</t>
  </si>
  <si>
    <t>Công ty cổ phần chứng khoán Việt Tín</t>
  </si>
  <si>
    <t>Z202573</t>
  </si>
  <si>
    <t>25977</t>
  </si>
  <si>
    <t>Công ty TNHH hoá chất PTN</t>
  </si>
  <si>
    <t>Z202581A</t>
  </si>
  <si>
    <t>150803-23</t>
  </si>
  <si>
    <t>Phòng Thương mại và Công nghiệp Việt Nam</t>
  </si>
  <si>
    <t>Z202616</t>
  </si>
  <si>
    <t>17544</t>
  </si>
  <si>
    <t>Công ty trách nhiệm hữu hạn PTA Việt Nam</t>
  </si>
  <si>
    <t>7044</t>
  </si>
  <si>
    <t>3218.</t>
  </si>
  <si>
    <t>Phòng Giao dịch Ngân hàng chính sách xã hội huyện Long Khánh</t>
  </si>
  <si>
    <t>BN30242</t>
  </si>
  <si>
    <t>151022-03</t>
  </si>
  <si>
    <t>BN30291</t>
  </si>
  <si>
    <t>170222-01</t>
  </si>
  <si>
    <t>BN30295</t>
  </si>
  <si>
    <t>170215-01</t>
  </si>
  <si>
    <t>BN30332</t>
  </si>
  <si>
    <t>171103-02</t>
  </si>
  <si>
    <t>BN30414</t>
  </si>
  <si>
    <t>181218-02</t>
  </si>
  <si>
    <t>BN30431</t>
  </si>
  <si>
    <t>190311-01</t>
  </si>
  <si>
    <t>BN30438</t>
  </si>
  <si>
    <t>190129-01</t>
  </si>
  <si>
    <t>BN30439</t>
  </si>
  <si>
    <t>190423-02</t>
  </si>
  <si>
    <t>BN30445</t>
  </si>
  <si>
    <t>190612-01</t>
  </si>
  <si>
    <t>BN30497</t>
  </si>
  <si>
    <t>190201-04</t>
  </si>
  <si>
    <t>DN160120-04</t>
  </si>
  <si>
    <t>160120-04</t>
  </si>
  <si>
    <t>DN160120-04BSL1</t>
  </si>
  <si>
    <t>DN160120-04BSL3</t>
  </si>
  <si>
    <t>DN160701-06</t>
  </si>
  <si>
    <t>160701-06/KHDN</t>
  </si>
  <si>
    <t>DN30021</t>
  </si>
  <si>
    <t>3337</t>
  </si>
  <si>
    <t>DN30065</t>
  </si>
  <si>
    <t>11642</t>
  </si>
  <si>
    <t>DN30081</t>
  </si>
  <si>
    <t>16060</t>
  </si>
  <si>
    <t>DN30151</t>
  </si>
  <si>
    <t>17296</t>
  </si>
  <si>
    <t>Công ty cổ phần CNTT và truyền thông Toàn Cầu</t>
  </si>
  <si>
    <t>DN30153</t>
  </si>
  <si>
    <t>7722</t>
  </si>
  <si>
    <t>DN30158</t>
  </si>
  <si>
    <t>1660</t>
  </si>
  <si>
    <t>Công ty cổ phần dịch vụ viễn thông &amp; công nghệ thông tin Việt Nam</t>
  </si>
  <si>
    <t>DN30166</t>
  </si>
  <si>
    <t>16955A</t>
  </si>
  <si>
    <t>DN30167</t>
  </si>
  <si>
    <t>2509</t>
  </si>
  <si>
    <t>DN30174</t>
  </si>
  <si>
    <t>17190_PL02</t>
  </si>
  <si>
    <t>Chi nhánh Công ty TNHH YAZAKI Hải Phòng Việt Nam tại Quảng Ninh</t>
  </si>
  <si>
    <t>DN30175</t>
  </si>
  <si>
    <t>17190</t>
  </si>
  <si>
    <t>Chi nhánh Công ty trách nhiệm hữu hạn YAZAKI Hải Phòng Việt Nam tại Thái Bình</t>
  </si>
  <si>
    <t>DN30186</t>
  </si>
  <si>
    <t>18063</t>
  </si>
  <si>
    <t>DN30187</t>
  </si>
  <si>
    <t>37</t>
  </si>
  <si>
    <t>DN30193</t>
  </si>
  <si>
    <t>19130</t>
  </si>
  <si>
    <t>DN30206</t>
  </si>
  <si>
    <t>378</t>
  </si>
  <si>
    <t>Công ty cổ phần Dịch vụ kỹ thuật MOBIFONE</t>
  </si>
  <si>
    <t>DN30215</t>
  </si>
  <si>
    <t>19595</t>
  </si>
  <si>
    <t>DN30220</t>
  </si>
  <si>
    <t>16904</t>
  </si>
  <si>
    <t>Công ty TNHH cung cấp giải pháp dịch vụ Giá trị gia tăng</t>
  </si>
  <si>
    <t>DN30222</t>
  </si>
  <si>
    <t>416A</t>
  </si>
  <si>
    <t>DN30223</t>
  </si>
  <si>
    <t>486A</t>
  </si>
  <si>
    <t>DN30334</t>
  </si>
  <si>
    <t>4759A</t>
  </si>
  <si>
    <t>Công ty TNHH DENSO Việt Nam</t>
  </si>
  <si>
    <t>DN30340</t>
  </si>
  <si>
    <t>2310</t>
  </si>
  <si>
    <t>Công ty TNHH Kỹ Thuật Quản Lý Bay</t>
  </si>
  <si>
    <t>DN30351</t>
  </si>
  <si>
    <t>6161</t>
  </si>
  <si>
    <t>DN30352</t>
  </si>
  <si>
    <t>7140</t>
  </si>
  <si>
    <t>DN30356</t>
  </si>
  <si>
    <t>0501 PL02</t>
  </si>
  <si>
    <t>DN30380</t>
  </si>
  <si>
    <t>18418</t>
  </si>
  <si>
    <t>DN30383</t>
  </si>
  <si>
    <t>13714</t>
  </si>
  <si>
    <t>Công ty trách nhiệm hữu hạn Samsung Electronics VietNam (SEV)</t>
  </si>
  <si>
    <t>DN30385</t>
  </si>
  <si>
    <t>251014</t>
  </si>
  <si>
    <t>DN30386</t>
  </si>
  <si>
    <t>434</t>
  </si>
  <si>
    <t>DN30397</t>
  </si>
  <si>
    <t>17735</t>
  </si>
  <si>
    <t>DN30406</t>
  </si>
  <si>
    <t>2201</t>
  </si>
  <si>
    <t>DN30408</t>
  </si>
  <si>
    <t>3286A</t>
  </si>
  <si>
    <t>DN30409</t>
  </si>
  <si>
    <t>14613</t>
  </si>
  <si>
    <t>DN30410</t>
  </si>
  <si>
    <t>14618A</t>
  </si>
  <si>
    <t>DN30411</t>
  </si>
  <si>
    <t>17311</t>
  </si>
  <si>
    <t>DN30458</t>
  </si>
  <si>
    <t>3851</t>
  </si>
  <si>
    <t>Công ty TNHH Yusen Logistics (Việt Nam)</t>
  </si>
  <si>
    <t>DN30499</t>
  </si>
  <si>
    <t>13455</t>
  </si>
  <si>
    <t>Công ty TNHH Viettel - CHT</t>
  </si>
  <si>
    <t>DN30649</t>
  </si>
  <si>
    <t>16768</t>
  </si>
  <si>
    <t>DN30652</t>
  </si>
  <si>
    <t>12122011</t>
  </si>
  <si>
    <t>DN30678</t>
  </si>
  <si>
    <t>17298</t>
  </si>
  <si>
    <t>Công ty cổ phần truyền thông SECOM</t>
  </si>
  <si>
    <t>DN30682</t>
  </si>
  <si>
    <t>20091</t>
  </si>
  <si>
    <t>DN30761</t>
  </si>
  <si>
    <t>4763</t>
  </si>
  <si>
    <t>Công ty cổ phần phát triển phần mềm Chiến Thắng</t>
  </si>
  <si>
    <t>DN30769</t>
  </si>
  <si>
    <t>18321</t>
  </si>
  <si>
    <t>DN30840</t>
  </si>
  <si>
    <t>2052</t>
  </si>
  <si>
    <t>DN30841</t>
  </si>
  <si>
    <t>24304</t>
  </si>
  <si>
    <t>DN30873</t>
  </si>
  <si>
    <t>16081</t>
  </si>
  <si>
    <t>DN30879</t>
  </si>
  <si>
    <t>153</t>
  </si>
  <si>
    <t>DN30901</t>
  </si>
  <si>
    <t>1501</t>
  </si>
  <si>
    <t>DN30911</t>
  </si>
  <si>
    <t>1714</t>
  </si>
  <si>
    <t>Công ty cổ phần ZOPOST</t>
  </si>
  <si>
    <t>DN30928</t>
  </si>
  <si>
    <t>1505</t>
  </si>
  <si>
    <t>DN30931</t>
  </si>
  <si>
    <t>1604</t>
  </si>
  <si>
    <t>DN30933</t>
  </si>
  <si>
    <t>1805</t>
  </si>
  <si>
    <t>DN30937</t>
  </si>
  <si>
    <t>DN30954</t>
  </si>
  <si>
    <t>150803-05</t>
  </si>
  <si>
    <t>DN30956</t>
  </si>
  <si>
    <t>DN30966</t>
  </si>
  <si>
    <t>3006-15</t>
  </si>
  <si>
    <t>DN30983</t>
  </si>
  <si>
    <t>150826-8</t>
  </si>
  <si>
    <t>Công ty Cổ phần Công nghệ Mobifone Toàn cầu</t>
  </si>
  <si>
    <t>DN30989</t>
  </si>
  <si>
    <t>150904-12</t>
  </si>
  <si>
    <t>DN31008</t>
  </si>
  <si>
    <t>151116-05</t>
  </si>
  <si>
    <t>DN31009</t>
  </si>
  <si>
    <t>151002-01</t>
  </si>
  <si>
    <t>DN31016</t>
  </si>
  <si>
    <t>467/H§-QTSC</t>
  </si>
  <si>
    <t>DN31023</t>
  </si>
  <si>
    <t>160317-02</t>
  </si>
  <si>
    <t>DN31025</t>
  </si>
  <si>
    <t>1805(FPT)</t>
  </si>
  <si>
    <t>DN31056</t>
  </si>
  <si>
    <t>160111-02</t>
  </si>
  <si>
    <t>DN31097</t>
  </si>
  <si>
    <t>DN31101</t>
  </si>
  <si>
    <t>58/2012-HD MetroNET</t>
  </si>
  <si>
    <t>DN31106</t>
  </si>
  <si>
    <t>160718-01</t>
  </si>
  <si>
    <t>DN31107</t>
  </si>
  <si>
    <t>147/2012</t>
  </si>
  <si>
    <t>DN31108</t>
  </si>
  <si>
    <t>146/2012</t>
  </si>
  <si>
    <t>DN31109</t>
  </si>
  <si>
    <t>69/2012</t>
  </si>
  <si>
    <t>DN31110</t>
  </si>
  <si>
    <t>83/2013</t>
  </si>
  <si>
    <t>DN31111</t>
  </si>
  <si>
    <t>167/2013</t>
  </si>
  <si>
    <t>DN31112</t>
  </si>
  <si>
    <t>409-2015</t>
  </si>
  <si>
    <t>DN31113</t>
  </si>
  <si>
    <t>160502-01</t>
  </si>
  <si>
    <t>Công ty cổ phần trò chơi VEGA</t>
  </si>
  <si>
    <t>DN31114</t>
  </si>
  <si>
    <t>160808-01</t>
  </si>
  <si>
    <t>DN31121</t>
  </si>
  <si>
    <t>01.10</t>
  </si>
  <si>
    <t>DN31123</t>
  </si>
  <si>
    <t>161003-01</t>
  </si>
  <si>
    <t>DN31124</t>
  </si>
  <si>
    <t>160411-07</t>
  </si>
  <si>
    <t>Công ty cổ phần DTGROUP Toàn Cầu</t>
  </si>
  <si>
    <t>DN31131</t>
  </si>
  <si>
    <t>28/2013</t>
  </si>
  <si>
    <t>DN31134</t>
  </si>
  <si>
    <t>126/2014</t>
  </si>
  <si>
    <t>DN31139</t>
  </si>
  <si>
    <t>161101-04</t>
  </si>
  <si>
    <t>DN31165</t>
  </si>
  <si>
    <t>161003-03</t>
  </si>
  <si>
    <t>DN31168</t>
  </si>
  <si>
    <t>170106-01</t>
  </si>
  <si>
    <t>DN31171</t>
  </si>
  <si>
    <t>161101-09</t>
  </si>
  <si>
    <t>DN31172</t>
  </si>
  <si>
    <t>170103-06</t>
  </si>
  <si>
    <t>DN31179</t>
  </si>
  <si>
    <t>161230-06</t>
  </si>
  <si>
    <t>DN31181</t>
  </si>
  <si>
    <t>170508-02</t>
  </si>
  <si>
    <t>DN31182</t>
  </si>
  <si>
    <t>170324-03</t>
  </si>
  <si>
    <t>DN31183</t>
  </si>
  <si>
    <t>170103-10</t>
  </si>
  <si>
    <t>DN31184</t>
  </si>
  <si>
    <t>170103-10-</t>
  </si>
  <si>
    <t>DN31185</t>
  </si>
  <si>
    <t>170103-08</t>
  </si>
  <si>
    <t>DN31188</t>
  </si>
  <si>
    <t>170505-01</t>
  </si>
  <si>
    <t>DN31191</t>
  </si>
  <si>
    <t>170404-01</t>
  </si>
  <si>
    <t>DN31192</t>
  </si>
  <si>
    <t>170403-05</t>
  </si>
  <si>
    <t>DN31194</t>
  </si>
  <si>
    <t>170103-11</t>
  </si>
  <si>
    <t>DN31198</t>
  </si>
  <si>
    <t>170531-01</t>
  </si>
  <si>
    <t>DN31199</t>
  </si>
  <si>
    <t>170605-02</t>
  </si>
  <si>
    <t>DN31205</t>
  </si>
  <si>
    <t>170710-06</t>
  </si>
  <si>
    <t>DN31216</t>
  </si>
  <si>
    <t>55NW17</t>
  </si>
  <si>
    <t>Công ty Cổ phần Viễn thông Di động VIETNAMOBILE</t>
  </si>
  <si>
    <t>DN31218</t>
  </si>
  <si>
    <t>170808-04</t>
  </si>
  <si>
    <t>DN31238</t>
  </si>
  <si>
    <t>170906-03</t>
  </si>
  <si>
    <t>DN31244</t>
  </si>
  <si>
    <t>170731-01</t>
  </si>
  <si>
    <t>DN31245</t>
  </si>
  <si>
    <t>170607-06</t>
  </si>
  <si>
    <t>DN31253</t>
  </si>
  <si>
    <t>170801-05</t>
  </si>
  <si>
    <t>DN31257</t>
  </si>
  <si>
    <t>171201-03</t>
  </si>
  <si>
    <t>DN31269</t>
  </si>
  <si>
    <t>171229-07</t>
  </si>
  <si>
    <t>DN31275</t>
  </si>
  <si>
    <t>180119-01</t>
  </si>
  <si>
    <t>DN31276</t>
  </si>
  <si>
    <t>171222-03</t>
  </si>
  <si>
    <t>DN31277</t>
  </si>
  <si>
    <t>180404-01</t>
  </si>
  <si>
    <t>DN31278</t>
  </si>
  <si>
    <t>180508-08</t>
  </si>
  <si>
    <t>DN31280</t>
  </si>
  <si>
    <t>180125-01</t>
  </si>
  <si>
    <t>DN31282</t>
  </si>
  <si>
    <t>180622-04</t>
  </si>
  <si>
    <t>DN31284</t>
  </si>
  <si>
    <t>180606-01</t>
  </si>
  <si>
    <t>DN31285</t>
  </si>
  <si>
    <t>DN31286</t>
  </si>
  <si>
    <t>DN31287</t>
  </si>
  <si>
    <t>DN31301</t>
  </si>
  <si>
    <t>180816-10</t>
  </si>
  <si>
    <t>DN31302</t>
  </si>
  <si>
    <t>180917-02</t>
  </si>
  <si>
    <t>DN31304</t>
  </si>
  <si>
    <t>181003-04</t>
  </si>
  <si>
    <t>DN31314</t>
  </si>
  <si>
    <t>74</t>
  </si>
  <si>
    <t>DN31330</t>
  </si>
  <si>
    <t>181206-01</t>
  </si>
  <si>
    <t>DN31331</t>
  </si>
  <si>
    <t>5754 (MB)</t>
  </si>
  <si>
    <t>Công ty quản lý bay Miền Bắc-Chi nhánh Tổng Công ty quản lý bay Việt Nam - Công ty TNHH</t>
  </si>
  <si>
    <t>DN31332</t>
  </si>
  <si>
    <t>5754 (MT)</t>
  </si>
  <si>
    <t>Công ty quản lý bay Miền Trung - Chi nhánh Tổng Công ty quản lý bay Việt Nam - Công ty TNHH</t>
  </si>
  <si>
    <t>DNN30932</t>
  </si>
  <si>
    <t>161016-02</t>
  </si>
  <si>
    <t>DNN30933</t>
  </si>
  <si>
    <t>161031-01</t>
  </si>
  <si>
    <t>NET00001</t>
  </si>
  <si>
    <t>29-09</t>
  </si>
  <si>
    <t>NET00002</t>
  </si>
  <si>
    <t>40-11</t>
  </si>
  <si>
    <t>NET00003</t>
  </si>
  <si>
    <t>39-11</t>
  </si>
  <si>
    <t>Công ty Tài chính Cổ phần HANDICO</t>
  </si>
  <si>
    <t>NET00006</t>
  </si>
  <si>
    <t>03-13</t>
  </si>
  <si>
    <t>NET00009</t>
  </si>
  <si>
    <t>01-15</t>
  </si>
  <si>
    <t>TC30061</t>
  </si>
  <si>
    <t>1288</t>
  </si>
  <si>
    <t>TC30066</t>
  </si>
  <si>
    <t>TC30085</t>
  </si>
  <si>
    <t>10180</t>
  </si>
  <si>
    <t>TC30090</t>
  </si>
  <si>
    <t>109</t>
  </si>
  <si>
    <t>TC30111</t>
  </si>
  <si>
    <t>3213</t>
  </si>
  <si>
    <t>TC30115</t>
  </si>
  <si>
    <t>10681</t>
  </si>
  <si>
    <t>Ngân hàng TMCP ngoại thương Việt Nam- Chi nhánh Bắc Ninh</t>
  </si>
  <si>
    <t>TC30169</t>
  </si>
  <si>
    <t>11116</t>
  </si>
  <si>
    <t>Ngân hàng TMCP ngoại thương Việt Nam</t>
  </si>
  <si>
    <t>TC30171</t>
  </si>
  <si>
    <t>13205</t>
  </si>
  <si>
    <t>TC30172</t>
  </si>
  <si>
    <t>13427</t>
  </si>
  <si>
    <t>TC30173</t>
  </si>
  <si>
    <t>14603</t>
  </si>
  <si>
    <t>TC30174</t>
  </si>
  <si>
    <t>2264</t>
  </si>
  <si>
    <t>Ngân hàng TMCP ngoại thương Việt Nam - Chi nhánh Tây Hồ</t>
  </si>
  <si>
    <t>TC30176</t>
  </si>
  <si>
    <t>3830</t>
  </si>
  <si>
    <t>Ngân hàng TMCP Ngoại thương Việt Nam - Chi nhánh Lào Cai</t>
  </si>
  <si>
    <t>TC30177</t>
  </si>
  <si>
    <t>3831</t>
  </si>
  <si>
    <t>Ngân hàng TMCP Ngoại thương Việt Nam - Chi nhánh Long Khánh</t>
  </si>
  <si>
    <t>TC30178</t>
  </si>
  <si>
    <t>3832</t>
  </si>
  <si>
    <t>TC30180</t>
  </si>
  <si>
    <t>4146A</t>
  </si>
  <si>
    <t>Ngân hàng TMCP Ngoại thương Việt Nam - Chi nhánh Lạng Sơn</t>
  </si>
  <si>
    <t>TC30181</t>
  </si>
  <si>
    <t>6515</t>
  </si>
  <si>
    <t>TC30182</t>
  </si>
  <si>
    <t>8497</t>
  </si>
  <si>
    <t>TC30443</t>
  </si>
  <si>
    <t>11696A</t>
  </si>
  <si>
    <t>TC30824</t>
  </si>
  <si>
    <t>7</t>
  </si>
  <si>
    <t>Công ty trách nhiệm hữu hạn Chứng khoán Ngân hàng TMCP Ngoại thương Việt Nam</t>
  </si>
  <si>
    <t>TC30826</t>
  </si>
  <si>
    <t>2326</t>
  </si>
  <si>
    <t>TC31151</t>
  </si>
  <si>
    <t>2819</t>
  </si>
  <si>
    <t>TC31152</t>
  </si>
  <si>
    <t>47</t>
  </si>
  <si>
    <t>TC31153</t>
  </si>
  <si>
    <t>8005</t>
  </si>
  <si>
    <t>TC31154</t>
  </si>
  <si>
    <t>8292</t>
  </si>
  <si>
    <t>TC31223</t>
  </si>
  <si>
    <t>12048</t>
  </si>
  <si>
    <t>Ngân hàng BNP Paribas Chi nhánh Thành phố Hồ Chí Minh Việt Nam</t>
  </si>
  <si>
    <t>TC31225</t>
  </si>
  <si>
    <t>TC31237</t>
  </si>
  <si>
    <t>11665A</t>
  </si>
  <si>
    <t>TC31283</t>
  </si>
  <si>
    <t>22444</t>
  </si>
  <si>
    <t>TC31427</t>
  </si>
  <si>
    <t>19388</t>
  </si>
  <si>
    <t>TC31432</t>
  </si>
  <si>
    <t>Ngân hàng TMCP Xuất nhập khẩu Việt Nam - Chi nhánh Cầu Giấy</t>
  </si>
  <si>
    <t>TC31432-1</t>
  </si>
  <si>
    <t>TC31435</t>
  </si>
  <si>
    <t>Ngân hàng TMCP Xuất nhập khẩu Việt Nam - Chi nhánh Đống Đa</t>
  </si>
  <si>
    <t>TC31438</t>
  </si>
  <si>
    <t>TC31440</t>
  </si>
  <si>
    <t>TC31443</t>
  </si>
  <si>
    <t>9193</t>
  </si>
  <si>
    <t>TC31447</t>
  </si>
  <si>
    <t>TC31451</t>
  </si>
  <si>
    <t>TC31460</t>
  </si>
  <si>
    <t>Ngân hàng TMCP Xuất nhập khẩu Việt Nam - Chi nhánh Vinh</t>
  </si>
  <si>
    <t>TC31461</t>
  </si>
  <si>
    <t>TC31483</t>
  </si>
  <si>
    <t>8668</t>
  </si>
  <si>
    <t>Ngân hàng TMCP Công thương Việt Nam - Chi nhánh Bắc Thăng Long</t>
  </si>
  <si>
    <t>TC31484</t>
  </si>
  <si>
    <t>Trung tâm Công nghệ thông tin - Ngân hàng TMCP Công thương Việt Nam</t>
  </si>
  <si>
    <t>TC31485</t>
  </si>
  <si>
    <t>Ngân hàng TMCP Công thương Việt Nam - Chi nhánh Thành phố Hà Nội</t>
  </si>
  <si>
    <t>TC31486</t>
  </si>
  <si>
    <t>Ngân hàng TMCP Công thương Việt Nam - Chi nhánh Hoàn Kiếm</t>
  </si>
  <si>
    <t>TC31487</t>
  </si>
  <si>
    <t>Ngân hàng TMCP Công thương Việt Nam - Chi nhánh Ba Đình</t>
  </si>
  <si>
    <t>TC31488</t>
  </si>
  <si>
    <t>Ngân hàng TMCP Công thương Việt Nam - Chi nhánh Đống Đa</t>
  </si>
  <si>
    <t>TC31489</t>
  </si>
  <si>
    <t>Ngân hàng TMCP Công thương Việt Nam - Chi nhánh Chương Dương</t>
  </si>
  <si>
    <t>TC31490</t>
  </si>
  <si>
    <t>Ngân hàng TMCP Công thương Việt Nam - Chi nhánh Bắc Hà Nội</t>
  </si>
  <si>
    <t>TC31491</t>
  </si>
  <si>
    <t>Ngân hàng TMCP Công thương Việt Nam - Chi nhánh Đông Hà Nội</t>
  </si>
  <si>
    <t>TC31492</t>
  </si>
  <si>
    <t>Ngân hàng TMCP Công thương Việt Nam - Chi nhánh Hoàng Mai</t>
  </si>
  <si>
    <t>TC31493</t>
  </si>
  <si>
    <t>Ngân hàng TMCP Công thương Việt Nam - Chi nhánh Nam Thăng Long</t>
  </si>
  <si>
    <t>TC31494</t>
  </si>
  <si>
    <t>Ngân hàng thương mại cổ phần Công thương Việt Nam - Chi nhánh Hai Bà Trưng</t>
  </si>
  <si>
    <t>TC31495</t>
  </si>
  <si>
    <t>Ngân hàng TMCP Công thương Việt Nam - Chi nhánh Đông Anh</t>
  </si>
  <si>
    <t>TC31496</t>
  </si>
  <si>
    <t>Ngân hàng TMCP Công thương Việt Nam - Chi nhánh Tây HN</t>
  </si>
  <si>
    <t>TC31497</t>
  </si>
  <si>
    <t>Ngân hàng TMCP Công thương Việt Nam - Chi nhánh Hải Phòng</t>
  </si>
  <si>
    <t>TC31498</t>
  </si>
  <si>
    <t>Ngân hàng TMCP Công thương Việt Nam - Chi nhánh Tô Hiệu</t>
  </si>
  <si>
    <t>TC31499</t>
  </si>
  <si>
    <t>Ngân hàng TMCP Công thương Việt Nam - Chi nhánh Đồ Sơn</t>
  </si>
  <si>
    <t>TC31500</t>
  </si>
  <si>
    <t>Ngân hàng TMCP Công thương Việt Nam - Chi nhánh Lê Chân</t>
  </si>
  <si>
    <t>TC31501</t>
  </si>
  <si>
    <t>Ngân hàng TMCP Công thương Việt Nam - Chi nhánh Hồng Bàng</t>
  </si>
  <si>
    <t>TC31502</t>
  </si>
  <si>
    <t>Ngân hàng TMCP Công thương Việt Nam - Chi nhánh Ngô Quyền</t>
  </si>
  <si>
    <t>TC31503</t>
  </si>
  <si>
    <t>Ngân hàng TMCP Công thương Việt Nam - Chi nhánh Kiến An</t>
  </si>
  <si>
    <t>TC31504</t>
  </si>
  <si>
    <t>Ngân hàng TMCP Công thương Việt Nam - Chi nhánh Yên Bái</t>
  </si>
  <si>
    <t>TC31505</t>
  </si>
  <si>
    <t>Ngân hàng TMCP Công thương Việt Nam - Chi nhánh Sơn La</t>
  </si>
  <si>
    <t>TC31506</t>
  </si>
  <si>
    <t>Ngân hàng TMCP Công thương Việt Nam - Chi nhánh Lào Cai</t>
  </si>
  <si>
    <t>TC31507</t>
  </si>
  <si>
    <t>Ngân hàng TMCP Công thương Việt Nam - Chi nhánh Lạng Sơn</t>
  </si>
  <si>
    <t>TC31508</t>
  </si>
  <si>
    <t>Ngân hàng TMCP Công thương Việt Nam - Chi nhánh Thái Nguyên</t>
  </si>
  <si>
    <t>TC31509</t>
  </si>
  <si>
    <t>Ngân hàng TMCP Công thương Việt Nam - Chi nhánh Sông Công</t>
  </si>
  <si>
    <t>TC31510</t>
  </si>
  <si>
    <t>Ngân hàng TMCP Công thương Việt Nam - Chi nhánh Lưu Xá</t>
  </si>
  <si>
    <t>TC31511</t>
  </si>
  <si>
    <t>Ngân hàng TMCP Công thương Việt Nam - Chi nhánh Phú Thọ</t>
  </si>
  <si>
    <t>TC31512</t>
  </si>
  <si>
    <t>Ngân hàng TMCP Công thương Việt Nam - Chi nhánh Hùng Vương</t>
  </si>
  <si>
    <t>TC31513</t>
  </si>
  <si>
    <t>Ngân hàng TMCP Công thương Việt Nam - Chi nhánh TX Phú Thọ</t>
  </si>
  <si>
    <t>TC31514</t>
  </si>
  <si>
    <t>Ngân hàng TMCP Công thương Việt Nam - Chi nhánh Đền Hùng</t>
  </si>
  <si>
    <t>TC31515</t>
  </si>
  <si>
    <t>Ngân hàng TMCP Công thương Việt Nam - Chi nhánh Hoà Bình</t>
  </si>
  <si>
    <t>TC31516</t>
  </si>
  <si>
    <t>Ngân hàng TMCP Công thương Việt Nam - Chi nhánh Vĩnh Phúc</t>
  </si>
  <si>
    <t>TC31517</t>
  </si>
  <si>
    <t>Ngân hàng TMCP Công thương Việt Nam - Chi nhánh Phúc Yên</t>
  </si>
  <si>
    <t>TC31518</t>
  </si>
  <si>
    <t>Ngân hàng TMCP Công thương Việt Nam - Chi nhánh Quang Minh</t>
  </si>
  <si>
    <t>TC31519</t>
  </si>
  <si>
    <t>Ngân hàng TMCP Công thương Việt Nam - Chi nhánh Bình Xuyên</t>
  </si>
  <si>
    <t>TC31520</t>
  </si>
  <si>
    <t>Ngân hàng TMCP Công thương Việt Nam - Chi nhánh Bắc Giang</t>
  </si>
  <si>
    <t>TC31521</t>
  </si>
  <si>
    <t>Ngân hàng TMCP Công thương Việt Nam - Chi nhánh Bắc Ninh</t>
  </si>
  <si>
    <t>TC31522</t>
  </si>
  <si>
    <t>Ngân hàng TMCP Công thương Việt Nam - Chi nhánh KCN Tiên Sơn</t>
  </si>
  <si>
    <t>TC31523</t>
  </si>
  <si>
    <t>Ngân hàng TMCP Công thương Việt Nam - Chi nhánh Tiên Sơn</t>
  </si>
  <si>
    <t>TC31524</t>
  </si>
  <si>
    <t>Ngân hàng TMCP Công thương Việt Nam - Chi nhánh Quế Võ</t>
  </si>
  <si>
    <t>TC31525</t>
  </si>
  <si>
    <t>Ngân hàng TMCP Công thương Việt Nam - Chi nhánh Quảng Ninh</t>
  </si>
  <si>
    <t>TC31526</t>
  </si>
  <si>
    <t>Ngân hàng TMCP Công thương Việt Nam - Chi nhánh Cẩm Phả</t>
  </si>
  <si>
    <t>TC31527</t>
  </si>
  <si>
    <t>Ngân hàng TMCP Công thương Việt Nam - Chi nhánh Uông Bí</t>
  </si>
  <si>
    <t>TC31528</t>
  </si>
  <si>
    <t>Ngân hàng TMCP Công thương Việt Nam - Chi nhánh Bãi Cháy</t>
  </si>
  <si>
    <t>TC31529</t>
  </si>
  <si>
    <t>Ngân hàng TMCP Công thương Việt Nam - Chi nhánh Móng Cái</t>
  </si>
  <si>
    <t>TC31530</t>
  </si>
  <si>
    <t>Ngân hàng thương mại cổ phần Công thương Việt Nam - Chi nhánh Thành An</t>
  </si>
  <si>
    <t>TC31531</t>
  </si>
  <si>
    <t>Ngân hàng TMCP Công thương Việt Nam - Chi nhánh Quang Trung</t>
  </si>
  <si>
    <t>TC31532</t>
  </si>
  <si>
    <t>Ngân hàng TMCP Công thương Việt Nam - Chi nhánh Thăng Long</t>
  </si>
  <si>
    <t>TC31533</t>
  </si>
  <si>
    <t>Ngân hàng TMCP Công thương Việt Nam - Chi nhánh Láng Hoà Lạc</t>
  </si>
  <si>
    <t>TC31534</t>
  </si>
  <si>
    <t>Ngân hàng TMCP Công thương Việt Nam - Chi nhánh Hải Dương</t>
  </si>
  <si>
    <t>TC31535</t>
  </si>
  <si>
    <t>Ngân hàng TMCP Công thương Việt Nam - Chi nhánh KCN Hải Dương</t>
  </si>
  <si>
    <t>TC31536</t>
  </si>
  <si>
    <t>Ngân hàng TMCP Công thương Việt Nam - Chi nhánh Đông Hải Dương</t>
  </si>
  <si>
    <t>TC31537</t>
  </si>
  <si>
    <t>Ngân hàng TMCP Công thương Việt Nam - Chi nhánh Hưng Yên</t>
  </si>
  <si>
    <t>TC31538</t>
  </si>
  <si>
    <t>Ngân hàng TMCP Công thương Việt Nam - Chi nhánh Mỹ Hào</t>
  </si>
  <si>
    <t>TC31539</t>
  </si>
  <si>
    <t>Ngân hàng TMCP Công thương Việt Nam - Chi nhánh Thái Bình</t>
  </si>
  <si>
    <t>TC31540</t>
  </si>
  <si>
    <t>Ngân hàng TMCP Công thương Việt Nam - Chi nhánh Nam Định</t>
  </si>
  <si>
    <t>TC31541</t>
  </si>
  <si>
    <t>Ngân hàng TMCP Công thương Việt Nam - Chi nhánh TP Nam Định</t>
  </si>
  <si>
    <t>TC31542</t>
  </si>
  <si>
    <t>Ngân hàng TMCP Công thương Việt Nam - Chi nhánh Hà Nam</t>
  </si>
  <si>
    <t>TC31543</t>
  </si>
  <si>
    <t>Ngân hàng TMCP Công thương Việt Nam - Chi nhánh Ninh Bình</t>
  </si>
  <si>
    <t>TC31544</t>
  </si>
  <si>
    <t>Ngân hàng TMCP Công thương Việt Nam - Chi nhánh Tam Điệp</t>
  </si>
  <si>
    <t>TC31545</t>
  </si>
  <si>
    <t>Ngân hàng TMCP Công thương Việt Nam - Chi nhánh Thanh Hóa</t>
  </si>
  <si>
    <t>TC31546</t>
  </si>
  <si>
    <t>Ngân hàng TMCP Công thương Việt Nam - Chi nhánh Sầm Sơn</t>
  </si>
  <si>
    <t>TC31547</t>
  </si>
  <si>
    <t>Ngân hàng TMCP Công thương Việt Nam - Chi nhánh Bỉm Sơn</t>
  </si>
  <si>
    <t>TC31548</t>
  </si>
  <si>
    <t>Ngân hàng TMCP Công thương Việt Nam - Chi nhánh Nghệ An</t>
  </si>
  <si>
    <t>TC31549</t>
  </si>
  <si>
    <t>Ngân hàng TMCP Công thương Việt Nam - Chi nhánh TP Vinh</t>
  </si>
  <si>
    <t>TC31550</t>
  </si>
  <si>
    <t>Ngân hàng TMCP Công thương Việt Nam - Chi nhánh Bắc Nghệ An</t>
  </si>
  <si>
    <t>TC31551</t>
  </si>
  <si>
    <t>Ngân hàng TMCP Công thương Việt Nam - Chi nhánh Cửa Lò</t>
  </si>
  <si>
    <t>TC31552</t>
  </si>
  <si>
    <t>Ngân hàng TMCP Công thương Việt Nam - Chi nhánh Hà Tĩnh</t>
  </si>
  <si>
    <t>TC31553</t>
  </si>
  <si>
    <t>Ngân hàng TMCP Công thương Việt Nam - Chi nhánh Điện Biên</t>
  </si>
  <si>
    <t>TC31554</t>
  </si>
  <si>
    <t>Ngân hàng TMCP Công thương Việt Nam - Chi nhánh Lai Châu</t>
  </si>
  <si>
    <t>TC31555</t>
  </si>
  <si>
    <t>Ngân hàng TMCP Công thương Việt Nam - Chi nhánh Hà Giang</t>
  </si>
  <si>
    <t>TC31556</t>
  </si>
  <si>
    <t>Ngân hàng TMCP Công thương Việt Nam - Chi nhánh Tuyên Quang</t>
  </si>
  <si>
    <t>TC31557</t>
  </si>
  <si>
    <t>Ngân hàng TMCP Công thương Việt Nam - Chi nhánh Cao Bằng</t>
  </si>
  <si>
    <t>TC31558</t>
  </si>
  <si>
    <t>Ngân hàng TMCP Công thương Việt Nam - Chi nhánh Bắc Kạn</t>
  </si>
  <si>
    <t>TC31559</t>
  </si>
  <si>
    <t>Ngân hàng TMCP Công Thương Việt Nam – Chi nhánh Vân Đồn</t>
  </si>
  <si>
    <t>TC31566</t>
  </si>
  <si>
    <t>1873-15</t>
  </si>
  <si>
    <t>TC31587</t>
  </si>
  <si>
    <t>1650</t>
  </si>
  <si>
    <t>TC31590</t>
  </si>
  <si>
    <t>150908-03</t>
  </si>
  <si>
    <t>Ngân hàng TMCP ngoại thương Việt Nam - Chi nhánh Tây Sài Gòn</t>
  </si>
  <si>
    <t>TC31592</t>
  </si>
  <si>
    <t>150908-05</t>
  </si>
  <si>
    <t>Ngân hàng TMCP ngoại thương Việt Nam - Chi nhánh Gia Định</t>
  </si>
  <si>
    <t>TC31595</t>
  </si>
  <si>
    <t>95/2015</t>
  </si>
  <si>
    <t>TC31610</t>
  </si>
  <si>
    <t>160104-08</t>
  </si>
  <si>
    <t>Ngân hàng TMCP Đầu tư và Phát triển Việt Nam - Chi nhánh Cẩm Phả</t>
  </si>
  <si>
    <t>TC31624</t>
  </si>
  <si>
    <t>160321-07</t>
  </si>
  <si>
    <t>TC31626</t>
  </si>
  <si>
    <t>160415-01</t>
  </si>
  <si>
    <t>TC31634</t>
  </si>
  <si>
    <t>160822-03</t>
  </si>
  <si>
    <t>TC31650</t>
  </si>
  <si>
    <t>114/2014-HD</t>
  </si>
  <si>
    <t>TC31651</t>
  </si>
  <si>
    <t>44/2015/H?TSL-KD</t>
  </si>
  <si>
    <t>TC31653</t>
  </si>
  <si>
    <t>44/2015</t>
  </si>
  <si>
    <t>VP Đại diện Ngân hàng TMCP Công thương VN tại Đà Nẵng</t>
  </si>
  <si>
    <t>TC31654</t>
  </si>
  <si>
    <t>44/2015 QBH</t>
  </si>
  <si>
    <t>Ngân hàng TMCP Công thương VN- CN Quảng Bình</t>
  </si>
  <si>
    <t>TC31655</t>
  </si>
  <si>
    <t>44/2015 QTRI</t>
  </si>
  <si>
    <t>Ngân hàng TMCP Công thương VN- CN Quảng Trị</t>
  </si>
  <si>
    <t>TC31656</t>
  </si>
  <si>
    <t>44/2015 TTHUE</t>
  </si>
  <si>
    <t>Ngân hàng TMCP Công thương VN- CN Thừa Thiên Huế</t>
  </si>
  <si>
    <t>TC31657</t>
  </si>
  <si>
    <t>TC31658</t>
  </si>
  <si>
    <t>44/2015 NTTHUE</t>
  </si>
  <si>
    <t>Ngân hàng TMCP Công thương VN- CN Nam Thừa Thiên Huế</t>
  </si>
  <si>
    <t>TC31659</t>
  </si>
  <si>
    <t>44/2015 NHSON</t>
  </si>
  <si>
    <t>Ngân hàng TMCP Công thương VN- CN Ngũ Hành Sơn</t>
  </si>
  <si>
    <t>TC31660</t>
  </si>
  <si>
    <t>44/2015 BACDNG</t>
  </si>
  <si>
    <t>Ngân hàng TMCP Công thương VN- CN Bắc Đà Nẵng</t>
  </si>
  <si>
    <t>TC31661</t>
  </si>
  <si>
    <t>44/2015 QNM</t>
  </si>
  <si>
    <t>Ngân hàng TMCP Công thương VN- CN Quảng Nam</t>
  </si>
  <si>
    <t>TC31662</t>
  </si>
  <si>
    <t>44/2015 HOIAN</t>
  </si>
  <si>
    <t>Ngân hàng TMCP Công thương VN - CN Hội An</t>
  </si>
  <si>
    <t>TC31663</t>
  </si>
  <si>
    <t>44/2015 QNI</t>
  </si>
  <si>
    <t>Ngân hàng TMCP Công thương VN - CN Quảng Ngãi</t>
  </si>
  <si>
    <t>TC31664</t>
  </si>
  <si>
    <t>44/2015 BDH</t>
  </si>
  <si>
    <t>Ngân hàng TMCP Công thương VN - CN Bình Định</t>
  </si>
  <si>
    <t>TC31665</t>
  </si>
  <si>
    <t>44/2015 PHUTAI</t>
  </si>
  <si>
    <t>Ngân hàng TMCP Công thương VN - CN Phú Tài</t>
  </si>
  <si>
    <t>TC31666</t>
  </si>
  <si>
    <t>44/2015 PHUYEN</t>
  </si>
  <si>
    <t>Ngân hàng TMCP Công thương VN - CN Phú Yên</t>
  </si>
  <si>
    <t>TC31667</t>
  </si>
  <si>
    <t>44/2015 GLI</t>
  </si>
  <si>
    <t>Ngân hàng TMCP Công thương VN - CN Gia Lai</t>
  </si>
  <si>
    <t>TC31668</t>
  </si>
  <si>
    <t>44/2015 KTM</t>
  </si>
  <si>
    <t>Ngân hàng TMCP Công thương VN - CN Kon Tum</t>
  </si>
  <si>
    <t>TC31669</t>
  </si>
  <si>
    <t>44/2015 KHA</t>
  </si>
  <si>
    <t>Ngân hàng TMCP Công thương VN- CN Khánh Hòa</t>
  </si>
  <si>
    <t>TC31670</t>
  </si>
  <si>
    <t>44/2015 DNG</t>
  </si>
  <si>
    <t>Ngân hàng TMCP Công thương Việt Nam - Chi nhánh Đà Nẵng</t>
  </si>
  <si>
    <t>TC31672</t>
  </si>
  <si>
    <t>160620-02</t>
  </si>
  <si>
    <t>Ngân hàng TMCP Ngoại thương Việt Nam - Chi nhánh Bắc Giang</t>
  </si>
  <si>
    <t>TC31677</t>
  </si>
  <si>
    <t>20160714-NAPAS</t>
  </si>
  <si>
    <t>TC31696</t>
  </si>
  <si>
    <t>161028-01</t>
  </si>
  <si>
    <t>Ngân hàng TMCP Ngoại thương Việt Nam - Chi nhánh Nam Hải Phòng</t>
  </si>
  <si>
    <t>TC31697</t>
  </si>
  <si>
    <t>Ngân hàng TMCP Ngoại thương Việt Nam - Chi nhánh Phố Hiến</t>
  </si>
  <si>
    <t>TC31698</t>
  </si>
  <si>
    <t>Ngân hàng TMCP Ngoại thương Việt Nam - Chi nhánh Bình Phước</t>
  </si>
  <si>
    <t>TC31699</t>
  </si>
  <si>
    <t>Ngân hàng TMCP Ngoại thương Việt Nam - Chi nhánh Phú Quốc</t>
  </si>
  <si>
    <t>TC31703</t>
  </si>
  <si>
    <t>170614-01</t>
  </si>
  <si>
    <t>Tổng công ty Cổ phần Bảo hiểm Ngân hàng TMCP Công thương Việt Nam</t>
  </si>
  <si>
    <t>TC31728</t>
  </si>
  <si>
    <t>011117</t>
  </si>
  <si>
    <t>Ngân hàng liên doanh Việt - Nga</t>
  </si>
  <si>
    <t>TC31736</t>
  </si>
  <si>
    <t>180416-04</t>
  </si>
  <si>
    <t>TC31739</t>
  </si>
  <si>
    <t>180611-04</t>
  </si>
  <si>
    <t>TC31741</t>
  </si>
  <si>
    <t>171004-04</t>
  </si>
  <si>
    <t>TC31742</t>
  </si>
  <si>
    <t>180525-03</t>
  </si>
  <si>
    <t>TC31743</t>
  </si>
  <si>
    <t>180928-02</t>
  </si>
  <si>
    <t>Ngân hàng TMCP ngoại thương Việt Nam - Chi nhánh Phú Nhuận</t>
  </si>
  <si>
    <t>TC31744</t>
  </si>
  <si>
    <t>180904-02</t>
  </si>
  <si>
    <t>TC31745</t>
  </si>
  <si>
    <t>180914-02</t>
  </si>
  <si>
    <t>TC31747</t>
  </si>
  <si>
    <t>180723-03</t>
  </si>
  <si>
    <t>Ngân hàng TMCP Ngoại thương Việt Nam - Chi nhánh Thanh Xuân</t>
  </si>
  <si>
    <t>TC31748</t>
  </si>
  <si>
    <t>181010-01</t>
  </si>
  <si>
    <t>Công ty Cổ phần Chứng khoán Nhật Bản</t>
  </si>
  <si>
    <t>TC31752</t>
  </si>
  <si>
    <t>171215-05</t>
  </si>
  <si>
    <t>Ngân hàng TNHH Một thành viên Public Việt Nam Chi nhánh TP.Hải Phòng</t>
  </si>
  <si>
    <t>TC31755</t>
  </si>
  <si>
    <t>180914-03</t>
  </si>
  <si>
    <t>TC31756</t>
  </si>
  <si>
    <t>180416-02</t>
  </si>
  <si>
    <t>TC31757</t>
  </si>
  <si>
    <t>180801-01</t>
  </si>
  <si>
    <t>TC31765</t>
  </si>
  <si>
    <t>181210-04</t>
  </si>
  <si>
    <t>Công ty Cổ phần chứng khoán Việt</t>
  </si>
  <si>
    <t>TC31767</t>
  </si>
  <si>
    <t>190107-02</t>
  </si>
  <si>
    <t>Ngân hàng TMCP Ngoại thương Việt Nam - Chi nhánh Ba Đình</t>
  </si>
  <si>
    <t>TC31769</t>
  </si>
  <si>
    <t>TC31775</t>
  </si>
  <si>
    <t>18110705</t>
  </si>
  <si>
    <t>TC31814</t>
  </si>
  <si>
    <t>Ngân hàng TNHH Một thành viên Public Việt Nam Chi nhánh TP Hồ Chí Minh</t>
  </si>
  <si>
    <t>F0224</t>
  </si>
  <si>
    <t>151102-03/KHDN-DN</t>
  </si>
  <si>
    <t>Sở Thông tin và Truyền thông tỉnh Nghệ An</t>
  </si>
  <si>
    <t>F0256-1</t>
  </si>
  <si>
    <t>170421-05</t>
  </si>
  <si>
    <t>Công ty TNHH chăm sóc sắc đẹp và sức khỏe Lily</t>
  </si>
  <si>
    <t>F0256-2</t>
  </si>
  <si>
    <t>Công ty TNHH chăm sóc sắc đẹp và sức khỏe Camellia</t>
  </si>
  <si>
    <t>FTTH005</t>
  </si>
  <si>
    <t>160330-07</t>
  </si>
  <si>
    <t>CA_27032018</t>
  </si>
  <si>
    <t>Dịch vụ VNPT-CA</t>
  </si>
  <si>
    <t>Quản trị doanh nghiệp</t>
  </si>
  <si>
    <t>27032018</t>
  </si>
  <si>
    <t>Công ty TNHH xây dựng và thương mại CK</t>
  </si>
  <si>
    <t>CAD00101</t>
  </si>
  <si>
    <t>180402-06</t>
  </si>
  <si>
    <t>Công ty TNHH DR.Marie</t>
  </si>
  <si>
    <t>CAD00179</t>
  </si>
  <si>
    <t>181112-01</t>
  </si>
  <si>
    <t>Chi nhánh công ty TNHH DR. Marie tại thành phố Đà nẵng</t>
  </si>
  <si>
    <t>CAD00289</t>
  </si>
  <si>
    <t>190211-02</t>
  </si>
  <si>
    <t>Chi nhánh công ty TNHH Dr.Marie tại thành phố Cần Thơ</t>
  </si>
  <si>
    <t>CAD00298</t>
  </si>
  <si>
    <t>181022-01</t>
  </si>
  <si>
    <t>Công ty TNHH MTV Nhà xuất bản giáo dục việt nam</t>
  </si>
  <si>
    <t>CAD0078</t>
  </si>
  <si>
    <t>170906-04</t>
  </si>
  <si>
    <t>Công ty TNHH bán lẻ và giao nhận Recess</t>
  </si>
  <si>
    <t>CAV0100</t>
  </si>
  <si>
    <t>160119-01</t>
  </si>
  <si>
    <t>Chi nhánh tại tỉnh Thanh Hóa- Công ty cổ phần Vinhomes</t>
  </si>
  <si>
    <t>CAV0101</t>
  </si>
  <si>
    <t>Chi nhánh Hà Giang- Công ty cổ phần dịch vụ thương mại tổng hợp Vincommercer</t>
  </si>
  <si>
    <t>CAV0102</t>
  </si>
  <si>
    <t>Chi nhánh tại tỉnh Kon Tum- Công ty cổ phần Vincom Retail</t>
  </si>
  <si>
    <t>CAV0103</t>
  </si>
  <si>
    <t>Chi nhánh tại tỉnh Sóc Trăng- Công ty cổ phần Vincom Retail</t>
  </si>
  <si>
    <t>CAV0104</t>
  </si>
  <si>
    <t>Công ty cổ phần đầu tư và kinh doanh Nam An</t>
  </si>
  <si>
    <t>CAV0105</t>
  </si>
  <si>
    <t>Chi nhánh tại tỉnh Bình Dương- Công ty cổ phần Vincom Retail</t>
  </si>
  <si>
    <t>CAV0106</t>
  </si>
  <si>
    <t>Công ty cổ phần Vinfast Leasing</t>
  </si>
  <si>
    <t>CAV0107</t>
  </si>
  <si>
    <t>Chi nhánh Bình Phước- Công ty cổ phần dịch vụ thương mại tổng hợp Vincommerce</t>
  </si>
  <si>
    <t>CAV0108</t>
  </si>
  <si>
    <t>Công ty cổ phần tư vấn đầu tư và đầu tư Việt nam</t>
  </si>
  <si>
    <t>CAV0109</t>
  </si>
  <si>
    <t>Công ty TNHH Kinh doanh thương mại và dịch vụ Vinfast</t>
  </si>
  <si>
    <t>CAV0110</t>
  </si>
  <si>
    <t>Chi nhánh Cần Thơ -Công ty TNHH Kinh doanh thương mại và dịch vụ Vinfast</t>
  </si>
  <si>
    <t>CAV0111</t>
  </si>
  <si>
    <t>Chi nhánh Hà Tĩnh -Công ty TNHH Kinh doanh thương mại và dịch vụ Vinfast</t>
  </si>
  <si>
    <t>CAV0112</t>
  </si>
  <si>
    <t>Chi nhánh Quảng Ninh -Công ty TNHH Kinh doanh thương mại và dịch vụ Vinfast</t>
  </si>
  <si>
    <t>CAV0113</t>
  </si>
  <si>
    <t>Chi nhánh Hà nội -Công ty TNHH Kinh doanh thương mại và dịch vụ Vinfast</t>
  </si>
  <si>
    <t>CAV0114</t>
  </si>
  <si>
    <t>Chi nhánh Khánh Hòa -Công ty TNHH Kinh doanh thương mại và dịch vụ Vinfast</t>
  </si>
  <si>
    <t>CAV0115</t>
  </si>
  <si>
    <t>Chi nhánh Hải Phòng -Công ty TNHH Kinh doanh thương mại và dịch vụ Vinfast</t>
  </si>
  <si>
    <t>CAV0116</t>
  </si>
  <si>
    <t>Chi nhánh Bắc Ninh -Công ty TNHH Kinh doanh thương mại và dịch vụ Vinfast</t>
  </si>
  <si>
    <t>CAV0117</t>
  </si>
  <si>
    <t>Chi nhánh TP Hồ Chí Minh -Công ty TNHH Kinh doanh thương mại và dịch vụ Vinfast</t>
  </si>
  <si>
    <t>CAV0118</t>
  </si>
  <si>
    <t>Chi nhánh Đà nẵng -Công ty TNHH Kinh doanh thương mại và dịch vụ Vinfast</t>
  </si>
  <si>
    <t>CAV0119</t>
  </si>
  <si>
    <t>Chi nhánh Bắc Kan - Công ty Cổ phần Dịch vụ Thương mại Tổng hợp Vincommerce</t>
  </si>
  <si>
    <t>CAV0120</t>
  </si>
  <si>
    <t>Chi nhánh Lai Châu  - Công ty Cổ phần Dịch vụ Thương mại Tổng hợp Vincommerce</t>
  </si>
  <si>
    <t>CAV0121</t>
  </si>
  <si>
    <t>Công ty cổ phần đầu tư và phát triển đô thị Sài Đồng</t>
  </si>
  <si>
    <t>CAV0122</t>
  </si>
  <si>
    <t>Công ty Cổ phần Kinh Doanh Và Phát Triển Thương Mại An Thịnh</t>
  </si>
  <si>
    <t>DN31186</t>
  </si>
  <si>
    <t>161231-01</t>
  </si>
  <si>
    <t>DN31203</t>
  </si>
  <si>
    <t>170703-05</t>
  </si>
  <si>
    <t>DN31272</t>
  </si>
  <si>
    <t>180402-09</t>
  </si>
  <si>
    <t>F00230</t>
  </si>
  <si>
    <t>160105-01</t>
  </si>
  <si>
    <t>F00230ANH</t>
  </si>
  <si>
    <t>F00230KL1</t>
  </si>
  <si>
    <t>F00230KL2</t>
  </si>
  <si>
    <t>F00230KL3</t>
  </si>
  <si>
    <t>F00249</t>
  </si>
  <si>
    <t>0054071-NBH</t>
  </si>
  <si>
    <t>Bưu điện tỉnh Ninh Bình-Tổng công ty Bưu điện Việt nam</t>
  </si>
  <si>
    <t>F00256</t>
  </si>
  <si>
    <t>0054071-TQG</t>
  </si>
  <si>
    <t>Bưu điện tỉnh Tuyên Quang</t>
  </si>
  <si>
    <t>F0248-PL14</t>
  </si>
  <si>
    <t>F0257</t>
  </si>
  <si>
    <t>0054071</t>
  </si>
  <si>
    <t>Bưu điện tỉnh Kon Tum (Chi nhánh Tổng công ty Bưu điện Việt nam)</t>
  </si>
  <si>
    <t>F0258</t>
  </si>
  <si>
    <t>Bưu điện tỉnh An Giang</t>
  </si>
  <si>
    <t>F0259</t>
  </si>
  <si>
    <t>Chi nhánh Tổng công ty Bưu điện Việt nam-Bưu điện thành phố Hà nội</t>
  </si>
  <si>
    <t>F0260</t>
  </si>
  <si>
    <t>Bưu điện tỉnh Bến Tre</t>
  </si>
  <si>
    <t>F0262</t>
  </si>
  <si>
    <t>Bưu điện tỉnh Bắc Giang</t>
  </si>
  <si>
    <t>F0263</t>
  </si>
  <si>
    <t>Bưu điện tỉnh Tiền Giang</t>
  </si>
  <si>
    <t>F0264</t>
  </si>
  <si>
    <t>Bưu điện tỉnh Hà Giang</t>
  </si>
  <si>
    <t>F0265</t>
  </si>
  <si>
    <t>Bưu điện tỉnh Yên Bái</t>
  </si>
  <si>
    <t>F0266</t>
  </si>
  <si>
    <t>Bưu điện tỉnh Nghệ an</t>
  </si>
  <si>
    <t>F0267</t>
  </si>
  <si>
    <t>Bưu điện tỉnh Bình Định</t>
  </si>
  <si>
    <t>F0268</t>
  </si>
  <si>
    <t>Bưu điện tỉnh Hải Dương</t>
  </si>
  <si>
    <t>F0269</t>
  </si>
  <si>
    <t>Bưu điện tỉnh Thanh Hóa</t>
  </si>
  <si>
    <t>F0270</t>
  </si>
  <si>
    <t>Bưu điện tỉnh Thái Bình- Chi nhánh Tổng công ty Bưu điện Việt nam</t>
  </si>
  <si>
    <t>F0272</t>
  </si>
  <si>
    <t>Bưu điện tỉnh Đắk Nông</t>
  </si>
  <si>
    <t>F0273</t>
  </si>
  <si>
    <t>Bưu điện tỉnh Bắc Ninh</t>
  </si>
  <si>
    <t>F0275</t>
  </si>
  <si>
    <t>Bưu điện tỉnh Vĩnh Long</t>
  </si>
  <si>
    <t>F0277</t>
  </si>
  <si>
    <t>Bưu điện thành phố Hải Phòng</t>
  </si>
  <si>
    <t>F0278</t>
  </si>
  <si>
    <t>Bưu điện tỉnh Bình Phước</t>
  </si>
  <si>
    <t>F0279</t>
  </si>
  <si>
    <t>Bưu điện tỉnh Đồng Nai-Tổng công ty Bưu điện Việt Nam</t>
  </si>
  <si>
    <t>F0280</t>
  </si>
  <si>
    <t>F0293</t>
  </si>
  <si>
    <t>Bưu điện tỉnh Đắc Lắk - Chi nhánh Tổng công ty bưu điện Việt nam- Công ty TNHH</t>
  </si>
  <si>
    <t>F0294</t>
  </si>
  <si>
    <t>Bưu điện tỉnh Quảng Bình</t>
  </si>
  <si>
    <t>F0295</t>
  </si>
  <si>
    <t>Bưu điện tỉnh Bình Thuận-Chi nhánh Tổng công ty Bưu điện Việt nam</t>
  </si>
  <si>
    <t>F0296</t>
  </si>
  <si>
    <t>F0297</t>
  </si>
  <si>
    <t>Bưu điện tỉnh Phú Yên</t>
  </si>
  <si>
    <t>F0300</t>
  </si>
  <si>
    <t>Bưu điện tỉnh Bắc Kạn</t>
  </si>
  <si>
    <t>F0301</t>
  </si>
  <si>
    <t>F0302</t>
  </si>
  <si>
    <t>Bưu điện tỉnh Cao Bằng</t>
  </si>
  <si>
    <t>F0303</t>
  </si>
  <si>
    <t>Bưu điện tỉnh Tây Ninh-Tổng công ty Bưu điện Việt nam</t>
  </si>
  <si>
    <t>F0304</t>
  </si>
  <si>
    <t>Bưu điện tỉnh Khánh Hòa</t>
  </si>
  <si>
    <t>F0307</t>
  </si>
  <si>
    <t>F0308</t>
  </si>
  <si>
    <t>Bưu điện tỉnh Thái Nguyên</t>
  </si>
  <si>
    <t>F0310</t>
  </si>
  <si>
    <t>Bưu điện tỉnh Quảng Ninh</t>
  </si>
  <si>
    <t>F0314</t>
  </si>
  <si>
    <t>170711-07</t>
  </si>
  <si>
    <t>F0316</t>
  </si>
  <si>
    <t>170718-01</t>
  </si>
  <si>
    <t>F0317</t>
  </si>
  <si>
    <t>170710-09</t>
  </si>
  <si>
    <t>F0318</t>
  </si>
  <si>
    <t>170825-02</t>
  </si>
  <si>
    <t>F0322</t>
  </si>
  <si>
    <t>171106-05</t>
  </si>
  <si>
    <t>F0323</t>
  </si>
  <si>
    <t>170728-09</t>
  </si>
  <si>
    <t>Ngân hàng TMCP Sài Gòn - Hà Nội</t>
  </si>
  <si>
    <t>F0333</t>
  </si>
  <si>
    <t>171115-01</t>
  </si>
  <si>
    <t>F0335</t>
  </si>
  <si>
    <t>171215-02</t>
  </si>
  <si>
    <t>F0336</t>
  </si>
  <si>
    <t>171214-01</t>
  </si>
  <si>
    <t>Công ty cổ phần hạ tầng viễn thông CMC</t>
  </si>
  <si>
    <t>F0337</t>
  </si>
  <si>
    <t>171225-03</t>
  </si>
  <si>
    <t>F0339</t>
  </si>
  <si>
    <t>180122-01</t>
  </si>
  <si>
    <t>F0340</t>
  </si>
  <si>
    <t>180201-05</t>
  </si>
  <si>
    <t>F0343</t>
  </si>
  <si>
    <t>171013-03</t>
  </si>
  <si>
    <t>Chi nhánh Công ty cổ phần hạ tầng viễn thông CMC (TP Hà nội)</t>
  </si>
  <si>
    <t>F0345</t>
  </si>
  <si>
    <t>180402-03</t>
  </si>
  <si>
    <t>F0348</t>
  </si>
  <si>
    <t>171215-03</t>
  </si>
  <si>
    <t>F0349</t>
  </si>
  <si>
    <t>170915-02</t>
  </si>
  <si>
    <t>F0351</t>
  </si>
  <si>
    <t>180524-01</t>
  </si>
  <si>
    <t>F0355</t>
  </si>
  <si>
    <t>171109-02</t>
  </si>
  <si>
    <t>F0357</t>
  </si>
  <si>
    <t>171122-01</t>
  </si>
  <si>
    <t>Cục đo đạc, bản đồ và thông tin địa lý Việt nam</t>
  </si>
  <si>
    <t>F0361</t>
  </si>
  <si>
    <t>180816-06</t>
  </si>
  <si>
    <t>F0362</t>
  </si>
  <si>
    <t>180718-01</t>
  </si>
  <si>
    <t>F0363</t>
  </si>
  <si>
    <t>180808-01</t>
  </si>
  <si>
    <t>F0366</t>
  </si>
  <si>
    <t>180918-03</t>
  </si>
  <si>
    <t>F0369</t>
  </si>
  <si>
    <t>180808-01.</t>
  </si>
  <si>
    <t>F0371</t>
  </si>
  <si>
    <t>181001-05</t>
  </si>
  <si>
    <t>F0380</t>
  </si>
  <si>
    <t>181024-01</t>
  </si>
  <si>
    <t>F0382</t>
  </si>
  <si>
    <t>F0383</t>
  </si>
  <si>
    <t>170808</t>
  </si>
  <si>
    <t>F0390</t>
  </si>
  <si>
    <t>181207-01</t>
  </si>
  <si>
    <t>F0393</t>
  </si>
  <si>
    <t>190116-01</t>
  </si>
  <si>
    <t>F0396</t>
  </si>
  <si>
    <t>190128-05</t>
  </si>
  <si>
    <t>F0398</t>
  </si>
  <si>
    <t>181123-02</t>
  </si>
  <si>
    <t>F0402</t>
  </si>
  <si>
    <t>F0406</t>
  </si>
  <si>
    <t>190404-01</t>
  </si>
  <si>
    <t>F0413</t>
  </si>
  <si>
    <t>170103-07.</t>
  </si>
  <si>
    <t>F0414</t>
  </si>
  <si>
    <t>190425-01</t>
  </si>
  <si>
    <t>F0418</t>
  </si>
  <si>
    <t>F0421</t>
  </si>
  <si>
    <t>190613-02</t>
  </si>
  <si>
    <t>F0432</t>
  </si>
  <si>
    <t>190812-01</t>
  </si>
  <si>
    <t>Công ty Cổ phần IPaymobile</t>
  </si>
  <si>
    <t>F0435</t>
  </si>
  <si>
    <t>F0436</t>
  </si>
  <si>
    <t>190822-02</t>
  </si>
  <si>
    <t>F0446-1</t>
  </si>
  <si>
    <t>F0446-2</t>
  </si>
  <si>
    <t>F0446-3</t>
  </si>
  <si>
    <t>F0448</t>
  </si>
  <si>
    <t>190930-01</t>
  </si>
  <si>
    <t>F0457</t>
  </si>
  <si>
    <t>190603-02</t>
  </si>
  <si>
    <t>F0458</t>
  </si>
  <si>
    <t>181218-01</t>
  </si>
  <si>
    <t>F0460</t>
  </si>
  <si>
    <t>3293</t>
  </si>
  <si>
    <t>F0466</t>
  </si>
  <si>
    <t>F0469</t>
  </si>
  <si>
    <t>01/2019</t>
  </si>
  <si>
    <t>Công ty TNHH tư vấn giải pháp tự động hóa quản trị Vinbrain</t>
  </si>
  <si>
    <t>F0470</t>
  </si>
  <si>
    <t>190104-01</t>
  </si>
  <si>
    <t>F0471</t>
  </si>
  <si>
    <t>Chi nhánh Công ty cổ phần Bibomart TM Bình Dương</t>
  </si>
  <si>
    <t>F0472</t>
  </si>
  <si>
    <t>F0473</t>
  </si>
  <si>
    <t>191015-01.</t>
  </si>
  <si>
    <t>Chi nhánh công ty TNHH Crown Royal Corp tại Hà nội</t>
  </si>
  <si>
    <t>F0474</t>
  </si>
  <si>
    <t>191226-01</t>
  </si>
  <si>
    <t>TC31706</t>
  </si>
  <si>
    <t>160321-01</t>
  </si>
  <si>
    <t>73005</t>
  </si>
  <si>
    <t>14-13</t>
  </si>
  <si>
    <t>73013</t>
  </si>
  <si>
    <t>151006-014/VNP-FSOFT</t>
  </si>
  <si>
    <t>73015</t>
  </si>
  <si>
    <t>0838-48215/NHTCBH</t>
  </si>
  <si>
    <t>73025</t>
  </si>
  <si>
    <t>20181030</t>
  </si>
  <si>
    <t>73026</t>
  </si>
  <si>
    <t>20190108</t>
  </si>
  <si>
    <t>ON0608</t>
  </si>
  <si>
    <t>39/2015</t>
  </si>
  <si>
    <t>ON0608A</t>
  </si>
  <si>
    <t>39/2015_PL02</t>
  </si>
  <si>
    <t>VPS0082</t>
  </si>
  <si>
    <t>160103-08</t>
  </si>
  <si>
    <t>Công ty TNHH Chin Media</t>
  </si>
  <si>
    <t>PM0022</t>
  </si>
  <si>
    <t>180611-03</t>
  </si>
  <si>
    <t>PM0022-1</t>
  </si>
  <si>
    <t>Công ty Liên doanh bảo hiểm Lào Việt ( LVI)</t>
  </si>
  <si>
    <t>PM0022-2</t>
  </si>
  <si>
    <t>Công ty bảo hiểm Campuchia - Việt nam (CVI)</t>
  </si>
  <si>
    <t>HD00169</t>
  </si>
  <si>
    <t>Dịch vụ hóa đơn điện tử (VNPT-Invoice)</t>
  </si>
  <si>
    <t>171229-02</t>
  </si>
  <si>
    <t>HD00297</t>
  </si>
  <si>
    <t>181008-03</t>
  </si>
  <si>
    <t>Công ty TNHH Yakult Việt nam</t>
  </si>
  <si>
    <t>HD00303</t>
  </si>
  <si>
    <t>191030-02</t>
  </si>
  <si>
    <t>Chi nhánh công ty TNHH Dr.Marie tại tỉnh Đồng Nai - phòng khám chuyên khoa phụ sản và kê hoạch hóa g</t>
  </si>
  <si>
    <t>HD00304</t>
  </si>
  <si>
    <t>180918-06</t>
  </si>
  <si>
    <t>HD00305</t>
  </si>
  <si>
    <t>180417-01</t>
  </si>
  <si>
    <t>Công ty TNHH thuốc thú y Boehringer Ingelheim Việt nam</t>
  </si>
  <si>
    <t>HD00306</t>
  </si>
  <si>
    <t>181126-06</t>
  </si>
  <si>
    <t>Công ty TNHH McLarens Việt Nam</t>
  </si>
  <si>
    <t>CL0022</t>
  </si>
  <si>
    <t>CL0022-1</t>
  </si>
  <si>
    <t>CL0022-2</t>
  </si>
  <si>
    <t>ISDN001</t>
  </si>
  <si>
    <t>- Trung kế nội hạt Cho thuê</t>
  </si>
  <si>
    <t>07-14</t>
  </si>
  <si>
    <t>BAOVIET</t>
  </si>
  <si>
    <t>thuê bao điện thoại cố định thu cước</t>
  </si>
  <si>
    <t>181001-08</t>
  </si>
  <si>
    <t>BDLIENVIET</t>
  </si>
  <si>
    <t>171109-02-PL01</t>
  </si>
  <si>
    <t>BRITISH</t>
  </si>
  <si>
    <t>181212-01</t>
  </si>
  <si>
    <t>Công ty TNHH British Council (Việt Nam)</t>
  </si>
  <si>
    <t>CNPT</t>
  </si>
  <si>
    <t>180131-03</t>
  </si>
  <si>
    <t>Công ty Cổ phần Công nghệ CNPT</t>
  </si>
  <si>
    <t>CONGNGHETG</t>
  </si>
  <si>
    <t>190227-03</t>
  </si>
  <si>
    <t>Công ty cổ phần giải pháp công nghệ TG</t>
  </si>
  <si>
    <t>DIDONG</t>
  </si>
  <si>
    <t>180425-01</t>
  </si>
  <si>
    <t>Công ty Cổ phần thương mại- Dịch vụ ứng dụng di động</t>
  </si>
  <si>
    <t>DUNGANH</t>
  </si>
  <si>
    <t>180402-02</t>
  </si>
  <si>
    <t>Công ty TNHH Đầu Tư  thương mại dịch vụ Dũng Anh</t>
  </si>
  <si>
    <t>EPACIFIC2</t>
  </si>
  <si>
    <t>171228-06</t>
  </si>
  <si>
    <t>Công ty TNHH Viễn Thông EPACIPIC</t>
  </si>
  <si>
    <t>H2C</t>
  </si>
  <si>
    <t>180124-01</t>
  </si>
  <si>
    <t>Công ty Cổ phần Công nghệ H2C</t>
  </si>
  <si>
    <t>HOPTACXA</t>
  </si>
  <si>
    <t>160520-02/KHDN</t>
  </si>
  <si>
    <t>HTC</t>
  </si>
  <si>
    <t>160822-02</t>
  </si>
  <si>
    <t>LCU</t>
  </si>
  <si>
    <t>18/H§KT- B§VN-15</t>
  </si>
  <si>
    <t>Bưu điện tỉnh Lai Châu</t>
  </si>
  <si>
    <t>LIENVIET83</t>
  </si>
  <si>
    <t>191030-01</t>
  </si>
  <si>
    <t>Công ty Cổ phần phát triển Công nghệ Liên Việt</t>
  </si>
  <si>
    <t>LSN</t>
  </si>
  <si>
    <t>18/H§KT- B§VN-17</t>
  </si>
  <si>
    <t>MERITA</t>
  </si>
  <si>
    <t>180911-12</t>
  </si>
  <si>
    <t>Công ty Cổ phần MERIATA CAPITAL ADVISOR</t>
  </si>
  <si>
    <t>MOBYTELAB</t>
  </si>
  <si>
    <t>180118-10</t>
  </si>
  <si>
    <t>Công ty TNHH Dịch vụ MOBYTELAB</t>
  </si>
  <si>
    <t>NHNN</t>
  </si>
  <si>
    <t>170801-02</t>
  </si>
  <si>
    <t>PPPHUONGVIET</t>
  </si>
  <si>
    <t>180611-01</t>
  </si>
  <si>
    <t>Công ty TNHH Phân phối Phương Việt</t>
  </si>
  <si>
    <t>PTPHUONGVIET</t>
  </si>
  <si>
    <t>180620-01</t>
  </si>
  <si>
    <t>Công ty TNHH Đầu tư và Phát triển Phương Việt</t>
  </si>
  <si>
    <t>QNH</t>
  </si>
  <si>
    <t>18/H§KT- B§VN-22</t>
  </si>
  <si>
    <t>SSI</t>
  </si>
  <si>
    <t>190722-02</t>
  </si>
  <si>
    <t>Công ty cổ phần Chứng khoán SSI - Chi nhánh Hà Nội</t>
  </si>
  <si>
    <t>TBH</t>
  </si>
  <si>
    <t>18/H§KT- B§VN-24</t>
  </si>
  <si>
    <t>Bưu điện tỉnh Thái Bình - Tổng Công ty Bưu điện Việt Nam</t>
  </si>
  <si>
    <t>TH83</t>
  </si>
  <si>
    <t>10145</t>
  </si>
  <si>
    <t>Công ty Cổ phần Tập đoàn TH</t>
  </si>
  <si>
    <t>TINHOCVN</t>
  </si>
  <si>
    <t>170403-09</t>
  </si>
  <si>
    <t>TRINGOC</t>
  </si>
  <si>
    <t>180115-02</t>
  </si>
  <si>
    <t>Công ty Cổ phần đầu tư giáo dục Trí Ngọc</t>
  </si>
  <si>
    <t>VIN20</t>
  </si>
  <si>
    <t>170103-21</t>
  </si>
  <si>
    <t>Chi nhánh Quảng Nam- Công ty Cổ phần Vinpearl</t>
  </si>
  <si>
    <t>VIN21</t>
  </si>
  <si>
    <t>Công ty Cổ phần Đầu tư và phát triển du lịch Phú Quốc</t>
  </si>
  <si>
    <t>VIN44</t>
  </si>
  <si>
    <t>Công ty Cổ phần Phát triển Công nghệ VinTech</t>
  </si>
  <si>
    <t>VIN45</t>
  </si>
  <si>
    <t>Chi nhánh tại tỉnh Lâm Đồng- Công ty TNHH Vincom Retail Miền Nam</t>
  </si>
  <si>
    <t>VIN46</t>
  </si>
  <si>
    <t>Chi nhánh tại tỉnh Long An- Công ty Cổ phần Vincom Retail</t>
  </si>
  <si>
    <t>VIN47</t>
  </si>
  <si>
    <t>Chi nhánh tại tỉnh Quảng Bình - Công ty cổ phần Vincom Retail</t>
  </si>
  <si>
    <t>VIN48</t>
  </si>
  <si>
    <t>Chi nhánh tại thành phố Hồ Chí Minh - Công ty cổ phần Vincom Retail</t>
  </si>
  <si>
    <t>VINHGIANG</t>
  </si>
  <si>
    <t>180227-03</t>
  </si>
  <si>
    <t>Công ty Cổ Phần Vĩnh Giang</t>
  </si>
  <si>
    <t>VINHOMES2</t>
  </si>
  <si>
    <t>1867/2015/H§B-FONE-T</t>
  </si>
  <si>
    <t>VNPOST</t>
  </si>
  <si>
    <t>18/H§KT- B§VN-00</t>
  </si>
  <si>
    <t>VPBANK</t>
  </si>
  <si>
    <t>2612</t>
  </si>
  <si>
    <t>BANKHCN</t>
  </si>
  <si>
    <t>Dịch vụ miễn cước ở người gọi(1800)</t>
  </si>
  <si>
    <t>181008-01</t>
  </si>
  <si>
    <t>Ban Khách hàng cá nhân- Chi nhánh Tổng công ty Dịch vụ Viễn Thông</t>
  </si>
  <si>
    <t>BAOHIEMBD</t>
  </si>
  <si>
    <t>14935/H§KT-KD</t>
  </si>
  <si>
    <t>BINHMINH</t>
  </si>
  <si>
    <t>12923/H§KT-KD</t>
  </si>
  <si>
    <t>Công ty Trách nhiệm Hữu Hạn Bình Minh</t>
  </si>
  <si>
    <t>BKAV</t>
  </si>
  <si>
    <t>13211/H§KT-KD</t>
  </si>
  <si>
    <t>CHINATELECOM</t>
  </si>
  <si>
    <t>16070/H§KT-KD</t>
  </si>
  <si>
    <t>Công ty TNHH China Telecom Information Technology (Việt Nam)</t>
  </si>
  <si>
    <t>CITIBANK</t>
  </si>
  <si>
    <t>3150/H§KT-KD</t>
  </si>
  <si>
    <t>CSSKVN</t>
  </si>
  <si>
    <t>20639/H§KT-KD</t>
  </si>
  <si>
    <t>Công ty Trách nhiệm hữu hạn Thiết bị chăm sóc sức khỏe Toàn Cầu</t>
  </si>
  <si>
    <t>DEAURA</t>
  </si>
  <si>
    <t>170331-01</t>
  </si>
  <si>
    <t>DKTC</t>
  </si>
  <si>
    <t>17174/H§KT-KD</t>
  </si>
  <si>
    <t>DNA</t>
  </si>
  <si>
    <t>171101-09</t>
  </si>
  <si>
    <t>DVTHFPT</t>
  </si>
  <si>
    <t>180118-06</t>
  </si>
  <si>
    <t>Chi nhánh Công ty TNHH Dịch vụ Tin học FPT tại TP Hồ Chí Minh</t>
  </si>
  <si>
    <t>FORD</t>
  </si>
  <si>
    <t>10909/H§KT-KD</t>
  </si>
  <si>
    <t>FPT</t>
  </si>
  <si>
    <t>11716/KHKD</t>
  </si>
  <si>
    <t>Công ty TNHH Hệ thống thông tin FPT</t>
  </si>
  <si>
    <t>GDTANHA</t>
  </si>
  <si>
    <t>8644/H§1800-KD</t>
  </si>
  <si>
    <t>Công ty TNHH Thiết bị Giáo Dục Tân Hà</t>
  </si>
  <si>
    <t>GIAODUCVN</t>
  </si>
  <si>
    <t>170526-04</t>
  </si>
  <si>
    <t>Công ty TNHH phát triển công nghệ giáo dục Việt Nam</t>
  </si>
  <si>
    <t>HKVNCTCP</t>
  </si>
  <si>
    <t>160218-02/KHDN</t>
  </si>
  <si>
    <t>HOIDONGANHVN</t>
  </si>
  <si>
    <t>153/2015/H§1800-TTKD</t>
  </si>
  <si>
    <t>HUAWEI</t>
  </si>
  <si>
    <t>SOW1261</t>
  </si>
  <si>
    <t>SCICOM  (MSC) Berhad</t>
  </si>
  <si>
    <t>LG_VN_HPG</t>
  </si>
  <si>
    <t>2652/H§KT-KD</t>
  </si>
  <si>
    <t>LIENVIET</t>
  </si>
  <si>
    <t>17091/H§KT-KD</t>
  </si>
  <si>
    <t>MTS</t>
  </si>
  <si>
    <t>13243/H§KT-KD</t>
  </si>
  <si>
    <t>Công ty TNHH Ariston Thermo Việt Nam</t>
  </si>
  <si>
    <t>NHAHN</t>
  </si>
  <si>
    <t>6521/H§KT-KD</t>
  </si>
  <si>
    <t>NHBACA</t>
  </si>
  <si>
    <t>25038/H§1800-KD</t>
  </si>
  <si>
    <t>NHDTPTVN</t>
  </si>
  <si>
    <t>5705/H§KT-KD</t>
  </si>
  <si>
    <t>Ngân hàng đầu tư và phát triển Việt Nam</t>
  </si>
  <si>
    <t>NHDTPTVNI</t>
  </si>
  <si>
    <t>18533/H§KT-KD</t>
  </si>
  <si>
    <t>NHHH</t>
  </si>
  <si>
    <t>5375/H§KT-KD</t>
  </si>
  <si>
    <t>NHKT1</t>
  </si>
  <si>
    <t>3416/H§KT-KD</t>
  </si>
  <si>
    <t>NHNTHUONG</t>
  </si>
  <si>
    <t>17981/H§KT-KD</t>
  </si>
  <si>
    <t>NHTMCPSG</t>
  </si>
  <si>
    <t>13535/H§KT-KD</t>
  </si>
  <si>
    <t>OCEANBANK</t>
  </si>
  <si>
    <t>13843/H§KT-KD</t>
  </si>
  <si>
    <t>Ngân hàng Thương mại trách nhiệm hữu hạn một thành viên Đại Dương</t>
  </si>
  <si>
    <t>SITA</t>
  </si>
  <si>
    <t>9392/H§KT-KD</t>
  </si>
  <si>
    <t>Văn phòng Đại Diện SITA</t>
  </si>
  <si>
    <t>TH</t>
  </si>
  <si>
    <t>9968/H§1800-KD</t>
  </si>
  <si>
    <t>Công ty Cổ phần Chuỗi Thực Phẩm TH</t>
  </si>
  <si>
    <t>THSVTVN</t>
  </si>
  <si>
    <t>180102-01</t>
  </si>
  <si>
    <t>TIENPHONG</t>
  </si>
  <si>
    <t>19762/H§KT-KD</t>
  </si>
  <si>
    <t>TOANCAU</t>
  </si>
  <si>
    <t>10942/H§KT-KD</t>
  </si>
  <si>
    <t>TRANGLINH</t>
  </si>
  <si>
    <t>4146/HH§KT-KD</t>
  </si>
  <si>
    <t>TRUYENTHONG</t>
  </si>
  <si>
    <t>2808/2018</t>
  </si>
  <si>
    <t>TTNCTNCD</t>
  </si>
  <si>
    <t>1131/H§1800-KD</t>
  </si>
  <si>
    <t>Trung tâm Nghiên cứu Trách nhiệm Xã Hội</t>
  </si>
  <si>
    <t>VIDBANK</t>
  </si>
  <si>
    <t>11540/H§KT-KD</t>
  </si>
  <si>
    <t>VIDBANK1</t>
  </si>
  <si>
    <t>160325-01/KHDN-TCNH</t>
  </si>
  <si>
    <t>VINHOMES1</t>
  </si>
  <si>
    <t>6258/H§1800-KD</t>
  </si>
  <si>
    <t>VINHOMES2_1066</t>
  </si>
  <si>
    <t>150805-01/2015/KHDN-</t>
  </si>
  <si>
    <t>VINHOMES2_1086</t>
  </si>
  <si>
    <t>1866/2015/H§1800-TTT</t>
  </si>
  <si>
    <t>VINHOMES2_1134</t>
  </si>
  <si>
    <t>151231-09/KHDN</t>
  </si>
  <si>
    <t>VINHOMES2_1186</t>
  </si>
  <si>
    <t>151103-04/KHDN</t>
  </si>
  <si>
    <t>VINHOMES2_1221</t>
  </si>
  <si>
    <t>150805-03/2015/KHDN-</t>
  </si>
  <si>
    <t>VINHOMES2_1266</t>
  </si>
  <si>
    <t>151103-05/KHDN</t>
  </si>
  <si>
    <t>VINHOMES2_1280</t>
  </si>
  <si>
    <t>151102-05/KHDN</t>
  </si>
  <si>
    <t>VINHOMES2_1286</t>
  </si>
  <si>
    <t>1869/2015/H§1800-TTK</t>
  </si>
  <si>
    <t>VNPAYSHOP</t>
  </si>
  <si>
    <t>160301-26</t>
  </si>
  <si>
    <t>Công ty cổ phần VNPAY SHOP Thương mại Dịch vụ</t>
  </si>
  <si>
    <t>ZUELLIG1B</t>
  </si>
  <si>
    <t>5679/H§KT-KD-00</t>
  </si>
  <si>
    <t>ZUELLIG3B</t>
  </si>
  <si>
    <t>BN30169</t>
  </si>
  <si>
    <t>281</t>
  </si>
  <si>
    <t>Công ty TNHH Liên doanh Khách sạn Quốc tế Lào Cai</t>
  </si>
  <si>
    <t>BN30266</t>
  </si>
  <si>
    <t>160429-05</t>
  </si>
  <si>
    <t>Công ty TNHH Công nghệ và dịch vụ Đông A</t>
  </si>
  <si>
    <t>DN30165</t>
  </si>
  <si>
    <t>15682</t>
  </si>
  <si>
    <t>DN30219</t>
  </si>
  <si>
    <t>1639</t>
  </si>
  <si>
    <t>CPV-NM Chế Biến sản phẩm thịt Hà Nội</t>
  </si>
  <si>
    <t>DN30526</t>
  </si>
  <si>
    <t>5650</t>
  </si>
  <si>
    <t>Công ty Cổ Phần Phân đạm và Hóa chất Hà Bắc</t>
  </si>
  <si>
    <t>DN30659</t>
  </si>
  <si>
    <t>26334</t>
  </si>
  <si>
    <t>Công ty TNHH Air Liquide Việt Nam</t>
  </si>
  <si>
    <t>DN30839</t>
  </si>
  <si>
    <t>2596</t>
  </si>
  <si>
    <t>DN30860</t>
  </si>
  <si>
    <t>05NW13</t>
  </si>
  <si>
    <t>DN30869</t>
  </si>
  <si>
    <t>2217</t>
  </si>
  <si>
    <t>DN30870</t>
  </si>
  <si>
    <t>3858</t>
  </si>
  <si>
    <t>DN30909</t>
  </si>
  <si>
    <t>87</t>
  </si>
  <si>
    <t>DN30929</t>
  </si>
  <si>
    <t>2802</t>
  </si>
  <si>
    <t>DN30965</t>
  </si>
  <si>
    <t>279</t>
  </si>
  <si>
    <t>DN30974</t>
  </si>
  <si>
    <t>150925-04</t>
  </si>
  <si>
    <t>Chi nhánh Quảng Ninh - Công ty Cổ phần Vinpearl</t>
  </si>
  <si>
    <t>DN31018</t>
  </si>
  <si>
    <t>26334pl03</t>
  </si>
  <si>
    <t>DN31078</t>
  </si>
  <si>
    <t>151215-10</t>
  </si>
  <si>
    <t>DN31079</t>
  </si>
  <si>
    <t>151215-09</t>
  </si>
  <si>
    <t>Công ty cổ phần chăn nuôi C.P. Việt Nam-Chi nhánh đông lạnh Thừa Thiên Huế</t>
  </si>
  <si>
    <t>DN31115</t>
  </si>
  <si>
    <t>51/2015</t>
  </si>
  <si>
    <t>Công ty trách nhiệm hữu hạn MTV viễn thông số VTC</t>
  </si>
  <si>
    <t>DN31117</t>
  </si>
  <si>
    <t>161018-01</t>
  </si>
  <si>
    <t>Công ty VNPT GLOBAL HK Limited</t>
  </si>
  <si>
    <t>DN31243</t>
  </si>
  <si>
    <t>171025-01</t>
  </si>
  <si>
    <t>DN31250</t>
  </si>
  <si>
    <t>170929-09</t>
  </si>
  <si>
    <t>DN31266</t>
  </si>
  <si>
    <t>198/2011-HDKTR</t>
  </si>
  <si>
    <t>DN31288</t>
  </si>
  <si>
    <t>180606-01_PL05</t>
  </si>
  <si>
    <t>DN31319</t>
  </si>
  <si>
    <t>23261(CCT)</t>
  </si>
  <si>
    <t>DN31328</t>
  </si>
  <si>
    <t>181204-01</t>
  </si>
  <si>
    <t>TC30068</t>
  </si>
  <si>
    <t>15473</t>
  </si>
  <si>
    <t>TC30100</t>
  </si>
  <si>
    <t>244</t>
  </si>
  <si>
    <t>TC30441</t>
  </si>
  <si>
    <t>10606A</t>
  </si>
  <si>
    <t>TC30448</t>
  </si>
  <si>
    <t>20398</t>
  </si>
  <si>
    <t>TC30452</t>
  </si>
  <si>
    <t>4080</t>
  </si>
  <si>
    <t>TC30454</t>
  </si>
  <si>
    <t>5103A</t>
  </si>
  <si>
    <t>TC30458</t>
  </si>
  <si>
    <t>10986</t>
  </si>
  <si>
    <t>TC30461</t>
  </si>
  <si>
    <t>19079</t>
  </si>
  <si>
    <t>TC30532</t>
  </si>
  <si>
    <t>TC30574</t>
  </si>
  <si>
    <t>16752</t>
  </si>
  <si>
    <t>TC30784</t>
  </si>
  <si>
    <t>10182</t>
  </si>
  <si>
    <t>TC31224</t>
  </si>
  <si>
    <t>1675</t>
  </si>
  <si>
    <t>Ngân hàng BNP Paribas Chi nhánh Thành phố Hồ Chí Minh Việt nam</t>
  </si>
  <si>
    <t>TC31235</t>
  </si>
  <si>
    <t>151223-02</t>
  </si>
  <si>
    <t>Ngân hàng thương mại trách nhiệm hữu hạn một thành viên Đại Dương</t>
  </si>
  <si>
    <t>TC31425</t>
  </si>
  <si>
    <t>18157</t>
  </si>
  <si>
    <t>TC31585</t>
  </si>
  <si>
    <t>151001-07</t>
  </si>
  <si>
    <t>TC31589</t>
  </si>
  <si>
    <t>150901-13</t>
  </si>
  <si>
    <t>BN30328</t>
  </si>
  <si>
    <t>BN30382</t>
  </si>
  <si>
    <t>180710-04</t>
  </si>
  <si>
    <t>BN30446</t>
  </si>
  <si>
    <t>BN30464</t>
  </si>
  <si>
    <t>190201-03</t>
  </si>
  <si>
    <t>BN30479</t>
  </si>
  <si>
    <t>SIP0002</t>
  </si>
  <si>
    <t>170929-05</t>
  </si>
  <si>
    <t>Công ty Cổ phần Vina Retail</t>
  </si>
  <si>
    <t>SIP0003</t>
  </si>
  <si>
    <t>170921-05</t>
  </si>
  <si>
    <t>Công ty Cổ phần Caresoft</t>
  </si>
  <si>
    <t>SIP0006</t>
  </si>
  <si>
    <t>171122-05</t>
  </si>
  <si>
    <t>SIP0007</t>
  </si>
  <si>
    <t>181225-04</t>
  </si>
  <si>
    <t>SIP0008</t>
  </si>
  <si>
    <t>180807-02</t>
  </si>
  <si>
    <t>DN31162</t>
  </si>
  <si>
    <t>170103-01</t>
  </si>
  <si>
    <t>Đài Phát thanh - Truyền hình Hà Nội</t>
  </si>
  <si>
    <t>31019</t>
  </si>
  <si>
    <t>190806-01</t>
  </si>
  <si>
    <t>Công ty TNHH Bất Động sản Minh Tân Hà Nội</t>
  </si>
  <si>
    <t>DN30047</t>
  </si>
  <si>
    <t>10458</t>
  </si>
  <si>
    <t>DN30048</t>
  </si>
  <si>
    <t>13839</t>
  </si>
  <si>
    <t>DN30050</t>
  </si>
  <si>
    <t>18092</t>
  </si>
  <si>
    <t>DN30051</t>
  </si>
  <si>
    <t>19654</t>
  </si>
  <si>
    <t>DN30052</t>
  </si>
  <si>
    <t>6758</t>
  </si>
  <si>
    <t>DN31085</t>
  </si>
  <si>
    <t>160325-06</t>
  </si>
  <si>
    <t>Công ty Cổ phần Đầu tư Thảo Điền</t>
  </si>
  <si>
    <t>5060</t>
  </si>
  <si>
    <t>190516-01</t>
  </si>
  <si>
    <t>Trường trung cấp Công nghệ Thăng long</t>
  </si>
  <si>
    <t>TIENPHONG94</t>
  </si>
  <si>
    <t>10827/H§1900-KD</t>
  </si>
  <si>
    <t>TB02</t>
  </si>
  <si>
    <t>Dịch vụ CNTT khác</t>
  </si>
  <si>
    <t>180810-05</t>
  </si>
  <si>
    <t>TB03</t>
  </si>
  <si>
    <t>180810-06</t>
  </si>
  <si>
    <t>TC30342</t>
  </si>
  <si>
    <t>5250</t>
  </si>
  <si>
    <t>Ngân hàng nông nghiệp và phát triển nông thôn Việt Nam-Chi nhánh Nam Sài Gòn</t>
  </si>
  <si>
    <t>TC30495</t>
  </si>
  <si>
    <t>1082</t>
  </si>
  <si>
    <t>8*88</t>
  </si>
  <si>
    <t>8x88</t>
  </si>
  <si>
    <t>- Nhắn tin điện thoại di động trong nước (SMS TN)</t>
  </si>
  <si>
    <t>doanh thu dịch vụ 8*88 tháng 12</t>
  </si>
  <si>
    <t>DN31363</t>
  </si>
  <si>
    <t>200130-01</t>
  </si>
  <si>
    <t>Trung tâm phát thanh truyền hình quân đội</t>
  </si>
  <si>
    <t>DN31206</t>
  </si>
  <si>
    <t>1468A/H§-VTN</t>
  </si>
  <si>
    <t>10829</t>
  </si>
  <si>
    <t>95-10</t>
  </si>
  <si>
    <t>110228</t>
  </si>
  <si>
    <t>170714-03</t>
  </si>
  <si>
    <t>110270</t>
  </si>
  <si>
    <t>190125-02</t>
  </si>
  <si>
    <t>110277</t>
  </si>
  <si>
    <t>110286</t>
  </si>
  <si>
    <t>191001-02</t>
  </si>
  <si>
    <t>110293</t>
  </si>
  <si>
    <t>191223-04</t>
  </si>
  <si>
    <t>110295</t>
  </si>
  <si>
    <t>20191223/VNPT-FN</t>
  </si>
  <si>
    <t>DN31048-2</t>
  </si>
  <si>
    <t>DN31190</t>
  </si>
  <si>
    <t>170324-04/KHDN-DN</t>
  </si>
  <si>
    <t>Công ty Viễn thông Điện lực và Công nghệ thông tin - Chi nhánh Tập đoàn Điện lực Việt Nam</t>
  </si>
  <si>
    <t>SAO017</t>
  </si>
  <si>
    <t>180801-05</t>
  </si>
  <si>
    <t>Công ty TNHH một thành viên Pita Bakery</t>
  </si>
  <si>
    <t>SAO021</t>
  </si>
  <si>
    <t>191008-04</t>
  </si>
  <si>
    <t>Công ty cổ phần tập đoàn WNI</t>
  </si>
  <si>
    <t>SAO022</t>
  </si>
  <si>
    <t>191008-03</t>
  </si>
  <si>
    <t>Công ty cổ phần truyền thông Tuart</t>
  </si>
  <si>
    <t>EZCOM0005</t>
  </si>
  <si>
    <t>Dell/04282014/01</t>
  </si>
  <si>
    <t>Văn phòng Đại diện Dell Global B.V Tại Hà Nội</t>
  </si>
  <si>
    <t>EZCOM0005A</t>
  </si>
  <si>
    <t>Dell/04282014</t>
  </si>
  <si>
    <t>Dell Global B.V Hà Lan - Văn phòng đại diện tại T.P Hồ Chí Minh</t>
  </si>
  <si>
    <t>EZCOM0032</t>
  </si>
  <si>
    <t>DellVietNam-CNHN</t>
  </si>
  <si>
    <t>Công ty TNHH Dell Việt Nam-Chi nhánh Hà Nội</t>
  </si>
  <si>
    <t>Công ty TNHH Dell Việt Nam</t>
  </si>
  <si>
    <t>EZCOM0034</t>
  </si>
  <si>
    <t>DellVietNam</t>
  </si>
  <si>
    <t>EZCOM0031</t>
  </si>
  <si>
    <t>EZCOM0033</t>
  </si>
  <si>
    <t>HMS002</t>
  </si>
  <si>
    <t>Hoà Mạng thuê bao điện thoại di động trả sau</t>
  </si>
  <si>
    <t>HMS020</t>
  </si>
  <si>
    <t>HMS021</t>
  </si>
  <si>
    <t>HMS022</t>
  </si>
  <si>
    <t>T00805</t>
  </si>
  <si>
    <t>191101-01</t>
  </si>
  <si>
    <t>Công ty TNHH Trusting Social</t>
  </si>
  <si>
    <t>VPN40524-228</t>
  </si>
  <si>
    <t>VPN40524-229</t>
  </si>
  <si>
    <t>Công ty TNHH Kinh doanh và Thương mại dịch vụ Vinpro</t>
  </si>
  <si>
    <t>VPN40524-230</t>
  </si>
  <si>
    <t>Chi nhánh Lai Châu- Công ty Cổ phần Dịch vụ Thương mại Tổng hợp Vincommerce</t>
  </si>
  <si>
    <t>VPN40548</t>
  </si>
  <si>
    <t>170714-02</t>
  </si>
  <si>
    <t>VPN40548-1</t>
  </si>
  <si>
    <t>VPN40641</t>
  </si>
  <si>
    <t>190523-01</t>
  </si>
  <si>
    <t>DN30228</t>
  </si>
  <si>
    <t>8724</t>
  </si>
  <si>
    <t>CAD00232</t>
  </si>
  <si>
    <t>180830-07</t>
  </si>
  <si>
    <t>Công ty cổ phần thú y Mavin</t>
  </si>
  <si>
    <t>F0288</t>
  </si>
  <si>
    <t>Chi nhánh Công ty cổ phần Bibomart TM Bắc Giang</t>
  </si>
  <si>
    <t>F0475</t>
  </si>
  <si>
    <t>191231-04</t>
  </si>
  <si>
    <t>Công ty cổ phần One Mount Group</t>
  </si>
  <si>
    <t>ON0596</t>
  </si>
  <si>
    <t>311/2015</t>
  </si>
  <si>
    <t>Ban quản lý trung ương-dự án nguồn lợi ven biển vì sự phát triển bền vững (CRSD)</t>
  </si>
  <si>
    <t>PMD0089</t>
  </si>
  <si>
    <t>180301-02</t>
  </si>
  <si>
    <t>PMD0089-1</t>
  </si>
  <si>
    <t>Ngân hàng MUFG BANK, LTD- Chi nhánh thành phố Hồ Chí Minh</t>
  </si>
  <si>
    <t>HD00103</t>
  </si>
  <si>
    <t>171206-03</t>
  </si>
  <si>
    <t>Công ty TNHH công nghệ và thương mại Megaline</t>
  </si>
  <si>
    <t>HD00121</t>
  </si>
  <si>
    <t>170821-01</t>
  </si>
  <si>
    <t>Công ty TNHH dịch vụ và sản xuất Anh Hiếu</t>
  </si>
  <si>
    <t>HD00132</t>
  </si>
  <si>
    <t>170911-04</t>
  </si>
  <si>
    <t>Công ty cổ phần dịch vụ bảo vệ Tina</t>
  </si>
  <si>
    <t>HD0017</t>
  </si>
  <si>
    <t>161230-03</t>
  </si>
  <si>
    <t>Công ty TNHH Decathlon Việt nam</t>
  </si>
  <si>
    <t>HD00170</t>
  </si>
  <si>
    <t>180709-01</t>
  </si>
  <si>
    <t>Chi nhánh công ty TNHH Dr.Marie tại tỉnh Khánh Hòa</t>
  </si>
  <si>
    <t>HD00189</t>
  </si>
  <si>
    <t>180619-04</t>
  </si>
  <si>
    <t>Công ty TNHH Vina Foam Việt nam</t>
  </si>
  <si>
    <t>HD00198</t>
  </si>
  <si>
    <t>180606-02</t>
  </si>
  <si>
    <t>Chi nhánh công ty TNHH xăng dầu Idemitsu Q8 tại Hưng Yên</t>
  </si>
  <si>
    <t>Công ty TNHH xăng dầu Idemitsu Q8</t>
  </si>
  <si>
    <t>HD00200</t>
  </si>
  <si>
    <t>171225-02</t>
  </si>
  <si>
    <t>Chi nhánh Công ty TNHH xăng dầu Idemitsu Q8 tại Hải Phòng</t>
  </si>
  <si>
    <t>HD00230</t>
  </si>
  <si>
    <t>171030-06</t>
  </si>
  <si>
    <t>Công ty phát triển dịch vụ truyền hình-chi nhánh tổng công ty truyền thông</t>
  </si>
  <si>
    <t>HD00244</t>
  </si>
  <si>
    <t>181030-05</t>
  </si>
  <si>
    <t>Công ty cổ phần Cây Mía Lau</t>
  </si>
  <si>
    <t>HD00251</t>
  </si>
  <si>
    <t>180816-03</t>
  </si>
  <si>
    <t>Công ty TNHH Lixil Việt Nam</t>
  </si>
  <si>
    <t>HD00288</t>
  </si>
  <si>
    <t>190212-01</t>
  </si>
  <si>
    <t>Chi nhánh công ty TNHH Dr. Marie tại tp Hồ Chí Minh</t>
  </si>
  <si>
    <t>HD00293</t>
  </si>
  <si>
    <t>171201-02</t>
  </si>
  <si>
    <t>Công ty TNHH Ariston Thermo Industrial Việt nam</t>
  </si>
  <si>
    <t>HD00307</t>
  </si>
  <si>
    <t>180927-03</t>
  </si>
  <si>
    <t>Công ty cổ phần Container Việt nam</t>
  </si>
  <si>
    <t>HD00308</t>
  </si>
  <si>
    <t>190301-10</t>
  </si>
  <si>
    <t>Công ty cổ phần Pentamic Việt nam</t>
  </si>
  <si>
    <t>HD00309</t>
  </si>
  <si>
    <t>20191209</t>
  </si>
  <si>
    <t>Công ty cổ phần tư vấn và thương mại HL</t>
  </si>
  <si>
    <t>HD00310</t>
  </si>
  <si>
    <t>180319-05</t>
  </si>
  <si>
    <t>Công ty TNHH công nghệ Blockchain Việt nam</t>
  </si>
  <si>
    <t>HD00311</t>
  </si>
  <si>
    <t>190325-01</t>
  </si>
  <si>
    <t>Công ty cổ phần tư vấn xây dựng và môi trường minh đạt</t>
  </si>
  <si>
    <t>HD00312</t>
  </si>
  <si>
    <t>190827-01</t>
  </si>
  <si>
    <t>Công ty TNHH TM và DV Linh Huy</t>
  </si>
  <si>
    <t>HD00313</t>
  </si>
  <si>
    <t>191018-01</t>
  </si>
  <si>
    <t>Công ty TNHH phân phối SNB</t>
  </si>
  <si>
    <t>HD00314</t>
  </si>
  <si>
    <t>180820-02</t>
  </si>
  <si>
    <t>Công ty TNHH Takumi Safety Việt nam</t>
  </si>
  <si>
    <t>HD00315</t>
  </si>
  <si>
    <t>180917-03</t>
  </si>
  <si>
    <t>Công ty TNHH Topy Fasteners Việt nam</t>
  </si>
  <si>
    <t>HD00316</t>
  </si>
  <si>
    <t>181109-02</t>
  </si>
  <si>
    <t>Công ty cổ phần Mavinex</t>
  </si>
  <si>
    <t>HD00317</t>
  </si>
  <si>
    <t>191218-03</t>
  </si>
  <si>
    <t>Trung tâm dược lý lâm sàng</t>
  </si>
  <si>
    <t>HD00318</t>
  </si>
  <si>
    <t>181114-02</t>
  </si>
  <si>
    <t>Công ty TNHH Mars Việt nam</t>
  </si>
  <si>
    <t>HD00319</t>
  </si>
  <si>
    <t>20191101-03</t>
  </si>
  <si>
    <t>Công ty cổ phần NCN quốc tế</t>
  </si>
  <si>
    <t>HD0066</t>
  </si>
  <si>
    <t>170901-02</t>
  </si>
  <si>
    <t>HD0072</t>
  </si>
  <si>
    <t>171020-06</t>
  </si>
  <si>
    <t>Công ty cổ phần TOPCV Việt nam</t>
  </si>
  <si>
    <t>DN31351</t>
  </si>
  <si>
    <t>1812(PL05)</t>
  </si>
  <si>
    <t>DN30130</t>
  </si>
  <si>
    <t>4142A/2014/EVNIT-VTN</t>
  </si>
  <si>
    <t>TB02-1</t>
  </si>
  <si>
    <t>TB03-1</t>
  </si>
  <si>
    <t>5036</t>
  </si>
  <si>
    <t>160706-01</t>
  </si>
  <si>
    <t>5054</t>
  </si>
  <si>
    <t>180626-03</t>
  </si>
  <si>
    <t>5063</t>
  </si>
  <si>
    <t>190911-03</t>
  </si>
  <si>
    <t>110296</t>
  </si>
  <si>
    <t>191029-01</t>
  </si>
  <si>
    <t>110297</t>
  </si>
  <si>
    <t>20200201/VNPT-FN</t>
  </si>
  <si>
    <t>110298</t>
  </si>
  <si>
    <t>20200306/VNPT-FN</t>
  </si>
  <si>
    <t>110299</t>
  </si>
  <si>
    <t>200227-01</t>
  </si>
  <si>
    <t>110300</t>
  </si>
  <si>
    <t>200213-02</t>
  </si>
  <si>
    <t>90015</t>
  </si>
  <si>
    <t>160104-17/KHDN-DN</t>
  </si>
  <si>
    <t>SAO023</t>
  </si>
  <si>
    <t>191120-02</t>
  </si>
  <si>
    <t>Công ty TNHH A.O.SMITH Việt Nam</t>
  </si>
  <si>
    <t>SAO024</t>
  </si>
  <si>
    <t>191231-03</t>
  </si>
  <si>
    <t>Công ty cổ phần thương mại Logistic Trung Thành</t>
  </si>
  <si>
    <t>SAO025</t>
  </si>
  <si>
    <t>200210-02</t>
  </si>
  <si>
    <t>Công ty TNHH Vận chuyển người bệnh Bắc Việt</t>
  </si>
  <si>
    <t>EZCOM0035</t>
  </si>
  <si>
    <t>190701-15</t>
  </si>
  <si>
    <t>Trung tâm Sản xuất thiết bị đo điện tử điện Miền Trung</t>
  </si>
  <si>
    <t>EZCOM0036</t>
  </si>
  <si>
    <t>200310-02</t>
  </si>
  <si>
    <t>Công ty cổ phần vàng bạc đá quý Asean</t>
  </si>
  <si>
    <t>HMS023</t>
  </si>
  <si>
    <t>HMS024</t>
  </si>
  <si>
    <t>DATA006</t>
  </si>
  <si>
    <t>190731-01</t>
  </si>
  <si>
    <t>Công ty Cổ phần Thanh toán Điện tử VNPT</t>
  </si>
  <si>
    <t>Công ty cổ phần thanh toán điện tử VNPT</t>
  </si>
  <si>
    <t>T00809</t>
  </si>
  <si>
    <t>200210-01</t>
  </si>
  <si>
    <t>T00810</t>
  </si>
  <si>
    <t>160331-14.</t>
  </si>
  <si>
    <t>Công ty cổ phần Công Nghệ Tinh Vân</t>
  </si>
  <si>
    <t>VPN40524-146</t>
  </si>
  <si>
    <t>Công ty Cổ phần Nghiên cứu và Sản xuất VINSMART</t>
  </si>
  <si>
    <t>VPN40642</t>
  </si>
  <si>
    <t>191202-02</t>
  </si>
  <si>
    <t>VPN40643</t>
  </si>
  <si>
    <t>191202-01</t>
  </si>
  <si>
    <t>VPN40644</t>
  </si>
  <si>
    <t>191029-02</t>
  </si>
  <si>
    <t>VPN40645</t>
  </si>
  <si>
    <t>200203-01</t>
  </si>
  <si>
    <t>VPN40646</t>
  </si>
  <si>
    <t>200220-02</t>
  </si>
  <si>
    <t>VPN40647</t>
  </si>
  <si>
    <t>200306-01</t>
  </si>
  <si>
    <t>Công ty Cổ phần Toyota IDMC Hoài Đức</t>
  </si>
  <si>
    <t>CA_06032020</t>
  </si>
  <si>
    <t>06032020</t>
  </si>
  <si>
    <t>Công ty CP Đầu tư Đông Đô</t>
  </si>
  <si>
    <t>CA_171030-02</t>
  </si>
  <si>
    <t>171030-02</t>
  </si>
  <si>
    <t>CA_171030-05</t>
  </si>
  <si>
    <t>171030-05</t>
  </si>
  <si>
    <t>Công ty Phát triển phần mềm VNPT-Media- Chi nhánh Tổng Công ty Truyền thông</t>
  </si>
  <si>
    <t>CA_171030-06</t>
  </si>
  <si>
    <t>Công ty phát triển dịch vụ truyền hình MYTV-Chi nhánh tổng công ty truyền thông</t>
  </si>
  <si>
    <t>CA_191205-02</t>
  </si>
  <si>
    <t>191205-02</t>
  </si>
  <si>
    <t>CA_200102-01</t>
  </si>
  <si>
    <t>200102-01</t>
  </si>
  <si>
    <t>Công ty TNHH Việt Nam-Đan Mạch VIDAGIS</t>
  </si>
  <si>
    <t>CA_200102-02</t>
  </si>
  <si>
    <t>200102-02</t>
  </si>
  <si>
    <t>Công ty TNHH Công nghệ và xét nghiệm Y học</t>
  </si>
  <si>
    <t>CA_200102-03</t>
  </si>
  <si>
    <t>200102-03</t>
  </si>
  <si>
    <t>Công ty TNHH PI VINA DANANG</t>
  </si>
  <si>
    <t>CA_200102-05</t>
  </si>
  <si>
    <t>200102-05</t>
  </si>
  <si>
    <t>Công ty TNHH TM và XD Vĩnh Phát</t>
  </si>
  <si>
    <t>CA_200102-06</t>
  </si>
  <si>
    <t>200102-06</t>
  </si>
  <si>
    <t>Công ty Cổ phần Green Việt Holding</t>
  </si>
  <si>
    <t>CA_200102-07</t>
  </si>
  <si>
    <t>200102-07</t>
  </si>
  <si>
    <t>Công ty TNHH Đầu tư Xây dựng Pride Việt Nam</t>
  </si>
  <si>
    <t>CA_20022020</t>
  </si>
  <si>
    <t>20032020</t>
  </si>
  <si>
    <t>Công ty TNHH Dịch vụ sản xuất và thương mại Hoàng Long</t>
  </si>
  <si>
    <t>CA_200302-01</t>
  </si>
  <si>
    <t>200302-01</t>
  </si>
  <si>
    <t>Công ty TNHH MTV Giải pháp Kỹ thuật số</t>
  </si>
  <si>
    <t>CA_20030902</t>
  </si>
  <si>
    <t>200309-02</t>
  </si>
  <si>
    <t>Công ty Cổ phần Đầu tư MCD</t>
  </si>
  <si>
    <t>CA_26032020</t>
  </si>
  <si>
    <t>26032020</t>
  </si>
  <si>
    <t>Công ty TNHH THT Global VINA</t>
  </si>
  <si>
    <t>CA_904102016-01</t>
  </si>
  <si>
    <t>904102016-01</t>
  </si>
  <si>
    <t>Công ty cổ phần xây dựng Thành Lạng Sơn</t>
  </si>
  <si>
    <t>CAD00109</t>
  </si>
  <si>
    <t>170727-02</t>
  </si>
  <si>
    <t>CAD00159</t>
  </si>
  <si>
    <t>180621-01</t>
  </si>
  <si>
    <t>Công ty cổ phần đối tác chân thật</t>
  </si>
  <si>
    <t>CAD00236</t>
  </si>
  <si>
    <t>181107-09</t>
  </si>
  <si>
    <t>Công ty TNHH MTV TM DV Thiên Long Hoàn Cầu</t>
  </si>
  <si>
    <t>CAD00293</t>
  </si>
  <si>
    <t>F0250-002</t>
  </si>
  <si>
    <t>Chi nhánh Hà nội- Công ty CP dịch vụ thương mại tổng hợp VinCommerce</t>
  </si>
  <si>
    <t>F0250-003</t>
  </si>
  <si>
    <t>Chi nhánh Việt Trì- Công ty CP dịch vụ thương mại tổng hợp VinCommerce</t>
  </si>
  <si>
    <t>F0250-004</t>
  </si>
  <si>
    <t>Chi nhánh Hà Tĩnh- Công ty CP dịch vụ thương mại tổng hợp VinCommerce</t>
  </si>
  <si>
    <t>F0250-006</t>
  </si>
  <si>
    <t>Chi nhánh Hải Dương - Công ty CP dịch vụ thương mại tổng hợp VinCommerce</t>
  </si>
  <si>
    <t>F0250-007</t>
  </si>
  <si>
    <t>Chi nhánh Hạ Long - Công ty CP dịch vụ thương mại tổng hợp VinCommerce</t>
  </si>
  <si>
    <t>F0250-009</t>
  </si>
  <si>
    <t>Chi nhánh Đà nẵng - Công ty CP dịch vụ thương mại tổng hợp VinCommerce</t>
  </si>
  <si>
    <t>F0250-016</t>
  </si>
  <si>
    <t>Chi nhánh Cần Thơ- Công ty CP dịch vụ thương mại tổng hợp VinCommerce</t>
  </si>
  <si>
    <t>F0250-020</t>
  </si>
  <si>
    <t>Chi nhánh Thanh Hóa- Công ty CP dịch vụ thương mại tổng hợp VinCommerce</t>
  </si>
  <si>
    <t>F0250-023</t>
  </si>
  <si>
    <t>Chi nhánh Đồng Nai-Công ty CP dịch vụ thương mại tổng hợp VinCommerce</t>
  </si>
  <si>
    <t>F0250-024</t>
  </si>
  <si>
    <t>Chi nhánh Bình Dương-Công ty CP dịch vụ thương mại tổng hợp VinCommerce</t>
  </si>
  <si>
    <t>F0250-025</t>
  </si>
  <si>
    <t>Chi nhánh Hải Phòng-Công ty CP dịch vụ thương mại tổng hợp VinCommerce</t>
  </si>
  <si>
    <t>F0250-028</t>
  </si>
  <si>
    <t>Chi nhánh Khánh Hòa-Công ty CP dịch vụ thương mại tổng hợp VinCommerce</t>
  </si>
  <si>
    <t>F0250-031</t>
  </si>
  <si>
    <t>Chi nhánh Bắc Ninh-Công ty CP dịch vụ thương mại tổng hợp VinCommerce</t>
  </si>
  <si>
    <t>F0250-047</t>
  </si>
  <si>
    <t>Chi nhánh  Bà Rịa-Vũng Tàu-Công ty CP dịch vụ thương mại tổng hợp VinCommerce</t>
  </si>
  <si>
    <t>F0250-048</t>
  </si>
  <si>
    <t>Chi nhánh Thành phố Hồ Chí Minh- Công ty CP dịch vụ thương mại tổng hợp Vincommerce</t>
  </si>
  <si>
    <t>F0250-056</t>
  </si>
  <si>
    <t>Chi nhánh Hưng Yên- Công ty CP dịch vụ thương mại tổng hợp Vincommerce</t>
  </si>
  <si>
    <t>F0250-058</t>
  </si>
  <si>
    <t>Chi nhánh Nam Đàn- Công ty CP dịch vụ thương mại tổng hợp Vincommerce</t>
  </si>
  <si>
    <t>F0250-116</t>
  </si>
  <si>
    <t>Chi nhánh Đồng Tháp -Công ty cổ phần dịch vụ thương mại tổng hợp Vincommerce</t>
  </si>
  <si>
    <t>F0250-117</t>
  </si>
  <si>
    <t>Chi nhánh Đắc Lắk- Công ty cổ phần dịch vụ thương mại tổng hợp Vincommerce</t>
  </si>
  <si>
    <t>F0250-128</t>
  </si>
  <si>
    <t>Chi nhánh Bạc Liêu- Công ty cổ phần dịch vụ thương mại tổng hợp Vincommerce</t>
  </si>
  <si>
    <t>F0250-129</t>
  </si>
  <si>
    <t>Chi nhánh Vĩnh Long- Công ty cổ phần dịch vụ thương mại tổng hợp Vincommerce</t>
  </si>
  <si>
    <t>F0250-133</t>
  </si>
  <si>
    <t>Chi nhánh Ninh Thuận - Công ty cổ phần dịch vụ thương mại tổng hợp Vincommerce</t>
  </si>
  <si>
    <t>F0250-168</t>
  </si>
  <si>
    <t>Chi nhánh Vĩnh Phúc-Công ty cổ phần dịch vụ thương mại tổng hợp Vincommerce</t>
  </si>
  <si>
    <t>F0250-176</t>
  </si>
  <si>
    <t>Chi nhánh An Giang-Công ty cổ phần dịch vụ thương mại tổng hợp Vincommerce</t>
  </si>
  <si>
    <t>F0250-179</t>
  </si>
  <si>
    <t>Chi nhánh Lạng Sơn-Công ty cổ phần dịch vụ thương mại tổng hợp Vincommerce</t>
  </si>
  <si>
    <t>F0250-180</t>
  </si>
  <si>
    <t>Chi nhánh Ninh Bình-Công ty cổ phần dịch vụ thương mại tổng hợp Vincommerce</t>
  </si>
  <si>
    <t>F0250-181</t>
  </si>
  <si>
    <t>Chi nhánh Quảng Nam-Công ty cổ phần dịch vụ thương mại tổng hợp Vincommerce</t>
  </si>
  <si>
    <t>F0250-183</t>
  </si>
  <si>
    <t>Chi nhánh Tuyên Quang-Công ty cổ phần dịch vụ thương mại tổng hợp Vincommerce</t>
  </si>
  <si>
    <t>F0250-184</t>
  </si>
  <si>
    <t>Chi nhánh Thừa Thiên Huế-Công ty cổ phần dịch vụ thương mại tổng hợp Vincommerce</t>
  </si>
  <si>
    <t>F0250-190</t>
  </si>
  <si>
    <t>Chi nhánh Hà Nam-Công ty cổ phần dịch vụ thương mại tổng hợp Vincommerce</t>
  </si>
  <si>
    <t>F0250-191</t>
  </si>
  <si>
    <t>Chi nhánh Bắc Giang-Công ty cổ phần dịch vụ thương mại tổng hợp Vincommerce</t>
  </si>
  <si>
    <t>F0250-192</t>
  </si>
  <si>
    <t>Chi nhánh Bỡnh Thuận-Công ty cổ phần dịch vụ thương mại tổng hợp Vincommerce</t>
  </si>
  <si>
    <t>F0250-193</t>
  </si>
  <si>
    <t>Chi nhánh Gia Lai-Công ty cổ phần dịch vụ thương mại tổng hợp Vincommerce</t>
  </si>
  <si>
    <t>F0250-194</t>
  </si>
  <si>
    <t>Chi nhánh Kiờn Giang-Công ty cổ phần dịch vụ thương mại tổng hợp Vincommerce</t>
  </si>
  <si>
    <t>F0250-195</t>
  </si>
  <si>
    <t>Chi nhánh Long An-Công ty cổ phần dịch vụ thương mại tổng hợp Vincommerce</t>
  </si>
  <si>
    <t>F0250-196</t>
  </si>
  <si>
    <t>Chi nhánh Nam Định-Công ty cổ phần dịch vụ thương mại tổng hợp Vincommerce</t>
  </si>
  <si>
    <t>F0250-197</t>
  </si>
  <si>
    <t>Chi nhánh Quảng Trị-Công ty cổ phần dịch vụ thương mại tổng hợp Vincommerce</t>
  </si>
  <si>
    <t>F0250-198</t>
  </si>
  <si>
    <t>Chi nhánh Súc Trăng-Công ty cổ phần dịch vụ thương mại tổng hợp Vincommerce</t>
  </si>
  <si>
    <t>F0250-199</t>
  </si>
  <si>
    <t>Chi nhánh Tiền Giang-Công ty cổ phần dịch vụ thương mại tổng hợp Vincommerce</t>
  </si>
  <si>
    <t>F0250-200</t>
  </si>
  <si>
    <t>Chi nhánh Thỏi Nguyờn-Công ty cổ phần dịch vụ thương mại tổng hợp Vincommerce</t>
  </si>
  <si>
    <t>F0250-201</t>
  </si>
  <si>
    <t>Chi nhánh Yờn Bỏi-Công ty cổ phần dịch vụ thương mại tổng hợp Vincommerce</t>
  </si>
  <si>
    <t>F0250-204</t>
  </si>
  <si>
    <t>Chi nhánh Lâm Đồng- Công ty cổ phần dịch vụ thương mại tổng hợp Vincommerce</t>
  </si>
  <si>
    <t>F0250-205</t>
  </si>
  <si>
    <t>Chi nhánh Kon Tum- Công ty cổ phần dịch vụ thương mại tổng hợp Vincommerce</t>
  </si>
  <si>
    <t>F0250-206</t>
  </si>
  <si>
    <t>Chi nhánh Hậu Giang- Công ty cổ phần dịch vụ thương mại tổng hợp Vincommerce</t>
  </si>
  <si>
    <t>F0250-207</t>
  </si>
  <si>
    <t>Chi nhánh Hòa Bình- Công ty cổ phần dịch vụ thương mại tổng hợp Vincommerce</t>
  </si>
  <si>
    <t>F0250-208</t>
  </si>
  <si>
    <t>Chi nhánh Phú Yên- Công ty cổ phần dịch vụ thương mại tổng hợp Vincommerce</t>
  </si>
  <si>
    <t>F0250-209</t>
  </si>
  <si>
    <t>Chi nhánh Quảng Ngãi- Công ty cổ phần dịch vụ thương mại tổng hợp Vincommerce</t>
  </si>
  <si>
    <t>F0250-210</t>
  </si>
  <si>
    <t>Chi nhánh Quảng Bình- Công ty cổ phần dịch vụ thương mại tổng hợp Vincommerce</t>
  </si>
  <si>
    <t>F0250-211</t>
  </si>
  <si>
    <t>Chi nhánh Tây Ninh- Công ty cổ phần dịch vụ thương mại tổng hợp Vincommerce</t>
  </si>
  <si>
    <t>F0250-212</t>
  </si>
  <si>
    <t>Chi nhánh Sơn La- Công ty cổ phần dịch vụ thương mại tổng hợp Vincommerce</t>
  </si>
  <si>
    <t>F0250-213</t>
  </si>
  <si>
    <t>Chi nhánh Trà Vinh- Công ty cổ phần dịch vụ thương mại tổng hợp Vincommerce</t>
  </si>
  <si>
    <t>F0250-214</t>
  </si>
  <si>
    <t>Chi nhánh Cà Mau- Công ty cổ phần dịch vụ thương mại tổng hợp Vincommerce</t>
  </si>
  <si>
    <t>F0250-215</t>
  </si>
  <si>
    <t>Chi nhánh Bến Tre- Công ty cổ phần dịch vụ thương mại tổng hợp Vincommerce</t>
  </si>
  <si>
    <t>F0250-216</t>
  </si>
  <si>
    <t>Chi nhánh Bình Định- Công ty cổ phần dịch vụ thương mại tổng hợp Vincommerce</t>
  </si>
  <si>
    <t>F0250-217</t>
  </si>
  <si>
    <t>Chi nhánh Lào Cai- Công ty cổ phần dịch vụ thương mại tổng hợp Vincommerce</t>
  </si>
  <si>
    <t>F0250-218</t>
  </si>
  <si>
    <t>Chi nhánh Hà Giang- Công ty cổ phần dịch vụ thương mại tổng hợp Vincommerce</t>
  </si>
  <si>
    <t>F0250-219</t>
  </si>
  <si>
    <t>F0250-220</t>
  </si>
  <si>
    <t>Chi nhánh Bắc Kạn- Công ty cổ phần dịch vụ thương mại tổng hợp Vincommerce</t>
  </si>
  <si>
    <t>F0250-221</t>
  </si>
  <si>
    <t>Chi nhánh Lai Châu- Công ty cổ phần dịch vụ thương mại tổng hợp Vincommerce</t>
  </si>
  <si>
    <t>F0422</t>
  </si>
  <si>
    <t>F0477</t>
  </si>
  <si>
    <t>Chi nhánh công ty cổ phần Bibomart TM Bắc Ninh</t>
  </si>
  <si>
    <t>F0478</t>
  </si>
  <si>
    <t>HD00325</t>
  </si>
  <si>
    <t>191205-01</t>
  </si>
  <si>
    <t>HD0001</t>
  </si>
  <si>
    <t>1911/2014</t>
  </si>
  <si>
    <t>HD00123</t>
  </si>
  <si>
    <t>170808-02</t>
  </si>
  <si>
    <t>Công ty cổ phần SGLOBAL</t>
  </si>
  <si>
    <t>HD00159</t>
  </si>
  <si>
    <t>HD00241</t>
  </si>
  <si>
    <t>180508-05</t>
  </si>
  <si>
    <t>Công ty TNHH Nishio Rent All Việt Nam</t>
  </si>
  <si>
    <t>HD00265</t>
  </si>
  <si>
    <t>180405-02</t>
  </si>
  <si>
    <t>Công ty TNHH nhựa đường Petrolimex</t>
  </si>
  <si>
    <t>HD00275</t>
  </si>
  <si>
    <t>190805-01</t>
  </si>
  <si>
    <t>Công ty TNHH bảo hiểm FUBON (Việt nam)</t>
  </si>
  <si>
    <t>HD00277</t>
  </si>
  <si>
    <t>171229-14</t>
  </si>
  <si>
    <t>Công ty cổ phần dinh dưỡng y tế NUFOBI</t>
  </si>
  <si>
    <t>HD00321</t>
  </si>
  <si>
    <t>180305-01</t>
  </si>
  <si>
    <t>Công ty cổ phần thực phẩm gia đình ANCO</t>
  </si>
  <si>
    <t>HD00322</t>
  </si>
  <si>
    <t>180129-01</t>
  </si>
  <si>
    <t>Trung tâm hội nghị giáo dục</t>
  </si>
  <si>
    <t>HD00323</t>
  </si>
  <si>
    <t>180918-05</t>
  </si>
  <si>
    <t>Công ty TNHH Wonder Vina</t>
  </si>
  <si>
    <t>HD00324</t>
  </si>
  <si>
    <t>191128-02</t>
  </si>
  <si>
    <t>Công ty Cổ phần thương mại Việt Hồng</t>
  </si>
  <si>
    <t>HD00326</t>
  </si>
  <si>
    <t>181227-01</t>
  </si>
  <si>
    <t>Trung tâm thương mại và dịch vụ du lịch</t>
  </si>
  <si>
    <t>Tổng công ty Du lịch Hà Nội- Công ty TNHH</t>
  </si>
  <si>
    <t>HD0055</t>
  </si>
  <si>
    <t>01</t>
  </si>
  <si>
    <t>Công ty TNHH Thịnh Điền</t>
  </si>
  <si>
    <t>TC31577</t>
  </si>
  <si>
    <t>267A</t>
  </si>
  <si>
    <t>5034</t>
  </si>
  <si>
    <t>160505-01</t>
  </si>
  <si>
    <t>5057</t>
  </si>
  <si>
    <t>180718-02</t>
  </si>
  <si>
    <t>T00790</t>
  </si>
  <si>
    <t>190619-03</t>
  </si>
  <si>
    <t>Trung tâm viễn thông quốc tế Mobifone</t>
  </si>
  <si>
    <t>110301</t>
  </si>
  <si>
    <t>200312-01</t>
  </si>
  <si>
    <t>Công ty TNHH Fushan Technology (Việt Nam)</t>
  </si>
  <si>
    <t>110302</t>
  </si>
  <si>
    <t>Công ty Cổ phần Chứng khoán SSI</t>
  </si>
  <si>
    <t>110303</t>
  </si>
  <si>
    <t>200325-01</t>
  </si>
  <si>
    <t>DN31345</t>
  </si>
  <si>
    <t>SAO026</t>
  </si>
  <si>
    <t>200212-01</t>
  </si>
  <si>
    <t>Công ty TNHH Công nghệ LEEON</t>
  </si>
  <si>
    <t>T00811</t>
  </si>
  <si>
    <t>200317-01</t>
  </si>
  <si>
    <t>Công ty cổ phần đầu tư thương mại công nghệ ESON</t>
  </si>
  <si>
    <t>VPN40524-232</t>
  </si>
  <si>
    <t>Công ty Cổ phần dịch vụ Thương mại Tổng hợp VINCOMMERCE</t>
  </si>
  <si>
    <t>VPN40648</t>
  </si>
  <si>
    <t>200313-02</t>
  </si>
  <si>
    <t>VPN40649</t>
  </si>
  <si>
    <t>100/VNPT VNP</t>
  </si>
  <si>
    <t>VPN40650</t>
  </si>
  <si>
    <t>142</t>
  </si>
  <si>
    <t>TC31155</t>
  </si>
  <si>
    <t>81</t>
  </si>
  <si>
    <t>TC31692</t>
  </si>
  <si>
    <t>160929-02</t>
  </si>
  <si>
    <t>TC31818</t>
  </si>
  <si>
    <t>0939/3035605</t>
  </si>
  <si>
    <t>CA_200302-02</t>
  </si>
  <si>
    <t>200302-02</t>
  </si>
  <si>
    <t>Công ty Cổ phần Thương mại và Giao nhận vận tải Phúc Sơn</t>
  </si>
  <si>
    <t>CA_200306-02</t>
  </si>
  <si>
    <t>200306-02</t>
  </si>
  <si>
    <t>CA_200309-02</t>
  </si>
  <si>
    <t>200309-02/HDDV-CA</t>
  </si>
  <si>
    <t>Công ty Cổ phần WINMEDIA</t>
  </si>
  <si>
    <t>CA_200330-04</t>
  </si>
  <si>
    <t>200330-04</t>
  </si>
  <si>
    <t>Công ty Cổ phần đầu tư và bất động sản Hoàng Long</t>
  </si>
  <si>
    <t>CA_200330-05</t>
  </si>
  <si>
    <t>200330-05</t>
  </si>
  <si>
    <t>Công ty Cổ phần Phát triển xây dựng và đầu tư thương mại An Phát</t>
  </si>
  <si>
    <t>CA_200330-06</t>
  </si>
  <si>
    <t>200330-06</t>
  </si>
  <si>
    <t>Hiệp hội Doanh nghiệp nhỏ và vừa Thành phố Hà Nội</t>
  </si>
  <si>
    <t>CA_200404-01</t>
  </si>
  <si>
    <t>200404-01</t>
  </si>
  <si>
    <t>Công ty Cổ phần tập đoàn đầu tư xây dựng Vĩnh Phát</t>
  </si>
  <si>
    <t>CAD0061</t>
  </si>
  <si>
    <t>171002-03</t>
  </si>
  <si>
    <t>Chi nhánh công ty TNHH Namyang Innotech Vina</t>
  </si>
  <si>
    <t>CAV0123</t>
  </si>
  <si>
    <t>Chi nhánh tại tỉnh Phú Thọ  - Công ty cổ phần Vincom Retail</t>
  </si>
  <si>
    <t>CAV0124</t>
  </si>
  <si>
    <t>Chi nhánh tại tỉnh Bắc Kạn - Công ty cổ phần Vincom Retail</t>
  </si>
  <si>
    <t>CAV0125</t>
  </si>
  <si>
    <t>Chi nhánh tại tỉnh Nghệ An  - Công ty cổ phần Vincom Retail</t>
  </si>
  <si>
    <t>CAV0147</t>
  </si>
  <si>
    <t>Công ty Cổ phần Đầu tư và Phát triển đô thị Suối Hoa</t>
  </si>
  <si>
    <t>CAV0148</t>
  </si>
  <si>
    <t>Công ty Cổ Phần Vincom Retail</t>
  </si>
  <si>
    <t>CAV0149</t>
  </si>
  <si>
    <t>Công ty TNHH Vincom Retail Miền Bắc</t>
  </si>
  <si>
    <t>CAV0150</t>
  </si>
  <si>
    <t>Chi nhánh tại tỉnh Hải Dương - Công ty TNHH Vincom Retail Miền Bắc</t>
  </si>
  <si>
    <t>CAV0151</t>
  </si>
  <si>
    <t>Chi nhánh tại thành phố Hải Phòng - Công ty TNHH Vincom Retail Miền Bắc</t>
  </si>
  <si>
    <t>CAV0152</t>
  </si>
  <si>
    <t>Chi nhánh tại tỉnh Phú Thọ - Công ty TNHH Vincom Retail Miền Bắc</t>
  </si>
  <si>
    <t>CAV0153</t>
  </si>
  <si>
    <t>Chi nhánh tại tỉnh Quảng Ninh - Công ty TNHH Vincom Retail Miền Bắc</t>
  </si>
  <si>
    <t>CAV0154</t>
  </si>
  <si>
    <t>Chi nhánh tại tình Thái Bình - Công ty TNHH Vincom Retail Miền Bắc</t>
  </si>
  <si>
    <t>CAV0155</t>
  </si>
  <si>
    <t>Công ty TNHH Vincom Retail Miền Nam</t>
  </si>
  <si>
    <t>CAV0156</t>
  </si>
  <si>
    <t>Chi nhánh tại tỉnh An Giang - Công ty TNHH Vincom Retail Miền Nam</t>
  </si>
  <si>
    <t>CAV0157</t>
  </si>
  <si>
    <t>Chi nhánh tại tỉnh Bạc Liêu - Công ty TNHH Vincom Retail Miền Nam</t>
  </si>
  <si>
    <t>CAV0158</t>
  </si>
  <si>
    <t>Chi nhánh tại thành phố Cần Thơ - Công ty TNHH Vincom Retail Miền Nam</t>
  </si>
  <si>
    <t>CAV0159</t>
  </si>
  <si>
    <t>Chi nhánh tại thành phố Đà Nẵng - Công ty TNHH Vincom Retail Miền Nam</t>
  </si>
  <si>
    <t>CAV0160</t>
  </si>
  <si>
    <t>Chi nhánh tại tỉnh Đồng Nai - Công ty TNHH Vincom Retail Miền Nam</t>
  </si>
  <si>
    <t>CAV0161</t>
  </si>
  <si>
    <t>Chi nhánh tại tỉnh Khánh Hòa - Công ty TNHH Vincom Retail Miền Nam</t>
  </si>
  <si>
    <t>CAV0162</t>
  </si>
  <si>
    <t>Chi nhánh tại tỉnh Kiên Giang - Công ty TNHH Vincom Retail Miền Nam</t>
  </si>
  <si>
    <t>CAV0163</t>
  </si>
  <si>
    <t>Chi nhánh tại tỉnh Ninh Thuận - Công ty TNHH Vincom Retail Miền Nam</t>
  </si>
  <si>
    <t>CAV0164</t>
  </si>
  <si>
    <t>Chi nhánh tại Trà Vinh - Công ty TNHH Vincom Retail Miền Nam</t>
  </si>
  <si>
    <t>CAV0165</t>
  </si>
  <si>
    <t>Chi nhánh tại tỉnh Vĩnh Long - Công ty TNHH Vincom Retail Miền Nam</t>
  </si>
  <si>
    <t>CAV0166</t>
  </si>
  <si>
    <t>Chi nhánh tại tỉnh Yên Bái - Công ty TNHH Vincom Retail Miền Bắc</t>
  </si>
  <si>
    <t>F0250-044</t>
  </si>
  <si>
    <t>Chi nhánh Thái Bình-Công ty CP dịch vụ thương mại tổng hợp VinCommerce</t>
  </si>
  <si>
    <t>F0250-060</t>
  </si>
  <si>
    <t>CN Công ty CP Bệnh viện ĐKQT Vinmec - Bệnh viện ĐKQT Vinmec Centre Park</t>
  </si>
  <si>
    <t>F0250-061</t>
  </si>
  <si>
    <t>CN tại tỉnh Kiên Giang- Công ty CP bệnh viện đa khoa quốc tế Vinmec</t>
  </si>
  <si>
    <t>F0250-062</t>
  </si>
  <si>
    <t>CN Công ty CP bệnh viện ĐKQT Vinmec - bệnh viện ĐKQT Vinmec Time City</t>
  </si>
  <si>
    <t>F0250-063</t>
  </si>
  <si>
    <t>CN Công ty CP bệnh viện ĐKQT Vinmec - Bệnh viện ĐKQT Vinmec Đà nẵng</t>
  </si>
  <si>
    <t>F0250-064</t>
  </si>
  <si>
    <t>F0250-065</t>
  </si>
  <si>
    <t>CN tại TP.HCM -Công ty TNHH MTV Vinschool</t>
  </si>
  <si>
    <t>F0250-066</t>
  </si>
  <si>
    <t>F0250-077</t>
  </si>
  <si>
    <t>Trung tâm đào tạo bóng đá trẻ PVF</t>
  </si>
  <si>
    <t>F0250-086</t>
  </si>
  <si>
    <t>Công ty cổ phần Vinhomes</t>
  </si>
  <si>
    <t>F0250-088</t>
  </si>
  <si>
    <t>Tập đoàn Vingroup-Công ty CP</t>
  </si>
  <si>
    <t>F0250-089</t>
  </si>
  <si>
    <t>Trung tâm từ thiện và hướng nghiệp phật tích</t>
  </si>
  <si>
    <t>F0250-092</t>
  </si>
  <si>
    <t>Công ty TNHH sản xuất và kinh doanh VinFast</t>
  </si>
  <si>
    <t>F0250-127</t>
  </si>
  <si>
    <t>Công ty cổ phần phát triển công nghệ Vin Tech</t>
  </si>
  <si>
    <t>F0250-135</t>
  </si>
  <si>
    <t>CN công ty cổ phần bệnh viện đa khoa quốc tế Vinmec- Bệnh viện đa khoa quốc tế Vinmec Hải Phòng</t>
  </si>
  <si>
    <t>F0250-144</t>
  </si>
  <si>
    <t>Công ty cổ phần Vinpearl</t>
  </si>
  <si>
    <t>F0250-145</t>
  </si>
  <si>
    <t>Công ty cổ phần VinID</t>
  </si>
  <si>
    <t>F0250-146</t>
  </si>
  <si>
    <t>Chi nhánh tại tỉnh Tuyên Quang- Công ty TNHH Vincom Retail miền bắc</t>
  </si>
  <si>
    <t>F0250-154</t>
  </si>
  <si>
    <t>Công ty TNHH dịch vụ bảo vệ Vincom</t>
  </si>
  <si>
    <t>F0250-157</t>
  </si>
  <si>
    <t>Công ty CP đầu tư và phát triển du lịch Phú Quốc</t>
  </si>
  <si>
    <t>F0250-169</t>
  </si>
  <si>
    <t>Chi nhánh tại thành phố Hồ Chí Minh-Công ty cổ phần Vinhomes</t>
  </si>
  <si>
    <t>F0250-170</t>
  </si>
  <si>
    <t>Chi nhánh tại Quảng Ninh -Công ty cổ phần Vinhomes</t>
  </si>
  <si>
    <t>F0250-171</t>
  </si>
  <si>
    <t>Chi nhánh tại Hải Phòng  -Công ty cổ phần Vinhomes</t>
  </si>
  <si>
    <t>F0250-174</t>
  </si>
  <si>
    <t>Công ty TNHH đầu tư và phát triển đô thị Gia Lâm</t>
  </si>
  <si>
    <t>F0250-175</t>
  </si>
  <si>
    <t>Chi nhánh tại Thanh Hóa-Công ty cổ phần Vinhomes</t>
  </si>
  <si>
    <t>F0250-202</t>
  </si>
  <si>
    <t>Chi nhánh tại Hà Tĩnh - Công ty cổ phần Vinhomes</t>
  </si>
  <si>
    <t>F0250-228</t>
  </si>
  <si>
    <t>Công ty TNHH Giáo dục và đào tạo VINACADEMY</t>
  </si>
  <si>
    <t>F0250-229</t>
  </si>
  <si>
    <t>Công ty TNHH dịch vụ và kinh doanh Vinfast</t>
  </si>
  <si>
    <t>F0250-230</t>
  </si>
  <si>
    <t>Công ty TNHH kinh doanh và thương mại dịch vụ Vinpro</t>
  </si>
  <si>
    <t>F0460-1</t>
  </si>
  <si>
    <t>Chi nhánh tại Hà Tĩnh-Công ty cổ phần Vinhomes</t>
  </si>
  <si>
    <t>F0460-2</t>
  </si>
  <si>
    <t>Chi nhánh tại Thanh Hóa- Công ty cổ phần Vinhomes</t>
  </si>
  <si>
    <t>F0460-3</t>
  </si>
  <si>
    <t>Chi nhánh tại Hải Phòng- Công ty cổ phần Vinhomes</t>
  </si>
  <si>
    <t>F0480</t>
  </si>
  <si>
    <t>Chi nhánh tại Thành phố Hồ Chí Minh- Công ty cổ phần Bibomart TM</t>
  </si>
  <si>
    <t>F0481</t>
  </si>
  <si>
    <t>180412-02.</t>
  </si>
  <si>
    <t>F0482</t>
  </si>
  <si>
    <t>69</t>
  </si>
  <si>
    <t>Công ty TNHH Việt nam Grand Prix</t>
  </si>
  <si>
    <t>F0485</t>
  </si>
  <si>
    <t>200303-01</t>
  </si>
  <si>
    <t>F0486</t>
  </si>
  <si>
    <t>F0487</t>
  </si>
  <si>
    <t>HD00143</t>
  </si>
  <si>
    <t>171230-03</t>
  </si>
  <si>
    <t>Công ty cổ phần đầu tư thương mại dịch vụ Đẳng Cấp</t>
  </si>
  <si>
    <t>HD00224</t>
  </si>
  <si>
    <t>19/H§-B§T</t>
  </si>
  <si>
    <t>Báo đấu thầu</t>
  </si>
  <si>
    <t>HD00229</t>
  </si>
  <si>
    <t>HD00242</t>
  </si>
  <si>
    <t>180830-08</t>
  </si>
  <si>
    <t>Công ty cổ phần đầu tư dịch vụ và phát triển Xanh</t>
  </si>
  <si>
    <t>HD00247</t>
  </si>
  <si>
    <t>181126-08</t>
  </si>
  <si>
    <t>Công ty TNHH thực phầm T P 2</t>
  </si>
  <si>
    <t>HD00258</t>
  </si>
  <si>
    <t>181029-03</t>
  </si>
  <si>
    <t>Công ty cổ phần Sailing Club Phú Quốc</t>
  </si>
  <si>
    <t>HD00266</t>
  </si>
  <si>
    <t>170810-02</t>
  </si>
  <si>
    <t>Bệnh viện đại học y Hà nội</t>
  </si>
  <si>
    <t>HD00295-1</t>
  </si>
  <si>
    <t>190904-01</t>
  </si>
  <si>
    <t>Tổng công ty dịch vụ xăng dầu Petrolimex-Chi nhánh Vận tải và dịch vụ Petrolimex Khánh Hòa</t>
  </si>
  <si>
    <t>HD00295-2</t>
  </si>
  <si>
    <t>Tổng công ty dịch vụ xăng dầu Petrolimex-Chi nhánh Vận tải và dịch vụ Petrolimex Bình Định</t>
  </si>
  <si>
    <t>HD00295-3</t>
  </si>
  <si>
    <t>Tổng công ty dịch vụ xăng dầu Petrolimex-Chi nhánh Vận tải và dịch vụ Petrolimex Cần Thơ</t>
  </si>
  <si>
    <t>HD00327</t>
  </si>
  <si>
    <t>20200304-03</t>
  </si>
  <si>
    <t>Công ty cổ phần vận tải và dịch vụ Petrolimex Hà Tây</t>
  </si>
  <si>
    <t>HD00328</t>
  </si>
  <si>
    <t>200406-01</t>
  </si>
  <si>
    <t>Công ty TNHH Panasonic Life Solutions Việt Nam</t>
  </si>
  <si>
    <t>HD00329</t>
  </si>
  <si>
    <t>190304-02</t>
  </si>
  <si>
    <t>Công ty cổ phần phát hành sách giáo dục</t>
  </si>
  <si>
    <t>HD00330</t>
  </si>
  <si>
    <t>201302-01</t>
  </si>
  <si>
    <t>HD00331</t>
  </si>
  <si>
    <t>191227-02</t>
  </si>
  <si>
    <t>Công ty cổ phần gia cầm Mavin</t>
  </si>
  <si>
    <t>HD00332</t>
  </si>
  <si>
    <t>191227-03</t>
  </si>
  <si>
    <t>Công ty cổ phần Mavin Duckfarm</t>
  </si>
  <si>
    <t>HD00333</t>
  </si>
  <si>
    <t>190506-02</t>
  </si>
  <si>
    <t>Trung tâm đào tạo theo nhu cầu xã hội</t>
  </si>
  <si>
    <t>CDN_HT_02</t>
  </si>
  <si>
    <t>01/HDHT/CND</t>
  </si>
  <si>
    <t>DN30382</t>
  </si>
  <si>
    <t>29All</t>
  </si>
  <si>
    <t>TC31576</t>
  </si>
  <si>
    <t>264</t>
  </si>
  <si>
    <t>5066</t>
  </si>
  <si>
    <t>vnptit</t>
  </si>
  <si>
    <t xml:space="preserve">Công ty VNPT IT </t>
  </si>
  <si>
    <t>110304</t>
  </si>
  <si>
    <t>110305</t>
  </si>
  <si>
    <t>SAO027</t>
  </si>
  <si>
    <t>191016-02</t>
  </si>
  <si>
    <t>VPD013</t>
  </si>
  <si>
    <t>Dịch vụ Vpoint</t>
  </si>
  <si>
    <t>1205</t>
  </si>
  <si>
    <t>VP013</t>
  </si>
  <si>
    <t>EZCOM0037</t>
  </si>
  <si>
    <t>191101-03</t>
  </si>
  <si>
    <t>Công ty TNHH Quản lý tài sản Ngân hàng Thương mại cổ phần Việt Nam Thịnh Vượng</t>
  </si>
  <si>
    <t>HMS0025</t>
  </si>
  <si>
    <t>MYDATA001</t>
  </si>
  <si>
    <t>Dịch vụ Data di động khác</t>
  </si>
  <si>
    <t>200320-01</t>
  </si>
  <si>
    <t>Công ty cổ phần Đầu tư và Công nghệ GHD</t>
  </si>
  <si>
    <t>T00465_0</t>
  </si>
  <si>
    <t>188-09_0</t>
  </si>
  <si>
    <t>Bloomberg L.P</t>
  </si>
  <si>
    <t>T00813</t>
  </si>
  <si>
    <t>200511-01</t>
  </si>
  <si>
    <t>Công ty cổ phần không gian mạng Việt nam</t>
  </si>
  <si>
    <t>VPN40651</t>
  </si>
  <si>
    <t>2402/2020</t>
  </si>
  <si>
    <t>VPN40652</t>
  </si>
  <si>
    <t>200420-03</t>
  </si>
  <si>
    <t>Tổng Công ty Lâm nghiệp Việt nam - Công ty Cổ phần</t>
  </si>
  <si>
    <t>Tổng Công ty Lâm nghiệp Việt nam</t>
  </si>
  <si>
    <t>VPN40653</t>
  </si>
  <si>
    <t>191201-05</t>
  </si>
  <si>
    <t>VPN40654</t>
  </si>
  <si>
    <t>200415-03</t>
  </si>
  <si>
    <t>VPN40655</t>
  </si>
  <si>
    <t>200421-01</t>
  </si>
  <si>
    <t>VPN40656</t>
  </si>
  <si>
    <t>200417-01</t>
  </si>
  <si>
    <t>Tổng công ty thuốc lá việt nam - Công ty TNHH một thành viên</t>
  </si>
  <si>
    <t>DN31364</t>
  </si>
  <si>
    <t>200429-01</t>
  </si>
  <si>
    <t>F0250-059</t>
  </si>
  <si>
    <t>Công ty cổ phần Vincom Retail</t>
  </si>
  <si>
    <t>F0250-078</t>
  </si>
  <si>
    <t>CN Cần Thơ- Công ty cổ phần Vinpearl</t>
  </si>
  <si>
    <t>F0250-079</t>
  </si>
  <si>
    <t>CN Nha Trang- Công ty cổ phần Vinpearl</t>
  </si>
  <si>
    <t>F0250-080</t>
  </si>
  <si>
    <t>CN Quảng Ninh- Công ty cổ phần Vinpearl</t>
  </si>
  <si>
    <t>F0250-081</t>
  </si>
  <si>
    <t>CN Đà nẵng- Công ty cổ phần Vinpearl</t>
  </si>
  <si>
    <t>F0250-082</t>
  </si>
  <si>
    <t>CN Quảng nam- Công ty cổ phần Vinpearl</t>
  </si>
  <si>
    <t>F0250-083</t>
  </si>
  <si>
    <t>CN Hà Tĩnh- Công ty cổ phần Vinpearl</t>
  </si>
  <si>
    <t>F0250-084</t>
  </si>
  <si>
    <t>F0250-095</t>
  </si>
  <si>
    <t>CN Hải Phòng - Công ty cổ phần Vinpearl</t>
  </si>
  <si>
    <t>F0250-121</t>
  </si>
  <si>
    <t>Chi nhánh Tây Ninh- Công ty cổ phần Vinpearl</t>
  </si>
  <si>
    <t>F0250-134</t>
  </si>
  <si>
    <t>Chi nhánh Thanh Hóa- Công ty cổ phần Vinpearl</t>
  </si>
  <si>
    <t>F0250-137</t>
  </si>
  <si>
    <t>Chi nhánh Huế- Công ty cổ phần Vinpearl</t>
  </si>
  <si>
    <t>F0250-139</t>
  </si>
  <si>
    <t>Chi nhánh Lạng Sơn- Công ty cổ phần Vinpearl</t>
  </si>
  <si>
    <t>F0250-140</t>
  </si>
  <si>
    <t>Chi nhánh Hà Nam- Công ty cổ phần Vinpearl</t>
  </si>
  <si>
    <t>F0250-141</t>
  </si>
  <si>
    <t>Chi nhánh Quảng Bình - Công ty cổ phần Vinpearl</t>
  </si>
  <si>
    <t>F0250-148</t>
  </si>
  <si>
    <t>Công ty TNHH Vincom Retail miền bắc</t>
  </si>
  <si>
    <t>F0250-149</t>
  </si>
  <si>
    <t>Chi nhánh tại Vĩnh Long- Công ty TNHH Vincom Retail miền nam</t>
  </si>
  <si>
    <t>F0250-150</t>
  </si>
  <si>
    <t>Công ty TNHH Vincom Retail miền nam</t>
  </si>
  <si>
    <t>F0250-151</t>
  </si>
  <si>
    <t>Chi nhánh tại tỉnh Khánh Hòa-Công ty TNHH Vincom Retail miền nam</t>
  </si>
  <si>
    <t>F0250-152</t>
  </si>
  <si>
    <t>Chi nhánh tại tỉnh Ninh Thuận - Công ty TNHH Vincom Retail miền nam</t>
  </si>
  <si>
    <t>F0250-153</t>
  </si>
  <si>
    <t>Chi nhánh tại tỉnh Phú Yên - Công ty TNHH Vincom Retail miền nam</t>
  </si>
  <si>
    <t>F0250-155</t>
  </si>
  <si>
    <t>Chi nhánh tại tỉnh Long An - Công ty TNHH Vincom Retail miền nam</t>
  </si>
  <si>
    <t>F0250-158</t>
  </si>
  <si>
    <t>Chi nhánh tại tỉnh Cà Mau-Công ty cổ phần Vincom Retail</t>
  </si>
  <si>
    <t>F0250-159</t>
  </si>
  <si>
    <t>Chi nhánh tại thành phố Hồ Chí Minh-Công ty cổ phần Vincom Retail</t>
  </si>
  <si>
    <t>F0250-160</t>
  </si>
  <si>
    <t>Chi nhánh tại tỉnh Khánh Hòa-Công ty cổ phần Vincom Retail</t>
  </si>
  <si>
    <t>F0250-161</t>
  </si>
  <si>
    <t>Chi nhánh tại tỉnh Thái Nguyên-Công ty cổ phần Vincom Retail</t>
  </si>
  <si>
    <t>F0250-162</t>
  </si>
  <si>
    <t>Công ty TNHH Đầu tư và phát triển đô thị suối hoa</t>
  </si>
  <si>
    <t>F0250-163</t>
  </si>
  <si>
    <t>Chi nhánh tại tỉnh Sơn La-Công ty cổ phần Vincom Retail</t>
  </si>
  <si>
    <t>F0250-173</t>
  </si>
  <si>
    <t>Chi nhánh tại Quảng Ngãi  -Công ty cổ phần Vincom Retail</t>
  </si>
  <si>
    <t>F0250-187</t>
  </si>
  <si>
    <t>Chi nhánh tại tỉnh Quảng Ninh- Công ty cổ phần Vincom Retail</t>
  </si>
  <si>
    <t>F0250-203</t>
  </si>
  <si>
    <t>Chi nhánh tại thành phố Đà nẵng - Công ty TNHH Vincom Retail miền nam</t>
  </si>
  <si>
    <t>F0250-222</t>
  </si>
  <si>
    <t>F0250-223</t>
  </si>
  <si>
    <t>F0250-224</t>
  </si>
  <si>
    <t>F0250-225</t>
  </si>
  <si>
    <t>F0250-226</t>
  </si>
  <si>
    <t>F0250-227</t>
  </si>
  <si>
    <t>F0488</t>
  </si>
  <si>
    <t>200309-01</t>
  </si>
  <si>
    <t>F0489</t>
  </si>
  <si>
    <t>200310-03</t>
  </si>
  <si>
    <t>F0490</t>
  </si>
  <si>
    <t>0939</t>
  </si>
  <si>
    <t>F0491</t>
  </si>
  <si>
    <t>200518-01</t>
  </si>
  <si>
    <t>F0492</t>
  </si>
  <si>
    <t>200115-04</t>
  </si>
  <si>
    <t>Công ty TNHH giáo dục và đào tạo Vinacademy</t>
  </si>
  <si>
    <t>BD0010</t>
  </si>
  <si>
    <t>150803</t>
  </si>
  <si>
    <t>HD00236</t>
  </si>
  <si>
    <t>HD00257</t>
  </si>
  <si>
    <t>Công ty cổ phần tập đoàn Thiên Long</t>
  </si>
  <si>
    <t>HD00334</t>
  </si>
  <si>
    <t>181107-10</t>
  </si>
  <si>
    <t>Công ty TNHH một thành viên thương mại dịch vụ vẩn chuyển Minh Anh</t>
  </si>
  <si>
    <t>HD00335</t>
  </si>
  <si>
    <t>191024-02</t>
  </si>
  <si>
    <t>Công ty TNHH MTV thiết bị văn phòng Hưng Thịnh</t>
  </si>
  <si>
    <t>HD00336</t>
  </si>
  <si>
    <t>200326-02</t>
  </si>
  <si>
    <t>Công ty TNHH kết nối sáng tạo Việt nam</t>
  </si>
  <si>
    <t>HD00337</t>
  </si>
  <si>
    <t>200320-02</t>
  </si>
  <si>
    <t>Công ty TNHH vé máy bay quốc tế</t>
  </si>
  <si>
    <t>HD00338</t>
  </si>
  <si>
    <t>191007-01</t>
  </si>
  <si>
    <t>Công ty Cổ Phần Thực phẩm và Đồ uống Quốc tế</t>
  </si>
  <si>
    <t>HD0062</t>
  </si>
  <si>
    <t>170912-02</t>
  </si>
  <si>
    <t>thyssenkrupp Materials Vietnam</t>
  </si>
  <si>
    <t>HD0095</t>
  </si>
  <si>
    <t>171212-01</t>
  </si>
  <si>
    <t>Công ty Cổ phần công nghệ ATO</t>
  </si>
  <si>
    <t>CSSKTC</t>
  </si>
  <si>
    <t>200429-02</t>
  </si>
  <si>
    <t>5064</t>
  </si>
  <si>
    <t>180717-02</t>
  </si>
  <si>
    <t>MYDATA002</t>
  </si>
  <si>
    <t>telco</t>
  </si>
  <si>
    <t>Dịch vụ 8*88 với các telco</t>
  </si>
  <si>
    <t>110306</t>
  </si>
  <si>
    <t>200429-06</t>
  </si>
  <si>
    <t>110307</t>
  </si>
  <si>
    <t>200429-04</t>
  </si>
  <si>
    <t>MYDATA003</t>
  </si>
  <si>
    <t>31116A</t>
  </si>
  <si>
    <t>Hàng hóa kinh doanh Thương mại khác</t>
  </si>
  <si>
    <t>Kinh doanh thương mại</t>
  </si>
  <si>
    <t>200415-02</t>
  </si>
  <si>
    <t>T00721_0</t>
  </si>
  <si>
    <t>48/2012_0</t>
  </si>
  <si>
    <t>Công ty Cổ phần dịch vụ trực tuyến VINAPO</t>
  </si>
  <si>
    <t>T00816</t>
  </si>
  <si>
    <t>200103-02</t>
  </si>
  <si>
    <t>VPN40524-233</t>
  </si>
  <si>
    <t>Chi nhánh Hậu Giang- Công ty Cổ phần Dịch vụ Thương mại Tổng hợp VINCOMMERCE</t>
  </si>
  <si>
    <t>VPN40657</t>
  </si>
  <si>
    <t>200414-03</t>
  </si>
  <si>
    <t>CAV0167</t>
  </si>
  <si>
    <t>CÔNG TY Cổ PHầN ONE DISTRIBUTION</t>
  </si>
  <si>
    <t>CAV0168</t>
  </si>
  <si>
    <t>Chi nhánh Sóc Trăng – Công ty TNHH Kinh doanh thương mại và Dịch vụ VinFast</t>
  </si>
  <si>
    <t>CAV0169</t>
  </si>
  <si>
    <t>Chi nhánh Thái Nguyên – Công ty TNHH Kinh doanh thương mại và Dịch vụ VinFast</t>
  </si>
  <si>
    <t>CAV0170</t>
  </si>
  <si>
    <t>Chi nhánh Hậu Giang – Công ty TNHH Kinh doanh thương mại và Dịch vụ VinFast</t>
  </si>
  <si>
    <t>CAV0171</t>
  </si>
  <si>
    <t>Chi nhánh Trà Vinh – Công ty TNHH Kinh doanh thương mại và Dịch vụ VinFast</t>
  </si>
  <si>
    <t>CAV0172</t>
  </si>
  <si>
    <t>Công ty cổ phần 1MG Housing</t>
  </si>
  <si>
    <t>CAV0173</t>
  </si>
  <si>
    <t>Công ty TNHH Dịch vụ Vận tải Sinh thái VinBus</t>
  </si>
  <si>
    <t>CAV0174</t>
  </si>
  <si>
    <t>Chi nhánh Đà Nẵng - Công ty Cổ phần Dịch vụ Thương mại Tổng hợp Vincommerce</t>
  </si>
  <si>
    <t>CAV0175</t>
  </si>
  <si>
    <t>Chi nhánh tại Tỉnh Hà Tĩnh - Công ty TNHH Vincom Retail Miền Bắc</t>
  </si>
  <si>
    <t>CAV0176</t>
  </si>
  <si>
    <t>Chi nhánh tại Tỉnh Thanh Hóa - Công ty TNHH Vincom Retail Miền Bắc</t>
  </si>
  <si>
    <t>CAV0177</t>
  </si>
  <si>
    <t>Chi nhánh tại Tỉnh Tuyên Quang - Công ty TNHH Vincom Retail Miền Bắc</t>
  </si>
  <si>
    <t>CAV0178</t>
  </si>
  <si>
    <t>Chi nhánh tại Tỉnh Hậu Giang  - Công ty TNHH Vincom Retail Miền Nam</t>
  </si>
  <si>
    <t>CAV0179</t>
  </si>
  <si>
    <t>Chi nhánh An Giang - Công ty Cổ phần Dịch vụ Thương mại Tổng hợp Vincommerce</t>
  </si>
  <si>
    <t>CAV0180</t>
  </si>
  <si>
    <t>Chi nhánh Bạc Liêu - Công ty Cổ phần Dịch vụ Thương mại Tổng hợp Vincommerce</t>
  </si>
  <si>
    <t>CAV0181</t>
  </si>
  <si>
    <t>Chi nhánh Bình Dương - Công ty Cổ phần Dịch vụ Thương mại Tổng hợp Vincommerce</t>
  </si>
  <si>
    <t>CAV0182</t>
  </si>
  <si>
    <t>Chi nhánh Cần Thơ - Công ty Cổ phần Dịch vụ Thương mại Tổng hợp Vincommerce</t>
  </si>
  <si>
    <t>CAV0183</t>
  </si>
  <si>
    <t>Chi nhánh Đắc Lắk - Công ty Cổ phần Dịch vụ Thương mại Tổng hợp Vincommerce</t>
  </si>
  <si>
    <t>CAV0184</t>
  </si>
  <si>
    <t>Chi nhánh Đồng Nai - Công ty Cổ phần Dịch vụ Thương mại Tổng hợp Vincommerce</t>
  </si>
  <si>
    <t>CAV0185</t>
  </si>
  <si>
    <t>Chi nhánh Đồng Tháp - Công ty Cổ phần Dịch vụ Thương mại Tổng hợp Vincommerce</t>
  </si>
  <si>
    <t>CAV0186</t>
  </si>
  <si>
    <t>Chi nhánh Gia Lai - Công ty Cổ phần Dịch vụ Thương mại Tổng hợp Vincommerce</t>
  </si>
  <si>
    <t>CAV0187</t>
  </si>
  <si>
    <t>Chi nhánh Hải Dương - Công ty Cổ phần Dịch vụ Thương mại Tổng hợp Vincommerce</t>
  </si>
  <si>
    <t>CAV0188</t>
  </si>
  <si>
    <t>Chi nhánh Hải Phòng - Công ty Cổ phần Dịch vụ Thương mại Tổng hợp Vincommerce</t>
  </si>
  <si>
    <t>CAV0189</t>
  </si>
  <si>
    <t>Chi nhánh Hạ Long - Công ty Cổ phần Dịch vụ Thương mại Tổng hợp Vincommerce</t>
  </si>
  <si>
    <t>CAV0190</t>
  </si>
  <si>
    <t>Chi nhánh Hà Tĩnh - Công ty Cổ phần Dịch vụ Thương mại Tổng hợp Vincommerce</t>
  </si>
  <si>
    <t>CAV0191</t>
  </si>
  <si>
    <t>Chi nhánh Hậu Giang - Công ty Cổ phần Dịch vụ Thương mại Tổng hợp Vincommerce</t>
  </si>
  <si>
    <t>CAV0192</t>
  </si>
  <si>
    <t>Chi nhánh Hưng Yên - Công ty Cổ phần Dịch vụ Thương mại Tổng hợp Vincommerce</t>
  </si>
  <si>
    <t>CAV0193</t>
  </si>
  <si>
    <t>Chi nhánh Khánh Hòa - Công ty Cổ phần Dịch vụ Thương mại Tổng hợp Vincommerce</t>
  </si>
  <si>
    <t>CAV0194</t>
  </si>
  <si>
    <t>Chi nhánh Kiên Giang - Công ty Cổ phần Dịch vụ Thương mại Tổng hợp Vincommerce</t>
  </si>
  <si>
    <t>CAV0195</t>
  </si>
  <si>
    <t>Chi nhánh Kon Tum - Công ty Cổ phần Dịch vụ Thương mại Tổng hợp Vincommerce</t>
  </si>
  <si>
    <t>CAV0196</t>
  </si>
  <si>
    <t>Chi nhánh Ninh Bình - Công ty Cổ phần Dịch vụ Thương mại Tổng hợp Vincommerce</t>
  </si>
  <si>
    <t>CAV0197</t>
  </si>
  <si>
    <t>Chi nhánh Ninh Thuận - Công ty Cổ phần Dịch vụ Thương mại Tổng hợp Vincommerce</t>
  </si>
  <si>
    <t>CAV0198</t>
  </si>
  <si>
    <t>Chi nhánh Thái Bình - Công ty Cổ phần Dịch vụ Thương mại Tổng hợp Vincommerce</t>
  </si>
  <si>
    <t>CAV0199</t>
  </si>
  <si>
    <t>Chi nhánh Thanh Hóa - Công ty Cổ phần Dịch vụ Thương mại Tổng hợp Vincommerce</t>
  </si>
  <si>
    <t>CAV0200</t>
  </si>
  <si>
    <t>Chi nhánh Trà Vinh - Công ty Cổ phần Dịch vụ Thương mại Tổng hợp Vincommerce</t>
  </si>
  <si>
    <t>CAV0201</t>
  </si>
  <si>
    <t>Chi nhánh Tuyên Quang - Công ty Cổ phần Dịch vụ Thương mại Tổng hợp Vincommerce</t>
  </si>
  <si>
    <t>CAV0202</t>
  </si>
  <si>
    <t>Chi nhánh Việt Trì - Công ty Cổ phần Dịch vụ Thương mại Tổng hợp Vincommerce</t>
  </si>
  <si>
    <t>CAV0203</t>
  </si>
  <si>
    <t>Chi nhánh Vĩnh Long - Công ty Cổ phần Dịch vụ Thương mại Tổng hợp Vincommerce</t>
  </si>
  <si>
    <t>CAV0204</t>
  </si>
  <si>
    <t>Chi nhánh Yên Bái - Công ty Cổ phần Dịch vụ Thương mại Tổng hợp Vincommerce</t>
  </si>
  <si>
    <t>F0395</t>
  </si>
  <si>
    <t>190124-03</t>
  </si>
  <si>
    <t>Công ty Cổ phần chứng khoán Đông Dương</t>
  </si>
  <si>
    <t>F0446-4</t>
  </si>
  <si>
    <t>F0493</t>
  </si>
  <si>
    <t>200526-03</t>
  </si>
  <si>
    <t>Viện nghiên cứu dữ liệu lớn</t>
  </si>
  <si>
    <t>F0495</t>
  </si>
  <si>
    <t>200605-05</t>
  </si>
  <si>
    <t>F0496</t>
  </si>
  <si>
    <t>Chi nhánh tại thành phố Hồ Chí Minh- Công ty cổ phần Bibomart TM</t>
  </si>
  <si>
    <t>F0497</t>
  </si>
  <si>
    <t>F0498</t>
  </si>
  <si>
    <t>F0499</t>
  </si>
  <si>
    <t>HD00207</t>
  </si>
  <si>
    <t>181023-02</t>
  </si>
  <si>
    <t>Công ty TNHH Mitsuboshi Belting Việt nam</t>
  </si>
  <si>
    <t>HD00213</t>
  </si>
  <si>
    <t>181105-02</t>
  </si>
  <si>
    <t>Công ty cổ phần đầu tư thương mại Anh Minh</t>
  </si>
  <si>
    <t>HD00216</t>
  </si>
  <si>
    <t>180710-07</t>
  </si>
  <si>
    <t>HD00218</t>
  </si>
  <si>
    <t>181002-02</t>
  </si>
  <si>
    <t>Công ty TNHH Takasago Việt nam</t>
  </si>
  <si>
    <t>HD00295-4</t>
  </si>
  <si>
    <t>Tổng công ty dịch vụ xăng dầu Petrolimex</t>
  </si>
  <si>
    <t>HD00339</t>
  </si>
  <si>
    <t>200409-01</t>
  </si>
  <si>
    <t>Công ty TNHH Việt Khôi Khánh Hòa</t>
  </si>
  <si>
    <t>HD00340</t>
  </si>
  <si>
    <t>171020-01</t>
  </si>
  <si>
    <t>Công ty TNHH thực phẩm ánh Hồng</t>
  </si>
  <si>
    <t>HD00341</t>
  </si>
  <si>
    <t>190830-03</t>
  </si>
  <si>
    <t>Công ty cổ phần Mavin Austfeed</t>
  </si>
  <si>
    <t>HD0073</t>
  </si>
  <si>
    <t>170707-02</t>
  </si>
  <si>
    <t>Công ty cổ phần dệt may đầu tư thương mại Thành Công</t>
  </si>
  <si>
    <t>HD0086</t>
  </si>
  <si>
    <t>171109-04</t>
  </si>
  <si>
    <t>Công ty cổ phần ngôi nhà ánh dương miền nam</t>
  </si>
  <si>
    <t>31116</t>
  </si>
  <si>
    <t>5069</t>
  </si>
  <si>
    <t>Trường trung cấp Ngọc Hà- Chi Nhánh Công ty TNHH Xây dựng và Thương Mại Ngọc Hà</t>
  </si>
  <si>
    <t>5034-NM</t>
  </si>
  <si>
    <t>+ SMS Brandname ngoại mạng</t>
  </si>
  <si>
    <t>5036-NM</t>
  </si>
  <si>
    <t>5063-NM</t>
  </si>
  <si>
    <t>5064-NM</t>
  </si>
  <si>
    <t>5069-NM</t>
  </si>
  <si>
    <t>IOFFICE003</t>
  </si>
  <si>
    <t xml:space="preserve">Quản lý văn bản và điều hành (VNPT-iOffice) phần mềm </t>
  </si>
  <si>
    <t>332/2019</t>
  </si>
  <si>
    <t>HD0070</t>
  </si>
  <si>
    <t>170503-03</t>
  </si>
  <si>
    <t>Công ty cổ phần thương mại dịch vụ Thiên Nam Hòa</t>
  </si>
  <si>
    <t>vutru</t>
  </si>
  <si>
    <t>Viện Công nghệ vũ trụ</t>
  </si>
  <si>
    <t>ketoan</t>
  </si>
  <si>
    <t>10827/hđ1900-kd</t>
  </si>
  <si>
    <t>Ngân Hàng Tiên Phong</t>
  </si>
  <si>
    <t>110308</t>
  </si>
  <si>
    <t>200611-01</t>
  </si>
  <si>
    <t>110309</t>
  </si>
  <si>
    <t>200622-01</t>
  </si>
  <si>
    <t>Trung tâm Tin học và Công nghệ truyền hình - Đài THVN</t>
  </si>
  <si>
    <t>DN31367</t>
  </si>
  <si>
    <t>0307/2020</t>
  </si>
  <si>
    <t>DN31366</t>
  </si>
  <si>
    <t>DN31368</t>
  </si>
  <si>
    <t>200715-03</t>
  </si>
  <si>
    <t>Cục Truyền Thông Công An Nhân Dân</t>
  </si>
  <si>
    <t>EZCOM0038</t>
  </si>
  <si>
    <t>190612-02/c®ct</t>
  </si>
  <si>
    <t>Trung tâm điều tra- xử lý dữ liệu đo đạc và bản đồ</t>
  </si>
  <si>
    <t>VCC004</t>
  </si>
  <si>
    <t>200410-01</t>
  </si>
  <si>
    <t>T00819</t>
  </si>
  <si>
    <t>200529-01</t>
  </si>
  <si>
    <t>VPN40658</t>
  </si>
  <si>
    <t>200619-01</t>
  </si>
  <si>
    <t>VPN40659</t>
  </si>
  <si>
    <t>200414-01</t>
  </si>
  <si>
    <t>VPN40660</t>
  </si>
  <si>
    <t>200528-01</t>
  </si>
  <si>
    <t>BN30547</t>
  </si>
  <si>
    <t>200623-02</t>
  </si>
  <si>
    <t>CA_200610-05</t>
  </si>
  <si>
    <t>200610-05</t>
  </si>
  <si>
    <t>F0250-231</t>
  </si>
  <si>
    <t>F0446-10</t>
  </si>
  <si>
    <t>F0446-11</t>
  </si>
  <si>
    <t>F0446-12</t>
  </si>
  <si>
    <t>F0446-5</t>
  </si>
  <si>
    <t>F0446-6</t>
  </si>
  <si>
    <t>F0446-7</t>
  </si>
  <si>
    <t>F0446-8</t>
  </si>
  <si>
    <t>F0446-9</t>
  </si>
  <si>
    <t>F0502</t>
  </si>
  <si>
    <t>F0505</t>
  </si>
  <si>
    <t>181218-01.</t>
  </si>
  <si>
    <t>F0506</t>
  </si>
  <si>
    <t>200511-02</t>
  </si>
  <si>
    <t>Công ty Cổ Phần Vinpearl</t>
  </si>
  <si>
    <t>PML0030</t>
  </si>
  <si>
    <t>190701-03</t>
  </si>
  <si>
    <t>HD0011</t>
  </si>
  <si>
    <t>160726-01</t>
  </si>
  <si>
    <t>HD00135</t>
  </si>
  <si>
    <t>180319-06</t>
  </si>
  <si>
    <t>Công ty cổ phần  nội thất cơ bản</t>
  </si>
  <si>
    <t>HD00275-1</t>
  </si>
  <si>
    <t>Công ty TNHH Bảo hiểm Fubon ( Việt nam) - Chi nhánh Hà nội</t>
  </si>
  <si>
    <t>HD00275-2</t>
  </si>
  <si>
    <t>Công ty TNHH Bảo hiểm Fubon ( Việt nam) - Chi nhánh tại tỉnh Bình Dương</t>
  </si>
  <si>
    <t>HD00342</t>
  </si>
  <si>
    <t>191120-01</t>
  </si>
  <si>
    <t>Công ty cổ phần thiết bị xăng dầu Petrolimex</t>
  </si>
  <si>
    <t>HD00343</t>
  </si>
  <si>
    <t>190830-02</t>
  </si>
  <si>
    <t>Công ty TNHH Liên doanh Mavin Austfeed</t>
  </si>
  <si>
    <t>HD00344</t>
  </si>
  <si>
    <t>190830-04</t>
  </si>
  <si>
    <t>Công ty TNHH Austfeed Bình Định</t>
  </si>
  <si>
    <t>HD00345</t>
  </si>
  <si>
    <t>190830-05</t>
  </si>
  <si>
    <t>Công ty Liên doanh AUSTFEED nghệ an</t>
  </si>
  <si>
    <t>HD00346</t>
  </si>
  <si>
    <t>170630-02</t>
  </si>
  <si>
    <t>Công ty cổ phần công nghệ y tế BMS</t>
  </si>
  <si>
    <t>HD00347</t>
  </si>
  <si>
    <t>200518-02</t>
  </si>
  <si>
    <t>Công ty TNHH Tamron Optical (Việt Nam)</t>
  </si>
  <si>
    <t>HD00348</t>
  </si>
  <si>
    <t>20200518-03</t>
  </si>
  <si>
    <t>Công ty cổ phần Bia Sài Gòn - Hà Nội</t>
  </si>
  <si>
    <t>HD0061</t>
  </si>
  <si>
    <t>CL0030</t>
  </si>
  <si>
    <t>190701-13</t>
  </si>
  <si>
    <t>DN31369</t>
  </si>
  <si>
    <t>DN31363_92</t>
  </si>
  <si>
    <t>THL88/01/2019</t>
  </si>
  <si>
    <t>Chi nhánh công ty cổ phần Quảng cáo Truyền thông Thiên hy Long Việt Nam</t>
  </si>
  <si>
    <t>5066-NM</t>
  </si>
  <si>
    <t>TIENPHONG94-NM</t>
  </si>
  <si>
    <t>DT75</t>
  </si>
  <si>
    <t>TELCO</t>
  </si>
  <si>
    <t>Hiensbđ</t>
  </si>
  <si>
    <t>03/HDDL</t>
  </si>
  <si>
    <t>Haibuuchinh</t>
  </si>
  <si>
    <t>Công ty CP Công Nghệ Công nghiệp Bưu Chính Viễn Thông</t>
  </si>
  <si>
    <t>truongvms</t>
  </si>
  <si>
    <t>TT Viễn thông Quốc tế Mobifone</t>
  </si>
  <si>
    <t>phuocIFC</t>
  </si>
  <si>
    <t>Công ty Cổ phần tư vấn đầu tư 
phát triển hạ tầng viễn thông (IFC)</t>
  </si>
  <si>
    <t>DN31373</t>
  </si>
  <si>
    <t>200806-04</t>
  </si>
  <si>
    <t>F0460-4</t>
  </si>
  <si>
    <t>F0460-5</t>
  </si>
  <si>
    <t>F0460-6</t>
  </si>
  <si>
    <t>F0460-7</t>
  </si>
  <si>
    <t>F0508</t>
  </si>
  <si>
    <t>F0509</t>
  </si>
  <si>
    <t>89</t>
  </si>
  <si>
    <t>Công ty TNHH Dịch vụ bảo vệ Vincom</t>
  </si>
  <si>
    <t>F0510</t>
  </si>
  <si>
    <t>200703-01</t>
  </si>
  <si>
    <t>F0511</t>
  </si>
  <si>
    <t>89-PL1-PVF</t>
  </si>
  <si>
    <t>Công ty TNHH đầu tư và phát triển tài năng bóng đá Việt nam</t>
  </si>
  <si>
    <t>F0512</t>
  </si>
  <si>
    <t>200805-01</t>
  </si>
  <si>
    <t>F0513</t>
  </si>
  <si>
    <t>200701-06</t>
  </si>
  <si>
    <t>F0514</t>
  </si>
  <si>
    <t>HD00276</t>
  </si>
  <si>
    <t>180416-05</t>
  </si>
  <si>
    <t>Công ty TNHH thương mại dịch vụ Thiên Nhẫn</t>
  </si>
  <si>
    <t>HD0033</t>
  </si>
  <si>
    <t>161227-08</t>
  </si>
  <si>
    <t>Trung tâm Sức khỏe Sinh sản Cộng đồng</t>
  </si>
  <si>
    <t>HD00349</t>
  </si>
  <si>
    <t>181116-03</t>
  </si>
  <si>
    <t>Công ty TNHH Guhring Việt nam</t>
  </si>
  <si>
    <t>HD00350</t>
  </si>
  <si>
    <t>200722-02</t>
  </si>
  <si>
    <t>Công ty lữ hành Hanoitourist</t>
  </si>
  <si>
    <t>HD00351</t>
  </si>
  <si>
    <t>200617-01</t>
  </si>
  <si>
    <t>Công ty TNHH MIU</t>
  </si>
  <si>
    <t>HD00352</t>
  </si>
  <si>
    <t>191210-02</t>
  </si>
  <si>
    <t>Công ty Cổ Phần Vinalines Logistics- Việt Nam</t>
  </si>
  <si>
    <t>HD00353</t>
  </si>
  <si>
    <t>200701-05</t>
  </si>
  <si>
    <t>Công ty TNHH Myung Tech Vina</t>
  </si>
  <si>
    <t>HD00354</t>
  </si>
  <si>
    <t>200701-03</t>
  </si>
  <si>
    <t>Trung tâm điều hành du lịch- miền trung-Tổng công ty du lịch Hà nội-Công ty TNHH</t>
  </si>
  <si>
    <t>HD00355</t>
  </si>
  <si>
    <t>200724-01</t>
  </si>
  <si>
    <t>Công ty TNHH Trendsetters Fashions Viet Nam</t>
  </si>
  <si>
    <t>HD00356</t>
  </si>
  <si>
    <t>191204-01</t>
  </si>
  <si>
    <t>Công ty TNHH nhà thép PEB</t>
  </si>
  <si>
    <t>TC31585I</t>
  </si>
  <si>
    <t>M0027</t>
  </si>
  <si>
    <t>19/2012</t>
  </si>
  <si>
    <t>Trung tâm kinh doanh VNPT- An Giang, chi nhánh Tổng công ty Dịch vụ Viễn thông</t>
  </si>
  <si>
    <t>TC31819</t>
  </si>
  <si>
    <t>200715-04</t>
  </si>
  <si>
    <t>BN30554</t>
  </si>
  <si>
    <t>200415-01</t>
  </si>
  <si>
    <t>BN30554A</t>
  </si>
  <si>
    <t>5054-NM</t>
  </si>
  <si>
    <t>5057-NM</t>
  </si>
  <si>
    <t>SAO028</t>
  </si>
  <si>
    <t>200317-02</t>
  </si>
  <si>
    <t>SAO029</t>
  </si>
  <si>
    <t>200731-02</t>
  </si>
  <si>
    <t>Công ty Bảo hiểm nhân thọ FWD Việt Nam</t>
  </si>
  <si>
    <t>SAO030</t>
  </si>
  <si>
    <t>200610-03</t>
  </si>
  <si>
    <t>Công ty Cổ phần thức ăn Bay</t>
  </si>
  <si>
    <t>CDN_HT_03</t>
  </si>
  <si>
    <t xml:space="preserve"> 03/HDDL/VNPTBiz-SBD</t>
  </si>
  <si>
    <t>DN31175</t>
  </si>
  <si>
    <t>170403-06</t>
  </si>
  <si>
    <t>Đài truyền hình Kỹ thuật số VTC</t>
  </si>
  <si>
    <t>DN31370</t>
  </si>
  <si>
    <t>200814-01</t>
  </si>
  <si>
    <t>DN31371</t>
  </si>
  <si>
    <t>200730-02</t>
  </si>
  <si>
    <t>DN31372</t>
  </si>
  <si>
    <t>VPN40548-2</t>
  </si>
  <si>
    <t>VPN40661</t>
  </si>
  <si>
    <t>200415-07</t>
  </si>
  <si>
    <t>VPN40662</t>
  </si>
  <si>
    <t>200730-01</t>
  </si>
  <si>
    <t>VPN40663</t>
  </si>
  <si>
    <t>88</t>
  </si>
  <si>
    <t>VPN40663-1</t>
  </si>
  <si>
    <t>Công ty TNHH Đầu tư và Phát triển Tài năng Bóng đá Việt Nam</t>
  </si>
  <si>
    <t>VPN40663-10</t>
  </si>
  <si>
    <t>VPN40663-11</t>
  </si>
  <si>
    <t>VPN40663-12</t>
  </si>
  <si>
    <t>VPN40663-2</t>
  </si>
  <si>
    <t>Chi nhánh tại TP Hồ Chí Minh- Công ty CP Vinhomes</t>
  </si>
  <si>
    <t>VPN40663-3</t>
  </si>
  <si>
    <t>VPN40663-4</t>
  </si>
  <si>
    <t>VPN40663-5</t>
  </si>
  <si>
    <t>VPN40663-6</t>
  </si>
  <si>
    <t>VPN40663-7</t>
  </si>
  <si>
    <t>VPN40663-8</t>
  </si>
  <si>
    <t>VPN40663-9</t>
  </si>
  <si>
    <t>TE00049</t>
  </si>
  <si>
    <t>277/2014</t>
  </si>
  <si>
    <t>Công ty TNHH Yame VN</t>
  </si>
  <si>
    <t>CA_200615-06</t>
  </si>
  <si>
    <t>200615-06</t>
  </si>
  <si>
    <t>Công ty Cổ phần Tư vấn và Đầu tư Thái Bình Dương</t>
  </si>
  <si>
    <t>CA_200615-07</t>
  </si>
  <si>
    <t>200615-07</t>
  </si>
  <si>
    <t>Công ty Bảo hiểm BSH Khánh Hòa</t>
  </si>
  <si>
    <t>CA_200615-08</t>
  </si>
  <si>
    <t>200615-08</t>
  </si>
  <si>
    <t>Công ty TNHH MAX MARKETING</t>
  </si>
  <si>
    <t>CA_200615-09</t>
  </si>
  <si>
    <t>200615-09</t>
  </si>
  <si>
    <t>Công ty Cổ phần kinh doanh và dịch vụ Thành Long</t>
  </si>
  <si>
    <t>CA_200615-10</t>
  </si>
  <si>
    <t>200615-10</t>
  </si>
  <si>
    <t>Công ty Cổ phần sản xuất Havitech</t>
  </si>
  <si>
    <t>CA_200616-02</t>
  </si>
  <si>
    <t>200616-02</t>
  </si>
  <si>
    <t>Công ty Bảo hiểm BSH Đồng Nai</t>
  </si>
  <si>
    <t>CA_200804-01</t>
  </si>
  <si>
    <t>200804-01</t>
  </si>
  <si>
    <t>Công ty Cổ phần Tập đoàn Đầu tư Phúc Anh</t>
  </si>
  <si>
    <t>CA_200810-01</t>
  </si>
  <si>
    <t>200810-01</t>
  </si>
  <si>
    <t>CA_200810-02</t>
  </si>
  <si>
    <t>200810-02</t>
  </si>
  <si>
    <t>Công ty TNHH Thương mại Nhất Thống</t>
  </si>
  <si>
    <t>CA_200812-01</t>
  </si>
  <si>
    <t>200812-01</t>
  </si>
  <si>
    <t>Công ty TNHH Tiger Lily Việt Nam</t>
  </si>
  <si>
    <t>CA_200813-01</t>
  </si>
  <si>
    <t>200813-01</t>
  </si>
  <si>
    <t>Công ty TNHH xuất nhập khẩu tổng hợp Gia Định</t>
  </si>
  <si>
    <t>CA_200814-01</t>
  </si>
  <si>
    <t>Công ty Đấu giá hợp danh Tài sản Quốc tế</t>
  </si>
  <si>
    <t>CAD00254</t>
  </si>
  <si>
    <t>180604-03</t>
  </si>
  <si>
    <t>Công ty Cổ phần Vicem thương mại Xi măng</t>
  </si>
  <si>
    <t>CAD00268</t>
  </si>
  <si>
    <t>190221-01</t>
  </si>
  <si>
    <t>Công ty TNHH quản lý nợ và khai thác tài sản ngân hàng TMCP Quân đội -CN Tây Nam Bộ</t>
  </si>
  <si>
    <t>CAV0092</t>
  </si>
  <si>
    <t>Chi nhánh Tây Ninh-Công ty cổ phần Vinpearl</t>
  </si>
  <si>
    <t>VCC005</t>
  </si>
  <si>
    <t>200707-02</t>
  </si>
  <si>
    <t>Công ty cổ phần Viễn thông VHT</t>
  </si>
  <si>
    <t>110310-1</t>
  </si>
  <si>
    <t>110310-2</t>
  </si>
  <si>
    <t>110310-3</t>
  </si>
  <si>
    <t>110310-4</t>
  </si>
  <si>
    <t>110310-5</t>
  </si>
  <si>
    <t>110310-6</t>
  </si>
  <si>
    <t>CP90435</t>
  </si>
  <si>
    <t>6291A</t>
  </si>
  <si>
    <t>CP90435A</t>
  </si>
  <si>
    <t>6291A(PLC§)</t>
  </si>
  <si>
    <t>MYDATA005</t>
  </si>
  <si>
    <t>200715-01</t>
  </si>
  <si>
    <t>Công ty cổ phần dịch vụ di động trực tuyến</t>
  </si>
  <si>
    <t>TE00044</t>
  </si>
  <si>
    <t>0159/2014</t>
  </si>
  <si>
    <t>Báo Công lý</t>
  </si>
  <si>
    <t>VPN40663-13</t>
  </si>
  <si>
    <t>Công ty Cổ phần Vincom Retail</t>
  </si>
  <si>
    <t>VPN40663-14</t>
  </si>
  <si>
    <t>CN Công ty CP Bệnh Viện ĐKQT Vinmec- Bệnh viện ĐKQT Vinmec Hạ Long</t>
  </si>
  <si>
    <t>VPN40663-15</t>
  </si>
  <si>
    <t>CN Công ty CP Bệnh viện ĐKQT Vinmec – Bệnh viện ĐKQT Vinmec Central Park</t>
  </si>
  <si>
    <t>VPN40663-16</t>
  </si>
  <si>
    <t>Chi nhánh Công ty CP Bệnh viện Đa Khoa Quốc tế VINMEC-Bệnh viện Đa Khoa Quốc tế VINMEC Hải Phòng</t>
  </si>
  <si>
    <t>VPN40663-17</t>
  </si>
  <si>
    <t>VPN40663-18</t>
  </si>
  <si>
    <t>CN Nha Trang - Công ty cổ phần Vinpearl</t>
  </si>
  <si>
    <t>VPN40663-19</t>
  </si>
  <si>
    <t>CN Quảng Ninh - Công ty cổ phần Vinpearl</t>
  </si>
  <si>
    <t>VPN40663-20</t>
  </si>
  <si>
    <t>CN Quảng Nam - Công ty cổ phần Vinpearl</t>
  </si>
  <si>
    <t>VPN40663-21</t>
  </si>
  <si>
    <t>CN Đà Nẵng - Công ty cổ phần Vinpearl</t>
  </si>
  <si>
    <t>VPN40663-22</t>
  </si>
  <si>
    <t>CN Nghệ An - Công ty cổ phần Vinpearl</t>
  </si>
  <si>
    <t>VPN40663-23</t>
  </si>
  <si>
    <t>CN Hà Tĩnh - Công ty cổ phần Vinpearl</t>
  </si>
  <si>
    <t>VPN40663-24</t>
  </si>
  <si>
    <t>VPN40663-25</t>
  </si>
  <si>
    <t>CN Kiên Giang- Công Ty cổ phần Vinpearl</t>
  </si>
  <si>
    <t>VPN40663-26</t>
  </si>
  <si>
    <t>VPN40663-27</t>
  </si>
  <si>
    <t>VPN40663-28</t>
  </si>
  <si>
    <t>VPN40664</t>
  </si>
  <si>
    <t>200701-02</t>
  </si>
  <si>
    <t>CAV0205</t>
  </si>
  <si>
    <t>Công ty TNHH Giáo dục và Đào tạo VinAcademy</t>
  </si>
  <si>
    <t>CAV0206</t>
  </si>
  <si>
    <t>Chi nhánh Hà Nội - Công ty TNHH Kinh doanh Dịch vụ Smart Solution</t>
  </si>
  <si>
    <t>CAV0207</t>
  </si>
  <si>
    <t>Chi nhánh Thành phố Hồ Chí Minh - Công ty TNHH Kinh doanh Dịch vụ Smart Solution</t>
  </si>
  <si>
    <t>CAV0208</t>
  </si>
  <si>
    <t>Công ty cổ phần Kinh doanh Bất động sản MV Việt Nam</t>
  </si>
  <si>
    <t>CAV0209</t>
  </si>
  <si>
    <t>Công ty Cổ phần Trung tâm Hội chợ triển lãm Việt Nam</t>
  </si>
  <si>
    <t>CAV0300</t>
  </si>
  <si>
    <t>Chi nhánh Thành phố Hồ Chí Minh – Công ty Cổ phần One Distribution</t>
  </si>
  <si>
    <t>CAV0301</t>
  </si>
  <si>
    <t>Công ty Cổ phần Đầu tư Xây dựng Đại An</t>
  </si>
  <si>
    <t>F0250-232</t>
  </si>
  <si>
    <t>Công ty TNHH KD DV&amp;TM Ô tô Thăng Long Việt nam</t>
  </si>
  <si>
    <t>F0460-10</t>
  </si>
  <si>
    <t>Chi nhánh tại Quảng Ninh- Công ty cổ phần Vinhomes</t>
  </si>
  <si>
    <t>F0460-11</t>
  </si>
  <si>
    <t>F0460-12</t>
  </si>
  <si>
    <t>F0460-13</t>
  </si>
  <si>
    <t>Chi nhánh tại Thành phố Hồ Chí Minh-Công ty cổ phần Vinhomes</t>
  </si>
  <si>
    <t>F0460-14</t>
  </si>
  <si>
    <t>F0460-15</t>
  </si>
  <si>
    <t>F0460-16</t>
  </si>
  <si>
    <t>F0460-17</t>
  </si>
  <si>
    <t>F0460-18</t>
  </si>
  <si>
    <t>F0460-19</t>
  </si>
  <si>
    <t>F0460-20</t>
  </si>
  <si>
    <t>F0460-21</t>
  </si>
  <si>
    <t>F0460-22</t>
  </si>
  <si>
    <t>F0460-23</t>
  </si>
  <si>
    <t>F0460-24</t>
  </si>
  <si>
    <t>F0460-25</t>
  </si>
  <si>
    <t>F0460-26</t>
  </si>
  <si>
    <t>F0460-27</t>
  </si>
  <si>
    <t>F0460-28</t>
  </si>
  <si>
    <t>F0460-29</t>
  </si>
  <si>
    <t>F0460-30</t>
  </si>
  <si>
    <t>F0460-31</t>
  </si>
  <si>
    <t>F0460-32</t>
  </si>
  <si>
    <t>F0460-33</t>
  </si>
  <si>
    <t>F0460-34</t>
  </si>
  <si>
    <t>F0460-35</t>
  </si>
  <si>
    <t>F0460-36</t>
  </si>
  <si>
    <t>F0460-37</t>
  </si>
  <si>
    <t>F0460-38</t>
  </si>
  <si>
    <t>F0460-39</t>
  </si>
  <si>
    <t>Chi nhánh tại Hà Tĩnh- Công ty cổ phần Vinhomes</t>
  </si>
  <si>
    <t>F0460-40</t>
  </si>
  <si>
    <t>F0460-41</t>
  </si>
  <si>
    <t>F0460-42</t>
  </si>
  <si>
    <t>F0460-43</t>
  </si>
  <si>
    <t>F0460-44</t>
  </si>
  <si>
    <t>F0460-45</t>
  </si>
  <si>
    <t>F0460-8</t>
  </si>
  <si>
    <t>F0460-9</t>
  </si>
  <si>
    <t>F0515</t>
  </si>
  <si>
    <t>89-PL1/VINTATA</t>
  </si>
  <si>
    <t>Chi nhánh Hà nội- Công ty cổ phần Vinpearl</t>
  </si>
  <si>
    <t>F0516</t>
  </si>
  <si>
    <t>089-PL1/VCR</t>
  </si>
  <si>
    <t>F0516-1</t>
  </si>
  <si>
    <t>Chi nhánh tại tỉnh Long An- Công ty cổ phần Vincom Retail</t>
  </si>
  <si>
    <t>F0516-10</t>
  </si>
  <si>
    <t>Chi nhánh tại tỉnh Ninh Thuận- Công ty TNHH Vincom Retail Miền Nam</t>
  </si>
  <si>
    <t>F0516-11</t>
  </si>
  <si>
    <t>Chi nhánh tại tỉnh Khánh Hòa- Công ty TNHH Vincom Retail Miền Nam</t>
  </si>
  <si>
    <t>F0516-12</t>
  </si>
  <si>
    <t>Chi nhánh tại tỉnh Phú Yên- Công ty TNHH Vincom Retail Miền Nam</t>
  </si>
  <si>
    <t>F0516-13</t>
  </si>
  <si>
    <t>Công ty TNHH đầu tư và phát triển đô thị Suối Hoa</t>
  </si>
  <si>
    <t>F0516-2</t>
  </si>
  <si>
    <t>Chi nhánh tại tỉnh thành phố Hồ Chí Minh- Công ty cổ phần Vincom Retail</t>
  </si>
  <si>
    <t>F0516-3</t>
  </si>
  <si>
    <t>Chi nhánh tại tỉnh Khánh Hòa- Công ty cổ phần Vincom Retail</t>
  </si>
  <si>
    <t>F0516-4</t>
  </si>
  <si>
    <t>Chi nhánh tại tỉnh Thái Nguyên- Công ty cổ phần Vincom Retail</t>
  </si>
  <si>
    <t>F0516-5</t>
  </si>
  <si>
    <t>Chi nhánh tại tỉnh Cà Mau- Công ty cổ phần Vincom Retail</t>
  </si>
  <si>
    <t>F0516-6</t>
  </si>
  <si>
    <t>Chi nhánh tại tỉnh Quảng Ngãi- Công ty cổ phần Vincom Retail</t>
  </si>
  <si>
    <t>F0516-7</t>
  </si>
  <si>
    <t>F0516-8</t>
  </si>
  <si>
    <t>F0516-9</t>
  </si>
  <si>
    <t>F0517-1</t>
  </si>
  <si>
    <t>89-pl1/vimec</t>
  </si>
  <si>
    <t>CN Công ty CP bệnh viện ĐKQT Vinmec - Bệnh viện ĐKQT Vinmec Central Park</t>
  </si>
  <si>
    <t>F0517-2</t>
  </si>
  <si>
    <t>CN tại tỉnh Kiên Giang- Công ty CP Bệnh viện đa khoa quốc tế Vinmec</t>
  </si>
  <si>
    <t>F0517-3</t>
  </si>
  <si>
    <t>F0517-4</t>
  </si>
  <si>
    <t>CN Công ty CP Bệnh Viện ĐKQT Vinmec- Bệnh viện ĐKQT Vinmec Đà Nẵng</t>
  </si>
  <si>
    <t>F0517-5</t>
  </si>
  <si>
    <t>CN Công ty cổ phần bệnh viện đa khoa quốc tế Vinmec-Bệnh viện đa khoa quốc tế Vinmec Hải Phòng</t>
  </si>
  <si>
    <t>F0518-1</t>
  </si>
  <si>
    <t>89-PL1/VINPEARL</t>
  </si>
  <si>
    <t>F0518-2</t>
  </si>
  <si>
    <t>F0518-3</t>
  </si>
  <si>
    <t>CN Quảng Nam- Công ty cổ phần Vinpearl</t>
  </si>
  <si>
    <t>F0518-4</t>
  </si>
  <si>
    <t>CN Nghệ An- Công ty cổ phần Vinpearl</t>
  </si>
  <si>
    <t>F0518-5</t>
  </si>
  <si>
    <t>F0518-6</t>
  </si>
  <si>
    <t>CN Hải Phòng- Công ty cổ phần Vinpearl</t>
  </si>
  <si>
    <t>F0518-7</t>
  </si>
  <si>
    <t>CN Kiên Giang- Công ty cổ phần Vinpearl</t>
  </si>
  <si>
    <t>F0519</t>
  </si>
  <si>
    <t>89-PL2/VINPEARL</t>
  </si>
  <si>
    <t>Công ty TNHH kinh doanh dịch vụ tổng hợp Vincom</t>
  </si>
  <si>
    <t>F0519-1</t>
  </si>
  <si>
    <t>CN Cần Thơ - Công ty cổ phần Vinpearl</t>
  </si>
  <si>
    <t>F0519-10</t>
  </si>
  <si>
    <t>Chi nhánh Huế-Công ty cổ phần Vinpearl</t>
  </si>
  <si>
    <t>F0519-11</t>
  </si>
  <si>
    <t>Chi nhánh Lạng Sơn -Công ty cổ phần Vinpearl</t>
  </si>
  <si>
    <t>F0519-12</t>
  </si>
  <si>
    <t>Chi nhánh Hà Nam -Công ty cổ phần Vinpearl</t>
  </si>
  <si>
    <t>F0519-13</t>
  </si>
  <si>
    <t>Chi nhánh Tây Ninh -Công ty cổ phần Vinpearl</t>
  </si>
  <si>
    <t>F0519-2</t>
  </si>
  <si>
    <t>CN Nha Trang-Công ty cổ phần Vinpearl</t>
  </si>
  <si>
    <t>F0519-3</t>
  </si>
  <si>
    <t>CN Quảng Ninh-Công ty cổ phần Vinpearl</t>
  </si>
  <si>
    <t>F0519-4</t>
  </si>
  <si>
    <t>CN Đà Nẵng-Công ty cổ phần Vinpearl</t>
  </si>
  <si>
    <t>F0519-5</t>
  </si>
  <si>
    <t>CN Quảng Nam-Công ty cổ phần Vinpearl</t>
  </si>
  <si>
    <t>F0519-6</t>
  </si>
  <si>
    <t>CN Hà Tĩnh-Công ty cổ phần Vinpearl</t>
  </si>
  <si>
    <t>F0519-7</t>
  </si>
  <si>
    <t>CN Hải Phòng-Công ty cổ phần Vinpearl</t>
  </si>
  <si>
    <t>F0519-8</t>
  </si>
  <si>
    <t>Chi nhánh Thanh Hóa-Công ty cổ phần Vinpearl</t>
  </si>
  <si>
    <t>F0519-9</t>
  </si>
  <si>
    <t>Chi nhánh Quảng Bình-Công ty cổ phần Vinpearl</t>
  </si>
  <si>
    <t>F0520</t>
  </si>
  <si>
    <t>200612-02</t>
  </si>
  <si>
    <t>Công ty TNHH Shopee Express</t>
  </si>
  <si>
    <t>F0521-1</t>
  </si>
  <si>
    <t>89-PL1-VINFAST</t>
  </si>
  <si>
    <t>F0521-2</t>
  </si>
  <si>
    <t>TA1005</t>
  </si>
  <si>
    <t>200612-01</t>
  </si>
  <si>
    <t>TC31820</t>
  </si>
  <si>
    <t>HD00280</t>
  </si>
  <si>
    <t>180816-11</t>
  </si>
  <si>
    <t>Công ty TNHH FKS Logistic Việt nam</t>
  </si>
  <si>
    <t>HD00281</t>
  </si>
  <si>
    <t>190401-01</t>
  </si>
  <si>
    <t>Công ty Cổ phần Đầu tư và Phát triển Giáo dục Hà Nội</t>
  </si>
  <si>
    <t>HD00357</t>
  </si>
  <si>
    <t>180619-03</t>
  </si>
  <si>
    <t>Công ty cổ phần sàn giao dịch và đầu tư công nghệ T PLUS</t>
  </si>
  <si>
    <t>HD00358</t>
  </si>
  <si>
    <t>200625-04</t>
  </si>
  <si>
    <t>Công ty TNHH đầu tư GARDNER &amp; PARTNERS</t>
  </si>
  <si>
    <t>HD00359</t>
  </si>
  <si>
    <t>190422-01</t>
  </si>
  <si>
    <t>Công ty cổ phần quốc tế AOZ</t>
  </si>
  <si>
    <t>HD00360</t>
  </si>
  <si>
    <t>200507-02</t>
  </si>
  <si>
    <t>Công ty TNHH SC Hoàng Phát</t>
  </si>
  <si>
    <t>HD00361</t>
  </si>
  <si>
    <t>180319-02</t>
  </si>
  <si>
    <t>Trường cao đẳng truyền hình</t>
  </si>
  <si>
    <t>HD00362</t>
  </si>
  <si>
    <t>200728-03</t>
  </si>
  <si>
    <t>Công ty chăn nuôi Tam Đảo-Chi nhánh Tổng công ty chăn nuôi Việt nam-CTCP</t>
  </si>
  <si>
    <t>HD00363</t>
  </si>
  <si>
    <t>200728-04</t>
  </si>
  <si>
    <t>Trung tâm thương mại và thiết bị tổng hợp- chi nhánh Tổng công ty chăn nuôi Việt nam-CTCP</t>
  </si>
  <si>
    <t>HD00364</t>
  </si>
  <si>
    <t>200803-01</t>
  </si>
  <si>
    <t>Xí nghiệp thức ăn chăn nuôi An Khánh - Chi nhánh Tổng công ty chăn nuôi Việt nam-CTCP</t>
  </si>
  <si>
    <t>HD00365</t>
  </si>
  <si>
    <t>200803-02</t>
  </si>
  <si>
    <t>Tổng công ty chăn nuôi Việt Nam - CTCP</t>
  </si>
  <si>
    <t>HD00366</t>
  </si>
  <si>
    <t>200803-03</t>
  </si>
  <si>
    <t>Chi nhánh chăn nuôi Mỹ Văn- Tổng công ty chăn nuôi Việt nam-CTCP</t>
  </si>
  <si>
    <t>HD00367</t>
  </si>
  <si>
    <t>200803-04</t>
  </si>
  <si>
    <t>Chi nhánh Tổng công ty chăn nuôi Việt nam- CTCP</t>
  </si>
  <si>
    <t>HD00368</t>
  </si>
  <si>
    <t>200803-05</t>
  </si>
  <si>
    <t>CN TCT chăn nuôi Việt nam-CTCP- Xí nghiệp truyền giống gia súc và phát triển chăn nuôi miền nam</t>
  </si>
  <si>
    <t>HD00369</t>
  </si>
  <si>
    <t>190304-01</t>
  </si>
  <si>
    <t>Công ty Cổ phần Sách Giáo dục tại Thành Phố Hà Nội</t>
  </si>
  <si>
    <t>HD00370</t>
  </si>
  <si>
    <t>200525-02</t>
  </si>
  <si>
    <t>Công ty TNHH ITL Bình Dương</t>
  </si>
  <si>
    <t>HD00371</t>
  </si>
  <si>
    <t>200630-01</t>
  </si>
  <si>
    <t>Công ty cổ phần GTNFOODS</t>
  </si>
  <si>
    <t>HD00372</t>
  </si>
  <si>
    <t>181203-05</t>
  </si>
  <si>
    <t>Khách sạn Hòa Bình</t>
  </si>
  <si>
    <t>TC31821</t>
  </si>
  <si>
    <t>200518-05</t>
  </si>
  <si>
    <t>BN30565</t>
  </si>
  <si>
    <t>200827-01</t>
  </si>
  <si>
    <t>Văn phòng Trung Ương Giáo hội Phật Giáo Việt Nam</t>
  </si>
  <si>
    <t>5060-NM</t>
  </si>
  <si>
    <t xml:space="preserve">T00764     </t>
  </si>
  <si>
    <t xml:space="preserve">180412-01        </t>
  </si>
  <si>
    <t>Trung tâm viễn thông quốc tế Mobifone-CN tổng công ty Viễn thông Mobifone</t>
  </si>
  <si>
    <t xml:space="preserve">T00773      </t>
  </si>
  <si>
    <t xml:space="preserve">180926-02    </t>
  </si>
  <si>
    <t>110311</t>
  </si>
  <si>
    <t>200921-02</t>
  </si>
  <si>
    <t>Công ty Cổ phần Đầu tư IGV - Group</t>
  </si>
  <si>
    <t>DT16</t>
  </si>
  <si>
    <t>15/08/05/05/018</t>
  </si>
  <si>
    <t>CA_200923-01</t>
  </si>
  <si>
    <t>200923-01</t>
  </si>
  <si>
    <t>Công ty Cổ phần 624 Hà Nội</t>
  </si>
  <si>
    <t>CA_200923-02</t>
  </si>
  <si>
    <t>200923-02</t>
  </si>
  <si>
    <t>Công ty TNHH Tư vấn năng lượng Vatec</t>
  </si>
  <si>
    <t>CA_200923-03</t>
  </si>
  <si>
    <t>200923-03</t>
  </si>
  <si>
    <t>Công ty Cổ phần xây dựng và bất động sản Tân Minh</t>
  </si>
  <si>
    <t>CA_200923-04</t>
  </si>
  <si>
    <t>200923-04</t>
  </si>
  <si>
    <t>Công ty TNHH Thắng Thắng Phát</t>
  </si>
  <si>
    <t>CA_200929-02</t>
  </si>
  <si>
    <t>200929-02</t>
  </si>
  <si>
    <t>Công ty cổ phần LILAMA 69-1</t>
  </si>
  <si>
    <t>CA_200929-03</t>
  </si>
  <si>
    <t>200929-03</t>
  </si>
  <si>
    <t>Công ty Cổ phần xây dựng VNC</t>
  </si>
  <si>
    <t>F0367</t>
  </si>
  <si>
    <t>181001-09</t>
  </si>
  <si>
    <t>F0460-46</t>
  </si>
  <si>
    <t>F0522</t>
  </si>
  <si>
    <t>Chi nhánh Công ty cổ phần Bibomart TM Vĩnh Long</t>
  </si>
  <si>
    <t>D0001</t>
  </si>
  <si>
    <t>57-13</t>
  </si>
  <si>
    <t>Bệnh viện Phổi Trung Ương- Quỹ Toàn cầu Phòng chống lao giai đoạn 2018-2020</t>
  </si>
  <si>
    <t>PM952019</t>
  </si>
  <si>
    <t>95/2019</t>
  </si>
  <si>
    <t>Ban Quản lý Dự án các công trình Bưu điện - Tổng công ty Bưu điện Việt Nam</t>
  </si>
  <si>
    <t>PMD00376</t>
  </si>
  <si>
    <t>Ngân hàng Industrial and Commercial Bank of China Limited- Chi nhánh thành phố Hà nội</t>
  </si>
  <si>
    <t>HD00206</t>
  </si>
  <si>
    <t>180817-05</t>
  </si>
  <si>
    <t>HD00271</t>
  </si>
  <si>
    <t>190530-02</t>
  </si>
  <si>
    <t>Công ty cổ phần chăn nuôi Mavin</t>
  </si>
  <si>
    <t>HD00373</t>
  </si>
  <si>
    <t>200331-01</t>
  </si>
  <si>
    <t>Hội Đồng Anh Việt Nam</t>
  </si>
  <si>
    <t>HD00374</t>
  </si>
  <si>
    <t>191227-01</t>
  </si>
  <si>
    <t>Tổng Công ty Vận tải thủy Petrolimex</t>
  </si>
  <si>
    <t>HD00375</t>
  </si>
  <si>
    <t>200427-01</t>
  </si>
  <si>
    <t>Công ty cổ phần giống bò sữa Mộc Châu</t>
  </si>
  <si>
    <t>HD00376</t>
  </si>
  <si>
    <t>HD00377</t>
  </si>
  <si>
    <t>171109-04.</t>
  </si>
  <si>
    <t>Chi nhánh Công ty cổ phần tập đoàn Sunhouse tại thành phố Hồ Chí Minh</t>
  </si>
  <si>
    <t>HD00378</t>
  </si>
  <si>
    <t>200806-03</t>
  </si>
  <si>
    <t>DN31374</t>
  </si>
  <si>
    <t>200929-04</t>
  </si>
  <si>
    <t>Đài phát thanh và truyền hình Hà Nội</t>
  </si>
  <si>
    <t>DN31375</t>
  </si>
  <si>
    <t>201012-01</t>
  </si>
  <si>
    <t>Cục truyền thông Công An Nhân dân</t>
  </si>
  <si>
    <t>110312</t>
  </si>
  <si>
    <t>422/2020/OMG-VNPT</t>
  </si>
  <si>
    <t>110313</t>
  </si>
  <si>
    <t>201030-04</t>
  </si>
  <si>
    <t>DT17</t>
  </si>
  <si>
    <t>EZCOM0039</t>
  </si>
  <si>
    <t>DellVietNam/C§CT</t>
  </si>
  <si>
    <t>IOFFICE005</t>
  </si>
  <si>
    <t>201014-01</t>
  </si>
  <si>
    <t>IOFFICE006</t>
  </si>
  <si>
    <t>201030-05</t>
  </si>
  <si>
    <t>T00822</t>
  </si>
  <si>
    <t>200922-01</t>
  </si>
  <si>
    <t>Công ty Cổ phần dịch vụ thương mại tổng hợp Vincommerce</t>
  </si>
  <si>
    <t>T00823</t>
  </si>
  <si>
    <t>200508-01</t>
  </si>
  <si>
    <t>Công ty TNHH viễn thông DCC</t>
  </si>
  <si>
    <t>VPN40665</t>
  </si>
  <si>
    <t>200925-01</t>
  </si>
  <si>
    <t>CA_190318-03</t>
  </si>
  <si>
    <t>190318-03</t>
  </si>
  <si>
    <t>Công ty Cổ phần Visuco</t>
  </si>
  <si>
    <t>CA_190708-01</t>
  </si>
  <si>
    <t>190708-01</t>
  </si>
  <si>
    <t>Công ty TNHH Inox Long Biên</t>
  </si>
  <si>
    <t>CA_201001-001</t>
  </si>
  <si>
    <t>201001-001</t>
  </si>
  <si>
    <t>Công ty TNHH Việt Nam Musashi Paint</t>
  </si>
  <si>
    <t>CA_201103-02</t>
  </si>
  <si>
    <t>201103-02</t>
  </si>
  <si>
    <t>CA_201103-03</t>
  </si>
  <si>
    <t>201103-03</t>
  </si>
  <si>
    <t>Công ty TNHH Chế biến thực phẩm Minh Vũ</t>
  </si>
  <si>
    <t>CA_201106-01</t>
  </si>
  <si>
    <t>201106-01</t>
  </si>
  <si>
    <t>CA_201112-01</t>
  </si>
  <si>
    <t>201112-01</t>
  </si>
  <si>
    <t>Công ty TNHH Thương mại An Phú Ban Mê</t>
  </si>
  <si>
    <t>CA_201113-02</t>
  </si>
  <si>
    <t>201113-02</t>
  </si>
  <si>
    <t>Công ty TNHH Xây dựng và Thương mại T&amp;T Bắc Ninh</t>
  </si>
  <si>
    <t>F0408</t>
  </si>
  <si>
    <t>F0524</t>
  </si>
  <si>
    <t>F0525</t>
  </si>
  <si>
    <t>201014-04</t>
  </si>
  <si>
    <t>Công ty TNHH kinh doanh thương mại và dịch vụ Vinfast</t>
  </si>
  <si>
    <t>F0526</t>
  </si>
  <si>
    <t>89-PL5/VINPEARL</t>
  </si>
  <si>
    <t>F0527</t>
  </si>
  <si>
    <t>89-PL2/VCR</t>
  </si>
  <si>
    <t>F0528</t>
  </si>
  <si>
    <t>F0529-1</t>
  </si>
  <si>
    <t>01-VINGROUPHO/89</t>
  </si>
  <si>
    <t>F0529-2</t>
  </si>
  <si>
    <t>F0529-3</t>
  </si>
  <si>
    <t>F0530</t>
  </si>
  <si>
    <t>F0531</t>
  </si>
  <si>
    <t>89-PL4/VINPEARL</t>
  </si>
  <si>
    <t>F0532</t>
  </si>
  <si>
    <t>200720-01</t>
  </si>
  <si>
    <t>F0533</t>
  </si>
  <si>
    <t>201027-01</t>
  </si>
  <si>
    <t>F0534</t>
  </si>
  <si>
    <t>Chi nhánh công ty cổ phần Bibomart TM Bình Thuận</t>
  </si>
  <si>
    <t>F0535</t>
  </si>
  <si>
    <t>89-PL2/VINMEC</t>
  </si>
  <si>
    <t>HD00154</t>
  </si>
  <si>
    <t>180404-04</t>
  </si>
  <si>
    <t>Công ty dệt Jomu (Việt nam) TNHH</t>
  </si>
  <si>
    <t>HD00222</t>
  </si>
  <si>
    <t>171118-01</t>
  </si>
  <si>
    <t>HD00232</t>
  </si>
  <si>
    <t>HD00272</t>
  </si>
  <si>
    <t>180831-04</t>
  </si>
  <si>
    <t>HD00379</t>
  </si>
  <si>
    <t>200625-03</t>
  </si>
  <si>
    <t>Công ty TNHH Vinalines Honda Logistics Việt Nam</t>
  </si>
  <si>
    <t>HD00380</t>
  </si>
  <si>
    <t>181030-03</t>
  </si>
  <si>
    <t>Công ty phân bón miền nam</t>
  </si>
  <si>
    <t>HD00381</t>
  </si>
  <si>
    <t>181130-05</t>
  </si>
  <si>
    <t>Công ty TNHH KUJUZ</t>
  </si>
  <si>
    <t>CDN_HT005</t>
  </si>
  <si>
    <t>5678/VNPT VNP</t>
  </si>
  <si>
    <t>Công ty Cổ phần Công nghệ công nghiệp bưu chính viễn thông</t>
  </si>
  <si>
    <t>CDN_HT006</t>
  </si>
  <si>
    <t>5678</t>
  </si>
  <si>
    <t>VANTIX</t>
  </si>
  <si>
    <t>201006-01</t>
  </si>
  <si>
    <t>Công ty Cổ phần giải pháp và dịch vụ Công nghệ Vantix</t>
  </si>
  <si>
    <t>VIENNC</t>
  </si>
  <si>
    <t>201102-03</t>
  </si>
  <si>
    <t>SIP0010</t>
  </si>
  <si>
    <t>955/2020</t>
  </si>
  <si>
    <t>5071-NM</t>
  </si>
  <si>
    <t>190401-08</t>
  </si>
  <si>
    <t xml:space="preserve">CDN_HT006 </t>
  </si>
  <si>
    <t xml:space="preserve">Công ty TNHH Cung cấp Giải pháp Dịch vụ Giá trị gia tăng    </t>
  </si>
  <si>
    <t>vnpt it</t>
  </si>
  <si>
    <t>Chưa tạo</t>
  </si>
  <si>
    <t>201012-02</t>
  </si>
  <si>
    <t>Công ty TNHH Panasonic</t>
  </si>
  <si>
    <t>110314</t>
  </si>
  <si>
    <t>04/SBD</t>
  </si>
  <si>
    <t>F0536</t>
  </si>
  <si>
    <t>0303/2020</t>
  </si>
  <si>
    <t>SQ001</t>
  </si>
  <si>
    <t>01102020</t>
  </si>
  <si>
    <t>EZCOM0040</t>
  </si>
  <si>
    <t>191101-03/PL</t>
  </si>
  <si>
    <t>EOFFICE011</t>
  </si>
  <si>
    <t>201225-02</t>
  </si>
  <si>
    <t>EOFFICE010</t>
  </si>
  <si>
    <t>201225-01</t>
  </si>
  <si>
    <t>IOFFICE007</t>
  </si>
  <si>
    <t>201201-01</t>
  </si>
  <si>
    <t>Tổng công ty Đầu tư Phát triển Hạ tầng Đô thị UDIC - Công ty TNHH MTV</t>
  </si>
  <si>
    <t>IOFFICE008</t>
  </si>
  <si>
    <t>201020-01</t>
  </si>
  <si>
    <t>MYDATA006</t>
  </si>
  <si>
    <t>200827-02</t>
  </si>
  <si>
    <t>VPN40666</t>
  </si>
  <si>
    <t>201130-01</t>
  </si>
  <si>
    <t>Công ty Cổ phần Chứng khoán Thủ Đô</t>
  </si>
  <si>
    <t>TC30818A</t>
  </si>
  <si>
    <t>160315-02</t>
  </si>
  <si>
    <t>TC31822</t>
  </si>
  <si>
    <t>021017/Agribank-DA</t>
  </si>
  <si>
    <t>Ngân hàng NN&amp;PTNT Việt Nam-Chi nhánh Đông Anh</t>
  </si>
  <si>
    <t>TA1011</t>
  </si>
  <si>
    <t>201014-03</t>
  </si>
  <si>
    <t>CA_200714-02</t>
  </si>
  <si>
    <t>200714-02</t>
  </si>
  <si>
    <t>Công ty Cổ phần Sản xuất và thương mại nhập khẩu Daco</t>
  </si>
  <si>
    <t>CA_200910-01</t>
  </si>
  <si>
    <t>200910-01</t>
  </si>
  <si>
    <t>CA_200924-01</t>
  </si>
  <si>
    <t>200924-01</t>
  </si>
  <si>
    <t>CA_201103-01</t>
  </si>
  <si>
    <t>201103-01</t>
  </si>
  <si>
    <t>Công ty Cổ phần đầu tư và phát triển công nghệ Sông Hồng</t>
  </si>
  <si>
    <t>CA_201201-03</t>
  </si>
  <si>
    <t>201201-03</t>
  </si>
  <si>
    <t>Công ty TNHH YKK Việt Nam- Chi Nhánh Hà Nam</t>
  </si>
  <si>
    <t>CA_201211-01</t>
  </si>
  <si>
    <t>201211-01</t>
  </si>
  <si>
    <t>Công ty TNHH sản xuất và cung ứng dịch vụ Lạng Sơn</t>
  </si>
  <si>
    <t>CAD00222</t>
  </si>
  <si>
    <t>CAD00292</t>
  </si>
  <si>
    <t>171201-01</t>
  </si>
  <si>
    <t>CAD0055</t>
  </si>
  <si>
    <t>CAD0070</t>
  </si>
  <si>
    <t>CAV0302</t>
  </si>
  <si>
    <t>CAV0303</t>
  </si>
  <si>
    <t>Công ty TNHH Đô thị Đại học Quốc tế Berjaya Việt Nam</t>
  </si>
  <si>
    <t>CAV0304</t>
  </si>
  <si>
    <t>Công ty Cổ phần Đầu tư kinh doanh bất động sản Thăng Long</t>
  </si>
  <si>
    <t>CAV0305</t>
  </si>
  <si>
    <t>Công ty TNHH Xalivico</t>
  </si>
  <si>
    <t>CAV0306</t>
  </si>
  <si>
    <t>Công ty Cổ phần Bất động sản Xavinco</t>
  </si>
  <si>
    <t>CAV0307</t>
  </si>
  <si>
    <t>Công ty TNHH  MTV Thương mại Đầu tư và phát triển Thời Đại</t>
  </si>
  <si>
    <t>CAV0308</t>
  </si>
  <si>
    <t>Công ty Cổ phần Phát triển Thành phố Xanh</t>
  </si>
  <si>
    <t>CAV0309</t>
  </si>
  <si>
    <t>Chi nhánh tại tỉnh Phú Yên - Công ty TNHH Vincom Retail Miền Nam</t>
  </si>
  <si>
    <t>CAV0310</t>
  </si>
  <si>
    <t>Công ty TNHH Đầu tư và Phát triển đô thị Gia Lâm</t>
  </si>
  <si>
    <t>CAV0311</t>
  </si>
  <si>
    <t>Công ty TNHH Đầu tư sản xuất phát triển Nông Nghiệp Vineco</t>
  </si>
  <si>
    <t>CAV0312</t>
  </si>
  <si>
    <t>Công ty TNHH Kinh doanh thương mại và Dịch vụ VinFast</t>
  </si>
  <si>
    <t>CAV0313</t>
  </si>
  <si>
    <t>F0243</t>
  </si>
  <si>
    <t>160701-02</t>
  </si>
  <si>
    <t>F0537</t>
  </si>
  <si>
    <t>1257/2020</t>
  </si>
  <si>
    <t>Công ty cổ phần ONEID</t>
  </si>
  <si>
    <t>F0538</t>
  </si>
  <si>
    <t>201027-02</t>
  </si>
  <si>
    <t>F0539</t>
  </si>
  <si>
    <t>201220-01</t>
  </si>
  <si>
    <t>F0540</t>
  </si>
  <si>
    <t>Công ty TNHH An Ba Hà nội</t>
  </si>
  <si>
    <t>PM112020</t>
  </si>
  <si>
    <t>11/2020</t>
  </si>
  <si>
    <t>Ban quản lý dự án các công trình bưu điện-Tổng công ty bưu điện Việt nam</t>
  </si>
  <si>
    <t>PM190906</t>
  </si>
  <si>
    <t>190906-01</t>
  </si>
  <si>
    <t>HD00220</t>
  </si>
  <si>
    <t>181002-03</t>
  </si>
  <si>
    <t>Công ty TNHH Daewoo Engineering &amp; Construction Việt nam</t>
  </si>
  <si>
    <t>HD00227</t>
  </si>
  <si>
    <t>181204-02</t>
  </si>
  <si>
    <t>Công ty TNHH Textiles in Saigon</t>
  </si>
  <si>
    <t>HD00284</t>
  </si>
  <si>
    <t>Công ty TNHH giống vật nuôi Thuần Hưng</t>
  </si>
  <si>
    <t>HD00382</t>
  </si>
  <si>
    <t>191029-04</t>
  </si>
  <si>
    <t>Công ty TNHH Perfetti Van Melle (Việt Nam)</t>
  </si>
  <si>
    <t>HD00383</t>
  </si>
  <si>
    <t>82/2019</t>
  </si>
  <si>
    <t>CL04SBD</t>
  </si>
  <si>
    <t>BRITISH2</t>
  </si>
  <si>
    <t>201109-02</t>
  </si>
  <si>
    <t>BANKHCN1</t>
  </si>
  <si>
    <t>181008-01(PLC§)</t>
  </si>
  <si>
    <t>Trung tâm Hỗ trợ khách hàng- Chi nhánh Tổng công ty Dịch vụ Viễn Thông</t>
  </si>
  <si>
    <t>BN30579</t>
  </si>
  <si>
    <t>DN31376</t>
  </si>
  <si>
    <t>201204-02</t>
  </si>
  <si>
    <t xml:space="preserve">Truyền dẫn tín hiệu TH   </t>
  </si>
  <si>
    <t>Doanh thu tài trợ của Báo Tiền Phong</t>
  </si>
  <si>
    <t>TB03032020</t>
  </si>
  <si>
    <t>110315</t>
  </si>
  <si>
    <t>BN30583</t>
  </si>
  <si>
    <t>CA-11052018</t>
  </si>
  <si>
    <t>Chi nhánh Biên Hòa -  Công ty Cổ phần Ô tô Trường Hải</t>
  </si>
  <si>
    <t>CAD00282</t>
  </si>
  <si>
    <t>CAD00340</t>
  </si>
  <si>
    <t>CAD00385</t>
  </si>
  <si>
    <t>Tổng Công ty Lương thực Miền Bắc</t>
  </si>
  <si>
    <t>CAD00386</t>
  </si>
  <si>
    <t>Công ty cổ phần giao nhận hàng hóa Nasco</t>
  </si>
  <si>
    <t>CL200601</t>
  </si>
  <si>
    <t>CP90158A</t>
  </si>
  <si>
    <t>Công ty cổ phần Hàng không Pacific Airlines</t>
  </si>
  <si>
    <t>F0250-136</t>
  </si>
  <si>
    <t>Chi nhánh Hạ Long - Công ty cổ phần dịch vụ thương mại tổng hợp Vincommerce</t>
  </si>
  <si>
    <t>F0542</t>
  </si>
  <si>
    <t>F0544</t>
  </si>
  <si>
    <t>F0545</t>
  </si>
  <si>
    <t>HD00246</t>
  </si>
  <si>
    <t>Công ty TNHH truyền thông đa phương tiện ý tưởng di động</t>
  </si>
  <si>
    <t>HD00260</t>
  </si>
  <si>
    <t>Công ty Cổ phần dịch vụ hàng hoá Nội bài</t>
  </si>
  <si>
    <t>HD00282</t>
  </si>
  <si>
    <t>HD00384</t>
  </si>
  <si>
    <t>Công ty cổ phần An Thịnh Vượng Logistics</t>
  </si>
  <si>
    <t>HD00385</t>
  </si>
  <si>
    <t>HD00386</t>
  </si>
  <si>
    <t>IOFFICE014</t>
  </si>
  <si>
    <t>PMD00385</t>
  </si>
  <si>
    <t>T00828</t>
  </si>
  <si>
    <t>T00829</t>
  </si>
  <si>
    <t>TB200601</t>
  </si>
  <si>
    <t>TC31823</t>
  </si>
  <si>
    <t>Ngân hàng nông nghiệp và phát triển nông thôn- Chi Nhánh Hòa Bình</t>
  </si>
  <si>
    <t>VINSOFT</t>
  </si>
  <si>
    <t>Công ty TNHH Triển khai hệ thống phần mềm Vinsoftware</t>
  </si>
  <si>
    <t>VPN40524-234</t>
  </si>
  <si>
    <t>Chi Nhánh Bắc Kạn - Công ty Cổ phần Dịch vụ Thương mại Tổng hợp VINCOMMERCE</t>
  </si>
  <si>
    <t>VPN40524-235</t>
  </si>
  <si>
    <t>CHI NHáNH AN GIANG - Công ty Cổ phần Dịch vụ Thương mại Tổng hợp VINCOMMERCE</t>
  </si>
  <si>
    <t>VPN40524-236</t>
  </si>
  <si>
    <t>CHI NHáNH Cà MAU - Công ty Cổ phần Dịch vụ Thương mại Tổng hợp VINCOMMERCE</t>
  </si>
  <si>
    <t>VPN40524-237</t>
  </si>
  <si>
    <t xml:space="preserve"> CHI NHáNH Hà NAM - Công ty Cổ phần Dịch vụ Thương mại Tổng hợp VINCOMMERCE</t>
  </si>
  <si>
    <t>VPN40524-238</t>
  </si>
  <si>
    <t>CHI NHáNH LONG AN - Công ty Cổ phần Dịch vụ Thương mại Tổng hợp VINCOMMERCE</t>
  </si>
  <si>
    <t>VPN40524-239</t>
  </si>
  <si>
    <t>CHI NHáNH NINH THUậN - Công ty Cổ phần Dịch vụ Thương mại Tổng hợp VINCOMMERCE</t>
  </si>
  <si>
    <t>VPN40524-240</t>
  </si>
  <si>
    <t>CHI NHáNH PHú YÊN - Công ty Cổ phần Dịch vụ Thương mại Tổng hợp VINCOMMERCE</t>
  </si>
  <si>
    <t>VPN40524-241</t>
  </si>
  <si>
    <t>Chi nhánh Sóc Trăng - Công ty Cổ phần Dịch vụ Thương mại Tổng hợp Vincommerce</t>
  </si>
  <si>
    <t>VPN40524-242</t>
  </si>
  <si>
    <t>CHI NHáNH TÂY NINH - Công ty Cổ phần Dịch vụ Thương mại Tổng hợp VINCOMMERCE</t>
  </si>
  <si>
    <t>VPN40524-243</t>
  </si>
  <si>
    <t>CHI NHáNH THáI NGUYÊN - Công ty Cổ phần Dịch vụ Thương mại Tổng hợp VINCOMMERCE</t>
  </si>
  <si>
    <t>VPN40524-244</t>
  </si>
  <si>
    <t>CHI NHáNH THừA THIÊN HUế - Công ty Cổ phần Dịch vụ Thương mại Tổng hợp VINCOMMERCE</t>
  </si>
  <si>
    <t>VPN40524-245</t>
  </si>
  <si>
    <t>CHI NHáNH VĩNH LONG - Công ty Cổ phần Dịch vụ Thương mại Tổng hợp VINCOMMERCE</t>
  </si>
  <si>
    <t>VPN40663-29</t>
  </si>
  <si>
    <t>Công ty Cổ phần Vinpearl</t>
  </si>
  <si>
    <t>VPN40663-30</t>
  </si>
  <si>
    <t>VPN40667</t>
  </si>
  <si>
    <t>110316</t>
  </si>
  <si>
    <t>110317</t>
  </si>
  <si>
    <t>110318</t>
  </si>
  <si>
    <t>CAD00329</t>
  </si>
  <si>
    <t>CAD0058</t>
  </si>
  <si>
    <t>Công ty TNHH Gia phát</t>
  </si>
  <si>
    <t>DN31377</t>
  </si>
  <si>
    <t>DN31378</t>
  </si>
  <si>
    <t>F0460-47</t>
  </si>
  <si>
    <t>F0547</t>
  </si>
  <si>
    <t>F0548</t>
  </si>
  <si>
    <t>Chi nhánh công ty cổ phần Bibomart TM Ninh Thuận</t>
  </si>
  <si>
    <t>F0549</t>
  </si>
  <si>
    <t>Chi nhánh công ty cổ phần Bibomart TM Khánh Hòa</t>
  </si>
  <si>
    <t>F0552</t>
  </si>
  <si>
    <t>Công ty TNHH PIN cV-G</t>
  </si>
  <si>
    <t>HD00256</t>
  </si>
  <si>
    <t>Công ty TNHH liên doanh câu lạc bộ bơi thuyền Nha Trang</t>
  </si>
  <si>
    <t>HMS025</t>
  </si>
  <si>
    <t>VINFUTURE</t>
  </si>
  <si>
    <t>Công ty Cổ phần quỹ VINFUTURE</t>
  </si>
  <si>
    <t>VPN40524-246</t>
  </si>
  <si>
    <t>Chi nhánh Lạng Sơn - Công ty Cổ phần Dịch vụ Thương mại Tổng hợp VINCOMMERCE</t>
  </si>
  <si>
    <t>VPN40524-247</t>
  </si>
  <si>
    <t>Chi nhánh Quảng Bình - Công ty Cổ phần Dịch vụ Thương mại Tổng hợp VINCOMMERCE</t>
  </si>
  <si>
    <t>VPN40524-248</t>
  </si>
  <si>
    <t>Chi nhánh Quảng Ngãi - Công ty Cổ phần Dịch vụ Thương mại Tổng hợp VINCOMMERCE</t>
  </si>
  <si>
    <t>VPN40524-249</t>
  </si>
  <si>
    <t>Chi nhánh Sơn La - Công ty Cổ phần Dịch vụ Thương mại Tổng hợp VINCOMMERCE</t>
  </si>
  <si>
    <t>VPN40524-250</t>
  </si>
  <si>
    <t>Chi nhánh Trà Vinh - Công ty Cổ phần Dịch vụ Thương mại Tổng hợp VINCOMMERCE</t>
  </si>
  <si>
    <t>VPN40663-31</t>
  </si>
  <si>
    <t>Công ty TNHH PIN LITHIUM V-G</t>
  </si>
  <si>
    <t>Dịch vụ Quỳnh</t>
  </si>
  <si>
    <t>Line TT</t>
  </si>
  <si>
    <t>Tổng của T1</t>
  </si>
  <si>
    <t>Tổng của T2</t>
  </si>
  <si>
    <t>Tổng của T3</t>
  </si>
  <si>
    <t>Tổng của T4</t>
  </si>
  <si>
    <t>Tổng của T5</t>
  </si>
  <si>
    <t>Tổng của T6</t>
  </si>
  <si>
    <t>Tổng của T7</t>
  </si>
  <si>
    <t>Tổng của T8</t>
  </si>
  <si>
    <t>Tổng của T9</t>
  </si>
  <si>
    <t>Tổng của T10</t>
  </si>
  <si>
    <t>Tổng của T11</t>
  </si>
  <si>
    <t>Tổng của T12</t>
  </si>
  <si>
    <t>Tổng của Tổng 2020</t>
  </si>
  <si>
    <t>Tổng của T1_2021</t>
  </si>
  <si>
    <t>Tổng của T2_2021</t>
  </si>
  <si>
    <t>Nhãn Hàng</t>
  </si>
  <si>
    <t>Tổng Cuối</t>
  </si>
  <si>
    <t>Tổng 2021</t>
  </si>
  <si>
    <t>Line DNTN</t>
  </si>
  <si>
    <t>Tổng 1_2</t>
  </si>
  <si>
    <t>Tổng của Tổng 1_2</t>
  </si>
  <si>
    <t>Số lượng</t>
  </si>
  <si>
    <t>Tổng doanh thu</t>
  </si>
  <si>
    <t>SME</t>
  </si>
  <si>
    <t>DNNN</t>
  </si>
  <si>
    <t>DNTN</t>
  </si>
  <si>
    <t>TCNH</t>
  </si>
  <si>
    <t>Tổng cộng</t>
  </si>
  <si>
    <t>Tỉ trọng</t>
  </si>
  <si>
    <t>Tổng 2 khối</t>
  </si>
  <si>
    <t>Tăng T1</t>
  </si>
  <si>
    <t>Tăng T2</t>
  </si>
  <si>
    <t>Tổng tăng 2 tháng</t>
  </si>
  <si>
    <t>Tăng tháng 1</t>
  </si>
  <si>
    <t>Tăng tháng 2</t>
  </si>
  <si>
    <t>KCN Yên Bình, Phường Đồng Tiến, Thị xã Phổ Yên, Thái Nguyên</t>
  </si>
  <si>
    <t>HO</t>
  </si>
  <si>
    <t>MST</t>
  </si>
  <si>
    <t>Địa chỉ khách hàng (HO)</t>
  </si>
  <si>
    <t>0311715794</t>
  </si>
  <si>
    <t>0309133541</t>
  </si>
  <si>
    <t>0310631333</t>
  </si>
  <si>
    <t>0801002376</t>
  </si>
  <si>
    <t>0201311397</t>
  </si>
  <si>
    <t>0200118954</t>
  </si>
  <si>
    <t>0101992921</t>
  </si>
  <si>
    <t>0100107370</t>
  </si>
  <si>
    <t>0100100061</t>
  </si>
  <si>
    <t>0100100079</t>
  </si>
  <si>
    <t>0102276173</t>
  </si>
  <si>
    <t>0100686209</t>
  </si>
  <si>
    <t>0101216069</t>
  </si>
  <si>
    <t>0100107518</t>
  </si>
  <si>
    <t>0100105052</t>
  </si>
  <si>
    <t>0101573511</t>
  </si>
  <si>
    <t>0100102012</t>
  </si>
  <si>
    <t>0100110006</t>
  </si>
  <si>
    <t>0105926285</t>
  </si>
  <si>
    <t>0101826868</t>
  </si>
  <si>
    <t>0100110817</t>
  </si>
  <si>
    <t>0107500414</t>
  </si>
  <si>
    <t>0100106320</t>
  </si>
  <si>
    <t>0102713659</t>
  </si>
  <si>
    <t>0100108624</t>
  </si>
  <si>
    <t>0100100047</t>
  </si>
  <si>
    <t>0100230800</t>
  </si>
  <si>
    <t>0100111948</t>
  </si>
  <si>
    <t>0100150619</t>
  </si>
  <si>
    <t>0200124891</t>
  </si>
  <si>
    <t>0100686174</t>
  </si>
  <si>
    <t>0102744865</t>
  </si>
  <si>
    <t>0100283873</t>
  </si>
  <si>
    <t>0100233583</t>
  </si>
  <si>
    <t>0100233488</t>
  </si>
  <si>
    <t>0100112620</t>
  </si>
  <si>
    <t>0100112437</t>
  </si>
  <si>
    <t>0200253985</t>
  </si>
  <si>
    <t>0103126572</t>
  </si>
  <si>
    <t>0101382193</t>
  </si>
  <si>
    <t>0800006089</t>
  </si>
  <si>
    <t>0302845719</t>
  </si>
  <si>
    <t>0100695387</t>
  </si>
  <si>
    <t>0100110768</t>
  </si>
  <si>
    <t>0106863743</t>
  </si>
  <si>
    <t>0100112444</t>
  </si>
  <si>
    <t>0100112733</t>
  </si>
  <si>
    <t>0103134809</t>
  </si>
  <si>
    <t>0100774631</t>
  </si>
  <si>
    <t>0105255157</t>
  </si>
  <si>
    <t>0100112571</t>
  </si>
  <si>
    <t>0102973336</t>
  </si>
  <si>
    <t>0100111761</t>
  </si>
  <si>
    <t>0101930530</t>
  </si>
  <si>
    <t>0102108468</t>
  </si>
  <si>
    <t>0301955155</t>
  </si>
  <si>
    <t>0102117529</t>
  </si>
  <si>
    <t>0102065366</t>
  </si>
  <si>
    <t>0106393583</t>
  </si>
  <si>
    <t>0101245486</t>
  </si>
  <si>
    <t>0101871229</t>
  </si>
  <si>
    <t>0107600786</t>
  </si>
  <si>
    <t>0102963440</t>
  </si>
  <si>
    <t>0101567589</t>
  </si>
  <si>
    <t>0101380911</t>
  </si>
  <si>
    <t>0100100008</t>
  </si>
  <si>
    <t>0100105870</t>
  </si>
  <si>
    <t>0101436307</t>
  </si>
  <si>
    <t>0100106232</t>
  </si>
  <si>
    <t>0105301438</t>
  </si>
  <si>
    <t>0102516308</t>
  </si>
  <si>
    <t>0102669569</t>
  </si>
  <si>
    <t>0302534921</t>
  </si>
  <si>
    <t>0102338510</t>
  </si>
  <si>
    <t>0107926033</t>
  </si>
  <si>
    <t>0101782723</t>
  </si>
  <si>
    <t>0102991818</t>
  </si>
  <si>
    <t>0102900049</t>
  </si>
  <si>
    <t>0101248141</t>
  </si>
  <si>
    <t>0107429715</t>
  </si>
  <si>
    <t>0102362584</t>
  </si>
  <si>
    <t>0100896284</t>
  </si>
  <si>
    <t>0102645046</t>
  </si>
  <si>
    <t>0100109106</t>
  </si>
  <si>
    <t>0105789409</t>
  </si>
  <si>
    <t>0105840140</t>
  </si>
  <si>
    <t>0106883394</t>
  </si>
  <si>
    <t>0106837990</t>
  </si>
  <si>
    <t>0100774342</t>
  </si>
  <si>
    <t>0104796139</t>
  </si>
  <si>
    <t>0102286252</t>
  </si>
  <si>
    <t>0101569346</t>
  </si>
  <si>
    <t>0108601863</t>
  </si>
  <si>
    <t>0101579263</t>
  </si>
  <si>
    <t>0101848406</t>
  </si>
  <si>
    <t>0100777569</t>
  </si>
  <si>
    <t>0101360697</t>
  </si>
  <si>
    <t>0105140413</t>
  </si>
  <si>
    <t>0108815544</t>
  </si>
  <si>
    <t>0108431266</t>
  </si>
  <si>
    <t>0108064513</t>
  </si>
  <si>
    <t>0105365015</t>
  </si>
  <si>
    <t>0104828729</t>
  </si>
  <si>
    <t>0105416171</t>
  </si>
  <si>
    <t>0103835339</t>
  </si>
  <si>
    <t>0106787316</t>
  </si>
  <si>
    <t>TT.KHDN - Ban KHDN</t>
  </si>
  <si>
    <t>Giao ĐVBH quản lý Trụ sở chính của khách hàng (HO)</t>
  </si>
  <si>
    <r>
      <t xml:space="preserve">Tên Khách hàng </t>
    </r>
    <r>
      <rPr>
        <b/>
        <i/>
        <sz val="11"/>
        <rFont val="Times New Roman"/>
        <family val="1"/>
      </rPr>
      <t>(SOE)</t>
    </r>
  </si>
  <si>
    <t>Công ty Cổ phần Thanh toán Quốc gia Việt Nam - NAPAS</t>
  </si>
  <si>
    <t>Tầng 16, tầng 17 và tầng 18 tòa nhà Pacific Place, 83B phố Lý Thường Kiệt, Hoàn Kiếm, Hà Nội.</t>
  </si>
  <si>
    <t>0101517122</t>
  </si>
  <si>
    <t>Công ty Cổ phần Tập đoàn T&amp;T</t>
  </si>
  <si>
    <t>2A Phạm Sư Manh, phường Phan Chu Trinh, quận Hoàn Kiếm, Hà Nội</t>
  </si>
  <si>
    <t>0100233223</t>
  </si>
  <si>
    <t>Đài Truyền hình Việt Nam - VTV</t>
  </si>
  <si>
    <t>Công ty cổ phần giải pháp thanh toán Việt Nam</t>
  </si>
  <si>
    <t>Công ty TNHH MTV Xổ số điện toán Việt Nam - Vietlott</t>
  </si>
  <si>
    <t>Tầng 15, Tòa nhà CornerStone, 16 Phan Chu Trinh, Quận Hoàn Kiếm, Hà Nội</t>
  </si>
  <si>
    <t>0105993965</t>
  </si>
  <si>
    <t>Tập đoàn Tân Á Đại Thành</t>
  </si>
  <si>
    <t>124 P. Tôn Đức Thắng, Quốc Tử Giám, Đống Đa, Hà Nội</t>
  </si>
  <si>
    <t>Công ty cổ phần phát triển nhà Phúc Đồng</t>
  </si>
  <si>
    <t>Lô H2 - TM1 và H2 - TM2 chung cư Hope Residences, Phường Phúc Đồng, Quận Long Biên, Thành phố Hà Nội</t>
  </si>
  <si>
    <t>0107740744</t>
  </si>
  <si>
    <t>Tổng Công ty Giấy Việt Nam</t>
  </si>
  <si>
    <t>25A phố Lý Thường Kiệt,, Phường Phan Chu Trinh, Quận Hoàn Kiếm, Thành phố Hà Nội, Việt Nam</t>
  </si>
  <si>
    <t>TỔNG CÔNG TY ĐẦU TƯ PHÁT TRIỂN NHÀ VÀ ĐÔ THỊ - CÔNG TY TRÁCH NHIỆM HỮU HẠN</t>
  </si>
  <si>
    <t>Tầng 28, 29, 30, 31, 32 tòa nhà Văn phòng thương mại HUDTOWER, số 37 đường Lê Văn Lương, Phường Nhân Chính, Quận Thanh Xuân, Thành phố Hà Nội, Việt Nam</t>
  </si>
  <si>
    <t>0100106144</t>
  </si>
  <si>
    <t xml:space="preserve">Tổng Công ty Công Nghiệp Tàu Thủy </t>
  </si>
  <si>
    <t>Số 172 Ngọc Khánh - Phường Giảng Võ - Quận Ba Đình - Hà Nội.</t>
  </si>
  <si>
    <t>0100113303</t>
  </si>
  <si>
    <t>CÔNG TY CP VẬN HÀNH VÀ BẢO TRÌ ĐƯỜNG CAO TỐC VIỆT NAM</t>
  </si>
  <si>
    <t>Tầng 8, toà nhà Nam Cường, Km 4 đường Tố Hữu - Phường La Khê - Quận Hà Đông - Hà Nội.</t>
  </si>
  <si>
    <t>0104403010</t>
  </si>
  <si>
    <t>Công ty Cổ phần Dịch vụ Thương mại Tổng hợp WinCommerce</t>
  </si>
  <si>
    <t>Tầng 5,Mplaza SaiGon, số 39 Lê Duẩn, Phường Bến Nghé, Quận 1, Thành phố Hồ Chí Minh, Việt Nam</t>
  </si>
  <si>
    <t>0104918404</t>
  </si>
  <si>
    <t>DNI</t>
  </si>
  <si>
    <t xml:space="preserve">CÔNG TY TNHH PANASONIC VIỆT NAM </t>
  </si>
  <si>
    <t>Lô J1-J2, Khu công nghiệp Thăng Long, xã Kim Chung, Huyện   Đông Anh, Thành phố Hà Nội, Việt Nam</t>
  </si>
  <si>
    <t>0101824243</t>
  </si>
  <si>
    <t xml:space="preserve">CÔNG TY CỔ PHẦN MOBICAST </t>
  </si>
  <si>
    <t>Tầng 4, V1 Home City, 177 phố Trung Kính, Phường Yên Hoà, Quận Cầu Giấy, Thành phố Hà Nội, Việt Nam</t>
  </si>
  <si>
    <t>0107591436</t>
  </si>
  <si>
    <t>458 P. Minh Khai, Vĩnh Tuy, Hai Bà Trưng, Hà Nội</t>
  </si>
  <si>
    <t>0109079946</t>
  </si>
  <si>
    <t>Công ty Cổ phần Truyền thông Iris</t>
  </si>
  <si>
    <t>Số 3 ngõ Phủ Doãn, phường Hàng Trống, quận Hoàn Kiếm, TP Hà Nội</t>
  </si>
  <si>
    <t>0105687291</t>
  </si>
  <si>
    <t>10 Lý Tự Trọng, P.Bến Nghé, Quận 1, Hồ Chí Minh</t>
  </si>
  <si>
    <t>TT.KHDN MN - Ban KHDN</t>
  </si>
  <si>
    <t>170 Hai Bà Trưng, P.Đa Kao, Quận 1, Hồ Chí Minh</t>
  </si>
  <si>
    <t>0301412222</t>
  </si>
  <si>
    <t>CÔNG TY CP SỮA VIỆT NAM</t>
  </si>
  <si>
    <t>Số 10 Tân Trào - Phường Tân Phú - Quận 7 - TP. Hồ Chí Minh</t>
  </si>
  <si>
    <t>0300588569</t>
  </si>
  <si>
    <t>CÔNG TY CP TẬP ĐOÀN HOA SEN</t>
  </si>
  <si>
    <t>183 Nguyễn Văn Trỗi - Phường 10 - Quận Phú Nhuận - TP Hồ Chí Minh</t>
  </si>
  <si>
    <t>Ngân hàng TMCP xuất nhập khẩu Việt Nam</t>
  </si>
  <si>
    <t>Tầng 8, tòa nhà Vincom Center, 72 Lê Thánh Tôn,P.Bến Nghé,Quận 1,TP. HCM</t>
  </si>
  <si>
    <t>0301179079</t>
  </si>
  <si>
    <t>130 Phan Đăng Lưu, Phường 3, Quận Phú Nhuận, Thành phố Hồ Chí Minh</t>
  </si>
  <si>
    <t>0301442379</t>
  </si>
  <si>
    <t>97A Nguyễn Văn Trỗi, Phường 12, Quận Phú Nhuận, Tp.HCM</t>
  </si>
  <si>
    <t>0300733752</t>
  </si>
  <si>
    <t>Tầng 1,2,3,6 Tòa nhà Metropolitan, 235 Đồng Khởi, phường Bến Nghé, Quận 1, Thành Phố Hồ Chí Minh</t>
  </si>
  <si>
    <t>0301232798</t>
  </si>
  <si>
    <t>442 Nguyễn Minh Khai, Phường 5, Quận 3, TP. Hồ Chí Minh</t>
  </si>
  <si>
    <t>0301452948</t>
  </si>
  <si>
    <t>201-203 Cách mạng tháng tám, Phường 4, Quận 3, Tp Hồ Chí Minh, VN</t>
  </si>
  <si>
    <t>0300872315</t>
  </si>
  <si>
    <t>266-268 Nam Kỳ Khởi Nghĩa, P8, Q3, Tp.HCM</t>
  </si>
  <si>
    <t>0301103908</t>
  </si>
  <si>
    <t>Z06 đường số 13, phường Tân Thuận Đông, quận 7, thành phố Hồ Chí Minh, Việt nam</t>
  </si>
  <si>
    <t>0303490096</t>
  </si>
  <si>
    <t>TỔNG CÔNG TY CP BIA RƯỢU NƯỚC GIẢI KHÁT SÀI GÒN</t>
  </si>
  <si>
    <t>Số 187 Nguyễn Chí Thanh - Phường 12 - Quận 5 - TP. Hồ Chí Minh</t>
  </si>
  <si>
    <t>0300583659</t>
  </si>
  <si>
    <t>CÔNG TY CP DU LỊCH VÀ TIẾP THỊ GIAO THÔNG VẬN TẢI VIỆT NAM - VIETRAVEL</t>
  </si>
  <si>
    <t>190 Pasteur - Phường 6 - Quận 3 - TP. Hồ Chí Minh</t>
  </si>
  <si>
    <t>0300465937</t>
  </si>
  <si>
    <t>CÔNG TY CP KINH DOANH KHÍ MIỀN NAM</t>
  </si>
  <si>
    <t>Tầng 4 - tòa nhà PetroVietnam - 1 - 5 Lê Duẩn - Phường Bến Nghé - Quận 1 - TP. Hồ Chí Minh</t>
  </si>
  <si>
    <t>0305097236</t>
  </si>
  <si>
    <t>CÔNG TY CP ĐẠI TÂN VIỆT</t>
  </si>
  <si>
    <t>145 Tôn Thất Đạm - Phường Bến Nghé - Quận 1 - TP. Hồ Chí Minh</t>
  </si>
  <si>
    <t>0302505776</t>
  </si>
  <si>
    <t>CÔNG TY TNHH THƯƠNG MẠI - DỊCH VỤ TÂN HIỆP PHÁT</t>
  </si>
  <si>
    <t>219 Đại lộ Bình Dương - Phường Vĩnh Phú - TP. Thuận An - Tỉnh Bình Dương</t>
  </si>
  <si>
    <t>0301387752</t>
  </si>
  <si>
    <t>BDG</t>
  </si>
  <si>
    <t>Tổng công ty Cảng Hàng không</t>
  </si>
  <si>
    <t>58 Trường Sơn, Phường 2, Quận Tân Bình, TP. Hồ Chí Minh</t>
  </si>
  <si>
    <t>0301081852</t>
  </si>
  <si>
    <t>CÔNG TY CỔ PHẦN TẬP ĐOÀN TRƯỜNG HẢI</t>
  </si>
  <si>
    <t>Tòa nhà Sofic, 10 Mai Chí Thọ, P Thủ Thiêm Thủ Đức, TP. Hồ Chí Minh, Việt Nam</t>
  </si>
  <si>
    <t>Tổng Công ty Cảng hàng không Việt Nam</t>
  </si>
  <si>
    <t>Tòa nhà Tổng công ty Cảng hàng không Việt Nam, 58 Trường Sơn - Phường 2 - Quận Tân Bình - TP. Hồ Chí Minh</t>
  </si>
  <si>
    <t>0311638525</t>
  </si>
  <si>
    <t>Công Ty TNHH Schindler Việt Nam</t>
  </si>
  <si>
    <t>Lầu 8, Tòa nhà President Place 93 đường Nguyễn Du, P. Bến Nghé Q.1, Tp. Hồ Chí Minh</t>
  </si>
  <si>
    <t>0300798220</t>
  </si>
  <si>
    <t>Công ty Cổ phần Công Nghệ - Viễn Thông Sài Gòn</t>
  </si>
  <si>
    <t>Lô 46 Công viên phần mềm Quang Trung-Phường Tân Chánh Hiệp-Quận 12-TP. Hồ Chí Minh</t>
  </si>
  <si>
    <t>0302615063</t>
  </si>
  <si>
    <t>Ngân Hàng Citibank, N.a., Chi Nhánh Thành Phố Hồ Chí Minh</t>
  </si>
  <si>
    <t>Sunwah Building, 115 Đ. Nguyễn Huệ, Bến Nghé, Quận 1, Thành phố Hồ Chí Minh</t>
  </si>
  <si>
    <t>NGÂN HÀNG TMCP VIỆT NAM THƯƠNG TÍN (VIETBANK)</t>
  </si>
  <si>
    <t>62A Cách Mạng Tháng Tám, Phường 6, Quận 3, TP.Hồ Chí Minh</t>
  </si>
  <si>
    <t>2200269805</t>
  </si>
  <si>
    <t>CÔNG TY CP MONDELEZ KINH ĐÔ VN</t>
  </si>
  <si>
    <t>138-142 Hai Bà Trưng - Phường Đa Kao - Quận 1 - TP. Hồ Chí Minh</t>
  </si>
  <si>
    <t>3700599641</t>
  </si>
  <si>
    <t>CÔNG TY CP ĐẦU TƯ THẾ GIỚI DI ĐỘNG</t>
  </si>
  <si>
    <t xml:space="preserve"> Lô T2-1.2 đường D1, Khu Công Nghệ Cao, Phường Tân Phú, Quận 9,</t>
  </si>
  <si>
    <t>CÔNG TY CP TẬP ĐOÀN MASAN</t>
  </si>
  <si>
    <t>Tầng 8, Tòa nhà Central Plaza, 17 Lê Duẩn - Phường Bến Nghé - Quận 1 - TP. Hồ Chí Minh</t>
  </si>
  <si>
    <t>0303576603</t>
  </si>
  <si>
    <t>NGÂN HÀNG TMCP SÀI GÒN</t>
  </si>
  <si>
    <t>19 Đ. Nguyễn Huệ, Bến Nghé, Quận 1, Thành phố Hồ Chí Minh</t>
  </si>
  <si>
    <t>NGÂN HÀNG TMCP PHÁT TRIỂN TP. HỒ CHÍ MINH</t>
  </si>
  <si>
    <t>25Bis Nguyễn Thị Minh Khai - Phường Bến Nghé - Quận 1 - TP. Hồ Chí Minh</t>
  </si>
  <si>
    <t>CÔNG TY CP VÀNG BẠC ĐÁ QUÝ PHÚ NHUẬN</t>
  </si>
  <si>
    <t>170E Phan Đăng Lưu - Phường 3 - Quận Phú Nhuận - TP. Hồ Chí Minh</t>
  </si>
  <si>
    <t>NGÂN HÀNG TMCP PHƯƠNG ĐÔNG</t>
  </si>
  <si>
    <t>45 Lê Duẩn, Quận 1, TP Hồ Chí Minh, Việt Nam</t>
  </si>
  <si>
    <t>CÔNG TY CP THẾ GIỚI SỐ</t>
  </si>
  <si>
    <t>Số 195 – 197 Đường Nguyễn Thái Bình - P. Nguyễn Thái Bình - Q.1, Tp. Hồ Chí Minh</t>
  </si>
  <si>
    <t>CÔNG TY CỔ PHẦN TẬP ĐOÀN NOVA</t>
  </si>
  <si>
    <t>65 Nguyễn Du - Bến Nghé - Quận 1 – TP Hồ Chí Minh</t>
  </si>
  <si>
    <t>NGÂN HÀNG TMCP VIỆT Á</t>
  </si>
  <si>
    <t>119-121 Đ. Nguyễn Công Trứ, Phường Nguyễn Thái Bình, Quận 1, Thành phố Hồ Chí Minh</t>
  </si>
  <si>
    <t>CÔNG TY CP TẬP ĐOÀN ĐẤT XANH</t>
  </si>
  <si>
    <t>2W Ung Văn Khiêm, Phường 25, Bình Thạnh, Thành phố Hồ Chí Minh</t>
  </si>
  <si>
    <t>CÔNG TY CP ĐỊA ỐC SÀI GÒN THƯƠNG TÍN</t>
  </si>
  <si>
    <t>253 Hoàng Văn Thụ - P. 2 - Q. Tân Bình - Tp. Hồ Chí Minh</t>
  </si>
  <si>
    <t>NGÂN HÀNG TMCP SÀI GÒN CÔNG THƯƠNG</t>
  </si>
  <si>
    <t>19-21-23-25 đường Nguyễn Huệ, Phường Bến Nghé, Quận 1, TP. HCM</t>
  </si>
  <si>
    <t>CÔNG TY CP DỊCH VỤ HÀNG KHÔNG SÂN BAY TÂN SƠN NHẤT (SASCO)</t>
  </si>
  <si>
    <t>Sân bay Quốc tế Tân Sơn Nhất - Phường 2 - Quận Tân Bình - TP. Hồ Chí Minh</t>
  </si>
  <si>
    <t>CÔNG TY CP CHĂN NUÔI C.P. VIỆT NAM</t>
  </si>
  <si>
    <t>Số 2 đường 2A - KCN Biên Hòa II - Phường Long Bình Tân - TP. Biên Hòa - Tỉnh Đồng Nai</t>
  </si>
  <si>
    <t>CÔNG TY TNHH INTEL PRODUCTS VIỆT NAM</t>
  </si>
  <si>
    <t>Lô 12 KCN Cao Đường D1 - Phường Tân Phú - Quận 9 - TP. Hồ Chí Minh</t>
  </si>
  <si>
    <t>CÔNG TY TNHH BẢO HIỂM NHÂN THỌ PRUDENTIAL VIỆT NAM</t>
  </si>
  <si>
    <t>37 Đ. Tôn Đức Thắng, Bến Nghé, Quận 1, Thành phố Hồ Chí Minh</t>
  </si>
  <si>
    <t>LIÊN HIỆP HỢP TÁC XÃ THƯƠNG MẠI TP. HỒ CHÍ MINH (CO.OP MART)</t>
  </si>
  <si>
    <t>199-205 Nguyễn Thái Học, Phường Phạm Ngũ Lão, Quận 1, Thành phố Hồ Chí Minh</t>
  </si>
  <si>
    <t>CÔNG TY TNHH QUỐC TẾ UNILEVER VIỆT NAM</t>
  </si>
  <si>
    <t>156 Nguyễn Lương Bằng - Phường Tân Phú - Quận 7 - TP. Hồ Chí Minh</t>
  </si>
  <si>
    <t>CÔNG TY TNHH NƯỚC GIẢI KHÁT SUNTORY PEPSICO VIỆT NAM</t>
  </si>
  <si>
    <t>Lô A2-3, Khu Công nghiệp Tây Bắc Củ Chi, phường Tân An Hội, Củ Chi, Tp Hồ Chí Minh</t>
  </si>
  <si>
    <t>CÔNG TY TNHH BẢO HIỂM NHÂN THỌ DAI-ICHI VIỆT NAM</t>
  </si>
  <si>
    <t>Lầu 5, Khách sạn Sheraton, 88 Đường Đồng Khởi, Phường bến Nghé, Quận 1, Thành phố Hồ Chí Minh</t>
  </si>
  <si>
    <t>CÔNG TY CP ACECOOK VIỆT NAM</t>
  </si>
  <si>
    <t>RJ77+9PQ, Đường CN8, Tây Thạnh, Tân Phú, Thành phố Hồ Chí Minh</t>
  </si>
  <si>
    <t>TỔNG CÔNG TY PHÂN BÓN VÀ HÓA CHẤT DẦU KHÍ - CTCP</t>
  </si>
  <si>
    <t>Lầu 7 - Tòa nhà PVFCCo - Số 43 Mạc Đĩnh Chi - Phường Đa Kao - Quận 1 - TP. Hồ Chí Minh</t>
  </si>
  <si>
    <t>NGÂN HÀNG TNHH MTV SHINHAN VIỆT NAM</t>
  </si>
  <si>
    <t>43 Mạc Đĩnh Chi, Phường Đa Kao, Quân 1, Thành phố Hồ Chí Minh'</t>
  </si>
  <si>
    <t>CÔNG TY TÀI CHÍNH TNHH HD SAISON</t>
  </si>
  <si>
    <t>138-142 Hai Bà Trưng, P Đa Kao, Quận 1, HCM</t>
  </si>
  <si>
    <t>CÔNG TY TNHH TRUYỀN HÌNH CÁP SAIGONTOURIST</t>
  </si>
  <si>
    <t>31-33 Đinh Công Tráng, Phường Tân Định, Quận 1, Tp.Hồ Chí Minh</t>
  </si>
  <si>
    <t>Công Ty TNHH MM Mega Market (Việt Nam) - tên cũ Metro Cash And Carry Việt Nam</t>
  </si>
  <si>
    <t>Khu B Khu đô thị mới An Phú - An Khánh - Quận 2, Tp. HCM</t>
  </si>
  <si>
    <t>0302249586</t>
  </si>
  <si>
    <t>Công ty TNHH Cơ Khí Thương Mại và Dịch vụ Đại Hữu</t>
  </si>
  <si>
    <t>32/4F Quang Trung, Phường 8, Quận Gò Vấp, Thành phố Hồ Chí Minh</t>
  </si>
  <si>
    <t>0311377489</t>
  </si>
  <si>
    <t>Công ty CP Công Nghệ Tiên Phát (TPCom)</t>
  </si>
  <si>
    <t>26A đường 4F, P tân Thuận Tây, Quận 7, Tp Hồ Chí Minh</t>
  </si>
  <si>
    <t>0311887923</t>
  </si>
  <si>
    <t>Công ty TNHH Dịch vụ Chuỗi Cung Ứng DHL (Việt Nam)</t>
  </si>
  <si>
    <t xml:space="preserve">lầu 7, Tòa Nhà Etown 3, 364 Cộng Hòa, P13, Q.tân Bình, Tp.hcm </t>
  </si>
  <si>
    <t>0302587881</t>
  </si>
  <si>
    <t>Công Ty TNHH Chuyển Phát Nhanh DHL-VNPT</t>
  </si>
  <si>
    <t>Số 6 đường Thăng Long, Phường 4, Quận Tân Bình, Tp. HCM</t>
  </si>
  <si>
    <t>0304680974</t>
  </si>
  <si>
    <t>Công ty TNHH NIKE Việt Nam</t>
  </si>
  <si>
    <t>Lầu 12 và 13, số 235 Đồng Khởi, tòa nhà Metropolitan, Quận 1, thành phố Hồ Chí Minh</t>
  </si>
  <si>
    <t>0306579828</t>
  </si>
  <si>
    <t>Công Ty TNHH  Sony Electronics Việt Nam</t>
  </si>
  <si>
    <t>Tầng 6&amp;7 tòa nhà President Palace, 93 Nguyễn Du, Quận 1, HCM</t>
  </si>
  <si>
    <t>0305712139</t>
  </si>
  <si>
    <t>Công ty TNHH DTS Telecom (tên cũ Công Ty Cổ Phần Công Nghệ Truyền  Thông DTS - MST: 0303224270)</t>
  </si>
  <si>
    <t>287B Điện Biên Phủ, Phường 7, Quận 3, Tp Hồ Chí Minh</t>
  </si>
  <si>
    <t>0316540932</t>
  </si>
  <si>
    <t>Tổng Công ty Cổ phần Khoan và DV Khoan Dầu Khí</t>
  </si>
  <si>
    <t>Lầu 4, Sailing Tower, 111A Pasteur, Q.1, TP.HCM</t>
  </si>
  <si>
    <t>0302495126</t>
  </si>
  <si>
    <t>Công Ty Cổ Phần Sáng Tạo Truyền Thông Việt Nam</t>
  </si>
  <si>
    <t>Phòng 115, lầu 1, Saigon Trade Center, Số 37 Tôn Đức Thắng, Quận 1, Thành phố Hồ Chí Minh
Tầng 4, tòa nhà IC,số 82 phố Duy Tân, phường Dịch Vọng Hậu, quận Cầu Giấy,Thành phố Hà Nội,Việt Nam</t>
  </si>
  <si>
    <t>0101985579</t>
  </si>
  <si>
    <t>CÔNG TY TNHH ĐẦU TƯ KINH DOANH HẠ TẦNG SCTV</t>
  </si>
  <si>
    <t>32 Đường số 5, Khu dân cư Him Lam, phường Tân Hưng, Quận 7, Tp Hồ Chí Minh</t>
  </si>
  <si>
    <t>0313627046</t>
  </si>
  <si>
    <t>Công ty TNHH MTV Dịch vụ Mặt Đất Sân bay Việt Nam (VIAGS)</t>
  </si>
  <si>
    <t>HCM Số 49, Đường Trường Sơn, Phường 2, Quận tân Bình, HCM. ĐC Giao Dịch: Lầu 5, Tòa nhà Tổng Công ty HKVN-CTCP, Sân bay Quốc tế Tân Sơn Nhất, P2, Quận Tân BÌnh, TP HCM</t>
  </si>
  <si>
    <t>0313587386</t>
  </si>
  <si>
    <t>Công Ty Cổ Phần Thương Mại Dịch Vụ Viễn Thông RVC (tên cũ Rồng Việt)</t>
  </si>
  <si>
    <t>Lầu 8, Tòa nhà CMARD2, số 45 Đinh Tiên Hoàng, P Bến Nghé, Quận 1, Tp Hồ Chí Minih</t>
  </si>
  <si>
    <t>0313028740</t>
  </si>
  <si>
    <t>Công Ty TNHH MTV Địa Vật Lý Giếng Khoan Dầu KHí</t>
  </si>
  <si>
    <t>HC Tầng 10, Sailing Tower, 111A Pasteur,Quận 1, Tp HCM</t>
  </si>
  <si>
    <t>0305148138</t>
  </si>
  <si>
    <t>Công Ty TNHH Dịch Vụ EB</t>
  </si>
  <si>
    <t xml:space="preserve"> 163 Phan Đăng Lưu, P1, Quận Phú Nhuận, thành phố Hồ Chí Minh</t>
  </si>
  <si>
    <t>0105696842</t>
  </si>
  <si>
    <t>Công Ty TNHH Một Thành Viên Nguyễn Kim</t>
  </si>
  <si>
    <t>63-65 Trần Hưng Đạo, Phường Cầu Ông Lãnh, Quận 1, Thành phố Hồ Chí Minh</t>
  </si>
  <si>
    <t>0302286281</t>
  </si>
  <si>
    <t>Công Ty TNHH CJ CGV Việt Nam</t>
  </si>
  <si>
    <t>HCM Lầu 10-11, Số 2 Bis 4-6, đường lê Thánh Tôn, Phường Bến Nghé, Quận 1, Tp Hồ Chí Minh</t>
  </si>
  <si>
    <t>0303675393</t>
  </si>
  <si>
    <t>Công Ty Liên Doanh TNHH Nippon Express Việt Nam</t>
  </si>
  <si>
    <t>364 Cộng Hòa, P.13, Q.Tân Bình, TP.HCM</t>
  </si>
  <si>
    <t>0302065148</t>
  </si>
  <si>
    <t>Công Ty TNHH DKSH Việt Nam</t>
  </si>
  <si>
    <t>23 Đại lộ Độc Lập, Khu công nghiệp Việt Nam - Singapore, Phường Bình Hòa, Thị xã Thuận An, Bình Dương</t>
  </si>
  <si>
    <t>3700303206</t>
  </si>
  <si>
    <t>Công ty TNHH Formosa Taffeta Đồng Nai</t>
  </si>
  <si>
    <t>Ấp 1, xã Nhựt Chánh, Huyện Bến Lức, Long An</t>
  </si>
  <si>
    <t>1100102744</t>
  </si>
  <si>
    <t>Long An</t>
  </si>
  <si>
    <t xml:space="preserve">Công ty TNHH SIAM CITY CEMENT (Việt Nam) </t>
  </si>
  <si>
    <t>Cao ốc Fideco, lầu 10, số 81-83-83B-85 Hàm nghi, Quận 1, thành phố Hồ CHí Minh</t>
  </si>
  <si>
    <t>0300608568</t>
  </si>
  <si>
    <t>Công Ty TNHH MTV Dịch Vụ Kỹ Thuật Truyền Thông HTV (HTV-TMS )</t>
  </si>
  <si>
    <t>9 Nguyễn Thị Minh Khai, Phường Bến Nghé, Quận 1, Tp Hồ Chí Minh</t>
  </si>
  <si>
    <t>0311899774</t>
  </si>
  <si>
    <t>Công Ty TNHH L.C.S</t>
  </si>
  <si>
    <t>102A Bùi Minh Trực, P6, Quận 8, Tp Hồ Chí Minh</t>
  </si>
  <si>
    <t>0302999571</t>
  </si>
  <si>
    <t>Công Ty Cổ Phần Phần Mềm Viễn Thông Miền Nam</t>
  </si>
  <si>
    <t>136/12 Vườn Chuối - Phường 04 - Quận 3 - TP Hồ Chí Minh</t>
  </si>
  <si>
    <t>0304006187</t>
  </si>
  <si>
    <t>CÔNG TY TNHH GIẢI PHÁP CÔNG NGHỆ HOÀN HẢO</t>
  </si>
  <si>
    <t>Lầu 3, FBA Tower, số 487-489 Điện Biên Phủ, Phường 3, Quận 3, Tp HCM</t>
  </si>
  <si>
    <t>0309541413</t>
  </si>
  <si>
    <t>Công Ty Cổ phần Dịch Vụ Dữ Liệu Công Nghệ Thông Tin Vina</t>
  </si>
  <si>
    <t>Tòa nhà Helios, Lô 6, đường 03, CV Quang Trung, Q.12, Tp HCM</t>
  </si>
  <si>
    <t>0304851362</t>
  </si>
  <si>
    <t>Công ty Cổ Phần Phát triển Công nghệ Viễn Thông Tin Học Sun Việt (SUNVIET)</t>
  </si>
  <si>
    <t>2A Phan Thúc Duyện, Phường 4, Quận Tân BÌnh, Tp Hồ Chí Minh</t>
  </si>
  <si>
    <t>0302246183</t>
  </si>
  <si>
    <t>Công ty Cổ phần Dịch vụ Bưu Chính Viễn Thông Sài Gòn</t>
  </si>
  <si>
    <t>90 Đường số 8, khu dân cư Trung Sơn, xã Bình HƯng, Huyện BÌnh Chánh, Tp Hồ CHí Minh</t>
  </si>
  <si>
    <t>0300849034</t>
  </si>
  <si>
    <t>Công ty TNHH Dịch vụ Viễn thông MK</t>
  </si>
  <si>
    <t>128/12 đường Hùng Vương, phường 2, Quận 10, Tp HCM</t>
  </si>
  <si>
    <t>0311821231</t>
  </si>
  <si>
    <t>Công ty TNHH Một thành viên SAIGONTEL</t>
  </si>
  <si>
    <t xml:space="preserve"> Lô 46, Công viên phần mềm Quang Trung phường Tân Chánh Hiệp, Quận 12, TP.HCM.</t>
  </si>
  <si>
    <t>0106684254</t>
  </si>
  <si>
    <t>Công ty TNHH phục vụ Hàng Không và Thương mại Việt Nam</t>
  </si>
  <si>
    <t>Phòng 3, 4 Lầu 11, 65 lê Lợi, P bến Nghé, Quận 1, Tp Hồ Chí Minh</t>
  </si>
  <si>
    <t>0302137353</t>
  </si>
  <si>
    <t>Công Ty TNHH Techdata Vina (Tên cũ Công ty Cổ phần TECHDATA Toàn  - MST: '0303707084)</t>
  </si>
  <si>
    <t>Số 14 Nguyễn Thị Thập, Khu Him Lam, Phường Tân Hưng, Quận 7, Tp.HCM</t>
  </si>
  <si>
    <t>0304258346</t>
  </si>
  <si>
    <t>Công Ty TNHH Manulife (Việt Nam )</t>
  </si>
  <si>
    <t>75 Hoàng Văn Thái, P tân Phúm Quận 7, TP HCM</t>
  </si>
  <si>
    <t>0301774984</t>
  </si>
  <si>
    <t>Công Ty TNHH MTV Chứng Khoán Ngân Hàng Đông Á</t>
  </si>
  <si>
    <t>Tầng 2 và tầng 3, Tòa nhà 468 Nguyễn Thị Minh Khai, Phường 2, Quận 3, Tp.HCM</t>
  </si>
  <si>
    <t>0302941973</t>
  </si>
  <si>
    <t>Chi cục Công nghệ Thông tin tại TP Hồ Chí Minh - Ngân hàng Nhà Nước Việt Nam</t>
  </si>
  <si>
    <t>08 Võ Văn Kiệt, Quận 1, Tp HCM</t>
  </si>
  <si>
    <t>0306274897</t>
  </si>
  <si>
    <t>Công Ty TNHH Nestle Việt Nam</t>
  </si>
  <si>
    <t>Số 7, đường 17A, KCN Biên hòa 2, Phường Long Bình, Tp biên hòa, ĐỒng Nai
Tầng  1, Số 41 Nguyễn Thị Minh Khai, Quận 1, Thành phố Hồ Chí Minh</t>
  </si>
  <si>
    <t>3600235305</t>
  </si>
  <si>
    <t>Công Ty Cổ Phần Hỗ Trợ Dịch Vụ Thanh Toán Việt Phú</t>
  </si>
  <si>
    <t xml:space="preserve">104 Mai Thị Lựu, P Đa Kao, Quận 1, Tp HCM </t>
  </si>
  <si>
    <t>0305133050</t>
  </si>
  <si>
    <t>Công Ty Cổ Phần Trung Tâm Thương Mại Lotte Việt Nam</t>
  </si>
  <si>
    <t xml:space="preserve">Số 469,Đường Nguyễn Hữu Thọ, P tân Hưng Quận 7, Tp HCM </t>
  </si>
  <si>
    <t>0304741634</t>
  </si>
  <si>
    <t>Công Ty Cổ phần Phân Phối MOET HENNESSY Việt Nam</t>
  </si>
  <si>
    <t>HCM lầu 4, Tòa nhà Opera View, 161 ĐỒng Khởi, Quận 1, HCM</t>
  </si>
  <si>
    <t>0309932537</t>
  </si>
  <si>
    <t>0100102608</t>
  </si>
  <si>
    <t>0312443416</t>
  </si>
  <si>
    <t>0306731335</t>
  </si>
  <si>
    <t>0311449990</t>
  </si>
  <si>
    <t>0300608092</t>
  </si>
  <si>
    <t>0300521758</t>
  </si>
  <si>
    <t>0300852005</t>
  </si>
  <si>
    <t>0302861742</t>
  </si>
  <si>
    <t>0301447257</t>
  </si>
  <si>
    <t>0302963695</t>
  </si>
  <si>
    <t>0303104343</t>
  </si>
  <si>
    <t>0303315400</t>
  </si>
  <si>
    <t>0300610408</t>
  </si>
  <si>
    <t>0301123125</t>
  </si>
  <si>
    <t>0304295429</t>
  </si>
  <si>
    <t>0301840443</t>
  </si>
  <si>
    <t>0301175691</t>
  </si>
  <si>
    <t>0300762150</t>
  </si>
  <si>
    <t>0300816663</t>
  </si>
  <si>
    <t>0301851276</t>
  </si>
  <si>
    <t>0300808687</t>
  </si>
  <si>
    <t>0303165480</t>
  </si>
  <si>
    <t>0309103635</t>
  </si>
  <si>
    <t>0304990133</t>
  </si>
  <si>
    <t>0301463315</t>
  </si>
  <si>
    <t>CÔNG TY CP TẬP ĐOÀN LỘC TRỜI</t>
  </si>
  <si>
    <t>23 Hà Hoàng Hổ - Phường Mỹ Xuyên - TP. Long Xuyên - Tỉnh An Giang</t>
  </si>
  <si>
    <t>1600192619</t>
  </si>
  <si>
    <t>An Giang</t>
  </si>
  <si>
    <t>CÔNG TY CP LEC GROUP</t>
  </si>
  <si>
    <t>Đường Số 4, Khu công nghiệp Phú Mỹ 1 - Phường Phú Mỹ - Thị xã Phú Mỹ - Tỉnh Bà Rịa-Vũng Tàu</t>
  </si>
  <si>
    <t>3502380495</t>
  </si>
  <si>
    <t>Bà Rịa - Vũng Tàu</t>
  </si>
  <si>
    <t>CÔNG TY TNHH BACONCO</t>
  </si>
  <si>
    <t>KCN Phú Mỹ 1-Thị trấn Phú Mỹ-Huyện Tân Thành-Tỉnh Bà Rịa-Vũng Tàu</t>
  </si>
  <si>
    <t>3500101065</t>
  </si>
  <si>
    <t>CÔNG TY TNHH LIÊN DOANH ỐNG THÉP SENDO</t>
  </si>
  <si>
    <t>Đường 1A, Khu công nghiệp Phú Mỹ I - Phường Phú Mỹ - Thị Xã Phú Mỹ - Tỉnh Bà Rịa-Vũng Tàu</t>
  </si>
  <si>
    <t>3502280821</t>
  </si>
  <si>
    <t>CÔNG TY TNHH MTV DỊCH VỤ CƠ KHÍ HÀNG HẢI PTSC</t>
  </si>
  <si>
    <t>Số 31 Đường 30/4 - Phường 9 - TP. Vũng Tàu - Tỉnh Bà Rịa - Vũng Tàu</t>
  </si>
  <si>
    <t>3500790168</t>
  </si>
  <si>
    <t>LIÊN DOANH VIỆT - NGA VIETSOVPETRO</t>
  </si>
  <si>
    <t>105 Lê Lợi - Phường Thắng nhì - TP. Vũng Tàu - Tỉnh Bà Rịa Vũng Tàu</t>
  </si>
  <si>
    <t>3500102414</t>
  </si>
  <si>
    <t>TỔNG CÔNG TY CP ĐẦU TƯ PHÁT TRIỂN XÂY DỰNG</t>
  </si>
  <si>
    <t>265 Lê Hồng Phong - Phường 8 - TP. Vũng Tàu - Tỉnh Bà Rịa - Vũng Tàu</t>
  </si>
  <si>
    <t>3500101107</t>
  </si>
  <si>
    <t>CÔNG TY CP DẦU KHÍ THÁI DƯƠNG</t>
  </si>
  <si>
    <t>Lô D1 KCN Đình Trám-Xã Hoàng Ninh-Huyện Việt Yên-Tỉnh Bắc Giang</t>
  </si>
  <si>
    <t>2400345718</t>
  </si>
  <si>
    <t>Bắc Giang</t>
  </si>
  <si>
    <t>CÔNG TY CP HANACANS</t>
  </si>
  <si>
    <t>Khu công nghiệp HANAKA - Phường Đồng Nguyên - TP. Từ Sơn - Tỉnh Bắc Ninh</t>
  </si>
  <si>
    <t>2300372796</t>
  </si>
  <si>
    <t>Bắc Ninh</t>
  </si>
  <si>
    <t>CÔNG TY CP TẬP ĐOÀN DABACO VIỆT NAM</t>
  </si>
  <si>
    <t>35 Đường Lý Thái Tổ - TP. Bắc Ninh - Tỉnh Bắc Ninh</t>
  </si>
  <si>
    <t>2300105790</t>
  </si>
  <si>
    <t>CÔNG TY CP TẬP ĐOÀN TONMAT</t>
  </si>
  <si>
    <t>Đường TS5 - KCN Tiên Sơn, xã Hoàn Sơn, huyện Tiên Du, tỉnh Bắc Ninh</t>
  </si>
  <si>
    <t>2300238060</t>
  </si>
  <si>
    <t>CÔNG TY CP TIẾN HƯNG</t>
  </si>
  <si>
    <t>KCN Tiên Sơn - Xã Hoàn Sơn - Huyện Tiên Du - Tỉnh Bắc Ninh</t>
  </si>
  <si>
    <t>2300223949</t>
  </si>
  <si>
    <t>CÔNG TY CP ĐÔNG HẢI BẾN TRE</t>
  </si>
  <si>
    <t>Lô AIII, KCN Giao Long - Xã An Phước - Huyện Châu Thành - Tỉnh Bến Tre</t>
  </si>
  <si>
    <t>1300358260</t>
  </si>
  <si>
    <t>Bến Tre</t>
  </si>
  <si>
    <t>CÔNG TY TNHH CHẾ BIẾN DỪA LƯƠNG QUỚI</t>
  </si>
  <si>
    <t>Lô A36, A37 KCN An Hiệp - Xã An Hiệp - Huyện Châu Thành - Tỉnh Bến Tre</t>
  </si>
  <si>
    <t>1300230895</t>
  </si>
  <si>
    <t>CÔNG TY CP PHÚ TÀI</t>
  </si>
  <si>
    <t>278 Nguyễn Thị Định - Phường Nguyễn Văn Cừ - TP. Quy Nhơn - Tỉnh Bình Định</t>
  </si>
  <si>
    <t>4100259236</t>
  </si>
  <si>
    <t>Bình Định</t>
  </si>
  <si>
    <t>BMB STEEL</t>
  </si>
  <si>
    <t>Thửa đất số 214, Tờ bản đồ số 22, Khu phố Long Bình - Phường Khánh Bình - Thị xã Tân Uyên - Bình Dương</t>
  </si>
  <si>
    <t>3700778489</t>
  </si>
  <si>
    <t>Bình Dương</t>
  </si>
  <si>
    <t>CÔNG TY CP BÊ TÔNG LY TÂM THỦ ĐỨC 1</t>
  </si>
  <si>
    <t>234 Đường Đt 747 ấp Tân Lương-Xã Thạnh Phước-Huyện Tân Uyên-Tỉnh Bình Dương</t>
  </si>
  <si>
    <t>3700912751</t>
  </si>
  <si>
    <t>CÔNG TY CP CAO SU PHƯỚC HÒA</t>
  </si>
  <si>
    <t>Xã Phước Hoà - Huyện Phú Giáo - Tỉnh Bình Dương</t>
  </si>
  <si>
    <t>3700147532</t>
  </si>
  <si>
    <t>CÔNG TY CP CÔNG NGHIỆP ĐÔNG HƯNG</t>
  </si>
  <si>
    <t>Lô 3.2 - Đường số 2 - KCN Tân Đông Hiệp A - Phường Tân Đông Hiệp - Thị xã Dĩ An - Tỉnh Bình Dương</t>
  </si>
  <si>
    <t>3700820571</t>
  </si>
  <si>
    <t>CÔNG TY CP ĐẦU TƯ THÁI BÌNH</t>
  </si>
  <si>
    <t>Số 5a - Xa Lộ Xuyên á - Xã An Bình - Huyện Dĩ An - Tỉnh Bình Dương</t>
  </si>
  <si>
    <t>3700148737</t>
  </si>
  <si>
    <t>CÔNG TY CP GỖ AN CƯỜNG</t>
  </si>
  <si>
    <t>Thửa đất 681, Tờ bản đồ 05, Đường ĐT 747B, Khu phố Phước Hải, Phường Thái Hoà, Thị xã Tân Uyên, Tỉnh Bình Dương</t>
  </si>
  <si>
    <t>3700748131</t>
  </si>
  <si>
    <t>CÔNG TY CP KHOÁNG SẢN VÀ XÂY DỰNG BÌNH DƯƠNG</t>
  </si>
  <si>
    <t>Đại lộ Bình Dương - Khu phố Hòa Lân I - Phường Thuận Giao - TP. Thuận An - Tỉnh Bình Dương</t>
  </si>
  <si>
    <t>3700148825</t>
  </si>
  <si>
    <t>CÔNG TY CP NHỰA BẢO VÂN</t>
  </si>
  <si>
    <t>99/2 Khu Phố Bình Đáng - Phường Bình Hòa - Huyện Thuận An - Tỉnh Bình Dương</t>
  </si>
  <si>
    <t>3700257662</t>
  </si>
  <si>
    <t>CÔNG TY CP NƯỚC - MÔI TRƯỜNG BÌNH DƯƠNG</t>
  </si>
  <si>
    <t>11 Ngô Văn Trị-Phường Phú Lợi-TP. Thủ Dầu Một-Tỉnh Bình Dương</t>
  </si>
  <si>
    <t>3700145694</t>
  </si>
  <si>
    <t>CÔNG TY CP PHÁT TRIỂN HẠ TẦNG KỸ THUẬT</t>
  </si>
  <si>
    <t>Tầng 15, Becamex Tower, 230 Đại lộ Bình Dương - Phường Phú Hòa - TP. Thủ Dầu Một - Tỉnh Bình Dương</t>
  </si>
  <si>
    <t>3700805566</t>
  </si>
  <si>
    <t>CÔNG TY CP THÉP NAM KIM</t>
  </si>
  <si>
    <t>Lô A1, Đường Đ2, KCN Đồng An 2 - Phường Hòa Phú - TP. Thủ Dầu Một - Tỉnh Bình Dương</t>
  </si>
  <si>
    <t>3700477019</t>
  </si>
  <si>
    <t>CÔNG TY CP THỰC PHẨM Á CHÂU</t>
  </si>
  <si>
    <t>Số 9/2, đường ĐT 743, Khu phố 1B - Phường An Phú - Thị xã Thuận An - Tỉnh Bình Dương</t>
  </si>
  <si>
    <t>3700150020</t>
  </si>
  <si>
    <t>CÔNG TY CP TÔN ĐÔNG Á</t>
  </si>
  <si>
    <t>Số 5, Đường số 5 - KCN Sóng Thần 1 - Thị xã Dĩ An - Huyện Dĩ An - Tỉnh Bình Dương</t>
  </si>
  <si>
    <t>3700255880</t>
  </si>
  <si>
    <t>CÔNG TY TNHH FRIESLANDCAMPINA VIỆT NAM</t>
  </si>
  <si>
    <t>Khu phố Bình Đức 1 - Phường Bình Hòa - Thị xã Thuận An - Tỉnh Bình Dương</t>
  </si>
  <si>
    <t>3700229344</t>
  </si>
  <si>
    <t>CÔNG TY TNHH KIMBERLY CLARK VIỆT NAM</t>
  </si>
  <si>
    <t>36 Đại Lộ Hữu Nghị Visip 1 - Xã Bình Hòa - Huyện Thuận An - Tỉnh Bình Dương</t>
  </si>
  <si>
    <t>0100114522</t>
  </si>
  <si>
    <t>CÔNG TY TNHH LIÊN DOANH SẢN XUẤT ÔTÔ NGÔI SAO</t>
  </si>
  <si>
    <t>Xã An Binh - Huyện Dĩ An - Tỉnh Bình Dương</t>
  </si>
  <si>
    <t>3700229030</t>
  </si>
  <si>
    <t>CÔNG TY TNHH THỨC ĂN GIA SÚC LÁI THIÊU</t>
  </si>
  <si>
    <t>48B Khu phố Hòa Long - Phường Lái Thiêu - Thị xã Thuận An - Tỉnh Bình Dương</t>
  </si>
  <si>
    <t>3700149709</t>
  </si>
  <si>
    <t>CÔNG TY TNHH THỰC PHẨM ORION VINA</t>
  </si>
  <si>
    <t>Lô E-13-CN Đường NA3 - KCN Mỹ Phước 2 - Phường Mỹ Phước - Thị xã Bến Cát - Tỉnh Bình Dương</t>
  </si>
  <si>
    <t>3700667933</t>
  </si>
  <si>
    <t>CÔNG TY TNHH UNI-PRESIDENT VIỆT NAM</t>
  </si>
  <si>
    <t>Số 16-18-20, Đường ĐT 743, KCN Sóng Thần 2 - Thị trấn Dĩ An - Huyện Dĩ An - Tỉnh Bình Dương</t>
  </si>
  <si>
    <t>3700306630</t>
  </si>
  <si>
    <t>CÔNG TY TNHH URC VIỆT NAM</t>
  </si>
  <si>
    <t>Số 42 VSIP, Đại Lộ Tự Do, KCN Việt Nam-Singapore - Phường An Phú - Thị xã Thuận An  - Tỉnh Bình Dương</t>
  </si>
  <si>
    <t>3700549827</t>
  </si>
  <si>
    <t>TỔNG CÔNG TY ĐẦU TƯ VÀ PHÁT TRIỂN CÔNG NGHIỆP - CTCP</t>
  </si>
  <si>
    <t>Số 8 Hùng Vương - Phường Hòa Phú - TP. Thủ Dầu Một - Tỉnh Bình Dương</t>
  </si>
  <si>
    <t>3700145020</t>
  </si>
  <si>
    <t>TỔNG CÔNG TY THƯƠNG MẠI XUẤT NHẬP KHẨU THANH LỄ - CTCP</t>
  </si>
  <si>
    <t>Số 63 Đường Yersin - Phường Hiệp Thành - TP. Thủ Dầu Một - Tỉnh Bình Dương</t>
  </si>
  <si>
    <t>3700146458</t>
  </si>
  <si>
    <t>CÔNG TY CP TẬP ĐOÀN THỦY SẢN MINH PHÚ</t>
  </si>
  <si>
    <t>KCN Phường 8 - Phường 8 - TP. Cà Mau - Tỉnh Cà Mau</t>
  </si>
  <si>
    <t>2000393273</t>
  </si>
  <si>
    <t>Cà Mau</t>
  </si>
  <si>
    <t>CÔNG TY CP GENTRACO</t>
  </si>
  <si>
    <t>121 Nguyễn Thái Học - Phường Thốt Nốt - Quận Thốt Nốt - TP. Cần Thơ</t>
  </si>
  <si>
    <t>1800241743</t>
  </si>
  <si>
    <t>Cần Thơ</t>
  </si>
  <si>
    <t>CÔNG TY CP SADICO CẦN THƠ</t>
  </si>
  <si>
    <t>366E Cách Mạng Tháng 8 - Phường Bùi Hữu Nghĩa - Quận Bình Thuỷ - TP. Cần Thơ</t>
  </si>
  <si>
    <t>1800155452</t>
  </si>
  <si>
    <t>CÔNG TY CP VẬT TƯ HẬU GIANG</t>
  </si>
  <si>
    <t>184 Trần Hưng Đạo - Phường An Nghiệp - Quận Ninh Kiều - TP. Cần Thơ</t>
  </si>
  <si>
    <t>1800506679</t>
  </si>
  <si>
    <t>CÔNG TY TNHH NHÀ NƯỚC MTV XỔ SỐ KIẾN THIẾT CẦN THƠ</t>
  </si>
  <si>
    <t>29 Cách Mạng Tháng Tám - Phường Thới Bình - Quận Ninh Kiều - TP. Cần Thơ</t>
  </si>
  <si>
    <t>1800157562</t>
  </si>
  <si>
    <t>CÔNG TY CP ĐẦU TƯ HẠ TẦNG GIAO THÔNG ĐÈO CẢ</t>
  </si>
  <si>
    <t>27 Bùi Chát - Phường Hòa Khánh Bắc - Quận Liên Chiểu - TP. Đà Nẵng</t>
  </si>
  <si>
    <t>0400101965</t>
  </si>
  <si>
    <t>Đà Nẵng</t>
  </si>
  <si>
    <t>CÔNG TY CP ĐẦU TƯ VÀ KINH DOANH THÉP NHÂN LUẬT</t>
  </si>
  <si>
    <t>Quốc lộ 1A-Xã Hòa Châu-Huyện Hòa Vang-TP. Đà Nẵng</t>
  </si>
  <si>
    <t>0400102616</t>
  </si>
  <si>
    <t>CÔNG TY CP KỸ THUẬT XÂY DỰNG DINCO</t>
  </si>
  <si>
    <t>76-78 Bạch Đằng - Phường Hải Châu I - Quận Hải Châu - TP. Đà Nẵng</t>
  </si>
  <si>
    <t>0400461301</t>
  </si>
  <si>
    <t>CÔNG TY CP THÉP ASEAN</t>
  </si>
  <si>
    <t>Khu công nghiệp Hoà Phú - Xã Hòa Phú - TP. Buôn Ma Thuột - Tỉnh Đắk Lắk</t>
  </si>
  <si>
    <t>6000746180</t>
  </si>
  <si>
    <t>Đắk Lắk</t>
  </si>
  <si>
    <t>CÔNG TY TNHH MTV XUẤT NHẬP KHẨU 2/9 ĐẮK LẮK</t>
  </si>
  <si>
    <t>23 Ngô Quyền - Phường Thắng Lợi - TP. Buôn Ma Thuột - Tỉnh Đắk Lắk</t>
  </si>
  <si>
    <t>6000234538</t>
  </si>
  <si>
    <t>CÔNG TY TNHH OLAM VIỆT NAM</t>
  </si>
  <si>
    <t>Đường Lê Duẩn - Phường Nghĩa Tân - Thị Xã Gia Nghĩa - Tỉnh Đăk Nông</t>
  </si>
  <si>
    <t>6000346337</t>
  </si>
  <si>
    <t>Đắk Nông</t>
  </si>
  <si>
    <t>CÔNG TY CỔ PHẦN MẠC TÍCH</t>
  </si>
  <si>
    <t>Đường số 2, KCN Nhơn Trạch III, Giai đoạn 2 - Xã Long Thọ - Huyện Nhơn Trạch - Tỉnh Đồng Nai</t>
  </si>
  <si>
    <t>0301096513</t>
  </si>
  <si>
    <t>Đồng Nai</t>
  </si>
  <si>
    <t>3600224423</t>
  </si>
  <si>
    <t>CÔNG TY CP DỆT RENZE</t>
  </si>
  <si>
    <t>KCN Nhơn Trạch 5, Thị trấn Hiệp Phước - Huyện Nhơn Trạch - Tỉnh Đồng Nai.</t>
  </si>
  <si>
    <t>3600852146</t>
  </si>
  <si>
    <t>CÔNG TY CP DINH DƯỠNG NÔNG NGHIỆP QUỐC TẾ</t>
  </si>
  <si>
    <t>Lô A4 KCN Sông Mây-Xã Bắc Sơn-Huyện Trảng Bom-Tỉnh Đồng Nai</t>
  </si>
  <si>
    <t>3600618918</t>
  </si>
  <si>
    <t>CÔNG TY CP GẠCH MEN V.T.C</t>
  </si>
  <si>
    <t>Lô 9 Khu Công Nghiệp Gò Dầu - Xã Phước Thái - Huyện Long Thành - Tỉnh Đồng Nai</t>
  </si>
  <si>
    <t>3600723398</t>
  </si>
  <si>
    <t>CÔNG TY CP HỮU HẠN VEDAN VIỆT NAM</t>
  </si>
  <si>
    <t>Quốc lộ 51, Ấp 1A - Xã Phước Thái - Huyện Long Thành - Tỉnh Đồng Nai</t>
  </si>
  <si>
    <t>3600239719</t>
  </si>
  <si>
    <t>CÔNG TY CP TẬP ĐOÀN THÉP TIẾN LÊN</t>
  </si>
  <si>
    <t>G1A - KP4 - Đường Đồng Khởi - Phường Tân Hiệp - TP. Biên Hòa - Tỉnh Đồng Nai</t>
  </si>
  <si>
    <t>3600512830</t>
  </si>
  <si>
    <t>CÔNG TY CP THƯƠNG MẠI DỊCH VỤ DẦU KHÍ HẢI PHÁT</t>
  </si>
  <si>
    <t>Số 26E, Khu phố 1 - Phường Quang Vinh - TP. Biên Hoà - Tỉnh Đồng Nai</t>
  </si>
  <si>
    <t>3603262480</t>
  </si>
  <si>
    <t>CÔNG TY CP TỔNG CÔNG TY MAY ĐỒNG NAI</t>
  </si>
  <si>
    <t>Đường số 2 KCN Biên Hòa 1 - Phường An Bình - TP. Biên Hòa - Tỉnh Đồng Nai</t>
  </si>
  <si>
    <t>3600506058</t>
  </si>
  <si>
    <t>CÔNG TY CP TỔNG CÔNG TY TÍN NGHĨA</t>
  </si>
  <si>
    <t>96 Hà Huy Giáp - Phường Quyết Thắng - TP. Biên Hòa - Tỉnh Đồng Nai</t>
  </si>
  <si>
    <t>3600283394</t>
  </si>
  <si>
    <t>CÔNG TY CP TRUNG ĐÔNG</t>
  </si>
  <si>
    <t>Cụm Công Nghiệp Tam Phước 1 - Phường Tam Phước - TP. Biên Hòa - Tỉnh Đồng Nai</t>
  </si>
  <si>
    <t>3600669165</t>
  </si>
  <si>
    <t>CÔNG TY CP VIỆT - PHÁP SẢN XUẤT THỨC ĂN GIA SÚC (PROCONCO)</t>
  </si>
  <si>
    <t>Đường số 9 - KCN Biên Hòa 1 - Phường An Bình - TP. Biên Hòa - Tỉnh Đồng Nai</t>
  </si>
  <si>
    <t>3600234534</t>
  </si>
  <si>
    <t>CÔNG TY CP XĂNG DẦU TÍN NGHĨA</t>
  </si>
  <si>
    <t>95A đường Cách mạng Tháng 8, Phường Quyết Thắng, thành phố Biên Hòa, tỉnh Đồng Nai, Việt Nam</t>
  </si>
  <si>
    <t>3601038204</t>
  </si>
  <si>
    <t>CÔNG TY TNHH DINH DƯỠNG Á CHÂU (VN)</t>
  </si>
  <si>
    <t>KCN Sông Mây - Xã Bắc Sơn - Huyện Trảng Bom - Tỉnh Đồng Nai</t>
  </si>
  <si>
    <t>3600233805</t>
  </si>
  <si>
    <t>CÔNG TY TNHH GROBEST INDUSTRIAL (VIỆT NAM)</t>
  </si>
  <si>
    <t>Số 9 Đường 3 A - Phường Long Bình - TP. Biên Hòa - Tỉnh Đồng Nai</t>
  </si>
  <si>
    <t>3600456424</t>
  </si>
  <si>
    <t>CÔNG TY TNHH HOÀNG ĐẠI VƯƠNG</t>
  </si>
  <si>
    <t>Đường D2, Cụm Công Nghiệp Hố Nai 3 - Xã Hố Nai 3 - Huyện Trảng Bom - Tỉnh Đồng Nai</t>
  </si>
  <si>
    <t>3600697236</t>
  </si>
  <si>
    <t>CÔNG TY TNHH NHỰA VÀ HÓA CHẤT TPC VINA</t>
  </si>
  <si>
    <t>KCN Gò Dầu - Huyện Long Thành - Tỉnh Đồng Nai</t>
  </si>
  <si>
    <t>3600248368</t>
  </si>
  <si>
    <t>CÔNG TY TNHH VINA</t>
  </si>
  <si>
    <t>Số 64 Quốc lộ 51 - Xã Phước Tân - TP. Biên Hòa - Tỉnh Đồng Nai</t>
  </si>
  <si>
    <t>3600364780</t>
  </si>
  <si>
    <t>CÔNG TY TNHH XUẤT NHẬP KHẨU VI NA ĐẠI VIỆT</t>
  </si>
  <si>
    <t>Số 292, Đường Võ Thị Sáu, KP 7 - Phường Thống Nhất - TP. Biên Hoà - Tỉnh Đồng Nai</t>
  </si>
  <si>
    <t>3602576702</t>
  </si>
  <si>
    <t>CÔNG TY TÔN PHƯƠNG NAM</t>
  </si>
  <si>
    <t>Đường Số 9 - KCN Biên Hòa 1 - Phường An Bình - TP. Biên Hòa - Tỉnh Đồng Nai</t>
  </si>
  <si>
    <t>3600236891</t>
  </si>
  <si>
    <t>TỔNG CÔNG TY CP PHÁT TRIỂN KHU CÔNG NGHIỆP</t>
  </si>
  <si>
    <t>Số 1, Đường 1, KCN Biên Hoà 1 - Phường An Bình - TP. Biên Hòa - Tỉnh Đồng Nai</t>
  </si>
  <si>
    <t>3600335363</t>
  </si>
  <si>
    <t>Công ty Cổ phần DNP Holding</t>
  </si>
  <si>
    <t>Đường 9 KCN Nhơn Trạch 1-Phường An Bình-TP. Biên Hòa-Tỉnh Đồng Nai</t>
  </si>
  <si>
    <t>3600662561</t>
  </si>
  <si>
    <t>CÔNG TY CP ĐẦU TƯ DU LỊCH VÀ PHÁT TRIỂN THỦY SẢN</t>
  </si>
  <si>
    <t>Quốc lộ 80 Cụm CN Vàm Cống-An Thạnh-Xã Bình Thành-Huyện Lấp Vò-Tỉnh Đồng Tháp</t>
  </si>
  <si>
    <t>1600895650</t>
  </si>
  <si>
    <t>Đồng Tháp</t>
  </si>
  <si>
    <t>CÔNG TY CP VĨNH HOÀN</t>
  </si>
  <si>
    <t>Quốc Lộ 30 - Phường 11 - TP. Cao Lãnh - Tỉnh Đồng Tháp</t>
  </si>
  <si>
    <t>1400112623</t>
  </si>
  <si>
    <t>CÔNG TY TNHH CỎ MAY LAI VUNG</t>
  </si>
  <si>
    <t>Lô 18-19, khu công nghiệp Sông Hậu - Xã Tân Thành - Huyện Lai Vung - Tỉnh Đồng Tháp</t>
  </si>
  <si>
    <t>1401598685</t>
  </si>
  <si>
    <t>CÔNG TY TNHH MTV THỨC ĂN THỦY SẢN MEKONG</t>
  </si>
  <si>
    <t>Ấp Tân Cường - Xã Phú Cường - Huyện Tam Nông - Tỉnh Đồng Tháp</t>
  </si>
  <si>
    <t>1401934305</t>
  </si>
  <si>
    <t>CÔNG TY TNHH PHÁT TÀI</t>
  </si>
  <si>
    <t>Số 69 Quốc lộ 80 - Ấp Bình Phú Quới - Thị trấn Lấp Vò - Huyện Lấp Vò - Tỉnh Đồng Tháp</t>
  </si>
  <si>
    <t>1400105785</t>
  </si>
  <si>
    <t>CÔNG TY TNHH SAO MAI SUPER FEED</t>
  </si>
  <si>
    <t>Cụm Công nghiệp Vàm Cống, Ấp An Thạnh - Xã Bình Thành - Huyện Lấp Vò - Tỉnh Đồng Tháp</t>
  </si>
  <si>
    <t>1401976866</t>
  </si>
  <si>
    <t>CÔNG TY TNHH THƯƠNG MẠI-DỊCH VỤ-XUẤT NHẬP KHẨU TƯỜNG NGUYÊN</t>
  </si>
  <si>
    <t>Số 138, Quốc lộ 30, khóm An Thạnh A - Phường An Lộc - TP. Hồng Ngự - Tỉnh Đồng Tháp</t>
  </si>
  <si>
    <t>1400683063</t>
  </si>
  <si>
    <t>CÔNG TY TNHH LOUIS DREYFUS COMMODITIES VIỆT NAM</t>
  </si>
  <si>
    <t>Lô A11 - KCN Trà Đa - Xã Trà Đa - TP. Pleiku - Tỉnh Gia Lai</t>
  </si>
  <si>
    <t>5900424466</t>
  </si>
  <si>
    <t>Gia Lai</t>
  </si>
  <si>
    <t>CÔNG TY TNHH VĨNH HIỆP</t>
  </si>
  <si>
    <t>404 Lê Duẩn, phường Thắng Lợi, TP Pleiku, tỉnh Gia Lai, Việt Nam</t>
  </si>
  <si>
    <t>5900315114</t>
  </si>
  <si>
    <t>CÔNG TY CP DINH DƯỠNG HỒNG HÀ</t>
  </si>
  <si>
    <t>KCN Đồng Văn - Phường Đồng Văn - Thị xã Duy Tiên - Tỉnh Hà Nam</t>
  </si>
  <si>
    <t>0700220547</t>
  </si>
  <si>
    <t>Hà Nam</t>
  </si>
  <si>
    <t>CÔNG TY CP NHỰA CHÂU ÂU</t>
  </si>
  <si>
    <t>Khu Công nghiệp Đồng Văn - Phường Đồng Văn - Thị Xã Duy Tiên - Tỉnh Hà Nam</t>
  </si>
  <si>
    <t>0700253609</t>
  </si>
  <si>
    <t>CÔNG TY CP XI MĂNG XUÂN THÀNH</t>
  </si>
  <si>
    <t>Thôn Bồng Lạng - Xã Thanh Nghị - Huyện Thanh Liêm - Tỉnh Hà Nam</t>
  </si>
  <si>
    <t>0700576529</t>
  </si>
  <si>
    <t>CÔNG TY CỔ PHẦN ĐẦU TƯ CÔNG NGHỆ HACOM</t>
  </si>
  <si>
    <t>129 + 131 Lê Thanh Nghị - Phường Đồng Tâm - Quận Hai Bà Trưng - TP. Hà Nội</t>
  </si>
  <si>
    <t>0101161194</t>
  </si>
  <si>
    <t>Hà Nội</t>
  </si>
  <si>
    <t>CÔNG TY CỔ PHẦN ĐẦU TƯ EVERLAND</t>
  </si>
  <si>
    <t>Tầng 3, Tòa nhà 97-99 Láng Hạ, Phường Láng Hạ, Quận Đống Đa, Thành phố Hà Nội, Việt Nam</t>
  </si>
  <si>
    <t>0104228175</t>
  </si>
  <si>
    <t>CÔNG TY CP BAO BÌ VÀ IN NÔNG NGHIỆP</t>
  </si>
  <si>
    <t>Số 72 Trường Chinh - Phường Phương Mai - Quận Đống Đa - TP. Hà Nội</t>
  </si>
  <si>
    <t>0101508664</t>
  </si>
  <si>
    <t>CÔNG TY CP BẤT ĐỘNG SẢN THẾ KỶ</t>
  </si>
  <si>
    <t>Tầng 1, Số 137 Nguyễn Ngọc Vũ - Phường Trung Hòa - Quận Cầu Giấy - TP. Hà Nội</t>
  </si>
  <si>
    <t>0101160306</t>
  </si>
  <si>
    <t>CÔNG TY CP BÓNG ĐÈN PHÍCH NƯỚC RẠNG ĐÔNG</t>
  </si>
  <si>
    <t>87-89 Hạ Đình - Phường Thanh Xuân Trung - Quận Thanh Xuân - TP. Hà Nội</t>
  </si>
  <si>
    <t>0101526991</t>
  </si>
  <si>
    <t>CÔNG TY CP CAO SU SAO VÀNG</t>
  </si>
  <si>
    <t>Số 231 Nguyễn Trãi - Phường Thượng Đình - Quận Thanh Xuân - TP. Hà Nội</t>
  </si>
  <si>
    <t>0100100625</t>
  </si>
  <si>
    <t>CÔNG TY CP CASPER VIỆT NAM</t>
  </si>
  <si>
    <t>B12A-12B, Vinhomes Gardenia, đường Hàm Nghi - Phường Cầu Diễn - Quận Nam Từ Liêm - TP. Hà Nội</t>
  </si>
  <si>
    <t>0107009894</t>
  </si>
  <si>
    <t>CÔNG TY CP CHỨNG KHOÁN SÀI GÒN - HÀ NỘI</t>
  </si>
  <si>
    <t>Tầng 1-5, Tòa nhà Unimex Hà Nội, Số 41 Ngô Quyền - Phường Hàng Bài - Quận Hoàn Kiếm - TP. Hà Nội</t>
  </si>
  <si>
    <t>0102524651</t>
  </si>
  <si>
    <t>CÔNG TY CP CHỨNG KHOÁN VPS</t>
  </si>
  <si>
    <t>65 Cảm Hội - Quận Hai Bà Trưng - TP. Hà Nội</t>
  </si>
  <si>
    <t>0104979904</t>
  </si>
  <si>
    <t>CÔNG TY CP CƠ ĐIỆN TRẦN PHÚ</t>
  </si>
  <si>
    <t>Số 41 Phố Phương Liệt - Phường Phương Liệt - Quận Thanh Xuân - TP. Hà Nội</t>
  </si>
  <si>
    <t>0100106063</t>
  </si>
  <si>
    <t>CÔNG TY CP CÔNG NGHỆ VÀ DỊCH VỤ IMEDIA</t>
  </si>
  <si>
    <t>Tầng 18, Tòa nhà Peakview Tower, 36 Hoàng Cầu - Phường Ô Chợ Dừa - Quận Đống Đa - TP. Hà Nội</t>
  </si>
  <si>
    <t>0105837941</t>
  </si>
  <si>
    <t>CÔNG TY CP ĐẠI HỮU</t>
  </si>
  <si>
    <t>( Xóm Đồng Văn Điển Tứ Hiệp Thanh Trì) Cụm Công Nghiệp Xã Quất Động Huyện Thường Tín, Thành Phố Hà Nội</t>
  </si>
  <si>
    <t>0101206367</t>
  </si>
  <si>
    <t>CÔNG TY CP ĐẦU TƯ &amp; PHÁT TRIỂN CÔNG NGHỆ QUỐC GIA ADG</t>
  </si>
  <si>
    <t>Số 42+44,Ngụy Như Kon Tum, Phường Nhân Chính, Quận Thanh Xuân, Thành phố Hà Nội, Việt Nam</t>
  </si>
  <si>
    <t>0102023052</t>
  </si>
  <si>
    <t>CTCP Tập đoàn Giáo dục EGROUP</t>
  </si>
  <si>
    <t>Tầng 2, nhà 25 T1, Lô đất N05, Khu đô thị Đông Nam đường Trần Duy Hưng, Phường Trung Hoà, Quận Cầu Giấy, Thành phố Hà Nội, Việt Nam</t>
  </si>
  <si>
    <t>0102952657</t>
  </si>
  <si>
    <t>CÔNG TY CP ĐẦU TƯ QUỐC TẾ VÀ XUẤT NHẬP KHẨU DHT</t>
  </si>
  <si>
    <t>Tầng 05 tòa nhà Stellar Garden, Số 35 Lê Văn Thiêm, phường Thanh Xuân Trung, quận Thanh Xuân, Hà Nội</t>
  </si>
  <si>
    <t>0102036100</t>
  </si>
  <si>
    <t>CÔNG TY CP ĐẦU TƯ TỔNG HỢP HÀ NỘI</t>
  </si>
  <si>
    <t>Tầng 9, Tòa nhà Peakview, 36 Hoàng Cầu, Phường Ô Chợ Dừa, Quận Đống Đa, Thành phố Hà Nội, Việt Nam</t>
  </si>
  <si>
    <t>0102287094</t>
  </si>
  <si>
    <t>CÔNG TY CP ĐẦU TƯ VÀ XÂY DỰNG VINA2</t>
  </si>
  <si>
    <t>Tầng 2-4-Tòa nhà D1-Khu đô thị mới Kim Văn-Kim Lũ-Phường Đại Kim-Quận Hoàng Mai-TP. Hà Nội</t>
  </si>
  <si>
    <t>0100105895</t>
  </si>
  <si>
    <t>CÔNG TY CP ĐẦU TƯ VÀ XÂY DỰNG XUÂN MAI</t>
  </si>
  <si>
    <t>Tầng 4-Tòa Tháp Xuân Mai-Đường Tô Hiệu-Phường Hà Cầu-Quận Hà Đông-TP. Hà Nội</t>
  </si>
  <si>
    <t>0500443916</t>
  </si>
  <si>
    <t>CÔNG TY CP ĐẦU TƯ VĂN PHÚ - INVEST</t>
  </si>
  <si>
    <t>104 Thái Thịnh - Phường Trung Liệt - Quận Đống Đa - TP. Hà Nội</t>
  </si>
  <si>
    <t>0102702590</t>
  </si>
  <si>
    <t>Cty Cổ Phần Bê Tông Hà Thanh</t>
  </si>
  <si>
    <t>Lô I- A2 Đường 23b Xã Tiên Dương Huyện Đông Anh Thành Phố Hà Nội Việt Nam</t>
  </si>
  <si>
    <t>0101093709</t>
  </si>
  <si>
    <t>CÔNG TY CP ĐẦU TƯ XÂY DỰNG VÀ THƯƠNG MẠI QUỐC TẾ - ICT</t>
  </si>
  <si>
    <t>Lô 2 - 9A - KCN Quận Hoàng Mai - Phường Hoàng Văn Thụ - Quận Hoàng Mai - TP. Hà Nội</t>
  </si>
  <si>
    <t>0100828742</t>
  </si>
  <si>
    <t>CÔNG TY CP ĐẦU TƯ, THƯƠNG MẠI VÀ DỊCH VỤ - VINACOMIN</t>
  </si>
  <si>
    <t>Số 1 Phan Đình Giót - Phường Phương Liệt - Quận Thanh Xuân - TP. Hà Nội</t>
  </si>
  <si>
    <t>0200170658</t>
  </si>
  <si>
    <t>CTCP Thiết bị điện GELEX</t>
  </si>
  <si>
    <t>Số 52 phố Lê Đại Hành, Phường Lê Đại Hành, Quận Hai Bà Trưng, Thành phố Hà Nội, Việt Nam</t>
  </si>
  <si>
    <t>0107547109</t>
  </si>
  <si>
    <t>CÔNG TY CP DÂY VÀ CÁP ĐIỆN THƯỢNG ĐÌNH</t>
  </si>
  <si>
    <t>Ngõ 320 Khương Đình - Cụm 3 - Phường Hạ Đình - Quận Thanh Xuân - TP. Hà Nội</t>
  </si>
  <si>
    <t>0100892628</t>
  </si>
  <si>
    <t>CÔNG TY CP DỆT 10/10</t>
  </si>
  <si>
    <t>Số 9 Ngõ 253 Minh Khai - Phường Vĩnh Tuy - Quận Hai Bà Trưng - TP. Hà Nội</t>
  </si>
  <si>
    <t>0100100590</t>
  </si>
  <si>
    <t>CÔNG TY CP DƯỢC PHẨM ECO</t>
  </si>
  <si>
    <t>Số 180 Trường Chinh - Phường Khương Thượng - Quận Đống Đa - TP. Hà Nội</t>
  </si>
  <si>
    <t>0102637020</t>
  </si>
  <si>
    <t>CÔNG TY CP DƯỢC PHẨM HÀ TÂY</t>
  </si>
  <si>
    <t>Số 10A Quang Trung - Quận Hà Đông - TP. Hà Nội</t>
  </si>
  <si>
    <t>0500391400</t>
  </si>
  <si>
    <t>CÔNG TY CP DƯỢC PHẨM THIẾT BỊ Y TẾ HÀ NỘI</t>
  </si>
  <si>
    <t>2 Hàng Bài - Phường Tràng Tiền - Quận Hoàn Kiếm - TP. Hà Nội</t>
  </si>
  <si>
    <t>0100109699</t>
  </si>
  <si>
    <t>CÔNG TY CP ECOBA VIỆT NAM</t>
  </si>
  <si>
    <t>Tầng 5, Tòa nhà Udic Complex, Đường Hoàng Đạo Thúy - Phường Trung Hoà - Quận Cầu Giấy - TP. Hà Nội</t>
  </si>
  <si>
    <t>0104415496</t>
  </si>
  <si>
    <t>CÔNG TY CP EUROWINDOW</t>
  </si>
  <si>
    <t>(Lô Số 15 Khu Công Nghiệp Quang Minh, Thị Trấn Quang Minh, Huyện Mê Linh, Tp.Hà Nội, Việt Nam) Phía Sau Trung Tâm Thương Mại, Mê Linh Plaza, Thị Trấn Quang Minh, Huyện Mê Linh, Hà Nội</t>
  </si>
  <si>
    <t>2500217526</t>
  </si>
  <si>
    <t>CÔNG TY CP FECON</t>
  </si>
  <si>
    <t>Tầng 15, Tháp CEO, Lô HH2-1, KĐT Mễ Trì Hạ - Đường Phạm Hùng - Phường Mễ Trì - Quận Nam Từ Liêm - TP. Hà Nội</t>
  </si>
  <si>
    <t>0101502599</t>
  </si>
  <si>
    <t>CÔNG TY CP GIẢI PHÁP THANH TOÁN VIỆT NAM</t>
  </si>
  <si>
    <t>Tầng 8, Số 22, Phố Láng Hạ, Phường Láng Hạ, Quận Đống Đa, Thành Phố Hà Nội</t>
  </si>
  <si>
    <t>0102182292</t>
  </si>
  <si>
    <t>CÔNG TY CP GIAO HÀNG TIẾT KIỆM</t>
  </si>
  <si>
    <t>Tòa nhà VTV, số 8 Phạm Hùng - Phường Mễ Trì - Quận Nam Từ Liêm - TP. Hà Nội</t>
  </si>
  <si>
    <t>0106181807</t>
  </si>
  <si>
    <t>CÔNG TY CP HÀNG KHÔNG VIETJET</t>
  </si>
  <si>
    <t>302/3 phố Kim Mã - Phường Ngọc Khánh - Quận Ba Đình - TP. Hà Nội</t>
  </si>
  <si>
    <t>0102325399</t>
  </si>
  <si>
    <t>Công Ty Cổ Phần Hawee Cơ Điện</t>
  </si>
  <si>
    <t>Tòa nhà Hawee, Khu đấu giá D2 - Phố Vạn Phúc - Quận Hà Đông - TP. Hà Nội</t>
  </si>
  <si>
    <t>0101466566</t>
  </si>
  <si>
    <t>CÔNG TY CP HYUNDAI THÀNH CÔNG VIỆT NAM</t>
  </si>
  <si>
    <t>Khu công nghiệp Gián Khẩu, Xã Gia Trấn, Huyện Gia Viễn, Tỉnh Ninh Bình, Việt Nam</t>
  </si>
  <si>
    <t>2700668614</t>
  </si>
  <si>
    <t>CÔNG TY CP KHÓA VIỆT - TIỆP</t>
  </si>
  <si>
    <t>Tổ 47, Thị Trấn Đông Anh, Huyện Đông Anh, Hà Nội</t>
  </si>
  <si>
    <t>0100100537</t>
  </si>
  <si>
    <t>CÔNG TY CP KOSY</t>
  </si>
  <si>
    <t>B6-BT5, Khu đô thị mới Mỹ Đình 2 - Phường Mỹ Đình 2 - Quận Nam Từ Liêm - TP. Hà Nội</t>
  </si>
  <si>
    <t>0102681319</t>
  </si>
  <si>
    <t>CÔNG TY CP KỸ THUẬT SIGMA</t>
  </si>
  <si>
    <t>Tầng 27, Tòa nhà HUD Tower, Số 37 Lê Văn Lương - Phường Nhân Chính - Quận Thanh Xuân - TP. Hà Nội</t>
  </si>
  <si>
    <t>0101600518</t>
  </si>
  <si>
    <t>CÔNG TY CP KỸ THƯƠNG THIÊN HOÀNG</t>
  </si>
  <si>
    <t>Tầng 6, tòa Diamond Flower Tower, đường Lê Văn Lương - Phường Nhân Chính - Quận Thanh Xuân - TP. Hà Nội</t>
  </si>
  <si>
    <t>0101272578</t>
  </si>
  <si>
    <t>CÔNG TY CP LICOGI 13</t>
  </si>
  <si>
    <t>Tòa nhà LICOGI 13, đường Khuất Duy Tiến, Phường Nhân Chính, Quận Thanh Xuân, Thành phố Hà Nội, Việt Nam</t>
  </si>
  <si>
    <t>0100106426</t>
  </si>
  <si>
    <t>CÔNG TY CP MÁY TÍNH VĨNH XUÂN</t>
  </si>
  <si>
    <t>39 Trần Quốc Toản – Phường Trần Hưng Đạo – Quận Hoàn Kiếm – TP. Hà Nội</t>
  </si>
  <si>
    <t>0100516045</t>
  </si>
  <si>
    <t>CÔNG TY CP MEGRAM</t>
  </si>
  <si>
    <t>Tầng 17 toà nhà 319 Bộ Quốc phòng, số 63 Lê Văn Lương, Quận Cầu Giấy, Hà Nội</t>
  </si>
  <si>
    <t>0105284398</t>
  </si>
  <si>
    <t>CÔNG TY CP MIZA</t>
  </si>
  <si>
    <t>Cụm công nghiệp vừa và nhỏ Nguyên Khê - Xã Nguyên Khê - Huyện Đông Anh - TP. Hà Nội</t>
  </si>
  <si>
    <t>0105028958</t>
  </si>
  <si>
    <t>CÔNG TY CP NHÔM ĐÔ THÀNH</t>
  </si>
  <si>
    <t>KCN Vừa Và Nhỏ Phú Thị - Xã Phú Thị - Huyện Gia Lâm - TP. Hà Nội</t>
  </si>
  <si>
    <t>0100510501</t>
  </si>
  <si>
    <t>CÔNG TY CP PI CO</t>
  </si>
  <si>
    <t>Số 229 phố Tây Sơn-Phường Ngã Tư Sở-Quận Đống Đa-TP. Hà Nội</t>
  </si>
  <si>
    <t>0102018260</t>
  </si>
  <si>
    <t>CÔNG TY CP PVI</t>
  </si>
  <si>
    <t>Tòa Nhà Pvi, Lô Vp2, Phố Phạm Văn Bạch, Phường Yên Hoà, Quận Cầu Giấy, Thành Phố Hà Nội, Việt Nam</t>
  </si>
  <si>
    <t>0100151161</t>
  </si>
  <si>
    <t>CÔNG TY CP QUỐC TẾ SƠN HÀ</t>
  </si>
  <si>
    <t>Lô CN1 - Cụm công nghiệp Từ Liêm - Phường Minh Khai - Quận Bắc Từ Liêm - TP. Hà Nội</t>
  </si>
  <si>
    <t>0100776445</t>
  </si>
  <si>
    <t>CÔNG TY CP SẢN XUẤT VÀ THƯƠNG MẠI P.P</t>
  </si>
  <si>
    <t>Số 101A Nguyễn Khuyến, Phường Văn Miếu, Quận Đống Đa, Thành phố Hà Nội, Việt Nam</t>
  </si>
  <si>
    <t>0101437981</t>
  </si>
  <si>
    <t>CÔNG TY CP SAO THÁI DUONG</t>
  </si>
  <si>
    <t>Lô CC1-III.13.4 thuộc dự án khu đô thị mới Pháp Vân - Tứ Hiệp, Phường Hoàng Liệt, Quận Hoàng Mai, Thành phố Hà Nội, Việt Nam</t>
  </si>
  <si>
    <t>0101252356</t>
  </si>
  <si>
    <t>CÔNG TY CP SCI</t>
  </si>
  <si>
    <t>Tầng 3, Tháp C, Tòa Nhà Golden Palace - Đường Mễ Trì - Phường Mễ Trì - Quận Nam Từ Liêm - TP. Hà Nội</t>
  </si>
  <si>
    <t>0101405355</t>
  </si>
  <si>
    <t>CÔNG TY CP STAVIAN HÓA CHẤT</t>
  </si>
  <si>
    <t>Tầng 4, Tòa Century Tower, KĐT, 458 P. Minh Khai, Khu đô thị Times City, Hai Bà Trưng, Hà Nội</t>
  </si>
  <si>
    <t>0104160054</t>
  </si>
  <si>
    <t>CÔNG TY CP TẬP ĐOÀN AUSTDOOR</t>
  </si>
  <si>
    <t>Số 37, Đường Lê Văn Thiêm, Phường Nhân Chính, Quận Thanh Xuân, Thành phố Hà Nội, Việt Nam</t>
  </si>
  <si>
    <t>0101306139</t>
  </si>
  <si>
    <t>CÔNG TY CP TẬP ĐOÀN C.E.O</t>
  </si>
  <si>
    <t>Tầng 5, Tháp CEO, Lô HH2-1, Đường Phạm Hùng - Phường Mễ Trì - Quận Nam Từ Liêm - TP. Hà Nội</t>
  </si>
  <si>
    <t>0101183550</t>
  </si>
  <si>
    <t>CÔNG TY CP TẬP ĐOÀN CIENCO4</t>
  </si>
  <si>
    <t>Tầng 10-11 Tòa nhà ICON4, số 243A Đường Đê La Thành-Phường Láng Thượng-Quận Đống Đa-TP. Hà Nội</t>
  </si>
  <si>
    <t>2900324850</t>
  </si>
  <si>
    <t>CÔNG TY CP TẬP ĐOÀN CÔNG NGHỆ CMC</t>
  </si>
  <si>
    <t>Tòa nhà CMC - Số 11 Phố Duy Tân - Phường Dịch Vọng Hậu - Quận Cầu Giấy - TP. Hà Nội</t>
  </si>
  <si>
    <t>0100244112</t>
  </si>
  <si>
    <t>CÔNG TY CP TẬP ĐOÀN ĐẠI DƯƠNG</t>
  </si>
  <si>
    <t>Số 4 Láng Hạ, Phường Thành Công, Quận Ba Đình, Thành phố Hà Nội, Việt Nam</t>
  </si>
  <si>
    <t>0102278484</t>
  </si>
  <si>
    <t>CÔNG TY CP TẬP ĐOÀN ĐẠT PHƯƠNG</t>
  </si>
  <si>
    <t>Tầng 15, Tòa nhà Handico, KĐT mới Mễ Trì Hạ - Đường Phạm Hùng - Phường Mễ Trì - Quận Nam Từ Liêm - TP. Hà Nội</t>
  </si>
  <si>
    <t>0101218757</t>
  </si>
  <si>
    <t>CÔNG TY CP TẬP ĐOÀN ĐIỆN LẠNH ĐIỆN MÁY VIỆT ÚC</t>
  </si>
  <si>
    <t>Tầng 5, Tòa nhà Ocean Park, Số 1 Đào Duy Anh - Phường Phương Mai - Quận Đống Đa - TP. Hà Nội</t>
  </si>
  <si>
    <t>0101360104</t>
  </si>
  <si>
    <t>CÔNG TY CP TẬP ĐOÀN ĐUA FAT</t>
  </si>
  <si>
    <t>Số 15, liền kề 10, khu đô thị Xa La - Phường Phúc La - Quận Hà Đông - Hà Nội</t>
  </si>
  <si>
    <t>0104008162</t>
  </si>
  <si>
    <t>CÔNG TY CP TẬP ĐOÀN F.I.T</t>
  </si>
  <si>
    <t>Tầng 5, tòa Times Tower - HACC 1 Complex Building, số 35 đường Lê Văn Lương, Phường Nhân Chính, Quận Thanh Xuân, Thành phố Hà Nội, Việt Nam</t>
  </si>
  <si>
    <t>0102182140</t>
  </si>
  <si>
    <t>CÔNG TY CP TẬP ĐOÀN FLC</t>
  </si>
  <si>
    <t>Tầng 5, Tòa nhà FLC Land Mark Tower Đường Lê Đức Thọ-Phường Mỹ Đình 2-Quận Nam Từ Liêm-TP. Hà Nội</t>
  </si>
  <si>
    <t>0102683813</t>
  </si>
  <si>
    <t>CÔNG TY CP TẬP ĐOÀN GELEX</t>
  </si>
  <si>
    <t>GELEX Tower - 52 Lê Đại Hành - Phường Lê Đại Hành - Quận Hai Bà Trưng - TP. Hà Nội</t>
  </si>
  <si>
    <t>0100100512</t>
  </si>
  <si>
    <t>CÔNG TY CP TẬP ĐOÀN HÀ ĐÔ</t>
  </si>
  <si>
    <t>Số 8 Láng Hạ - Phường Thành Công - Quận Ba Đình - TP. Hà Nội</t>
  </si>
  <si>
    <t>0100283802</t>
  </si>
  <si>
    <t>CÔNG TY CP TẬP ĐOÀN IPC</t>
  </si>
  <si>
    <t>Số 7b/331, Trần Khát Chân, Phường Thanh Nhàn, Quận Hai Bà Trưng, Hà Nội</t>
  </si>
  <si>
    <t>0102055583</t>
  </si>
  <si>
    <t>CÔNG TY CP TẬP ĐOÀN MAVIN</t>
  </si>
  <si>
    <t>Thị tứ Bô Thời, Xã Hồng Tiến, Huyện Khoái Châu , Tỉnh Hưng Yên, Việt Nam</t>
  </si>
  <si>
    <t>0900841823</t>
  </si>
  <si>
    <t>CÔNG TY CP TẬP ĐOÀN NGỌC DIỆP</t>
  </si>
  <si>
    <t>118 Nguyễn Du - Quận Hai Bà Trưng - TP. Hà Nội</t>
  </si>
  <si>
    <t>0901019782</t>
  </si>
  <si>
    <t>CÔNG TY CP TẬP ĐOÀN NHỰA ĐÔNG Á</t>
  </si>
  <si>
    <t>Lô 1-Cn5-Cụm Công Nghiệp Ngọc Hồi, Xã Ngọc Hồi, Huyện Thanh Trì, Thành Phố Hà Nội</t>
  </si>
  <si>
    <t>0101099228</t>
  </si>
  <si>
    <t>CÔNG TY CP TẬP ĐOÀN PAN</t>
  </si>
  <si>
    <t>Lô A1-9, Đường Vl3, Kcn Vĩnh Lộc 2, Xã Long Hiệp, Huyện Bến Lức, Tỉnh Long An, Việt Nam</t>
  </si>
  <si>
    <t>0301472704</t>
  </si>
  <si>
    <t>CÔNG TY CP TẬP ĐOÀN PC1</t>
  </si>
  <si>
    <t>Số 18 Lý Văn Phúc, Lý Văn Phúc, Phường Cát Linh, Quận Đống Đa, Hà Nội</t>
  </si>
  <si>
    <t>0100100745</t>
  </si>
  <si>
    <t>CÔNG TY CP TẬP ĐOÀN PHƯỢNG HOÀNG XANH A&amp;A</t>
  </si>
  <si>
    <t>Số 167 phố Hoàng Ngân - Phường Trung Hòa - Quận Cầu Giấy - TP. Hà Nội</t>
  </si>
  <si>
    <t>0104961939</t>
  </si>
  <si>
    <t>CÔNG TY CP TẬP ĐOÀN SUNHOUSE</t>
  </si>
  <si>
    <t>Số 139, phố Nguyễn Thái Học, Phường Điện Biên, Quận Ba Đình, Thành phố Hà Nội, Việt Nam</t>
  </si>
  <si>
    <t>0101976905</t>
  </si>
  <si>
    <t>Công Ty Cổ Phần Tập Đoàn TvàT</t>
  </si>
  <si>
    <t>Svđ Hàng Đẫy Số 9, Trịnh Hoài Đức, Phường Cát Linh, Quận Đống Đa, Hà Nội</t>
  </si>
  <si>
    <t>CÔNG TY CP TẬP ĐOÀN THÀNH CÔNG</t>
  </si>
  <si>
    <t>CN1 - KCN  Nguyên Khê - Xã Nguyên Khê - Huyện Đông Anh - TP. Hà Nội</t>
  </si>
  <si>
    <t>0100831174</t>
  </si>
  <si>
    <t>CÔNG TY CP TẬP ĐOÀN TOJI</t>
  </si>
  <si>
    <t>LK34-Khu Đô thị Bắc Hà, Phường Mộ Lao, Quận Hà Đông, Thành phố Hà Nội, Việt Nam</t>
  </si>
  <si>
    <t>0101261431</t>
  </si>
  <si>
    <t>CÔNG TY CP TẬP ĐOÀN VÀNG BẠC ĐÁ QUÝ DOJI</t>
  </si>
  <si>
    <t>5 Lê Duẩn - Phường Điện Biên - Quận Ba Đình - TP. Hà Nội</t>
  </si>
  <si>
    <t>0100365621</t>
  </si>
  <si>
    <t>CÔNG TY CP THAIHOLDINGS</t>
  </si>
  <si>
    <t>Số 210 Đường Trần Quang Khải - Phường Tràng Tiền - Quận Hoàn Kiếm - TP. Hà Nội</t>
  </si>
  <si>
    <t>0105202998</t>
  </si>
  <si>
    <t>CÔNG TY CP THÉP VÀ VẬT TƯ XÂY DỰNG</t>
  </si>
  <si>
    <t>Số 40, Ngõ 102, Đường Trường Chinh - Phường Phương Mai - Quận Đống Đa - TP. Hà Nội</t>
  </si>
  <si>
    <t>0101967587</t>
  </si>
  <si>
    <t>CÔNG TY CP THIẾT KẾ VÀ XÂY DỰNG GIZA VIỆT NAM</t>
  </si>
  <si>
    <t>M Floor, Viglacera Building 671 Hoang Hoa Tham, Ba Dinh, Hanoi, Viet Nam.</t>
  </si>
  <si>
    <t>0106300187</t>
  </si>
  <si>
    <t>CÔNG TY CP THỰC PHẨM SỮA TH</t>
  </si>
  <si>
    <t>Xã Nghĩa Sơn - Huyện Nghĩa Đàn - TP. Hà Nội</t>
  </si>
  <si>
    <t>0103414411</t>
  </si>
  <si>
    <t>CÔNG TY CP THƯƠNG MẠI CITICOM</t>
  </si>
  <si>
    <t>Tầng 24, tòa nhà ICON 4, số 243A Đê La Thành, Đống Đa, Hà Nội</t>
  </si>
  <si>
    <t>0101370014</t>
  </si>
  <si>
    <t>CÔNG TY CP THƯƠNG MẠI DỊCH VỤ CỔNG VÀNG</t>
  </si>
  <si>
    <t>Tầng 6, Tòa nhà Toyota, 315 Trường Chinh - Quận Thanh Xuân - TP. Hà Nội</t>
  </si>
  <si>
    <t>0102721191</t>
  </si>
  <si>
    <t>CÔNG TY CP THƯƠNG MẠI HIỆP HƯƠNG</t>
  </si>
  <si>
    <t>Số 3, Ngõ Viện Máy - Phường Mai Dịch - Quận Cầu Giấy - TP. Hà Nội</t>
  </si>
  <si>
    <t>0100953567</t>
  </si>
  <si>
    <t>CÔNG TY CP TRAPHACO</t>
  </si>
  <si>
    <t>75 Yên Ninh - Phường Quán Thánh - Quận Ba Đình - TP. Hà Nội</t>
  </si>
  <si>
    <t>0100108656</t>
  </si>
  <si>
    <t>CÔNG TY CP TƯ VẤN VÀ XÂY DỰNG PHÚ XUÂN</t>
  </si>
  <si>
    <t>106 Ngõ Hoàng 6A - Đường Phạm Văn Đồng - Phường Cổ Nhuế 1 - Quận Bắc Từ Liêm - TP. Hà Nội</t>
  </si>
  <si>
    <t>0101185572</t>
  </si>
  <si>
    <t>CÔNG TY CP VẬN TẢI VÀ XẾP DỠ HẢI AN</t>
  </si>
  <si>
    <t>Tầng 7, Số 45 Triệu Việt Vương - Phường Bùi Thị Xuân - Quận Hai Bà Trưng - TP. Hà Nội</t>
  </si>
  <si>
    <t>0103818809</t>
  </si>
  <si>
    <t>CÔNG TY CP VẬT TƯ NÔNG SẢN</t>
  </si>
  <si>
    <t>14 Ngô Tất Tố - Phường Văn Miếu - Quận Đống Đa - TP. Hà Nội</t>
  </si>
  <si>
    <t>0100104066</t>
  </si>
  <si>
    <t>Công Ty Cổ Phần Viễn Thông - Tin Học Bưu Điện</t>
  </si>
  <si>
    <t>158/2 Phố Hồng Mai - Phường Quỳnh Lôi - Quận Hai Bà Trưng - TP. Hà Nội</t>
  </si>
  <si>
    <t>0100683374</t>
  </si>
  <si>
    <t>CÔNG TY CP VINCOM RETAIL</t>
  </si>
  <si>
    <t>Số 7, Đường Bằng Lăng 1 - KĐT Sinh Thái Vinhomes Riverside - Phường Việt Hưng - Quận Long Biên - TP. Hà Nội</t>
  </si>
  <si>
    <t>0105850244</t>
  </si>
  <si>
    <t>CÔNG TY CP XÂY DỰNG CDC</t>
  </si>
  <si>
    <t>LK 18-24, Galaxy 8, Khu nhà ở Ngân Hà Vạn Phúc, 69 Tố Hữu - Phường Vạn Phúc - Quận Hà Đông - TP. Hà Nội</t>
  </si>
  <si>
    <t>0105283073</t>
  </si>
  <si>
    <t>CÔNG TY CP XÂY DỰNG FLC FAROS</t>
  </si>
  <si>
    <t>Số 265 Cầu Giấy - Phường Dịch Vọng - Quận Cầu Giấy - TP. Hà Nội</t>
  </si>
  <si>
    <t>0105167581</t>
  </si>
  <si>
    <t>CÔNG TY CP XÂY DỰNG HỢP LỰC</t>
  </si>
  <si>
    <t>B8, Lô BT04, Khu đô thị mới Việt Hưng - Đường Nguyễn Cao Luyện - Phường Giang Biên - Quận Long Biên - TP. Hà Nội</t>
  </si>
  <si>
    <t>0103711478</t>
  </si>
  <si>
    <t>CÔNG TY CP XÂY DỰNG PHỤC HƯNG HOLDINGS</t>
  </si>
  <si>
    <t>Tầng 1, Tháp A, Tòa Nhà CT2 (The Light), Đường Tố Hữu - Phường Trung Văn - Quận Nam Từ Liêm - TP. Hà Nội</t>
  </si>
  <si>
    <t>0101311315</t>
  </si>
  <si>
    <t>CÔNG TY CP XÂY DỰNG SCG</t>
  </si>
  <si>
    <t>Tầng 8, toà nhà Sunshine Center, 16 Phạm Hùng - Phường Mỹ Đình 2 - Quận Nam Từ Liêm - TP. Hà Nội</t>
  </si>
  <si>
    <t>0108704763</t>
  </si>
  <si>
    <t>CÔNG TY CP XÂY DỰNG VÀ CÔNG NGHIỆP NSN</t>
  </si>
  <si>
    <t>Số 11, Ngõ 89 Phố Kim Quan Thượng - Phường Việt Hưng - Quận Long Biên - TP. Hà Nội</t>
  </si>
  <si>
    <t>0101428070</t>
  </si>
  <si>
    <t>CÔNG TY CP XNK MÁY VÀ PHỤ TÙNG</t>
  </si>
  <si>
    <t>558 Nguyễn Văn Cừ - Phường Gia Thụy - Quận Long Biên - TP. Hà Nội</t>
  </si>
  <si>
    <t>0100107275</t>
  </si>
  <si>
    <t>CÔNG TY CP XUẤT NHẬP KHẨU NHẤT THÀNH</t>
  </si>
  <si>
    <t>Số 1 ngách 19, ngõ 85 phố Định Công Thượng - Phường Định Công - Quận Hoàng Mai - TP. Hà Nội</t>
  </si>
  <si>
    <t>0106025519</t>
  </si>
  <si>
    <t>CÔNG TY CP XUẤT NHẬP KHẨU THIÊN Á</t>
  </si>
  <si>
    <t>Số 9, ngõ 850, đường Láng - Phường Láng Thượng - Quận Đống Đa - TP. Hà Nội</t>
  </si>
  <si>
    <t>0101726782</t>
  </si>
  <si>
    <t>CÔNG TY TÀI CHÍNH CỔ PHẦN TÍN VIỆT</t>
  </si>
  <si>
    <t>Tầng 17, tòa nhà MIPEC TOWER, số 229 Tây Sơn - Phường Ngã Tư Sở - Quận Đống Đa - TP. Hà Nội</t>
  </si>
  <si>
    <t>0102766770</t>
  </si>
  <si>
    <t>Cty Tài Chính Cổ Phần Điện Lực</t>
  </si>
  <si>
    <t>Tầng 14,15,16 Thấp B Tòa Nhà Evn Số 11 Cửa Bắc, Phường Trúc Bạch, Quận Ba Đình, Thành Phố Hà Nội</t>
  </si>
  <si>
    <t>0102806367</t>
  </si>
  <si>
    <t>Công Ty Cổ Phần Thương Mại Dịch Vụ Tràng Thi</t>
  </si>
  <si>
    <t>Số 12-14 Phố Tràng Thi, Phường Hàng Trống, Quận Hoàn Kiếm, Thành Phố Hà Nội</t>
  </si>
  <si>
    <t>0100107437</t>
  </si>
  <si>
    <t>CÔNG TY TNHH BẢO HIỂM NHÂN THỌ MB AGEAS</t>
  </si>
  <si>
    <t>Tầng 15, Tòa nhà 21 Cát Linh, phường Cát Linh, quận Đống Đa, Tp. Hà Nội</t>
  </si>
  <si>
    <t>0107520795</t>
  </si>
  <si>
    <t>CÔNG TY TNHH BẢO TÍN MINH CHÂU</t>
  </si>
  <si>
    <t>Số 29 Trần Nhân Tông - Phường Nguyễn Du - Quận Hai Bà Trưng - TP. Hà Nội</t>
  </si>
  <si>
    <t>0100683952</t>
  </si>
  <si>
    <t>CÔNG TY TNHH CƠ KHÍ XÂY DỰNG DST VIỆT NAM</t>
  </si>
  <si>
    <t>Số 83, Đường 32 - Phường Phú Thịnh - Thị Xã Sơn Tây - TP. Hà Nội</t>
  </si>
  <si>
    <t>0106462325</t>
  </si>
  <si>
    <t>Công Ty Tnhh Kiểm Toán Deloitte Việt Nam</t>
  </si>
  <si>
    <t>Tầng 15, Tòa Nhà Vinaconex, Số 34 Láng Hạ, Phường Láng Hạ, Quận Đống Đa, Thành Phố Hà Nội, Việt Nam</t>
  </si>
  <si>
    <t>0100112500</t>
  </si>
  <si>
    <t>CÔNG TY TNHH DENSO VIỆT NAM</t>
  </si>
  <si>
    <t>Lô E1 KCN Thăng Long - Xã Kim Chung - Huyện Đông Anh - TP. Hà Nội</t>
  </si>
  <si>
    <t>0101210878</t>
  </si>
  <si>
    <t>CÔNG TY TNHH DỊCH VỤ VÀ THƯƠNG MẠI MESA</t>
  </si>
  <si>
    <t>20 Bùi Thị Xuân - Phường Bùi Thị Xuân - Quận Hai Bà Trưng - TP. Hà Nội</t>
  </si>
  <si>
    <t>0100520429</t>
  </si>
  <si>
    <t>CÔNG TY TNHH DINH DƯỠNG QUỐC TẾ VIỆT ĐỨC</t>
  </si>
  <si>
    <t>Quốc lộ 23B, Thôn Mỹ Lộc - Xã Thanh Lâm - Huyện Mê Linh - TP. Hà Nội</t>
  </si>
  <si>
    <t>0102075540</t>
  </si>
  <si>
    <t>CÔNG TY TNHH FSI VIỆT NAM</t>
  </si>
  <si>
    <t>Số 29 Võng Thị-Phường Bưởi- Quận Tây Hồ-TP. Hà Nội</t>
  </si>
  <si>
    <t>0103812250</t>
  </si>
  <si>
    <t>CÔNG TY TNHH HÒA BÌNH</t>
  </si>
  <si>
    <t>84 Đội Cấn - Phường Đội Cấn - Quận Ba Đình - TP. Hà Nội</t>
  </si>
  <si>
    <t>0100276146</t>
  </si>
  <si>
    <t>CÔNG TY TNHH ỐNG THÉP HÒA PHÁT</t>
  </si>
  <si>
    <t>Số 39 Nguyễn Đình Chiểu - Phường Lê Đại Hành - Quận Hai Bà Trưng - TP. Hà Nội</t>
  </si>
  <si>
    <t>0100598873</t>
  </si>
  <si>
    <t>Công Ty Tnhh Quốc Tế Vinata</t>
  </si>
  <si>
    <t>289, Khuất Duy Tiến, Phường Trung Hoà, Quận Cầu Giấy, Hà Nội</t>
  </si>
  <si>
    <t>0100113494</t>
  </si>
  <si>
    <t>CÔNG TY TNHH TẬP ĐOÀN XÂY DỰNG DELTA</t>
  </si>
  <si>
    <t>Số 81, phố Lạc Trung - Phường Vĩnh Tuy - Quận Hai Bà Trưng - TP. Hà Nội</t>
  </si>
  <si>
    <t>0100512717</t>
  </si>
  <si>
    <t>Công Ty Tnhh Tập Đoàn Thang Máy Thiết Bị Thăng Long</t>
  </si>
  <si>
    <t>44, Hào Nam, Phường Ô Chợ Dừa, Quận Đống Đa, Hà Nội</t>
  </si>
  <si>
    <t>0101130774</t>
  </si>
  <si>
    <t>CÔNG TY TNHH THƯƠNG MẠI DỊCH VỤ TIN HỌC AN PHÁT</t>
  </si>
  <si>
    <t>Số 49 Phố Thái Hà, Phường Trung Liệt, Quận Đống Đa, Thành Phố Hà Nội.</t>
  </si>
  <si>
    <t>0101468933</t>
  </si>
  <si>
    <t>CÔNG TY TNHH THƯƠNG MẠI DƯỢC PHẨM ĐÔNG Á</t>
  </si>
  <si>
    <t>Só Nhà 13, Lô 13a-Phường Trung Hoà- Quận Cầu Giấy-TP. Hà Nội</t>
  </si>
  <si>
    <t>0100274124</t>
  </si>
  <si>
    <t>CÔNG TY TNHH THƯƠNG MẠI VÀ SẢN XUẤT HOÀNG MAI</t>
  </si>
  <si>
    <t>17 Hàng Bún - Phường Nguyễn Trung Trực - Quận Ba Đình - TP. Hà Nội</t>
  </si>
  <si>
    <t>0101179473</t>
  </si>
  <si>
    <t>CÔNG TY TNHH THƯƠNG MẠI VÀ SẢN XUẤT NAM PHÁT</t>
  </si>
  <si>
    <t>P1010 - N18 - 18T1 KĐT Trung Hoà - Phường Nhân Chính - Quận Thanh Xuân - TP. Hà Nội</t>
  </si>
  <si>
    <t>0101806244</t>
  </si>
  <si>
    <t>CÔNG TY TNHH THƯƠNG MẠI VÀ VẬN TẢI THÁI TÂN</t>
  </si>
  <si>
    <t>Số 29 Biệt thự 3 Bán Đảo Linh Đàm - Phường Hoàng Liệt - Quận Hoàng Mai - TP. Hà Nội</t>
  </si>
  <si>
    <t>0101188943</t>
  </si>
  <si>
    <t>CÔNG TY TNHH THƯƠNG MẠI VHC (SIÊU THỊ ĐIỆN MÁY HC)</t>
  </si>
  <si>
    <t>Tòa nhà VHC, 399 Phạm Văn Đồng - Phường Xuân Đỉnh - Quận Bắc Từ Liêm - TP. Hà Nội</t>
  </si>
  <si>
    <t>0105690657</t>
  </si>
  <si>
    <t>CÔNG TY TNHH THƯƠNG MẠI XUẤT NHẬP KHẨU VIỆT HÀN</t>
  </si>
  <si>
    <t>Số 68 Kim Mã - Phường Kim Mã - Quận Ba Đình - TP. Hà Nội</t>
  </si>
  <si>
    <t>0101325854</t>
  </si>
  <si>
    <t>CÔNG TY TNHH TM QUỐC TẾ THỦY LINH</t>
  </si>
  <si>
    <t xml:space="preserve"> Số 33 Thái Hà, Phường Trung Liệt, Quận Đống Đa, Thành phố Hà Nội, Việt Nam</t>
  </si>
  <si>
    <t>0101099475</t>
  </si>
  <si>
    <t>CÔNG TY TNHH TOTO VIỆT NAM</t>
  </si>
  <si>
    <t>Lô F1, Khu Công nghiệp Thăng Long - Xã Kim Chung - Huyện Đông Anh - TP. Hà Nội</t>
  </si>
  <si>
    <t>0101225306</t>
  </si>
  <si>
    <t>CÔNG TY TNHH XUÂN LỘC THỌ</t>
  </si>
  <si>
    <t>Số 51, Ngõ 258, Phố Tân Mai - Phường Thịnh Liệt - Quận Hoàng Mai - TP. Hà Nội</t>
  </si>
  <si>
    <t>0100736347</t>
  </si>
  <si>
    <t>Công Ty Cổ Phần Tập Đoàn Minh Tiến- Mtg</t>
  </si>
  <si>
    <t>Tầng 10 Tòa nhà Geleximco, số 36 phố Hoàng Cầu, Phường Ô Chợ Dừa, Quận Đống Đa, Thành phố Hà Nội, Việt Nam</t>
  </si>
  <si>
    <t>0101013887</t>
  </si>
  <si>
    <t>CÔNG TY TNHH ZUELLIG PHARMA VIỆT NAM</t>
  </si>
  <si>
    <t>B3, Đường Công nghiệp 4, KCN Sài Đồng B - Phường Thạch Bàn - Quận Long Biên - TP. Hà Nội</t>
  </si>
  <si>
    <t>0100915699</t>
  </si>
  <si>
    <t>Ngân Hàng Thương Mại Cổ Phần Bưu Điện Liên Việt</t>
  </si>
  <si>
    <t>Tầng 1,3,4,5,6 Tòa Nhà Thaiholdings Tower, Số 210, Trần Quang Khải, Phường Tràng Tiền, Quận Hoàn Kiếm, Hà Nội</t>
  </si>
  <si>
    <t>6300048638</t>
  </si>
  <si>
    <t>NGÂN HÀNG TMCP ĐẠI CHÚNG VIỆT NAM</t>
  </si>
  <si>
    <t>Số 22, Ngô Quyền, Phường Hàng Bài, Quận Hoàn Kiếm, Hà Nội</t>
  </si>
  <si>
    <t>0101057919</t>
  </si>
  <si>
    <t>NGÂN HÀNG TMCP QUỐC DÂN</t>
  </si>
  <si>
    <t>Số 28C-28D Bà Triệu - Phường Hàng Bài - Quận Hoàn Kiếm - TP. Hà Nội</t>
  </si>
  <si>
    <t>1700169765</t>
  </si>
  <si>
    <t>Ngân Hàng Thương Mại Cổ Phần Sài Gòn - Hà Nội</t>
  </si>
  <si>
    <t>77 Trần Hưng Đạo - Phường Trần Hưng Đạo - Quận Hoàn Kiếm - TP. Hà Nội</t>
  </si>
  <si>
    <t>1800278630</t>
  </si>
  <si>
    <t>Ngân Hàng Thương Mại Cổ Phần Việt Á</t>
  </si>
  <si>
    <t>Tầng 4 và 5, tòa nhà Samsora Premier, số 105 Chu Văn An, Phường Yết Kiêu, Quận Hà Đông, Thành phố Hà Nội, Việt Nam</t>
  </si>
  <si>
    <t>NGÂN HÀNG TMCP XĂNG DẦU PETROLIMEX</t>
  </si>
  <si>
    <t>Tầng 16, 23, 24 - Tòa nhà Mipec - 229 Tây Sơn - Quận Đống Đa - TP. Hà Nội</t>
  </si>
  <si>
    <t>1400116233</t>
  </si>
  <si>
    <t>NGÂN HÀNG TNHH MTV STANDARD CHARTERED (VIỆT NAM)</t>
  </si>
  <si>
    <t>Tầng 3, Tháp 1 Và Tháp 2, Phòng Cp1.L01 Và Phòng Cp2.L01, Tòa Nhà Capital Place, Số 29 Liễu Giai, Phường Ngọc Khánh, Quận Ba Đình, Thành Phố Hà Nội, Việt Nam</t>
  </si>
  <si>
    <t>0103617147</t>
  </si>
  <si>
    <t>TẬP ĐOÀN GELEXIMCO - CTCP</t>
  </si>
  <si>
    <t>36 Hoàng Cầu - Quận Đống Đa - TP. Hà Nội</t>
  </si>
  <si>
    <t>0100514947</t>
  </si>
  <si>
    <t>TỔNG CÔNG TY 319</t>
  </si>
  <si>
    <t>Số 63 Lê Văn Lương - Phường Trung Hòa - Quận Cầu Giấy - TP. Hà Nội</t>
  </si>
  <si>
    <t>0100108984</t>
  </si>
  <si>
    <t>TỔNG CÔNG TY 36</t>
  </si>
  <si>
    <t>141 Hồ Đắc Di-Phường Nam Đồng- Quận Đống Đa-TP. Hà Nội</t>
  </si>
  <si>
    <t>0105454762</t>
  </si>
  <si>
    <t>TỔNG CÔNG TY BẢO HIỂM BẢO VIỆT</t>
  </si>
  <si>
    <t>Số 07 Phố Lý Thường Kiệt, Phường Phan Chu Trinh, Quận Hoàn Kiếm, Thành phố Hà nội</t>
  </si>
  <si>
    <t>0101527385</t>
  </si>
  <si>
    <t>TỔNG CÔNG TY BẢO VIỆT NHÂN THỌ</t>
  </si>
  <si>
    <t>Tầng 37-Tòa nhà Keangnam-Đường Phạm Hùng-TP. Hà Nội</t>
  </si>
  <si>
    <t>0102641429</t>
  </si>
  <si>
    <t>TỔNG CÔNG TY BƯU ĐIỆN VIỆT NAM</t>
  </si>
  <si>
    <t>Số 5 Phạm Hùng - Phường Mỹ Đình 2 - Quận Nam Từ Liêm - TP. Hà Nội</t>
  </si>
  <si>
    <t>0102595740</t>
  </si>
  <si>
    <t>TỔNG CÔNG TY CỔ PHẦN BẢO HIỂM SÀI GÒN - HÀ NỘI</t>
  </si>
  <si>
    <t>Số 86 Bà Triệu - Phường Hàng Bài - Quận Hoàn Kiếm - TP. Hà Nội</t>
  </si>
  <si>
    <t>0103085460</t>
  </si>
  <si>
    <t>TỔNG CÔNG TY CP BẢO HIỂM HÀNG KHÔNG</t>
  </si>
  <si>
    <t>Tầng 15, Tòa nhà Geleximco, số 36, Hoàng Cầu, Quận Đống Đa, Thành Phố Hà Nội</t>
  </si>
  <si>
    <t>0102737963</t>
  </si>
  <si>
    <t>TỔNG CÔNG TY CP BIA - RƯỢU - NƯỚC GIẢI KHÁT HÀ NỘI</t>
  </si>
  <si>
    <t>Số 183, Phố, Hoàng Hoa Thám, Phường Ngọc Hà, Quận Ba Đình, Hà Nội</t>
  </si>
  <si>
    <t>0101376672</t>
  </si>
  <si>
    <t>Công ty TNHH Vietnam Beverage</t>
  </si>
  <si>
    <t>Phòng 502A, tầng 5, tòa nhà HCO Building, 44B Lý Thường Kiệt, Phường Trần Hưng Đạo, Quận Hoàn Kiếm, Thành phố Hà Nội, Việt Nam</t>
  </si>
  <si>
    <t>0108014953</t>
  </si>
  <si>
    <t>TỔNG CÔNG TY CP XUẤT NHẬP KHẨU VÀ XÂY DỰNG VIỆT NAM</t>
  </si>
  <si>
    <t>Tòa nhà Vinaconex - 34 Láng Hạ - Quận Đống Đa - TP. Hà Nội</t>
  </si>
  <si>
    <t>0100105616</t>
  </si>
  <si>
    <t>Tổng Công Ty Đầu Tư Phát Triển Nhà Và Đô Thị - Công Ty Trách Nhiệm Hữu Hạn</t>
  </si>
  <si>
    <t>TỔNG CÔNG TY ĐỨC GIANG - CTCP</t>
  </si>
  <si>
    <t>59 Đức Giang - Long Biên - Phường Đức Giang - Quận Long Biên - TP. Hà Nội</t>
  </si>
  <si>
    <t>0100101403</t>
  </si>
  <si>
    <t>TỔNG CÔNG TY DƯỢC VIỆT NAM - CTCP</t>
  </si>
  <si>
    <t>Số 12 Ngô Tất Tố, Phường Văn Miếu, Quận Đống Đa, Thành Phố Hà Nội</t>
  </si>
  <si>
    <t>0100109385</t>
  </si>
  <si>
    <t>TỔNG CÔNG TY GIẤY VIỆT NAM</t>
  </si>
  <si>
    <t>Số 25a, Lý Thường Kiệt, Phường Phan Chu Trinh, Quận Hoàn Kiếm, Hà Nội</t>
  </si>
  <si>
    <t>2600357502</t>
  </si>
  <si>
    <t>TỔNG CÔNG TY HÓA CHẤT VÀ DỊCH VỤ DẦU KHÍ - CTCP</t>
  </si>
  <si>
    <t>Tầng 6 &amp; 7 - Tòa nhà Viện Dầu khí - số 173 - Trung Kính - Phường Yên Hòa - Quận Cầu Giấy - TP. Hà Nội</t>
  </si>
  <si>
    <t>0100150873</t>
  </si>
  <si>
    <t>Tổng Công Ty Lắp Máy Việt Nam - Ctcp</t>
  </si>
  <si>
    <t>124 Minh Khai-Phường Minh Khai-Quận Hai Bà Trưng-TP. Hà Nội</t>
  </si>
  <si>
    <t>0100106313</t>
  </si>
  <si>
    <t>TỔNG CÔNG TY LICOGI- CTCP</t>
  </si>
  <si>
    <t>Nhà G1, Phường Thanh Xuân Nam, Quận Thanh Xuân, Thành phố Hà Nội, Việt Nam</t>
  </si>
  <si>
    <t>0100106440</t>
  </si>
  <si>
    <t>TỔNG CÔNG TY LƯƠNG THỰC MIỀN BẮC</t>
  </si>
  <si>
    <t>Số 6 Ngô Quyền - Phường Lý Thái Tổ - Quận Hoàn Kiếm - TP. Hà Nội</t>
  </si>
  <si>
    <t>TỔNG CÔNG TY MAY 10 - CTCP</t>
  </si>
  <si>
    <t>765A Nguyễn Văn Linh - Phường Sài Đồng - Quận Long Biên - TP. Hà Nội</t>
  </si>
  <si>
    <t>0100101308</t>
  </si>
  <si>
    <t>TỔNG CÔNG TY MÁY ĐỘNG LỰC VÀ MÁY NÔNG NGHIỆP VIỆT NAM - CTCP</t>
  </si>
  <si>
    <t>Lô D, Khu D1 - Phường Phú Thượng - Quận Tây Hồ - TP. Hà Nội</t>
  </si>
  <si>
    <t>0100103866</t>
  </si>
  <si>
    <t>TỔNG CÔNG TY THIẾT BỊ ĐIỆN ĐÔNG ANH - CTCP</t>
  </si>
  <si>
    <t>Số 189 Đường Lâm Tiên-Thị trấn Đông Anh-Huyện Đông Anh-TP. Hà Nội</t>
  </si>
  <si>
    <t>0100101322</t>
  </si>
  <si>
    <t>TỔNG CÔNG TY THƯƠNG MẠI HÀ NỘI - CTCP</t>
  </si>
  <si>
    <t>38-40 Lê Thái Tổ - Phường Hàng Trống - Quận Hoàn Kiếm - TP. Hà Nội</t>
  </si>
  <si>
    <t>0100101273</t>
  </si>
  <si>
    <t>TỔNG CÔNG TY VẬN TẢI HÀ NỘI</t>
  </si>
  <si>
    <t>5 Lê Thánh Tông - Phường Phan Chu Trinh - Quận Hoàn Kiếm - TP. Hà Nội</t>
  </si>
  <si>
    <t>0101148154</t>
  </si>
  <si>
    <t>TỔNG CÔNG TY VẬT TƯ NÔNG NGHIỆP</t>
  </si>
  <si>
    <t>164 Trần Quang Khải - Phường Lý Thái Tổ - Quận Hoàn Kiếm - TP. Hà Nội</t>
  </si>
  <si>
    <t>0100104468</t>
  </si>
  <si>
    <t>CTCP Hạ tầng GELEX</t>
  </si>
  <si>
    <t>Tòa nhà GELEX, số 52 Lê Đại Hành, Phường Lê Đại Hành, Quận Hai Bà Trưng, Thành phố Hà Nội, Việt Nam</t>
  </si>
  <si>
    <t>0107652657</t>
  </si>
  <si>
    <t>TỔNG CÔNG TY XÂY DỰNG HÀ NỘI</t>
  </si>
  <si>
    <t>Số 57 Quang Trung, Nguyễn Du-Phường Nguyễn Du-Quận Hai Bà Trưng-TP. Hà Nội</t>
  </si>
  <si>
    <t>0100106338</t>
  </si>
  <si>
    <t>TỔNG CTCP THƯƠNG MẠI XÂY DỰNG</t>
  </si>
  <si>
    <t>201 Minh Khai-Phường Minh Khai- Quận Hai Bà Trưng-TP. Hà Nội</t>
  </si>
  <si>
    <t>0100203476</t>
  </si>
  <si>
    <t>TẬP ĐOÀN CÔNG NGHIỆP THAN - KHOÁNG SẢN VIỆT NAM</t>
  </si>
  <si>
    <t>226 Lê Duẩn - Phường Trung Phụng - Quận Đống Đa - TP. Hà Nội</t>
  </si>
  <si>
    <t>5700100256</t>
  </si>
  <si>
    <t>TỔNG CÔNG TY HÀNG HẢI VIỆT NAM - CTCP</t>
  </si>
  <si>
    <t>Tòa nhà Ocean Park, Số1 Đào Duy Anh - Phường Phương Mai - Quận Đống Đa - TP. Hà Nội</t>
  </si>
  <si>
    <t>0100104595</t>
  </si>
  <si>
    <t>18 Láng Hạ - Phường Thành Công - Quận Ba Ðình - TP. Hà Nôi</t>
  </si>
  <si>
    <t>0100681592</t>
  </si>
  <si>
    <t>TẬP ĐOÀN BƯU CHÍNH VIỄN THÔNG VIỆT NAM</t>
  </si>
  <si>
    <t>57, Huỳnh Thúc Kháng, Phường Láng Hạ, Quận Đống Đa, Hà Nội</t>
  </si>
  <si>
    <t>0100684378</t>
  </si>
  <si>
    <t>Công ty Cổ phần Nhựa An Phát Xanh</t>
  </si>
  <si>
    <t>Lô CN 11-CN 12, Cụm Công nghiệp An Đồng - Thị trấn Nam Sách - Huyện Nam Sách - Tỉnh Hải Dương</t>
  </si>
  <si>
    <t>0800373586</t>
  </si>
  <si>
    <t>Hải Dương</t>
  </si>
  <si>
    <t>CÔNG TY CP B.C.H</t>
  </si>
  <si>
    <t>Km 77+500 - Xã Kim Liên - Huyện Kim Thành - Tỉnh Hải Dương</t>
  </si>
  <si>
    <t>0800286887</t>
  </si>
  <si>
    <t>CÔNG TY CP LUYỆN KIM TÂN NGUYÊN HẢI DƯƠNG VIỆT NAM</t>
  </si>
  <si>
    <t>Khu 2 - Phường Phú Thứ - Thị xã Kinh Môn - Tỉnh Hải Dương</t>
  </si>
  <si>
    <t>0800740412</t>
  </si>
  <si>
    <t>CÔNG TY CP ỐNG THÉP THUẬN PHÁT</t>
  </si>
  <si>
    <t>Khu phố Quán Gỏi - Xã Vĩnh Hưng - Huyện Bình Giang - Tỉnh Hải Dương</t>
  </si>
  <si>
    <t>0800902222</t>
  </si>
  <si>
    <t>CÔNG TY CP TẬP ĐOÀN AN PHÁT HOLDINGS</t>
  </si>
  <si>
    <t>Lô CN11+CN12, cụm CN An Đồng - Thị trấn Nam Sách - Huyện Nam Sách - Tỉnh Hải Dương</t>
  </si>
  <si>
    <t>0801210129</t>
  </si>
  <si>
    <t>CÔNG TY TNHH MTV XI MĂNG VICEM HOÀNG THẠCH</t>
  </si>
  <si>
    <t>Khu Bích Nhôi 2 - Phường Minh Tân - Thị xã Kinh Môn - Tỉnh Hải Dương</t>
  </si>
  <si>
    <t>0800004797</t>
  </si>
  <si>
    <t>CÔNG TY CP CƠ KHÍ XÂY DỰNG AMECC</t>
  </si>
  <si>
    <t>Km 35-Quốc lộ 10-Xã Quốc Tuấn-Huyện An Lão-Hải Phòng</t>
  </si>
  <si>
    <t>0200786983</t>
  </si>
  <si>
    <t>Hải Phòng</t>
  </si>
  <si>
    <t>CÔNG TY CP CÔNG NGHIỆP NHỰA PHÚ LÂM</t>
  </si>
  <si>
    <t>Km 9 Đường Phạm Văn Đồng - Phường Hải Thành - Quận Dương Kinh - TP. Hải Phòng</t>
  </si>
  <si>
    <t>0200109445</t>
  </si>
  <si>
    <t>CÔNG TY CP ĐẦU TƯ DỊCH VỤ TÀI CHÍNH HOÀNG HUY</t>
  </si>
  <si>
    <t>116 Nguyễn Đức Cảnh - Phường Cát Dài - Quận Lê Chân - TP. Hải Phòng</t>
  </si>
  <si>
    <t>0200117929</t>
  </si>
  <si>
    <t>CÔNG TY CP ĐẦU TƯ THƯƠNG MẠI XNK VIỆT PHÁT</t>
  </si>
  <si>
    <t>97 Bạch Đằng-Phường Hạ Lý- Quận Hồng Bàng-TP. Hải Phòng</t>
  </si>
  <si>
    <t>0200826844</t>
  </si>
  <si>
    <t>CÔNG TY CP NHẬT TIẾN</t>
  </si>
  <si>
    <t>Số 145 Đường 351-Xã Nam Sơn-Huyện An Dương-TP. Hải Phòng</t>
  </si>
  <si>
    <t>0200919993</t>
  </si>
  <si>
    <t>CÔNG TY CP NHỰA THIẾU NIÊN TIỀN PHONG</t>
  </si>
  <si>
    <t>Số 2 An Đà - Phường Lạch Tray - Quận Ngô Quyền - TP. Hải Phòng</t>
  </si>
  <si>
    <t>0200167782</t>
  </si>
  <si>
    <t>CÔNG TY CP NỘI THẤT 190</t>
  </si>
  <si>
    <t>Km 89 Quốc lộ 5 mới - Thôn Mỹ Chanh - Xã Nam Sơn - Huyện An Dương - TP. Hải Phòng</t>
  </si>
  <si>
    <t>0200656938</t>
  </si>
  <si>
    <t>CÔNG TY CP SẢN XUẤT VÀ CÔNG NGHỆ NHỰA PHA LÊ</t>
  </si>
  <si>
    <t>Lô Đất CN4.3 KCN MP Đình Vũ, Khu Kinh tế Đình Vũ-Cát Hải - Phường Đông Hải 2 - Quận Hải An - TP. Hải Phòng</t>
  </si>
  <si>
    <t>0103018538</t>
  </si>
  <si>
    <t>CÔNG TY CP SƠN HẢI PHÒNG</t>
  </si>
  <si>
    <t>Số 12 Lạch Tray - Phường Lạch Tray - Quận Ngô Quyền - TP. Hải Phòng</t>
  </si>
  <si>
    <t>0200575580</t>
  </si>
  <si>
    <t>CÔNG TY CP TẬP ĐOÀN TRANG KHANH</t>
  </si>
  <si>
    <t>Số 197 lô 22 đường Lê Hồng Phong-Phường Đông Khê-Quận Ngô Quyền-TP. Hải Phòng</t>
  </si>
  <si>
    <t>0201725327</t>
  </si>
  <si>
    <t>CÔNG TY CP VẬN TẢI 1 TRACO</t>
  </si>
  <si>
    <t>Số 271 Lê Thánh Tông - Phường Máy Chai - Quận Ngô Quyền - TP. Hải Phòng</t>
  </si>
  <si>
    <t>0200380768</t>
  </si>
  <si>
    <t>CÔNG TY LIÊN DOANH SẢN XUẤT THÉP VINAUSTEEL</t>
  </si>
  <si>
    <t>Km 9 Vật Cách - Phường Quán Toan - Quận Hồng Bàng - TP. Hải Phòng</t>
  </si>
  <si>
    <t>0200108811</t>
  </si>
  <si>
    <t>CÔNG TY SẢN XUẤT THÉP ÚC SSE</t>
  </si>
  <si>
    <t>0200373471</t>
  </si>
  <si>
    <t>CÔNG TY TNHH BÊ TÔNG VÀ XÂY DỰNG MINH ĐỨC</t>
  </si>
  <si>
    <t>TT. Minh Đức - Huyện Thuỷ Nguyên - TP. Hải Phòng</t>
  </si>
  <si>
    <t>0200611969</t>
  </si>
  <si>
    <t>TỔNG CÔNG TY XÂY DỰNG BẠCH ĐẰNG</t>
  </si>
  <si>
    <t>268 Trần Nguyên Hãn - Phường Cát Dài - Quận Lê Chân - TP. Hải Phòng</t>
  </si>
  <si>
    <t>0200157840</t>
  </si>
  <si>
    <t>CÔNG TY CP THÉP VÀ THƯƠNG MẠI HÀ NỘI</t>
  </si>
  <si>
    <t>Xóm Cố Thổ-Xã Hòa Sơn-Huyện Lương Sơn-Hòa Bình</t>
  </si>
  <si>
    <t>5400363141</t>
  </si>
  <si>
    <t>Hòa Bình</t>
  </si>
  <si>
    <t>CÔNG TY CP ABC VIỆT NAM</t>
  </si>
  <si>
    <t>Thôn Khả Duy - Xã Đoàn Đào - Huyện Phù Cừ - Tỉnh Hưng Yên</t>
  </si>
  <si>
    <t>0900254448</t>
  </si>
  <si>
    <t>Hưng Yên</t>
  </si>
  <si>
    <t>CÔNG TY CP ĐÔNG GIANG</t>
  </si>
  <si>
    <t>KCN Phố Nối A-Xã Trưng Trắc- Huyện Văn Lâm-Tỉnh Hưng Yên</t>
  </si>
  <si>
    <t>0900220897</t>
  </si>
  <si>
    <t>CÔNG TY CP NHỰA HƯNG YÊN</t>
  </si>
  <si>
    <t>115 Nguyễn Thiện Thuật - Phường Minh Khai - TP. Hưng Yên - Tỉnh Hưng Yên</t>
  </si>
  <si>
    <t>0900108380</t>
  </si>
  <si>
    <t>CÔNG TY CP ỐNG ĐỒNG TOÀN PHÁT</t>
  </si>
  <si>
    <t>Đường 206, Khu D, KCN Phố Nối A - Xã Lạc Hồng - Huyện Văn Lâm - Tỉnh Hưng Yên</t>
  </si>
  <si>
    <t>0900246768</t>
  </si>
  <si>
    <t>CÔNG TY CP TẬP ĐOÀN ECOPARK</t>
  </si>
  <si>
    <t>KĐT thương mại và du lịch Văn Giang - Xã Xuân Quan - Huyện Văn Giang - Tỉnh Hưng Yên</t>
  </si>
  <si>
    <t>0101395308</t>
  </si>
  <si>
    <t>CÔNG TY CP TẬP ĐOÀN HÒA PHÁT</t>
  </si>
  <si>
    <t>KCN Phố Nối A - Xã Giai Phạm - Huyện Yên Mỹ - Tỉnh Hưng Yên</t>
  </si>
  <si>
    <t>0900189284</t>
  </si>
  <si>
    <t>CÔNG TY CP THUẬN ĐỨC</t>
  </si>
  <si>
    <t>Thôn Bằng Ngang - Thị trấn Lương Bằng - Huyện Kim Động - Tỉnh Hưng Yên</t>
  </si>
  <si>
    <t>0900264799</t>
  </si>
  <si>
    <t>CÔNG TY TNHH KẾT CẤU THÉP 568</t>
  </si>
  <si>
    <t>Km33, Quốc lộ 5A - Xã Minh Đức - Huyện Mỹ Hào - Tỉnh Hưng Yên</t>
  </si>
  <si>
    <t>0900273306</t>
  </si>
  <si>
    <t>CÔNG TY TNHH SẢN XUẤT VÀ THƯƠNG MẠI MINH NGỌC</t>
  </si>
  <si>
    <t>Khu D - KCN Phố Nối A - Xã Lạc Hồng - Huyện Văn Lâm - Tỉnh Hưng Yên</t>
  </si>
  <si>
    <t>0900237146</t>
  </si>
  <si>
    <t>CÔNG TY TNHH THÉP NHẬT QUANG</t>
  </si>
  <si>
    <t>KCN Phố Nối A-Xã Lạc Đạo-Huyện Văn Lâm-Tỉnh Hưng Yên</t>
  </si>
  <si>
    <t>0900234699</t>
  </si>
  <si>
    <t>CÔNG TY TNHH THIẾT BỊ ĐIỆN LIOA</t>
  </si>
  <si>
    <t>Đình Dù-Xã Đình Dù-Huyện Văn Lâm-Tỉnh Hưng Yên</t>
  </si>
  <si>
    <t>0900246535</t>
  </si>
  <si>
    <t>CÔNG TY TNHH THƯƠNG MẠI VÀ CÔNG NGHIỆP MỸ VIỆT</t>
  </si>
  <si>
    <t>Thôn Ngọc-Xã Lạc Đạo-Huyện Văn Lâm-Tỉnh Hưng Yên</t>
  </si>
  <si>
    <t>0900239753</t>
  </si>
  <si>
    <t>CÔNG TY TNHH XE ĐIỆN XE MÁY DETECH</t>
  </si>
  <si>
    <t>KCN Phố Nối-Xã Dị Sử-Huyện Mỹ Hào-Tỉnh Hưng Yên</t>
  </si>
  <si>
    <t>0900189171</t>
  </si>
  <si>
    <t>CÔNG TY CP ĐẦU TƯ VCN</t>
  </si>
  <si>
    <t>Tòa nhà VCN, đường A1, KĐT Vĩnh Điềm Trung - TP. Nha Trang - Tỉnh Khánh Hòa</t>
  </si>
  <si>
    <t>4200644489</t>
  </si>
  <si>
    <t>Khánh Hòa</t>
  </si>
  <si>
    <t>CÔNG TY CP DỊCH VỤ NÔNG NGHIỆP BÌNH THUẬN</t>
  </si>
  <si>
    <t>Số 3 Nguyễn Du. - Phường Đức Thắng - TP. Phan Thiết - Tỉnh Khánh Hòa</t>
  </si>
  <si>
    <t>3400382278</t>
  </si>
  <si>
    <t>Taisho Pharmaceutical</t>
  </si>
  <si>
    <t>Quốc lộ 1A, Xã Suối Hiệp, Huyện Diên Khánh, Tỉnh Khánh Hòa, Việt Nam</t>
  </si>
  <si>
    <t>4200381102</t>
  </si>
  <si>
    <t>CÔNG TY CP MASCOPEX</t>
  </si>
  <si>
    <t>Số 38B Nguyễn Biểu - Phường Vĩnh Hải - TP. Nha Trang - Tỉnh Khánh Hòa</t>
  </si>
  <si>
    <t>4200236666</t>
  </si>
  <si>
    <t>CÔNG TY TNHH CÁ NGỪ VIỆT NAM</t>
  </si>
  <si>
    <t>Lô A4-A8 Khu công nghiệp Suối Dầu - Xã Suối Tân - Huyện Cam Lâm - Tỉnh Khánh Hòa</t>
  </si>
  <si>
    <t>4201620427</t>
  </si>
  <si>
    <t>CÔNG TY TNHH NHÀ NƯỚC MTV YẾN SÀO KHÁNH HÒA</t>
  </si>
  <si>
    <t>248 Thống Nhất - Phường Phương Sơn - TP. Nha Trang - Tỉnh Khánh Hòa</t>
  </si>
  <si>
    <t>4200338918</t>
  </si>
  <si>
    <t>CÔNG TY TNHH THƯƠNG MẠI KHATOCO</t>
  </si>
  <si>
    <t>Số 7 Võ Thị Sáu - Phường Vĩnh Nguyên - TP. Nha Trang - Tỉnh Khánh Hoà</t>
  </si>
  <si>
    <t>4200485207</t>
  </si>
  <si>
    <t>TỔNG CÔNG TY KHÁNH VIỆT</t>
  </si>
  <si>
    <t>118 Hùng Vương - Phường Lộc Thọ - TP. Nha Trang - Tỉnh Khánh Hoà</t>
  </si>
  <si>
    <t>4200486169</t>
  </si>
  <si>
    <t>CÔNG TY CP TẬP ĐOÀN ĐỨC TƯỜNG</t>
  </si>
  <si>
    <t>Số 59 đường Nguyễn Văn Cừ, Khu phố 3 - Thị trấn An Thới - Huyện Phú Quốc - Tỉnh Kiên Giang</t>
  </si>
  <si>
    <t>1701884951</t>
  </si>
  <si>
    <t>Kiên Giang</t>
  </si>
  <si>
    <t>CÔNG TY CP TẬP ĐOÀN TƯ VẤN ĐẦU TƯ XÂY DỰNG KIÊN GIANG</t>
  </si>
  <si>
    <t>34 Trần Phú - Phường Vĩnh Thanh - TP. Rạch Giá - Tỉnh Kiên Giang</t>
  </si>
  <si>
    <t>1700113586</t>
  </si>
  <si>
    <t>CÔNG TY CP THƯƠNG MẠI KIÊN GIANG</t>
  </si>
  <si>
    <t>190 Trần Phú - Phường Vĩnh Thanh Vân - TP. Rạch Giá - Tỉnh Kiên Giang</t>
  </si>
  <si>
    <t>1700523208</t>
  </si>
  <si>
    <t>NGÂN HÀNG TMCP KIÊN LONG</t>
  </si>
  <si>
    <t>40-42-44 Phạm Hồng Thái - Phường Vĩnh Thanh Vân - TP. Rạch Giá - Tỉnh Kiên Giang</t>
  </si>
  <si>
    <t>1700197787</t>
  </si>
  <si>
    <t>CÔNG TY TNHH MTV APATIT VIỆT NAM</t>
  </si>
  <si>
    <t>Phường Pom Hán - TP. Lào Cai - Tỉnh Lào Cai</t>
  </si>
  <si>
    <t>5300100276</t>
  </si>
  <si>
    <t>Lào Cai</t>
  </si>
  <si>
    <t>CÔNG TY CP ĐỒNG TÂM</t>
  </si>
  <si>
    <t>Số 7 - Khu Phố 6 - Thị trấn Bến Lức - Huyện Bến Lức - Tỉnh Long An</t>
  </si>
  <si>
    <t>1100548578</t>
  </si>
  <si>
    <t>CÔNG TY CP GREENFEED VIỆT NAM</t>
  </si>
  <si>
    <t>Xã Nhựt Chánh - Huyện Bến Lức - Tỉnh Long An</t>
  </si>
  <si>
    <t>1100598642</t>
  </si>
  <si>
    <t>CÔNG TY CP SẢN XUẤT THÉP VINA ONE</t>
  </si>
  <si>
    <t>Quốc lộ 1-Ấp Voi Lá-Xã Long Hiệp- Huyện Bến Lức-Tỉnh Long An</t>
  </si>
  <si>
    <t>1100549268</t>
  </si>
  <si>
    <t>CÔNG TY CP TẬP ĐOÀN HOÀNG LONG</t>
  </si>
  <si>
    <t>Tòa nhà Hoàng Long, Số 68 Nguyễn Trung Trực - Khu phố 9 - Thị trấn Bến Lức - Huyện Bến Lức - Tỉnh Long An</t>
  </si>
  <si>
    <t>1100414052</t>
  </si>
  <si>
    <t>CÔNG TY CP TẬP ĐOÀN THÉP NGUYỄN MINH</t>
  </si>
  <si>
    <t>Lộ D1-9 đến D1-22, KCN Vĩnh Lộc 2 - Xã Long Hiệp - Huyện Bến Lức - Tỉnh Long An</t>
  </si>
  <si>
    <t>1101359647</t>
  </si>
  <si>
    <t>CÔNG TY CP THÉP TOP PRO</t>
  </si>
  <si>
    <t>Lô số 12, Cụm Công nghiệp Long Định-Long Cang - Xã Long Cang - Huyện Cần Đước - Tỉnh Long An</t>
  </si>
  <si>
    <t>1100798176</t>
  </si>
  <si>
    <t>CÔNG TY CP THÉP TVP</t>
  </si>
  <si>
    <t>Số 400 Quốc lộ 1A - Khu phố 9 - Thị trấn Bến Lức - Huyện Bến Lức - Tỉnh Long An</t>
  </si>
  <si>
    <t>1100598716</t>
  </si>
  <si>
    <t>CÔNG TY CP THIỆN PHÚ SĨ</t>
  </si>
  <si>
    <t>Lô C, Đường D6, KCN Đức Hòa III - Việt Hóa - Xã Đức Lập Hạ - Huyện Đức Hoà - Tỉnh Long An</t>
  </si>
  <si>
    <t>0303376241</t>
  </si>
  <si>
    <t>CÔNG TY CP THỰC PHẨM AN LONG</t>
  </si>
  <si>
    <t>Cụm Cn Long Định - Long Cang - Xã Long Cang - Huyện Cần Đước - Tỉnh Long An</t>
  </si>
  <si>
    <t>1100814572</t>
  </si>
  <si>
    <t>CÔNG TY TNHH CJ VINA AGRI</t>
  </si>
  <si>
    <t>Quốc lộ 1A, Xã Mỹ Yên, Huyện Bến Lức, Tỉnh Long An</t>
  </si>
  <si>
    <t>1100439762</t>
  </si>
  <si>
    <t>CÔNG TY TNHH LE LONG VIỆT NAM</t>
  </si>
  <si>
    <t>Số 40 Bà Chánh Thâu - Khu phố 2 - Thị trấn Bến Lức - Huyện Bến Lức - Tỉnh Long An</t>
  </si>
  <si>
    <t>1100102656</t>
  </si>
  <si>
    <t>CÔNG TY TNHH SẢN XUẤT TẬP ĐOÀN ĐẠI VIỆT</t>
  </si>
  <si>
    <t>Lô F1 Đường số 10, Cụm công nghiệp Hải Sơn - Xã Đức Hòa Đông - Huyện Đức Hoà - Tỉnh Long An</t>
  </si>
  <si>
    <t>1101928050</t>
  </si>
  <si>
    <t>CÔNG TY CP DƯỢC PHẨM NAM HÀ</t>
  </si>
  <si>
    <t>415 Hàn Thuyên - Phường Vị Xuyên - TP. Nam Định - Tỉnh Nam Định</t>
  </si>
  <si>
    <t>0600206147</t>
  </si>
  <si>
    <t>Nam Định</t>
  </si>
  <si>
    <t>CÔNG TY CP MAY SÔNG HỒNG</t>
  </si>
  <si>
    <t>Số 105 Đường Nguyễn Đức Thuận - Phường Thống Nhất - TP. Nam Định - Tỉnh Nam Định</t>
  </si>
  <si>
    <t>0600333307</t>
  </si>
  <si>
    <t>CÔNG TY CP TẬP ĐOÀN SEMEC</t>
  </si>
  <si>
    <t>Đại lộ V.I Lê Nin - Xã Nghi Phú - TP. Vinh - Tỉnh Nghệ An</t>
  </si>
  <si>
    <t>2900608267</t>
  </si>
  <si>
    <t>Nghệ An</t>
  </si>
  <si>
    <t>CÔNG TY CP VILACONIC</t>
  </si>
  <si>
    <t>Xóm 2-Xã Nghi Phú- TP. Vinh-Tỉnh Nghệ An</t>
  </si>
  <si>
    <t>2901274715</t>
  </si>
  <si>
    <t>NGÂN HÀNG TMCP BẮC Á</t>
  </si>
  <si>
    <t>117 Quang Trung - Phường Quang Trung - TP. Vinh - Tỉnh Nghệ An</t>
  </si>
  <si>
    <t>2900325526</t>
  </si>
  <si>
    <t>CÔNG TY TNHH THÉP KYOEI VIỆT NAM</t>
  </si>
  <si>
    <t>Tổ 4, Phường Nam Sơn, Thành phố Tam Điệp, Tỉnh Ninh Bình, Việt Nam</t>
  </si>
  <si>
    <t>2700631318</t>
  </si>
  <si>
    <t>Ninh Bình</t>
  </si>
  <si>
    <t>CÔNG TY CP GIẤY VIỆT TRÌ</t>
  </si>
  <si>
    <t>Đường Sông Thao - Phường Bến Gót - TP. Việt Trì - Tỉnh Phú Thọ</t>
  </si>
  <si>
    <t>2600107284</t>
  </si>
  <si>
    <t>Phú Thọ</t>
  </si>
  <si>
    <t>CÔNG TY TNHH HẢI LINH</t>
  </si>
  <si>
    <t>Khu 2 - Xã Sông Lô - TP. Việt Trì - Tỉnh Phú Thọ</t>
  </si>
  <si>
    <t>2600261303</t>
  </si>
  <si>
    <t>CÔNG TY TNHH MIWON VIỆT NAM</t>
  </si>
  <si>
    <t>Phố Sông Thao - Phường Thọ Sơn - TP. Việt Trì - Tỉnh Phú Thọ</t>
  </si>
  <si>
    <t>2600109933</t>
  </si>
  <si>
    <t>CÔNG TY TNHH XÂY DỰNG TỰ LẬP</t>
  </si>
  <si>
    <t>Số 3010 đường Hùng Vương - Phường Vân Phú - TP. Việt Trì - Tỉnh Phú Thọ</t>
  </si>
  <si>
    <t>2600251062</t>
  </si>
  <si>
    <t>CÔNG TY TNHH THƯƠNG MẠI TỔNG HỢP TUẤN VIỆT</t>
  </si>
  <si>
    <t>Đường Thống Nhất-Tiểu Khu Diêm Thượng-Phường Đức Ninh Đông-TP. Đồng Hới-Tỉnh Quảng Bình</t>
  </si>
  <si>
    <t>3100261120</t>
  </si>
  <si>
    <t>Quảng Bình</t>
  </si>
  <si>
    <t>CÔNG TY CP TUẤN ĐẠT</t>
  </si>
  <si>
    <t>KCN Trường Xuân - Phường Trường Xuân - TP. Tam Kỳ - Tỉnh Quảng Nam</t>
  </si>
  <si>
    <t>4000378744</t>
  </si>
  <si>
    <t>Quảng Nam</t>
  </si>
  <si>
    <t>CÔNG TY TNHH CALOFIC</t>
  </si>
  <si>
    <t>KCN Cái Lân - Phường Bãi Cháy - TP. Hạ Long - Tỉnh Quảng Ninh</t>
  </si>
  <si>
    <t>5700101362</t>
  </si>
  <si>
    <t>Quảng Ninh</t>
  </si>
  <si>
    <t>CÔNG TY TNHH ĐIỆN LỰC AES MÔNG DƯƠNG</t>
  </si>
  <si>
    <t>Khu 8 - Phường Mông Dương - TP. Cẩm Phả - Tỉnh Quảng Ninh</t>
  </si>
  <si>
    <t>5701384498</t>
  </si>
  <si>
    <t>CÔNG TY TNHH SẢN XUẤT BỘT MỲ VIMAFLOUR</t>
  </si>
  <si>
    <t>KCN Cái Lân - Phường Giếng Đáy - TP. Hạ Long - Tỉnh Quảng Ninh</t>
  </si>
  <si>
    <t>5700101210</t>
  </si>
  <si>
    <t>CÔNG TY TNHH TẬP ĐOÀN BIM</t>
  </si>
  <si>
    <t>Tầng 1 Tòa nhà Green Bay - Đường Hoàng Quốc Việt - Phường Hùng Thắng - TP. Hạ Long - Tỉnh Quảng Ninh</t>
  </si>
  <si>
    <t>5701942544</t>
  </si>
  <si>
    <t>CÔNG TY TNHH TẬP ĐOÀN BIM - BIM GROUP</t>
  </si>
  <si>
    <t>5700103433</t>
  </si>
  <si>
    <t>TỔNG CÔNG TY ĐÔNG BẮC</t>
  </si>
  <si>
    <t>Phường Hồng Hải - TP. Hạ Long - Tỉnh Quảng Ninh</t>
  </si>
  <si>
    <t>5700101468</t>
  </si>
  <si>
    <t>CÔNG TY CP THỰC PHẨM SAO TA</t>
  </si>
  <si>
    <t>Km 2132, Quốc lộ 1A - Phường 2 - TP. Sóc Trăng - Tỉnh Sóc Trăng</t>
  </si>
  <si>
    <t>2200208753</t>
  </si>
  <si>
    <t>Sóc Trăng</t>
  </si>
  <si>
    <t>CÔNG TY CP THỦY SẢN SẠCH VIỆT NAM</t>
  </si>
  <si>
    <t>Lô F KCN An Nghiệp-Xã An Hiệp- Huyện Châu Thành-Tỉnh Sóc Trăng</t>
  </si>
  <si>
    <t>2200325351</t>
  </si>
  <si>
    <t>CÔNG TY CP THỦY SẢN SÓC TRĂNG</t>
  </si>
  <si>
    <t>220 Quốc lộ 1A - Phường 7 - TP. Sóc Trăng - Tỉnh Sóc Trăng</t>
  </si>
  <si>
    <t>2200108445</t>
  </si>
  <si>
    <t>CÔNG TY TNHH MTV XỔ SỐ KIẾN THIẾT SÓC TRĂNG</t>
  </si>
  <si>
    <t>16 Trần Hưng Đạo - Phường 2 - TP. Sóc Trăng - Tỉnh Sóc Trăng</t>
  </si>
  <si>
    <t>2200108572</t>
  </si>
  <si>
    <t>CÔNG TY TNHH THƯƠNG MẠI VÀ DỊCH VỤ THÀNH TÍN</t>
  </si>
  <si>
    <t>Số 383 Bạch Đằng - Phường 9 - TP. Sóc Trăng - Tỉnh Sóc Trăng</t>
  </si>
  <si>
    <t>2200208834</t>
  </si>
  <si>
    <t>CÔNG TY CP GIỐNG BÒ SỮA MỘC CHÂU</t>
  </si>
  <si>
    <t>Thị Trấn Nông Trường Mộc Châu - Thị trấn NT Mộc Châu - Huyện Mộc Châu - Tỉnh Sơn La</t>
  </si>
  <si>
    <t>5500154060</t>
  </si>
  <si>
    <t>Sơn La</t>
  </si>
  <si>
    <t>CÔNG TY CP HẢI ĐĂNG</t>
  </si>
  <si>
    <t>Số 9 đường QH6, Đường Đặng Ngọc Chinh-KP. 5-Phường 3-TP. Tây Ninh-Tỉnh Tây Ninh</t>
  </si>
  <si>
    <t>3900513521</t>
  </si>
  <si>
    <t>Tây Ninh</t>
  </si>
  <si>
    <t>CÔNG TY TNHH XUẤT NHẬP KHẨU - THƯƠNG MẠI - CÔNG NGHỆ - DỊCH VỤ HÙNG DUY</t>
  </si>
  <si>
    <t>Số 250, đường Lý Thường Kiệt - Khu phố 4 - Phường Long Hoa - Thị xã Hòa Thành - Tỉnh Tây Ninh.</t>
  </si>
  <si>
    <t>3900212443</t>
  </si>
  <si>
    <t>CÔNG TY CP DAMSAN</t>
  </si>
  <si>
    <t>Lô A4, đường Bùi Viện, KCN Nguyễn Đức Cảnh - Phường Trần Hưng Đạo - TP. Thái Bình - Tỉnh Thái Bình</t>
  </si>
  <si>
    <t>1000389853</t>
  </si>
  <si>
    <t>Thái Bình</t>
  </si>
  <si>
    <t>CÔNG TY CP ĐẦU TƯ VÀ THƯƠNG MẠI TNG</t>
  </si>
  <si>
    <t>Số 434/1, Đường Bắc Kạn - Phường Hoàng Văn Thụ - TP. Thái Nguyên - Tỉnh Thái Nguyên</t>
  </si>
  <si>
    <t>4600305723</t>
  </si>
  <si>
    <t>Thái Nguyên</t>
  </si>
  <si>
    <t>CÔNG TY CP GANG THÉP THÁI NGUYÊN</t>
  </si>
  <si>
    <t>Tổ 21 - Phường Cam Giá - TP. Thái Nguyên - Tỉnh Thái Nguyên</t>
  </si>
  <si>
    <t>4600100155</t>
  </si>
  <si>
    <t>CÔNG TY CP THƯƠNG MẠI THÁI HƯNG</t>
  </si>
  <si>
    <t>Tổ 14 - Phường Gia Sàng - TP. Thái Nguyên - Tỉnh Thái Nguyên</t>
  </si>
  <si>
    <t>4600310787</t>
  </si>
  <si>
    <t>CÔNG TY TNHH SAMSUNG ELECTRONICS VIỆT NAM THÁI NGUYÊN</t>
  </si>
  <si>
    <t>KCN Yên Bình - Phường Đồng Tiến - Thị xã Phổ Yên - Tỉnh Thái Nguyên</t>
  </si>
  <si>
    <t>4601124536</t>
  </si>
  <si>
    <t>CÔNG TY TNHH TRUNG THÀNH THÁI NGUYÊN</t>
  </si>
  <si>
    <t>Tổ 9 - Phường Trung Thành - TP. Thái Nguyên - Tỉnh Thái Nguyên</t>
  </si>
  <si>
    <t>4600201989</t>
  </si>
  <si>
    <t>CÔNG TY CP CÔNG NÔNG NGHIỆP TIẾN NÔNG</t>
  </si>
  <si>
    <t>274b Bà Triệu - Phường Đông Thọ - TP. Thanh Hóa - Tỉnh Thanh Hóa</t>
  </si>
  <si>
    <t>2800142141</t>
  </si>
  <si>
    <t>Thanh Hoá</t>
  </si>
  <si>
    <t>CÔNG TY CP MÍA ĐƯỜNG LAM SƠN</t>
  </si>
  <si>
    <t>Thị Trấn Lam Sơn-Huyện Thọ Xuân-Tỉnh Thanh Hóa</t>
  </si>
  <si>
    <t>2800463346</t>
  </si>
  <si>
    <t>CÔNG TY CP TẬP ĐOÀN VAS NGHI SƠN</t>
  </si>
  <si>
    <t>Khu liên hợp Gang thép Nghi Sơn - Khu kinh tế Nghi Sơn - Tỉnh Thanh Hóa</t>
  </si>
  <si>
    <t>2801115888</t>
  </si>
  <si>
    <t>CÔNG TY CP THIẾT BỊ VẬT TƯ Y TẾ THANH HOÁ</t>
  </si>
  <si>
    <t>109 Nguyễn Trãi - Phường Ba Đình - TP. Thanh Hóa - Tỉnh Thanh Hóa</t>
  </si>
  <si>
    <t>2800588271</t>
  </si>
  <si>
    <t>TỔNG CÔNG TY CỔ PHẦN MIỀN TRUNG</t>
  </si>
  <si>
    <t>Số 137, Đường Lý Nam Đế - Phường Đông Hương - TP. Thanh Hoá - Tỉnh Thanh Hoá</t>
  </si>
  <si>
    <t>2800976203</t>
  </si>
  <si>
    <t>CÔNG TY CP DƯỢC MEDIPHARCO</t>
  </si>
  <si>
    <t>8 Nguyễn Trường Tộ - Phường Phước Vĩnh - TP. Huế - Tỉnh Thừa Thiên Huế</t>
  </si>
  <si>
    <t>3300101406</t>
  </si>
  <si>
    <t>Thừa Thiên Huế</t>
  </si>
  <si>
    <t>CÔNG TY TNHH THƯƠNG MẠI CARLSBERG VIỆT NAM</t>
  </si>
  <si>
    <t>Tầng 8, Tòa nhà BIDV, 41 Hùng Vương - Phường Phú Hội - TP. Huế - Tỉnh Thừa Thiên Huế</t>
  </si>
  <si>
    <t>0102314245</t>
  </si>
  <si>
    <t>Tập đoàn Central Retail Việt Nam</t>
  </si>
  <si>
    <t>163 Đường Phan Đăng Lưu, Phường 01, Quận Phú Nhuận, Thành phố Hồ Chí Minh, Việt Nam</t>
  </si>
  <si>
    <t>TP Hồ Chí Minh</t>
  </si>
  <si>
    <t>CÔNG TY CỔ PHẦN SEAREFICO</t>
  </si>
  <si>
    <t>Lầu 14, Tòa nhà VP Centec Tower, Số 72 - 74 Nguyễn Thị Minh Khai - Phường 6 - Quận 3 - TP. Hồ Chí Minh</t>
  </si>
  <si>
    <t>0301825452</t>
  </si>
  <si>
    <t>Tập đoàn Đầu tư và Phát triển kinh tế NovaGroup</t>
  </si>
  <si>
    <t>65 Nguyễn Du, Phường Bến Nghé, Quận 1, Thành phố Hồ Chí Minh, Việt Nam</t>
  </si>
  <si>
    <t>0313468212</t>
  </si>
  <si>
    <t>CÔNG TY CP Á ĐÔNG ADG</t>
  </si>
  <si>
    <t>178/4A Phan Đăng Lưu - Phường 3 - Quận Phú Nhuận - TP. Hồ Chí Minh</t>
  </si>
  <si>
    <t>0308113486</t>
  </si>
  <si>
    <t>Lô II-3, Đường số 11, KCN Tân Bình - Phường Tây Thạnh - Quận Tân Phú - TP. Hồ Chí Minh</t>
  </si>
  <si>
    <t>CÔNG TY CP AZB</t>
  </si>
  <si>
    <t>Số 24-24A Đường số 6, Khu đô thị mới Him Lam - Phường Tân Hưng - Quận 7 - TP. Hồ Chí Minh</t>
  </si>
  <si>
    <t>0310734321</t>
  </si>
  <si>
    <t>CÔNG TY CP BẢO HIỂM VIỄN ĐÔNG</t>
  </si>
  <si>
    <t>99 Trần Hưng Đạo - Phường Cầu Ông Lãnh - Quận 1 - TP. Hồ Chí Minh</t>
  </si>
  <si>
    <t>0303099446</t>
  </si>
  <si>
    <t>CÔNG TY CP BM WINDOWS</t>
  </si>
  <si>
    <t>Newtecons Tower - 96 Phan Đăng Lưu - Phường 5 - Quận Phú Nhuận - TP. Hồ Chí Minh</t>
  </si>
  <si>
    <t>0313919539</t>
  </si>
  <si>
    <t>CÔNG TY CP BÓNG ĐÈN ĐIỆN QUANG</t>
  </si>
  <si>
    <t>125 Hàm Nghi-Phường Nguyễn Thái Bình- Quận 1-TP. Hồ Chí Minh</t>
  </si>
  <si>
    <t>0300363808</t>
  </si>
  <si>
    <t>CÔNG TY CP CẢNG RAU QUẢ</t>
  </si>
  <si>
    <t>Số 1 Nguyễn Văn Quỳ - Phường Phú Thuận - Quận 7 - TP. Hồ Chí Minh</t>
  </si>
  <si>
    <t>0302336158</t>
  </si>
  <si>
    <t>CÔNG TY CP CÁP ĐIỆN THỊNH PHÁT</t>
  </si>
  <si>
    <t>144A Hồ Học Lãm - Phường An Lạc - Quận Bình Tân - TP. Hồ Chí Minh</t>
  </si>
  <si>
    <t>0315767095</t>
  </si>
  <si>
    <t>CÔNG TY CP CHỨNG KHOÁN BẢN VIỆT</t>
  </si>
  <si>
    <t>Tầng 15, Tháp tài chính Bitexco, số 2 Hải Triều, Quận 1, Tp. Hồ Chí Minh, Việt Nam</t>
  </si>
  <si>
    <t>0305299779</t>
  </si>
  <si>
    <t>CÔNG TY CP CHỨNG KHOÁN TP. HỒ CHÍ MINH</t>
  </si>
  <si>
    <t>Tầng 5, 6 Toà Nhà Ab, 76 Lê Lai - Phường Bến Thành - Quận 1 - TP. Hồ Chí Minh</t>
  </si>
  <si>
    <t>0302910950</t>
  </si>
  <si>
    <t>CÔNG TY CP CITY AUTO</t>
  </si>
  <si>
    <t>218 Quốc Lộ 13 - Phường Hiệp Bình Chánh - Quận Thủ Đức - TP. Hồ Chí Minh</t>
  </si>
  <si>
    <t>0307979603</t>
  </si>
  <si>
    <t>CÔNG TY CP CƠ ĐIỆN ĐOÀN NHẤT</t>
  </si>
  <si>
    <t>323/A9 Đào Duy Anh - Phường 09 - Quận Phú Nhuận - TP. Hồ Chí Minh</t>
  </si>
  <si>
    <t>0305289273</t>
  </si>
  <si>
    <t>CÔNG TY CP CƠ ĐIỆN LẠNH</t>
  </si>
  <si>
    <t>364 Cộng Hòa - Phường 13 - Quận Tân Bình - TP. Hồ Chí Minh</t>
  </si>
  <si>
    <t>0300741143</t>
  </si>
  <si>
    <t>CÔNG TY CP CƠ KHÍ XÂY DỰNG THƯƠNG MẠI ĐẠI DŨNG</t>
  </si>
  <si>
    <t>121-123 Bạch Đằng - Phường 2 - Quận Tân Bình - TP. Hồ Chí Minh</t>
  </si>
  <si>
    <t>0301932246</t>
  </si>
  <si>
    <t>CÔNG TY CP CÔNG NGHỆ ELITE</t>
  </si>
  <si>
    <t>289/1 Ung Văn Khiêm - Phường 25 - Quận Bình Thạnh - TP. Hồ Chí Minh</t>
  </si>
  <si>
    <t>0303853575</t>
  </si>
  <si>
    <t>CÔNG TY CP CÔNG NGHIỆP VĨNH TƯỜNG</t>
  </si>
  <si>
    <t>Tầng 8 - Tòa nhà SOFIC, Số 10 Đường Mai Chí Thọ - Quận 2 - TP. Hồ Chí Minh</t>
  </si>
  <si>
    <t>0304075529</t>
  </si>
  <si>
    <t>CÔNG TY CP DAIKIN AIR CONDITIONING (VIETNAM)</t>
  </si>
  <si>
    <t>Tầng 14-15 Tòa nhà Văn phòng Nam Á - Số 201-203 - Cách Mạng Tháng Tám - Quận 3 - TP. Hồ Chí Minh</t>
  </si>
  <si>
    <t>0301450108</t>
  </si>
  <si>
    <t>CÔNG TY CP DATVIET MEDIA</t>
  </si>
  <si>
    <t>222 Pasteur-Phường 06-Quận 3-TP. Hồ Chí Minh</t>
  </si>
  <si>
    <t>0304752594</t>
  </si>
  <si>
    <t>CÔNG TY CP DATVIET VAC GROUP HOLDINGS</t>
  </si>
  <si>
    <t>222 Pasteur - Phường Võ Thị Sáu - Quận 3 - TP. Hồ Chí Minh</t>
  </si>
  <si>
    <t>0315744468</t>
  </si>
  <si>
    <t>CÔNG TY CP DẦU THỰC VẬT TÂN BÌNH</t>
  </si>
  <si>
    <t>889 Trường Chinh - Phường Tây Thạnh - Quận Tân Phú - TP. Hồ Chí Minh</t>
  </si>
  <si>
    <t>0303587122</t>
  </si>
  <si>
    <t>CÔNG TY CP ĐẦU TƯ HẠ TẦNG KỸ THUẬT TP. HỒ CHÍ MINH</t>
  </si>
  <si>
    <t>3A Nguyễn Văn Thủ - Phường Đa Kao - Quận 1 - TP. Hồ Chí Minh</t>
  </si>
  <si>
    <t>0302483177</t>
  </si>
  <si>
    <t>CÔNG TY CP ĐẦU TƯ LBM</t>
  </si>
  <si>
    <t>Số 184 Nam Kỳ Khởi Nghĩa - Phường 6 - Quận 3 - TP. Hồ Chí Minh</t>
  </si>
  <si>
    <t>0308783233</t>
  </si>
  <si>
    <t>CÔNG TY CP ĐẦU TƯ MAI TIẾN PHÁT</t>
  </si>
  <si>
    <t>Số 33 Đường 211A, Khu phố 4 - Phường Tân Phú - TP. Thủ Đức - TP. Hồ Chí Minh</t>
  </si>
  <si>
    <t>0309930593</t>
  </si>
  <si>
    <t>CÔNG TY CP ĐẦU TƯ NĂM BẢY BẢY</t>
  </si>
  <si>
    <t>Tòa nhà Carina Plaza, 1648 Võ Văn Kiệt - Phường 16 - Quận 8 - TP. Hồ Chí Minh</t>
  </si>
  <si>
    <t>0303885305</t>
  </si>
  <si>
    <t>CÔNG TY CP ĐẦU TƯ NAM LONG</t>
  </si>
  <si>
    <t>Số 6 Nguyễn Khắc Viện - Phường Tân Phú - Quận 7 - TP. Hồ Chí Minh</t>
  </si>
  <si>
    <t>0301438936</t>
  </si>
  <si>
    <t>CÔNG TY CP ĐẦU TƯ PHAN VŨ</t>
  </si>
  <si>
    <t>A2 Trường Sơn - Phường 2 - Quận Tân Bình - TP. Hồ Chí Minh</t>
  </si>
  <si>
    <t>0302217087</t>
  </si>
  <si>
    <t>CÔNG TY CP ĐẦU TƯ SÀI GÒN VRG</t>
  </si>
  <si>
    <t>Lô TT2-1, Đường D4, KCN Đông Nam - Xã Hòa Phú - Huyện Củ Chi - TP. Hồ Chí Minh</t>
  </si>
  <si>
    <t>0305268812</t>
  </si>
  <si>
    <t>Lô T2-1.2 đường D1, Khu Công Nghệ Cao, Phường Tân Phú, Quận 9, TP.HCM</t>
  </si>
  <si>
    <t>CÔNG TY CP ĐẦU TƯ THƯƠNG MẠI SMC</t>
  </si>
  <si>
    <t>Số 396 Ung Văn Khiêm - Phường 25 - Quận Bình Thạnh - TP. Hồ Chí Minh</t>
  </si>
  <si>
    <t>0303522206</t>
  </si>
  <si>
    <t>CÔNG TY CP ĐẦU TƯ VÀ KINH DOANH NHÀ KHANG ĐIỀN</t>
  </si>
  <si>
    <t>Phòng 1&amp;2, Tầng 11, Tòa nhà Saigon Centre, 67 Lê Lợi - Phường Bến Nghé - Quận 1 - TP. Hồ Chí Minh</t>
  </si>
  <si>
    <t>0302588596</t>
  </si>
  <si>
    <t>CÔNG TY CP ĐẦU TƯ VÀ PHÁT TRIỂN BẤT ĐỘNG SẢN AN GIA</t>
  </si>
  <si>
    <t>30 Nguyễn Thị Diệu-Phường 06-Quận 3-Thành phố Hồ Chí Minh</t>
  </si>
  <si>
    <t>0311500196</t>
  </si>
  <si>
    <t>CÔNG TY CP ĐẦU TƯ XÂY DỰNG BCONS</t>
  </si>
  <si>
    <t>176/1 - 176/3, Đường Nguyễn Văn Thương - Phường 25 - Quận Bình Thạnh - TP. Hồ Chí Minh</t>
  </si>
  <si>
    <t>0312173537</t>
  </si>
  <si>
    <t>CÔNG TY CP ĐẦU TƯ XÂY DỰNG NEWTECONS</t>
  </si>
  <si>
    <t>Newtecons Tower, 96 Phan Đăng Lưu, Phường 05, Quận Phú Nhuận. TP.HCM, Việt Nam</t>
  </si>
  <si>
    <t>0303103212</t>
  </si>
  <si>
    <t>CÔNG TY CP ĐẦU TƯ XÂY DỰNG RICONS</t>
  </si>
  <si>
    <t>Tầng 1, Số 53-55 Bà Huyện Thanh Quan - Phường 6 - Quận 3 - TP. Hồ Chí Minh</t>
  </si>
  <si>
    <t>0303527596</t>
  </si>
  <si>
    <t>CÔNG TY CP ĐẦU TƯ XÂY DỰNG SOL E&amp;C</t>
  </si>
  <si>
    <t>Số 31 Lý Văn Phức - Phường Tân Định - Quận 1 - TP. Hồ Chí Minh</t>
  </si>
  <si>
    <t>0313541575</t>
  </si>
  <si>
    <t>CÔNG TY CP DÂY CÁP ĐIỆN DAPHACO</t>
  </si>
  <si>
    <t>15/15 Khu phố 5 - Phan Văn Hơn - Phường Tân Thới Nhất - Quận 12 - TP. Hồ Chí Minh</t>
  </si>
  <si>
    <t>0302008774</t>
  </si>
  <si>
    <t>CÔNG TY CP DỆT MAY - ĐẦU TƯ - THƯƠNG MẠI THÀNH CÔNG</t>
  </si>
  <si>
    <t>36 Tây Thạnh - Phường Tây Thạnh - Quận Tân Phú - TP. Hồ Chí Minh</t>
  </si>
  <si>
    <t>0301446221</t>
  </si>
  <si>
    <t>CÔNG TY CP ĐỊA ỐC PHÚ LONG</t>
  </si>
  <si>
    <t>D2-19 KP Mỹ Hưng 2 Nguyễn Văn Linh - Phường Tân Phong - Quận 7 - TP. Hồ Chí Minh</t>
  </si>
  <si>
    <t>0303739921</t>
  </si>
  <si>
    <t>253 Hoàng Văn Thụ - Phường 2 - Quận Tân Bình - TP. Hồ Chí Minh</t>
  </si>
  <si>
    <t>CÔNG TY CP DỊCH VỤ CÔNG NGHỆ TIN HỌC HPT</t>
  </si>
  <si>
    <t>Lô E2a-3 đường D1, khu Công nghệ cao, TP. Thủ Đức, TP.HCM</t>
  </si>
  <si>
    <t>0301447426</t>
  </si>
  <si>
    <t>CÔNG TY CP DỊCH VỤ HÀNG HẢI HÀNG KHÔNG CON CÁ HEO</t>
  </si>
  <si>
    <t>39B Trường Sơn - Phường 04 - Quận Tân Bình - TP. Hồ Chí Minh</t>
  </si>
  <si>
    <t>0305358801</t>
  </si>
  <si>
    <t>Tổng Công ty Cổ phần Dịch vụ Kỹ thuật Dầu khí Việt Nam</t>
  </si>
  <si>
    <t>Lầu 5 - PetroVietnam Tower - số 1-5 Lê Duẩn - Quận 1 - TP. Hồ Chí Minh</t>
  </si>
  <si>
    <t>0100150577</t>
  </si>
  <si>
    <t>CÔNG TY CP DỊCH VỤ Ô TÔ HÀNG XANH</t>
  </si>
  <si>
    <t>333 Điện Biên Phủ - Phường 15 - Quận Bình Thạnh - TP. Hồ Chí Minh</t>
  </si>
  <si>
    <t>0302000126</t>
  </si>
  <si>
    <t>CÔNG TY CP DỊCH VỤ TỔNG HỢP SÀI GÒN</t>
  </si>
  <si>
    <t>66B - 68 Nam Kỳ Khởi Nghĩa - Phường Nguyễn Thái Bình - Quận 1 - TP. Hồ Chí Minh</t>
  </si>
  <si>
    <t>0301154821</t>
  </si>
  <si>
    <t>CÔNG TY CP DỊCH VỤ TRỰC TUYẾN CỘNG ĐỒNG VIỆT</t>
  </si>
  <si>
    <t>35 Nguyễn Huệ-Phường Đa Kao-Quận 1-TP. Hồ Chí Minh</t>
  </si>
  <si>
    <t>0305458683</t>
  </si>
  <si>
    <t>CÔNG TY CP DƯỢC LIỆU TRUNG ƯƠNG 2</t>
  </si>
  <si>
    <t>24 Nguyễn Thị Nghĩa - Phường Bến Thành - Quận 1 - TP. Hồ Chí Minh</t>
  </si>
  <si>
    <t>0302597576</t>
  </si>
  <si>
    <t>CÔNG TY CP DƯỢC PHẨM AN THIÊN</t>
  </si>
  <si>
    <t>314 Bông Sao - Phường 5 - Quận 8 - TP. Hồ Chí Minh</t>
  </si>
  <si>
    <t>0305706103</t>
  </si>
  <si>
    <t>CÔNG TY CP DƯỢC PHẨM OPC</t>
  </si>
  <si>
    <t>1017 Hồng Bàng - Phường 12 - Quận 6 - TP. Hồ Chí Minh</t>
  </si>
  <si>
    <t>0302560110</t>
  </si>
  <si>
    <t>CÔNG TY CP GEMADEPT</t>
  </si>
  <si>
    <t>Số 6 Lê Thánh Tôn - Phường Bến Nghé - Quận 1 - TP. Hồ Chí Minh</t>
  </si>
  <si>
    <t>0301116791</t>
  </si>
  <si>
    <t>CÔNG TY CP GIAO DỊCH HÀNG HÓA TÂY NGUYÊN</t>
  </si>
  <si>
    <t>Block E, Tầng 3, Phòng 17-18, Lexington Residence, 67 Mai Chí Thọ - Phường An Phú - TP. Thủ Đức - TP. Hồ Chí Minh</t>
  </si>
  <si>
    <t>6001552050</t>
  </si>
  <si>
    <t>CÔNG TY CP GIAO NHẬN TOÀN CẦU DHL (VIỆT NAM)</t>
  </si>
  <si>
    <t>Lầu 11, Etown 2, Số 364 Cộng Hòa - Phường 13 - Quận Tân Bình - TP. Hồ Chí Minh</t>
  </si>
  <si>
    <t>0305707643</t>
  </si>
  <si>
    <t>CÔNG TY CP GIAO NHẬN VÀ VẬN CHUYỂN IN DO TRẦN</t>
  </si>
  <si>
    <t>52 - 54 - 56 Trường Sơn - Phường 2 - Quận Tân Bình - TP. Hồ Chí Minh</t>
  </si>
  <si>
    <t>0301909173</t>
  </si>
  <si>
    <t>CÔNG TY CP GIAO NHẬN VẬN TẢI CON ONG</t>
  </si>
  <si>
    <t>39B Trường Sơn - Phường 4 - Quận Tân Bình - TP. Hồ Chí Minh</t>
  </si>
  <si>
    <t>0303482440</t>
  </si>
  <si>
    <t>Công ty TNHH MasanConsumerHoldings</t>
  </si>
  <si>
    <t>Tầng 12, Tòa nhà Mplaza Saigon, Số 39 Lê Duẩn - Phường Bến Nghé - Quận 1 - TP. Hồ Chí Minh</t>
  </si>
  <si>
    <t>0302017440</t>
  </si>
  <si>
    <t>CÔNG TY CP HIM LAM</t>
  </si>
  <si>
    <t>234 Ngô Tất Tố - Phường 22 - Quận Bình Thạnh - TP. Hồ Chí Minh</t>
  </si>
  <si>
    <t>0301437499</t>
  </si>
  <si>
    <t>CÔNG TY CP HÓA - DƯỢC PHẨM MEKOPHAR</t>
  </si>
  <si>
    <t>297/5 Lý Thường Kiệt - Phường 15 - Quận 11 - TP. Hồ Chí Minh</t>
  </si>
  <si>
    <t>0302533156</t>
  </si>
  <si>
    <t>HNC Group</t>
  </si>
  <si>
    <t>L17-11, Tầng 17, Tòa nhà Vincom Center, Số 72 Lê Thánh Tôn, Phường Bến Nghé, Quận 1, Thành phố Hồ Chí Minh, Việt Nam</t>
  </si>
  <si>
    <t>0316867800</t>
  </si>
  <si>
    <t>CÔNG TY CP HƯNG THỊNH INCONS</t>
  </si>
  <si>
    <t>53 Trần Quốc Thảo - Phường Võ Thị Sáu - Quận 3 - TP. Hồ Chí Minh</t>
  </si>
  <si>
    <t>0305371707</t>
  </si>
  <si>
    <t>CÔNG TY CP IN VÀ BAO BÌ MỸ CHÂU</t>
  </si>
  <si>
    <t>18 Lũy Bán Bích - Phường Tân Thới Hòa - Quận Tân Phú - TP. Hồ Chí Minh</t>
  </si>
  <si>
    <t>0301671386</t>
  </si>
  <si>
    <t>CÔNG TY CP KẾT CẤU THÉP ATAD</t>
  </si>
  <si>
    <t>99 Nguyễn Thị Minh Khai - Phường Bến Thành - Quận 1 - TP. Hồ Chí Minh</t>
  </si>
  <si>
    <t>1100641143</t>
  </si>
  <si>
    <t>CÔNG TY CP KIM LOẠI MÀU VÀ NHỰA ĐỒNG VIỆT</t>
  </si>
  <si>
    <t>Số 35, Đường số 10 - Phường An Lợi Đông - Quận 2 - TP. Hồ Chí Minh</t>
  </si>
  <si>
    <t>0309174756</t>
  </si>
  <si>
    <t>CÔNG TY CP KỸ NGHỆ THỰC PHẨM VIỆT NAM (VIFON)</t>
  </si>
  <si>
    <t>913 Trường Chinh - Phường Tây Thạnh - Quận Tân Phú - TP. Hồ Chí Minh</t>
  </si>
  <si>
    <t>0300627384</t>
  </si>
  <si>
    <t>CÔNG TY CP LIZEN</t>
  </si>
  <si>
    <t>24A Phan Đăng Lưu, Phường 6, Quận Bình Thạnh, TP. HCM</t>
  </si>
  <si>
    <t>0302310209</t>
  </si>
  <si>
    <t>CÔNG TY CP LOGISTICS VINALINK</t>
  </si>
  <si>
    <t>145-147 Nguyễn Tất Thành - Phường 13 - Quận 4 - TP. Hồ Chí Minh</t>
  </si>
  <si>
    <t>0301776205</t>
  </si>
  <si>
    <t>CÔNG TY CP LOUIS HOLDINGS</t>
  </si>
  <si>
    <t>14 Nguyễn Văn Vĩnh - Phường 4 - Quận Tân Bình - TP. Hồ Chí Minh</t>
  </si>
  <si>
    <t>1101573295</t>
  </si>
  <si>
    <t>CTCP Tầm nhìn Ma San</t>
  </si>
  <si>
    <t>Phòng 802, tầng 8, Tòa nhà Central Plaza, Số 17 Lê Duẩn, Phường Bến Nghé, Quận 1, Thành phố Hồ Chí Minh, Việt Nam</t>
  </si>
  <si>
    <t>0309966871</t>
  </si>
  <si>
    <t>CÔNG TY CP MAY VIỆT THỊNH</t>
  </si>
  <si>
    <t>58 Thoại Ngọc Hầu - Phường Hòa Thạnh - Quận Tân Phú - TP. Hồ Chí Minh</t>
  </si>
  <si>
    <t>0303614739</t>
  </si>
  <si>
    <t>CÔNG TY CP ÔTÔ TRƯỜNG HẢI</t>
  </si>
  <si>
    <t>Tòa nhà SOFIC, số 10 Mai Chí Thọ - Phường Thủ Thiêm - Quận 2 - TP. Hồ Chí Minh</t>
  </si>
  <si>
    <t>3600252847</t>
  </si>
  <si>
    <t>Tổng Công ty Khí Việt Nam-CTCP</t>
  </si>
  <si>
    <t>Tòa nhà PVGas Tower - 673 Nguyễn Hữu Thọ - Xã Phước Kiến - Huyện Nhà Bè - TP. Hồ Chí Minh</t>
  </si>
  <si>
    <t>3500102710</t>
  </si>
  <si>
    <t>CÔNG TY CP PHÁT HÀNH SÁCH TP. HỒ CHÍ MINH - FAHASA</t>
  </si>
  <si>
    <t>60-62 Lê Lợi - Phường Bến Nghé - Quận 1 - TP. Hồ Chí Minh</t>
  </si>
  <si>
    <t>0304132047</t>
  </si>
  <si>
    <t>CÔNG TY CP PHÁT TRIỂN BẤT ĐỘNG SẢN PHÁT ĐẠT</t>
  </si>
  <si>
    <t>Tầng 8 và 9 Tháp B, Tòa nhà Viettel, 285 Đường Cách Mạng Tháng Tám - Phường 12 - Quận 10 - TP. Hồ Chí Minh</t>
  </si>
  <si>
    <t>0303493756</t>
  </si>
  <si>
    <t>CÔNG TY CP PHÁT TRIỂN ĐẦU TƯ XÂY DỰNG HT</t>
  </si>
  <si>
    <t>82-82A-82B-82C Võ Văn Tần - Phường Võ Thị Sáu - Quận 3 - TP. Hồ Chí Minh</t>
  </si>
  <si>
    <t>0314637978</t>
  </si>
  <si>
    <t>CÔNG TY CP PHÚC SINH</t>
  </si>
  <si>
    <t>Số 238-240 Võ Văn Kiệt - Phường Cầu Ông Lãnh - Quận 1 - TP. Hồ Chí Minh</t>
  </si>
  <si>
    <t>0302401061</t>
  </si>
  <si>
    <t>CÔNG TY CP RẠNG ĐÔNG HOLDING</t>
  </si>
  <si>
    <t>190 Lạc Long Quân - Phường 3 - Quận 11 - TP. Hồ Chí Minh</t>
  </si>
  <si>
    <t>0300384357</t>
  </si>
  <si>
    <t>CÔNG TY CP SÀI GÒN FOOD</t>
  </si>
  <si>
    <t>Lô C24 - 24B/II, C25/II - Đường 2F - KCN Vĩnh Lộc - Xã Vĩnh Lộc A - Huyện Bình Chánh - TP. Hồ Chí Minh</t>
  </si>
  <si>
    <t>0302994301</t>
  </si>
  <si>
    <t>CÔNG TY CP SAM HOLDINGS</t>
  </si>
  <si>
    <t>152/11B Điện Biên Phủ, P.25, Quận Bình Thạnh, TP.HCM</t>
  </si>
  <si>
    <t>3600253537</t>
  </si>
  <si>
    <t>CÔNG TY CP SẢN XUẤT KINH DOANH XUẤT NHẬP KHẨU BÌNH THẠNH</t>
  </si>
  <si>
    <t>334A Phan Văn Trị - Phường 11 - Quận Bình Thạnh - TP. Hồ Chí Minh</t>
  </si>
  <si>
    <t>0302181666</t>
  </si>
  <si>
    <t>CÔNG TY CP SẢN XUẤT NHỰA DUY TÂN</t>
  </si>
  <si>
    <t>298 Hồ Học Lãm - Phường An Lạc - Quận Bình Tân - TP. Hồ Chí Minh</t>
  </si>
  <si>
    <t>0306151768</t>
  </si>
  <si>
    <t>CÔNG TY CP SẢN XUẤT THƯƠNG MẠI SÀI GÒN</t>
  </si>
  <si>
    <t>Lô 6-Đường E-KCN Tân Tạo-Phường Tân Tạo A-Quận Bình Tân-TP. Hồ Chí Minh</t>
  </si>
  <si>
    <t>0302776127</t>
  </si>
  <si>
    <t>CÔNG TY CP SIÊU THANH</t>
  </si>
  <si>
    <t>A20 Tân Phong Nguyễn Hữu Thọ-Phường Tân Phong-Quận 7-TP. Hồ Chí Minh</t>
  </si>
  <si>
    <t>0302563707</t>
  </si>
  <si>
    <t>CÔNG TY CP TẬP ĐOÀN BAMBOO CAPITAL</t>
  </si>
  <si>
    <t>Tầng 14, Vincom Center, 72 Lê Thánh Tôn - Phường Bến Nghé - Quận 1 - TP. Hồ Chí Minh</t>
  </si>
  <si>
    <t>0311315789</t>
  </si>
  <si>
    <t>2W Ung Văn Khiêm-Phường 25-Quận Bình Thạnh-TP. Hồ Chí Minh</t>
  </si>
  <si>
    <t>CÔNG TY CP TẬP ĐOÀN DẦU KHÍ AN PHA</t>
  </si>
  <si>
    <t>Phòng 805, Lầu 8, Tòa nhà Paragon, Số 3 Nguyễn Lương Bằng, Phường Tân Phú, Quận 7, TP. Hồ Chí Minh</t>
  </si>
  <si>
    <t>0303224471</t>
  </si>
  <si>
    <t>CÔNG TY CP TẬP ĐOÀN ĐẦU TƯ ĐỊA ỐC NO VA</t>
  </si>
  <si>
    <t>313B-315 Nam Kỳ Khởi Nghĩa - Phường 07 - Quận 3 - TP. Hồ Chí Minh</t>
  </si>
  <si>
    <t>0301444753</t>
  </si>
  <si>
    <t>CÔNG TY CP TẬP ĐOÀN HƯNG THỊNH</t>
  </si>
  <si>
    <t>110-112 Trần Quốc Thảo, Phường Võ Thị Sáu, Quận 3, TP. Hồ Chí Minh</t>
  </si>
  <si>
    <t>0305410561</t>
  </si>
  <si>
    <t>CÔNG TY CP TẬP ĐOÀN INTIMEX</t>
  </si>
  <si>
    <t>61 Nguyễn Văn Giai - Phường Đa Kao - Quận 1 - TP. Hồ Chí Minh</t>
  </si>
  <si>
    <t>0304421306</t>
  </si>
  <si>
    <t>CÔNG TY CP TẬP ĐOÀN KIDO</t>
  </si>
  <si>
    <t>138 - 142 Hai Bà Trưng - Phường Đa Kao - Quận 1 - TP. Hồ Chí Minh</t>
  </si>
  <si>
    <t>0302705302</t>
  </si>
  <si>
    <t>CÔNG TY CP TẬP ĐOÀN KIM TÍN</t>
  </si>
  <si>
    <t>69 Nguyễn Thi - Phường 13 - Quận 5 - TP. Hồ Chí Minh</t>
  </si>
  <si>
    <t>0303738780</t>
  </si>
  <si>
    <t>CÔNG TY CP TẬP ĐOÀN THIÊN LONG</t>
  </si>
  <si>
    <t>Lô 6, 8, 10, 12 Đường Số 3, KCN Tân Tạo - Phường Tân Tạo A - Quận Bình Tân - TP. Hồ Chí Minh</t>
  </si>
  <si>
    <t>0301464830</t>
  </si>
  <si>
    <t>CÔNG TY CP TẬP ĐOÀN VINACAM</t>
  </si>
  <si>
    <t>28 Mạc Đĩnh Chi - Phường Đa Kao - Quận 1 - TP. Hồ Chí Minh</t>
  </si>
  <si>
    <t>0303800051</t>
  </si>
  <si>
    <t>CÔNG TY CP TẬP ĐOÀN XÂY DỰNG HÒA BÌNH</t>
  </si>
  <si>
    <t>235 Võ Thị Sáu - Phường 7 - Quận 3 - TP. Hồ Chí Minh</t>
  </si>
  <si>
    <t>0302158498</t>
  </si>
  <si>
    <t>CÔNG TY CP TETRA PAK VIỆT NAM</t>
  </si>
  <si>
    <t>14/F, Tòa nhà Metropolitan, 235 Đồng Khởi - Phường Bến Nghé - Quận 1 - TP. Hồ Chí Minh</t>
  </si>
  <si>
    <t>0302803331</t>
  </si>
  <si>
    <t>Tầng 8, Tòa nhà Ngân hàng Nam Á, 201-203 Cách Mạng Tháng 8 - Phường 4 - Quận 3 - TP. Hồ Chí Minh</t>
  </si>
  <si>
    <t>Công ty TNHH TM-SX Thép Việt</t>
  </si>
  <si>
    <t>289 Lý Thường Kiệt, Phường 15, Quận 11, Thành phố Hồ Chí Minh, Việt Nam</t>
  </si>
  <si>
    <t>0301121174</t>
  </si>
  <si>
    <t>CÔNG TY CP THUẬN HẢI</t>
  </si>
  <si>
    <t>Lô VB.20A2, Đường 24, Khu chế xuất Tân Thuận - Phường Tân Thuận Đông - Quận 7 - TP. Hồ Chí Minh</t>
  </si>
  <si>
    <t>0305601319</t>
  </si>
  <si>
    <t>CÔNG TY CP THỰC PHẨM CHOLIMEX</t>
  </si>
  <si>
    <t>Lô C40-43/I, C51-55/II, Đường số 7, KCN Vĩnh Lộc - Xã Vĩnh Lộc A - Huyện Bình Chánh - TP. Hồ Chí Minh</t>
  </si>
  <si>
    <t>0304475742</t>
  </si>
  <si>
    <t>CÔNG TY CP THƯƠNG MẠI DỊCH VỤ THIÊN NAM HOÀ</t>
  </si>
  <si>
    <t>277b Cách Mạng Tháng 8 - Phường 12 - Quận 10 - TP. Hồ Chí Minh</t>
  </si>
  <si>
    <t>0302429934</t>
  </si>
  <si>
    <t>CÔNG TY CP THƯƠNG MẠI THÉP INDECO</t>
  </si>
  <si>
    <t>140B Nguyễn Văn Trỗi - Phường 08 - Quận Phú Nhuận - TP. Hồ Chí Minh</t>
  </si>
  <si>
    <t>0313562014</t>
  </si>
  <si>
    <t>CÔNG TY CP THƯƠNG MẠI XUẤT NHẬP KHẨU DẦU KHÍ MINH ĐỨC</t>
  </si>
  <si>
    <t>Số 34, Đường 44 - Phường Thảo Điền - TP. Thủ Đức - TP. Hồ Chí Minh</t>
  </si>
  <si>
    <t>0313094165</t>
  </si>
  <si>
    <t>CÔNG TY CP THƯƠNG MẠI XUẤT NHẬP KHẨU THIÊN NAM</t>
  </si>
  <si>
    <t>Tòa nhà văn phòng Thiên Nam, Số 111-121 Ngô Gia Tự - Phường 2 - Quận 10 - TP. Hồ Chí Minh</t>
  </si>
  <si>
    <t>0301172041</t>
  </si>
  <si>
    <t>Công ty TNHH Thương mại và Dịch vụ Long Hưng</t>
  </si>
  <si>
    <t>20 Nguyễn Thị Huỳnh, Phường 08, Quận Phú Nhuận, Thành phố Hồ Chí Minh, Việt Nam</t>
  </si>
  <si>
    <t>0303937088</t>
  </si>
  <si>
    <t>CÔNG TY CP TÔ THÀNH PHÁT</t>
  </si>
  <si>
    <t>56 Phạm Hữu Chí-Phường 12- Quận 5-TP. Hồ Chí Minh</t>
  </si>
  <si>
    <t>0301521415</t>
  </si>
  <si>
    <t>CÔNG TY CP TRANSIMEX</t>
  </si>
  <si>
    <t>172 (lầu 9-10) Hai Bà Trưng - Phường Đa Kao - Quận 1 - TP. Hồ Chí Minh</t>
  </si>
  <si>
    <t>0301874259</t>
  </si>
  <si>
    <t>CÔNG TY CP TRUYỀN THÔNG TK - L</t>
  </si>
  <si>
    <t>222 Pasteur - Phường 06 - Quận 3 - TP. Hồ Chí Minh</t>
  </si>
  <si>
    <t>0300993574</t>
  </si>
  <si>
    <t>CÔNG TY CP TƯ VẤN D.P</t>
  </si>
  <si>
    <t>02 Ngô Đức Kế - Phường Bến Nghé - Quận 1 - TP. Hồ Chí Minh</t>
  </si>
  <si>
    <t>0302273109</t>
  </si>
  <si>
    <t>CÔNG TY CP TƯ VẤN XÂY DỰNG ĐIỆN 2</t>
  </si>
  <si>
    <t>32 Ngô Thời Nhiệm - Phường 7 - Quận 3 - TP. Hồ Chí Minh</t>
  </si>
  <si>
    <t>0300420157</t>
  </si>
  <si>
    <t>CÔNG TY CP UNIBEN</t>
  </si>
  <si>
    <t>Đường Phan Văn Đối - ấp Tiền Lân - Xã Bà Điểm - Huyện Hóc Môn - TP. Hồ Chí Minh</t>
  </si>
  <si>
    <t>0301442989</t>
  </si>
  <si>
    <t>CÔNG TY CP VẬT LIỆU XÂY DỰNG VÀ TRANG TRÍ NỘI THẤT TP. HỒ CHÍ MINH</t>
  </si>
  <si>
    <t>215 - 217 Trần Hưng Đạo - Phường Cô Giang - Quận 1 - TP. Hồ Chí Minh</t>
  </si>
  <si>
    <t>0302495140</t>
  </si>
  <si>
    <t>CÔNG TY CP VẬT TƯ XĂNG DẦU (COMECO)</t>
  </si>
  <si>
    <t>COMECO Tower, 549 Điện Biên Phủ - Phường 3 - Quận 3 - TP. Hồ Chí Minh</t>
  </si>
  <si>
    <t>0300450673</t>
  </si>
  <si>
    <t xml:space="preserve">Công ty TNHH MTV Masan Beverage (MSB)	</t>
  </si>
  <si>
    <t>Tầng 12, tòa nhà MPlaza Saigon, số 39 Lê Duẩn, Phường Bến Nghé, Quận 1, Thành phố Hồ Chí Minh, Việt Nam</t>
  </si>
  <si>
    <t>0312797567</t>
  </si>
  <si>
    <t>CÔNG TY CP XÂY DỰNG AN PHONG</t>
  </si>
  <si>
    <t>55-57 Khu C, Đường Vũ Tông Phan, Khu Đô Thị An Phú An Khánh - Phường An Phú - Quận 2 - TP. Hồ Chí Minh</t>
  </si>
  <si>
    <t>0304621513</t>
  </si>
  <si>
    <t>CÔNG TY CP XÂY DỰNG AN PHÚ GIA</t>
  </si>
  <si>
    <t>178/11 Nguyễn Văn Thương -  Phường 25 - Quận Bình Thạnh - TP. Hồ Chí Minh</t>
  </si>
  <si>
    <t>0304172307</t>
  </si>
  <si>
    <t>CÔNG TY CP XÂY DỰNG CBC</t>
  </si>
  <si>
    <t>176A Trần Kế Xương - Phường 7 - Quận Phú Nhuận - TP. Hồ Chí Minh</t>
  </si>
  <si>
    <t>0313717010</t>
  </si>
  <si>
    <t>CÔNG TY CP XÂY DỰNG CENTRAL</t>
  </si>
  <si>
    <t>204/9 Nguyễn Văn Hưởng - Phường Thảo Điền - Quận 2 - TP. Hồ Chí Minh</t>
  </si>
  <si>
    <t>0314476689</t>
  </si>
  <si>
    <t>CÔNG TY CP XÂY DỰNG COTECCONS</t>
  </si>
  <si>
    <t>236/6 Điện Biên Phủ-Phường 17-Quận Bình Thạnh-TP. Hồ Chí Minh</t>
  </si>
  <si>
    <t>0303443233</t>
  </si>
  <si>
    <t>CÔNG TY CP XÂY DỰNG PHƯỚC THÀNH</t>
  </si>
  <si>
    <t>21 đường 24 Khu Dân cư Him Lam - Xã Bình Hưng - Huyện Bình Chánh - TP. Hồ Chí Minh</t>
  </si>
  <si>
    <t>0303615482</t>
  </si>
  <si>
    <t>CÔNG TY CP XÂY LẮP THƯƠNG MẠI 2</t>
  </si>
  <si>
    <t>36 Ung Văn Khiêm - Phường 25 - Quận Bình Thạnh - TP. Hồ Chí Minh</t>
  </si>
  <si>
    <t>0300584155</t>
  </si>
  <si>
    <t>CÔNG TY CP XÂY LẮP VÀ VẬT TƯ XÂY DỰNG</t>
  </si>
  <si>
    <t>93 Nguyễn Công Trứ-Phường Nguyễn Thái Bình- Quận 1-TP. Hồ Chí Minh</t>
  </si>
  <si>
    <t>0300588664</t>
  </si>
  <si>
    <t>CÔNG TY CP XUẤT NHẬP KHẨU THUẬN MINH</t>
  </si>
  <si>
    <t>Số 76 đường Trần Minh Quyền - Phường 11 - Quận 10 - TP. Hồ Chí Minh</t>
  </si>
  <si>
    <t>0309828977</t>
  </si>
  <si>
    <t>Tầng 8, 9, 10 Tòa Nhà Gilimex, Số 24C Phan Đăng Lưu - Phường 6 - Quận Bình Thạnh - TP. Hồ Chí Minh</t>
  </si>
  <si>
    <t>CÔNG TY TÀI CHÍNH TNHH NGÂN HÀNG VIỆT NAM THỊNH VƯỢNG SMBC</t>
  </si>
  <si>
    <t>Tầng 2, Tòa nhà REE Tower, Số 9 Đoàn Văn Bơ - Phường 12 - Quận 4 - TP. Hồ Chí Minh</t>
  </si>
  <si>
    <t>0102180545</t>
  </si>
  <si>
    <t>CÔNG TY TNHH AEON VIỆT NAM</t>
  </si>
  <si>
    <t>Số 30 Đường Bờ Bao Tân Thắng - Phường Sơn Kỳ - Quận Tân Phú - TP. Hồ Chí Minh</t>
  </si>
  <si>
    <t>0311241512</t>
  </si>
  <si>
    <t>CÔNG TY TNHH BẢO HIỂM HANWHA LIFE VIỆT NAM</t>
  </si>
  <si>
    <t>Lầu 14, Tòa Nhà Doji, 81-85 Hàm Nghi - Phường Nguyễn Thái Bình - Quận 1 - TP. Hồ Chí Minh</t>
  </si>
  <si>
    <t>0305774706</t>
  </si>
  <si>
    <t>CÔNG TY TNHH BẢO HIỂM NHÂN THỌ AIA (VIỆT NAM)</t>
  </si>
  <si>
    <t>Tầng 15, Tòa nhà Saigon Centre tháp 2, Số 67 đường Lê Lợi - Phường Bến Nghé - Quận 1 - TP. Hồ Chí Minh</t>
  </si>
  <si>
    <t>0301930337</t>
  </si>
  <si>
    <t>CÔNG TY TNHH BẢO HIỂM NHÂN THỌ CHUBB VIỆT NAM</t>
  </si>
  <si>
    <t>Tầng 21 Tòa nhà Sun Wah, 115 Nguyễn Huệ - Phường Bến Nghé - Quận 1 - TP. Hồ Chí Minh</t>
  </si>
  <si>
    <t>0303845969</t>
  </si>
  <si>
    <t>149-151 Nguyễn Văn Trỗi - Phường 11 - Quận Phú Nhuận - TP. Hồ Chí Minh</t>
  </si>
  <si>
    <t>Tầng 25, Tòa nhà Saigon Trade Center, 37 Tôn Đức Thắng - Phường Bến Nghé - Quận 1 - TP. Hồ Chí Minh</t>
  </si>
  <si>
    <t>CÔNG TY TNHH CARGILL VIỆT NAM</t>
  </si>
  <si>
    <t>Lầu 10-11, Trung tâm Thương mại Maple Tree 1060 Nguyễn Văn Linh - Phường Tân Phong - Quận 7 - TP.Hồ Chí Minh</t>
  </si>
  <si>
    <t>3600233178</t>
  </si>
  <si>
    <t>CÔNG TY TNHH CÔNG NGHIỆP MINH HƯNG</t>
  </si>
  <si>
    <t>527-529 Bình Thới, Phường 10-Quận 11-Thành phố Hồ Chí Minh</t>
  </si>
  <si>
    <t>1201044062</t>
  </si>
  <si>
    <t>CÔNG TY TNHH CỬA SỔ VIỆT CHÂU Á ASEANWINDOW</t>
  </si>
  <si>
    <t>31 Võ Văn Tần - Phường Tân Tạo - Quận Bình Tân - TP. Hồ Chí Minh</t>
  </si>
  <si>
    <t>0308779300</t>
  </si>
  <si>
    <t>CÔNG TY TNHH ĐẦU TƯ ĐỊA ỐC THÀNH PHỐ</t>
  </si>
  <si>
    <t>24 Nguyễn Bỉnh Khiêm-Phường Đa Kao- Quận 1-TP. Hồ Chí Minh</t>
  </si>
  <si>
    <t>0302980690</t>
  </si>
  <si>
    <t>CÔNG TY TNHH ĐẦU TƯ SẢN XUẤT THƯƠNG MẠI DỊCH VỤ PHAN MINH</t>
  </si>
  <si>
    <t>Số 300, Đường Khuông Việt - Phường Phú Trung - Quận Tân Phú - TP. Hồ Chí Minh</t>
  </si>
  <si>
    <t>0303283290</t>
  </si>
  <si>
    <t>CÔNG TY TNHH ĐẦU TƯ XÂY DỰNG UNICONS</t>
  </si>
  <si>
    <t>Tầng 5-6, Số 236/6 Điện Biên Phủ - Phường 17 - Quận Bình Thạnh - TP. Hồ Chí Minh</t>
  </si>
  <si>
    <t>0304472276</t>
  </si>
  <si>
    <t>CÔNG TY TNHH EXPEDITORS VIỆT NAM</t>
  </si>
  <si>
    <t>Số 182 (tầng 8, Tòa nhà Flemington), Đường Lê Đại Hành - Phường 15 - Quận 11 - TP. Hồ Chí Minh</t>
  </si>
  <si>
    <t>0312545104</t>
  </si>
  <si>
    <t>CÔNG TY TNHH FURUKAWA AUTOMOTIVE PARTS (VIETNAM)</t>
  </si>
  <si>
    <t>14 - 16 Kcx Tân Thuận - Phường Tân Thuận Đông - Quận 7 - TP. Hồ Chí Minh</t>
  </si>
  <si>
    <t>0300797153</t>
  </si>
  <si>
    <t>CÔNG TY TNHH HÀO HƯNG</t>
  </si>
  <si>
    <t>47/46 - 48 Lạc Long Quân - Phường 01 - Quận 11 - TP. Hồ Chí Minh</t>
  </si>
  <si>
    <t>0301952517</t>
  </si>
  <si>
    <t>CÔNG TY TNHH HEWLETT - PACKARD VIỆT NAM</t>
  </si>
  <si>
    <t>29 Lê Duẩn - Phường Bến Nghé - Quận 1 - TP. Hồ Chí Minh</t>
  </si>
  <si>
    <t>0300539709</t>
  </si>
  <si>
    <t>CÔNG TY TNHH HÙNG CÁ</t>
  </si>
  <si>
    <t>736-738 Điện Biên Phủ, P. 10, Q. 10, TP HCM</t>
  </si>
  <si>
    <t>1400528082</t>
  </si>
  <si>
    <t>CÔNG TY TNHH KIẾN VƯƠNG</t>
  </si>
  <si>
    <t>Lô 22 Đường Số 7, KCN Tân Tạo Phường Tân Tạo A-Phường Tân Tạo A-Quận Bình Tân-TP. Hồ Chí Minh</t>
  </si>
  <si>
    <t>0304355389</t>
  </si>
  <si>
    <t>CÔNG TY TNHH KINH DOANH LỐP XE BRIDGESTONE VIỆT NAM</t>
  </si>
  <si>
    <t>Lầu 4, 56 - 58 - 60 Hai Bà Trưng - Phường Bến Nghé - Quận 1 - TP. Hồ Chí Minh</t>
  </si>
  <si>
    <t>0309875328</t>
  </si>
  <si>
    <t>CÔNG TY TNHH MM MEGA MARKET (VIỆT NAM)</t>
  </si>
  <si>
    <t>Khu B, Khu đô thị mới An Phú-An Khánh - Phường An Phú - Quận 2 - TP. Hồ Chí Minh</t>
  </si>
  <si>
    <t>CÔNG TY TNHH MTV BÒ SỮA VIỆT NAM</t>
  </si>
  <si>
    <t>5000268824</t>
  </si>
  <si>
    <t>CÔNG TY TNHH MTV DƯỢC SÀI GÒN</t>
  </si>
  <si>
    <t>Số 18-20 Nguyễn Trường Tộ - Phường 12 - Quận 4 - TP. Hồ Chí Minh</t>
  </si>
  <si>
    <t>0300523385</t>
  </si>
  <si>
    <t>CÔNG TY TNHH MTV HERBALIFE VIỆT NAM</t>
  </si>
  <si>
    <t>Số 26 Đường Trần Cao Vân - Phường 6 - Quận 3 - TP. Hồ Chí Minh</t>
  </si>
  <si>
    <t>0309069208</t>
  </si>
  <si>
    <t>CÔNG TY TNHH MTV THỰC PHẨM VÀ ĐẦU TƯ FOCOCEV</t>
  </si>
  <si>
    <t>21 Bùi Thị Xuân - Phường Bến Thành - Quận 1 - TP. Hồ Chí Minh</t>
  </si>
  <si>
    <t>0400101588</t>
  </si>
  <si>
    <t>CÔNG TY TNHH MTV TỔNG CÔNG TY 28</t>
  </si>
  <si>
    <t>03 Nguyễn Oanh - Phường 10 - Quận Gò Vấp - TP. Hồ Chí Minh</t>
  </si>
  <si>
    <t>0300516772</t>
  </si>
  <si>
    <t>CÔNG TY TNHH MTV TỔNG CÔNG TY TÂN CẢNG SÀI GÒN</t>
  </si>
  <si>
    <t>722 Điện Biên Phủ - Phường 22 - Quận Bình Thạnh - TP. Hồ Chí Minh</t>
  </si>
  <si>
    <t>0300514849</t>
  </si>
  <si>
    <t>CÔNG TY TNHH MTV TỔNG CÔNG TY THÁI SƠN</t>
  </si>
  <si>
    <t>Số 3 - đường Ba Tháng Hai - Phường 11 - Quận 10 - TP. Hồ Chí Minh</t>
  </si>
  <si>
    <t>0300533471</t>
  </si>
  <si>
    <t>CÔNG TY TNHH MTV VÀNG BẠC ĐÁ QUÝ SÀI GÒN - SJC</t>
  </si>
  <si>
    <t>418-420 Nguyễn Thị Minh Khai - Phường 5 - Quận 3 - TP. Hồ Chí Minh</t>
  </si>
  <si>
    <t>0301045759</t>
  </si>
  <si>
    <t>CÔNG TY TNHH NHỰA LONG THÀNH</t>
  </si>
  <si>
    <t>Số 8 Kim Biên - Phường 13 - Quận 5 - TP. Hồ Chí Minh</t>
  </si>
  <si>
    <t>0301275199</t>
  </si>
  <si>
    <t>88 Đồng Khởi - Phường Bến Nghé - Quận 1 - TP. Hồ Chí Minh</t>
  </si>
  <si>
    <t>CÔNG TY TNHH ONPOINT</t>
  </si>
  <si>
    <t>Tầng 4, Tòa nhà AB, 27B Nguyễn Đình Chiểu - Phường Đa Kao - Quận 1 - TP. Hồ Chí Minh</t>
  </si>
  <si>
    <t>0314709816</t>
  </si>
  <si>
    <t>CÔNG TY TNHH PHÂN PHỐI TIÊN TIẾN</t>
  </si>
  <si>
    <t>1D Phổ Quang - Phường 2 - Quận Tân Bình - TP. Hồ Chí Minh</t>
  </si>
  <si>
    <t>0303549039</t>
  </si>
  <si>
    <t>CÔNG TY TNHH PHÁT TRIỂN PHÚ MỸ HƯNG</t>
  </si>
  <si>
    <t>801 Nguyễn Văn Linh - Phường Tân Phú - Quận 7 - TP. Hồ Chí Minh</t>
  </si>
  <si>
    <t>0300604002</t>
  </si>
  <si>
    <t>CÔNG TY TNHH RITA VÕ</t>
  </si>
  <si>
    <t>327 Xa Lộ Hà Nội - Phường An Phú - Quận 2 - TP. Hồ Chí Minh</t>
  </si>
  <si>
    <t>0302802627</t>
  </si>
  <si>
    <t>CÔNG TY TNHH SIAM CITY CEMENT (VIETNAM) (INSEE)</t>
  </si>
  <si>
    <t>Tầng 12, Tòa Nhà E-Town Central, 11 Đường Đoàn Văn Bơ - Phường 12 - Quận 4 - TP. Hồ Chí Minh</t>
  </si>
  <si>
    <t>CÔNG TY TNHH THƯƠNG MẠI - DỊCH VỤ HAI SÁU SÁU</t>
  </si>
  <si>
    <t>50/12 Nguyễn Kim - Phường 6 - Quận 10 - TP. Hồ Chí Minh</t>
  </si>
  <si>
    <t>0303781761</t>
  </si>
  <si>
    <t>CÔNG TY TNHH THƯƠNG MẠI DỊCH VỤ SẢN XUẤT GIẤY KHẢI HOÀN</t>
  </si>
  <si>
    <t>33/8/19A Phạm Văn Chiêu - Phường 14 - Quận Gò Vấp - TP. Hồ Chí Minh</t>
  </si>
  <si>
    <t>0306012059</t>
  </si>
  <si>
    <t>CÔNG TY TNHH THƯƠNG MẠI KIM ĐỨC</t>
  </si>
  <si>
    <t>Tầng 2704, Sai Gon Trade Center, 37 Tôn Đức Thắng - Phường Bến Nghé - Quận 1 - TP. Hồ Chí Minh</t>
  </si>
  <si>
    <t>0301921780</t>
  </si>
  <si>
    <t>CÔNG TY TNHH THƯƠNG MẠI THÉP ĐẠI TOÀN THẮNG</t>
  </si>
  <si>
    <t>Tầng 2, Tòa nhà thép Toàn Thắng, Số 8A - 10A Trường Sơn - Phường 2 - Quận Tân Bình - TP Hồ Chí Minh</t>
  </si>
  <si>
    <t>0301893928</t>
  </si>
  <si>
    <t>CÔNG TY TNHH THƯƠNG MẠI THÉP NAM VIỆT</t>
  </si>
  <si>
    <t>Số 307D - Đường Nguyễn Văn Trỗi - Phường 1 - Quận Tân Bình - TP. Hồ Chí Minh</t>
  </si>
  <si>
    <t>0301985093</t>
  </si>
  <si>
    <t>CÔNG TY TNHH THƯƠNG MẠI THÉP TOÀN THẮNG</t>
  </si>
  <si>
    <t>Tòa nhà Thép Toàn Thắng, 8A - 10A Trường Sơn, Phường 2, Q.Tân Bình, TP. Hồ Chí Minh</t>
  </si>
  <si>
    <t>0301424404</t>
  </si>
  <si>
    <t>CÔNG TY TNHH THƯƠNG MẠI VÀ DỊCH VỤ PHÁT TIẾN</t>
  </si>
  <si>
    <t>Số 16 đường Lữ Gia - Phường 15 - Quận 11 - TP. Hồ Chí Minh</t>
  </si>
  <si>
    <t>0301049150</t>
  </si>
  <si>
    <t>CÔNG TY TNHH THƯƠNG MẠI VÀ SẢN XUẤT DẦU THỰC VẬT MINH HUÊ</t>
  </si>
  <si>
    <t>383/7 Hoà Bình - Phường Hòa Thạnh - Quận Tân Phú - TP. Hồ Chí Minh</t>
  </si>
  <si>
    <t>0304391796</t>
  </si>
  <si>
    <t>CÔNG TY TNHH THƯƠNG MẠI VÀ SẢN XUẤT TƯỜNG VIỆT</t>
  </si>
  <si>
    <t>14 Phan Tôn - Phường Đa Kao - Quận 1 - TP. Hồ Chí Minh</t>
  </si>
  <si>
    <t>0302853607</t>
  </si>
  <si>
    <t>CÔNG TY TNHH THƯƠNG MẠI XÂY DỰNG VẬN TẢI THANH LONG</t>
  </si>
  <si>
    <t>Lô 17/II, Đường 2F, KCN Vĩnh Lộc - Huyện Bình Chánh - TP. Hồ Chí Minh</t>
  </si>
  <si>
    <t>0304133227</t>
  </si>
  <si>
    <t>CÔNG TY TNHH TNI KING COFFEE</t>
  </si>
  <si>
    <t>161 Võ Văn Tần - Phường Võ Thị Sáu - Quận 3 - TP. Hồ Chí Minh</t>
  </si>
  <si>
    <t>0313743966</t>
  </si>
  <si>
    <t>31 - 33 Đinh Công Tráng - Phường Tân Định - Quận 1 - TP. Hồ Chí Minh</t>
  </si>
  <si>
    <t>CÔNG TY TNHH TRUYỀN THÔNG BEE</t>
  </si>
  <si>
    <t>6D Trần Quang Diệu - Phường 13 - Quận 3 - TP. Hồ Chí Minh</t>
  </si>
  <si>
    <t>0314115227</t>
  </si>
  <si>
    <t>CÔNG TY TNHH XÂY DỰNG CÔNG TRÌNH HÙNG VƯƠNG</t>
  </si>
  <si>
    <t>435-437 Hoà Hảo-Phường 05-Quận 10-TP. Hồ Chí Minh</t>
  </si>
  <si>
    <t>0301115156</t>
  </si>
  <si>
    <t>CÔNG TY TNHH XÂY DỰNG LÊ PHAN</t>
  </si>
  <si>
    <t>97 Nguyễn Duy Dương - Phường 9 - Quận 5 - TP. Hồ Chí Minh</t>
  </si>
  <si>
    <t>0301125316</t>
  </si>
  <si>
    <t>CÔNG TY TNHH XÂY DỰNG TUẤN LÊ</t>
  </si>
  <si>
    <t>P103, Lầu 1, Lô B C/c Trần Kế Xương-Phường 07-Quận Phú Nhuận-TP. Hồ Chí Minh</t>
  </si>
  <si>
    <t>0307859271</t>
  </si>
  <si>
    <t>199-205 Nguyễn Thái Học-Phường Phạm Ngũ Lão-Quận 1-TP. Hồ Chí Minh</t>
  </si>
  <si>
    <t>MINH HƯNG GROUP</t>
  </si>
  <si>
    <t>527 - 529 Bình Thới - Phường 10 - Quận 11 - TP. Hồ Chí Minh</t>
  </si>
  <si>
    <t>1200748517</t>
  </si>
  <si>
    <t>NGÂN HÀNG TMCP BẢN VIỆT</t>
  </si>
  <si>
    <t>Tòa nhà HM Town, số 412 Nguyễn Thị Minh Khai - Phường 5 - Quận 3 - TP. Hồ Chí Minh</t>
  </si>
  <si>
    <t>0301378892</t>
  </si>
  <si>
    <t>41-45 Lê Duẩn - Phường Bến Nghé - Quận 1 - TP. Hồ Chí Minh</t>
  </si>
  <si>
    <t>19-21-23-25 Nguyễn Huệ - Phường Bến Nghé - Quận 1 - TP. Hồ Chí Minh</t>
  </si>
  <si>
    <t>2C Phó Đức Chính - Phường Nguyễn Thái Bình - Quận 1 - TP. Hồ Chí Minh</t>
  </si>
  <si>
    <t>Tòa nhà Empress, 138-142 Hai Bà Trưng - Phường Đa Kao - Quận 1 - TP. Hồ Chí Minh</t>
  </si>
  <si>
    <t>TẬP ĐOÀN TRUNG NGUYÊN LEGEND</t>
  </si>
  <si>
    <t>82-84 Bùi Thị Xuân - Phường Bến Thành - Quận 1 - TP. Hồ Chí Minh</t>
  </si>
  <si>
    <t>0304324655</t>
  </si>
  <si>
    <t>TỔNG CÔNG TY CẤP NƯỚC SÀI GÒN - TNHH MTV</t>
  </si>
  <si>
    <t>01 Công Trường Quốc Tế-Phường 06-Quận 3-TP. Hồ Chí Minh</t>
  </si>
  <si>
    <t>0301129367</t>
  </si>
  <si>
    <t>TỔNG CÔNG TY CƠ KHÍ GIAO THÔNG VẬN TẢI SÀI GÒN - TNHH MTV</t>
  </si>
  <si>
    <t>262 Trần Hưng Đạo-Phường Nguyễn Cư Trinh-Quận 1-TP. Hồ Chí Minh</t>
  </si>
  <si>
    <t>0300481551</t>
  </si>
  <si>
    <t>TỔNG CÔNG TY CÔNG NGHIỆP SÀI GÒN - TNHH MTV</t>
  </si>
  <si>
    <t>Số 58-60 Nguyễn Tất Thành - Phường 12 - Quận 4 - TP. Hồ Chí Minh</t>
  </si>
  <si>
    <t>0300713668</t>
  </si>
  <si>
    <t>TỔNG CÔNG TY CP BẢO HIỂM BẢO LONG</t>
  </si>
  <si>
    <t>185 Điện Biên Phủ - Phường Đa Kao - Quận 1 - TP. Hồ Chí Minh</t>
  </si>
  <si>
    <t>0301458065</t>
  </si>
  <si>
    <t>TỔNG CÔNG TY CP DỊCH VỤ TỔNG HỢP DẦU KHÍ</t>
  </si>
  <si>
    <t>Lầu 6, Tòa nhà Petrovietnam, Số 1-5 Lê Duẩn - Phường Bến Nghé - Quận 1 - TP. Hồ Chí Minh</t>
  </si>
  <si>
    <t>0300452060</t>
  </si>
  <si>
    <t>TỔNG CÔNG TY CP MAY VIỆT TIẾN</t>
  </si>
  <si>
    <t>7 Lê Minh Xuân - Phường 07 - Quận Tân Bình - TP. Hồ Chí Minh</t>
  </si>
  <si>
    <t>0300401524</t>
  </si>
  <si>
    <t>TỔNG CÔNG TY CP PHONG PHÚ</t>
  </si>
  <si>
    <t>48 Tăng Nhơn Phú - Khu phố 3 - Phường Tăng Nhơn Phú B - Quận 9 - TP. Hồ Chí Minh</t>
  </si>
  <si>
    <t>0301446006</t>
  </si>
  <si>
    <t>TỔNG CÔNG TY CP VẬN TẢI DẦU KHÍ</t>
  </si>
  <si>
    <t>Tầng 2 Tòa nhà PVFCCo - 43 Mạc Đĩnh Chi - Phường Đakao - Quận 1 - TP. Hồ Chí Minh</t>
  </si>
  <si>
    <t>0302743192</t>
  </si>
  <si>
    <t>TỔNG CÔNG TY IDICO - CTCP</t>
  </si>
  <si>
    <t>Số 151 Ter Nguyễn Đình Chiểu - Phường 6 - Quận 3 - TP. Hồ Chí Minh</t>
  </si>
  <si>
    <t>0302177966</t>
  </si>
  <si>
    <t>TỔNG CÔNG TY MAY NHÀ BÈ - CTCP</t>
  </si>
  <si>
    <t>Số 4 Bến Nghé - Phường Tân Thuận Đông - Quận 7 - TP. Hồ Chí Minh</t>
  </si>
  <si>
    <t>0300398889</t>
  </si>
  <si>
    <t>TỔNG CÔNG TY VẬT LIỆU XÂY DỰNG SỐ 1 - CTCP</t>
  </si>
  <si>
    <t>Tầng 15, Tòa nhà Sailling Tower, Số 11A Pasteur - Phường Bến Nghé - Quận 1 - TP. Hồ Chí Minh</t>
  </si>
  <si>
    <t>0300402493</t>
  </si>
  <si>
    <t>TỔNG CÔNG TY XÂY DỰNG SỐ 1 - CTCP</t>
  </si>
  <si>
    <t>Tầng 9, Tòa nhà Sailing Tower, 111A Pasteur - Phường Bến Nghé - Quận 1 - TP. Hồ Chí Minh</t>
  </si>
  <si>
    <t>0301429113</t>
  </si>
  <si>
    <t>Tổng Công ty Phân bón và Hóa chất Dầu khí-CTCP</t>
  </si>
  <si>
    <t>TẬP ĐOÀN CÔNG NGHIỆP CAO SU VIỆT NAM - CTCP</t>
  </si>
  <si>
    <t>236 Nam Kỳ Khởi Nghĩa - Phường 06 - Quận 3 - TP. Hồ Chí Minh</t>
  </si>
  <si>
    <t>0301266564</t>
  </si>
  <si>
    <t>TỔNG CÔNG TY THƯƠNG MẠI SÀI GÒN - TNHH MTV</t>
  </si>
  <si>
    <t>275B Phạm Ngũ Lão - Phường Phạm Ngũ Lão - Quận 1 - TP. Hồ Chí Minh</t>
  </si>
  <si>
    <t>0300100037</t>
  </si>
  <si>
    <t>CÔNG TY TNHH GANG THÉP TUYÊN QUANG</t>
  </si>
  <si>
    <t>Khu Công nghiệp Long Bình An - Phường Đội Cấn - TP. Tuyên Quang - Tỉnh Tuyên Quang</t>
  </si>
  <si>
    <t>5000230718</t>
  </si>
  <si>
    <t>Tuyên Quang</t>
  </si>
  <si>
    <t>CÔNG TY CP BÊ TÔNG 620 CHÂU THỚI</t>
  </si>
  <si>
    <t>Tổ 10, Ấp Mỹ Hưng 2, Xã Mỹ Hòa, Thị xã Bình Minh, Tỉnh Vĩnh Long</t>
  </si>
  <si>
    <t>1500419552</t>
  </si>
  <si>
    <t>Vĩnh Long</t>
  </si>
  <si>
    <t>CÔNG TY CP THƯƠNG MẠI DẦU KHÍ CỬU LONG</t>
  </si>
  <si>
    <t>Số 64/20A-67/6A đường Phó Cơ Điều - Phường 4 - TP. Vĩnh Long - Tỉnh Vĩnh Long</t>
  </si>
  <si>
    <t>1500498480</t>
  </si>
  <si>
    <t>CÔNG TY TNHH DE HEUS</t>
  </si>
  <si>
    <t>Lô A4, KCN Hòa Phú, Ấp Phước Hòa - Xã Hòa Phú - Huyện Long Hồ - Tỉnh Vĩnh Long</t>
  </si>
  <si>
    <t>3701091716</t>
  </si>
  <si>
    <t>CÔNG TY CP CÔNG NGHIỆP Á MỸ</t>
  </si>
  <si>
    <t>Lô 1, KCN Thái Hòa-Liễn Sơn-Liên Hòa - Thị trấn Hoa Sơn - Huyện Lập Thạch - Tỉnh Vĩnh Phúc</t>
  </si>
  <si>
    <t>2500552524</t>
  </si>
  <si>
    <t>Vĩnh Phúc</t>
  </si>
  <si>
    <t>CÔNG TY CP ỐNG THÉP VIỆT - ĐỨC VG PIPE</t>
  </si>
  <si>
    <t>KCN Bình Xuyên - Xã Đạo Đức - Huyện Bình Xuyên - Tỉnh Vĩnh Phúc</t>
  </si>
  <si>
    <t>2500267703</t>
  </si>
  <si>
    <t>CÔNG TY CP TẬP ĐOÀN SƠN HÀ XANH</t>
  </si>
  <si>
    <t>Km3, Quốc lộ 2 - Phường Phúc Thắng - TP. Phúc Yên - Tỉnh Vĩnh Phúc</t>
  </si>
  <si>
    <t>2500209363</t>
  </si>
  <si>
    <t>CÔNG TY CP TẬP ĐOÀN VITTO</t>
  </si>
  <si>
    <t>Lô 1, Khu vực A, KCN Tam Dương II - Xã Kim Long - Huyện Tam Dương - Tỉnh Vĩnh Phúc</t>
  </si>
  <si>
    <t>2500578360</t>
  </si>
  <si>
    <t>CÔNG TY TNHH CÔNG NGHIỆP CHÍNH XÁC VIỆT NAM 1</t>
  </si>
  <si>
    <t>KCN Khai Quang - Phường Khai Quang - TP. Vĩnh Yên - Tỉnh Vĩnh Phúc</t>
  </si>
  <si>
    <t>2500213190</t>
  </si>
  <si>
    <t>CÔNG TY TNHH JAPFA COMFEED VIỆT NAM</t>
  </si>
  <si>
    <t>Thị trấn Hương Canh - Huyện Bình Xuyên - Tỉnh Vĩnh Phúc</t>
  </si>
  <si>
    <t>2500175548</t>
  </si>
  <si>
    <t>CÔNG TY CP TẬP ĐOÀN HÒA BÌNH MINH</t>
  </si>
  <si>
    <t>Số nhà 16, Đường Hoàng Hoa Thám - Tổ 2 - Phường Nguyễn Thái Học - TP. Yên Bái - Tỉnh Yên Bái</t>
  </si>
  <si>
    <t>5200896375</t>
  </si>
  <si>
    <t>Yên Bái</t>
  </si>
  <si>
    <t>Công ty cổ phần Dêt lụa Nam Định</t>
  </si>
  <si>
    <t>4, Hà Huy Tập, Trần Hưng Đạo, Nam Định, Nam Định</t>
  </si>
  <si>
    <t>0600016097</t>
  </si>
  <si>
    <t>Công ty cổ phần xi măng Bỉm Sơn</t>
  </si>
  <si>
    <t>Lô 17 Đường Đông A - Hòa Vượng - Lộc Hòa - T.p Nam Định</t>
  </si>
  <si>
    <t>2800232620</t>
  </si>
  <si>
    <t>Số 36 Hoàng Cầu, Phường Ô Chợ Dừa, Quận Đống Đa, Hà Nội</t>
  </si>
  <si>
    <t>Sở giao dịch chứng khoán Hà Nội (HNX)</t>
  </si>
  <si>
    <t>Số 02, Phan Chu Trinh, Hoàn Kiếm, Hà Nội</t>
  </si>
  <si>
    <t>Trung tâm lưu ký chứng khoán</t>
  </si>
  <si>
    <t>Số 112 đường Hoàng Quốc Việt, phường Cổ Nhuế 1, quận Bắc Từ Liêm, thành phố Hà Nội</t>
  </si>
  <si>
    <t>0104154332</t>
  </si>
  <si>
    <t>Số 54A Nguyễn Chí Thanh, Phường Láng Thượng, Quận Đống Đa, Thành phố Hà Nội</t>
  </si>
  <si>
    <t>Tòa nhà Capital Tower, 109 Trần Hưng Đạo, Hoàn Kiếm, Hà Nội</t>
  </si>
  <si>
    <t>2700113651</t>
  </si>
  <si>
    <t>Ngân hàng Thế Giới (Worldbank)</t>
  </si>
  <si>
    <t>63 Lý Thái Tổ, Hoàn Kiếm, Hà Nội</t>
  </si>
  <si>
    <t>0101333710</t>
  </si>
  <si>
    <t>Ngân hàng TMCP Đông Nam Á</t>
  </si>
  <si>
    <t>198 Trần Quang Khải, Hoàn Kiếm, Hà Nội</t>
  </si>
  <si>
    <t>TONG CONG TY BAO HIEM PVI</t>
  </si>
  <si>
    <t xml:space="preserve"> TANG 24 TOA NHA PVI TOWER, LO VP2 YEN HOA, PHUONG YEN HOA, QUAN CAU GIAY, THANH </t>
  </si>
  <si>
    <t>0105402531</t>
  </si>
  <si>
    <t>Công ty cổ phần giải pháp mạng Bạch Kim</t>
  </si>
  <si>
    <t>BT2-VT18, Khu nhà ở Xa La, Phường Phúc La, Quận Hà Đông, Thành phố Hà Nội, Việt Nam.</t>
  </si>
  <si>
    <t>0104850587</t>
  </si>
  <si>
    <t>Công ty Cổ phần Truyền thông và Dịch vụ số Kiến lửa</t>
  </si>
  <si>
    <t>Số 296 Đường Nguyễn Huy Tưởng, Phường Thanh Xuân Trung, Thanh Xuân, Hà Nội</t>
  </si>
  <si>
    <t>0106829855</t>
  </si>
  <si>
    <t>Công ty TNHH Công nghệ Dịch vụ VIETSERVER</t>
  </si>
  <si>
    <t>Thôn Xa Khúc, Xã Chu Phan, Huyện Mê Linh, Hà Nội</t>
  </si>
  <si>
    <t>0107262576</t>
  </si>
  <si>
    <t>phòng 1202, tầng 12, tòa nhà HITTc, 185 Giảng Võ, phường Cát Linh, quận Đống Đa, thành phố Hà Nội</t>
  </si>
  <si>
    <t>SO 1A PHO TRANG TIEN - TRANG TIEN - HOAN KIEM - HA NOI</t>
  </si>
  <si>
    <t>Tổng Công ty Thép Việt Nam</t>
  </si>
  <si>
    <t>SO 91  - LANG HA - DONG DA - HA NOI</t>
  </si>
  <si>
    <t>Tập đoàn Vingroup</t>
  </si>
  <si>
    <t xml:space="preserve"> SO 7 DUONG BANG LANG 1 KHU DO THI SINH THAI VINHOMES RIVERSIDE P.VIET HUNG Q.LON </t>
  </si>
  <si>
    <t>Tổng Công ty Đầu tư phát triển đường cao tốc Việt Nam</t>
  </si>
  <si>
    <t>Tầng 2,3,4,5 Tháp A, Tòa nhà CENTRAL POINT - Số 219 phố Trung Kính, Phường Yên Hoà, Quận Cầu Giấy, Thành phố Hà Nội</t>
  </si>
  <si>
    <t>Tổng Công ty Quản lý Bay Việt Nam</t>
  </si>
  <si>
    <t>Số 6, ngõ 200, đường Nguyễn Sơn, Phường Bồ Đề, Quận Long Biên, Thành phố Hà Nội, Việt Nam</t>
  </si>
  <si>
    <t>Số 118 đường Lê Duẩn, Phường Cửa Nam, Quận Hoàn Kiếm, Thành phố Hà Nội, Việt Nam</t>
  </si>
  <si>
    <t>Công ty TNHH Mua bán nợ Việt Nam</t>
  </si>
  <si>
    <t>Số 51, Quang Trung, Phường Nguyễn Du, Quận Hai Bà Trưng, Hà Nội</t>
  </si>
  <si>
    <t>0101431355</t>
  </si>
  <si>
    <t>CONG TY CO PHAN TAP DOAN DAU TU XAY DUNG VA DU LICH BAO SON</t>
  </si>
  <si>
    <t>Ks Qt Bảo Sơn Số 50 Nguyễn Chí Thanh Phường Láng Thượng Q.Đđ</t>
  </si>
  <si>
    <t>0100372107</t>
  </si>
  <si>
    <t>CTY CO PHAN DU LICH KIM LIEN - Q.DD</t>
  </si>
  <si>
    <t>Số 7 Đào Duy Anh Phường Phương Mai Q.Đđ</t>
  </si>
  <si>
    <t>0100107067</t>
  </si>
  <si>
    <t>CONG TY CO PHAN VAN PHONG PHAM HONG HA</t>
  </si>
  <si>
    <t>Số 672, Ngô Gia Tự, Phường Đức Giang, Quận Long Biên, Hà Nội</t>
  </si>
  <si>
    <t>0100100216</t>
  </si>
  <si>
    <t>CONG TY CO PHAN KIM KHI THANG LONG</t>
  </si>
  <si>
    <t>Phố Sài Đồng , Phường Sài Đồng, Quận Long Biên, Hà Nội</t>
  </si>
  <si>
    <t>0100100618</t>
  </si>
  <si>
    <t>CONG TY TU VAN DAU TU VA DICH VU KY THUAT CONG NGHIEP</t>
  </si>
  <si>
    <t>Số 7a Phố Mạc Thị Bưởi, Phường Vĩnh Tuy, Quận Hai Bà Trưng, Thành Phố Hà Nội</t>
  </si>
  <si>
    <t>0100101379</t>
  </si>
  <si>
    <t>CONG TY TNHH MOT THANH VIEN DU LICH CONG DOAN VN - Q.HK</t>
  </si>
  <si>
    <t>Số 14 Trần Bình Trọng - Phường Trần Hưng Đạo - Quận Hoàn Kiếm - Tp Hà Nội</t>
  </si>
  <si>
    <t>0100110091</t>
  </si>
  <si>
    <t>CONG TY CO PHAN TAP DOAN HIPT</t>
  </si>
  <si>
    <t>152 Thuỵ Khuê, Thụy Khuê, Phường Thụy Khuê, Quận Tây Hồ, Hà Nội</t>
  </si>
  <si>
    <t>0100364579</t>
  </si>
  <si>
    <t>CONG TY CO PHAN MAY CHIEN THANG</t>
  </si>
  <si>
    <t>Số 22 Thành Công Phường Thành Công Q.Bđ</t>
  </si>
  <si>
    <t>0100101058</t>
  </si>
  <si>
    <t>CONG TY DET KIM DONG XUAN - TONG CONG TY DET MAY VN</t>
  </si>
  <si>
    <t>Số 524, Minh Khai, Phường Vĩnh Tuy, Quận Hai Bà Trưng, Hà Nội</t>
  </si>
  <si>
    <t>0100100583</t>
  </si>
  <si>
    <t>Công ty Cp KidsPlaza</t>
  </si>
  <si>
    <t>(Số 20 Thái Thịnh - Phường Ngã Tư Sở - Quận Đống Đa - Hà Nội) Tầng 4 Tòa Nhà C14ct2 Đường Tố Hữu, Xã Trung Văn, Huyện Từ Liêm, Thành Phố Hà Nội</t>
  </si>
  <si>
    <t>0105330703</t>
  </si>
  <si>
    <t>Công Ty TNHH Minh Phúc</t>
  </si>
  <si>
    <t>Tầng 10 Tòa Nhà Sudico Đường Mễ Trì - Mỹ Đình 1 - Nam Từ Liêm - Hà Nội - Việt Nam</t>
  </si>
  <si>
    <t>0101275730</t>
  </si>
  <si>
    <t>Công ty Cổ phần Tập đoàn Mặt trời</t>
  </si>
  <si>
    <t>Tầng 11, Tòa nhà Đà Nẵng ACB Tower, số 218 Bạch Đằng, Phường Phước Ninh, Quận Hải Châu, Thành phố Đà Nẵng, Việt Nam</t>
  </si>
  <si>
    <t>0305016195</t>
  </si>
  <si>
    <t>CONG TY TNHH DAU NHON CHEVRON</t>
  </si>
  <si>
    <t>(Lô F4, Kcn Đình Vũ, Phường Đông Hải 2, Quận Hải An), Trần Duy Hưng, Phường Trung Hoà, Quận Cầu Giấy, Hà Nội</t>
  </si>
  <si>
    <t>0200115417</t>
  </si>
  <si>
    <t>CONG TY SONY ELECTRONICS VIET NAM TAI HA NOI</t>
  </si>
  <si>
    <t>Tầng 6 Và Tầng 7, Tòa Nhà President Place, Số 93, Đường Nguyễn Du, Phường Bến Nghé, Quận 1, Thành Phố Hồ Chí Minh, Việt Nam</t>
  </si>
  <si>
    <t>Công Ty Cổ Phần Chứng Khoán Đà Nẵng</t>
  </si>
  <si>
    <t>Tầng 2 Tòa Nhà Thành Công - Số 80, Dịch Vọng Hậu, Phường Dịch Vọng Hậu, Quận Cầu Giấy, Hà Nội</t>
  </si>
  <si>
    <t>0400554813</t>
  </si>
  <si>
    <t>CÔNG TY CỔ PHẦN CLOUDFLY</t>
  </si>
  <si>
    <t>56 Nguyễn Tri Phương, Phường Chính Gián, Quận Thanh Khê, Thành phố Đà Nẵng, Việt Nam</t>
  </si>
  <si>
    <t>0402035884</t>
  </si>
  <si>
    <t>CÔNG TY TRÁCH NHIỆM HỮU HẠN LOGITEM VIỆT NAM</t>
  </si>
  <si>
    <t>Lô số 6, Khu công nghiệp Quang Minh, Thị Trấn Quang Minh, Huyện Mê Linh, Thành phố Hà Nội, Việt Nam</t>
  </si>
  <si>
    <t>2500257222</t>
  </si>
  <si>
    <t>CONG TY TNHH PIZZA Việt Nam</t>
  </si>
  <si>
    <t>Số 138, Phố Tôn Đức Thắng, P.Quốc Tử Giám, Q.Đống Đa. Tp Hà Nội</t>
  </si>
  <si>
    <t>0303902751</t>
  </si>
  <si>
    <t>CONG TY TNHH SIEMENS HEALTHCARE</t>
  </si>
  <si>
    <t>Số 33, Đường Lê Duẩn - Phường Bến Nghé - Quận 1 - Tp Hồ Chí Minh</t>
  </si>
  <si>
    <t>0313409143</t>
  </si>
  <si>
    <t>CÔNG TY TNHH CAO SU INOUE VIỆT NAM</t>
  </si>
  <si>
    <t>Thôn Phú Nhi, Xã Thanh Lâm, Huyện Mê Linh, Thành phố Hà Nội, Việt Nam</t>
  </si>
  <si>
    <t>2500150631</t>
  </si>
  <si>
    <t>CÔNG TY TNHH THỰC PHẨM &amp; NƯỚC GIẢI KHÁT Ý TƯỞNG VIỆT</t>
  </si>
  <si>
    <t>76 Lê Lai, Phường Bến Thành, Quận 1, Thành phố Hồ Chí Minh, Việt Nam</t>
  </si>
  <si>
    <t>0312065210</t>
  </si>
  <si>
    <t>Công Ty TNHH Khai Thác Chế Biến Khoáng Sản Núi Pháo</t>
  </si>
  <si>
    <t>xóm Suối Cát, Xã Hà Thượng, Huyện Đại Từ, Tỉnh Thái Nguyên, Việt Nam</t>
  </si>
  <si>
    <t>4600864513</t>
  </si>
  <si>
    <t>Tổng Công ty Truyền thông đa phương tiện VTC</t>
  </si>
  <si>
    <t>67B Hàm Long, Hoàn Kiếm, Hà Nội</t>
  </si>
  <si>
    <t>CÔNG TY BẢO HIỂM LIÊN HIỆP</t>
  </si>
  <si>
    <t>Tầng 9 Toà nhà Tung Shing, 2 Ngô quyền - - Quận Hoàn Kiếm - Hà Nội.</t>
  </si>
  <si>
    <t>Công ty Cổ phần Thương mại và Du lịch Hà Lan</t>
  </si>
  <si>
    <t>Tổ 5, đường Dương Tự Minh, Phường Tân Long, Thành phố Thái Nguyên, Tỉnh Thái Nguyên</t>
  </si>
  <si>
    <t>4600346825</t>
  </si>
  <si>
    <t>Công Ty Cổ Phần Tập Đoàn Nam Cường</t>
  </si>
  <si>
    <t>69, Đông A, Lộc Hòa, Nam Định, Nam Định</t>
  </si>
  <si>
    <t>0600082558-010</t>
  </si>
  <si>
    <t xml:space="preserve">Công ty TNHH Công nghiêp RAMATEX ̣ </t>
  </si>
  <si>
    <t xml:space="preserve">Khu Công Ngiệp Bảo Minh, Đội 8 Xóm Mới, Kim Thái, Vụ Bản, Nam Định </t>
  </si>
  <si>
    <t>0601155054</t>
  </si>
  <si>
    <t xml:space="preserve">Công ty TNHH Giầy AMARA Việt Nam </t>
  </si>
  <si>
    <t xml:space="preserve">Khu Song Khê, Thị trấn Cổ Lễ, Trực Ninh, Nam Định </t>
  </si>
  <si>
    <t>0601038738</t>
  </si>
  <si>
    <t>Công Ty TNHH GREENYELLOW POWER VENTURES</t>
  </si>
  <si>
    <t xml:space="preserve">Lô 01, Đường N5A, Khu Cn Hoà Xá, Mỹ Xá, Nam Định, Nam Định </t>
  </si>
  <si>
    <t>0316421389</t>
  </si>
  <si>
    <t xml:space="preserve">Công Ty TNHH May PL </t>
  </si>
  <si>
    <t xml:space="preserve">Lô C13-1, Khu Cn Hoà Xá, Mỹ Xá, Nam Định, Nam Định </t>
  </si>
  <si>
    <t>0601177386</t>
  </si>
  <si>
    <t>Công Ty Cổ Phần Nước Sạch Quảng Ninh</t>
  </si>
  <si>
    <t>449 đường Nguyễn Văn Cừ, Phường Hồng Hải, Thành phố Hạ Long, Tỉnh Quảng Ninh</t>
  </si>
  <si>
    <t>5700100104</t>
  </si>
  <si>
    <t>Công ty TNHH MTV Cà phê Việt Thắng</t>
  </si>
  <si>
    <t>Số 227 Nguyễn Thái Bình - Xã Hòa Thắng - TP.Buôn Ma Thuột - Đắk Lắk.</t>
  </si>
  <si>
    <t>Công ty TNHH MTV Quản lý công trình Thủy lợi Đắk Lắk</t>
  </si>
  <si>
    <t>Số 251 đường Hà Huy Tập - Phường Tân Lợi - TP.Buôn Ma Thuột - Đắk Lắk.</t>
  </si>
  <si>
    <t>Công ty cổ phần Bia Sài Gòn-Miền Trung</t>
  </si>
  <si>
    <t>Số 01 đường Nguyễn Văn Linh - Phường Tân An - TP.Buôn Ma Thuột - Đắk Lắk.</t>
  </si>
  <si>
    <t>4100739909</t>
  </si>
  <si>
    <t>Công ty cổ phần Cấp nước Đắk Lắk</t>
  </si>
  <si>
    <t>Số 339 Tôn Đức Thắng - Phường Tân An - TP.Buôn Ma Thuột - Đắk Lắk.</t>
  </si>
  <si>
    <t>Công ty cổ phần Đường bộ Đắk Lắk</t>
  </si>
  <si>
    <t>Số 36 đường Hùng Vương - Phường Tự An - TP.Buôn Ma Thuột - Đắk Lắk.</t>
  </si>
  <si>
    <t>Công ty cổ phần Quản lý và xây dựng đường bộ 26</t>
  </si>
  <si>
    <t>Số 387 đường Phạm Văn Đồng - Phường Tân Hoà - TP.Buôn Ma Thuột - Đắk Lắk.</t>
  </si>
  <si>
    <t>Công ty cổ phần Du lịch Đắk Lắk</t>
  </si>
  <si>
    <t>03 đường Phan Chu Trinh - Phường Thống Nhất - TP.Buôn Ma Thuột - Đắk Lắk.</t>
  </si>
  <si>
    <t>Công ty cổ phần Công trình Việt Nguyên</t>
  </si>
  <si>
    <t>Số 396 đường Phan Bội Châu - Phường Thành Nhất - TP.Buôn Ma Thuột - Đắk Lắk.</t>
  </si>
  <si>
    <t>Công ty cổ phần Đầu tư xuất nhập khẩu Đắk Lắk</t>
  </si>
  <si>
    <t>Số 228 đường Hoàng Diệu - Phường Thành Công - TP.Buôn Ma Thuột - Đắk Lắk.</t>
  </si>
  <si>
    <t>Công ty phát triển hạ tầng khu công nghiệp Hòa Phú</t>
  </si>
  <si>
    <t xml:space="preserve">Thôn 12 - Xã Hòa Phú - TP.Buôn Ma Thuột - Đắk Lắk. </t>
  </si>
  <si>
    <t>Công ty TNHH MTV In Đắk Lắk</t>
  </si>
  <si>
    <t>Số 45 đường Nguyễn Tất Thành - Phường Tân An - TP.Buôn Ma Thuột - Đắk Lắk.</t>
  </si>
  <si>
    <t>Công ty cổ Dược- Vật tư y tế Đắk Lắk</t>
  </si>
  <si>
    <t>Số 9 A đường Hùng Vương - Phường Tự An - TP.Buôn Ma Thuột - Đắk Lắk.</t>
  </si>
  <si>
    <t>Công ty cổ phần Lương thực- Vật tư nông nghiệp</t>
  </si>
  <si>
    <t>Số 18 đường Nguyễn Tất Thành - Phường Tự An - TP.Buôn Ma Thuột - Đắk Lắk.</t>
  </si>
  <si>
    <t>Công ty cổ phần Đầu tư và phát triển An Thái</t>
  </si>
  <si>
    <t>Lô B03-B04 Khu công nghiệp Hoà Phú - Xã Hòa Phú - TP.Buôn Ma Thuột - Đắk Lắk.</t>
  </si>
  <si>
    <t>Công ty cổ Ong mật Đắk Lắk</t>
  </si>
  <si>
    <t>Số 03 đường Đinh Tiên Hoàng - Phường Tự An - TP.Buôn Ma Thuột - Đắk Lắk.</t>
  </si>
  <si>
    <t>6000381356</t>
  </si>
  <si>
    <t>CTY TNHH giày Ching Luh Việt Nam</t>
  </si>
  <si>
    <t xml:space="preserve">KCN ấp Thuận Đạo, thị trấn Bến Lức, Bến Lức </t>
  </si>
  <si>
    <t>Công Ty TNHH Avery Dennison Ris Việt Nam</t>
  </si>
  <si>
    <t>Lô E.01 - Đường Trung Tâm - KCN Long Hậu - xã Long Hậu - huyện Cần Giuộc - tỉnh Long An - Việt Nam</t>
  </si>
  <si>
    <t>CÔNG TY TRÁCH NHIỆM HỮU HẠN TRUNG SƠN ALPHA</t>
  </si>
  <si>
    <t>90 Lý Tự Trọng, Phường An Cư, Quận Ninh Kiều, Thành phố Cần Thơ</t>
  </si>
  <si>
    <t xml:space="preserve">Cần Thơ </t>
  </si>
  <si>
    <t>Công Ty CP Dược Hậu Giang</t>
  </si>
  <si>
    <t>288 Bis, Nguyễn Văn Cừ - Phường An Hòa - Quận Ninh Kiều - Cần Thơ</t>
  </si>
  <si>
    <t>CÔNG TY CỔ PHẦN CẤP THOÁT NƯỚC CẦN THƠ</t>
  </si>
  <si>
    <t>2A, Nguyễn Trãi, Phường Tân An, Quận Ninh Kiều, Thành phố Cần Thơ</t>
  </si>
  <si>
    <t>1800155244</t>
  </si>
  <si>
    <t>CÔNG TY CỔ PHẦN CẤP NƯỚC CẦN THƠ 2</t>
  </si>
  <si>
    <t>366C, Cách Mạng Tháng Tám, Phường Bùi Hữu Nghĩa, Quận Bình Thuỷ, Thành phố Cần Thơ</t>
  </si>
  <si>
    <t>CÔNG TY CP CẤP NƯỚC CÁI RĂNG</t>
  </si>
  <si>
    <t>546, Trần Hưng Đạo, Phường Lê Bình, Quận Cái Răng, Thành phố Cần Thơ</t>
  </si>
  <si>
    <t>CÔNG TY CP CẤP NƯỚC THỐT NỐT</t>
  </si>
  <si>
    <t>392, Quốc lộ 91, Long Thạnh A, Phường Thốt Nốt, Quận Thốt Nốt,</t>
  </si>
  <si>
    <t>CÔNG TY TNHH MTV THUỐC THÚ Y VÀ CHẾ PHẨM SINH HỌC VEMEDIM</t>
  </si>
  <si>
    <t>Khu công nghiệp Sông Hậu - giai đoạn 1, Xã Đông Phú, Huyện Châu Thành, Tỉnh Hậu Giang</t>
  </si>
  <si>
    <t xml:space="preserve">CÔNG TY CP DƯỢC PHẨM IMEXPHARM </t>
  </si>
  <si>
    <t xml:space="preserve">Số 4, Đường 30/4 - Phường 1 - TP. Cao Lãnh - Tỉnh Đồng Tháp </t>
  </si>
  <si>
    <t>Công ty Cổ phần đầu tư và phát triển du lịch Phú Quốc</t>
  </si>
  <si>
    <t xml:space="preserve">Khu Bãi Dài - Xã Gành Dầu - Phú Quốc - Kiên
Giang </t>
  </si>
  <si>
    <t xml:space="preserve">Kiên Giang </t>
  </si>
  <si>
    <t>Công ty Cổ phần Berjaya - Bờ biển dài</t>
  </si>
  <si>
    <t xml:space="preserve">Tổ 4 - ấp Cửa Lấp - Xã Dương Tơ - Huyện Phú Quốc - Kiên Giang </t>
  </si>
  <si>
    <t xml:space="preserve">Công ty Cổ phần Milton </t>
  </si>
  <si>
    <t xml:space="preserve">Tổ 6, Xóm Bàn Quy, Ấp Đường Bào, Xã Dương Tơ, Thành phố Phú Quốc, Kiên Giang </t>
  </si>
  <si>
    <t>Công ty Cổ phần Starbay Việt Nam</t>
  </si>
  <si>
    <t xml:space="preserve">Khu Bãi Dài, Xã Gành Dầu, Thành phố Phú Quốc, Kiên Giang </t>
  </si>
  <si>
    <t xml:space="preserve">Công Ty TNHH Huy Nam </t>
  </si>
  <si>
    <t xml:space="preserve">Khu Cảng Cá Cá Tắc Cậu - Minh Phong - Bình An - Châu Thành - Kiên Giang </t>
  </si>
  <si>
    <t>Công Ty TNHH Hwaseung Rạch Giá</t>
  </si>
  <si>
    <t xml:space="preserve">Đường Số 4, KCN Thạnh Lộc, Xã Thạnh Lộc, Huyện Châu Thành, Kiên Giang </t>
  </si>
  <si>
    <t>Công ty TNHH TM Kim Điệp</t>
  </si>
  <si>
    <t xml:space="preserve">142 - Trần Phú - Vĩnh Thanh Vân - Rạch Giá - Kiên Giang </t>
  </si>
  <si>
    <t xml:space="preserve">Trung Tâm Nước Sạch và Vệ Sinh Môi Trường Nông Thôn Tỉnh Bạc Liêu </t>
  </si>
  <si>
    <t>Số 463, Đường 23/8, Phường 8, TP Bạc Liêu, Bạc Liêu</t>
  </si>
  <si>
    <t>1900273636</t>
  </si>
  <si>
    <t>Bạc Liêu</t>
  </si>
  <si>
    <t xml:space="preserve">Công Ty Cổ Phần Cấp Nước Bạc Liêu </t>
  </si>
  <si>
    <t xml:space="preserve">92, Đường Lê Duẩn, Phường 1, TP
Bạc Liêu, Bạc Liêu </t>
  </si>
  <si>
    <t>Địa bàn</t>
  </si>
  <si>
    <t>Khách hàng của 2 TT.KHDN bị trùng với địa bàn nào?</t>
  </si>
  <si>
    <t>TTMN</t>
  </si>
  <si>
    <t>138-142 Hai Bà Trưng, P Đa Kao, Quận 1, Hồ Chí Minh</t>
  </si>
  <si>
    <t>Khu B Khu đô thị mới An Phú - An Khánh - Quận 2, Tp. Hồ Chí Minh</t>
  </si>
  <si>
    <t>Tầng 6&amp;7 tòa nhà President Palace, 93 Nguyễn Du, Quận 1, Hồ Chí Minh</t>
  </si>
  <si>
    <t>Tầng 3, số 61 cao thắng, P03- Quận 3, Hồ Chí Minh</t>
  </si>
  <si>
    <t>Tầng 8, tòa nhà Vincom Center, 72 Lê Thánh Tôn,P.Bến Nghé,Quận 1,TP. Hồ Chí Minh</t>
  </si>
  <si>
    <t>97A Nguyễn Văn Trỗi, Phường 12, Quận Phú Nhuận, Tp.Hồ Chí Minh</t>
  </si>
  <si>
    <t>266-268 Nam Kỳ Khởi Nghĩa, P8, Q3, Tp.Hồ Chí Minh</t>
  </si>
  <si>
    <t>19-21-23-25 đường Nguyễn Huệ, Phường Bến Nghé, Quận 1, TP. Hồ Chí Minh</t>
  </si>
  <si>
    <t xml:space="preserve">lầu 7, Tòa Nhà Etown 3, 364 Cộng Hòa, P13, Q.tân Bình, Tp.Hồ Chí Minh </t>
  </si>
  <si>
    <t>Số 6 đường Thăng Long, Phường 4, Quận Tân Bình, Tp. Hồ Chí Minh</t>
  </si>
  <si>
    <t>Lầu 4, Sailing Tower, 111A Pasteur, Q.1, TP.Hồ Chí Minh</t>
  </si>
  <si>
    <t>Hồ Chí Minh Số 49, Đường Trường Sơn, Phường 2, Quận tân Bình, Hồ Chí Minh. ĐC Giao Dịch: Lầu 5, Tòa nhà Tổng Công ty HKVN-CTCP, Sân bay Quốc tế Tân Sơn Nhất, P2, Quận Tân BÌnh, TP Hồ Chí Minh</t>
  </si>
  <si>
    <t>HC Tầng 10, Sailing Tower, 111A Pasteur,Quận 1, Tp Hồ Chí Minh</t>
  </si>
  <si>
    <t>Hồ Chí Minh Lầu 10-11, Số 2 Bis 4-6, đường lê Thánh Tôn, Phường Bến Nghé, Quận 1, Tp Hồ Chí Minh</t>
  </si>
  <si>
    <t>364 Cộng Hòa, P.13, Q.Tân Bình, TP.Hồ Chí Minh</t>
  </si>
  <si>
    <t>Lầu 3, FBA Tower, số 487-489 Điện Biên Phủ, Phường 3, Quận 3, Tp Hồ Chí Minh</t>
  </si>
  <si>
    <t>Tòa nhà Helios, Lô 6, đường 03, CV Quang Trung, Q.12, Tp Hồ Chí Minh</t>
  </si>
  <si>
    <t>128/12 đường Hùng Vương, phường 2, Quận 10, Tp Hồ Chí Minh</t>
  </si>
  <si>
    <t xml:space="preserve"> Lô 46, Công viên phần mềm Quang Trung phường Tân Chánh Hiệp, Quận 12, TP.Hồ Chí Minh.</t>
  </si>
  <si>
    <t>Số 14 Nguyễn Thị Thập, Khu Him Lam, Phường Tân Hưng, Quận 7, Tp.Hồ Chí Minh</t>
  </si>
  <si>
    <t>75 Hoàng Văn Thái, P tân Phúm Quận 7, TP Hồ Chí Minh</t>
  </si>
  <si>
    <t>Tầng 2 và tầng 3, Tòa nhà 468 Nguyễn Thị Minh Khai, Phường 2, Quận 3, Tp.Hồ Chí Minh</t>
  </si>
  <si>
    <t>08 Võ Văn Kiệt, Quận 1, Tp Hồ Chí Minh</t>
  </si>
  <si>
    <t xml:space="preserve">104 Mai Thị Lựu, P Đa Kao, Quận 1, Tp Hồ Chí Minh </t>
  </si>
  <si>
    <t xml:space="preserve">Số 469,Đường Nguyễn Hữu Thọ, P tân Hưng Quận 7, Tp Hồ Chí Minh </t>
  </si>
  <si>
    <t>Hồ Chí Minh lầu 4, Tòa nhà Opera View, 161 ĐỒng Khởi, Quận 1, Hồ Chí Minh</t>
  </si>
  <si>
    <t>Newtecons Tower, 96 Phan Đăng Lưu, Phường 05, Quận Phú Nhuận. TP.Hồ Chí Minh, Việt Nam</t>
  </si>
  <si>
    <t>Lô E2a-3 đường D1, khu Công nghệ cao, TP. Thủ Đức, TP.Hồ Chí Minh</t>
  </si>
  <si>
    <t>24A Phan Đăng Lưu, Phường 6, Quận Bình Thạnh, TP. Hồ Chí Minh</t>
  </si>
  <si>
    <t>152/11B Điện Biên Phủ, P.25, Quận Bình Thạnh, TP.Hồ Chí Minh</t>
  </si>
  <si>
    <t>736-738 Điện Biên Phủ, P. 10, Q. 10, TP Hồ Chí Minh</t>
  </si>
  <si>
    <t>Thanh Hóa</t>
  </si>
  <si>
    <t>TTP</t>
  </si>
  <si>
    <t>SL KH</t>
  </si>
  <si>
    <t>TTKHDN</t>
  </si>
  <si>
    <t>TTKHDN MN</t>
  </si>
  <si>
    <t>Ngành nghề</t>
  </si>
  <si>
    <t>Tên HO</t>
  </si>
  <si>
    <t>Địa chỉ 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</si>
</sst>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x14ac:knownFonts="1">
    <font>
      <sz val="11"/>
      <color theme="1"/>
      <name val="Calibri"/>
      <family val="2"/>
      <scheme val="minor"/>
    </font>
    <font>
      <sz val="11"/>
      <color theme="1"/>
      <name val="Times New Roman"/>
      <family val="1"/>
    </font>
    <font>
      <b/>
      <sz val="11"/>
      <color theme="1"/>
      <name val="Times New Roman"/>
      <family val="1"/>
    </font>
    <font>
      <u/>
      <sz val="11"/>
      <color theme="10"/>
      <name val="Calibri"/>
      <family val="2"/>
      <scheme val="minor"/>
    </font>
    <font>
      <sz val="11"/>
      <color theme="1"/>
      <name val="Calibri"/>
      <family val="2"/>
      <scheme val="minor"/>
    </font>
    <font>
      <sz val="10"/>
      <color theme="1"/>
      <name val="Times New Roman"/>
      <family val="1"/>
    </font>
    <font>
      <b/>
      <sz val="10"/>
      <color theme="1"/>
      <name val="Times New Roman"/>
      <family val="1"/>
    </font>
    <font>
      <sz val="11"/>
      <color rgb="FFFF0000"/>
      <name val="Times New Roman"/>
      <family val="1"/>
    </font>
    <font>
      <sz val="11"/>
      <name val="Times New Roman"/>
      <family val="1"/>
    </font>
    <font>
      <b/>
      <sz val="11"/>
      <name val="Times New Roman"/>
      <family val="1"/>
    </font>
    <font>
      <sz val="10"/>
      <name val="Times New Roman"/>
      <family val="1"/>
    </font>
    <font>
      <b/>
      <i/>
      <sz val="11"/>
      <name val="Times New Roman"/>
      <family val="1"/>
    </font>
    <font>
      <u/>
      <sz val="11"/>
      <name val="Times New Roman"/>
      <family val="1"/>
    </font>
    <font>
      <sz val="11"/>
      <color rgb="FF333E48"/>
      <name val="Times New Roman"/>
      <family val="1"/>
    </font>
    <font>
      <sz val="11"/>
      <color rgb="FF323232"/>
      <name val="Times New Roman"/>
      <family val="1"/>
    </font>
    <font>
      <sz val="11"/>
      <color theme="1"/>
      <name val="Calibri Light"/>
      <family val="1"/>
      <charset val="163"/>
      <scheme val="major"/>
    </font>
    <font>
      <sz val="11"/>
      <name val="Calibri Light"/>
      <family val="1"/>
      <charset val="163"/>
      <scheme val="major"/>
    </font>
    <font>
      <b/>
      <sz val="11"/>
      <color theme="1"/>
      <name val="Calibri Light"/>
      <family val="1"/>
      <charset val="163"/>
      <scheme val="major"/>
    </font>
    <font>
      <b/>
      <sz val="11"/>
      <name val="Times New Roman"/>
      <family val="1"/>
      <charset val="163"/>
    </font>
  </fonts>
  <fills count="7">
    <fill>
      <patternFill patternType="none"/>
    </fill>
    <fill>
      <patternFill patternType="gray125"/>
    </fill>
    <fill>
      <patternFill patternType="solid">
        <fgColor theme="0"/>
        <bgColor indexed="64"/>
      </patternFill>
    </fill>
    <fill>
      <patternFill patternType="solid">
        <fgColor theme="5" tint="0.39997558519241921"/>
        <bgColor indexed="64"/>
      </patternFill>
    </fill>
    <fill>
      <patternFill patternType="solid">
        <fgColor rgb="FFFFFF00"/>
        <bgColor indexed="64"/>
      </patternFill>
    </fill>
    <fill>
      <patternFill patternType="solid">
        <fgColor rgb="FFFF0000"/>
        <bgColor indexed="64"/>
      </patternFill>
    </fill>
    <fill>
      <patternFill patternType="solid">
        <fgColor theme="7"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3" fontId="4" fillId="0" borderId="0" applyFont="0" applyFill="0" applyBorder="0" applyAlignment="0" applyProtection="0"/>
    <xf numFmtId="9" fontId="4" fillId="0" borderId="0" applyFont="0" applyFill="0" applyBorder="0" applyAlignment="0" applyProtection="0"/>
  </cellStyleXfs>
  <cellXfs count="115">
    <xf numFmtId="0" fontId="0" fillId="0" borderId="0" xfId="0"/>
    <xf numFmtId="0" fontId="1" fillId="0" borderId="0" xfId="0" applyFont="1" applyAlignment="1">
      <alignment wrapText="1"/>
    </xf>
    <xf numFmtId="0" fontId="2"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wrapText="1"/>
    </xf>
    <xf numFmtId="0" fontId="1" fillId="0" borderId="1" xfId="0" applyFont="1" applyBorder="1" applyAlignment="1">
      <alignment horizontal="center" vertical="center" wrapText="1"/>
    </xf>
    <xf numFmtId="0" fontId="5" fillId="0" borderId="0" xfId="0" applyFont="1"/>
    <xf numFmtId="164" fontId="5" fillId="0" borderId="0" xfId="2" applyNumberFormat="1" applyFont="1"/>
    <xf numFmtId="0" fontId="6" fillId="0" borderId="1" xfId="0" applyFont="1" applyBorder="1" applyAlignment="1">
      <alignment horizontal="center"/>
    </xf>
    <xf numFmtId="164" fontId="6" fillId="0" borderId="1" xfId="2" applyNumberFormat="1" applyFont="1" applyBorder="1" applyAlignment="1">
      <alignment horizontal="center"/>
    </xf>
    <xf numFmtId="0" fontId="6" fillId="0" borderId="0" xfId="0" applyFont="1" applyAlignment="1">
      <alignment horizontal="center"/>
    </xf>
    <xf numFmtId="0" fontId="5" fillId="0" borderId="1" xfId="0" applyFont="1" applyBorder="1"/>
    <xf numFmtId="164" fontId="5" fillId="0" borderId="1" xfId="2" applyNumberFormat="1" applyFont="1" applyBorder="1"/>
    <xf numFmtId="164" fontId="5" fillId="0" borderId="1" xfId="0" applyNumberFormat="1" applyFont="1" applyBorder="1"/>
    <xf numFmtId="0" fontId="5" fillId="0" borderId="1" xfId="0" applyFont="1" applyBorder="1" applyAlignment="1">
      <alignment horizontal="left"/>
    </xf>
    <xf numFmtId="0" fontId="5" fillId="3" borderId="1" xfId="0" applyFont="1" applyFill="1" applyBorder="1"/>
    <xf numFmtId="164" fontId="5" fillId="3" borderId="1" xfId="2" applyNumberFormat="1" applyFont="1" applyFill="1" applyBorder="1"/>
    <xf numFmtId="0" fontId="5" fillId="3" borderId="0" xfId="0" applyFont="1" applyFill="1"/>
    <xf numFmtId="0" fontId="5" fillId="4" borderId="1" xfId="0" applyFont="1" applyFill="1" applyBorder="1"/>
    <xf numFmtId="164" fontId="5" fillId="4" borderId="1" xfId="2" applyNumberFormat="1" applyFont="1" applyFill="1" applyBorder="1"/>
    <xf numFmtId="0" fontId="1" fillId="0" borderId="1" xfId="0" applyFont="1" applyBorder="1"/>
    <xf numFmtId="0" fontId="5" fillId="4" borderId="0" xfId="0" applyFont="1" applyFill="1"/>
    <xf numFmtId="0" fontId="1" fillId="0" borderId="0" xfId="0" applyFont="1"/>
    <xf numFmtId="164" fontId="5" fillId="0" borderId="0" xfId="2" applyNumberFormat="1" applyFont="1" applyFill="1"/>
    <xf numFmtId="0" fontId="0" fillId="5" borderId="0" xfId="0" applyFill="1"/>
    <xf numFmtId="164" fontId="5" fillId="5" borderId="0" xfId="2" applyNumberFormat="1" applyFont="1" applyFill="1"/>
    <xf numFmtId="0" fontId="5" fillId="5" borderId="0" xfId="0" applyFont="1" applyFill="1"/>
    <xf numFmtId="164" fontId="0" fillId="0" borderId="0" xfId="2" applyNumberFormat="1" applyFont="1"/>
    <xf numFmtId="164" fontId="6" fillId="0" borderId="2" xfId="2" applyNumberFormat="1" applyFont="1" applyBorder="1" applyAlignment="1">
      <alignment horizontal="center"/>
    </xf>
    <xf numFmtId="164" fontId="5" fillId="0" borderId="2" xfId="2" applyNumberFormat="1" applyFont="1" applyBorder="1"/>
    <xf numFmtId="0" fontId="5" fillId="4" borderId="2" xfId="0" applyFont="1" applyFill="1" applyBorder="1"/>
    <xf numFmtId="0" fontId="5" fillId="5" borderId="1" xfId="0" applyFont="1" applyFill="1" applyBorder="1"/>
    <xf numFmtId="0" fontId="2" fillId="0" borderId="1" xfId="0" applyFont="1" applyBorder="1" applyAlignment="1">
      <alignment horizontal="left" vertical="center" wrapText="1"/>
    </xf>
    <xf numFmtId="0" fontId="1" fillId="0" borderId="1" xfId="0" applyFont="1" applyBorder="1" applyAlignment="1">
      <alignment horizontal="left" vertical="center" wrapText="1"/>
    </xf>
    <xf numFmtId="0" fontId="0" fillId="0" borderId="0" xfId="0" pivotButton="1"/>
    <xf numFmtId="0" fontId="0" fillId="0" borderId="0" xfId="0" applyAlignment="1">
      <alignment horizontal="left"/>
    </xf>
    <xf numFmtId="0" fontId="0" fillId="0" borderId="0" xfId="0" applyAlignment="1">
      <alignment horizontal="left" indent="1"/>
    </xf>
    <xf numFmtId="164" fontId="1" fillId="0" borderId="1" xfId="2" applyNumberFormat="1" applyFont="1" applyBorder="1" applyAlignment="1">
      <alignment horizontal="center" vertical="center" wrapText="1"/>
    </xf>
    <xf numFmtId="164" fontId="1" fillId="2" borderId="1" xfId="2" applyNumberFormat="1" applyFont="1" applyFill="1" applyBorder="1" applyAlignment="1">
      <alignment horizontal="left" vertical="center" wrapText="1"/>
    </xf>
    <xf numFmtId="164" fontId="1" fillId="0" borderId="1" xfId="2" applyNumberFormat="1" applyFont="1" applyBorder="1" applyAlignment="1">
      <alignment wrapText="1"/>
    </xf>
    <xf numFmtId="164" fontId="1" fillId="0" borderId="0" xfId="2" applyNumberFormat="1" applyFont="1" applyAlignment="1">
      <alignment wrapText="1"/>
    </xf>
    <xf numFmtId="164" fontId="5" fillId="0" borderId="0" xfId="0" applyNumberFormat="1" applyFont="1"/>
    <xf numFmtId="0" fontId="0" fillId="0" borderId="0" xfId="0" applyAlignment="1">
      <alignment horizontal="left" indent="2"/>
    </xf>
    <xf numFmtId="0" fontId="1" fillId="0" borderId="0" xfId="0" applyFont="1" applyAlignment="1">
      <alignment vertical="center"/>
    </xf>
    <xf numFmtId="0" fontId="2" fillId="0" borderId="1" xfId="0" applyFont="1" applyBorder="1" applyAlignment="1">
      <alignment horizontal="center" vertical="center"/>
    </xf>
    <xf numFmtId="0" fontId="2" fillId="0" borderId="0" xfId="0" applyFont="1" applyAlignment="1">
      <alignment horizontal="center" vertical="center"/>
    </xf>
    <xf numFmtId="0" fontId="1" fillId="0" borderId="1" xfId="0" applyFont="1" applyBorder="1" applyAlignment="1">
      <alignment vertical="center"/>
    </xf>
    <xf numFmtId="164" fontId="1" fillId="0" borderId="1" xfId="2" applyNumberFormat="1" applyFont="1" applyBorder="1" applyAlignment="1">
      <alignment vertical="center"/>
    </xf>
    <xf numFmtId="9" fontId="1" fillId="0" borderId="1" xfId="3" applyFont="1" applyBorder="1" applyAlignment="1">
      <alignment vertical="center"/>
    </xf>
    <xf numFmtId="164" fontId="1" fillId="0" borderId="0" xfId="0" applyNumberFormat="1" applyFont="1" applyAlignment="1">
      <alignment vertical="center"/>
    </xf>
    <xf numFmtId="0" fontId="2" fillId="0" borderId="1" xfId="0" applyFont="1" applyBorder="1" applyAlignment="1">
      <alignment vertical="center"/>
    </xf>
    <xf numFmtId="164" fontId="2" fillId="0" borderId="1" xfId="2" applyNumberFormat="1" applyFont="1" applyBorder="1" applyAlignment="1">
      <alignment vertical="center"/>
    </xf>
    <xf numFmtId="9" fontId="2" fillId="0" borderId="1" xfId="3" applyFont="1" applyBorder="1" applyAlignment="1">
      <alignment vertical="center"/>
    </xf>
    <xf numFmtId="0" fontId="2" fillId="0" borderId="0" xfId="0" applyFont="1" applyAlignment="1">
      <alignment vertical="center"/>
    </xf>
    <xf numFmtId="164" fontId="1" fillId="0" borderId="1" xfId="0" applyNumberFormat="1" applyFont="1" applyBorder="1" applyAlignment="1">
      <alignment vertical="center"/>
    </xf>
    <xf numFmtId="0" fontId="1" fillId="0" borderId="1" xfId="0" applyFont="1" applyBorder="1" applyAlignment="1">
      <alignment horizontal="center" vertical="center"/>
    </xf>
    <xf numFmtId="43" fontId="1" fillId="0" borderId="0" xfId="2" applyFont="1" applyAlignment="1">
      <alignment vertical="center"/>
    </xf>
    <xf numFmtId="164" fontId="1" fillId="0" borderId="0" xfId="2" applyNumberFormat="1" applyFont="1" applyAlignment="1">
      <alignment vertical="center"/>
    </xf>
    <xf numFmtId="164" fontId="5" fillId="4" borderId="1" xfId="0" applyNumberFormat="1" applyFont="1" applyFill="1" applyBorder="1"/>
    <xf numFmtId="164" fontId="0" fillId="0" borderId="0" xfId="0" applyNumberFormat="1"/>
    <xf numFmtId="0" fontId="7" fillId="0" borderId="0" xfId="0" applyFont="1" applyAlignment="1">
      <alignment wrapText="1"/>
    </xf>
    <xf numFmtId="164" fontId="7" fillId="0" borderId="1" xfId="2" applyNumberFormat="1" applyFont="1" applyBorder="1" applyAlignment="1">
      <alignment horizontal="center" vertical="center" wrapText="1"/>
    </xf>
    <xf numFmtId="0" fontId="7" fillId="0" borderId="0" xfId="0" applyFont="1" applyAlignment="1">
      <alignment horizontal="center" vertical="center" wrapText="1"/>
    </xf>
    <xf numFmtId="164" fontId="7" fillId="2" borderId="1" xfId="2" applyNumberFormat="1" applyFont="1" applyFill="1" applyBorder="1" applyAlignment="1">
      <alignment horizontal="left" vertical="center" wrapText="1"/>
    </xf>
    <xf numFmtId="164" fontId="7" fillId="0" borderId="1" xfId="2" applyNumberFormat="1" applyFont="1" applyBorder="1" applyAlignment="1">
      <alignment wrapText="1"/>
    </xf>
    <xf numFmtId="164" fontId="7" fillId="0" borderId="0" xfId="2" applyNumberFormat="1" applyFont="1" applyAlignment="1">
      <alignment wrapText="1"/>
    </xf>
    <xf numFmtId="164" fontId="8" fillId="2" borderId="1" xfId="2" applyNumberFormat="1" applyFont="1" applyFill="1" applyBorder="1" applyAlignment="1">
      <alignment horizontal="left" vertical="center" wrapText="1"/>
    </xf>
    <xf numFmtId="0" fontId="8" fillId="0" borderId="1" xfId="0" applyFont="1" applyBorder="1" applyAlignment="1">
      <alignment wrapText="1"/>
    </xf>
    <xf numFmtId="0" fontId="8" fillId="0" borderId="1" xfId="0" applyFont="1" applyBorder="1" applyAlignment="1">
      <alignment horizontal="center" vertical="center" wrapText="1"/>
    </xf>
    <xf numFmtId="0" fontId="9" fillId="2" borderId="1" xfId="0" applyFont="1" applyFill="1" applyBorder="1" applyAlignment="1">
      <alignment horizontal="center" vertical="center" wrapText="1"/>
    </xf>
    <xf numFmtId="0" fontId="9" fillId="0" borderId="1" xfId="0" applyFont="1" applyBorder="1" applyAlignment="1">
      <alignment horizontal="left" vertical="center" wrapText="1"/>
    </xf>
    <xf numFmtId="0" fontId="8" fillId="2" borderId="1" xfId="0" applyFont="1" applyFill="1" applyBorder="1" applyAlignment="1">
      <alignment horizontal="center" vertical="center" wrapText="1"/>
    </xf>
    <xf numFmtId="0" fontId="10" fillId="0" borderId="1" xfId="0" applyFont="1" applyBorder="1"/>
    <xf numFmtId="0" fontId="8" fillId="0" borderId="1" xfId="0" applyFont="1" applyBorder="1" applyAlignment="1">
      <alignment horizontal="left" vertical="center" wrapText="1"/>
    </xf>
    <xf numFmtId="0" fontId="8" fillId="0" borderId="0" xfId="0" applyFont="1" applyAlignment="1">
      <alignment wrapText="1"/>
    </xf>
    <xf numFmtId="0" fontId="8" fillId="0" borderId="0" xfId="0" applyFont="1"/>
    <xf numFmtId="0" fontId="13" fillId="0" borderId="1" xfId="0" applyFont="1" applyBorder="1" applyAlignment="1">
      <alignment horizontal="left" vertical="center" wrapText="1"/>
    </xf>
    <xf numFmtId="0" fontId="14" fillId="0" borderId="1" xfId="0" applyFont="1" applyBorder="1" applyAlignment="1">
      <alignment horizontal="left" vertical="center" wrapText="1"/>
    </xf>
    <xf numFmtId="0" fontId="14" fillId="2" borderId="1" xfId="0" applyFont="1" applyFill="1" applyBorder="1" applyAlignment="1">
      <alignment horizontal="left" vertical="center" wrapText="1"/>
    </xf>
    <xf numFmtId="0" fontId="1" fillId="2" borderId="1" xfId="0" quotePrefix="1" applyFont="1" applyFill="1" applyBorder="1" applyAlignment="1">
      <alignment horizontal="left" vertical="center" wrapText="1"/>
    </xf>
    <xf numFmtId="0" fontId="8" fillId="0" borderId="1" xfId="0" quotePrefix="1" applyFont="1" applyBorder="1" applyAlignment="1">
      <alignment horizontal="left" vertical="center" wrapText="1"/>
    </xf>
    <xf numFmtId="0" fontId="12" fillId="0" borderId="1" xfId="1" applyFont="1" applyFill="1" applyBorder="1" applyAlignment="1">
      <alignment horizontal="left" vertical="center" wrapText="1"/>
    </xf>
    <xf numFmtId="0" fontId="14" fillId="0" borderId="1" xfId="0" quotePrefix="1" applyFont="1" applyBorder="1" applyAlignment="1">
      <alignment horizontal="left" vertical="center" wrapText="1"/>
    </xf>
    <xf numFmtId="0" fontId="14" fillId="2" borderId="1" xfId="0" quotePrefix="1" applyFont="1" applyFill="1" applyBorder="1" applyAlignment="1">
      <alignment horizontal="left" vertical="center" wrapText="1"/>
    </xf>
    <xf numFmtId="0" fontId="8" fillId="2" borderId="1" xfId="0" applyFont="1" applyFill="1" applyBorder="1" applyAlignment="1">
      <alignment horizontal="left" vertical="center" wrapText="1"/>
    </xf>
    <xf numFmtId="0" fontId="8" fillId="0" borderId="0" xfId="0" applyFont="1" applyAlignment="1">
      <alignment horizontal="left" wrapText="1"/>
    </xf>
    <xf numFmtId="0" fontId="8" fillId="0" borderId="0" xfId="0" applyFont="1" applyAlignment="1">
      <alignment horizontal="center" wrapText="1"/>
    </xf>
    <xf numFmtId="49" fontId="9" fillId="0" borderId="1" xfId="0" applyNumberFormat="1" applyFont="1" applyBorder="1" applyAlignment="1">
      <alignment horizontal="left" vertical="center" wrapText="1"/>
    </xf>
    <xf numFmtId="49" fontId="8" fillId="0" borderId="1" xfId="0" applyNumberFormat="1" applyFont="1" applyBorder="1" applyAlignment="1">
      <alignment horizontal="left" vertical="center" wrapText="1"/>
    </xf>
    <xf numFmtId="49" fontId="8" fillId="0" borderId="0" xfId="0" applyNumberFormat="1" applyFont="1" applyAlignment="1">
      <alignment horizontal="left" wrapText="1"/>
    </xf>
    <xf numFmtId="0" fontId="8" fillId="2" borderId="1" xfId="0" quotePrefix="1" applyFont="1" applyFill="1" applyBorder="1" applyAlignment="1">
      <alignment horizontal="left" vertical="center" wrapText="1"/>
    </xf>
    <xf numFmtId="0" fontId="8" fillId="0" borderId="0" xfId="0" applyFont="1" applyAlignment="1">
      <alignment horizontal="left" vertical="center"/>
    </xf>
    <xf numFmtId="0" fontId="1" fillId="2" borderId="1" xfId="0" applyFont="1" applyFill="1" applyBorder="1" applyAlignment="1">
      <alignment horizontal="left" vertical="center" wrapText="1"/>
    </xf>
    <xf numFmtId="0" fontId="9" fillId="6" borderId="1" xfId="0" applyFont="1" applyFill="1" applyBorder="1" applyAlignment="1">
      <alignment horizontal="left" vertical="center" wrapText="1"/>
    </xf>
    <xf numFmtId="0" fontId="8" fillId="6" borderId="1" xfId="0" applyFont="1" applyFill="1" applyBorder="1" applyAlignment="1">
      <alignment horizontal="left" vertical="center" wrapText="1"/>
    </xf>
    <xf numFmtId="0" fontId="0" fillId="0" borderId="0" xfId="0" applyAlignment="1">
      <alignment horizontal="center"/>
    </xf>
    <xf numFmtId="0" fontId="8" fillId="4" borderId="1" xfId="0" applyFont="1" applyFill="1" applyBorder="1" applyAlignment="1">
      <alignment horizontal="center" vertical="center" wrapText="1"/>
    </xf>
    <xf numFmtId="0" fontId="8" fillId="4" borderId="1" xfId="0" applyFont="1" applyFill="1" applyBorder="1" applyAlignment="1">
      <alignment horizontal="left" vertical="center" wrapText="1"/>
    </xf>
    <xf numFmtId="49" fontId="8" fillId="4" borderId="1" xfId="0" applyNumberFormat="1" applyFont="1" applyFill="1" applyBorder="1" applyAlignment="1">
      <alignment horizontal="left" vertical="center" wrapText="1"/>
    </xf>
    <xf numFmtId="0" fontId="16" fillId="0" borderId="1" xfId="0" applyFont="1" applyBorder="1" applyAlignment="1">
      <alignment horizontal="left" vertical="center" wrapText="1"/>
    </xf>
    <xf numFmtId="0" fontId="17" fillId="0" borderId="1" xfId="0" applyFont="1" applyBorder="1" applyAlignment="1">
      <alignment horizontal="center" vertical="center"/>
    </xf>
    <xf numFmtId="0" fontId="17" fillId="0" borderId="0" xfId="0" applyFont="1" applyAlignment="1">
      <alignment horizontal="center" vertical="center"/>
    </xf>
    <xf numFmtId="0" fontId="15" fillId="0" borderId="1" xfId="0" applyFont="1" applyBorder="1" applyAlignment="1">
      <alignment horizontal="center" vertical="center"/>
    </xf>
    <xf numFmtId="0" fontId="15" fillId="0" borderId="1" xfId="0" applyFont="1" applyBorder="1" applyAlignment="1">
      <alignment vertical="center"/>
    </xf>
    <xf numFmtId="0" fontId="15" fillId="0" borderId="0" xfId="0" applyFont="1" applyAlignment="1">
      <alignment vertical="center"/>
    </xf>
    <xf numFmtId="0" fontId="15" fillId="0" borderId="0" xfId="0" applyFont="1" applyAlignment="1">
      <alignment horizontal="center" vertical="center"/>
    </xf>
    <xf numFmtId="0" fontId="17" fillId="0" borderId="1" xfId="0" applyFont="1" applyBorder="1" applyAlignment="1">
      <alignment horizontal="left" vertical="center"/>
    </xf>
    <xf numFmtId="0" fontId="18" fillId="0" borderId="1" xfId="0" applyFont="1" applyBorder="1" applyAlignment="1">
      <alignment horizontal="left" vertical="center" wrapText="1"/>
    </xf>
    <xf numFmtId="0" fontId="18" fillId="0" borderId="1" xfId="0" applyFont="1" applyBorder="1" applyAlignment="1">
      <alignment horizontal="center" vertical="center" wrapText="1"/>
    </xf>
    <xf numFmtId="164" fontId="1" fillId="0" borderId="1" xfId="2" applyNumberFormat="1" applyFont="1" applyBorder="1" applyAlignment="1">
      <alignment horizontal="center" wrapText="1"/>
    </xf>
    <xf numFmtId="164" fontId="7" fillId="0" borderId="1" xfId="2" applyNumberFormat="1" applyFont="1" applyBorder="1" applyAlignment="1">
      <alignment horizontal="center" wrapText="1"/>
    </xf>
    <xf numFmtId="0" fontId="0" fillId="0" borderId="0" xfId="0" applyAlignment="1">
      <alignment horizontal="center"/>
    </xf>
    <xf numFmtId="0" fontId="1" fillId="0" borderId="1" xfId="0" applyFont="1" applyBorder="1" applyAlignment="1">
      <alignment horizontal="center" vertical="center"/>
    </xf>
    <xf numFmtId="0" fontId="2" fillId="0" borderId="1" xfId="0" applyFont="1" applyBorder="1" applyAlignment="1">
      <alignment horizontal="center" vertical="center"/>
    </xf>
  </cellXfs>
  <cellStyles count="4">
    <cellStyle name="Comma" xfId="2" builtinId="3"/>
    <cellStyle name="Hyperlink" xfId="1" builtinId="8"/>
    <cellStyle name="Normal" xfId="0" builtinId="0"/>
    <cellStyle name="Percent" xfId="3" builtinId="5"/>
  </cellStyles>
  <dxfs count="11">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k&#7871;%20ho&#7841;ch%20b&#225;n%20h&#224;ng/2021/giao%20k&#7871;%20ho&#7841;ch/TT%20KHDN%20b&#7843;o%20v&#7879;/tr&#236;nh%20b&#224;y/TT%20KHD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 chi tiết 2020"/>
      <sheetName val="SoE"/>
      <sheetName val="1.hoàn thành kh 2020"/>
      <sheetName val="xoaas"/>
      <sheetName val="2.Pivot Cơ cấu doanh thu"/>
      <sheetName val="2.Cơ cấu doanh thu"/>
      <sheetName val="Bản giao khoán AM"/>
      <sheetName val="AM-AS"/>
      <sheetName val="5.DT dự kiến AM 2021"/>
      <sheetName val="1. Cơ cấu doanh thu 2020"/>
      <sheetName val="pivot1"/>
      <sheetName val="2a.chi tiết các dự án tiềm năng"/>
      <sheetName val="2. Các dự án 2021"/>
      <sheetName val="3. Doanh thu tiềm năng"/>
      <sheetName val="4.Dự án AM"/>
      <sheetName val="Tính toán giao khoán các line"/>
      <sheetName val="pivot AM_Dự án"/>
      <sheetName val="pivot DT AM"/>
      <sheetName val="Chi tiết doanh thu các hợp đồng"/>
      <sheetName val="pivot 2_dự án"/>
      <sheetName val="T1_2021"/>
      <sheetName val="QLKH"/>
      <sheetName val="dự án tiềm năng 2021"/>
      <sheetName val="Dự án 04B__bắt buộc"/>
      <sheetName val="Dự án 04B__tiềm năng"/>
      <sheetName val="line KH"/>
      <sheetName val="KH giữ lại"/>
      <sheetName val="cây dịch vụ"/>
    </sheetNames>
    <sheetDataSet>
      <sheetData sheetId="0">
        <row r="2945">
          <cell r="A2945" t="str">
            <v>TB03032020</v>
          </cell>
          <cell r="B2945">
            <v>15</v>
          </cell>
          <cell r="C2945" t="str">
            <v xml:space="preserve">Kinh doanh thương mại </v>
          </cell>
          <cell r="D2945" t="str">
            <v>Kinh doanh thương mại</v>
          </cell>
          <cell r="E2945" t="str">
            <v>Viễn thông</v>
          </cell>
          <cell r="F2945" t="e">
            <v>#REF!</v>
          </cell>
          <cell r="G2945" t="str">
            <v>Nguyễn Tiến Thành</v>
          </cell>
          <cell r="H2945" t="e">
            <v>#REF!</v>
          </cell>
          <cell r="I2945" t="str">
            <v>Ngân hàng</v>
          </cell>
          <cell r="J2945" t="str">
            <v>Ngân hàng Thương mại Cổ phần Đông Nam á</v>
          </cell>
          <cell r="K2945" t="str">
            <v>Ngân hàng Thương mại Cổ phần Đông Nam á</v>
          </cell>
          <cell r="L2945" t="str">
            <v>SOE</v>
          </cell>
        </row>
        <row r="2946">
          <cell r="A2946" t="str">
            <v>110315</v>
          </cell>
          <cell r="B2946">
            <v>7</v>
          </cell>
          <cell r="C2946" t="str">
            <v xml:space="preserve">Dịch vụ Internet trực tiếp </v>
          </cell>
          <cell r="D2946" t="str">
            <v>Internet trực tiếp</v>
          </cell>
          <cell r="E2946" t="str">
            <v>Viễn thông</v>
          </cell>
          <cell r="F2946" t="e">
            <v>#REF!</v>
          </cell>
          <cell r="G2946" t="str">
            <v>Phạm Văn Phước</v>
          </cell>
          <cell r="H2946" t="e">
            <v>#REF!</v>
          </cell>
          <cell r="I2946" t="str">
            <v>DN Trong nước</v>
          </cell>
          <cell r="J2946" t="str">
            <v>Công ty Cổ phần Đầu tư và phát triển du lịch Phú Quốc</v>
          </cell>
          <cell r="K2946" t="str">
            <v>Công ty CP Dịch vụ Thương mại Tổng hợp VinCommerce</v>
          </cell>
          <cell r="L2946" t="str">
            <v>SOE</v>
          </cell>
        </row>
        <row r="2947">
          <cell r="A2947" t="str">
            <v>BN30583</v>
          </cell>
          <cell r="B2947">
            <v>55</v>
          </cell>
          <cell r="C2947" t="str">
            <v>Dịch vụ Mega Wan</v>
          </cell>
          <cell r="D2947" t="str">
            <v>Truyền số liệu</v>
          </cell>
          <cell r="E2947" t="str">
            <v>Viễn thông</v>
          </cell>
          <cell r="F2947" t="e">
            <v>#REF!</v>
          </cell>
          <cell r="G2947" t="str">
            <v>Tô Thị Ngọc</v>
          </cell>
          <cell r="H2947" t="e">
            <v>#REF!</v>
          </cell>
          <cell r="I2947" t="str">
            <v>DN Trong nước</v>
          </cell>
          <cell r="J2947" t="str">
            <v>Công ty TNHH hoá chất PTN</v>
          </cell>
          <cell r="K2947" t="str">
            <v>Công ty TNHH hoá chất PTN</v>
          </cell>
          <cell r="L2947" t="str">
            <v>Khác</v>
          </cell>
        </row>
        <row r="2948">
          <cell r="A2948" t="str">
            <v>CA-11052018</v>
          </cell>
          <cell r="B2948">
            <v>60</v>
          </cell>
          <cell r="C2948" t="str">
            <v>Dịch vụ VNPT-CA</v>
          </cell>
          <cell r="D2948" t="str">
            <v>Quản trị doanh nghiệp</v>
          </cell>
          <cell r="E2948" t="str">
            <v>Công nghệ thông tin</v>
          </cell>
          <cell r="F2948" t="e">
            <v>#REF!</v>
          </cell>
          <cell r="G2948" t="str">
            <v>Hoàng Ngọc Mai</v>
          </cell>
          <cell r="H2948" t="e">
            <v>#REF!</v>
          </cell>
          <cell r="I2948" t="str">
            <v>Ngân hàng</v>
          </cell>
          <cell r="J2948" t="str">
            <v>Chi nhánh Biên Hòa -  Công ty Cổ phần Ô tô Trường Hải</v>
          </cell>
          <cell r="K2948" t="str">
            <v>Ngân hàng Thương mại Cổ phần Sài Gòn - Hà Nội</v>
          </cell>
          <cell r="L2948" t="str">
            <v>SOE</v>
          </cell>
        </row>
        <row r="2949">
          <cell r="A2949" t="str">
            <v>CAD00282</v>
          </cell>
          <cell r="B2949">
            <v>60</v>
          </cell>
          <cell r="C2949" t="str">
            <v>Dịch vụ VNPT-CA</v>
          </cell>
          <cell r="D2949" t="str">
            <v>Quản trị doanh nghiệp</v>
          </cell>
          <cell r="E2949" t="str">
            <v>Công nghệ thông tin</v>
          </cell>
          <cell r="F2949" t="e">
            <v>#REF!</v>
          </cell>
          <cell r="G2949" t="str">
            <v>Trần Đức Hà</v>
          </cell>
          <cell r="H2949" t="e">
            <v>#REF!</v>
          </cell>
          <cell r="I2949" t="str">
            <v>DN Nước ngoài</v>
          </cell>
          <cell r="J2949" t="str">
            <v>Công ty TNHH Ford Việt Nam</v>
          </cell>
          <cell r="K2949" t="str">
            <v>Công ty TNHH Ford Việt Nam</v>
          </cell>
          <cell r="L2949" t="str">
            <v>SOE</v>
          </cell>
        </row>
        <row r="2950">
          <cell r="A2950" t="str">
            <v>CAD00340</v>
          </cell>
          <cell r="B2950">
            <v>60</v>
          </cell>
          <cell r="C2950" t="str">
            <v>Dịch vụ VNPT-CA</v>
          </cell>
          <cell r="D2950" t="str">
            <v>Quản trị doanh nghiệp</v>
          </cell>
          <cell r="E2950" t="str">
            <v>Công nghệ thông tin</v>
          </cell>
          <cell r="F2950" t="e">
            <v>#REF!</v>
          </cell>
          <cell r="G2950" t="str">
            <v>Nguyễn Anh Ngọc</v>
          </cell>
          <cell r="H2950" t="str">
            <v>DNTN1</v>
          </cell>
          <cell r="I2950" t="str">
            <v>DN Trong nước</v>
          </cell>
          <cell r="J2950" t="str">
            <v>Công ty TNHH thực phẩm ánh Hồng</v>
          </cell>
          <cell r="K2950" t="str">
            <v>Bluesea</v>
          </cell>
          <cell r="L2950" t="str">
            <v>SOE</v>
          </cell>
        </row>
        <row r="2951">
          <cell r="A2951" t="str">
            <v>CAD00385</v>
          </cell>
          <cell r="B2951">
            <v>60</v>
          </cell>
          <cell r="C2951" t="str">
            <v>Dịch vụ VNPT-CA</v>
          </cell>
          <cell r="D2951" t="str">
            <v>Quản trị doanh nghiệp</v>
          </cell>
          <cell r="E2951" t="str">
            <v>Công nghệ thông tin</v>
          </cell>
          <cell r="F2951" t="e">
            <v>#REF!</v>
          </cell>
          <cell r="G2951" t="str">
            <v>Vũ Thanh Thái</v>
          </cell>
          <cell r="H2951" t="e">
            <v>#REF!</v>
          </cell>
          <cell r="I2951" t="str">
            <v>Telco</v>
          </cell>
          <cell r="J2951" t="str">
            <v>Tổng Công ty Lương thực Miền Bắc</v>
          </cell>
          <cell r="K2951" t="str">
            <v>Tổng Công ty Lương thực Miền Bắc</v>
          </cell>
          <cell r="L2951" t="str">
            <v>SOE</v>
          </cell>
        </row>
        <row r="2952">
          <cell r="A2952" t="str">
            <v>CAD00386</v>
          </cell>
          <cell r="B2952">
            <v>60</v>
          </cell>
          <cell r="C2952" t="str">
            <v>Dịch vụ VNPT-CA</v>
          </cell>
          <cell r="D2952" t="str">
            <v>Quản trị doanh nghiệp</v>
          </cell>
          <cell r="E2952" t="str">
            <v>Công nghệ thông tin</v>
          </cell>
          <cell r="F2952" t="e">
            <v>#REF!</v>
          </cell>
          <cell r="G2952" t="str">
            <v>Nguyễn Anh Ngọc</v>
          </cell>
          <cell r="H2952" t="str">
            <v>DNTN1</v>
          </cell>
          <cell r="I2952" t="str">
            <v>DN Trong nước</v>
          </cell>
          <cell r="J2952" t="str">
            <v>Công ty cổ phần giao nhận hàng hóa Nasco</v>
          </cell>
          <cell r="K2952" t="str">
            <v>Công ty cổ phần giao nhận hàng hóa Nasco</v>
          </cell>
          <cell r="L2952" t="str">
            <v>Khác</v>
          </cell>
        </row>
        <row r="2953">
          <cell r="A2953" t="str">
            <v>CL200601</v>
          </cell>
          <cell r="B2953">
            <v>79</v>
          </cell>
          <cell r="C2953" t="str">
            <v>Dịch vụ Máy chủ ảo Cloud VNN</v>
          </cell>
          <cell r="D2953" t="str">
            <v>Hạ tầng số</v>
          </cell>
          <cell r="E2953" t="str">
            <v>Công nghệ thông tin</v>
          </cell>
          <cell r="F2953" t="e">
            <v>#REF!</v>
          </cell>
          <cell r="G2953" t="str">
            <v>Nguyễn Thị Tuyết Mai</v>
          </cell>
          <cell r="H2953" t="e">
            <v>#REF!</v>
          </cell>
          <cell r="I2953" t="str">
            <v>Ngân hàng</v>
          </cell>
          <cell r="J2953" t="str">
            <v>Ngân hàng TMCP Công thương Việt Nam</v>
          </cell>
          <cell r="K2953" t="str">
            <v>Ngân hàng TMCP Công thương Việt Nam</v>
          </cell>
          <cell r="L2953" t="str">
            <v>SOE</v>
          </cell>
        </row>
        <row r="2954">
          <cell r="A2954" t="str">
            <v>CP90158A</v>
          </cell>
          <cell r="B2954">
            <v>107</v>
          </cell>
          <cell r="C2954" t="str">
            <v>Dịch vụ 1900</v>
          </cell>
          <cell r="D2954" t="str">
            <v>Dịch vụ khác</v>
          </cell>
          <cell r="E2954" t="str">
            <v>Viễn thông</v>
          </cell>
          <cell r="F2954" t="e">
            <v>#REF!</v>
          </cell>
          <cell r="G2954" t="str">
            <v>Nguyễn Việt Dũng</v>
          </cell>
          <cell r="H2954" t="e">
            <v>#REF!</v>
          </cell>
          <cell r="I2954" t="str">
            <v>DN Trong nước</v>
          </cell>
          <cell r="J2954" t="str">
            <v>Công ty cổ phần Hàng không Pacific Airlines</v>
          </cell>
          <cell r="K2954" t="str">
            <v>Công ty cổ phần Hàng không Jetstar Pacific Airlines</v>
          </cell>
          <cell r="L2954" t="str">
            <v>Khác</v>
          </cell>
        </row>
        <row r="2955">
          <cell r="A2955" t="str">
            <v>F0250-136</v>
          </cell>
          <cell r="B2955">
            <v>62</v>
          </cell>
          <cell r="C2955" t="str">
            <v>Dịch vụ Fiber VNN</v>
          </cell>
          <cell r="D2955" t="str">
            <v>Dịch vụ Băng rộng cố định</v>
          </cell>
          <cell r="E2955" t="str">
            <v>Viễn thông</v>
          </cell>
          <cell r="F2955" t="e">
            <v>#REF!</v>
          </cell>
          <cell r="G2955" t="str">
            <v>Phạm Văn Phước</v>
          </cell>
          <cell r="H2955" t="e">
            <v>#REF!</v>
          </cell>
          <cell r="I2955" t="str">
            <v>DN Trong nước</v>
          </cell>
          <cell r="J2955" t="str">
            <v>Chi nhánh Hạ Long - Công ty cổ phần dịch vụ thương mại tổng hợp Vincommerce</v>
          </cell>
          <cell r="K2955" t="str">
            <v>Công ty CP Dịch vụ Thương mại Tổng hợp VinCommerce</v>
          </cell>
          <cell r="L2955" t="str">
            <v>SOE</v>
          </cell>
        </row>
        <row r="2956">
          <cell r="A2956" t="str">
            <v>F0542</v>
          </cell>
          <cell r="B2956">
            <v>62</v>
          </cell>
          <cell r="C2956" t="str">
            <v>Dịch vụ Fiber VNN</v>
          </cell>
          <cell r="D2956" t="str">
            <v>Dịch vụ Băng rộng cố định</v>
          </cell>
          <cell r="E2956" t="str">
            <v>Viễn thông</v>
          </cell>
          <cell r="F2956" t="e">
            <v>#REF!</v>
          </cell>
          <cell r="G2956" t="str">
            <v>Phạm Văn Phước</v>
          </cell>
          <cell r="H2956" t="e">
            <v>#REF!</v>
          </cell>
          <cell r="I2956" t="str">
            <v>DN Trong nước</v>
          </cell>
          <cell r="J2956" t="str">
            <v>Công ty Cổ Phần Vinpearl</v>
          </cell>
          <cell r="K2956" t="str">
            <v>Công ty CP Dịch vụ Thương mại Tổng hợp VinCommerce</v>
          </cell>
          <cell r="L2956" t="str">
            <v>SOE</v>
          </cell>
        </row>
        <row r="2957">
          <cell r="A2957" t="str">
            <v>F0544</v>
          </cell>
          <cell r="B2957">
            <v>62</v>
          </cell>
          <cell r="C2957" t="str">
            <v>Dịch vụ Fiber VNN</v>
          </cell>
          <cell r="D2957" t="str">
            <v>Dịch vụ Băng rộng cố định</v>
          </cell>
          <cell r="E2957" t="str">
            <v>Viễn thông</v>
          </cell>
          <cell r="F2957" t="e">
            <v>#REF!</v>
          </cell>
          <cell r="G2957" t="str">
            <v>Nguyễn Thị Tuyết Mai</v>
          </cell>
          <cell r="H2957" t="e">
            <v>#REF!</v>
          </cell>
          <cell r="I2957" t="str">
            <v>Ngân hàng</v>
          </cell>
          <cell r="J2957" t="str">
            <v>Ngân hàng TMCP Công thương Việt Nam</v>
          </cell>
          <cell r="K2957" t="str">
            <v>Ngân hàng TMCP Công thương Việt Nam</v>
          </cell>
          <cell r="L2957" t="str">
            <v>SOE</v>
          </cell>
        </row>
        <row r="2958">
          <cell r="A2958" t="str">
            <v>F0545</v>
          </cell>
          <cell r="B2958">
            <v>62</v>
          </cell>
          <cell r="C2958" t="str">
            <v>Dịch vụ Fiber VNN</v>
          </cell>
          <cell r="D2958" t="str">
            <v>Dịch vụ Băng rộng cố định</v>
          </cell>
          <cell r="E2958" t="str">
            <v>Viễn thông</v>
          </cell>
          <cell r="F2958" t="e">
            <v>#REF!</v>
          </cell>
          <cell r="G2958" t="str">
            <v>Vũ Thị Lan</v>
          </cell>
          <cell r="H2958" t="str">
            <v>DNTN2</v>
          </cell>
          <cell r="I2958" t="str">
            <v>DN Trong nước</v>
          </cell>
          <cell r="J2958" t="str">
            <v>Công ty Cổ phần Tổng Công ty Truyền hình cáp Việt Nam</v>
          </cell>
          <cell r="K2958" t="str">
            <v>Công ty Cổ phần Tổng Công ty Truyền hình cáp Việt Nam</v>
          </cell>
          <cell r="L2958" t="str">
            <v>SOE</v>
          </cell>
        </row>
        <row r="2959">
          <cell r="A2959" t="str">
            <v>HD00246</v>
          </cell>
          <cell r="B2959">
            <v>78</v>
          </cell>
          <cell r="C2959" t="str">
            <v>Dịch vụ Hóa đơn điện tử</v>
          </cell>
          <cell r="D2959" t="str">
            <v>Quản trị doanh nghiệp</v>
          </cell>
          <cell r="E2959" t="str">
            <v>Công nghệ thông tin</v>
          </cell>
          <cell r="F2959" t="e">
            <v>#REF!</v>
          </cell>
          <cell r="G2959" t="str">
            <v>Nguyễn Anh Ngọc</v>
          </cell>
          <cell r="H2959" t="str">
            <v>DNTN1</v>
          </cell>
          <cell r="I2959" t="str">
            <v>DN Trong nước</v>
          </cell>
          <cell r="J2959" t="str">
            <v>Công ty TNHH truyền thông đa phương tiện ý tưởng di động</v>
          </cell>
          <cell r="K2959" t="str">
            <v>Bluesea</v>
          </cell>
          <cell r="L2959" t="str">
            <v>SOE</v>
          </cell>
        </row>
        <row r="2960">
          <cell r="A2960" t="str">
            <v>HD00260</v>
          </cell>
          <cell r="B2960">
            <v>78</v>
          </cell>
          <cell r="C2960" t="str">
            <v>Dịch vụ Hóa đơn điện tử</v>
          </cell>
          <cell r="D2960" t="str">
            <v>Quản trị doanh nghiệp</v>
          </cell>
          <cell r="E2960" t="str">
            <v>Công nghệ thông tin</v>
          </cell>
          <cell r="F2960" t="e">
            <v>#REF!</v>
          </cell>
          <cell r="G2960" t="str">
            <v>Nguyễn Anh Ngọc</v>
          </cell>
          <cell r="H2960" t="str">
            <v>DNTN1</v>
          </cell>
          <cell r="I2960" t="str">
            <v>DN Trong nước</v>
          </cell>
          <cell r="J2960" t="str">
            <v>Công ty Cổ phần dịch vụ hàng hoá Nội bài</v>
          </cell>
          <cell r="K2960" t="str">
            <v>Bluesea</v>
          </cell>
          <cell r="L2960" t="str">
            <v>SOE</v>
          </cell>
        </row>
        <row r="2961">
          <cell r="A2961" t="str">
            <v>HD00282</v>
          </cell>
          <cell r="B2961">
            <v>78</v>
          </cell>
          <cell r="C2961" t="str">
            <v>Dịch vụ Hóa đơn điện tử</v>
          </cell>
          <cell r="D2961" t="str">
            <v>Quản trị doanh nghiệp</v>
          </cell>
          <cell r="E2961" t="str">
            <v>Công nghệ thông tin</v>
          </cell>
          <cell r="F2961" t="e">
            <v>#REF!</v>
          </cell>
          <cell r="G2961" t="str">
            <v>Trần Đức Hà</v>
          </cell>
          <cell r="H2961" t="e">
            <v>#REF!</v>
          </cell>
          <cell r="I2961" t="str">
            <v>DN Nước ngoài</v>
          </cell>
          <cell r="J2961" t="str">
            <v>Công ty TNHH Ford Việt Nam</v>
          </cell>
          <cell r="K2961" t="str">
            <v>Công ty TNHH Ford Việt Nam</v>
          </cell>
          <cell r="L2961" t="str">
            <v>SOE</v>
          </cell>
        </row>
        <row r="2962">
          <cell r="A2962" t="str">
            <v>HD00384</v>
          </cell>
          <cell r="B2962">
            <v>78</v>
          </cell>
          <cell r="C2962" t="str">
            <v>Dịch vụ Hóa đơn điện tử</v>
          </cell>
          <cell r="D2962" t="str">
            <v>Quản trị doanh nghiệp</v>
          </cell>
          <cell r="E2962" t="str">
            <v>Công nghệ thông tin</v>
          </cell>
          <cell r="F2962" t="e">
            <v>#REF!</v>
          </cell>
          <cell r="G2962" t="str">
            <v>Nguyễn Anh Ngọc</v>
          </cell>
          <cell r="H2962" t="str">
            <v>DNTN1</v>
          </cell>
          <cell r="I2962" t="str">
            <v>DN Trong nước</v>
          </cell>
          <cell r="J2962" t="str">
            <v>Công ty cổ phần An Thịnh Vượng Logistics</v>
          </cell>
          <cell r="K2962" t="str">
            <v>Bluesea</v>
          </cell>
          <cell r="L2962" t="str">
            <v>SOE</v>
          </cell>
        </row>
        <row r="2963">
          <cell r="A2963" t="str">
            <v>HD00385</v>
          </cell>
          <cell r="B2963">
            <v>78</v>
          </cell>
          <cell r="C2963" t="str">
            <v>Dịch vụ Hóa đơn điện tử</v>
          </cell>
          <cell r="D2963" t="str">
            <v>Quản trị doanh nghiệp</v>
          </cell>
          <cell r="E2963" t="str">
            <v>Công nghệ thông tin</v>
          </cell>
          <cell r="F2963" t="e">
            <v>#REF!</v>
          </cell>
          <cell r="G2963" t="str">
            <v>Vũ Thanh Thái</v>
          </cell>
          <cell r="H2963" t="e">
            <v>#REF!</v>
          </cell>
          <cell r="I2963" t="str">
            <v>Telco</v>
          </cell>
          <cell r="J2963" t="str">
            <v>Tổng Công ty Lương thực Miền Bắc</v>
          </cell>
          <cell r="K2963" t="str">
            <v>Tổng Công ty Lương thực Miền Bắc</v>
          </cell>
          <cell r="L2963" t="str">
            <v>SOE</v>
          </cell>
        </row>
        <row r="2964">
          <cell r="A2964" t="str">
            <v>HD00386</v>
          </cell>
          <cell r="B2964">
            <v>78</v>
          </cell>
          <cell r="C2964" t="str">
            <v>Dịch vụ Hóa đơn điện tử</v>
          </cell>
          <cell r="D2964" t="str">
            <v>Quản trị doanh nghiệp</v>
          </cell>
          <cell r="E2964" t="str">
            <v>Công nghệ thông tin</v>
          </cell>
          <cell r="F2964" t="e">
            <v>#REF!</v>
          </cell>
          <cell r="G2964" t="str">
            <v>Nguyễn Anh Ngọc</v>
          </cell>
          <cell r="H2964" t="str">
            <v>DNTN1</v>
          </cell>
          <cell r="I2964" t="str">
            <v>DN Trong nước</v>
          </cell>
          <cell r="J2964" t="str">
            <v>Công ty cổ phần giao nhận hàng hóa Nasco</v>
          </cell>
          <cell r="K2964" t="str">
            <v>Công ty cổ phần giao nhận hàng hóa Nasco</v>
          </cell>
          <cell r="L2964" t="str">
            <v>Khác</v>
          </cell>
        </row>
        <row r="2965">
          <cell r="A2965" t="str">
            <v>IOFFICE013</v>
          </cell>
          <cell r="B2965">
            <v>123</v>
          </cell>
          <cell r="C2965" t="str">
            <v>Dịch vụ VNPT Ioffice</v>
          </cell>
          <cell r="D2965" t="str">
            <v>Chính quyền số</v>
          </cell>
          <cell r="E2965" t="str">
            <v>Công nghệ thông tin</v>
          </cell>
          <cell r="F2965" t="e">
            <v>#REF!</v>
          </cell>
          <cell r="G2965" t="str">
            <v>Đinh Tuấn Vũ (VMS)</v>
          </cell>
          <cell r="H2965" t="str">
            <v>Telco</v>
          </cell>
          <cell r="I2965" t="str">
            <v>Telco</v>
          </cell>
          <cell r="J2965" t="str">
            <v>Tổng công ty Viễn thông MobiFone.</v>
          </cell>
          <cell r="K2965" t="str">
            <v>Tổng công ty Viễn thông MobiFone.</v>
          </cell>
          <cell r="L2965" t="str">
            <v>SOE</v>
          </cell>
        </row>
        <row r="2966">
          <cell r="A2966" t="str">
            <v>IOFFICE014</v>
          </cell>
          <cell r="B2966">
            <v>123</v>
          </cell>
          <cell r="C2966" t="str">
            <v>Dịch vụ VNPT Ioffice</v>
          </cell>
          <cell r="D2966" t="str">
            <v>Chính quyền số</v>
          </cell>
          <cell r="E2966" t="str">
            <v>Công nghệ thông tin</v>
          </cell>
          <cell r="F2966" t="e">
            <v>#REF!</v>
          </cell>
          <cell r="G2966" t="str">
            <v>Trần Anh Tuấn</v>
          </cell>
          <cell r="H2966" t="e">
            <v>#REF!</v>
          </cell>
          <cell r="I2966" t="str">
            <v>DN Trong nước</v>
          </cell>
          <cell r="J2966" t="str">
            <v>Tổng Công ty Hàng không Việt Nam- CTCP</v>
          </cell>
          <cell r="K2966" t="str">
            <v>Tổng công ty hàng không Việt Nam-CTCP</v>
          </cell>
          <cell r="L2966" t="str">
            <v>SOE</v>
          </cell>
        </row>
        <row r="2967">
          <cell r="A2967" t="str">
            <v>PMD00385</v>
          </cell>
          <cell r="B2967">
            <v>77</v>
          </cell>
          <cell r="C2967" t="str">
            <v>Dịch vụ phần mềm (Bitdefender và khác)</v>
          </cell>
          <cell r="D2967" t="str">
            <v>Dịch vụ và Dự án số Doanh nghiệp khác</v>
          </cell>
          <cell r="E2967" t="str">
            <v>Công nghệ thông tin</v>
          </cell>
          <cell r="F2967" t="e">
            <v>#REF!</v>
          </cell>
          <cell r="G2967" t="str">
            <v>Vũ Thanh Thái</v>
          </cell>
          <cell r="H2967" t="e">
            <v>#REF!</v>
          </cell>
          <cell r="I2967" t="str">
            <v>Telco</v>
          </cell>
          <cell r="J2967" t="str">
            <v>Tổng Công ty Lương thực Miền Bắc</v>
          </cell>
          <cell r="K2967" t="str">
            <v>Tổng Công ty Lương thực Miền Bắc</v>
          </cell>
          <cell r="L2967" t="str">
            <v>SOE</v>
          </cell>
        </row>
        <row r="2968">
          <cell r="A2968" t="str">
            <v>T00828</v>
          </cell>
          <cell r="B2968">
            <v>29</v>
          </cell>
          <cell r="C2968" t="str">
            <v>Dịch vụ VNN-Telehosting</v>
          </cell>
          <cell r="D2968" t="str">
            <v>Hạ tầng số</v>
          </cell>
          <cell r="E2968" t="str">
            <v>Công nghệ thông tin</v>
          </cell>
          <cell r="F2968" t="e">
            <v>#REF!</v>
          </cell>
          <cell r="G2968" t="str">
            <v>Trịnh Sinh Trường</v>
          </cell>
          <cell r="H2968" t="e">
            <v>#REF!</v>
          </cell>
          <cell r="I2968" t="str">
            <v>DN Nước ngoài</v>
          </cell>
          <cell r="J2968" t="str">
            <v>Trung tâm viễn thông Quốc tế MobiFone - Chi nhánh Tổng Công ty Viễn thông MobiFone</v>
          </cell>
          <cell r="K2968" t="str">
            <v>Tổng công ty viễn thông Mobifone (Quốc tế)</v>
          </cell>
          <cell r="L2968" t="str">
            <v>SOE</v>
          </cell>
        </row>
        <row r="2969">
          <cell r="A2969" t="str">
            <v>T00829</v>
          </cell>
          <cell r="B2969">
            <v>29</v>
          </cell>
          <cell r="C2969" t="str">
            <v>Dịch vụ VNN-Telehosting</v>
          </cell>
          <cell r="D2969" t="str">
            <v>Hạ tầng số</v>
          </cell>
          <cell r="E2969" t="str">
            <v>Công nghệ thông tin</v>
          </cell>
          <cell r="F2969" t="e">
            <v>#REF!</v>
          </cell>
          <cell r="G2969" t="str">
            <v>Trịnh Sinh Trường</v>
          </cell>
          <cell r="H2969" t="e">
            <v>#REF!</v>
          </cell>
          <cell r="I2969" t="str">
            <v>DN Nước ngoài</v>
          </cell>
          <cell r="J2969" t="str">
            <v>Trung tâm viễn thông Quốc tế MobiFone - Chi nhánh Tổng Công ty Viễn thông MobiFone</v>
          </cell>
          <cell r="K2969" t="str">
            <v>Tổng công ty viễn thông Mobifone (Quốc tế)</v>
          </cell>
          <cell r="L2969" t="str">
            <v>SOE</v>
          </cell>
        </row>
        <row r="2970">
          <cell r="A2970" t="str">
            <v>TB200601</v>
          </cell>
          <cell r="B2970">
            <v>127</v>
          </cell>
          <cell r="C2970" t="str">
            <v>Dịch vụ tích hợp giải pháp (phần cứng)</v>
          </cell>
          <cell r="D2970" t="str">
            <v>Dịch vụ và Dự án số Doanh nghiệp khác</v>
          </cell>
          <cell r="E2970" t="str">
            <v>Công nghệ thông tin</v>
          </cell>
          <cell r="F2970" t="e">
            <v>#REF!</v>
          </cell>
          <cell r="G2970" t="str">
            <v>Nguyễn Thị Tuyết Mai</v>
          </cell>
          <cell r="H2970" t="e">
            <v>#REF!</v>
          </cell>
          <cell r="I2970" t="str">
            <v>Ngân hàng</v>
          </cell>
          <cell r="J2970" t="str">
            <v>Ngân hàng TMCP Công thương Việt Nam</v>
          </cell>
          <cell r="K2970" t="str">
            <v>Ngân hàng TMCP Công thương Việt Nam</v>
          </cell>
          <cell r="L2970" t="str">
            <v>SOE</v>
          </cell>
        </row>
        <row r="2971">
          <cell r="A2971" t="str">
            <v>TC31823</v>
          </cell>
          <cell r="B2971">
            <v>55</v>
          </cell>
          <cell r="C2971" t="str">
            <v>Dịch vụ Mega Wan</v>
          </cell>
          <cell r="D2971" t="str">
            <v>Truyền số liệu</v>
          </cell>
          <cell r="E2971" t="str">
            <v>Viễn thông</v>
          </cell>
          <cell r="F2971" t="e">
            <v>#REF!</v>
          </cell>
          <cell r="G2971" t="str">
            <v>Nguyễn Thị Tuyết Mai</v>
          </cell>
          <cell r="H2971" t="e">
            <v>#REF!</v>
          </cell>
          <cell r="I2971" t="str">
            <v>Ngân hàng</v>
          </cell>
          <cell r="J2971" t="str">
            <v>Ngân hàng nông nghiệp và phát triển nông thôn- Chi Nhánh Hòa Bình</v>
          </cell>
          <cell r="K2971" t="str">
            <v>Ngân hàng Nông nghiệp và phát triển nông thôn VN</v>
          </cell>
          <cell r="L2971" t="str">
            <v>SOE</v>
          </cell>
        </row>
        <row r="2972">
          <cell r="A2972" t="str">
            <v>VINSOFT</v>
          </cell>
          <cell r="B2972">
            <v>83</v>
          </cell>
          <cell r="C2972" t="str">
            <v>Dịch vụ IMS</v>
          </cell>
          <cell r="D2972" t="str">
            <v>Dịch vụ điện thoại cố định</v>
          </cell>
          <cell r="E2972" t="str">
            <v>Viễn thông</v>
          </cell>
          <cell r="F2972" t="e">
            <v>#REF!</v>
          </cell>
          <cell r="G2972" t="str">
            <v>Phạm Văn Phước</v>
          </cell>
          <cell r="H2972" t="e">
            <v>#REF!</v>
          </cell>
          <cell r="I2972" t="str">
            <v>DN Trong nước</v>
          </cell>
          <cell r="J2972" t="str">
            <v>Công ty TNHH Triển khai hệ thống phần mềm Vinsoftware</v>
          </cell>
          <cell r="K2972" t="str">
            <v>Công ty TNHH Triển khai hệ thống phần mềm Vinsoftware</v>
          </cell>
          <cell r="L2972" t="str">
            <v>Khác</v>
          </cell>
        </row>
        <row r="2973">
          <cell r="A2973" t="str">
            <v>VPN40524-234</v>
          </cell>
          <cell r="B2973">
            <v>39</v>
          </cell>
          <cell r="C2973" t="str">
            <v>Dịch vụ Truyền số liệu (VPN/VNN)</v>
          </cell>
          <cell r="D2973" t="str">
            <v>Truyền số liệu</v>
          </cell>
          <cell r="E2973" t="str">
            <v>Viễn thông</v>
          </cell>
          <cell r="F2973" t="e">
            <v>#REF!</v>
          </cell>
          <cell r="G2973" t="str">
            <v>Phạm Văn Phước</v>
          </cell>
          <cell r="H2973" t="e">
            <v>#REF!</v>
          </cell>
          <cell r="I2973" t="str">
            <v>DN Trong nước</v>
          </cell>
          <cell r="J2973" t="str">
            <v>Chi Nhánh Bắc Kạn - Công ty Cổ phần Dịch vụ Thương mại Tổng hợp VINCOMMERCE</v>
          </cell>
          <cell r="K2973" t="str">
            <v>Công ty CP Dịch vụ Thương mại Tổng hợp VinCommerce</v>
          </cell>
          <cell r="L2973" t="str">
            <v>SOE</v>
          </cell>
        </row>
        <row r="2974">
          <cell r="A2974" t="str">
            <v>VPN40524-235</v>
          </cell>
          <cell r="B2974">
            <v>39</v>
          </cell>
          <cell r="C2974" t="str">
            <v>Dịch vụ Truyền số liệu (VPN/VNN)</v>
          </cell>
          <cell r="D2974" t="str">
            <v>Truyền số liệu</v>
          </cell>
          <cell r="E2974" t="str">
            <v>Viễn thông</v>
          </cell>
          <cell r="F2974" t="e">
            <v>#REF!</v>
          </cell>
          <cell r="G2974" t="str">
            <v>Phạm Văn Phước</v>
          </cell>
          <cell r="H2974" t="e">
            <v>#REF!</v>
          </cell>
          <cell r="I2974" t="str">
            <v>DN Trong nước</v>
          </cell>
          <cell r="J2974" t="str">
            <v>CHI NHáNH AN GIANG - Công ty Cổ phần Dịch vụ Thương mại Tổng hợp VINCOMMERCE</v>
          </cell>
          <cell r="K2974" t="str">
            <v>Công ty CP Dịch vụ Thương mại Tổng hợp VinCommerce</v>
          </cell>
          <cell r="L2974" t="str">
            <v>SOE</v>
          </cell>
        </row>
        <row r="2975">
          <cell r="A2975" t="str">
            <v>VPN40524-236</v>
          </cell>
          <cell r="B2975">
            <v>39</v>
          </cell>
          <cell r="C2975" t="str">
            <v>Dịch vụ Truyền số liệu (VPN/VNN)</v>
          </cell>
          <cell r="D2975" t="str">
            <v>Truyền số liệu</v>
          </cell>
          <cell r="E2975" t="str">
            <v>Viễn thông</v>
          </cell>
          <cell r="F2975" t="e">
            <v>#REF!</v>
          </cell>
          <cell r="G2975" t="str">
            <v>Phạm Văn Phước</v>
          </cell>
          <cell r="H2975" t="e">
            <v>#REF!</v>
          </cell>
          <cell r="I2975" t="str">
            <v>DN Trong nước</v>
          </cell>
          <cell r="J2975" t="str">
            <v>CHI NHáNH Cà MAU - Công ty Cổ phần Dịch vụ Thương mại Tổng hợp VINCOMMERCE</v>
          </cell>
          <cell r="K2975" t="str">
            <v>Công ty CP Dịch vụ Thương mại Tổng hợp VinCommerce</v>
          </cell>
          <cell r="L2975" t="str">
            <v>SOE</v>
          </cell>
        </row>
        <row r="2976">
          <cell r="A2976" t="str">
            <v>VPN40524-237</v>
          </cell>
          <cell r="B2976">
            <v>39</v>
          </cell>
          <cell r="C2976" t="str">
            <v>Dịch vụ Truyền số liệu (VPN/VNN)</v>
          </cell>
          <cell r="D2976" t="str">
            <v>Truyền số liệu</v>
          </cell>
          <cell r="E2976" t="str">
            <v>Viễn thông</v>
          </cell>
          <cell r="F2976" t="e">
            <v>#REF!</v>
          </cell>
          <cell r="G2976" t="str">
            <v>Phạm Văn Phước</v>
          </cell>
          <cell r="H2976" t="e">
            <v>#REF!</v>
          </cell>
          <cell r="I2976" t="str">
            <v>DN Trong nước</v>
          </cell>
          <cell r="J2976" t="str">
            <v xml:space="preserve"> CHI NHáNH Hà NAM - Công ty Cổ phần Dịch vụ Thương mại Tổng hợp VINCOMMERCE</v>
          </cell>
          <cell r="K2976" t="str">
            <v>Công ty CP Dịch vụ Thương mại Tổng hợp VinCommerce</v>
          </cell>
          <cell r="L2976" t="str">
            <v>SOE</v>
          </cell>
        </row>
        <row r="2977">
          <cell r="A2977" t="str">
            <v>VPN40524-238</v>
          </cell>
          <cell r="B2977">
            <v>39</v>
          </cell>
          <cell r="C2977" t="str">
            <v>Dịch vụ Truyền số liệu (VPN/VNN)</v>
          </cell>
          <cell r="D2977" t="str">
            <v>Truyền số liệu</v>
          </cell>
          <cell r="E2977" t="str">
            <v>Viễn thông</v>
          </cell>
          <cell r="F2977" t="e">
            <v>#REF!</v>
          </cell>
          <cell r="G2977" t="str">
            <v>Phạm Văn Phước</v>
          </cell>
          <cell r="H2977" t="e">
            <v>#REF!</v>
          </cell>
          <cell r="I2977" t="str">
            <v>DN Trong nước</v>
          </cell>
          <cell r="J2977" t="str">
            <v>CHI NHáNH LONG AN - Công ty Cổ phần Dịch vụ Thương mại Tổng hợp VINCOMMERCE</v>
          </cell>
          <cell r="K2977" t="str">
            <v>Công ty CP Dịch vụ Thương mại Tổng hợp VinCommerce</v>
          </cell>
          <cell r="L2977" t="str">
            <v>SOE</v>
          </cell>
        </row>
        <row r="2978">
          <cell r="A2978" t="str">
            <v>VPN40524-239</v>
          </cell>
          <cell r="B2978">
            <v>39</v>
          </cell>
          <cell r="C2978" t="str">
            <v>Dịch vụ Truyền số liệu (VPN/VNN)</v>
          </cell>
          <cell r="D2978" t="str">
            <v>Truyền số liệu</v>
          </cell>
          <cell r="E2978" t="str">
            <v>Viễn thông</v>
          </cell>
          <cell r="F2978" t="e">
            <v>#REF!</v>
          </cell>
          <cell r="G2978" t="str">
            <v>Phạm Văn Phước</v>
          </cell>
          <cell r="H2978" t="e">
            <v>#REF!</v>
          </cell>
          <cell r="I2978" t="str">
            <v>DN Trong nước</v>
          </cell>
          <cell r="J2978" t="str">
            <v>CHI NHáNH NINH THUậN - Công ty Cổ phần Dịch vụ Thương mại Tổng hợp VINCOMMERCE</v>
          </cell>
          <cell r="K2978" t="str">
            <v>Công ty CP Dịch vụ Thương mại Tổng hợp VinCommerce</v>
          </cell>
          <cell r="L2978" t="str">
            <v>SOE</v>
          </cell>
        </row>
        <row r="2979">
          <cell r="A2979" t="str">
            <v>VPN40524-240</v>
          </cell>
          <cell r="B2979">
            <v>39</v>
          </cell>
          <cell r="C2979" t="str">
            <v>Dịch vụ Truyền số liệu (VPN/VNN)</v>
          </cell>
          <cell r="D2979" t="str">
            <v>Truyền số liệu</v>
          </cell>
          <cell r="E2979" t="str">
            <v>Viễn thông</v>
          </cell>
          <cell r="F2979" t="e">
            <v>#REF!</v>
          </cell>
          <cell r="G2979" t="str">
            <v>Phạm Văn Phước</v>
          </cell>
          <cell r="H2979" t="e">
            <v>#REF!</v>
          </cell>
          <cell r="I2979" t="str">
            <v>DN Trong nước</v>
          </cell>
          <cell r="J2979" t="str">
            <v>CHI NHáNH PHú YÊN - Công ty Cổ phần Dịch vụ Thương mại Tổng hợp VINCOMMERCE</v>
          </cell>
          <cell r="K2979" t="str">
            <v>Công ty CP Dịch vụ Thương mại Tổng hợp VinCommerce</v>
          </cell>
          <cell r="L2979" t="str">
            <v>SOE</v>
          </cell>
        </row>
        <row r="2980">
          <cell r="A2980" t="str">
            <v>VPN40524-241</v>
          </cell>
          <cell r="B2980">
            <v>39</v>
          </cell>
          <cell r="C2980" t="str">
            <v>Dịch vụ Truyền số liệu (VPN/VNN)</v>
          </cell>
          <cell r="D2980" t="str">
            <v>Truyền số liệu</v>
          </cell>
          <cell r="E2980" t="str">
            <v>Viễn thông</v>
          </cell>
          <cell r="F2980" t="e">
            <v>#REF!</v>
          </cell>
          <cell r="G2980" t="str">
            <v>Phạm Văn Phước</v>
          </cell>
          <cell r="H2980" t="e">
            <v>#REF!</v>
          </cell>
          <cell r="I2980" t="str">
            <v>DN Trong nước</v>
          </cell>
          <cell r="J2980" t="str">
            <v>Chi nhánh Sóc Trăng - Công ty Cổ phần Dịch vụ Thương mại Tổng hợp Vincommerce</v>
          </cell>
          <cell r="K2980" t="str">
            <v>Công ty CP Dịch vụ Thương mại Tổng hợp VinCommerce</v>
          </cell>
          <cell r="L2980" t="str">
            <v>SOE</v>
          </cell>
        </row>
        <row r="2981">
          <cell r="A2981" t="str">
            <v>VPN40524-242</v>
          </cell>
          <cell r="B2981">
            <v>39</v>
          </cell>
          <cell r="C2981" t="str">
            <v>Dịch vụ Truyền số liệu (VPN/VNN)</v>
          </cell>
          <cell r="D2981" t="str">
            <v>Truyền số liệu</v>
          </cell>
          <cell r="E2981" t="str">
            <v>Viễn thông</v>
          </cell>
          <cell r="F2981" t="e">
            <v>#REF!</v>
          </cell>
          <cell r="G2981" t="str">
            <v>Phạm Văn Phước</v>
          </cell>
          <cell r="H2981" t="e">
            <v>#REF!</v>
          </cell>
          <cell r="I2981" t="str">
            <v>DN Trong nước</v>
          </cell>
          <cell r="J2981" t="str">
            <v>CHI NHáNH TÂY NINH - Công ty Cổ phần Dịch vụ Thương mại Tổng hợp VINCOMMERCE</v>
          </cell>
          <cell r="K2981" t="str">
            <v>Công ty CP Dịch vụ Thương mại Tổng hợp VinCommerce</v>
          </cell>
          <cell r="L2981" t="str">
            <v>SOE</v>
          </cell>
        </row>
        <row r="2982">
          <cell r="A2982" t="str">
            <v>VPN40524-243</v>
          </cell>
          <cell r="B2982">
            <v>39</v>
          </cell>
          <cell r="C2982" t="str">
            <v>Dịch vụ Truyền số liệu (VPN/VNN)</v>
          </cell>
          <cell r="D2982" t="str">
            <v>Truyền số liệu</v>
          </cell>
          <cell r="E2982" t="str">
            <v>Viễn thông</v>
          </cell>
          <cell r="F2982" t="e">
            <v>#REF!</v>
          </cell>
          <cell r="G2982" t="str">
            <v>Phạm Văn Phước</v>
          </cell>
          <cell r="H2982" t="e">
            <v>#REF!</v>
          </cell>
          <cell r="I2982" t="str">
            <v>DN Trong nước</v>
          </cell>
          <cell r="J2982" t="str">
            <v>CHI NHáNH THáI NGUYÊN - Công ty Cổ phần Dịch vụ Thương mại Tổng hợp VINCOMMERCE</v>
          </cell>
          <cell r="K2982" t="str">
            <v>Công ty CP Dịch vụ Thương mại Tổng hợp VinCommerce</v>
          </cell>
          <cell r="L2982" t="str">
            <v>SOE</v>
          </cell>
        </row>
        <row r="2983">
          <cell r="A2983" t="str">
            <v>VPN40524-244</v>
          </cell>
          <cell r="B2983">
            <v>39</v>
          </cell>
          <cell r="C2983" t="str">
            <v>Dịch vụ Truyền số liệu (VPN/VNN)</v>
          </cell>
          <cell r="D2983" t="str">
            <v>Truyền số liệu</v>
          </cell>
          <cell r="E2983" t="str">
            <v>Viễn thông</v>
          </cell>
          <cell r="F2983" t="e">
            <v>#REF!</v>
          </cell>
          <cell r="G2983" t="str">
            <v>Phạm Văn Phước</v>
          </cell>
          <cell r="H2983" t="e">
            <v>#REF!</v>
          </cell>
          <cell r="I2983" t="str">
            <v>DN Trong nước</v>
          </cell>
          <cell r="J2983" t="str">
            <v>CHI NHáNH THừA THIÊN HUế - Công ty Cổ phần Dịch vụ Thương mại Tổng hợp VINCOMMERCE</v>
          </cell>
          <cell r="K2983" t="str">
            <v>Công ty CP Dịch vụ Thương mại Tổng hợp VinCommerce</v>
          </cell>
          <cell r="L2983" t="str">
            <v>SOE</v>
          </cell>
        </row>
        <row r="2984">
          <cell r="A2984" t="str">
            <v>VPN40524-245</v>
          </cell>
          <cell r="B2984">
            <v>39</v>
          </cell>
          <cell r="C2984" t="str">
            <v>Dịch vụ Truyền số liệu (VPN/VNN)</v>
          </cell>
          <cell r="D2984" t="str">
            <v>Truyền số liệu</v>
          </cell>
          <cell r="E2984" t="str">
            <v>Viễn thông</v>
          </cell>
          <cell r="F2984" t="e">
            <v>#REF!</v>
          </cell>
          <cell r="G2984" t="str">
            <v>Phạm Văn Phước</v>
          </cell>
          <cell r="H2984" t="e">
            <v>#REF!</v>
          </cell>
          <cell r="I2984" t="str">
            <v>DN Trong nước</v>
          </cell>
          <cell r="J2984" t="str">
            <v>CHI NHáNH VĩNH LONG - Công ty Cổ phần Dịch vụ Thương mại Tổng hợp VINCOMMERCE</v>
          </cell>
          <cell r="K2984" t="str">
            <v>Công ty CP Dịch vụ Thương mại Tổng hợp VinCommerce</v>
          </cell>
          <cell r="L2984" t="str">
            <v>SOE</v>
          </cell>
        </row>
        <row r="2985">
          <cell r="A2985" t="str">
            <v>VPN40663-29</v>
          </cell>
          <cell r="B2985">
            <v>39</v>
          </cell>
          <cell r="C2985" t="str">
            <v>Dịch vụ Truyền số liệu (VPN/VNN)</v>
          </cell>
          <cell r="D2985" t="str">
            <v>Truyền số liệu</v>
          </cell>
          <cell r="E2985" t="str">
            <v>Viễn thông</v>
          </cell>
          <cell r="F2985" t="e">
            <v>#REF!</v>
          </cell>
          <cell r="G2985" t="str">
            <v>Phạm Văn Phước</v>
          </cell>
          <cell r="H2985" t="e">
            <v>#REF!</v>
          </cell>
          <cell r="I2985" t="str">
            <v>DN Trong nước</v>
          </cell>
          <cell r="J2985" t="str">
            <v>Công ty Cổ phần Vinpearl</v>
          </cell>
          <cell r="K2985" t="str">
            <v>Công ty CP Dịch vụ Thương mại Tổng hợp VinCommerce</v>
          </cell>
          <cell r="L2985" t="str">
            <v>SOE</v>
          </cell>
        </row>
        <row r="2986">
          <cell r="A2986" t="str">
            <v>VPN40663-30</v>
          </cell>
          <cell r="B2986">
            <v>39</v>
          </cell>
          <cell r="C2986" t="str">
            <v>Dịch vụ Truyền số liệu (VPN/VNN)</v>
          </cell>
          <cell r="D2986" t="str">
            <v>Truyền số liệu</v>
          </cell>
          <cell r="E2986" t="str">
            <v>Viễn thông</v>
          </cell>
          <cell r="F2986" t="e">
            <v>#REF!</v>
          </cell>
          <cell r="G2986" t="str">
            <v>Phạm Văn Phước</v>
          </cell>
          <cell r="H2986" t="e">
            <v>#REF!</v>
          </cell>
          <cell r="I2986" t="str">
            <v>DN Trong nước</v>
          </cell>
          <cell r="J2986" t="str">
            <v>Công ty Cổ phần Vincom Retail</v>
          </cell>
          <cell r="K2986" t="str">
            <v>Công ty CP Dịch vụ Thương mại Tổng hợp VinCommerce</v>
          </cell>
          <cell r="L2986" t="str">
            <v>SOE</v>
          </cell>
        </row>
        <row r="2987">
          <cell r="A2987" t="str">
            <v>VPN40667</v>
          </cell>
          <cell r="B2987">
            <v>39</v>
          </cell>
          <cell r="C2987" t="str">
            <v>Dịch vụ Truyền số liệu (VPN/VNN)</v>
          </cell>
          <cell r="D2987" t="str">
            <v>Truyền số liệu</v>
          </cell>
          <cell r="E2987" t="str">
            <v>Viễn thông</v>
          </cell>
          <cell r="F2987" t="e">
            <v>#REF!</v>
          </cell>
          <cell r="G2987" t="str">
            <v>Vũ Thị Lan</v>
          </cell>
          <cell r="H2987" t="str">
            <v>DNTN2</v>
          </cell>
          <cell r="I2987" t="str">
            <v>DN Trong nước</v>
          </cell>
          <cell r="J2987" t="str">
            <v>Công ty Cổ phần Tổng Công ty Truyền hình cáp Việt Nam</v>
          </cell>
          <cell r="K2987" t="str">
            <v>Công ty Cổ phần Tổng Công ty Truyền hình cáp Việt Nam</v>
          </cell>
          <cell r="L2987" t="str">
            <v>SOE</v>
          </cell>
        </row>
        <row r="2988">
          <cell r="A2988" t="str">
            <v>110316</v>
          </cell>
          <cell r="B2988">
            <v>7</v>
          </cell>
          <cell r="C2988" t="str">
            <v xml:space="preserve">Dịch vụ Internet trực tiếp </v>
          </cell>
          <cell r="D2988" t="str">
            <v>Internet trực tiếp</v>
          </cell>
          <cell r="E2988" t="str">
            <v>Viễn thông</v>
          </cell>
          <cell r="F2988" t="e">
            <v>#REF!</v>
          </cell>
          <cell r="G2988" t="str">
            <v>Phan Thu Thủy</v>
          </cell>
          <cell r="H2988" t="e">
            <v>#REF!</v>
          </cell>
          <cell r="I2988" t="str">
            <v>DN Nước ngoài</v>
          </cell>
          <cell r="J2988" t="str">
            <v>Công ty TNHH KDDI Việt nam</v>
          </cell>
          <cell r="K2988" t="str">
            <v>Công ty TNHH KDDI Việt nam</v>
          </cell>
          <cell r="L2988" t="str">
            <v>SOE</v>
          </cell>
        </row>
        <row r="2989">
          <cell r="A2989" t="str">
            <v>110317</v>
          </cell>
          <cell r="B2989">
            <v>7</v>
          </cell>
          <cell r="C2989" t="str">
            <v xml:space="preserve">Dịch vụ Internet trực tiếp </v>
          </cell>
          <cell r="D2989" t="str">
            <v>Internet trực tiếp</v>
          </cell>
          <cell r="E2989" t="str">
            <v>Viễn thông</v>
          </cell>
          <cell r="F2989" t="e">
            <v>#REF!</v>
          </cell>
          <cell r="G2989" t="str">
            <v>Triệu Hoàng Cường</v>
          </cell>
          <cell r="H2989" t="e">
            <v>#REF!</v>
          </cell>
          <cell r="I2989" t="str">
            <v>DN Trong nước</v>
          </cell>
          <cell r="J2989" t="str">
            <v>Công ty Cổ phần nghiên cứu và Sản xuất Vinsmart</v>
          </cell>
          <cell r="K2989" t="str">
            <v>Công ty CP Dịch vụ Thương mại Tổng hợp VinCommerce</v>
          </cell>
          <cell r="L2989" t="str">
            <v>SOE</v>
          </cell>
        </row>
        <row r="2990">
          <cell r="A2990" t="str">
            <v>110318</v>
          </cell>
          <cell r="B2990">
            <v>7</v>
          </cell>
          <cell r="C2990" t="str">
            <v xml:space="preserve">Dịch vụ Internet trực tiếp </v>
          </cell>
          <cell r="D2990" t="str">
            <v>Internet trực tiếp</v>
          </cell>
          <cell r="E2990" t="str">
            <v>Viễn thông</v>
          </cell>
          <cell r="F2990" t="e">
            <v>#REF!</v>
          </cell>
          <cell r="G2990" t="str">
            <v>Nguyễn Việt Dũng</v>
          </cell>
          <cell r="H2990" t="e">
            <v>#REF!</v>
          </cell>
          <cell r="I2990" t="str">
            <v>DN Trong nước</v>
          </cell>
          <cell r="J2990" t="str">
            <v>Công ty TNHH Viễn thông IPN</v>
          </cell>
          <cell r="K2990" t="str">
            <v>Công ty TNHH Viễn thông IPN</v>
          </cell>
          <cell r="L2990" t="str">
            <v>SOE</v>
          </cell>
        </row>
        <row r="2991">
          <cell r="A2991" t="str">
            <v>CAD00329</v>
          </cell>
          <cell r="B2991">
            <v>60</v>
          </cell>
          <cell r="C2991" t="str">
            <v>Dịch vụ VNPT-CA</v>
          </cell>
          <cell r="D2991" t="str">
            <v>Quản trị doanh nghiệp</v>
          </cell>
          <cell r="E2991" t="str">
            <v>Công nghệ thông tin</v>
          </cell>
          <cell r="F2991" t="e">
            <v>#REF!</v>
          </cell>
          <cell r="G2991" t="str">
            <v>Phạm Văn Lập</v>
          </cell>
          <cell r="H2991" t="e">
            <v>#REF!</v>
          </cell>
          <cell r="I2991" t="str">
            <v>DN Trong nước</v>
          </cell>
          <cell r="J2991" t="str">
            <v>Công ty cổ phần phát hành sách giáo dục</v>
          </cell>
          <cell r="K2991" t="str">
            <v>Công ty cổ phần phát hành sách giáo dục</v>
          </cell>
          <cell r="L2991" t="str">
            <v>Khác</v>
          </cell>
        </row>
        <row r="2992">
          <cell r="A2992" t="str">
            <v>CAD0058</v>
          </cell>
          <cell r="B2992">
            <v>60</v>
          </cell>
          <cell r="C2992" t="str">
            <v>Dịch vụ VNPT-CA</v>
          </cell>
          <cell r="D2992" t="str">
            <v>Quản trị doanh nghiệp</v>
          </cell>
          <cell r="E2992" t="str">
            <v>Công nghệ thông tin</v>
          </cell>
          <cell r="F2992" t="e">
            <v>#REF!</v>
          </cell>
          <cell r="G2992" t="str">
            <v>Nguyễn Anh Ngọc</v>
          </cell>
          <cell r="H2992" t="str">
            <v>DNTN1</v>
          </cell>
          <cell r="I2992" t="str">
            <v>DN Trong nước</v>
          </cell>
          <cell r="J2992" t="str">
            <v>Công ty TNHH Gia phát</v>
          </cell>
          <cell r="K2992" t="str">
            <v>Công ty TNHH Gia phát</v>
          </cell>
          <cell r="L2992" t="str">
            <v>Khác</v>
          </cell>
        </row>
        <row r="2993">
          <cell r="A2993" t="str">
            <v>DN31377</v>
          </cell>
          <cell r="B2993">
            <v>88</v>
          </cell>
          <cell r="C2993" t="str">
            <v>Dịch vụ Truyền dẫn tín hiệu TH</v>
          </cell>
          <cell r="D2993" t="str">
            <v>Hạ tầng số</v>
          </cell>
          <cell r="E2993" t="str">
            <v>Công nghệ thông tin</v>
          </cell>
          <cell r="F2993" t="e">
            <v>#REF!</v>
          </cell>
          <cell r="G2993" t="str">
            <v>Đinh Thị Lợi</v>
          </cell>
          <cell r="H2993" t="e">
            <v>#REF!</v>
          </cell>
          <cell r="I2993" t="str">
            <v>DN Trong nước</v>
          </cell>
          <cell r="J2993" t="str">
            <v>Cục Truyền thông Công an Nhân dân</v>
          </cell>
          <cell r="K2993" t="str">
            <v>Cục Truyền thông Công an Nhân dân</v>
          </cell>
          <cell r="L2993" t="str">
            <v>Khác</v>
          </cell>
        </row>
        <row r="2994">
          <cell r="A2994" t="str">
            <v>DN31378</v>
          </cell>
          <cell r="B2994">
            <v>101</v>
          </cell>
          <cell r="C2994" t="str">
            <v>Dịch vụ Điện thoại cố định</v>
          </cell>
          <cell r="D2994" t="str">
            <v>Dịch vụ điện thoại cố định</v>
          </cell>
          <cell r="E2994" t="str">
            <v>Viễn thông</v>
          </cell>
          <cell r="F2994" t="e">
            <v>#REF!</v>
          </cell>
          <cell r="G2994" t="str">
            <v>Đinh Thị Lợi</v>
          </cell>
          <cell r="H2994" t="e">
            <v>#REF!</v>
          </cell>
          <cell r="I2994" t="str">
            <v>DN Trong nước</v>
          </cell>
          <cell r="J2994" t="str">
            <v>Cục Truyền thông Công an Nhân dân</v>
          </cell>
          <cell r="K2994" t="str">
            <v>Cục Truyền thông Công an Nhân dân</v>
          </cell>
          <cell r="L2994" t="str">
            <v>Khác</v>
          </cell>
        </row>
        <row r="2995">
          <cell r="A2995" t="str">
            <v>F0460-47</v>
          </cell>
          <cell r="B2995">
            <v>62</v>
          </cell>
          <cell r="C2995" t="str">
            <v>Dịch vụ Fiber VNN</v>
          </cell>
          <cell r="D2995" t="str">
            <v>Dịch vụ Băng rộng cố định</v>
          </cell>
          <cell r="E2995" t="str">
            <v>Viễn thông</v>
          </cell>
          <cell r="F2995" t="e">
            <v>#REF!</v>
          </cell>
          <cell r="G2995" t="str">
            <v>Triệu Hoàng Cường</v>
          </cell>
          <cell r="H2995" t="e">
            <v>#REF!</v>
          </cell>
          <cell r="I2995" t="str">
            <v>DN Trong nước</v>
          </cell>
          <cell r="J2995" t="str">
            <v>Chi nhánh tại thành phố Hồ Chí Minh-Công ty cổ phần Vinhomes</v>
          </cell>
          <cell r="K2995" t="str">
            <v>Công ty CP Dịch vụ Thương mại Tổng hợp VinCommerce</v>
          </cell>
          <cell r="L2995" t="str">
            <v>SOE</v>
          </cell>
        </row>
        <row r="2996">
          <cell r="A2996" t="str">
            <v>F0547</v>
          </cell>
          <cell r="B2996">
            <v>62</v>
          </cell>
          <cell r="C2996" t="str">
            <v>Dịch vụ Fiber VNN</v>
          </cell>
          <cell r="D2996" t="str">
            <v>Dịch vụ Băng rộng cố định</v>
          </cell>
          <cell r="E2996" t="str">
            <v>Viễn thông</v>
          </cell>
          <cell r="F2996" t="e">
            <v>#REF!</v>
          </cell>
          <cell r="G2996" t="str">
            <v>Cấn Thành Chung</v>
          </cell>
          <cell r="H2996" t="e">
            <v>#REF!</v>
          </cell>
          <cell r="I2996" t="str">
            <v>Ngân hàng</v>
          </cell>
          <cell r="J2996" t="str">
            <v>Công ty TNHH đầu tư NDH</v>
          </cell>
          <cell r="K2996" t="str">
            <v>Công ty TNHH đầu tư NDH</v>
          </cell>
          <cell r="L2996" t="str">
            <v>Ngân hàng</v>
          </cell>
        </row>
        <row r="2997">
          <cell r="A2997" t="str">
            <v>F0548</v>
          </cell>
          <cell r="B2997">
            <v>62</v>
          </cell>
          <cell r="C2997" t="str">
            <v>Dịch vụ Fiber VNN</v>
          </cell>
          <cell r="D2997" t="str">
            <v>Dịch vụ Băng rộng cố định</v>
          </cell>
          <cell r="E2997" t="str">
            <v>Viễn thông</v>
          </cell>
          <cell r="F2997" t="e">
            <v>#REF!</v>
          </cell>
          <cell r="G2997" t="str">
            <v>Phạm Văn Phước</v>
          </cell>
          <cell r="H2997" t="e">
            <v>#REF!</v>
          </cell>
          <cell r="I2997" t="str">
            <v>DN Trong nước</v>
          </cell>
          <cell r="J2997" t="str">
            <v>Chi nhánh công ty cổ phần Bibomart TM Ninh Thuận</v>
          </cell>
          <cell r="K2997" t="str">
            <v>Công ty cổ phần BIBOMART TM</v>
          </cell>
          <cell r="L2997" t="str">
            <v>SOE</v>
          </cell>
        </row>
        <row r="2998">
          <cell r="A2998" t="str">
            <v>F0549</v>
          </cell>
          <cell r="B2998">
            <v>62</v>
          </cell>
          <cell r="C2998" t="str">
            <v>Dịch vụ Fiber VNN</v>
          </cell>
          <cell r="D2998" t="str">
            <v>Dịch vụ Băng rộng cố định</v>
          </cell>
          <cell r="E2998" t="str">
            <v>Viễn thông</v>
          </cell>
          <cell r="F2998" t="e">
            <v>#REF!</v>
          </cell>
          <cell r="G2998" t="str">
            <v>Phạm Văn Phước</v>
          </cell>
          <cell r="H2998" t="e">
            <v>#REF!</v>
          </cell>
          <cell r="I2998" t="str">
            <v>DN Trong nước</v>
          </cell>
          <cell r="J2998" t="str">
            <v>Chi nhánh công ty cổ phần Bibomart TM Khánh Hòa</v>
          </cell>
          <cell r="K2998" t="str">
            <v>Công ty cổ phần BIBOMART TM</v>
          </cell>
          <cell r="L2998" t="str">
            <v>SOE</v>
          </cell>
        </row>
        <row r="2999">
          <cell r="A2999" t="str">
            <v>F0552</v>
          </cell>
          <cell r="B2999">
            <v>62</v>
          </cell>
          <cell r="C2999" t="str">
            <v>Dịch vụ Fiber VNN</v>
          </cell>
          <cell r="D2999" t="str">
            <v>Dịch vụ Băng rộng cố định</v>
          </cell>
          <cell r="E2999" t="str">
            <v>Viễn thông</v>
          </cell>
          <cell r="F2999" t="e">
            <v>#REF!</v>
          </cell>
          <cell r="G2999" t="str">
            <v>Triệu Hoàng Cường</v>
          </cell>
          <cell r="H2999" t="e">
            <v>#REF!</v>
          </cell>
          <cell r="I2999" t="str">
            <v>DN Trong nước</v>
          </cell>
          <cell r="J2999" t="str">
            <v>Công ty TNHH PIN cV-G</v>
          </cell>
          <cell r="K2999" t="str">
            <v>Công ty TNHH PIN cV-G</v>
          </cell>
          <cell r="L2999" t="str">
            <v>Khác</v>
          </cell>
        </row>
        <row r="3000">
          <cell r="A3000" t="str">
            <v>HD00256</v>
          </cell>
          <cell r="B3000">
            <v>78</v>
          </cell>
          <cell r="C3000" t="str">
            <v>Dịch vụ Hóa đơn điện tử</v>
          </cell>
          <cell r="D3000" t="str">
            <v>Quản trị doanh nghiệp</v>
          </cell>
          <cell r="E3000" t="str">
            <v>Công nghệ thông tin</v>
          </cell>
          <cell r="F3000" t="e">
            <v>#REF!</v>
          </cell>
          <cell r="G3000" t="str">
            <v>Nguyễn Anh Ngọc</v>
          </cell>
          <cell r="H3000" t="str">
            <v>DNTN1</v>
          </cell>
          <cell r="I3000" t="str">
            <v>DN Trong nước</v>
          </cell>
          <cell r="J3000" t="str">
            <v>Công ty TNHH liên doanh câu lạc bộ bơi thuyền Nha Trang</v>
          </cell>
          <cell r="K3000" t="str">
            <v>Bluesea</v>
          </cell>
          <cell r="L3000" t="str">
            <v>SOE</v>
          </cell>
        </row>
        <row r="3001">
          <cell r="A3001" t="str">
            <v>HMS025</v>
          </cell>
          <cell r="B3001">
            <v>118</v>
          </cell>
          <cell r="C3001" t="str">
            <v>Hòa mạng trả sau</v>
          </cell>
          <cell r="D3001" t="str">
            <v>Dịch vụ di động VNPT - Vinaphone</v>
          </cell>
          <cell r="E3001" t="str">
            <v>Viễn thông</v>
          </cell>
          <cell r="F3001" t="e">
            <v>#REF!</v>
          </cell>
          <cell r="G3001" t="str">
            <v>Phạm Văn Lập</v>
          </cell>
          <cell r="H3001" t="e">
            <v>#REF!</v>
          </cell>
          <cell r="I3001" t="str">
            <v>DN Trong nước</v>
          </cell>
          <cell r="J3001" t="str">
            <v>Công ty Cổ phần Thương mại và Xuất nhập khẩu Trang Linh</v>
          </cell>
          <cell r="K3001" t="str">
            <v>Công ty Cổ phần Thương mại và Xuất nhập khẩu Trang Linh</v>
          </cell>
          <cell r="L3001" t="str">
            <v>SOE</v>
          </cell>
        </row>
        <row r="3002">
          <cell r="A3002" t="str">
            <v>VINFUTURE</v>
          </cell>
          <cell r="B3002">
            <v>83</v>
          </cell>
          <cell r="C3002" t="str">
            <v>Dịch vụ IMS</v>
          </cell>
          <cell r="D3002" t="str">
            <v>Dịch vụ điện thoại cố định</v>
          </cell>
          <cell r="E3002" t="str">
            <v>Viễn thông</v>
          </cell>
          <cell r="F3002" t="e">
            <v>#REF!</v>
          </cell>
          <cell r="G3002" t="str">
            <v>Triệu Hoàng Cường</v>
          </cell>
          <cell r="H3002" t="e">
            <v>#REF!</v>
          </cell>
          <cell r="I3002" t="str">
            <v>DN Trong nước</v>
          </cell>
          <cell r="J3002" t="str">
            <v>Công ty Cổ phần quỹ VINFUTURE</v>
          </cell>
          <cell r="K3002" t="str">
            <v>Công ty Cổ phần quỹ VINFUTURE</v>
          </cell>
          <cell r="L3002" t="str">
            <v>Khác</v>
          </cell>
        </row>
        <row r="3003">
          <cell r="A3003" t="str">
            <v>VPN40524-246</v>
          </cell>
          <cell r="B3003">
            <v>39</v>
          </cell>
          <cell r="C3003" t="str">
            <v>Dịch vụ Truyền số liệu (VPN/VNN)</v>
          </cell>
          <cell r="D3003" t="str">
            <v>Truyền số liệu</v>
          </cell>
          <cell r="E3003" t="str">
            <v>Viễn thông</v>
          </cell>
          <cell r="F3003" t="e">
            <v>#REF!</v>
          </cell>
          <cell r="G3003" t="str">
            <v>Triệu Hoàng Cường</v>
          </cell>
          <cell r="H3003" t="e">
            <v>#REF!</v>
          </cell>
          <cell r="I3003" t="str">
            <v>DN Trong nước</v>
          </cell>
          <cell r="J3003" t="str">
            <v>Chi nhánh Lạng Sơn - Công ty Cổ phần Dịch vụ Thương mại Tổng hợp VINCOMMERCE</v>
          </cell>
          <cell r="K3003" t="str">
            <v>Công ty CP Dịch vụ Thương mại Tổng hợp VinCommerce</v>
          </cell>
          <cell r="L3003" t="str">
            <v>SOE</v>
          </cell>
        </row>
        <row r="3004">
          <cell r="A3004" t="str">
            <v>VPN40524-247</v>
          </cell>
          <cell r="B3004">
            <v>39</v>
          </cell>
          <cell r="C3004" t="str">
            <v>Dịch vụ Truyền số liệu (VPN/VNN)</v>
          </cell>
          <cell r="D3004" t="str">
            <v>Truyền số liệu</v>
          </cell>
          <cell r="E3004" t="str">
            <v>Viễn thông</v>
          </cell>
          <cell r="F3004" t="e">
            <v>#REF!</v>
          </cell>
          <cell r="G3004" t="str">
            <v>Triệu Hoàng Cường</v>
          </cell>
          <cell r="H3004" t="e">
            <v>#REF!</v>
          </cell>
          <cell r="I3004" t="str">
            <v>DN Trong nước</v>
          </cell>
          <cell r="J3004" t="str">
            <v>Chi nhánh Quảng Bình - Công ty Cổ phần Dịch vụ Thương mại Tổng hợp VINCOMMERCE</v>
          </cell>
          <cell r="K3004" t="str">
            <v>Công ty CP Dịch vụ Thương mại Tổng hợp VinCommerce</v>
          </cell>
          <cell r="L3004" t="str">
            <v>SOE</v>
          </cell>
        </row>
        <row r="3005">
          <cell r="A3005" t="str">
            <v>VPN40524-248</v>
          </cell>
          <cell r="B3005">
            <v>39</v>
          </cell>
          <cell r="C3005" t="str">
            <v>Dịch vụ Truyền số liệu (VPN/VNN)</v>
          </cell>
          <cell r="D3005" t="str">
            <v>Truyền số liệu</v>
          </cell>
          <cell r="E3005" t="str">
            <v>Viễn thông</v>
          </cell>
          <cell r="F3005" t="e">
            <v>#REF!</v>
          </cell>
          <cell r="G3005" t="str">
            <v>Triệu Hoàng Cường</v>
          </cell>
          <cell r="H3005" t="e">
            <v>#REF!</v>
          </cell>
          <cell r="I3005" t="str">
            <v>DN Trong nước</v>
          </cell>
          <cell r="J3005" t="str">
            <v>Chi nhánh Quảng Ngãi - Công ty Cổ phần Dịch vụ Thương mại Tổng hợp VINCOMMERCE</v>
          </cell>
          <cell r="K3005" t="str">
            <v>Công ty CP Dịch vụ Thương mại Tổng hợp VinCommerce</v>
          </cell>
          <cell r="L3005" t="str">
            <v>SOE</v>
          </cell>
        </row>
        <row r="3006">
          <cell r="A3006" t="str">
            <v>VPN40524-249</v>
          </cell>
          <cell r="B3006">
            <v>39</v>
          </cell>
          <cell r="C3006" t="str">
            <v>Dịch vụ Truyền số liệu (VPN/VNN)</v>
          </cell>
          <cell r="D3006" t="str">
            <v>Truyền số liệu</v>
          </cell>
          <cell r="E3006" t="str">
            <v>Viễn thông</v>
          </cell>
          <cell r="F3006" t="e">
            <v>#REF!</v>
          </cell>
          <cell r="G3006" t="str">
            <v>Triệu Hoàng Cường</v>
          </cell>
          <cell r="H3006" t="e">
            <v>#REF!</v>
          </cell>
          <cell r="I3006" t="str">
            <v>DN Trong nước</v>
          </cell>
          <cell r="J3006" t="str">
            <v>Chi nhánh Sơn La - Công ty Cổ phần Dịch vụ Thương mại Tổng hợp VINCOMMERCE</v>
          </cell>
          <cell r="K3006" t="str">
            <v>Công ty CP Dịch vụ Thương mại Tổng hợp VinCommerce</v>
          </cell>
          <cell r="L3006" t="str">
            <v>SOE</v>
          </cell>
        </row>
        <row r="3007">
          <cell r="A3007" t="str">
            <v>VPN40524-250</v>
          </cell>
          <cell r="B3007">
            <v>39</v>
          </cell>
          <cell r="C3007" t="str">
            <v>Dịch vụ Truyền số liệu (VPN/VNN)</v>
          </cell>
          <cell r="D3007" t="str">
            <v>Truyền số liệu</v>
          </cell>
          <cell r="E3007" t="str">
            <v>Viễn thông</v>
          </cell>
          <cell r="F3007" t="e">
            <v>#REF!</v>
          </cell>
          <cell r="G3007" t="str">
            <v>Triệu Hoàng Cường</v>
          </cell>
          <cell r="H3007" t="e">
            <v>#REF!</v>
          </cell>
          <cell r="I3007" t="str">
            <v>DN Trong nước</v>
          </cell>
          <cell r="J3007" t="str">
            <v>Chi nhánh Trà Vinh - Công ty Cổ phần Dịch vụ Thương mại Tổng hợp VINCOMMERCE</v>
          </cell>
          <cell r="K3007" t="str">
            <v>Công ty CP Dịch vụ Thương mại Tổng hợp VinCommerce</v>
          </cell>
          <cell r="L3007" t="str">
            <v>SOE</v>
          </cell>
        </row>
        <row r="3008">
          <cell r="A3008" t="str">
            <v>VPN40663-31</v>
          </cell>
          <cell r="B3008">
            <v>39</v>
          </cell>
          <cell r="C3008" t="str">
            <v>Dịch vụ Truyền số liệu (VPN/VNN)</v>
          </cell>
          <cell r="D3008" t="str">
            <v>Truyền số liệu</v>
          </cell>
          <cell r="E3008" t="str">
            <v>Viễn thông</v>
          </cell>
          <cell r="F3008" t="e">
            <v>#REF!</v>
          </cell>
          <cell r="G3008" t="str">
            <v>Triệu Hoàng Cường</v>
          </cell>
          <cell r="H3008" t="e">
            <v>#REF!</v>
          </cell>
          <cell r="I3008" t="str">
            <v>DN Trong nước</v>
          </cell>
          <cell r="J3008" t="str">
            <v>Công ty TNHH PIN LITHIUM V-G</v>
          </cell>
          <cell r="K3008" t="str">
            <v>Công ty TNHH PIN LITHIUM V-G</v>
          </cell>
          <cell r="L3008" t="str">
            <v>Khác</v>
          </cell>
        </row>
        <row r="3009">
          <cell r="A3009">
            <v>0</v>
          </cell>
          <cell r="B3009">
            <v>0</v>
          </cell>
          <cell r="C3009">
            <v>0</v>
          </cell>
          <cell r="D3009">
            <v>0</v>
          </cell>
          <cell r="E3009">
            <v>0</v>
          </cell>
          <cell r="F3009">
            <v>0</v>
          </cell>
          <cell r="G3009">
            <v>0</v>
          </cell>
          <cell r="H3009">
            <v>0</v>
          </cell>
          <cell r="I3009">
            <v>0</v>
          </cell>
          <cell r="J3009">
            <v>0</v>
          </cell>
          <cell r="K3009">
            <v>0</v>
          </cell>
          <cell r="L3009">
            <v>0</v>
          </cell>
        </row>
        <row r="3010">
          <cell r="A3010">
            <v>0</v>
          </cell>
          <cell r="B3010">
            <v>0</v>
          </cell>
          <cell r="C3010">
            <v>0</v>
          </cell>
          <cell r="D3010">
            <v>0</v>
          </cell>
          <cell r="E3010">
            <v>0</v>
          </cell>
          <cell r="F3010">
            <v>0</v>
          </cell>
          <cell r="G3010">
            <v>0</v>
          </cell>
          <cell r="H3010">
            <v>0</v>
          </cell>
          <cell r="I3010">
            <v>0</v>
          </cell>
          <cell r="J3010">
            <v>0</v>
          </cell>
          <cell r="K3010">
            <v>0</v>
          </cell>
          <cell r="L3010">
            <v>0</v>
          </cell>
        </row>
        <row r="3011">
          <cell r="A3011">
            <v>0</v>
          </cell>
          <cell r="B3011">
            <v>0</v>
          </cell>
          <cell r="C3011">
            <v>0</v>
          </cell>
          <cell r="D3011">
            <v>0</v>
          </cell>
          <cell r="E3011">
            <v>0</v>
          </cell>
          <cell r="F3011">
            <v>0</v>
          </cell>
          <cell r="G3011">
            <v>0</v>
          </cell>
          <cell r="H3011">
            <v>0</v>
          </cell>
          <cell r="I3011">
            <v>0</v>
          </cell>
          <cell r="J3011">
            <v>0</v>
          </cell>
          <cell r="K3011">
            <v>0</v>
          </cell>
          <cell r="L3011">
            <v>0</v>
          </cell>
        </row>
        <row r="3012">
          <cell r="A3012">
            <v>0</v>
          </cell>
          <cell r="B3012">
            <v>0</v>
          </cell>
          <cell r="C3012">
            <v>0</v>
          </cell>
          <cell r="D3012">
            <v>0</v>
          </cell>
          <cell r="E3012">
            <v>0</v>
          </cell>
          <cell r="F3012">
            <v>0</v>
          </cell>
          <cell r="G3012">
            <v>0</v>
          </cell>
          <cell r="H3012">
            <v>0</v>
          </cell>
          <cell r="I3012">
            <v>0</v>
          </cell>
          <cell r="J3012">
            <v>0</v>
          </cell>
          <cell r="K3012">
            <v>0</v>
          </cell>
          <cell r="L3012">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77.431176851853" createdVersion="6" refreshedVersion="6" minRefreshableVersion="3" recordCount="2967" xr:uid="{00000000-000A-0000-FFFF-FFFF0C000000}">
  <cacheSource type="worksheet">
    <worksheetSource ref="A2:AC2969" sheet="Doanh thu"/>
  </cacheSource>
  <cacheFields count="29">
    <cacheField name="acc" numFmtId="0">
      <sharedItems containsBlank="1"/>
    </cacheField>
    <cacheField name="Mã Dịch vụ" numFmtId="0">
      <sharedItems containsMixedTypes="1" containsNumber="1" containsInteger="1" minValue="7" maxValue="941"/>
    </cacheField>
    <cacheField name="Dịch vụ 0205" numFmtId="0">
      <sharedItems/>
    </cacheField>
    <cacheField name="Dịch vụ năm2021" numFmtId="0">
      <sharedItems/>
    </cacheField>
    <cacheField name="Dịch vụ Quỳnh" numFmtId="0">
      <sharedItems count="14">
        <s v="Internet trực tiếp"/>
        <s v="Hạ tầng số"/>
        <s v="Truyền số liệu"/>
        <s v="Dịch vụ Băng rộng cố định"/>
        <s v="Dịch vụ và Dự án số Doanh nghiệp khác"/>
        <s v="Dịch vụ di động VNPT - Vinaphone"/>
        <s v="Dịch vụ SMS Brandname"/>
        <s v="Dịch vụ điện thoại cố định"/>
        <s v="Dịch vụ 1800/1900"/>
        <s v="Quản trị doanh nghiệp"/>
        <s v="Cho thuê hạ tầng khác"/>
        <s v="Chính quyền số"/>
        <s v="Kinh doanh thương mại"/>
        <s v="Dịch vụ khác"/>
      </sharedItems>
    </cacheField>
    <cacheField name="Nhóm dịch vụ" numFmtId="0">
      <sharedItems/>
    </cacheField>
    <cacheField name="Số Hợp đồng" numFmtId="0">
      <sharedItems containsBlank="1" containsMixedTypes="1" containsNumber="1" containsInteger="1" minValue="0" maxValue="0"/>
    </cacheField>
    <cacheField name="AM" numFmtId="0">
      <sharedItems containsBlank="1"/>
    </cacheField>
    <cacheField name="Line" numFmtId="0">
      <sharedItems/>
    </cacheField>
    <cacheField name="Line TT" numFmtId="0">
      <sharedItems count="4">
        <s v="Telco"/>
        <s v="DN Nước ngoài"/>
        <s v="DN Trong nước"/>
        <s v="Ngân hàng"/>
      </sharedItems>
    </cacheField>
    <cacheField name="Tên KH" numFmtId="0">
      <sharedItems/>
    </cacheField>
    <cacheField name="Tên KH chuẩn hóa" numFmtId="0">
      <sharedItems/>
    </cacheField>
    <cacheField name="SoE" numFmtId="0">
      <sharedItems count="2">
        <s v="Khác"/>
        <s v="SOE"/>
      </sharedItems>
    </cacheField>
    <cacheField name="T1" numFmtId="164">
      <sharedItems containsSemiMixedTypes="0" containsString="0" containsNumber="1" minValue="-30.4" maxValue="1963.6248000000001"/>
    </cacheField>
    <cacheField name="T2" numFmtId="0">
      <sharedItems containsSemiMixedTypes="0" containsString="0" containsNumber="1" minValue="-110.54" maxValue="2161.0920000000001"/>
    </cacheField>
    <cacheField name="T3" numFmtId="0">
      <sharedItems containsSemiMixedTypes="0" containsString="0" containsNumber="1" minValue="-215.09636499999999" maxValue="4075.1040389999998"/>
    </cacheField>
    <cacheField name="T4" numFmtId="0">
      <sharedItems containsSemiMixedTypes="0" containsString="0" containsNumber="1" minValue="-303.18933399999997" maxValue="3465.4036030000002"/>
    </cacheField>
    <cacheField name="T5" numFmtId="0">
      <sharedItems containsSemiMixedTypes="0" containsString="0" containsNumber="1" minValue="-79.014538000000002" maxValue="2072.9423000000002"/>
    </cacheField>
    <cacheField name="T6" numFmtId="0">
      <sharedItems containsSemiMixedTypes="0" containsString="0" containsNumber="1" minValue="-81.883219999999994" maxValue="3006.5967999999998"/>
    </cacheField>
    <cacheField name="T7" numFmtId="0">
      <sharedItems containsSemiMixedTypes="0" containsString="0" containsNumber="1" minValue="-327.27272699999997" maxValue="6626.5614580000001"/>
    </cacheField>
    <cacheField name="T8" numFmtId="0">
      <sharedItems containsSemiMixedTypes="0" containsString="0" containsNumber="1" minValue="-190.73693399999999" maxValue="1976.6697340000001"/>
    </cacheField>
    <cacheField name="T9" numFmtId="0">
      <sharedItems containsSemiMixedTypes="0" containsString="0" containsNumber="1" minValue="-404.68889999999999" maxValue="2533.4780000000001"/>
    </cacheField>
    <cacheField name="T10" numFmtId="0">
      <sharedItems containsSemiMixedTypes="0" containsString="0" containsNumber="1" minValue="-26.01" maxValue="2030.5077670000001"/>
    </cacheField>
    <cacheField name="T11" numFmtId="0">
      <sharedItems containsSemiMixedTypes="0" containsString="0" containsNumber="1" minValue="-229.17452499999999" maxValue="2999.3780000000002"/>
    </cacheField>
    <cacheField name="T12" numFmtId="0">
      <sharedItems containsSemiMixedTypes="0" containsString="0" containsNumber="1" minValue="-2098" maxValue="1987.5144330000001"/>
    </cacheField>
    <cacheField name="Tổng 2020" numFmtId="0">
      <sharedItems containsSemiMixedTypes="0" containsString="0" containsNumber="1" minValue="-201.944672" maxValue="24236.601794999999"/>
    </cacheField>
    <cacheField name="T1_2021" numFmtId="164">
      <sharedItems containsSemiMixedTypes="0" containsString="0" containsNumber="1" minValue="-124.0699" maxValue="2121.3454919999999"/>
    </cacheField>
    <cacheField name="T2_2021" numFmtId="164">
      <sharedItems containsSemiMixedTypes="0" containsString="0" containsNumber="1" minValue="-34.302" maxValue="2166.881433"/>
    </cacheField>
    <cacheField name="Tổng 1_2" numFmtId="164">
      <sharedItems containsSemiMixedTypes="0" containsString="0" containsNumber="1" minValue="-124.0699" maxValue="4288.226924999999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77.431267824075" createdVersion="6" refreshedVersion="6" minRefreshableVersion="3" recordCount="2967" xr:uid="{00000000-000A-0000-FFFF-FFFF0D000000}">
  <cacheSource type="worksheet">
    <worksheetSource ref="I2:Z2969" sheet="Doanh thu"/>
  </cacheSource>
  <cacheFields count="17">
    <cacheField name="Line TT" numFmtId="0">
      <sharedItems count="4">
        <s v="Telco"/>
        <s v="DN Nước ngoài"/>
        <s v="DN Trong nước"/>
        <s v="Ngân hàng"/>
      </sharedItems>
    </cacheField>
    <cacheField name="Tên KH" numFmtId="0">
      <sharedItems/>
    </cacheField>
    <cacheField name="Tên KH chuẩn hóa" numFmtId="0">
      <sharedItems count="519">
        <s v="Công ty TNHH Phần mềm FPT"/>
        <s v="VP Đại diện tổ chức Family Health International tại Việt Nam"/>
        <s v="Công ty TNHH Cốc Cốc"/>
        <s v="Công ty Cổ phần Dịch vụ dữ liệu Việt Nam"/>
        <s v="Công ty cổ phần giải pháp và nội dung vạn xuân"/>
        <s v="Công ty Cổ phần Đầu tư và phát triển dịch vụ trực tuyến"/>
        <s v="Công ty TNHH Viễn thông TOTOCOM"/>
        <s v="Công ty CP truyền thông hội tụ Việt nam"/>
        <s v="Công ty TNHH MTV TP Telecom Việt nam"/>
        <s v="Công ty Cổ phần công nghệ truyền thông Việt Phát"/>
        <s v="Công ty cổ phần chứng khoán Agribank"/>
        <s v="Công ty TNHH KDDI Việt nam"/>
        <s v="Công ty Cổ Phần Quản Lý Quỹ Đầu Tư Việt Nam"/>
        <s v="Công ty cổ phần BIBOMART TM"/>
        <s v="Công ty Cổ phần Hạ tầng Viễn thông CMC"/>
        <s v="Công ty cổ phần Mediamart Việt Nam"/>
        <s v="Công ty cổ phần thương mại dịch vụ VNG Việt nam"/>
        <s v="Công ty Cổ phần NETNAM"/>
        <s v="Công ty cổ phần sản xuất chế biến kinh doanh thực phẩm dinh dưỡng kiện toàn"/>
        <s v="Công ty cổ phần Tiền Phong"/>
        <s v="Công ty Cổ phần Quản lý và Khai thác Toà nhà VNPT"/>
        <s v="Tập đoàn công nghiệp cao su Việt Nam"/>
        <s v="Công ty TNHH dịch vụ Viễn thông trực tuyến CDC"/>
        <s v="Hong Kong Ulink Limited"/>
        <s v="Công ty Cổ phần Điện toán Viễn thông Viettelco"/>
        <s v="Tổng công ty Cổ phần bảo hiểm Bưu điện"/>
        <s v="Tổng Công ty Thăm dò Khai thác Dầu khí"/>
        <s v="Công ty cổ phần truyền thông VMG"/>
        <s v="Công ty Cổ phần khoa học viễn thông công nghệ cao"/>
        <s v="Công ty Cổ phần Chứng khoán Hải Phòng"/>
        <s v="Công ty cổ phần VTC dịch vụ di động"/>
        <s v="Công ty Cổ phần chứng khoán MB"/>
        <s v="Công ty Cổ Phần đầu tư và Công nghệ OSB"/>
        <s v="Công ty cổ phần DTGroup Toàn Cầu"/>
        <s v="Công ty CP Truyền thông Xin Chào"/>
        <s v="Công ty cổ phần truyền số liệu Việt nam (DCV)"/>
        <s v="CTCP phát triển đầu tư phần mềm và nội dung số Việt Nam"/>
        <s v="Công ty TNHH may thêu giày An Phước"/>
        <s v="Công ty TNHH Cung cấp Giải pháp Dịch vụ Giá trị gia tăng"/>
        <s v="Công ty Cổ phần Dữ liệu Toàn Cầu"/>
        <s v="Công ty cổ phần thương mại dịch vụ và du lịch Tam Vương"/>
        <s v="Công ty cổ phần dữ liệu trực tuyến Việt Nam"/>
        <s v="Công ty TNHH dịch vụ viễn thông TMS"/>
        <s v="Công ty cổ phần tập đoàn giáo dục Egroup"/>
        <s v="Công ty cổ phần giải pháp IDS Việt nam"/>
        <s v="Công ty Cổ phần Viễn thông - Tin học Bưu điện"/>
        <s v="Tập đoàn Điện lực Việt Nam"/>
        <s v="Công ty TNHH Mặt trời vàng"/>
        <s v="Công ty cổ phần viễn thông Đông Dương Telecom"/>
        <s v="Chuyển HN"/>
        <s v="Công ty TNHH Một thành viên Viễn thông Quốc tế FPT"/>
        <s v="Ngân hàng TMCP Bảo Việt"/>
        <s v="Công ty TNHH công nghệ INFO Việt Nam"/>
        <s v="Công ty cổ phần Econet Việt Nam"/>
        <s v="Công ty TNHH BizCare Việt Nam"/>
        <s v="Công ty cổ phần dịch vụ Baza"/>
        <s v="Công ty cổ phần NETIT"/>
        <s v="Công ty cổ phần truyền thông và nội dung số toàn cầu"/>
        <s v="Công ty Cổ phần Hayday"/>
        <s v="Công ty cổ phần Centech Interactive"/>
        <s v="Công ty cổ phần truyền thông Centech"/>
        <s v="Công ty TNHH Du lịch quốc tế Châu á Thái Bình Dương"/>
        <s v="Nguyễn Đăng Thiệp"/>
        <s v="Công ty TNHH MYG"/>
        <s v="Công ty cổ phần Công Nghệ và Truyền Thông Biển Xanh"/>
        <s v="Công ty TNHH HDSOFT"/>
        <s v="Công ty Cổ phần Giải pháp Mạng Doanh nghiệp Việt Nam"/>
        <s v="Công ty TNHH Imamura International Việt Nam (IIV)"/>
        <s v="Trường Đại học Thành Đô"/>
        <s v="Công ty cổ phần viễn thông Mobinet Việt nam"/>
        <s v="Ngân hàng Đại Chúng"/>
        <s v="Công ty Cổ phần Công nghệ TEKO Việt Nam"/>
        <s v="Công ty CP Dịch vụ Thương mại Tổng hợp VinCommerce"/>
        <s v="Công ty cổ phần Giáo dục Topica English"/>
        <s v="Phạm Cao Cường"/>
        <s v="Tổng công ty xi măng"/>
        <s v="Công ty Cổ phần Giải pháp Phần mềm Trực tuyến Việt Nam"/>
        <s v="Công ty Cổ Phần giải pháp mạng Bạch Kim"/>
        <s v="Công ty Cổ phần Công nghệ và Dịch vụ An Nguyên"/>
        <s v="Công ty TNHH giải pháp công nghệ thông tin và truyền thông Paris"/>
        <s v="Công ty Cổ phần Đầu tư và Dịch vụ Bưu Điện"/>
        <s v="Công ty cổ phần công nghệ và truyền thông VOD quốc tế"/>
        <s v="Báo điện tử dân trí"/>
        <s v="Công ty TNHH Hãy trực tuyến"/>
        <s v="Công ty cổ phần chứng khoán VPS"/>
        <s v="Công ty Cổ phần Chứng khoán Ngân hàng Công thương Việt Nam"/>
        <s v="Công ty TNHH đầu tư NDH"/>
        <s v="Công ty TNHH Transcosmos Việt Nam"/>
        <s v="Ngân hàng Thương mại Cổ phần Quốc tế Việt Nam"/>
        <s v="Ngân hàng BNP Paribas - Chi nhánh Hà Nội"/>
        <s v="Công ty cổ phần công nghệ và giải pháp trực tuyến IDC"/>
        <s v="Tập đoàn công nghiệp Than - Khoáng Sản Việt Nam"/>
        <s v="Công ty TNHH Bán lẻ Fujimart Việt Nam"/>
        <s v="Công ty Cổ phần chứng khoán AIS"/>
        <s v="Công ty cổ phần thiết bị công nghệ ATK"/>
        <s v="Công ty cổ phần chứng khoán SSI"/>
        <s v="Cục Truyền thông Công an Nhân dân"/>
        <s v="Công ty cổ phần dịch vụ công nghệ giáo dục Việt nam"/>
        <s v="Báo Bóng đá"/>
        <s v="Công ty cổ phần công nghiệp Weldcom"/>
        <s v="Ngân hàng TMCP Kỹ Thương Việt Nam (Techcombank)"/>
        <s v="Tổng Công ty Điện lực Dầu khí Việt Nam- Công ty Cổ phần"/>
        <s v="Công ty Cổ phần Chứng khoán ARTEX"/>
        <s v="Công ty TNHH Teamobi"/>
        <s v="Ngân hàng TMCP Quân đội"/>
        <s v="Công ty TNHH Truyền hình Công an Nhân Dân"/>
        <s v="Ngân hàng liên doanh Lào Việt"/>
        <s v="Công ty TNHH SOFTBANK TELECOM Việt Nam"/>
        <s v="Công ty Cổ phần phát triển thể thao điện tử Việt Nam"/>
        <s v="Ngân hàng TMCP Việt Nam Thịnh Vượng"/>
        <s v="Công ty cổ phần Skynet Việt nam"/>
        <s v="Công ty cổ phần công nghệ và nội dung số Phú Thành"/>
        <s v="Cảng vụ đường thủy nội địa tỉnh Quảng Ninh"/>
        <s v="Công ty cổ phần dược Trung Ương MEDIPLANTEX"/>
        <s v="Tổng công ty Hàng Hải Việt Nam"/>
        <s v="Công ty TNHH Hoya Glass Disk Việt Nam"/>
        <s v="SAMSUNG SDS CO.,LTD"/>
        <s v="Công ty Cổ phần Công nghệ và Dịch vụ WEBHP"/>
        <s v="Ngân hàng TNHH Một Thành viên ANZ (Việt Nam)"/>
        <s v="Chi nhánh Công ty TNHH Thông tin NTT (Việt Nam)"/>
        <s v="Công ty Cổ phần truyền thông và dịch vụ ANTIT"/>
        <s v="Công ty cổ phần ITC á châu"/>
        <s v="Công ty cổ phần truyền thông và công nghệ 3T Việt Nam"/>
        <s v="Công ty cổ phần truyền thông đa phương tiện Thiên Phú"/>
        <s v="Công ty Ô tô Toyota Việt Nam"/>
        <s v="Công ty TNHH Minh Hương P.N.D"/>
        <s v="Công ty cổ phần Intimex Việt Nam"/>
        <s v="Tổng công ty quản lý bay Việt nam"/>
        <s v="Công ty trách nhiệm hữu hạn MTV cho thuê tài chính Ngân hàng TMCP Ngoại thương Việt Nam"/>
        <s v="Công ty TNHH Sao Vàng"/>
        <s v="Tổng công ty viễn thông Viettel-Chi nhánh Tập đoàn Công nghiệp - Viễn thông quân đội"/>
        <s v="Tổng công ty viễn thông Mobifone (Quốc tế)"/>
        <s v="Công ty Cổ phần Dịch vụ Viễn Thông Sao Bắc Đẩu"/>
        <s v="Công ty cổ phần Công nghệ Số Sao Bắc Đẩu"/>
        <s v="Công ty Cổ phần Tư vấn Đầu tư phát triển Hạ Tầng Viễn Thông (IFC)"/>
        <s v="Công ty Cổ phần công nghệ công nghiệp bưu chính viễn thông"/>
        <s v="Trung tâm Truyền dẫn Phát sóng "/>
        <s v="Tập đoàn xăng dầu Việt Nam"/>
        <s v="Công ty TNHH Fujitsu Việt Nam"/>
        <s v="Công ty Cổ phần Viễn thông di động Vietnamobile"/>
        <s v="Công ty TNHH Gerber Scientific International (Vietnam)"/>
        <s v="Công ty Cổ phần Chứng khoán Tân Việt"/>
        <s v="Công ty TNHH Advanex Việt Nam"/>
        <s v="Tổng công ty Bưu điện Việt Nam"/>
        <s v="Ngân hàng Nông nghiệp và phát triển nông thôn VN"/>
        <s v="Ngân hàng TMCP Hàng hải Việt Nam"/>
        <s v="Công ty TNHH Maxturn Apparel"/>
        <s v="Ngân hàng TNHH Một thành viên Public Việt Nam"/>
        <s v="Tổng công ty hàng không Việt Nam-CTCP"/>
        <s v="Công ty TNHH Funing Precision Component"/>
        <s v="Công ty cổ phần Thông tin Tín dụng Việt Nam"/>
        <s v="Ngân hàng Thương mại TNHH Một thành viên Dầu khí Toàn Cầu"/>
        <s v="Công ty Cổ Phần Công nghệ Mobifone Toàn cầu"/>
        <s v="ANEXIA Internetdienstleistungs GMBH"/>
        <s v="Ngân hàng Thương mại Cổ phần Đông Nam á"/>
        <s v="Công ty TNHH Nakashima Việt Nam"/>
        <s v="Công ty TNHH Nhựa đường Puma Energy Việt Nam"/>
        <s v="Công ty TNHH Global Network Service"/>
        <s v="Tổng công ty Thuốc lá Việt Nam"/>
        <s v="Công ty TNHH Keyence Việt Nam"/>
        <s v="Công ty Bảo hiểm Liên Hiệp"/>
        <s v="Công ty Cổ phần VTI"/>
        <s v="Công ty Cổ phần Quốc tế Hoàng Gia"/>
        <s v="Công ty TNHH Connet Việt Nam"/>
        <s v="Công ty TNHH Viễn thông IPN"/>
        <s v="Công ty TNHH lọc hóa dầu Nghi Sơn"/>
        <s v="Văn phòng đại diện QUALCOMM INTERNATIONAL.,INC tại Thành phố Hồ Chí Minh"/>
        <s v="Văn phòng đại diện Ngân hàng KASIKORN - Hà Nội"/>
        <s v="Công ty cổ phần dịch vụ số liệu Toàn Cầu"/>
        <s v="Công ty cổ phần VCCorp"/>
        <s v="Công ty Cổ phần Chăn Nuôi C.P.Việt Nam "/>
        <s v="Công ty cổ phần nội dung số T&amp;G Hà Nội"/>
        <s v="Công ty trách nhiệm hữu hạn Phần mềm Nhân Hòa"/>
        <s v="Công ty TNHH OSCO International"/>
        <s v="Công ty Cổ Phần Giải Trí và Thể Thao Điện Tử Việt Nam"/>
        <s v="Công Ty Cổ Phần Công Nghệ &amp; Truyền Thông Việt Nam"/>
        <s v="Công ty cổ phần Dịch Vụ Viễn Thông Anh Và Em"/>
        <s v="Ngân hàng TMCP Tiên Phong"/>
        <s v="Ngân hàng TMCP Công thương Việt Nam"/>
        <s v="Ngân hàng TMCP Đầu tư và Phát triển Việt Nam"/>
        <s v="Ngân hàng TMCP Ngoại thương Việt Nam"/>
        <s v="Sở giao dịch Chứng khoán Hà Nội"/>
        <s v="Công ty Cổ phần chứng khoán Eurocapital"/>
        <s v="Trung tâm Kỹ thuật Sản xuất Chương trình"/>
        <s v="Công ty TNHH FU LIAN NET Việt Nam"/>
        <s v="Công ty Cổ phần Ngọn Lửa Thần"/>
        <s v="Công ty TNHH truyền hình số vệ tinh Việt Nam"/>
        <s v="Công ty cổ phần An Thịnh"/>
        <s v="Hongkong Ucloudlink Network Technology Limited"/>
        <s v="Công ty Cổ phần Tổng Công ty Truyền hình cáp Việt Nam"/>
        <s v="Ngân hàng Hợp tác xã Việt nam"/>
        <s v="Công ty cổ phần dịch vụ truyền thông VietNamNet Icom"/>
        <s v="Công ty Cổ phần Thông Tin và Truyền Thông"/>
        <s v="Công ty cổ phần INET"/>
        <s v="Công ty Cổ Phần BKAV"/>
        <s v="Công ty TNHH Công nghệ và truyền thông SoftTech"/>
        <s v="Công ty TNHH Thương mại VHC"/>
        <s v="Công ty cổ phần Truyền thông Gapit"/>
        <s v="Công ty cổ phần viễn thông và truyền thông An Viên"/>
        <s v="Chi nhánh Công ty Cổ phần phân phối GENEX"/>
        <s v="Công ty Cổ phần Ngân Lượng"/>
        <s v="Ngân hàng TMCP xăng dầu Petrolimex"/>
        <s v="Công ty cổ phần Phát triển Dịch vụ Học tập và Giải trí trực tuyến"/>
        <s v="Công ty Cổ phần OTV"/>
        <s v="Công ty Cổ phần du lịch VIETSENSE"/>
        <s v="Công ty cổ phần giải pháp thanh toán Việt Nam."/>
        <s v="Công ty TNHH Truyền hình Cáp quang Việt Nam"/>
        <s v="Công ty cổ phần Hàng không Jetstar Pacific Airlines"/>
        <s v="Tổng Công ty truyền thông"/>
        <s v="Công ty cổ phần thương mại và dịch vụ chuyển phát nhanh Tân Sơn Nhất"/>
        <s v="Trung tâm hành chính công tỉnh Quảng Ninh"/>
        <s v="Công ty TNHH SG SAGAWA EXPRESS Việt Nam"/>
        <s v="Công ty cổ phần BOT Pháp Vân - Cầu Giẽ"/>
        <s v="Công ty cổ phần Hợp Nhất Quốc Tế"/>
        <s v="Công ty cổ phần chứng khoán đầu tư Việt Nam"/>
        <s v="Công ty cổ phần chứng khoán VNDIRECT"/>
        <s v="Công ty Cổ phần đầu tư phát triển Công nghệ và Truyền thông"/>
        <s v="Công ty cổ phần Thanh toán Quốc gia Việt Nam"/>
        <s v="Công ty cổ phần phát triển phần mềm và dịch vụ di động"/>
        <s v="Công ty cổ phần Dịch Vụ Viễn Thông Sao Mai"/>
        <s v="Công ty cổ phần tập đoàn Ecopark"/>
        <s v="Công ty Cổ phần Truyền Thông Đa Phương tiện Thủ Đô"/>
        <s v="Công ty Cổ Phần Vận Hành và Bảo Trì Đường Cao Tốc Việt Nam"/>
        <s v="Công ty cổ phần Thọ Xuân Đường"/>
        <s v="Công ty cổ phần hóa dầu quân đội"/>
        <s v="Công ty Cổ phần Tập đoàn Nagakawa"/>
        <s v="Công ty cổ phần tập đoàn điện lạnh điện máy Việt Úc"/>
        <s v="Công ty Cổ phần Dược Phẩm Vinh Gia"/>
        <s v="Công ty cổ phần SAVEMONEY"/>
        <s v="Công ty cổ phần INFOR Việt Nam"/>
        <s v="Công ty cổ phần tập đoàn Mường Thanh"/>
        <s v="Công ty cổ phần kỹ thuật dịch vụ Thành Công"/>
        <s v="Công ty Cổ Phần Dược Phẩm Vioba Việt Nam"/>
        <s v="Công ty Cổ phần Dịch vụ VIETLIFE"/>
        <s v="Công ty TNHH luật cộng đồng"/>
        <s v="Công ty cổ phần MKMART- Chi nhánh Hà Nội"/>
        <s v="Công ty cổ phần VEXERE"/>
        <s v="Công ty luật TNHH DRAGON"/>
        <s v="Công ty Cổ phần Hợp tác đầu tư và phát triển"/>
        <s v="Công ty TNHH Điện Dương"/>
        <s v="Công ty cổ phần quốc tế VIT"/>
        <s v="Công ty cổ phần phần mềm quản trị doanh nghiệp"/>
        <s v="Công ty TNHH Sài Gòn SMILE"/>
        <s v="Công ty TNHH Quang Minh Dũng"/>
        <s v="Công ty Cổ phần STUDENT LIFE CARE"/>
        <s v="Công ty Cổ Phần Xúc Tiến Thương Mại Điện Tử"/>
        <s v="Công ty Cổ Phần Y Khoa &amp; Thẩm Mỹ Thu Cúc"/>
        <s v="Công ty TNHH MI Việt Nam"/>
        <s v="Công ty Cổ Phần Group An Thuận Phát"/>
        <s v="Công ty TNHH Thương mại Dược mỹ phẩm Nam Phương"/>
        <s v="Công ty TNHH NATUZA Việt Nam"/>
        <s v="Công ty Cổ phần Falcon Coatings Việt Nam"/>
        <s v="Công ty Cổ Phần Công nghệ và truyền thông VIETNAMNET 997"/>
        <s v="Công ty Luật Hợp Danh Thiên Thanh"/>
        <s v="Công ty Cổ phần Azura"/>
        <s v="Công ty cổ phần viễn thông Đại Tâm Phát"/>
        <s v="Công ty CP Phần mềm diệt Virus Bkav"/>
        <s v="Công ty Cổ Phần Dịch vụ Vân Sơn"/>
        <s v="Công ty Cổ phần dịch vụ Kỹ thuật năng lượng"/>
        <s v="Công ty cổ phần nghe nhìn Toàn Cầu"/>
        <s v="Công ty Cổ Phần Dịch Vụ Tức Thời"/>
        <s v="Công ty Cổ phần SDH"/>
        <s v="Công ty tài chính TNHH một thành viên Home Credit Việt Nam"/>
        <s v="Công ty trách nhiệm hữu hạn L.C.S"/>
        <s v="Công ty tài chính TNHH MTV Mirae Asset (Việt Nam)"/>
        <s v="Công ty Cổ phần Vua Bánh Mì"/>
        <s v="Tổng Công ty Bảo Việt Nhân Thọ"/>
        <s v="Công ty TNHH dịch vụ bảo vệ T-Force"/>
        <s v="Công ty TNHH Một ngôi sao Thông minh Việt Nam"/>
        <s v="Công ty Cổ Phần Hoàng Phát Hưng"/>
        <s v="Tổng công ty Đầu tư và kinh doanh vốn Nhà nước - công ty TNHH"/>
        <s v="Matrix Cellular (International) Services Private Limited"/>
        <s v="Công ty TNHH máy tính Nét"/>
        <s v="Công ty TNHH Đại Hùng"/>
        <s v="Công ty TNHH thương mại và dịch vụ Vinh Hiển"/>
        <s v="CÔNG TY TNHH SẢN PHẨM GIẤY LEO (VIỆT NAM) "/>
        <s v="Công ty cổ phần đầu tư kỹ thuật BERJAYA Gia Thịnh"/>
        <s v="Công ty Cổ phần thanh toán trực tuyến Vpay"/>
        <s v="Công ty TNHH sản xuất và kinh doanh thương mại THH"/>
        <s v="Bluesea"/>
        <s v="Công ty TNHH Chứng khoán JB Việt Nam"/>
        <s v="Công ty Cổ phần Bạch Minh"/>
        <s v="Công ty TNHH MTV du lịch Trâu Việt Nam"/>
        <s v="Công ty TNHH phần mềm Nhân Hòa"/>
        <s v="Công ty cổ phần viễn thông tuổi trẻ"/>
        <s v="Công ty cổ phần truyền thông và dịch vụ số Kiến Lửa"/>
        <s v="Công ty Cổ phần Giáo Dục Tinh Vân"/>
        <s v="Công ty Cổ phần Dịch vụ HT Việt Nam"/>
        <s v="Công ty cổ phần giải pháp công nghệ thông tin và truyền thông SUNNET"/>
        <s v="Công ty Cổ phần Viễn thông Tinh Vân"/>
        <s v="Công ty Cổ phần VNG"/>
        <s v="Công ty Cổ phần tập đoàn truyền thông và công nghệ Nova"/>
        <s v="Công ty TNHH một thành viên Phần mềm iNet"/>
        <s v="Công ty TNHH Chứng khoán Ngân Hàng TMCP Ngoại Thương Việt nam"/>
        <s v="Công ty TNHH Chứng khoán ACB (ACBS)"/>
        <s v="Công ty cổ phần chứng khoán ngân hàng đầu tư và phát triển Việt Nam (BSC)"/>
        <s v="Công ty Cổ phần Chứng khoán Trí Việt"/>
        <s v="Công ty Cổ phần Chứng khoán Quốc gia"/>
        <s v="Công ty Cổ phần Chứng khoán Rồng Việt"/>
        <s v="Công ty CP Chứng khoán Thương mại và Công nghiệp Việt Nam"/>
        <s v="Công ty TNHH Yamaha Motor Việt Nam"/>
        <s v="Ngân hàng TMCP Sài Gòn Thương Tín"/>
        <s v="Ngân hàng SinoPac - Chi nhánh Thành phố Hồ Chí Minh"/>
        <s v="Ngân hàng TNHH INDOVINA"/>
        <s v="Công ty cổ phần Chứng khoán KB Việt Nam"/>
        <s v="Ngân hàng TNHH Một thành viên HSBC (Việt Nam)"/>
        <s v="Ngân hàng Citibank"/>
        <s v="Ngân hàng Thương mại CP An Bình"/>
        <s v="Ngân hàng Thương mại cổ phần Bưu điện Liên Việt"/>
        <s v="Ngân hàng TMCP á châu"/>
        <s v="Ngân hàng Thương mại Cổ phần Sài Gòn - Hà Nội"/>
        <s v="Ngân hàng phát triển Việt Nam"/>
        <s v="Công ty TNHH Venesa"/>
        <s v="Chi nhánh Công ty TNHH Resort Vacations tại Hà Nội"/>
        <s v="Công ty TNHH Nan Pao Resins Việt Nam"/>
        <s v="Công ty Cổ Phần Viễn thông tin học Việt Nam"/>
        <s v="Công ty TNHH S- Trading"/>
        <s v="Công ty TNHH Đầu tư và Phát triển công nghệ Tương Lai"/>
        <s v="Ngân hàng MALAYAN BANKING BERHAD - Chi nhánh Hà Nội"/>
        <s v="Công ty Cổ phần Chứng khoán An Bình"/>
        <s v="Công ty cổ phần đầu tư và phát triển dịch vụ hạ tầng viễn thông"/>
        <s v="Công ty Cổ phần chứng khoán CV"/>
        <s v="Công ty TNHH Chứng khoán Mirae Asset (Việt Nam)"/>
        <s v="Công ty TNHH Bảo hiểm phi nhân thọ MSIG Việt Nam"/>
        <s v="Công ty TNHH Ford Việt Nam"/>
        <s v="Công ty Cổ phần Giải pháp Số Một"/>
        <s v="Công ty Cổ phần Mobicast"/>
        <s v="Công ty Cổ phần chứng khoán HFT"/>
        <s v="Viện vệ sinh dịch tễ Tây Nguyên"/>
        <s v="Cục thuế Hà Nội"/>
        <s v="Công ty cổ phần Liên á Quốc tế"/>
        <s v="Tập đoàn Hóa chất Việt Nam"/>
        <s v="Công ty cổ phần dịch vụ thương mại và công nghệ M-PAY"/>
        <s v="Công ty cổ phần truyền thông DCC"/>
        <s v="Công ty Cổ phần Chăn Nuôi C.P.Việt Nam (Dũng)"/>
        <s v="Công ty cổ phần Truyền thông Iris"/>
        <s v="Công ty TNHH ô tô Toyotsu Samco"/>
        <s v="Tổng Công ty Đường sắt Việt Nam"/>
        <s v="Công ty Cổ phần Lexus Thăng Long"/>
        <s v="Công ty TNHH Thu phí tự động VETC"/>
        <s v="Bảo hiểm tiền gửi Việt Nam"/>
        <s v="Ngân hàng TMCP Phát triển thành phố Hồ Chí Minh - Chi nhánh Lào Cai"/>
        <s v="Công ty trách nhiệm hữu hạn chứng khoán ACB- Chi nhánh Hà Nội"/>
        <s v="Công ty cổ phần chứng khoán IB"/>
        <s v="Công ty cổ phần chứng khoán NAVIBANK"/>
        <s v="Công ty cổ phần chứng khoán Việt Nam"/>
        <s v="Ngân hàng chính sách xã hội"/>
        <s v="Ngân hàng TMCP Đông á"/>
        <s v="Ngân hàng TMCP Bắc á"/>
        <s v="Ngân hàng TMCP xuất nhập khẩu VN"/>
        <s v="Công ty TNHH MTV chứng khoán MAYBANK KIMENG"/>
        <s v="Ngân hàng thương mại trách nhiệm hữu hạn một thành viên Xây Dựng Việt Nam"/>
        <s v="Ngân hàng Thương Mại Cổ Phần Nam á"/>
        <s v="Công ty Cổ phần Chứng khoán SmartInvest"/>
        <s v="Công ty cổ phần chứng khoán FPT"/>
        <s v="Công ty cho thuê tài chính TNHH BIDV-Sumi Trust"/>
        <s v="Công ty TNHH  Một thành viên Xổ Số Kiến Thiết Thủ Đô"/>
        <s v="Công ty Cổ phần Chứng khoán Kiến thiết Việt Nam"/>
        <s v="Công ty cổ phần chứng khoán Việt Tín"/>
        <s v="Công ty TNHH hoá chất PTN"/>
        <s v="Phòng Thương mại và Công nghiệp Việt Nam"/>
        <s v="Công ty trách nhiệm hữu hạn PTA Việt Nam"/>
        <s v="Công ty cổ phần CNTT và truyền thông Toàn Cầu"/>
        <s v="Công ty cổ phần dịch vụ viễn thông &amp; công nghệ thông tin Việt Nam"/>
        <s v="Chi nhánh Công ty TNHH YAZAKI Hải Phòng Việt Nam tại Quảng Ninh"/>
        <s v="Công ty TNHH truyền thông ALPHA"/>
        <s v="Công ty cổ phần Dịch vụ kỹ thuật MOBIFONE"/>
        <s v="Công ty TNHH DENSO Việt Nam"/>
        <s v="Công ty TNHH Yusen Logistics (Việt Nam)"/>
        <s v="Công ty cổ phần truyền thông SECOM"/>
        <s v="Công ty cổ phần phát triển phần mềm Chiến Thắng"/>
        <s v="Công ty cổ phần ZOPOST"/>
        <s v="Công ty cổ phần truyền thông HANEL"/>
        <s v="Công ty Cổ phần HTC Viễn thông Quốc Tế"/>
        <s v="Công ty Cổ phần Thương mại và Truyền thông HTC"/>
        <s v="Công ty Tài chính Cổ phần HANDICO"/>
        <s v="Ngân hàng TMCP Việt Nam Thương Tín (VIETBANK)"/>
        <s v="Ngân hàng TMCP Quốc dân"/>
        <s v="Ngân hàng liên doanh Việt - Nga"/>
        <s v="Ngân hàng TNHH MTV CIMB Việt Nam"/>
        <s v="Công ty Cổ phần chứng khoán Việt"/>
        <s v="Sở Thông tin và Truyền thông tỉnh Nghệ An"/>
        <s v="Công ty TNHH chăm sóc sắc đẹp và sức khỏe Lily"/>
        <s v="Công ty TNHH chăm sóc sắc đẹp và sức khỏe Camellia"/>
        <s v="Công ty TNHH DR.Marie"/>
        <s v="Công ty cổ phần Công nghệ Viễn thông Sài Gòn"/>
        <s v="Công ty Cổ phần Thiết bị SISC Việt  Nam"/>
        <s v="Công ty Cổ phần IPaymobile"/>
        <s v="Chi nhánh công ty TNHH Crown Royal Corp tại Hà nội"/>
        <s v="Công ty TNHH Chin Media"/>
        <s v="Công ty TNHH LG ELECTRONICS Việt Nam Hải Phòng"/>
        <s v="Công ty TNHH British Council (Việt Nam)"/>
        <s v="Công ty Cổ phần Công nghệ CNPT"/>
        <s v="Công ty Cổ phần thương mại- Dịch vụ ứng dụng di động"/>
        <s v="Công ty TNHH Đầu Tư  thương mại dịch vụ Dũng Anh"/>
        <s v="Công ty TNHH Viễn Thông EPACIPIC"/>
        <s v="Công ty Cổ phần Công nghệ H2C"/>
        <s v="Công ty Cổ phần MERIATA CAPITAL ADVISOR"/>
        <s v="Công ty TNHH Dịch vụ MOBYTELAB"/>
        <s v="Công ty TNHH Phân phối Phương Việt"/>
        <s v="Công ty TNHH Đầu tư và Phát triển Phương Việt"/>
        <s v="Công ty Cổ phần Tập đoàn TH"/>
        <s v="Công ty Cổ Phần Vĩnh Giang"/>
        <s v="Ban Khách hàng cá nhân- Chi nhánh Tổng công ty Dịch vụ Viễn Thông"/>
        <s v="Công ty Trách nhiệm Hữu Hạn Bình Minh"/>
        <s v="Công ty TNHH China Telecom Information Technology (Việt Nam)"/>
        <s v="Công ty Trách nhiệm hữu hạn Thiết bị chăm sóc sức khỏe Toàn Cầu"/>
        <s v="Công ty TNHH Thiết bị Giáo Dục Tân Hà"/>
        <s v="Công ty TNHH phát triển công nghệ giáo dục Việt Nam"/>
        <s v="SCICOM  (MSC) Berhad"/>
        <s v="Công ty TNHH Ariston Thermo Việt Nam"/>
        <s v="Ngân hàng Thương mại trách nhiệm hữu hạn một thành viên Đại Dương"/>
        <s v="Văn phòng Đại Diện SITA"/>
        <s v="Công ty Cổ phần Chuỗi Thực Phẩm TH"/>
        <s v="Công ty Cổ phần Thương mại và Xuất nhập khẩu Trang Linh"/>
        <s v="Trung tâm Nghiên cứu Trách nhiệm Xã Hội"/>
        <s v="Công ty cổ phần VNPAY SHOP Thương mại Dịch vụ"/>
        <s v="Công Ty TNHH Thương Mại và Dược Phẩm Sang"/>
        <s v="Công ty TNHH Liên doanh Khách sạn Quốc tế Lào Cai"/>
        <s v="Công ty TNHH Công nghệ và dịch vụ Đông A"/>
        <s v="Công ty Cổ Phần Phân đạm và Hóa chất Hà Bắc"/>
        <s v="Công ty TNHH Air Liquide Việt Nam"/>
        <s v="Công ty VNPT GLOBAL HK Limited"/>
        <s v="Công ty Cổ phần Vina Retail"/>
        <s v="Công ty Cổ phần Caresoft"/>
        <s v="Đài Phát thanh - Truyền hình Hà Nội"/>
        <s v="Công ty TNHH Bất Động sản Minh Tân Hà Nội"/>
        <s v="Công ty Cổ phần Đầu tư Thảo Điền"/>
        <s v="Trường trung cấp Công nghệ Thăng long"/>
        <s v="doanh thu dịch vụ 8*88 tháng 12"/>
        <s v="Trung tâm phát thanh truyền hình quân đội"/>
        <s v="Công ty TNHH một thành viên Pita Bakery"/>
        <s v="Công ty cổ phần tập đoàn WNI"/>
        <s v="Công ty cổ phần truyền thông Tuart"/>
        <s v="Văn phòng Đại diện Dell Global B.V Tại Hà Nội"/>
        <s v="Dell Global B.V Hà Lan - Văn phòng đại diện tại T.P Hồ Chí Minh"/>
        <s v="Công ty TNHH Dell Việt Nam"/>
        <s v="Công ty TNHH Trusting Social"/>
        <s v="Ban quản lý trung ương-dự án nguồn lợi ven biển vì sự phát triển bền vững (CRSD)"/>
        <s v="Công ty TNHH Decathlon Việt nam"/>
        <s v="Công ty TNHH xăng dầu Idemitsu Q8"/>
        <s v="Trung tâm dược lý lâm sàng"/>
        <s v="Công ty cổ phần NCN quốc tế"/>
        <s v="Công ty TNHH A.O.SMITH Việt Nam"/>
        <s v="Công ty cổ phần thương mại Logistic Trung Thành"/>
        <s v="Công ty TNHH Vận chuyển người bệnh Bắc Việt"/>
        <s v="Trung tâm Sản xuất thiết bị đo điện tử điện Miền Trung"/>
        <s v="Công ty cổ phần thanh toán điện tử VNPT"/>
        <s v="Công ty cổ phần SGLOBAL"/>
        <s v="Tổng công ty Du lịch Hà Nội- Công ty TNHH"/>
        <s v="Công ty TNHH Thịnh Điền"/>
        <s v="Công ty Cổ phần Công nghệ Bình Minh"/>
        <s v="Công ty TNHH Fushan Technology (Việt Nam)"/>
        <s v="Công ty TNHH Công nghệ LEEON"/>
        <s v="Công ty cổ phần đầu tư thương mại công nghệ ESON"/>
        <s v="Chi nhánh công ty TNHH Namyang Innotech Vina"/>
        <s v="Báo đấu thầu"/>
        <s v="Bệnh viện đại học y Hà nội"/>
        <s v="Công ty cổ phần vận tải và dịch vụ Petrolimex Hà Tây"/>
        <s v="Công ty TNHH Panasonic Life Solutions Việt Nam"/>
        <s v="Công ty cổ phần phát hành sách giáo dục"/>
        <s v="Công ty VNPT IT "/>
        <s v="Công ty cổ phần Hồng Lam"/>
        <s v="Công ty cổ phần Đầu tư và Công nghệ GHD"/>
        <s v="Bloomberg L.P"/>
        <s v="Công ty cổ phần không gian mạng Việt nam"/>
        <s v="Tổng Công ty Lâm nghiệp Việt nam"/>
        <s v="Công ty TNHH một thành viên thương mại dịch vụ vẩn chuyển Minh Anh"/>
        <s v="Dịch vụ 8*88 với các telco"/>
        <s v="Công ty cổ phần thương mại công nghệ thông tin di động"/>
        <s v="Công ty Cổ phần dịch vụ trực tuyến VINAPO"/>
        <s v="Công ty Cổ phần chứng khoán Đông Dương"/>
        <s v="Trường trung cấp Ngọc Hà- Chi Nhánh Công ty TNHH Xây dựng và Thương Mại Ngọc Hà"/>
        <s v="Viện Công nghệ vũ trụ"/>
        <s v="Ngân Hàng Tiên Phong"/>
        <s v="Công ty cổ phần công nghệ y tế BMS"/>
        <s v="Công ty cổ phần Bia Sài Gòn - Hà Nội"/>
        <s v="Chi nhánh công ty cổ phần Quảng cáo Truyền thông Thiên hy Long Việt Nam"/>
        <s v="TELCO"/>
        <s v="Công ty CP Dịch vụ Viễn thông Sao Bắc Đẩu"/>
        <s v="Công ty CP Công Nghệ Công nghiệp Bưu Chính Viễn Thông"/>
        <s v="Trung tâm Sức khỏe Sinh sản Cộng đồng"/>
        <s v="Công ty TNHH Guhring Việt nam"/>
        <s v="Công ty TNHH MIU"/>
        <s v="Trung tâm kinh doanh VNPT- An Giang, chi nhánh Tổng công ty Dịch vụ Viễn thông"/>
        <s v="Công ty Bảo hiểm nhân thọ FWD Việt Nam"/>
        <s v="Công ty Cổ phần thức ăn Bay"/>
        <s v="Đài truyền hình Kỹ thuật số VTC"/>
        <s v="Công ty TNHH Yame VN"/>
        <s v="Công ty cổ phần Viễn thông VHT"/>
        <s v="Công ty cổ phần dịch vụ di động trực tuyến"/>
        <s v="Báo Công lý"/>
        <s v="Công ty Cổ phần Đầu tư và Phát triển Giáo dục Hà Nội"/>
        <s v="Công ty Cổ phần Sách Giáo dục tại Thành Phố Hà Nội"/>
        <s v="Văn phòng Trung Ương Giáo hội Phật Giáo Việt Nam"/>
        <s v="Công ty Cổ phần Đầu tư IGV - Group"/>
        <s v="Bệnh viện Phổi Trung Ương- Quỹ Toàn cầu Phòng chống lao giai đoạn 2018-2020"/>
        <s v="Ngân hàng Industrial and Commercial Bank of China Limited- Chi nhánh thành phố Hà nội"/>
        <s v="Hội Đồng Anh Việt Nam"/>
        <s v="Đài phát thanh và truyền hình Hà Nội"/>
        <s v="Công ty TNHH viễn thông DCC"/>
        <s v="Công ty TNHH Cung cấp Giải pháp Dịch vụ Giá trị gia tăng    "/>
        <s v="Công ty TNHH Panasonic"/>
        <s v="Tổng công ty Đầu tư Phát triển Hạ tầng Đô thị UDIC - Công ty TNHH MTV"/>
        <s v="Công ty Cổ phần Chứng khoán Thủ Đô"/>
        <s v="Công ty Cổ phần Sản xuất và thương mại nhập khẩu Daco"/>
        <s v="Công ty cổ phần ONEID"/>
        <s v="Công ty TNHH An Ba Hà nội"/>
        <s v="Doanh thu tài trợ của Báo Tiền Phong"/>
        <s v="Tổng Công ty Lương thực Miền Bắc"/>
        <s v="Công ty cổ phần giao nhận hàng hóa Nasco"/>
        <s v="Công ty TNHH Triển khai hệ thống phần mềm Vinsoftware"/>
        <s v="Công ty TNHH Gia phát"/>
        <s v="Công ty TNHH PIN cV-G"/>
        <s v="Công ty Cổ phần quỹ VINFUTURE"/>
        <s v="Công ty TNHH PIN LITHIUM V-G"/>
        <s v="Tổng công ty viễn thông Mobifone (miền bắc)" u="1"/>
        <s v="Tổng công ty viễn thông Mobifone (noc)" u="1"/>
        <s v="Tổng công ty Viễn thông MobiFone." u="1"/>
      </sharedItems>
    </cacheField>
    <cacheField name="SoE" numFmtId="0">
      <sharedItems count="2">
        <s v="Khác"/>
        <s v="SOE"/>
      </sharedItems>
    </cacheField>
    <cacheField name="T1" numFmtId="164">
      <sharedItems containsSemiMixedTypes="0" containsString="0" containsNumber="1" minValue="-30.4" maxValue="1963.6248000000001"/>
    </cacheField>
    <cacheField name="T2" numFmtId="0">
      <sharedItems containsSemiMixedTypes="0" containsString="0" containsNumber="1" minValue="-110.54" maxValue="2161.0920000000001"/>
    </cacheField>
    <cacheField name="T3" numFmtId="0">
      <sharedItems containsSemiMixedTypes="0" containsString="0" containsNumber="1" minValue="-215.09636499999999" maxValue="4075.1040389999998"/>
    </cacheField>
    <cacheField name="T4" numFmtId="0">
      <sharedItems containsSemiMixedTypes="0" containsString="0" containsNumber="1" minValue="-303.18933399999997" maxValue="3465.4036030000002"/>
    </cacheField>
    <cacheField name="T5" numFmtId="0">
      <sharedItems containsSemiMixedTypes="0" containsString="0" containsNumber="1" minValue="-79.014538000000002" maxValue="2072.9423000000002"/>
    </cacheField>
    <cacheField name="T6" numFmtId="0">
      <sharedItems containsSemiMixedTypes="0" containsString="0" containsNumber="1" minValue="-81.883219999999994" maxValue="3006.5967999999998"/>
    </cacheField>
    <cacheField name="T7" numFmtId="0">
      <sharedItems containsSemiMixedTypes="0" containsString="0" containsNumber="1" minValue="-327.27272699999997" maxValue="6626.5614580000001"/>
    </cacheField>
    <cacheField name="T8" numFmtId="0">
      <sharedItems containsSemiMixedTypes="0" containsString="0" containsNumber="1" minValue="-190.73693399999999" maxValue="1976.6697340000001"/>
    </cacheField>
    <cacheField name="T9" numFmtId="0">
      <sharedItems containsSemiMixedTypes="0" containsString="0" containsNumber="1" minValue="-404.68889999999999" maxValue="2533.4780000000001"/>
    </cacheField>
    <cacheField name="T10" numFmtId="0">
      <sharedItems containsSemiMixedTypes="0" containsString="0" containsNumber="1" minValue="-26.01" maxValue="2030.5077670000001"/>
    </cacheField>
    <cacheField name="T11" numFmtId="0">
      <sharedItems containsSemiMixedTypes="0" containsString="0" containsNumber="1" minValue="-229.17452499999999" maxValue="2999.3780000000002"/>
    </cacheField>
    <cacheField name="T12" numFmtId="0">
      <sharedItems containsSemiMixedTypes="0" containsString="0" containsNumber="1" minValue="-2098" maxValue="1987.5144330000001"/>
    </cacheField>
    <cacheField name="Tổng 2020" numFmtId="0">
      <sharedItems containsSemiMixedTypes="0" containsString="0" containsNumber="1" minValue="-201.944672" maxValue="24236.601794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7">
  <r>
    <s v="110291"/>
    <n v="7"/>
    <s v="thuê bao Internet trực tiếp"/>
    <s v="Internet trực tiếp"/>
    <x v="0"/>
    <s v="Viễn thông"/>
    <s v="38-13 PLbs2.6"/>
    <s v="Nguyễn Lâm Đức"/>
    <s v="Telco"/>
    <x v="0"/>
    <s v="Công ty trách nhiệm hữu hạn phần mềm FPT Hà Nội"/>
    <s v="Công ty TNHH Phần mềm FPT"/>
    <x v="0"/>
    <n v="11.923325"/>
    <n v="11.923325"/>
    <n v="11.923325"/>
    <n v="11.923325"/>
    <n v="11.923325"/>
    <n v="11.923325"/>
    <n v="11.923325"/>
    <n v="2.265431"/>
    <n v="0"/>
    <n v="102.512"/>
    <n v="0"/>
    <n v="0"/>
    <n v="188.24070599999999"/>
    <n v="0"/>
    <n v="0"/>
    <n v="0"/>
  </r>
  <r>
    <s v="110239"/>
    <n v="7"/>
    <s v="thuê bao Internet trực tiếp"/>
    <s v="Internet trực tiếp"/>
    <x v="0"/>
    <s v="Viễn thông"/>
    <s v="171026-02"/>
    <s v="Nguyễn Lâm Đức"/>
    <s v="Telco"/>
    <x v="0"/>
    <s v="Công ty TNHH Phần mềm FPT"/>
    <s v="Công ty TNHH Phần mềm FPT"/>
    <x v="0"/>
    <n v="28.75892"/>
    <n v="28.75892"/>
    <n v="28.75892"/>
    <n v="41.539720000000003"/>
    <n v="12.941514"/>
    <n v="0"/>
    <n v="0"/>
    <n v="0"/>
    <n v="0"/>
    <n v="122.83499999999999"/>
    <n v="0"/>
    <n v="0"/>
    <n v="263.59299399999998"/>
    <n v="0"/>
    <n v="0"/>
    <n v="0"/>
  </r>
  <r>
    <s v="110254"/>
    <n v="7"/>
    <s v="thuê bao Internet trực tiếp"/>
    <s v="Internet trực tiếp"/>
    <x v="0"/>
    <s v="Viễn thông"/>
    <s v="180228-01"/>
    <s v="Nguyễn Lâm Đức"/>
    <s v="Telco"/>
    <x v="0"/>
    <s v="Công ty TNHH Phần mềm FPT"/>
    <s v="Công ty TNHH Phần mềm FPT"/>
    <x v="0"/>
    <n v="61.700637999999998"/>
    <n v="61.700637999999998"/>
    <n v="61.700637999999998"/>
    <n v="61.700637999999998"/>
    <n v="27.765288000000002"/>
    <n v="0"/>
    <n v="0"/>
    <n v="0"/>
    <n v="0"/>
    <n v="263.53500000000003"/>
    <n v="0"/>
    <n v="0"/>
    <n v="538.10284000000001"/>
    <n v="0"/>
    <n v="0"/>
    <n v="0"/>
  </r>
  <r>
    <s v="110238"/>
    <n v="7"/>
    <s v="thuê bao Internet trực tiếp"/>
    <s v="Internet trực tiếp"/>
    <x v="0"/>
    <s v="Viễn thông"/>
    <s v="170929-07"/>
    <s v="Trịnh Sinh Trường"/>
    <s v="Nước Ngoài"/>
    <x v="1"/>
    <s v="VP Đại diện tổ chức Family Health International tại Việt Nam"/>
    <s v="VP Đại diện tổ chức Family Health International tại Việt Nam"/>
    <x v="0"/>
    <n v="37.613852000000001"/>
    <n v="37.613852000000001"/>
    <n v="37.613852000000001"/>
    <n v="37.613852000000001"/>
    <n v="37.613852000000001"/>
    <n v="37.613852000000001"/>
    <n v="37.613852000000001"/>
    <n v="37.613852000000001"/>
    <n v="37.613852000000001"/>
    <n v="37.613852000000001"/>
    <n v="37.613849999999999"/>
    <n v="469.2"/>
    <n v="882.95236999999997"/>
    <n v="0"/>
    <n v="0"/>
    <n v="0"/>
  </r>
  <r>
    <s v="T00448_0"/>
    <n v="29"/>
    <s v="Dịch vụ cho thuê không gian đặt máy chủ/thiết bị (Co-"/>
    <s v="Hạ tầng số"/>
    <x v="1"/>
    <s v="Công nghệ thông tin"/>
    <s v="185-09_0"/>
    <s v="Lê Kim Thành"/>
    <s v="DNTN1"/>
    <x v="2"/>
    <s v="Công ty TNHH Cốc Cốc"/>
    <s v="Công ty TNHH Cốc Cốc"/>
    <x v="1"/>
    <n v="585.84177399999999"/>
    <n v="585.84177399999999"/>
    <n v="492.10709000000003"/>
    <n v="596.26291700000002"/>
    <n v="525.17652399999997"/>
    <n v="527.95304299999998"/>
    <n v="532.25211899999999"/>
    <n v="532.25211899999999"/>
    <n v="463.05934400000001"/>
    <n v="621.13107300000001"/>
    <n v="555.99967900000001"/>
    <n v="555.43599300000005"/>
    <n v="6573.3134490000002"/>
    <n v="547.80782399999998"/>
    <n v="547.80782399999998"/>
    <n v="1095.615648"/>
  </r>
  <r>
    <s v="T00608_0"/>
    <n v="29"/>
    <s v="Dịch vụ cho thuê không gian đặt máy chủ/thiết bị (Co-"/>
    <s v="Hạ tầng số"/>
    <x v="1"/>
    <s v="Công nghệ thông tin"/>
    <s v="114-11_0"/>
    <s v="Hạ Tuấn Cường"/>
    <s v="DNTN1"/>
    <x v="2"/>
    <s v="Công ty Cổ phần Dịch vụ dữ liệu Việt Nam"/>
    <s v="Công ty Cổ phần Dịch vụ dữ liệu Việt Nam"/>
    <x v="0"/>
    <n v="23.290208"/>
    <n v="23.290208"/>
    <n v="24.126006"/>
    <n v="34.176980999999998"/>
    <n v="34.176980999999998"/>
    <n v="33.885306999999997"/>
    <n v="31.098839000000002"/>
    <n v="31.098839000000002"/>
    <n v="30.055329755555555"/>
    <n v="22.706277"/>
    <n v="22.706277"/>
    <n v="25.126369"/>
    <n v="335.73762175555555"/>
    <n v="37.512143000000002"/>
    <n v="37.512143000000002"/>
    <n v="75.024286000000004"/>
  </r>
  <r>
    <s v="T00625"/>
    <n v="29"/>
    <s v="Dịch vụ cho thuê không gian đặt máy chủ/thiết bị (Co-"/>
    <s v="Hạ tầng số"/>
    <x v="1"/>
    <s v="Công nghệ thông tin"/>
    <s v="151215-01"/>
    <s v="Hạ Tuấn Cường"/>
    <s v="DNTN1"/>
    <x v="2"/>
    <s v="Công ty cổ phần giải pháp và nội dung vạn xuân"/>
    <s v="Công ty cổ phần giải pháp và nội dung vạn xuân"/>
    <x v="0"/>
    <n v="3.1480800000000002"/>
    <n v="3.1480800000000002"/>
    <n v="3.1480800000000002"/>
    <n v="3.1480800000000002"/>
    <n v="3.1480800000000002"/>
    <n v="3.1596000000000002"/>
    <n v="3.1596329999999999"/>
    <n v="3.1596329999999999"/>
    <n v="3.1596329999999999"/>
    <n v="3.1596329999999999"/>
    <n v="3.1596329999999999"/>
    <n v="3.1018349999999999"/>
    <n v="37.799999999999997"/>
    <n v="3.1480800000000002"/>
    <n v="3.1480800000000002"/>
    <n v="6.2961600000000004"/>
  </r>
  <r>
    <s v="T00664_0"/>
    <n v="29"/>
    <s v="Dịch vụ cho thuê không gian đặt máy chủ/thiết bị (Co-"/>
    <s v="Hạ tầng số"/>
    <x v="1"/>
    <s v="Công nghệ thông tin"/>
    <s v="195-11_0"/>
    <s v="Lê Kim Thành"/>
    <s v="DNTN1"/>
    <x v="2"/>
    <s v="Công ty Cổ phần Đầu tư và phát triển dịch vụ trực tuyến"/>
    <s v="Công ty Cổ phần Đầu tư và phát triển dịch vụ trực tuyến"/>
    <x v="1"/>
    <n v="39.814197999999998"/>
    <n v="39.814197999999998"/>
    <n v="28.7226"/>
    <n v="6.5873970000000002"/>
    <n v="6.5873970000000002"/>
    <n v="7.4461069999999996"/>
    <n v="9.4497669999999996"/>
    <n v="9.4497669999999996"/>
    <n v="21.806867"/>
    <n v="11.878086"/>
    <n v="11.878086"/>
    <n v="-22.681535"/>
    <n v="170.75293500000001"/>
    <n v="0"/>
    <n v="0"/>
    <n v="0"/>
  </r>
  <r>
    <s v="T00693"/>
    <n v="29"/>
    <s v="Dịch vụ cho thuê không gian đặt máy chủ/thiết bị (Co-"/>
    <s v="Hạ tầng số"/>
    <x v="1"/>
    <s v="Công nghệ thông tin"/>
    <s v="161219-03"/>
    <s v="Tô Thị Ngọc"/>
    <s v="DNTN1"/>
    <x v="2"/>
    <s v="Công ty TNHH Viễn thông TOTOCOM"/>
    <s v="Công ty TNHH Viễn thông TOTOCOM"/>
    <x v="0"/>
    <n v="4.5290780000000002"/>
    <n v="4.6164160000000001"/>
    <n v="4.6164160000000001"/>
    <n v="4.6164160000000001"/>
    <n v="4.6125939999999996"/>
    <n v="4.6070140000000004"/>
    <n v="4.6025229999999997"/>
    <n v="4.6082090000000004"/>
    <n v="4.6082090000000004"/>
    <n v="4.6082090000000004"/>
    <n v="4.604387"/>
    <n v="-2.6094710000000001"/>
    <n v="48.02"/>
    <n v="1.160844"/>
    <n v="1.000637"/>
    <n v="2.1614810000000002"/>
  </r>
  <r>
    <s v="T00733"/>
    <n v="29"/>
    <s v="Dịch vụ cho thuê không gian đặt máy chủ/thiết bị (Co-"/>
    <s v="Hạ tầng số"/>
    <x v="1"/>
    <s v="Công nghệ thông tin"/>
    <s v="170830-01"/>
    <s v="Hạ Tuấn Cường"/>
    <s v="DNTN1"/>
    <x v="2"/>
    <s v="Công ty CP truyền thông hội tụ Việt nam"/>
    <s v="Công ty CP truyền thông hội tụ Việt nam"/>
    <x v="0"/>
    <n v="-30.4"/>
    <n v="3.8"/>
    <n v="3.8"/>
    <n v="3.8"/>
    <n v="3.8"/>
    <n v="3.8"/>
    <n v="3.8"/>
    <n v="3.8"/>
    <n v="0"/>
    <n v="0"/>
    <n v="0"/>
    <n v="0"/>
    <n v="-3.8"/>
    <n v="0"/>
    <n v="0"/>
    <n v="0"/>
  </r>
  <r>
    <s v="T00791"/>
    <n v="29"/>
    <s v="Dịch vụ cho thuê không gian đặt máy chủ/thiết bị (Co-"/>
    <s v="Hạ tầng số"/>
    <x v="1"/>
    <s v="Công nghệ thông tin"/>
    <s v="181211-04"/>
    <s v="Lê Kim Thành"/>
    <s v="DNTN1"/>
    <x v="2"/>
    <s v="Công ty TNHH MTV TP Telecom Việt nam"/>
    <s v="Công ty TNHH MTV TP Telecom Việt nam"/>
    <x v="0"/>
    <n v="1.3577589999999999"/>
    <n v="1.3577589999999999"/>
    <n v="1.3344819999999999"/>
    <n v="1.351931"/>
    <n v="1.351931"/>
    <n v="1.3461380000000001"/>
    <n v="1.351931"/>
    <n v="1.351931"/>
    <n v="1.3461380000000005"/>
    <n v="1.3577589999999999"/>
    <n v="1.3577589999999999"/>
    <n v="1.3489979999999999"/>
    <n v="16.214516"/>
    <n v="1.351502"/>
    <n v="1.351502"/>
    <n v="2.703004"/>
  </r>
  <r>
    <s v="TE00034"/>
    <n v="29"/>
    <s v="Dịch vụ cho thuê không gian đặt máy chủ/thiết bị (Co-"/>
    <s v="Hạ tầng số"/>
    <x v="1"/>
    <s v="Công nghệ thông tin"/>
    <s v="228/2014"/>
    <s v="Tô Thị Ngọc"/>
    <s v="DNTN1"/>
    <x v="2"/>
    <s v="Công ty Cổ phần công nghệ truyền thông Việt Phát"/>
    <s v="Công ty Cổ phần công nghệ truyền thông Việt Phát"/>
    <x v="0"/>
    <n v="3.9628169999999998"/>
    <n v="3.932909"/>
    <n v="3.9776289999999999"/>
    <n v="3.9776289999999999"/>
    <n v="3.9522849999999998"/>
    <n v="3.9776289999999999"/>
    <n v="3.9776289999999999"/>
    <n v="2.9722849999999998"/>
    <n v="2.4991810000000001"/>
    <n v="2.4991810000000001"/>
    <n v="2.5915240000000002"/>
    <n v="2.5007489999999999"/>
    <n v="40.821446999999999"/>
    <n v="2.5007489999999999"/>
    <n v="2.5007489999999999"/>
    <n v="5.0014979999999998"/>
  </r>
  <r>
    <s v="VPN40054"/>
    <n v="39"/>
    <s v="Dịch vụ mạng riêng ảo trong nước và quốc tế (VPN/I-VPN)"/>
    <s v="Truyền số liệu"/>
    <x v="2"/>
    <s v="Viễn thông"/>
    <s v="71-07"/>
    <s v="Cấn Thành Chung"/>
    <s v="Ngân hàng"/>
    <x v="3"/>
    <s v="Công ty Cổ phần Chứng khoán AGRIBANK"/>
    <s v="Công ty cổ phần chứng khoán Agribank"/>
    <x v="0"/>
    <n v="0.5"/>
    <n v="0.5"/>
    <n v="0.5"/>
    <n v="0.5"/>
    <n v="0.5"/>
    <n v="0.5"/>
    <n v="0.5"/>
    <n v="0.5"/>
    <n v="0.5"/>
    <n v="0.5"/>
    <n v="0"/>
    <n v="110.141452"/>
    <n v="115.141452"/>
    <n v="0"/>
    <n v="0"/>
    <n v="0"/>
  </r>
  <r>
    <s v="vpn40627"/>
    <n v="39"/>
    <s v="Dịch vụ mạng riêng ảo trong nước và quốc tế (VPN/I-VPN)"/>
    <s v="Truyền số liệu"/>
    <x v="2"/>
    <s v="Viễn thông"/>
    <s v="190813-02"/>
    <s v="Trần Đức Hà"/>
    <s v="Nước Ngoài"/>
    <x v="1"/>
    <s v="Công ty TNHH KDDI Việt nam"/>
    <s v="Công ty TNHH KDDI Việt nam"/>
    <x v="1"/>
    <n v="23.811734999999999"/>
    <n v="23.811734999999999"/>
    <n v="23.811734999999999"/>
    <n v="23.811734999999999"/>
    <n v="23.811734999999999"/>
    <n v="23.811734999999999"/>
    <n v="23.811734999999999"/>
    <n v="23.811734999999999"/>
    <n v="32.270392999999999"/>
    <n v="24.412523"/>
    <n v="24.412523"/>
    <n v="24.412523"/>
    <n v="296.00184200000001"/>
    <n v="24.412523"/>
    <n v="24.412523"/>
    <n v="48.825046"/>
  </r>
  <r>
    <s v="vpn40630"/>
    <n v="39"/>
    <s v="Dịch vụ mạng riêng ảo trong nước và quốc tế (VPN/I-VPN)"/>
    <s v="Truyền số liệu"/>
    <x v="2"/>
    <s v="Viễn thông"/>
    <s v="190813-01"/>
    <s v="Trần Đức Hà"/>
    <s v="Nước Ngoài"/>
    <x v="1"/>
    <s v="Công ty TNHH KDDI Việt nam"/>
    <s v="Công ty TNHH KDDI Việt nam"/>
    <x v="1"/>
    <n v="47.070627000000002"/>
    <n v="47.070627000000002"/>
    <n v="47.070627000000002"/>
    <n v="47.070627000000002"/>
    <n v="47.070627000000002"/>
    <n v="49.986885999999998"/>
    <n v="51.490729000000002"/>
    <n v="49.990729000000002"/>
    <n v="59.807418166666629"/>
    <n v="49.983201000000001"/>
    <n v="49.983201000000001"/>
    <n v="49.983201000000001"/>
    <n v="596.57850016666657"/>
    <n v="49.983201000000001"/>
    <n v="49.983201000000001"/>
    <n v="99.966402000000002"/>
  </r>
  <r>
    <s v="TC31683"/>
    <n v="55"/>
    <s v="Thue bao MegaWan liên tỉnh"/>
    <s v="Truyền số liệu"/>
    <x v="2"/>
    <s v="Viễn thông"/>
    <s v="161215-01"/>
    <s v="Nguyễn Việt Dũng"/>
    <s v="DNTN1"/>
    <x v="2"/>
    <s v="Công ty Cổ Phần Quản Lý Quỹ Đầu Tư Việt Nam"/>
    <s v="Công ty Cổ Phần Quản Lý Quỹ Đầu Tư Việt Nam"/>
    <x v="0"/>
    <n v="4.8732199999999999"/>
    <n v="4.8732199999999999"/>
    <n v="4.8732199999999999"/>
    <n v="4.8732199999999999"/>
    <n v="4.8732199999999999"/>
    <n v="4.8732199999999999"/>
    <n v="4.8732199999999999"/>
    <n v="4.8732199999999999"/>
    <n v="4.8732199999999999"/>
    <n v="4.8732199999999999"/>
    <n v="4.8732199999999999"/>
    <n v="4.8732199999999999"/>
    <n v="58.478639999999999"/>
    <n v="4.8732199999999999"/>
    <n v="4.8732199999999999"/>
    <n v="9.7464399999999998"/>
  </r>
  <r>
    <s v="F0240"/>
    <n v="62"/>
    <s v="Truy nhập Internet tốc độ cao FTTH (Fiber VNN)"/>
    <s v="Dịch vụ Băng rộng cố định"/>
    <x v="3"/>
    <s v="Viễn thông"/>
    <s v="160725-01"/>
    <s v="Phạm Văn Phước"/>
    <s v="DNTN1"/>
    <x v="2"/>
    <s v="Chi nhánh công ty cổ phần Bibomart TM Thanh Hóa"/>
    <s v="Công ty cổ phần BIBOMART TM"/>
    <x v="1"/>
    <n v="0.22986000000000001"/>
    <n v="0.22986000000000001"/>
    <n v="0.22986000000000001"/>
    <n v="0.22986000000000001"/>
    <n v="0.22986000000000001"/>
    <n v="0.23069999999999999"/>
    <n v="0.23070299999999999"/>
    <n v="0.23070299999999999"/>
    <n v="0.23070299999999999"/>
    <n v="0.23070299999999999"/>
    <n v="0.23070299999999999"/>
    <n v="0.22648499999999999"/>
    <n v="2.76"/>
    <n v="0.22986000000000001"/>
    <n v="0.22986000000000001"/>
    <n v="0.45972000000000002"/>
  </r>
  <r>
    <s v="F0241-2"/>
    <n v="62"/>
    <s v="Truy nhập Internet tốc độ cao FTTH (Fiber VNN)"/>
    <s v="Dịch vụ Băng rộng cố định"/>
    <x v="3"/>
    <s v="Viễn thông"/>
    <s v="160725-01"/>
    <s v="Phạm Văn Phước"/>
    <s v="DNTN1"/>
    <x v="2"/>
    <s v="Công ty cổ phần BIBOMART TM"/>
    <s v="Công ty cổ phần BIBOMART TM"/>
    <x v="1"/>
    <n v="0.23013600000000001"/>
    <n v="0.23013600000000001"/>
    <n v="0.23013600000000001"/>
    <n v="0.23013600000000001"/>
    <n v="0.23013600000000001"/>
    <n v="0.22932"/>
    <n v="0.230957"/>
    <n v="0.230957"/>
    <n v="0.230957"/>
    <n v="0.230957"/>
    <n v="0.230957"/>
    <n v="0.225215"/>
    <n v="2.76"/>
    <n v="0.23013600000000001"/>
    <n v="0.23013600000000001"/>
    <n v="0.46027200000000001"/>
  </r>
  <r>
    <s v="F0248PL13"/>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2.7017540000000002"/>
    <n v="2.7017540000000002"/>
    <n v="0.30175400000000002"/>
    <n v="2.7017540000000002"/>
    <n v="2.7017540000000002"/>
    <n v="2.3012299999999999"/>
    <n v="2.25"/>
    <n v="2.25"/>
    <n v="2.25"/>
    <n v="2.25"/>
    <n v="1.17"/>
    <n v="1.05"/>
    <n v="24.63"/>
    <n v="0.89600000000000002"/>
    <n v="0.84"/>
    <n v="1.736"/>
  </r>
  <r>
    <s v="F0276"/>
    <n v="62"/>
    <s v="Truy nhập Internet tốc độ cao FTTH (Fiber VNN)"/>
    <s v="Dịch vụ Băng rộng cố định"/>
    <x v="3"/>
    <s v="Viễn thông"/>
    <s v="170411-01"/>
    <s v="Nguyễn Việt Dũng"/>
    <s v="DNTN1"/>
    <x v="2"/>
    <s v="Công ty cổ phần Mediamart Việt Nam"/>
    <s v="Công ty cổ phần Mediamart Việt Nam"/>
    <x v="1"/>
    <n v="31.667525000000001"/>
    <n v="24.734961999999999"/>
    <n v="24.610222"/>
    <n v="24.789802999999999"/>
    <n v="47.977884000000003"/>
    <n v="33.154179999999997"/>
    <n v="33.189525000000003"/>
    <n v="31.290500000000002"/>
    <n v="29.193222666666667"/>
    <n v="31.145910000000001"/>
    <n v="31.899895000000001"/>
    <n v="52.810116000000001"/>
    <n v="396.46374466666668"/>
    <n v="28.648054999999999"/>
    <n v="26.20909"/>
    <n v="54.857145000000003"/>
  </r>
  <r>
    <s v="F0283"/>
    <n v="62"/>
    <s v="Truy nhập Internet tốc độ cao FTTH (Fiber VNN)"/>
    <s v="Dịch vụ Băng rộng cố định"/>
    <x v="3"/>
    <s v="Viễn thông"/>
    <s v="160725-01"/>
    <s v="Phạm Văn Phước"/>
    <s v="DNTN1"/>
    <x v="2"/>
    <s v="Công ty cổ phần BIBOMART TM"/>
    <s v="Công ty cổ phần BIBOMART TM"/>
    <x v="1"/>
    <n v="0.23"/>
    <n v="0.23"/>
    <n v="0.23"/>
    <n v="0.23"/>
    <n v="0.23"/>
    <n v="0.23"/>
    <n v="0.23083899999999999"/>
    <n v="0.23083899999999999"/>
    <n v="0.23083899999999999"/>
    <n v="0.23083899999999999"/>
    <n v="0.23083899999999999"/>
    <n v="0.22580500000000001"/>
    <n v="2.76"/>
    <n v="0.23"/>
    <n v="0.23"/>
    <n v="0.46"/>
  </r>
  <r>
    <s v="F0381"/>
    <n v="62"/>
    <s v="Truy nhập Internet tốc độ cao FTTH (Fiber VNN)"/>
    <s v="Dịch vụ Băng rộng cố định"/>
    <x v="3"/>
    <s v="Viễn thông"/>
    <s v="181123-07"/>
    <s v="Trần Đức Hà"/>
    <s v="Nước Ngoài"/>
    <x v="1"/>
    <s v="Công ty TNHH KDDI Việt nam"/>
    <s v="Công ty TNHH KDDI Việt nam"/>
    <x v="1"/>
    <n v="0.62437600000000004"/>
    <n v="0.62437600000000004"/>
    <n v="0.62437600000000004"/>
    <n v="0.62437600000000004"/>
    <n v="0.62437600000000004"/>
    <n v="0.62437600000000004"/>
    <n v="0.62437600000000004"/>
    <n v="0.62437600000000004"/>
    <n v="0.62437600000000004"/>
    <n v="0.62437600000000004"/>
    <n v="0.62437600000000004"/>
    <n v="0.62120600000000004"/>
    <n v="7.4893419999999997"/>
    <n v="0.624255"/>
    <n v="0.624255"/>
    <n v="1.24851"/>
  </r>
  <r>
    <s v="F0402-12"/>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1.075167"/>
    <n v="1.075167"/>
    <n v="1.075167"/>
    <n v="1.075167"/>
    <n v="1.075167"/>
    <n v="0.96765000000000001"/>
    <n v="0"/>
    <n v="2.2578487000000003"/>
    <n v="1.083502"/>
    <n v="1.083502"/>
    <n v="1.083502"/>
    <n v="1.05016"/>
    <n v="12.901999699999999"/>
    <n v="1.075167"/>
    <n v="1.075167"/>
    <n v="2.150334"/>
  </r>
  <r>
    <s v="F0402-23"/>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67243699999999995"/>
    <n v="0.67243699999999995"/>
    <n v="-2.9115630000000001"/>
    <n v="0.67243699999999995"/>
    <n v="0.67243699999999995"/>
    <n v="8.7415000000000007E-2"/>
    <n v="0"/>
    <n v="0"/>
    <n v="0"/>
    <n v="0"/>
    <n v="0"/>
    <n v="0"/>
    <n v="-0.13439999999999999"/>
    <n v="0"/>
    <n v="0"/>
    <n v="0"/>
  </r>
  <r>
    <s v="F0402-24"/>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5700000000000002"/>
    <n v="0.45700000000000002"/>
    <n v="0.45700000000000002"/>
    <n v="0.45700000000000002"/>
    <n v="0.45700000000000002"/>
    <n v="0.45700000000000002"/>
    <n v="0.45863799999999999"/>
    <n v="0.45863799999999999"/>
    <n v="0.45863799999999999"/>
    <n v="0.45863799999999999"/>
    <n v="0.45863799999999999"/>
    <n v="0.44880999999999999"/>
    <n v="5.484"/>
    <n v="0.45700000000000002"/>
    <n v="0.45700000000000002"/>
    <n v="0.91400000000000003"/>
  </r>
  <r>
    <s v="F0412"/>
    <n v="62"/>
    <s v="Truy nhập Internet tốc độ cao FTTH (Fiber VNN)"/>
    <s v="Dịch vụ Băng rộng cố định"/>
    <x v="3"/>
    <s v="Viễn thông"/>
    <s v="190402-01"/>
    <s v="Nguyễn Lâm Đức"/>
    <s v="Telco"/>
    <x v="0"/>
    <s v="Công ty Cổ phần NETNAM"/>
    <s v="Công ty Cổ phần NETNAM"/>
    <x v="1"/>
    <n v="0.52"/>
    <n v="0.52"/>
    <n v="0.52"/>
    <n v="0.52"/>
    <n v="0.52"/>
    <n v="0.52"/>
    <n v="0.52"/>
    <n v="0.52"/>
    <n v="0.52"/>
    <n v="0.52"/>
    <n v="5.1999999999999998E-2"/>
    <n v="0"/>
    <n v="5.2519999999999998"/>
    <n v="0"/>
    <n v="0"/>
    <n v="0"/>
  </r>
  <r>
    <s v="F0453"/>
    <n v="62"/>
    <s v="Truy nhập Internet tốc độ cao FTTH (Fiber VNN)"/>
    <s v="Dịch vụ Băng rộng cố định"/>
    <x v="3"/>
    <s v="Viễn thông"/>
    <s v="191022-01"/>
    <s v="Nguyễn Lâm Đức"/>
    <s v="Telco"/>
    <x v="0"/>
    <s v="Công ty Cổ phần NETNAM"/>
    <s v="Công ty Cổ phần NETNAM"/>
    <x v="1"/>
    <n v="0.51683400000000002"/>
    <n v="0.51683400000000002"/>
    <n v="0.51683400000000002"/>
    <n v="0.51683400000000002"/>
    <n v="0.50409199999999998"/>
    <n v="0.51607400000000003"/>
    <n v="0.51607400000000003"/>
    <n v="0.51607400000000003"/>
    <n v="0.51607400000000003"/>
    <n v="0.51607400000000003"/>
    <n v="0.51607400000000003"/>
    <n v="0.51572200000000001"/>
    <n v="6.1835940000000003"/>
    <n v="0.51426099999999997"/>
    <n v="0.51426099999999997"/>
    <n v="1.0285219999999999"/>
  </r>
  <r>
    <s v="F0455"/>
    <n v="62"/>
    <s v="Truy nhập Internet tốc độ cao FTTH (Fiber VNN)"/>
    <s v="Dịch vụ Băng rộng cố định"/>
    <x v="3"/>
    <s v="Viễn thông"/>
    <s v="191024-01"/>
    <s v="Nguyễn Lâm Đức"/>
    <s v="Telco"/>
    <x v="0"/>
    <s v="Công ty Cổ phần NETNAM"/>
    <s v="Công ty Cổ phần NETNAM"/>
    <x v="1"/>
    <n v="0.479049"/>
    <n v="0.479049"/>
    <n v="0.479049"/>
    <n v="0.479049"/>
    <n v="0.479049"/>
    <n v="0.479049"/>
    <n v="0.479049"/>
    <n v="0.479049"/>
    <n v="0.479049"/>
    <n v="0.479049"/>
    <n v="0.479049"/>
    <n v="0.479049"/>
    <n v="5.7485879999999998"/>
    <n v="0.479049"/>
    <n v="0.49907299999999999"/>
    <n v="0.97812199999999994"/>
  </r>
  <r>
    <s v="F0456"/>
    <n v="62"/>
    <s v="Truy nhập Internet tốc độ cao FTTH (Fiber VNN)"/>
    <s v="Dịch vụ Băng rộng cố định"/>
    <x v="3"/>
    <s v="Viễn thông"/>
    <s v="160725-01"/>
    <s v="Phạm Văn Phước"/>
    <s v="DNTN1"/>
    <x v="2"/>
    <s v="Chi nhánh công ty cổ phần Bibomart TM Cần Thơ"/>
    <s v="Công ty cổ phần BIBOMART TM"/>
    <x v="1"/>
    <n v="0.3"/>
    <n v="0.3"/>
    <n v="0.3"/>
    <n v="0.3"/>
    <n v="0.3"/>
    <n v="0.3"/>
    <n v="0.3"/>
    <n v="0.3"/>
    <n v="0.3"/>
    <n v="0.3"/>
    <n v="0.3"/>
    <n v="0.3"/>
    <n v="3.6"/>
    <n v="0.3"/>
    <n v="0.3"/>
    <n v="0.6"/>
  </r>
  <r>
    <s v="ON0508"/>
    <n v="75"/>
    <s v="Dịch vụ cho thuê không gian đặt máy chủ ảo(VPS)"/>
    <s v="Hạ tầng số"/>
    <x v="1"/>
    <s v="Công nghệ thông tin"/>
    <s v="3097/A33/2014"/>
    <s v="Hạ Tuấn Cường"/>
    <s v="DNTN1"/>
    <x v="2"/>
    <s v="Công ty cổ phần sản xuất chế biến kinh doanh thực phẩm dinh dưỡng kiện toàn"/>
    <s v="Công ty cổ phần sản xuất chế biến kinh doanh thực phẩm dinh dưỡng kiện toàn"/>
    <x v="0"/>
    <n v="0.63026899999999997"/>
    <n v="0.63026899999999997"/>
    <n v="0.18526899999999999"/>
    <n v="0.18526899999999999"/>
    <n v="0.18526899999999999"/>
    <n v="0.18526899999999999"/>
    <n v="0.18526899999999999"/>
    <n v="0.18526899999999999"/>
    <n v="0.18526899999999999"/>
    <n v="0.18526899999999999"/>
    <n v="0.18526899999999999"/>
    <n v="-0.224411"/>
    <n v="2.7035480000000001"/>
    <n v="-0.44500000000000001"/>
    <n v="-0.44500000000000001"/>
    <n v="-0.89"/>
  </r>
  <r>
    <s v="VPS0063"/>
    <n v="75"/>
    <s v="Dịch vụ cho thuê không gian đặt máy chủ ảo(VPS)"/>
    <s v="Hạ tầng số"/>
    <x v="1"/>
    <s v="Công nghệ thông tin"/>
    <s v="31/2015"/>
    <s v="Hạ Tuấn Cường"/>
    <s v="DNTN1"/>
    <x v="2"/>
    <s v="Công ty cổ phần Tiền Phong"/>
    <s v="Công ty cổ phần Tiền Phong"/>
    <x v="0"/>
    <n v="1.4404859999999999"/>
    <n v="1.4404859999999999"/>
    <n v="1.4404859999999999"/>
    <n v="1.4404859999999999"/>
    <n v="1.4404859999999999"/>
    <n v="1.4404859999999999"/>
    <n v="1.4404859999999999"/>
    <n v="1.4404859999999999"/>
    <n v="1.4404859999999999"/>
    <n v="1.4404859999999999"/>
    <n v="1.4404859999999999"/>
    <n v="1.4346540000000001"/>
    <n v="17.28"/>
    <n v="1.4404859999999999"/>
    <n v="1.4404859999999999"/>
    <n v="2.8809719999999999"/>
  </r>
  <r>
    <s v="ON0581"/>
    <n v="75"/>
    <s v="Dịch vụ cho thuê không gian đặt máy chủ ảo(VPS)"/>
    <s v="Hạ tầng số"/>
    <x v="1"/>
    <s v="Công nghệ thông tin"/>
    <s v="4030/2014"/>
    <s v="Hạ Tuấn Cường"/>
    <s v="DNTN1"/>
    <x v="2"/>
    <s v="Công ty Cổ phần Quản lý và Khai thác Toà nhà VNPT"/>
    <s v="Công ty Cổ phần Quản lý và Khai thác Toà nhà VNPT"/>
    <x v="0"/>
    <n v="0.88"/>
    <n v="0.88"/>
    <n v="0"/>
    <n v="8.7999999999999995E-2"/>
    <n v="8.7999999999999995E-2"/>
    <n v="8.7999999999999995E-2"/>
    <n v="8.7999999999999995E-2"/>
    <n v="8.7999999999999995E-2"/>
    <n v="8.7999999999999995E-2"/>
    <n v="8.7999999999999995E-2"/>
    <n v="8.7999999999999995E-2"/>
    <n v="8.7999999999999995E-2"/>
    <n v="2.552"/>
    <n v="-0.79200000000000004"/>
    <n v="0"/>
    <n v="-0.79200000000000004"/>
  </r>
  <r>
    <s v="M0030"/>
    <n v="97"/>
    <s v="Dịch vụ VNPT Meeting"/>
    <s v="Dịch vụ và Dự án số Doanh nghiệp khác"/>
    <x v="4"/>
    <s v="Công nghệ thông tin"/>
    <s v="23A"/>
    <s v="Lê Kim Thành"/>
    <s v="DNTN1"/>
    <x v="2"/>
    <s v="Công ty TNHH MTV Cao su Chư Păh"/>
    <s v="Tập đoàn công nghiệp cao su Việt Nam"/>
    <x v="0"/>
    <n v="0.5"/>
    <n v="0.5"/>
    <n v="0.5"/>
    <n v="0.5"/>
    <n v="0.5"/>
    <n v="0.5"/>
    <n v="0.5"/>
    <n v="0.5"/>
    <n v="0.5"/>
    <n v="0.5"/>
    <n v="0.5"/>
    <n v="0"/>
    <n v="5.5"/>
    <n v="0"/>
    <n v="0"/>
    <n v="0"/>
  </r>
  <r>
    <s v="M0048"/>
    <n v="97"/>
    <s v="Dịch vụ VNPT Meeting"/>
    <s v="Dịch vụ và Dự án số Doanh nghiệp khác"/>
    <x v="4"/>
    <s v="Công nghệ thông tin"/>
    <s v="26/2015"/>
    <s v="Lê Kim Thành"/>
    <s v="DNTN1"/>
    <x v="2"/>
    <s v="Công ty TNHH dịch vụ Viễn thông trực tuyến CDC"/>
    <s v="Công ty TNHH dịch vụ Viễn thông trực tuyến CDC"/>
    <x v="0"/>
    <n v="0.45"/>
    <n v="0.45"/>
    <n v="0.45"/>
    <n v="0.45"/>
    <n v="0.45"/>
    <n v="0.45"/>
    <n v="0.45"/>
    <n v="0.45"/>
    <n v="0.45"/>
    <n v="0.45"/>
    <n v="0.45"/>
    <n v="0.45"/>
    <n v="5.4"/>
    <n v="0"/>
    <n v="0"/>
    <n v="0"/>
  </r>
  <r>
    <s v="EZCOM0008"/>
    <n v="106"/>
    <s v="Dịch vụ Data di động tích hợp trên sim Ezcom"/>
    <s v="Dịch vụ di động VNPT - Vinaphone"/>
    <x v="5"/>
    <s v="Viễn thông"/>
    <s v="160915-01/KHDN-DN"/>
    <s v="Trần Đức Hà"/>
    <s v="Nước Ngoài"/>
    <x v="1"/>
    <s v="Hong Kong Ulink Limited"/>
    <s v="Hong Kong Ulink Limited"/>
    <x v="1"/>
    <n v="5.8909089999999997"/>
    <n v="5.8909089999999997"/>
    <n v="0"/>
    <n v="0"/>
    <n v="0"/>
    <n v="0"/>
    <n v="0"/>
    <n v="0"/>
    <n v="0"/>
    <n v="0"/>
    <n v="0"/>
    <n v="0"/>
    <n v="11.781817999999999"/>
    <n v="0"/>
    <n v="0"/>
    <n v="0"/>
  </r>
  <r>
    <s v="FTTH009"/>
    <n v="58"/>
    <s v="Hòa Mạng thuê bao Internet tốc độ cao FTTH (Fiber VNN)"/>
    <s v="Dịch vụ Băng rộng cố định"/>
    <x v="3"/>
    <s v="Viễn thông"/>
    <s v="151030-06/KHDN-PL11"/>
    <s v="Phạm Văn Phước"/>
    <s v="DNTN1"/>
    <x v="2"/>
    <s v="Công ty Cổ phần Điện toán Viễn thông Viettelco"/>
    <s v="Công ty Cổ phần Điện toán Viễn thông Viettelco"/>
    <x v="1"/>
    <n v="0.34"/>
    <n v="0.34"/>
    <n v="0.34"/>
    <n v="0.34"/>
    <n v="0.34"/>
    <n v="0.34"/>
    <n v="0.34"/>
    <n v="0.34"/>
    <n v="0.34"/>
    <n v="0.34"/>
    <n v="0.34"/>
    <n v="0.34"/>
    <n v="4.08"/>
    <n v="0.34"/>
    <n v="0.34"/>
    <n v="0.68"/>
  </r>
  <r>
    <s v="110262"/>
    <n v="7"/>
    <s v="thuê bao Internet trực tiếp"/>
    <s v="Internet trực tiếp"/>
    <x v="0"/>
    <s v="Viễn thông"/>
    <s v="181112-02"/>
    <s v="Trần Đức Hà"/>
    <s v="Nước Ngoài"/>
    <x v="1"/>
    <s v="Công ty TNHH KDDI Việt nam"/>
    <s v="Công ty TNHH KDDI Việt nam"/>
    <x v="1"/>
    <n v="24.097128000000001"/>
    <n v="24.097128000000001"/>
    <n v="24.097128000000001"/>
    <n v="24.097128000000001"/>
    <n v="24.097128000000001"/>
    <n v="24.097128000000001"/>
    <n v="24.097128000000001"/>
    <n v="24.097128000000001"/>
    <n v="24.097128000000001"/>
    <n v="24.097128000000001"/>
    <n v="24.097128000000001"/>
    <n v="24.097128000000001"/>
    <n v="289.16553599999997"/>
    <n v="24.097128000000001"/>
    <n v="24.097128000000001"/>
    <n v="48.194256000000003"/>
  </r>
  <r>
    <s v="110263"/>
    <n v="7"/>
    <s v="thuê bao Internet trực tiếp"/>
    <s v="Internet trực tiếp"/>
    <x v="0"/>
    <s v="Viễn thông"/>
    <s v="181102-02"/>
    <s v="Trần Đức Hà"/>
    <s v="Nước Ngoài"/>
    <x v="1"/>
    <s v="Công ty TNHH KDDI Việt nam"/>
    <s v="Công ty TNHH KDDI Việt nam"/>
    <x v="1"/>
    <n v="13.375916"/>
    <n v="13.375916"/>
    <n v="13.375916"/>
    <n v="13.375916"/>
    <n v="13.375916"/>
    <n v="13.375916"/>
    <n v="13.375916"/>
    <n v="13.375916"/>
    <n v="13.375916"/>
    <n v="13.375916"/>
    <n v="13.375915000000001"/>
    <n v="13.375912"/>
    <n v="160.510987"/>
    <n v="13.375912"/>
    <n v="13.375912"/>
    <n v="26.751823999999999"/>
  </r>
  <r>
    <s v="10916"/>
    <n v="7"/>
    <s v="thuê bao Internet trực tiếp"/>
    <s v="Internet trực tiếp"/>
    <x v="0"/>
    <s v="Viễn thông"/>
    <s v="160708-02"/>
    <s v="Nguyễn Thị Tuyết Mai"/>
    <s v="Ngân hàng"/>
    <x v="3"/>
    <s v="Tổng công ty Cổ phần bảo hiểm Bưu điện"/>
    <s v="Tổng công ty Cổ phần bảo hiểm Bưu điện"/>
    <x v="1"/>
    <n v="13.3245"/>
    <n v="13.3245"/>
    <n v="13.3245"/>
    <n v="13.3245"/>
    <n v="13.3245"/>
    <n v="13.3245"/>
    <n v="13.3245"/>
    <n v="13.3245"/>
    <n v="13.3245"/>
    <n v="13.3245"/>
    <n v="13.3245"/>
    <n v="13.3245"/>
    <n v="159.89400000000001"/>
    <n v="13.3245"/>
    <n v="13.3245"/>
    <n v="26.649000000000001"/>
  </r>
  <r>
    <s v="110259"/>
    <n v="7"/>
    <s v="thuê bao Internet trực tiếp"/>
    <s v="Internet trực tiếp"/>
    <x v="0"/>
    <s v="Viễn thông"/>
    <s v="180712-03"/>
    <s v="Lưu Thị Thanh"/>
    <s v="DNTN1"/>
    <x v="2"/>
    <s v="Tổng Công ty Thăm dò Khai thác Dầu khí"/>
    <s v="Tổng Công ty Thăm dò Khai thác Dầu khí"/>
    <x v="1"/>
    <n v="22.8"/>
    <n v="22.8"/>
    <n v="22.8"/>
    <n v="22.8"/>
    <n v="22.8"/>
    <n v="22.8"/>
    <n v="22.8"/>
    <n v="22.8"/>
    <n v="22.8"/>
    <n v="22.8"/>
    <n v="22.8"/>
    <n v="22.8"/>
    <n v="273.60000000000002"/>
    <n v="22.8"/>
    <n v="22.8"/>
    <n v="45.6"/>
  </r>
  <r>
    <s v="110196"/>
    <n v="7"/>
    <s v="thuê bao Internet trực tiếp"/>
    <s v="Internet trực tiếp"/>
    <x v="0"/>
    <s v="Viễn thông"/>
    <s v="160826-02"/>
    <s v="Trần Đức Hà"/>
    <s v="Nước Ngoài"/>
    <x v="1"/>
    <s v="Công ty TNHH Booking.com (Việt Nam)"/>
    <s v="Công ty TNHH KDDI Việt nam"/>
    <x v="1"/>
    <n v="53.420160000000003"/>
    <n v="53.420160000000003"/>
    <n v="53.420160000000003"/>
    <n v="53.420160000000003"/>
    <n v="53.420160000000003"/>
    <n v="53.420160000000003"/>
    <n v="53.420160000000003"/>
    <n v="53.420160000000003"/>
    <n v="53.420160000000003"/>
    <n v="53.420160000000003"/>
    <n v="53.420160000000003"/>
    <n v="0"/>
    <n v="587.62175999999999"/>
    <n v="0"/>
    <n v="0"/>
    <n v="0"/>
  </r>
  <r>
    <s v="D0128"/>
    <n v="74"/>
    <s v="Dịch vụ cho thuê máy chủ vật lý (Dedicated Server)"/>
    <s v="Hạ tầng số"/>
    <x v="1"/>
    <s v="Công nghệ thông tin"/>
    <s v="171109-01"/>
    <s v="Nguyễn Thị Hường Hiền"/>
    <s v="DNTN2"/>
    <x v="2"/>
    <s v="Công ty cổ phần truyền thông VMG"/>
    <s v="Công ty cổ phần truyền thông VMG"/>
    <x v="1"/>
    <n v="8.8726249999999993"/>
    <n v="8.8726249999999993"/>
    <n v="8.8726249999999993"/>
    <n v="8.8726249999999993"/>
    <n v="8.7233479999999997"/>
    <n v="8.8645949999999996"/>
    <n v="8.8645949999999996"/>
    <n v="8.8645949999999996"/>
    <n v="8.8645949999999996"/>
    <n v="8.8645949999999996"/>
    <n v="9.8412500000000005"/>
    <n v="8.0593020000000006"/>
    <n v="106.437375"/>
    <n v="9.2246109999999994"/>
    <n v="9.2246109999999994"/>
    <n v="18.449221999999999"/>
  </r>
  <r>
    <s v="73006"/>
    <n v="73"/>
    <s v="thuê bao truyền số liệu khác"/>
    <s v="Truyền số liệu"/>
    <x v="2"/>
    <s v="Viễn thông"/>
    <s v="25-14"/>
    <s v="Nguyễn Thị Tuyết Mai"/>
    <s v="Ngân hàng"/>
    <x v="3"/>
    <s v="Tổng công ty Cổ phần bảo hiểm Bưu điện"/>
    <s v="Tổng công ty Cổ phần bảo hiểm Bưu điện"/>
    <x v="1"/>
    <n v="9"/>
    <n v="9"/>
    <n v="9"/>
    <n v="9"/>
    <n v="9"/>
    <n v="9"/>
    <n v="9"/>
    <n v="9"/>
    <n v="9"/>
    <n v="9"/>
    <n v="9"/>
    <n v="9"/>
    <n v="108"/>
    <n v="9"/>
    <n v="9"/>
    <n v="18"/>
  </r>
  <r>
    <s v="MD0004"/>
    <n v="11"/>
    <s v="Dịch vụ hạ tầng CNTT khác"/>
    <s v="Hạ tầng số"/>
    <x v="1"/>
    <s v="Công nghệ thông tin"/>
    <s v="09/2013"/>
    <s v="Nguyễn Việt Dũng"/>
    <s v="DNTN1"/>
    <x v="2"/>
    <s v="Công ty Cổ phần khoa học viễn thông công nghệ cao"/>
    <s v="Công ty Cổ phần khoa học viễn thông công nghệ cao"/>
    <x v="0"/>
    <n v="0.24743999999999999"/>
    <n v="0.25512000000000001"/>
    <n v="0.24166699999999999"/>
    <n v="0.24166699999999999"/>
    <n v="0.26666600000000001"/>
    <n v="0.25261299999999998"/>
    <n v="0.25261299999999998"/>
    <n v="0.24477399999999999"/>
    <n v="0.25"/>
    <n v="0.25"/>
    <n v="0.25"/>
    <n v="0.24493200000000001"/>
    <n v="2.9974919999999998"/>
    <n v="0.24493200000000001"/>
    <n v="0.98513600000000001"/>
    <n v="1.2300679999999999"/>
  </r>
  <r>
    <s v="T00383"/>
    <n v="29"/>
    <s v="Dịch vụ cho thuê không gian đặt máy chủ/thiết bị (Co-"/>
    <s v="Hạ tầng số"/>
    <x v="1"/>
    <s v="Công nghệ thông tin"/>
    <s v="02-11"/>
    <s v="Cấn Thành Chung"/>
    <s v="Ngân hàng"/>
    <x v="3"/>
    <s v="Công ty Cổ phần Chứng khoán Hải Phòng (HASECO)"/>
    <s v="Công ty Cổ phần Chứng khoán Hải Phòng"/>
    <x v="0"/>
    <n v="2.325939"/>
    <n v="2.3981219999999999"/>
    <n v="2.3745639999999999"/>
    <n v="-2.3254359999999998"/>
    <n v="2.0658720000000002"/>
    <n v="0"/>
    <n v="0"/>
    <n v="0"/>
    <n v="0"/>
    <n v="0"/>
    <n v="0"/>
    <n v="0"/>
    <n v="6.8390610000000001"/>
    <n v="0"/>
    <n v="0"/>
    <n v="0"/>
  </r>
  <r>
    <s v="T00486_0"/>
    <n v="29"/>
    <s v="Dịch vụ cho thuê không gian đặt máy chủ/thiết bị (Co-"/>
    <s v="Hạ tầng số"/>
    <x v="1"/>
    <s v="Công nghệ thông tin"/>
    <s v="41-10_0"/>
    <s v="Nguyễn Lâm Đức"/>
    <s v="Telco"/>
    <x v="0"/>
    <s v="Công ty Cổ phần Dịch vụ truyền thông đa phương tiện Việt Nam"/>
    <s v="Công ty cổ phần VTC dịch vụ di động"/>
    <x v="1"/>
    <n v="28.330908000000001"/>
    <n v="29.339742999999999"/>
    <n v="30.232752999999999"/>
    <n v="30.232752999999999"/>
    <n v="46.249161000000001"/>
    <n v="30.091954000000001"/>
    <n v="20.462529"/>
    <n v="22.25085"/>
    <n v="29.92"/>
    <n v="29.92"/>
    <n v="29.954566"/>
    <n v="29.652173999999999"/>
    <n v="356.63739099999998"/>
    <n v="29.652173999999999"/>
    <n v="29.538730999999999"/>
    <n v="59.190905000000001"/>
  </r>
  <r>
    <s v="T00542"/>
    <n v="29"/>
    <s v="Dịch vụ cho thuê không gian đặt máy chủ/thiết bị (Co-"/>
    <s v="Hạ tầng số"/>
    <x v="1"/>
    <s v="Công nghệ thông tin"/>
    <s v="68-14"/>
    <s v="Cấn Thành Chung"/>
    <s v="Ngân hàng"/>
    <x v="3"/>
    <s v="Công ty Cổ phần chứng khoán MB"/>
    <s v="Công ty Cổ phần chứng khoán MB"/>
    <x v="1"/>
    <n v="2.36"/>
    <n v="2.36"/>
    <n v="2.36"/>
    <n v="2.36"/>
    <n v="2.36"/>
    <n v="2.36"/>
    <n v="2.36"/>
    <n v="2.36"/>
    <n v="2.36"/>
    <n v="2.36"/>
    <n v="2.36"/>
    <n v="2.36"/>
    <n v="28.32"/>
    <n v="2.36"/>
    <n v="2.36"/>
    <n v="4.72"/>
  </r>
  <r>
    <s v="T00594"/>
    <n v="29"/>
    <s v="Dịch vụ cho thuê không gian đặt máy chủ/thiết bị (Co-"/>
    <s v="Hạ tầng số"/>
    <x v="1"/>
    <s v="Công nghệ thông tin"/>
    <s v="150731-02"/>
    <s v="Tô Thị Ngọc"/>
    <s v="DNTN1"/>
    <x v="2"/>
    <s v="Công ty Cổ Phần đầu tư và Công nghệ OSB"/>
    <s v="Công ty Cổ Phần đầu tư và Công nghệ OSB"/>
    <x v="0"/>
    <n v="4.4800000000000004"/>
    <n v="4.4800000000000004"/>
    <n v="4.4800000000000004"/>
    <n v="4.4800000000000004"/>
    <n v="4.4800000000000004"/>
    <n v="4.4800000000000004"/>
    <n v="-5.0773330000000003"/>
    <n v="0"/>
    <n v="0"/>
    <n v="0"/>
    <n v="0"/>
    <n v="0"/>
    <n v="21.802667"/>
    <n v="0"/>
    <n v="0"/>
    <n v="0"/>
  </r>
  <r>
    <s v="T00668"/>
    <n v="29"/>
    <s v="Dịch vụ cho thuê không gian đặt máy chủ/thiết bị (Co-"/>
    <s v="Hạ tầng số"/>
    <x v="1"/>
    <s v="Công nghệ thông tin"/>
    <s v="160504-02"/>
    <s v="Tô Thị Ngọc"/>
    <s v="DNTN1"/>
    <x v="2"/>
    <s v="Công ty cổ phần DTGroup Toàn Cầu"/>
    <s v="Công ty cổ phần DTGroup Toàn Cầu"/>
    <x v="0"/>
    <n v="1.889356"/>
    <n v="1.9212880000000001"/>
    <n v="1.913475"/>
    <n v="1.913475"/>
    <n v="6.3697169999999996"/>
    <n v="0"/>
    <n v="0"/>
    <n v="1.2033333333333329"/>
    <n v="1.8973279999999999"/>
    <n v="1.8973279999999999"/>
    <n v="1.9053439999999999"/>
    <n v="1.881451"/>
    <n v="22.792095333333332"/>
    <n v="1.881451"/>
    <n v="1.959571"/>
    <n v="3.8410219999999997"/>
  </r>
  <r>
    <s v="T00679"/>
    <n v="29"/>
    <s v="Dịch vụ cho thuê không gian đặt máy chủ/thiết bị (Co-"/>
    <s v="Hạ tầng số"/>
    <x v="1"/>
    <s v="Công nghệ thông tin"/>
    <s v="161025-01"/>
    <s v="Phạm Văn Phước"/>
    <s v="DNTN1"/>
    <x v="2"/>
    <s v="Công ty CP Truyền thông Xin Chào"/>
    <s v="Công ty CP Truyền thông Xin Chào"/>
    <x v="0"/>
    <n v="7.2046250000000001"/>
    <n v="7.2046250000000001"/>
    <n v="7.2046250000000001"/>
    <n v="7.1802650000000003"/>
    <n v="7.225689"/>
    <n v="7.2285700000000004"/>
    <n v="7.2285700000000004"/>
    <n v="7.2285700000000004"/>
    <n v="7.2285700000000004"/>
    <n v="7.0574859999999999"/>
    <n v="7.2037800000000001"/>
    <n v="7.2046250000000001"/>
    <n v="86.4"/>
    <n v="7.2046250000000001"/>
    <n v="7.2046250000000001"/>
    <n v="14.40925"/>
  </r>
  <r>
    <s v="T00683"/>
    <n v="29"/>
    <s v="Dịch vụ cho thuê không gian đặt máy chủ/thiết bị (Co-"/>
    <s v="Hạ tầng số"/>
    <x v="1"/>
    <s v="Công nghệ thông tin"/>
    <s v="161109-01"/>
    <s v="Hạ Tuấn Cường"/>
    <s v="DNTN1"/>
    <x v="2"/>
    <s v="Công ty cổ phần truyền số liệu Việt nam (DCV)"/>
    <s v="Công ty cổ phần truyền số liệu Việt nam (DCV)"/>
    <x v="0"/>
    <n v="10.17094"/>
    <n v="10.25812"/>
    <n v="10.258621"/>
    <n v="10.258621"/>
    <n v="3.2827579999999998"/>
    <n v="0"/>
    <n v="0"/>
    <n v="0.96592500000000003"/>
    <n v="1.4509620000000001"/>
    <n v="1.4509620000000001"/>
    <n v="0.47881699999999999"/>
    <n v="0"/>
    <n v="48.575726000000003"/>
    <n v="0"/>
    <n v="1.22387"/>
    <n v="1.22387"/>
  </r>
  <r>
    <s v="T00698"/>
    <n v="29"/>
    <s v="Dịch vụ cho thuê không gian đặt máy chủ/thiết bị (Co-"/>
    <s v="Hạ tầng số"/>
    <x v="1"/>
    <s v="Công nghệ thông tin"/>
    <s v="170227-03"/>
    <s v="Tô Thị Ngọc"/>
    <s v="DNTN1"/>
    <x v="2"/>
    <s v="CTCP phát triển đầu tư phần mềm và nội dung số Việt Nam"/>
    <s v="CTCP phát triển đầu tư phần mềm và nội dung số Việt Nam"/>
    <x v="0"/>
    <n v="2.2764509999999998"/>
    <n v="2.3470979999999999"/>
    <n v="2.3240419999999999"/>
    <n v="2.3240419999999999"/>
    <n v="2.251916"/>
    <n v="2.3240419999999999"/>
    <n v="2.3240419999999999"/>
    <n v="2.251916"/>
    <n v="2.2999999999999998"/>
    <n v="2.2999999999999998"/>
    <n v="2.2999999999999998"/>
    <n v="2.2533780000000001"/>
    <n v="27.576927000000001"/>
    <n v="2.2533780000000001"/>
    <n v="2.4600179999999998"/>
    <n v="4.7133959999999995"/>
  </r>
  <r>
    <s v="T00702_0"/>
    <n v="29"/>
    <s v="Dịch vụ cho thuê không gian đặt máy chủ/thiết bị (Co-"/>
    <s v="Hạ tầng số"/>
    <x v="1"/>
    <s v="Công nghệ thông tin"/>
    <s v="32/2012_0"/>
    <s v="Nguyễn Lâm Đức"/>
    <s v="Telco"/>
    <x v="0"/>
    <s v="Công ty Cổ phần an ninh an toàn thông tin CMC"/>
    <s v="Công ty Cổ phần Hạ tầng Viễn thông CMC"/>
    <x v="1"/>
    <n v="2.2000000000000002"/>
    <n v="2.2000000000000002"/>
    <n v="2.2000000000000002"/>
    <n v="2.2000000000000002"/>
    <n v="2.2000000000000002"/>
    <n v="2.2000000000000002"/>
    <n v="2.2000000000000002"/>
    <n v="2.2000000000000002"/>
    <n v="2.2000000000000002"/>
    <n v="2.2000000000000002"/>
    <n v="2.2000000000000002"/>
    <n v="2.2000000000000002"/>
    <n v="26.4"/>
    <n v="2.2000000000000002"/>
    <n v="2.2000000000000002"/>
    <n v="4.4000000000000004"/>
  </r>
  <r>
    <s v="T00706_0"/>
    <n v="29"/>
    <s v="Dịch vụ cho thuê không gian đặt máy chủ/thiết bị (Co-"/>
    <s v="Hạ tầng số"/>
    <x v="1"/>
    <s v="Công nghệ thông tin"/>
    <s v="39/2012_0"/>
    <s v="Nguyễn Thị Tuyết Mai"/>
    <s v="Ngân hàng"/>
    <x v="3"/>
    <s v="Tổng Công ty Cổ phần Bảo hiểm Bưu điện"/>
    <s v="Tổng công ty Cổ phần bảo hiểm Bưu điện"/>
    <x v="1"/>
    <n v="18.949383000000001"/>
    <n v="18.949383000000001"/>
    <n v="18.949383000000001"/>
    <n v="18.949383000000001"/>
    <n v="18.949383000000001"/>
    <n v="18.949383000000001"/>
    <n v="18.949383000000001"/>
    <n v="18.949383000000001"/>
    <n v="18.949383000000001"/>
    <n v="18.949383000000001"/>
    <n v="18.884786999999999"/>
    <n v="18.949383000000001"/>
    <n v="227.328"/>
    <n v="18.949383000000001"/>
    <n v="18.949383000000001"/>
    <n v="37.898766000000002"/>
  </r>
  <r>
    <s v="T00707"/>
    <n v="29"/>
    <s v="Dịch vụ cho thuê không gian đặt máy chủ/thiết bị (Co-"/>
    <s v="Hạ tầng số"/>
    <x v="1"/>
    <s v="Công nghệ thông tin"/>
    <s v="161111-01"/>
    <s v="Phạm Văn Lập"/>
    <s v="DNTN2"/>
    <x v="2"/>
    <s v="Công ty TNHH may thêu giày An Phước"/>
    <s v="Công ty TNHH may thêu giày An Phước"/>
    <x v="0"/>
    <n v="28.377464"/>
    <n v="28.377464"/>
    <n v="28.377464"/>
    <n v="28.377464"/>
    <n v="27.951799999999999"/>
    <n v="28.324223"/>
    <n v="28.324223"/>
    <n v="28.324223"/>
    <n v="28.324223"/>
    <n v="28.324223"/>
    <n v="28.218005000000002"/>
    <n v="28.377464"/>
    <n v="339.67824000000002"/>
    <n v="28.377464"/>
    <n v="28.377464"/>
    <n v="56.754928"/>
  </r>
  <r>
    <s v="T00712"/>
    <n v="29"/>
    <s v="Dịch vụ cho thuê không gian đặt máy chủ/thiết bị (Co-"/>
    <s v="Hạ tầng số"/>
    <x v="1"/>
    <s v="Công nghệ thông tin"/>
    <s v="170509-01"/>
    <s v="Nguyễn Thị Thanh Hải"/>
    <s v="DNTN2"/>
    <x v="2"/>
    <s v="Công ty TNHH Cung cấp Giải pháp Dịch vụ Giá trị gia tăng"/>
    <s v="Công ty TNHH Cung cấp Giải pháp Dịch vụ Giá trị gia tăng"/>
    <x v="1"/>
    <n v="24.692640999999998"/>
    <n v="25.014717999999998"/>
    <n v="24.908297000000001"/>
    <n v="24.908297000000001"/>
    <n v="24.583406"/>
    <n v="24.908297000000001"/>
    <n v="24.908297000000001"/>
    <n v="24.583406"/>
    <n v="24.8"/>
    <n v="24.8"/>
    <n v="24.8"/>
    <n v="24.586207000000002"/>
    <n v="297.49356599999999"/>
    <n v="24.586207000000002"/>
    <n v="25.467586000000001"/>
    <n v="50.053792999999999"/>
  </r>
  <r>
    <s v="T00717"/>
    <n v="29"/>
    <s v="Dịch vụ cho thuê không gian đặt máy chủ/thiết bị (Co-"/>
    <s v="Hạ tầng số"/>
    <x v="1"/>
    <s v="Công nghệ thông tin"/>
    <s v="170601-02"/>
    <s v="Hạ Tuấn Cường"/>
    <s v="DNTN1"/>
    <x v="2"/>
    <s v="Công ty Cổ phần Dữ liệu Toàn Cầu"/>
    <s v="Công ty Cổ phần Dữ liệu Toàn Cầu"/>
    <x v="1"/>
    <n v="352.82092599999999"/>
    <n v="358.15688899999998"/>
    <n v="356.41353299999997"/>
    <n v="356.41353299999997"/>
    <n v="314.758534"/>
    <n v="291.41736900000001"/>
    <n v="291.41736900000001"/>
    <n v="333.45390588888881"/>
    <n v="378.83073300000001"/>
    <n v="378.83073300000001"/>
    <n v="357.813445"/>
    <n v="353.86417299999999"/>
    <n v="4124.1911428888889"/>
    <n v="353.86417299999999"/>
    <n v="401.77131000000003"/>
    <n v="755.63548300000002"/>
  </r>
  <r>
    <s v="T00724"/>
    <n v="29"/>
    <s v="Dịch vụ cho thuê không gian đặt máy chủ/thiết bị (Co-"/>
    <s v="Hạ tầng số"/>
    <x v="1"/>
    <s v="Công nghệ thông tin"/>
    <s v="170331-02"/>
    <s v="Hạ Tuấn Cường"/>
    <s v="DNTN1"/>
    <x v="2"/>
    <s v="Công ty cổ phần thương mại dịch vụ và du lịch Tam Vương"/>
    <s v="Công ty cổ phần thương mại dịch vụ và du lịch Tam Vương"/>
    <x v="0"/>
    <n v="6.9411240000000003"/>
    <n v="6.9411240000000003"/>
    <n v="6.9411240000000003"/>
    <n v="6.9411240000000003"/>
    <n v="6.8593799999999998"/>
    <n v="6.9258059999999997"/>
    <n v="6.9258059999999997"/>
    <n v="6.9258059999999997"/>
    <n v="6.9258059999999997"/>
    <n v="6.9258059999999997"/>
    <n v="6.9359700000000002"/>
    <n v="6.9411240000000003"/>
    <n v="83.13"/>
    <n v="6.9411240000000003"/>
    <n v="6.9411240000000003"/>
    <n v="13.882248000000001"/>
  </r>
  <r>
    <s v="T00739"/>
    <n v="29"/>
    <s v="Dịch vụ cho thuê không gian đặt máy chủ/thiết bị (Co-"/>
    <s v="Hạ tầng số"/>
    <x v="1"/>
    <s v="Công nghệ thông tin"/>
    <s v="171106-01"/>
    <s v="Tô Thị Ngọc"/>
    <s v="DNTN1"/>
    <x v="2"/>
    <s v="Công ty Cổ Phần Dữ liệu Trực tuyến Việt Nam"/>
    <s v="Công ty cổ phần dữ liệu trực tuyến Việt Nam"/>
    <x v="0"/>
    <n v="0.9"/>
    <n v="0.9"/>
    <n v="0.9"/>
    <n v="0.9"/>
    <n v="0.9"/>
    <n v="0.9"/>
    <n v="0.9"/>
    <n v="0.9"/>
    <n v="0.9"/>
    <n v="0.9"/>
    <n v="0.9"/>
    <n v="0.9"/>
    <n v="10.8"/>
    <n v="0.9"/>
    <n v="0.9"/>
    <n v="1.8"/>
  </r>
  <r>
    <s v="T00743"/>
    <n v="29"/>
    <s v="Dịch vụ cho thuê không gian đặt máy chủ/thiết bị (Co-"/>
    <s v="Hạ tầng số"/>
    <x v="1"/>
    <s v="Công nghệ thông tin"/>
    <s v="171020-03"/>
    <s v="Tô Thị Ngọc"/>
    <s v="DNTN1"/>
    <x v="2"/>
    <s v="Công ty TNHH dịch vụ viễn thông TMS"/>
    <s v="Công ty TNHH dịch vụ viễn thông TMS"/>
    <x v="0"/>
    <n v="4.1066339999999997"/>
    <n v="4.1066339999999997"/>
    <n v="4.0780620000000001"/>
    <n v="4.101572"/>
    <n v="4.101572"/>
    <n v="4.101572"/>
    <n v="4.101572"/>
    <n v="4.101572"/>
    <n v="4.101572"/>
    <n v="4.101572"/>
    <n v="4.1076800000000002"/>
    <n v="4.101572"/>
    <n v="49.211585999999997"/>
    <n v="4.101572"/>
    <n v="4.101572"/>
    <n v="8.203144"/>
  </r>
  <r>
    <s v="T00757"/>
    <n v="29"/>
    <s v="Dịch vụ cho thuê không gian đặt máy chủ/thiết bị (Co-"/>
    <s v="Hạ tầng số"/>
    <x v="1"/>
    <s v="Công nghệ thông tin"/>
    <s v="171130-01"/>
    <s v="Lê Kim Thành"/>
    <s v="DNTN1"/>
    <x v="2"/>
    <s v="Công ty cổ phần tập đoàn giáo dục Egroup"/>
    <s v="Công ty cổ phần tập đoàn giáo dục Egroup"/>
    <x v="0"/>
    <n v="5.7255890000000003"/>
    <n v="5.7255890000000003"/>
    <n v="5.7255890000000003"/>
    <n v="5.7255890000000003"/>
    <n v="5.5720549999999998"/>
    <n v="5.6968170000000002"/>
    <n v="5.6968170000000002"/>
    <n v="5.6968170000000002"/>
    <n v="5.6968170000000002"/>
    <n v="5.6968170000000002"/>
    <n v="5.7159149999999999"/>
    <n v="5.7255890000000003"/>
    <n v="68.400000000000006"/>
    <n v="5.7255890000000003"/>
    <n v="5.7255890000000003"/>
    <n v="11.451178000000001"/>
  </r>
  <r>
    <s v="T00795"/>
    <n v="29"/>
    <s v="Dịch vụ cho thuê không gian đặt máy chủ/thiết bị (Co-"/>
    <s v="Hạ tầng số"/>
    <x v="1"/>
    <s v="Công nghệ thông tin"/>
    <s v="190821-02"/>
    <s v="Tô Thị Ngọc"/>
    <s v="DNTN1"/>
    <x v="2"/>
    <s v="Công ty cổ phần giải pháp IDS Việt nam"/>
    <s v="Công ty cổ phần giải pháp IDS Việt nam"/>
    <x v="1"/>
    <n v="53.008505"/>
    <n v="69.659729999999996"/>
    <n v="50.321328000000001"/>
    <n v="50.321328000000001"/>
    <n v="48.915863000000002"/>
    <n v="55.025286999999999"/>
    <n v="55.025286999999999"/>
    <n v="55.678735800000013"/>
    <n v="92.444717999999995"/>
    <n v="92.444717999999995"/>
    <n v="91.189475999999999"/>
    <n v="78.238332999999997"/>
    <n v="792.2733088"/>
    <n v="78.238332999999997"/>
    <n v="80.526799999999994"/>
    <n v="158.76513299999999"/>
  </r>
  <r>
    <s v="T00897_0"/>
    <n v="29"/>
    <s v="Dịch vụ cho thuê không gian đặt máy chủ/thiết bị (Co-"/>
    <s v="Hạ tầng số"/>
    <x v="1"/>
    <s v="Công nghệ thông tin"/>
    <s v="220/2013_0"/>
    <s v="Hạ Tuấn Cường"/>
    <s v="DNTN1"/>
    <x v="2"/>
    <s v="Công ty Cổ phần Viễn thông - Tin học Bưu điện"/>
    <s v="Công ty Cổ phần Viễn thông - Tin học Bưu điện"/>
    <x v="1"/>
    <n v="6.2016660000000003"/>
    <n v="5.8966669999999999"/>
    <n v="6.1100159999999999"/>
    <n v="6.1100159999999999"/>
    <n v="6.079968"/>
    <n v="6.0078639999999996"/>
    <n v="6.0078639999999996"/>
    <n v="6.2842716666666663"/>
    <n v="6.1"/>
    <n v="6.1"/>
    <n v="6.1"/>
    <n v="6.0928649999999998"/>
    <n v="73.091197666666659"/>
    <n v="6.0928649999999998"/>
    <n v="6.1208289999999996"/>
    <n v="12.213694"/>
  </r>
  <r>
    <s v="F0233"/>
    <n v="62"/>
    <s v="Truy nhập Internet tốc độ cao FTTH (Fiber VNN)"/>
    <s v="Dịch vụ Băng rộng cố định"/>
    <x v="3"/>
    <s v="Viễn thông"/>
    <s v="160725-01"/>
    <s v="Phạm Văn Phước"/>
    <s v="DNTN1"/>
    <x v="2"/>
    <s v="Chi nhánh Công ty cổ phần Bibormart TM Lạng Sơn"/>
    <s v="Công ty cổ phần BIBOMART TM"/>
    <x v="1"/>
    <n v="0.23"/>
    <n v="0.23"/>
    <n v="0.23"/>
    <n v="0.23"/>
    <n v="0.23"/>
    <n v="0.23"/>
    <n v="0.23"/>
    <n v="0.23"/>
    <n v="0.23"/>
    <n v="0.23"/>
    <n v="0.23"/>
    <n v="0.23"/>
    <n v="2.76"/>
    <n v="0.23"/>
    <n v="0.23"/>
    <n v="0.46"/>
  </r>
  <r>
    <s v="F0235"/>
    <n v="62"/>
    <s v="Truy nhập Internet tốc độ cao FTTH (Fiber VNN)"/>
    <s v="Dịch vụ Băng rộng cố định"/>
    <x v="3"/>
    <s v="Viễn thông"/>
    <s v="160725-01"/>
    <s v="Phạm Văn Phước"/>
    <s v="DNTN1"/>
    <x v="2"/>
    <s v="Chi nhánh Công ty cổ phần Bibomart TM Đà nẵng"/>
    <s v="Công ty cổ phần BIBOMART TM"/>
    <x v="1"/>
    <n v="0.23"/>
    <n v="0.23"/>
    <n v="0.23"/>
    <n v="0.23"/>
    <n v="0.23"/>
    <n v="0.23"/>
    <n v="0.23"/>
    <n v="0.23"/>
    <n v="0.23"/>
    <n v="0.23"/>
    <n v="0.23"/>
    <n v="0.23"/>
    <n v="2.76"/>
    <n v="0.23"/>
    <n v="0.23"/>
    <n v="0.46"/>
  </r>
  <r>
    <s v="F0236"/>
    <n v="62"/>
    <s v="Truy nhập Internet tốc độ cao FTTH (Fiber VNN)"/>
    <s v="Dịch vụ Băng rộng cố định"/>
    <x v="3"/>
    <s v="Viễn thông"/>
    <s v="160725-01"/>
    <s v="Phạm Văn Phước"/>
    <s v="DNTN1"/>
    <x v="2"/>
    <s v="Chi nhánh Công ty cổ phần Bibomart TM Tuyên Quang"/>
    <s v="Công ty cổ phần BIBOMART TM"/>
    <x v="1"/>
    <n v="0.23092399999999999"/>
    <n v="0.23092399999999999"/>
    <n v="0.23092399999999999"/>
    <n v="0.23092399999999999"/>
    <n v="0.22538"/>
    <n v="0.230132"/>
    <n v="0.230132"/>
    <n v="0.230132"/>
    <n v="0.230132"/>
    <n v="0.230132"/>
    <n v="0.22933999999999999"/>
    <n v="0.23092399999999999"/>
    <n v="2.76"/>
    <n v="0.23092399999999999"/>
    <n v="0.23092399999999999"/>
    <n v="0.46184799999999998"/>
  </r>
  <r>
    <s v="F0248PL11"/>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0.8"/>
    <n v="0.8"/>
    <n v="0.8"/>
    <n v="0.82666700000000004"/>
    <n v="0.8"/>
    <n v="0.77333300000000005"/>
    <n v="0.8"/>
    <n v="0.8"/>
    <n v="0.8"/>
    <n v="0.8"/>
    <n v="0.45800000000000002"/>
    <n v="0.42"/>
    <n v="8.8780000000000001"/>
    <n v="0.26600000000000001"/>
    <n v="0.21"/>
    <n v="0.47599999999999998"/>
  </r>
  <r>
    <s v="F0248PL8"/>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0.350103"/>
    <n v="0.350103"/>
    <n v="0.350103"/>
    <n v="0.350103"/>
    <n v="0.350103"/>
    <n v="0.350103"/>
    <n v="0.350103"/>
    <n v="0.350103"/>
    <n v="0.350103"/>
    <n v="0.350103"/>
    <n v="0.25553399999999998"/>
    <n v="0.21"/>
    <n v="3.966564"/>
    <n v="0.21"/>
    <n v="0.21"/>
    <n v="0.42"/>
  </r>
  <r>
    <s v="F0281"/>
    <n v="62"/>
    <s v="Truy nhập Internet tốc độ cao FTTH (Fiber VNN)"/>
    <s v="Dịch vụ Băng rộng cố định"/>
    <x v="3"/>
    <s v="Viễn thông"/>
    <s v="160725-01"/>
    <s v="Phạm Văn Phước"/>
    <s v="DNTN1"/>
    <x v="2"/>
    <s v="Công ty cổ phần BIBOMART TM"/>
    <s v="Công ty cổ phần BIBOMART TM"/>
    <x v="1"/>
    <n v="0.230716"/>
    <n v="0.230716"/>
    <n v="0.230716"/>
    <n v="0.230716"/>
    <n v="0.22642000000000001"/>
    <n v="0.22985700000000001"/>
    <n v="0.22985700000000001"/>
    <n v="0.22985700000000001"/>
    <n v="0.22985700000000001"/>
    <n v="0.22985700000000001"/>
    <n v="0.230715"/>
    <n v="0.230716"/>
    <n v="2.76"/>
    <n v="0.230716"/>
    <n v="0.230716"/>
    <n v="0.46143200000000001"/>
  </r>
  <r>
    <s v="F0282"/>
    <n v="62"/>
    <s v="Truy nhập Internet tốc độ cao FTTH (Fiber VNN)"/>
    <s v="Dịch vụ Băng rộng cố định"/>
    <x v="3"/>
    <s v="Viễn thông"/>
    <s v="160725-01"/>
    <s v="Phạm Văn Phước"/>
    <s v="DNTN1"/>
    <x v="2"/>
    <s v="Chi nhánh công ty cổ phần Bibormart TM Nghệ an"/>
    <s v="Công ty cổ phần BIBOMART TM"/>
    <x v="1"/>
    <n v="0.231299"/>
    <n v="0.231299"/>
    <n v="0.231299"/>
    <n v="0.231299"/>
    <n v="0.22350500000000001"/>
    <n v="0.230129"/>
    <n v="0.230129"/>
    <n v="0.230129"/>
    <n v="0.230129"/>
    <n v="0.230129"/>
    <n v="0.229355"/>
    <n v="0.231299"/>
    <n v="2.76"/>
    <n v="0.231299"/>
    <n v="0.231299"/>
    <n v="0.46259800000000001"/>
  </r>
  <r>
    <s v="F0313"/>
    <n v="62"/>
    <s v="Truy nhập Internet tốc độ cao FTTH (Fiber VNN)"/>
    <s v="Dịch vụ Băng rộng cố định"/>
    <x v="3"/>
    <s v="Viễn thông"/>
    <s v="171120-01"/>
    <s v="Trần Đức Hà"/>
    <s v="Nước Ngoài"/>
    <x v="1"/>
    <s v="Công ty TNHH KDDI Việt nam"/>
    <s v="Công ty TNHH KDDI Việt nam"/>
    <x v="1"/>
    <n v="1.0402960000000001"/>
    <n v="1.0402960000000001"/>
    <n v="1.0402960000000001"/>
    <n v="1.0402960000000001"/>
    <n v="1.0402960000000001"/>
    <n v="1.0402960000000001"/>
    <n v="1.0402960000000001"/>
    <n v="1.0402960000000001"/>
    <n v="1.0402960000000001"/>
    <n v="1.0402960000000001"/>
    <n v="1.0367440000000001"/>
    <n v="1.0402960000000001"/>
    <n v="12.48"/>
    <n v="1.0402960000000001"/>
    <n v="1.0402960000000001"/>
    <n v="2.0805920000000002"/>
  </r>
  <r>
    <s v="F0320"/>
    <n v="62"/>
    <s v="Truy nhập Internet tốc độ cao FTTH (Fiber VNN)"/>
    <s v="Dịch vụ Băng rộng cố định"/>
    <x v="3"/>
    <s v="Viễn thông"/>
    <s v="171122-04"/>
    <s v="Tô Thị Ngọc"/>
    <s v="DNTN1"/>
    <x v="2"/>
    <s v="Công ty CP giải pháp thanh toán điện lực và viễn thông"/>
    <s v="Tập đoàn Điện lực Việt Nam"/>
    <x v="1"/>
    <n v="0.74379099999999998"/>
    <n v="0.74379099999999998"/>
    <n v="0.74379099999999998"/>
    <n v="0.74379099999999998"/>
    <n v="0.74379099999999998"/>
    <n v="0.74379099999999998"/>
    <n v="0.74379099999999998"/>
    <n v="0.74379099999999998"/>
    <n v="0.74379099999999998"/>
    <n v="0.74379099999999998"/>
    <n v="0.74629900000000005"/>
    <n v="0.74379099999999998"/>
    <n v="8.9280000000000008"/>
    <n v="0.74379099999999998"/>
    <n v="0.74379099999999998"/>
    <n v="1.487582"/>
  </r>
  <r>
    <s v="F0325"/>
    <n v="62"/>
    <s v="Truy nhập Internet tốc độ cao FTTH (Fiber VNN)"/>
    <s v="Dịch vụ Băng rộng cố định"/>
    <x v="3"/>
    <s v="Viễn thông"/>
    <s v="160725-01"/>
    <s v="Phạm Văn Phước"/>
    <s v="DNTN1"/>
    <x v="2"/>
    <s v="Chi nhánh Công ty cổ phần Bibomart TM Thái Nguyên"/>
    <s v="Công ty cổ phần BIBOMART TM"/>
    <x v="1"/>
    <n v="0.23"/>
    <n v="0.23"/>
    <n v="0.23"/>
    <n v="0.23"/>
    <n v="0.23"/>
    <n v="0.23"/>
    <n v="0.23"/>
    <n v="0.23"/>
    <n v="0.23"/>
    <n v="0.23"/>
    <n v="0.23"/>
    <n v="0.23"/>
    <n v="2.76"/>
    <n v="0.23"/>
    <n v="0.23"/>
    <n v="0.46"/>
  </r>
  <r>
    <s v="F0326"/>
    <n v="62"/>
    <s v="Truy nhập Internet tốc độ cao FTTH (Fiber VNN)"/>
    <s v="Dịch vụ Băng rộng cố định"/>
    <x v="3"/>
    <s v="Viễn thông"/>
    <s v="160725-01"/>
    <s v="Phạm Văn Phước"/>
    <s v="DNTN1"/>
    <x v="2"/>
    <s v="Chi nhánh công ty cổ phần Bibomart TM Hải Phòng"/>
    <s v="Công ty cổ phần BIBOMART TM"/>
    <x v="1"/>
    <n v="0.23"/>
    <n v="0.23"/>
    <n v="0.23"/>
    <n v="0.23"/>
    <n v="0.23"/>
    <n v="0.23"/>
    <n v="0.23"/>
    <n v="0.23"/>
    <n v="0.23"/>
    <n v="0.23"/>
    <n v="0.23"/>
    <n v="0.23"/>
    <n v="2.76"/>
    <n v="0.23"/>
    <n v="0.23"/>
    <n v="0.46"/>
  </r>
  <r>
    <s v="F0360"/>
    <n v="62"/>
    <s v="Truy nhập Internet tốc độ cao FTTH (Fiber VNN)"/>
    <s v="Dịch vụ Băng rộng cố định"/>
    <x v="3"/>
    <s v="Viễn thông"/>
    <s v="180423-09"/>
    <s v="Phạm Văn Phước"/>
    <s v="DNTN1"/>
    <x v="2"/>
    <s v="Công ty TNHH mặt trời vàng"/>
    <s v="Công ty TNHH Mặt trời vàng"/>
    <x v="0"/>
    <n v="2.1892749999999999"/>
    <n v="2.1892749999999999"/>
    <n v="2.1892749999999999"/>
    <n v="2.1892749999999999"/>
    <n v="1.138425"/>
    <n v="0"/>
    <n v="0"/>
    <n v="1.1648000000000001"/>
    <n v="-10.933236000000001"/>
    <n v="2.1707640000000001"/>
    <n v="2.1707640000000001"/>
    <n v="2.1707640000000001"/>
    <n v="6.6393810000000002"/>
    <n v="2.1707640000000001"/>
    <n v="1.08538"/>
    <n v="3.2561439999999999"/>
  </r>
  <r>
    <s v="F0402-4"/>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5759100000000003"/>
    <n v="0.45759100000000003"/>
    <n v="0.45759100000000003"/>
    <n v="0.45759100000000003"/>
    <n v="0.45404499999999998"/>
    <n v="0"/>
    <n v="0"/>
    <n v="0"/>
    <n v="0"/>
    <n v="0"/>
    <n v="0"/>
    <n v="0"/>
    <n v="2.2844090000000001"/>
    <n v="0"/>
    <n v="0"/>
    <n v="0"/>
  </r>
  <r>
    <s v="F0402-8"/>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5958199999999999"/>
    <n v="0.45958199999999999"/>
    <n v="0.45958199999999999"/>
    <n v="0.45958199999999999"/>
    <n v="3.1556229999999998"/>
    <n v="-2.2850000000000001"/>
    <n v="0"/>
    <n v="0"/>
    <n v="0"/>
    <n v="0"/>
    <n v="0"/>
    <n v="0"/>
    <n v="2.7089509999999999"/>
    <n v="0"/>
    <n v="0"/>
    <n v="0"/>
  </r>
  <r>
    <s v="F0411"/>
    <n v="62"/>
    <s v="Truy nhập Internet tốc độ cao FTTH (Fiber VNN)"/>
    <s v="Dịch vụ Băng rộng cố định"/>
    <x v="3"/>
    <s v="Viễn thông"/>
    <s v="190506-03"/>
    <s v="Trần Đức Hà"/>
    <s v="Nước Ngoài"/>
    <x v="1"/>
    <s v="Công ty TNHH KDDI Việt nam"/>
    <s v="Công ty TNHH KDDI Việt nam"/>
    <x v="1"/>
    <n v="1.252632"/>
    <n v="1.2747360000000001"/>
    <n v="1.263717"/>
    <n v="1.263717"/>
    <n v="1.2525660000000001"/>
    <n v="6.3037179999999999"/>
    <n v="1.263717"/>
    <n v="0.32856600000000002"/>
    <n v="0"/>
    <n v="0"/>
    <n v="0"/>
    <n v="0"/>
    <n v="14.203369"/>
    <n v="1.008"/>
    <n v="1.008"/>
    <n v="2.016"/>
  </r>
  <r>
    <s v="F0446"/>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492035"/>
    <n v="0.492035"/>
    <n v="0.492035"/>
    <n v="0.492035"/>
    <n v="0.48822500000000002"/>
    <n v="-1.916777"/>
    <n v="0.49108299999999999"/>
    <n v="0.49108299999999999"/>
    <n v="0.49108299999999999"/>
    <n v="0.49108299999999999"/>
    <n v="8.3485000000000004E-2"/>
    <n v="0"/>
    <n v="2.587405"/>
    <n v="0"/>
    <n v="0"/>
    <n v="0"/>
  </r>
  <r>
    <s v="F0447"/>
    <n v="62"/>
    <s v="Truy nhập Internet tốc độ cao FTTH (Fiber VNN)"/>
    <s v="Dịch vụ Băng rộng cố định"/>
    <x v="3"/>
    <s v="Viễn thông"/>
    <s v="160725-01"/>
    <s v="Phạm Văn Phước"/>
    <s v="DNTN1"/>
    <x v="2"/>
    <s v="Công ty cổ phần BIBOMART TM"/>
    <s v="Công ty cổ phần BIBOMART TM"/>
    <x v="1"/>
    <n v="0.300292"/>
    <n v="0.300292"/>
    <n v="0.300292"/>
    <n v="0.300292"/>
    <n v="0.300292"/>
    <n v="0.300292"/>
    <n v="0.300292"/>
    <n v="0.300292"/>
    <n v="0.300292"/>
    <n v="0.29708000000000001"/>
    <n v="0.30026599999999998"/>
    <n v="0.30026599999999998"/>
    <n v="3.6002399999999999"/>
    <n v="0.30026599999999998"/>
    <n v="0.30026599999999998"/>
    <n v="0.60053199999999995"/>
  </r>
  <r>
    <s v="90018"/>
    <n v="7"/>
    <s v="thuê bao Internet trực tiếp"/>
    <s v="Internet trực tiếp"/>
    <x v="0"/>
    <s v="Viễn thông"/>
    <s v="160325-04/KHDN-DN"/>
    <s v="Nguyễn Lâm Đức"/>
    <s v="Telco"/>
    <x v="0"/>
    <s v="Công ty TNHH phần mềm FPT Hồ Chí Minh"/>
    <s v="Công ty TNHH Phần mềm FPT"/>
    <x v="0"/>
    <n v="2.4221889999999999"/>
    <n v="2.4221889999999999"/>
    <n v="2.4221889999999999"/>
    <n v="2.4221889999999999"/>
    <n v="13.832217"/>
    <n v="7.692939"/>
    <n v="7.692939"/>
    <n v="7.692939"/>
    <n v="6.7969160000000004"/>
    <n v="5.182785"/>
    <n v="4.3391299999999999"/>
    <n v="4.3391299999999999"/>
    <n v="67.257750999999999"/>
    <n v="4.3391299999999999"/>
    <n v="4.3391299999999999"/>
    <n v="8.6782599999999999"/>
  </r>
  <r>
    <s v="110205"/>
    <n v="7"/>
    <s v="thuê bao Internet trực tiếp"/>
    <s v="Internet trực tiếp"/>
    <x v="0"/>
    <s v="Viễn thông"/>
    <s v="161226-01"/>
    <s v="Trần Anh Tuấn"/>
    <s v="DNTN2"/>
    <x v="2"/>
    <s v="Trung tâm thông báo tin tức hàng không-Chi nhánh Tổng công ty quản lý bay Việt Nam-Công ty TNHH"/>
    <s v="Chuyển HN"/>
    <x v="0"/>
    <n v="38.002544999999998"/>
    <n v="38.002544999999998"/>
    <n v="-28.465454999999999"/>
    <n v="-24.153455000000001"/>
    <n v="5.8465449999999999"/>
    <n v="5.8465449999999999"/>
    <n v="5.8465449999999999"/>
    <n v="5.8465449999999999"/>
    <n v="5.8465499999999997"/>
    <n v="0"/>
    <n v="0"/>
    <n v="0"/>
    <n v="52.61891"/>
    <n v="0"/>
    <n v="0"/>
    <n v="0"/>
  </r>
  <r>
    <s v="110288"/>
    <n v="7"/>
    <s v="thuê bao Internet trực tiếp"/>
    <s v="Internet trực tiếp"/>
    <x v="0"/>
    <s v="Viễn thông"/>
    <s v="160104-17/KHDN-DNbs6"/>
    <s v="Nguyễn Lâm Đức"/>
    <s v="Telco"/>
    <x v="0"/>
    <s v="Công ty TNHH phần mềm FPT Hồ Chí Minh"/>
    <s v="Công ty TNHH Một thành viên Viễn thông Quốc tế FPT"/>
    <x v="1"/>
    <n v="8.1572410000000009"/>
    <n v="8.1572410000000009"/>
    <n v="8.1572410000000009"/>
    <n v="8.1572410000000009"/>
    <n v="8.1572410000000009"/>
    <n v="8.1572410000000009"/>
    <n v="8.1572410000000009"/>
    <n v="8.1572410000000009"/>
    <n v="8.1572449999999996"/>
    <n v="0"/>
    <n v="0"/>
    <n v="0"/>
    <n v="73.415172999999996"/>
    <n v="0"/>
    <n v="0"/>
    <n v="0"/>
  </r>
  <r>
    <s v="11193"/>
    <n v="7"/>
    <s v="thuê bao Internet trực tiếp"/>
    <s v="Internet trực tiếp"/>
    <x v="0"/>
    <s v="Viễn thông"/>
    <s v="26-15"/>
    <s v="Hoàng Ngọc Mai"/>
    <s v="Ngân hàng"/>
    <x v="3"/>
    <s v="Ngân hàng Thương mại Cổ phần Bảo Việt"/>
    <s v="Ngân hàng TMCP Bảo Việt"/>
    <x v="1"/>
    <n v="24.810023999999999"/>
    <n v="24.810023999999999"/>
    <n v="24.810023999999999"/>
    <n v="24.810023999999999"/>
    <n v="24.810023999999999"/>
    <n v="24.810023999999999"/>
    <n v="24.810023999999999"/>
    <n v="24.810023999999999"/>
    <n v="24.810023999999999"/>
    <n v="24.810023999999999"/>
    <n v="25.259115999999999"/>
    <n v="24.932842000000001"/>
    <n v="298.29219799999998"/>
    <n v="24.932842000000001"/>
    <n v="24.932842000000001"/>
    <n v="49.865684000000002"/>
  </r>
  <r>
    <s v="DN31201"/>
    <n v="7"/>
    <s v="thuê bao Internet trực tiếp"/>
    <s v="Internet trực tiếp"/>
    <x v="0"/>
    <s v="Viễn thông"/>
    <s v="170301-01"/>
    <s v="Hạ Tuấn Cường"/>
    <s v="DNTN1"/>
    <x v="2"/>
    <s v="Công ty TNHH công nghệ INFO Việt Nam"/>
    <s v="Công ty TNHH công nghệ INFO Việt Nam"/>
    <x v="1"/>
    <n v="-2.0090910000000002"/>
    <n v="-2.0090910000000002"/>
    <n v="-2.0090910000000002"/>
    <n v="-2.0090910000000002"/>
    <n v="-2.0090910000000002"/>
    <n v="-2.0090910000000002"/>
    <n v="-2.0090910000000002"/>
    <n v="-2.0090910000000002"/>
    <n v="-2.00909"/>
    <n v="12.3"/>
    <n v="12.3"/>
    <n v="12.3"/>
    <n v="18.818182"/>
    <n v="12.3"/>
    <n v="12.3"/>
    <n v="24.6"/>
  </r>
  <r>
    <s v="T00613"/>
    <n v="29"/>
    <s v="Dịch vụ cho thuê không gian đặt máy chủ/thiết bị (Co-"/>
    <s v="Hạ tầng số"/>
    <x v="1"/>
    <s v="Công nghệ thông tin"/>
    <s v="151020-01"/>
    <s v="Tô Thị Ngọc"/>
    <s v="DNTN1"/>
    <x v="2"/>
    <s v="Công ty cổ phần Econet Việt Nam"/>
    <s v="Công ty cổ phần Econet Việt Nam"/>
    <x v="0"/>
    <n v="1.4731799999999999"/>
    <n v="1.5019009999999999"/>
    <n v="1.5019009999999999"/>
    <n v="1.4961979999999999"/>
    <n v="1.5134099999999999"/>
    <n v="1.5134099999999999"/>
    <n v="1.4731799999999999"/>
    <n v="1.5134099999999999"/>
    <n v="1.5134099999999999"/>
    <n v="1.4731799999999999"/>
    <n v="1.5134099999999999"/>
    <n v="1.5134099999999999"/>
    <n v="18"/>
    <n v="5.4231800000000003"/>
    <n v="0"/>
    <n v="5.4231800000000003"/>
  </r>
  <r>
    <s v="T00616_0"/>
    <n v="29"/>
    <s v="Dịch vụ cho thuê không gian đặt máy chủ/thiết bị (Co-"/>
    <s v="Hạ tầng số"/>
    <x v="1"/>
    <s v="Công nghệ thông tin"/>
    <s v="147-11_0"/>
    <s v="Tô Thị Ngọc"/>
    <s v="DNTN1"/>
    <x v="2"/>
    <s v="Công ty TNHH BizCare Việt Nam"/>
    <s v="Công ty TNHH BizCare Việt Nam"/>
    <x v="0"/>
    <n v="1.8940539999999999"/>
    <n v="1.902973"/>
    <n v="1.902973"/>
    <n v="1.8940539999999999"/>
    <n v="-1.897027"/>
    <n v="1.902973"/>
    <n v="0.247387"/>
    <n v="0"/>
    <n v="0"/>
    <n v="0"/>
    <n v="0"/>
    <n v="0"/>
    <n v="7.8473870000000003"/>
    <n v="0"/>
    <n v="0"/>
    <n v="0"/>
  </r>
  <r>
    <s v="T00710"/>
    <n v="29"/>
    <s v="Dịch vụ cho thuê không gian đặt máy chủ/thiết bị (Co-"/>
    <s v="Hạ tầng số"/>
    <x v="1"/>
    <s v="Công nghệ thông tin"/>
    <s v="170424-01"/>
    <s v="Hạ Tuấn Cường"/>
    <s v="DNTN1"/>
    <x v="2"/>
    <s v="Công ty cổ phần dịch vụ Baza"/>
    <s v="Công ty cổ phần dịch vụ Baza"/>
    <x v="0"/>
    <n v="2.3498260000000002"/>
    <n v="2.4"/>
    <n v="2.4"/>
    <n v="2.4"/>
    <n v="2.425087"/>
    <n v="2.425087"/>
    <n v="2.3498260000000002"/>
    <n v="2.425087"/>
    <n v="2.425087"/>
    <n v="2.3498260000000002"/>
    <n v="2.425087"/>
    <n v="2.425087"/>
    <n v="28.8"/>
    <n v="9.3098259999999993"/>
    <n v="0"/>
    <n v="9.3098259999999993"/>
  </r>
  <r>
    <s v="T00711"/>
    <n v="29"/>
    <s v="Dịch vụ cho thuê không gian đặt máy chủ/thiết bị (Co-"/>
    <s v="Hạ tầng số"/>
    <x v="1"/>
    <s v="Công nghệ thông tin"/>
    <s v="170414-01"/>
    <s v="Tô Thị Ngọc"/>
    <s v="DNTN1"/>
    <x v="2"/>
    <s v="Công ty cổ phần NETIT"/>
    <s v="Công ty cổ phần NETIT"/>
    <x v="0"/>
    <n v="3.3361499999999999"/>
    <n v="3.3960509999999999"/>
    <n v="3.3960509999999999"/>
    <n v="3.4078979999999999"/>
    <n v="3.4319250000000001"/>
    <n v="3.4319250000000001"/>
    <n v="3.3361499999999999"/>
    <n v="3.4319250000000001"/>
    <n v="3.4319250000000001"/>
    <n v="3.3361499999999999"/>
    <n v="3.4319250000000001"/>
    <n v="3.4319250000000001"/>
    <n v="40.799999999999997"/>
    <n v="13.082817"/>
    <n v="0"/>
    <n v="13.082817"/>
  </r>
  <r>
    <s v="T00713"/>
    <n v="29"/>
    <s v="Dịch vụ cho thuê không gian đặt máy chủ/thiết bị (Co-"/>
    <s v="Hạ tầng số"/>
    <x v="1"/>
    <s v="Công nghệ thông tin"/>
    <s v="170426-02"/>
    <s v="Tô Thị Ngọc"/>
    <s v="DNTN1"/>
    <x v="2"/>
    <s v="Công ty cổ phần truyền thông và nội dung số toàn cầu"/>
    <s v="Công ty cổ phần truyền thông và nội dung số toàn cầu"/>
    <x v="0"/>
    <n v="3.8977110000000001"/>
    <n v="3.8977110000000001"/>
    <n v="3.8977110000000001"/>
    <n v="3.9114450000000001"/>
    <n v="3.9139780000000002"/>
    <n v="3.9139780000000002"/>
    <n v="3.9139780000000002"/>
    <n v="3.9139780000000002"/>
    <n v="3.9139780000000002"/>
    <n v="3.8301099999999999"/>
    <n v="3.8977110000000001"/>
    <n v="3.8977110000000001"/>
    <n v="46.8"/>
    <n v="3.8977110000000001"/>
    <n v="3.8977110000000001"/>
    <n v="7.7954220000000003"/>
  </r>
  <r>
    <s v="T00716"/>
    <n v="29"/>
    <s v="Dịch vụ cho thuê không gian đặt máy chủ/thiết bị (Co-"/>
    <s v="Hạ tầng số"/>
    <x v="1"/>
    <s v="Công nghệ thông tin"/>
    <s v="161220-02"/>
    <s v="Phạm Văn Phước"/>
    <s v="DNTN1"/>
    <x v="2"/>
    <s v="Công ty Cổ phần Hayday"/>
    <s v="Công ty Cổ phần Hayday"/>
    <x v="1"/>
    <n v="105.410082"/>
    <n v="107.15439600000001"/>
    <n v="106.62197"/>
    <n v="107.358638"/>
    <n v="124.858357"/>
    <n v="119.29941100000001"/>
    <n v="116.45706300000001"/>
    <n v="116.457066"/>
    <n v="116.457066"/>
    <n v="116.372471"/>
    <n v="115.479967"/>
    <n v="115.47997100000001"/>
    <n v="1367.4064579999999"/>
    <n v="122.428292"/>
    <n v="288.178067"/>
    <n v="410.606359"/>
  </r>
  <r>
    <s v="T00722"/>
    <n v="29"/>
    <s v="Dịch vụ cho thuê không gian đặt máy chủ/thiết bị (Co-"/>
    <s v="Hạ tầng số"/>
    <x v="1"/>
    <s v="Công nghệ thông tin"/>
    <s v="170124-01"/>
    <s v="Tô Thị Ngọc"/>
    <s v="DNTN1"/>
    <x v="2"/>
    <s v="Công ty cổ phần Centech Interactive"/>
    <s v="Công ty cổ phần Centech Interactive"/>
    <x v="0"/>
    <n v="12.274143"/>
    <n v="11.736962999999999"/>
    <n v="14.121745000000001"/>
    <n v="14.481909"/>
    <n v="14.487019999999999"/>
    <n v="14.487019999999999"/>
    <n v="14.487019999999999"/>
    <n v="16.680161999999999"/>
    <n v="16.33081"/>
    <n v="16.327781000000002"/>
    <n v="16.353335999999999"/>
    <n v="16.353335999999999"/>
    <n v="178.12124499999999"/>
    <n v="16.347217000000001"/>
    <n v="16.801403000000001"/>
    <n v="33.148620000000001"/>
  </r>
  <r>
    <s v="T00726"/>
    <n v="29"/>
    <s v="Dịch vụ cho thuê không gian đặt máy chủ/thiết bị (Co-"/>
    <s v="Hạ tầng số"/>
    <x v="1"/>
    <s v="Công nghệ thông tin"/>
    <s v="170726-01"/>
    <s v="Tô Thị Ngọc"/>
    <s v="DNTN1"/>
    <x v="2"/>
    <s v="Công ty cổ phần truyền thông Centech"/>
    <s v="Công ty cổ phần truyền thông Centech"/>
    <x v="0"/>
    <n v="22.068362"/>
    <n v="2.2999999999999998"/>
    <n v="14.55"/>
    <n v="6.3733329999999997"/>
    <n v="12.150059000000001"/>
    <n v="12.150059000000001"/>
    <n v="11.849881999999999"/>
    <n v="12.150059000000001"/>
    <n v="12.150059000000001"/>
    <n v="11.849881999999999"/>
    <n v="12.150059000000001"/>
    <n v="12.150059000000001"/>
    <n v="141.89181300000001"/>
    <n v="11.849881999999999"/>
    <n v="12.064193"/>
    <n v="23.914074999999997"/>
  </r>
  <r>
    <s v="T00766_0"/>
    <n v="29"/>
    <s v="Dịch vụ cho thuê không gian đặt máy chủ/thiết bị (Co-"/>
    <s v="Hạ tầng số"/>
    <x v="1"/>
    <s v="Công nghệ thông tin"/>
    <s v="190/2012_0"/>
    <s v="Hạ Tuấn Cường"/>
    <s v="DNTN1"/>
    <x v="2"/>
    <s v="Công ty TNHH Du lịch quốc tế Châu á Thái Bình Dương"/>
    <s v="Công ty TNHH Du lịch quốc tế Châu á Thái Bình Dương"/>
    <x v="0"/>
    <n v="2.4015300000000002"/>
    <n v="2.4015300000000002"/>
    <n v="2.4015300000000002"/>
    <n v="1.9936830000000001"/>
    <n v="-9.1588019999999997"/>
    <n v="1.8811979999999999"/>
    <n v="1.8811979999999999"/>
    <n v="1.8811979999999999"/>
    <n v="1.8811979999999999"/>
    <n v="0.43267699999999998"/>
    <n v="0"/>
    <n v="0"/>
    <n v="7.9969400000000004"/>
    <n v="0"/>
    <n v="0"/>
    <n v="0"/>
  </r>
  <r>
    <s v="T00771_0"/>
    <n v="29"/>
    <s v="Dịch vụ cho thuê không gian đặt máy chủ/thiết bị (Co-"/>
    <s v="Hạ tầng số"/>
    <x v="1"/>
    <s v="Công nghệ thông tin"/>
    <s v="191/2012_0"/>
    <s v="Tô Thị Ngọc"/>
    <s v="DNTN1"/>
    <x v="2"/>
    <s v="Nguyễn Đăng Thiệp"/>
    <s v="Nguyễn Đăng Thiệp"/>
    <x v="0"/>
    <n v="1.8911819999999999"/>
    <n v="1.8911819999999999"/>
    <n v="1.8911819999999999"/>
    <n v="1.8210900000000001"/>
    <n v="1.906579"/>
    <n v="1.906579"/>
    <n v="1.906579"/>
    <n v="1.906579"/>
    <n v="1.906579"/>
    <n v="0.61010500000000001"/>
    <n v="0"/>
    <n v="0"/>
    <n v="17.637636000000001"/>
    <n v="0"/>
    <n v="0"/>
    <n v="0"/>
  </r>
  <r>
    <s v="T01053_0"/>
    <n v="29"/>
    <s v="Dịch vụ cho thuê không gian đặt máy chủ/thiết bị (Co-"/>
    <s v="Hạ tầng số"/>
    <x v="1"/>
    <s v="Công nghệ thông tin"/>
    <s v="29/2015_0"/>
    <s v="Tô Thị Ngọc"/>
    <s v="DNTN1"/>
    <x v="2"/>
    <s v="Công ty TNHH MYG"/>
    <s v="Công ty TNHH MYG"/>
    <x v="0"/>
    <n v="3.42"/>
    <n v="3.42"/>
    <n v="3.42"/>
    <n v="3.42"/>
    <n v="3.42"/>
    <n v="3.42"/>
    <n v="3.42"/>
    <n v="3.42"/>
    <n v="3.42"/>
    <n v="3.42"/>
    <n v="3.42"/>
    <n v="3.42"/>
    <n v="41.04"/>
    <n v="3.42"/>
    <n v="3.42"/>
    <n v="6.84"/>
  </r>
  <r>
    <s v="TE00012"/>
    <n v="29"/>
    <s v="Dịch vụ cho thuê không gian đặt máy chủ/thiết bị (Co-"/>
    <s v="Hạ tầng số"/>
    <x v="1"/>
    <s v="Công nghệ thông tin"/>
    <s v="181001-12"/>
    <s v="Nguyễn Việt Dũng"/>
    <s v="DNTN1"/>
    <x v="2"/>
    <s v="Công ty cổ phần công nghệ và truyền thông biển xanh"/>
    <s v="Công ty cổ phần Công Nghệ và Truyền Thông Biển Xanh"/>
    <x v="0"/>
    <n v="17.05"/>
    <n v="17.05"/>
    <n v="17.05"/>
    <n v="16.350000000000001"/>
    <n v="16.350000000000001"/>
    <n v="16.350000000000001"/>
    <n v="16.350000000000001"/>
    <n v="16.350000000000001"/>
    <n v="16.350000000000001"/>
    <n v="16.350000000000001"/>
    <n v="16.350000000000001"/>
    <n v="16.350000000000001"/>
    <n v="198.3"/>
    <n v="16.350000000000001"/>
    <n v="16.350000000000001"/>
    <n v="32.700000000000003"/>
  </r>
  <r>
    <s v="TE00018"/>
    <n v="29"/>
    <s v="Dịch vụ cho thuê không gian đặt máy chủ/thiết bị (Co-"/>
    <s v="Hạ tầng số"/>
    <x v="1"/>
    <s v="Công nghệ thông tin"/>
    <s v="179/2014"/>
    <s v="Tô Thị Ngọc"/>
    <s v="DNTN1"/>
    <x v="2"/>
    <s v="Công ty TNHH HDSOFT"/>
    <s v="Công ty TNHH HDSOFT"/>
    <x v="0"/>
    <n v="1.6943839999999999"/>
    <n v="1.71"/>
    <n v="1.71"/>
    <n v="1.71"/>
    <n v="1.717808"/>
    <n v="1.717808"/>
    <n v="1.6943839999999999"/>
    <n v="1.717808"/>
    <n v="1.717808"/>
    <n v="0.32638400000000001"/>
    <n v="3.0779999999999998"/>
    <n v="1.72437"/>
    <n v="20.518754000000001"/>
    <n v="5.45763"/>
    <n v="0"/>
    <n v="5.45763"/>
  </r>
  <r>
    <s v="DN31211"/>
    <n v="57"/>
    <s v="thuê bao MetroNet liên tỉnh"/>
    <s v="Truyền số liệu"/>
    <x v="2"/>
    <s v="Viễn thông"/>
    <s v="160622-02"/>
    <s v="Lê Kim Thành"/>
    <s v="DNTN1"/>
    <x v="2"/>
    <s v="Công ty Cổ phần Giải pháp Mạng Doanh nghiệp Việt Nam"/>
    <s v="Công ty Cổ phần Giải pháp Mạng Doanh nghiệp Việt Nam"/>
    <x v="0"/>
    <n v="3.1714289999999998"/>
    <n v="3.1714289999999998"/>
    <n v="3.1714289999999998"/>
    <n v="3.1714289999999998"/>
    <n v="6.3428550000000001"/>
    <n v="3.1714289999999998"/>
    <n v="3.1714289999999998"/>
    <n v="3.1714289999999998"/>
    <n v="3.1714289999999998"/>
    <n v="3.1714289999999998"/>
    <n v="3.1714259999999999"/>
    <n v="1.973333"/>
    <n v="40.030475000000003"/>
    <n v="3.6977449999999998"/>
    <n v="3.6977449999999998"/>
    <n v="7.3954899999999997"/>
  </r>
  <r>
    <s v="FTTH012"/>
    <n v="58"/>
    <s v="Hòa Mạng thuê bao Internet tốc độ cao FTTH (Fiber VNN)"/>
    <s v="Dịch vụ Băng rộng cố định"/>
    <x v="3"/>
    <s v="Viễn thông"/>
    <s v="171006-02"/>
    <s v="Nguyễn Việt Dũng"/>
    <s v="DNTN1"/>
    <x v="2"/>
    <s v="Công ty TNHH Imamura International Việt Nam (IIV)"/>
    <s v="Công ty TNHH Imamura International Việt Nam (IIV)"/>
    <x v="0"/>
    <n v="0.51980599999999999"/>
    <n v="0.51980599999999999"/>
    <n v="0.51980599999999999"/>
    <n v="0.51980599999999999"/>
    <n v="0.51980599999999999"/>
    <n v="0.51980599999999999"/>
    <n v="0.51980599999999999"/>
    <n v="0.51980599999999999"/>
    <n v="0.51980599999999999"/>
    <n v="0.52213399999999999"/>
    <n v="0.51980599999999999"/>
    <n v="5.0515999999999998E-2"/>
    <n v="5.7707100000000002"/>
    <n v="0"/>
    <n v="0"/>
    <n v="0"/>
  </r>
  <r>
    <s v="FTTH011"/>
    <n v="58"/>
    <s v="Hòa Mạng thuê bao Internet tốc độ cao FTTH (Fiber VNN)"/>
    <s v="Dịch vụ Băng rộng cố định"/>
    <x v="3"/>
    <s v="Viễn thông"/>
    <s v="170925-01"/>
    <s v="Trịnh Sinh Trường"/>
    <s v="Nước Ngoài"/>
    <x v="1"/>
    <s v="Trường Đại học Thành Đô"/>
    <s v="Trường Đại học Thành Đô"/>
    <x v="0"/>
    <n v="1.6006530000000001"/>
    <n v="1.6006530000000001"/>
    <n v="1.6006530000000001"/>
    <n v="1.6006530000000001"/>
    <n v="1.6006530000000001"/>
    <n v="1.6006530000000001"/>
    <n v="1.6006530000000001"/>
    <n v="1.6006530000000001"/>
    <n v="1.6006530000000001"/>
    <n v="1.5928169999999999"/>
    <n v="1.6006530000000001"/>
    <n v="1.6006530000000001"/>
    <n v="19.2"/>
    <n v="-0.82711199999999996"/>
    <n v="0"/>
    <n v="-0.82711199999999996"/>
  </r>
  <r>
    <s v="F0240-2"/>
    <n v="62"/>
    <s v="Truy nhập Internet tốc độ cao FTTH (Fiber VNN)"/>
    <s v="Dịch vụ Băng rộng cố định"/>
    <x v="3"/>
    <s v="Viễn thông"/>
    <s v="160725-01"/>
    <s v="Phạm Văn Phước"/>
    <s v="DNTN1"/>
    <x v="2"/>
    <s v="Chi nhánh công ty cổ phần Bibomart TM Thanh Hóa"/>
    <s v="Công ty cổ phần BIBOMART TM"/>
    <x v="1"/>
    <n v="0.23014100000000001"/>
    <n v="0.23014100000000001"/>
    <n v="0.23014100000000001"/>
    <n v="0.229295"/>
    <n v="0.23056599999999999"/>
    <n v="0.23056599999999999"/>
    <n v="0.23056599999999999"/>
    <n v="0.23056599999999999"/>
    <n v="0.23056599999999999"/>
    <n v="0.22717000000000001"/>
    <n v="0.23014100000000001"/>
    <n v="0.23014100000000001"/>
    <n v="2.76"/>
    <n v="0.23014100000000001"/>
    <n v="0.23014100000000001"/>
    <n v="0.46028200000000002"/>
  </r>
  <r>
    <s v="F0241-6"/>
    <n v="62"/>
    <s v="Truy nhập Internet tốc độ cao FTTH (Fiber VNN)"/>
    <s v="Dịch vụ Băng rộng cố định"/>
    <x v="3"/>
    <s v="Viễn thông"/>
    <s v="160725-01"/>
    <s v="Phạm Văn Phước"/>
    <s v="DNTN1"/>
    <x v="2"/>
    <s v="Công ty cổ phần BIBOMART TM"/>
    <s v="Công ty cổ phần BIBOMART TM"/>
    <x v="1"/>
    <n v="0.22985700000000001"/>
    <n v="0.22985700000000001"/>
    <n v="0.22985700000000001"/>
    <n v="0.230715"/>
    <n v="0.230716"/>
    <n v="0.230716"/>
    <n v="0.230716"/>
    <n v="0.230716"/>
    <n v="0.230716"/>
    <n v="0.22642000000000001"/>
    <n v="0.22985700000000001"/>
    <n v="0.22985700000000001"/>
    <n v="2.76"/>
    <n v="0.22985700000000001"/>
    <n v="0.22985700000000001"/>
    <n v="0.45971400000000001"/>
  </r>
  <r>
    <s v="F0241-7"/>
    <n v="62"/>
    <s v="Truy nhập Internet tốc độ cao FTTH (Fiber VNN)"/>
    <s v="Dịch vụ Băng rộng cố định"/>
    <x v="3"/>
    <s v="Viễn thông"/>
    <s v="160725-01"/>
    <s v="Phạm Văn Phước"/>
    <s v="DNTN1"/>
    <x v="2"/>
    <s v="Công ty cổ phần BIBOMART TM"/>
    <s v="Công ty cổ phần BIBOMART TM"/>
    <x v="1"/>
    <n v="0.23"/>
    <n v="0.23"/>
    <n v="0.23"/>
    <n v="0.23"/>
    <n v="0.230824"/>
    <n v="0.230824"/>
    <n v="0.230824"/>
    <n v="0.230824"/>
    <n v="0.230824"/>
    <n v="0.22588"/>
    <n v="0.23"/>
    <n v="0.23"/>
    <n v="2.76"/>
    <n v="0.23"/>
    <n v="0.23"/>
    <n v="0.46"/>
  </r>
  <r>
    <s v="F0247"/>
    <n v="62"/>
    <s v="Truy nhập Internet tốc độ cao FTTH (Fiber VNN)"/>
    <s v="Dịch vụ Băng rộng cố định"/>
    <x v="3"/>
    <s v="Viễn thông"/>
    <s v="161003-09"/>
    <s v="Nguyễn Lâm Đức"/>
    <s v="Telco"/>
    <x v="0"/>
    <s v="Chi nhánh Miền Bắc - Công ty CP hạ tầng viễn thông CMC"/>
    <s v="Công ty Cổ phần Hạ tầng Viễn thông CMC"/>
    <x v="1"/>
    <n v="0.701407"/>
    <n v="0.701407"/>
    <n v="0.701407"/>
    <n v="0.701407"/>
    <n v="0.701407"/>
    <n v="0.701407"/>
    <n v="0.701407"/>
    <n v="0.701407"/>
    <n v="-6.8935930000000001"/>
    <n v="0.56785600000000003"/>
    <n v="0"/>
    <n v="-0.94499999999999995"/>
    <n v="-1.659481"/>
    <n v="0"/>
    <n v="0"/>
    <n v="0"/>
  </r>
  <r>
    <s v="F0248PL10"/>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0.39976899999999999"/>
    <n v="0.39976899999999999"/>
    <n v="0.39976899999999999"/>
    <n v="0.40115499999999998"/>
    <n v="0.4"/>
    <n v="0.4"/>
    <n v="0.4"/>
    <n v="0.4"/>
    <n v="0.4"/>
    <n v="0.4"/>
    <n v="0.22900000000000001"/>
    <n v="0.21"/>
    <n v="4.4394619999999998"/>
    <n v="0.21"/>
    <n v="0.21"/>
    <n v="0.42"/>
  </r>
  <r>
    <s v="F0248PL7"/>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0.39974199999999999"/>
    <n v="0.39974199999999999"/>
    <n v="0.39974199999999999"/>
    <n v="0.40128999999999998"/>
    <n v="0.4"/>
    <n v="0.4"/>
    <n v="0.4"/>
    <n v="0.4"/>
    <n v="0.4"/>
    <n v="0.4"/>
    <n v="0.22900000000000001"/>
    <n v="0.21"/>
    <n v="4.4395160000000002"/>
    <n v="0.21"/>
    <n v="0.21"/>
    <n v="0.42"/>
  </r>
  <r>
    <s v="F0248PL9"/>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0.39976499999999998"/>
    <n v="0.39976499999999998"/>
    <n v="0.39976499999999998"/>
    <n v="0.401175"/>
    <n v="0.4"/>
    <n v="0.4"/>
    <n v="0.4"/>
    <n v="0.4"/>
    <n v="0.4"/>
    <n v="0.4"/>
    <n v="0.22900000000000001"/>
    <n v="0.21"/>
    <n v="4.43947"/>
    <n v="0.21"/>
    <n v="0.21"/>
    <n v="0.42"/>
  </r>
  <r>
    <s v="F0255"/>
    <n v="62"/>
    <s v="Truy nhập Internet tốc độ cao FTTH (Fiber VNN)"/>
    <s v="Dịch vụ Băng rộng cố định"/>
    <x v="3"/>
    <s v="Viễn thông"/>
    <s v="160725-01"/>
    <s v="Phạm Văn Phước"/>
    <s v="DNTN1"/>
    <x v="2"/>
    <s v="Chi nhánh Công ty cổ phần Bibomart TM Thái Nguyên"/>
    <s v="Công ty cổ phần BIBOMART TM"/>
    <x v="1"/>
    <n v="0.23014100000000001"/>
    <n v="0.23014100000000001"/>
    <n v="0.23014100000000001"/>
    <n v="0.229295"/>
    <n v="0.23056599999999999"/>
    <n v="0.23056599999999999"/>
    <n v="0.23056599999999999"/>
    <n v="0.23056599999999999"/>
    <n v="0.23056599999999999"/>
    <n v="0.22717000000000001"/>
    <n v="0.23014100000000001"/>
    <n v="0.23014100000000001"/>
    <n v="2.76"/>
    <n v="0.23014100000000001"/>
    <n v="0.23014100000000001"/>
    <n v="0.46028200000000002"/>
  </r>
  <r>
    <s v="F0274"/>
    <n v="62"/>
    <s v="Truy nhập Internet tốc độ cao FTTH (Fiber VNN)"/>
    <s v="Dịch vụ Băng rộng cố định"/>
    <x v="3"/>
    <s v="Viễn thông"/>
    <s v="170727-01"/>
    <s v="Lê Kim Thành"/>
    <s v="DNTN1"/>
    <x v="2"/>
    <s v="Công ty cổ phần viễn thông Mobinet Việt nam"/>
    <s v="Công ty cổ phần viễn thông Mobinet Việt nam"/>
    <x v="0"/>
    <n v="2.8536000000000001"/>
    <n v="2.8536000000000001"/>
    <n v="2.8536000000000001"/>
    <n v="2.8536000000000001"/>
    <n v="2.8536000000000001"/>
    <n v="2.8536000000000001"/>
    <n v="2.8536000000000001"/>
    <n v="2.8536000000000001"/>
    <n v="2.8536000000000001"/>
    <n v="0.47560000000000002"/>
    <n v="2.855232"/>
    <n v="2.855232"/>
    <n v="31.868463999999999"/>
    <n v="2.855232"/>
    <n v="2.855232"/>
    <n v="5.710464"/>
  </r>
  <r>
    <s v="F0350"/>
    <n v="62"/>
    <s v="Truy nhập Internet tốc độ cao FTTH (Fiber VNN)"/>
    <s v="Dịch vụ Băng rộng cố định"/>
    <x v="3"/>
    <s v="Viễn thông"/>
    <s v="180412-02"/>
    <s v="Hoàng Ngọc Mai"/>
    <s v="Ngân hàng"/>
    <x v="3"/>
    <s v="Công ty cổ phần  viễn thông Vinasa Việt nam"/>
    <s v="Ngân hàng Đại Chúng"/>
    <x v="1"/>
    <n v="2.5015070000000001"/>
    <n v="2.5015070000000001"/>
    <n v="2.5015070000000001"/>
    <n v="1.325798"/>
    <n v="0"/>
    <n v="0"/>
    <n v="0"/>
    <n v="0"/>
    <n v="0"/>
    <n v="0"/>
    <n v="0"/>
    <n v="0"/>
    <n v="8.8303189999999994"/>
    <n v="0"/>
    <n v="0"/>
    <n v="0"/>
  </r>
  <r>
    <s v="F0359"/>
    <n v="62"/>
    <s v="Truy nhập Internet tốc độ cao FTTH (Fiber VNN)"/>
    <s v="Dịch vụ Băng rộng cố định"/>
    <x v="3"/>
    <s v="Viễn thông"/>
    <s v="180423-08"/>
    <s v="Phạm Văn Phước"/>
    <s v="DNTN1"/>
    <x v="2"/>
    <s v="Công ty TNHH Mặt trời vàng"/>
    <s v="Công ty TNHH Mặt trời vàng"/>
    <x v="0"/>
    <n v="0.42024400000000001"/>
    <n v="0.42024400000000001"/>
    <n v="0.42024400000000001"/>
    <n v="0.30678"/>
    <n v="0"/>
    <n v="0"/>
    <n v="0"/>
    <n v="0"/>
    <n v="0"/>
    <n v="0"/>
    <n v="0"/>
    <n v="0"/>
    <n v="1.567512"/>
    <n v="0"/>
    <n v="0"/>
    <n v="0"/>
  </r>
  <r>
    <s v="F0373"/>
    <n v="62"/>
    <s v="Truy nhập Internet tốc độ cao FTTH (Fiber VNN)"/>
    <s v="Dịch vụ Băng rộng cố định"/>
    <x v="3"/>
    <s v="Viễn thông"/>
    <s v="180326-04"/>
    <s v="Nguyễn Lâm Đức"/>
    <s v="Telco"/>
    <x v="0"/>
    <s v="Chi nhánh Miền Bắc - Công ty CP hạ tầng viễn thông CMC"/>
    <s v="Công ty Cổ phần Hạ tầng Viễn thông CMC"/>
    <x v="1"/>
    <n v="4.4028590000000003"/>
    <n v="4.4028590000000003"/>
    <n v="4.4028590000000003"/>
    <n v="4.3857049999999997"/>
    <n v="4.4028590000000003"/>
    <n v="-9.3838080000000001"/>
    <n v="8.8028589999999998"/>
    <n v="8.8028589999999998"/>
    <n v="8.8028589999999998"/>
    <n v="4.972372"/>
    <n v="4.4000000000000004"/>
    <n v="4.4000000000000004"/>
    <n v="52.794282000000003"/>
    <n v="4.4000000000000004"/>
    <n v="4.4000000000000004"/>
    <n v="8.8000000000000007"/>
  </r>
  <r>
    <s v="F0378"/>
    <n v="62"/>
    <s v="Truy nhập Internet tốc độ cao FTTH (Fiber VNN)"/>
    <s v="Dịch vụ Băng rộng cố định"/>
    <x v="3"/>
    <s v="Viễn thông"/>
    <s v="180926-01"/>
    <s v="Trần Đức Hà"/>
    <s v="Nước Ngoài"/>
    <x v="1"/>
    <s v="Chi nhánh công ty TNHH DENSO Việt Nam tại Hà nội"/>
    <s v="Công ty TNHH KDDI Việt nam"/>
    <x v="1"/>
    <n v="0.47666700000000001"/>
    <n v="0.47666700000000001"/>
    <n v="0.47666700000000001"/>
    <n v="0.47666700000000001"/>
    <n v="0.47666700000000001"/>
    <n v="0.47666700000000001"/>
    <n v="0.47666700000000001"/>
    <n v="0.47666700000000001"/>
    <n v="0.47666700000000001"/>
    <n v="0.97933000000000003"/>
    <n v="0.52005100000000004"/>
    <n v="0.52005100000000004"/>
    <n v="6.3094349999999997"/>
    <n v="0.52005100000000004"/>
    <n v="0.52005100000000004"/>
    <n v="1.0401020000000001"/>
  </r>
  <r>
    <s v="F0387"/>
    <n v="62"/>
    <s v="Truy nhập Internet tốc độ cao FTTH (Fiber VNN)"/>
    <s v="Dịch vụ Băng rộng cố định"/>
    <x v="3"/>
    <s v="Viễn thông"/>
    <s v="181003-02"/>
    <s v="Nguyễn Lâm Đức"/>
    <s v="Telco"/>
    <x v="0"/>
    <s v="Chi nhánh công ty TNHH phần mềm FPT Hồ Chí Minh tại Cần Thơ"/>
    <s v="Công ty TNHH Phần mềm FPT"/>
    <x v="0"/>
    <n v="2.903416"/>
    <n v="2.903416"/>
    <n v="2.903416"/>
    <n v="2.903416"/>
    <n v="2.903416"/>
    <n v="2.903416"/>
    <n v="2.903416"/>
    <n v="2.903416"/>
    <n v="2.903416"/>
    <n v="2.8624239999999999"/>
    <n v="2.903416"/>
    <n v="2.903416"/>
    <n v="34.799999999999997"/>
    <n v="2.903416"/>
    <n v="2.903416"/>
    <n v="5.806832"/>
  </r>
  <r>
    <s v="F0402-1"/>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901945"/>
    <n v="0.901945"/>
    <n v="0.901945"/>
    <n v="1.9054310000000001"/>
    <n v="-3.2599230000000001"/>
    <n v="1.076584"/>
    <n v="5.4130900000000004"/>
    <n v="-0.97322900000000001"/>
    <n v="1.076584"/>
    <n v="0.50636000000000003"/>
    <n v="0.45700000000000002"/>
    <n v="0.45700000000000002"/>
    <n v="9.3647320000000001"/>
    <n v="0.45700000000000002"/>
    <n v="0.45700000000000002"/>
    <n v="0.91400000000000003"/>
  </r>
  <r>
    <s v="F0402-2"/>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8271900000000001"/>
    <n v="0.48897800000000002"/>
    <n v="0.48897800000000002"/>
    <n v="0.49104399999999998"/>
    <n v="0.49314000000000002"/>
    <n v="0.49314000000000002"/>
    <n v="0.286854"/>
    <n v="0"/>
    <n v="0"/>
    <n v="0"/>
    <n v="0"/>
    <n v="0"/>
    <n v="3.224853"/>
    <n v="0"/>
    <n v="0"/>
    <n v="0"/>
  </r>
  <r>
    <s v="F0402-22"/>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1.985584"/>
    <n v="2.0225629999999999"/>
    <n v="2.0225629999999999"/>
    <n v="2.029874"/>
    <n v="2.044708"/>
    <n v="2.044708"/>
    <n v="1.5130840000000001"/>
    <n v="1.08"/>
    <n v="0"/>
    <n v="0"/>
    <n v="0"/>
    <n v="0"/>
    <n v="14.743084"/>
    <n v="0"/>
    <n v="0"/>
    <n v="0"/>
  </r>
  <r>
    <s v="F0402-3"/>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5726600000000001"/>
    <n v="0.45726600000000001"/>
    <n v="0.45726600000000001"/>
    <n v="0.45567000000000002"/>
    <n v="-1.7347330000000001"/>
    <n v="0.45886700000000002"/>
    <n v="0.45886700000000002"/>
    <n v="0.45886700000000002"/>
    <n v="0.45886700000000002"/>
    <n v="0.32579799999999998"/>
    <n v="0"/>
    <n v="0"/>
    <n v="2.2540010000000001"/>
    <n v="0"/>
    <n v="0"/>
    <n v="0"/>
  </r>
  <r>
    <s v="F0415"/>
    <n v="62"/>
    <s v="Truy nhập Internet tốc độ cao FTTH (Fiber VNN)"/>
    <s v="Dịch vụ Băng rộng cố định"/>
    <x v="3"/>
    <s v="Viễn thông"/>
    <s v="190218-02"/>
    <s v="Lê Kim Thành"/>
    <s v="DNTN1"/>
    <x v="2"/>
    <s v="Công ty cổ phần công nghệ TEKO Việt nam"/>
    <s v="Công ty Cổ phần Công nghệ TEKO Việt Nam"/>
    <x v="0"/>
    <n v="0.57881000000000005"/>
    <n v="0.58577100000000004"/>
    <n v="-1.1692290000000001"/>
    <n v="0.31045800000000001"/>
    <n v="0"/>
    <n v="0"/>
    <n v="0"/>
    <n v="0"/>
    <n v="0"/>
    <n v="0"/>
    <n v="0"/>
    <n v="0"/>
    <n v="0.30581000000000003"/>
    <n v="0"/>
    <n v="0"/>
    <n v="0"/>
  </r>
  <r>
    <s v="F0417"/>
    <n v="62"/>
    <s v="Truy nhập Internet tốc độ cao FTTH (Fiber VNN)"/>
    <s v="Dịch vụ Băng rộng cố định"/>
    <x v="3"/>
    <s v="Viễn thông"/>
    <s v="190402-02"/>
    <s v="Nguyễn Lâm Đức"/>
    <s v="Telco"/>
    <x v="0"/>
    <s v="Công ty Cổ phần NETNAM"/>
    <s v="Công ty Cổ phần NETNAM"/>
    <x v="1"/>
    <n v="5.9817400000000003"/>
    <n v="5.9817400000000003"/>
    <n v="5.9817400000000003"/>
    <n v="3.8782999999999999"/>
    <n v="3.25"/>
    <n v="3.25"/>
    <n v="3.25"/>
    <n v="3.25"/>
    <n v="3.25"/>
    <n v="3.25"/>
    <n v="3.25"/>
    <n v="3.25"/>
    <n v="47.823520000000002"/>
    <n v="3.076667"/>
    <n v="2.6"/>
    <n v="5.6766670000000001"/>
  </r>
  <r>
    <s v="F0437"/>
    <n v="62"/>
    <s v="Truy nhập Internet tốc độ cao FTTH (Fiber VNN)"/>
    <s v="Dịch vụ Băng rộng cố định"/>
    <x v="3"/>
    <s v="Viễn thông"/>
    <s v="190819-01"/>
    <s v="Nguyễn Lâm Đức"/>
    <s v="Telco"/>
    <x v="0"/>
    <s v="Công ty Cổ phần NETNAM"/>
    <s v="Công ty Cổ phần NETNAM"/>
    <x v="1"/>
    <n v="0.542022"/>
    <n v="0.357734"/>
    <n v="0"/>
    <n v="0"/>
    <n v="0"/>
    <n v="0"/>
    <n v="0"/>
    <n v="0"/>
    <n v="0"/>
    <n v="0"/>
    <n v="0"/>
    <n v="0"/>
    <n v="0.899756"/>
    <n v="0"/>
    <n v="0"/>
    <n v="0"/>
  </r>
  <r>
    <s v="F0438"/>
    <n v="62"/>
    <s v="Truy nhập Internet tốc độ cao FTTH (Fiber VNN)"/>
    <s v="Dịch vụ Băng rộng cố định"/>
    <x v="3"/>
    <s v="Viễn thông"/>
    <s v="190918-01"/>
    <s v="Nguyễn Lâm Đức"/>
    <s v="Telco"/>
    <x v="0"/>
    <s v="Công ty Cổ phần NETNAM"/>
    <s v="Công ty Cổ phần NETNAM"/>
    <x v="1"/>
    <n v="1.027987"/>
    <n v="1.027987"/>
    <n v="1.027987"/>
    <n v="1.0314939999999999"/>
    <n v="1.0280720000000001"/>
    <n v="1.0280720000000001"/>
    <n v="1.0280720000000001"/>
    <n v="1.0280720000000001"/>
    <n v="1.0280720000000001"/>
    <n v="1.0280720000000001"/>
    <n v="1.031568"/>
    <n v="-6.0347850000000003"/>
    <n v="5.2806699999999998"/>
    <n v="1.0280720000000001"/>
    <n v="1.0280720000000001"/>
    <n v="2.0561440000000002"/>
  </r>
  <r>
    <s v="F0439"/>
    <n v="62"/>
    <s v="Truy nhập Internet tốc độ cao FTTH (Fiber VNN)"/>
    <s v="Dịch vụ Băng rộng cố định"/>
    <x v="3"/>
    <s v="Viễn thông"/>
    <s v="190801-02"/>
    <s v="Triệu Hoàng Cường (Vingroup)"/>
    <s v="DNTN2"/>
    <x v="2"/>
    <s v="Công ty TNHH sản xuất và kinh doanh Vinfast"/>
    <s v="Công ty CP Dịch vụ Thương mại Tổng hợp VinCommerce"/>
    <x v="1"/>
    <n v="13.832805"/>
    <n v="8"/>
    <n v="8"/>
    <n v="8"/>
    <n v="18.079999999999998"/>
    <n v="9.44"/>
    <n v="1.44"/>
    <n v="1.44"/>
    <n v="1.44"/>
    <n v="1.44"/>
    <n v="1.6586669999999999"/>
    <n v="1.7673909999999999"/>
    <n v="74.538863000000006"/>
    <n v="1.7673909999999999"/>
    <n v="97.767391000000003"/>
    <n v="99.534782000000007"/>
  </r>
  <r>
    <s v="F0440"/>
    <n v="62"/>
    <s v="Truy nhập Internet tốc độ cao FTTH (Fiber VNN)"/>
    <s v="Dịch vụ Băng rộng cố định"/>
    <x v="3"/>
    <s v="Viễn thông"/>
    <s v="190813-01"/>
    <s v="Trần Đức Hà"/>
    <s v="Nước Ngoài"/>
    <x v="1"/>
    <s v="Công ty TNHH KDDI Việt nam"/>
    <s v="Công ty TNHH KDDI Việt nam"/>
    <x v="1"/>
    <n v="2.8957480000000002"/>
    <n v="2.8957480000000002"/>
    <n v="2.8957480000000002"/>
    <n v="2.8957480000000002"/>
    <n v="2.8957480000000002"/>
    <n v="2.8957480000000002"/>
    <n v="2.8957480000000002"/>
    <n v="2.8549343333333304"/>
    <n v="3.9969070000000002"/>
    <n v="3.9969070000000002"/>
    <n v="3.9969070000000002"/>
    <n v="3.9969070000000002"/>
    <n v="39.11279833333333"/>
    <n v="3.9969070000000002"/>
    <n v="3.9969070000000002"/>
    <n v="7.9938140000000004"/>
  </r>
  <r>
    <s v="F0441"/>
    <n v="62"/>
    <s v="Truy nhập Internet tốc độ cao FTTH (Fiber VNN)"/>
    <s v="Dịch vụ Băng rộng cố định"/>
    <x v="3"/>
    <s v="Viễn thông"/>
    <s v="190827-02"/>
    <s v="Trần Đức Hà"/>
    <s v="Nước Ngoài"/>
    <x v="1"/>
    <s v="Công ty TNHH KDDI Việt nam"/>
    <s v="Công ty TNHH KDDI Việt nam"/>
    <x v="1"/>
    <n v="0.519841"/>
    <n v="0.519841"/>
    <n v="0.519841"/>
    <n v="0.519841"/>
    <n v="0.519841"/>
    <n v="0.519841"/>
    <n v="0.519841"/>
    <n v="0.519841"/>
    <n v="0.52159033333333304"/>
    <n v="0.51985400000000004"/>
    <n v="0.51985400000000004"/>
    <n v="0.51985400000000004"/>
    <n v="6.2398803333333328"/>
    <n v="0.51985400000000004"/>
    <n v="0.51985400000000004"/>
    <n v="1.0397080000000001"/>
  </r>
  <r>
    <s v="D0125"/>
    <n v="74"/>
    <s v="Dịch vụ cho thuê máy chủ vật lý (Dedicated Server)"/>
    <s v="Hạ tầng số"/>
    <x v="1"/>
    <s v="Công nghệ thông tin"/>
    <s v="161101-03"/>
    <s v="Lê Kim Thành"/>
    <s v="DNTN1"/>
    <x v="2"/>
    <s v="Công ty cổ phần Giáo dục Topica English"/>
    <s v="Công ty cổ phần Giáo dục Topica English"/>
    <x v="1"/>
    <n v="20.930499999999999"/>
    <n v="20.930499999999999"/>
    <n v="-41.860999999999997"/>
    <n v="20.930499999999999"/>
    <n v="0"/>
    <n v="0"/>
    <n v="0"/>
    <n v="0"/>
    <n v="0"/>
    <n v="0"/>
    <n v="0"/>
    <n v="0"/>
    <n v="20.930499999999999"/>
    <n v="0"/>
    <n v="0"/>
    <n v="0"/>
  </r>
  <r>
    <s v="ON0302"/>
    <n v="75"/>
    <s v="Dịch vụ cho thuê không gian đặt máy chủ ảo(VPS)"/>
    <s v="Hạ tầng số"/>
    <x v="1"/>
    <s v="Công nghệ thông tin"/>
    <s v="308/2013"/>
    <s v="Tô Thị Ngọc"/>
    <s v="DNTN1"/>
    <x v="2"/>
    <s v="Phạm Cao Cường"/>
    <s v="Phạm Cao Cường"/>
    <x v="0"/>
    <n v="0.81215300000000001"/>
    <n v="0.82296800000000003"/>
    <n v="0.82296800000000003"/>
    <n v="0.762845"/>
    <n v="0.703704"/>
    <n v="0.703704"/>
    <n v="0.70463500000000001"/>
    <n v="0.69892500000000002"/>
    <n v="0.69892500000000002"/>
    <n v="0.36343999999999999"/>
    <n v="0"/>
    <n v="0"/>
    <n v="7.0942670000000003"/>
    <n v="0"/>
    <n v="0"/>
    <n v="0"/>
  </r>
  <r>
    <s v="PM170818"/>
    <n v="77"/>
    <s v="+ Dịch vụ phần mềm CNTT khác"/>
    <s v="Dịch vụ và Dự án số Doanh nghiệp khác"/>
    <x v="4"/>
    <s v="Công nghệ thông tin"/>
    <s v="780818-01"/>
    <s v="Đàm Trường Vân"/>
    <s v="DNTN2"/>
    <x v="2"/>
    <s v="Công ty TNHH Một thành viên Xi măng Vicem Hoàng Thạch"/>
    <s v="Tổng công ty xi măng"/>
    <x v="1"/>
    <n v="27.514036000000001"/>
    <n v="27.514036000000001"/>
    <n v="27.514036000000001"/>
    <n v="27.514036000000001"/>
    <n v="27.514036000000001"/>
    <n v="27.514036000000001"/>
    <n v="27.514036000000001"/>
    <n v="27.514036000000001"/>
    <n v="27.514036000000001"/>
    <n v="8.8044969999999996"/>
    <n v="0"/>
    <n v="0"/>
    <n v="256.43082099999998"/>
    <n v="0"/>
    <n v="0"/>
    <n v="0"/>
  </r>
  <r>
    <s v="T00492"/>
    <n v="29"/>
    <s v="Dịch vụ cho thuê không gian đặt máy chủ/thiết bị (Co-"/>
    <s v="Hạ tầng số"/>
    <x v="1"/>
    <s v="Công nghệ thông tin"/>
    <s v="43-13"/>
    <s v="Tô Thị Ngọc"/>
    <s v="DNTN1"/>
    <x v="2"/>
    <s v="Công ty Cổ phần Giải pháp Phần mềm Trực tuyến Việt Nam"/>
    <s v="Công ty Cổ phần Giải pháp Phần mềm Trực tuyến Việt Nam"/>
    <x v="0"/>
    <n v="0.47826099999999999"/>
    <n v="0.47826099999999999"/>
    <n v="0.47826099999999999"/>
    <n v="0.47826099999999999"/>
    <n v="0.47826099999999999"/>
    <n v="0.47826099999999999"/>
    <n v="0.47826099999999999"/>
    <n v="0.47826099999999999"/>
    <n v="0.47826099999999999"/>
    <n v="0.47826099999999999"/>
    <n v="0.47826099999999999"/>
    <n v="0.47826099999999999"/>
    <n v="5.7391319999999997"/>
    <n v="0.47826099999999999"/>
    <n v="0.47826099999999999"/>
    <n v="0.95652199999999998"/>
  </r>
  <r>
    <s v="T00520_0"/>
    <n v="29"/>
    <s v="Dịch vụ cho thuê không gian đặt máy chủ/thiết bị (Co-"/>
    <s v="Hạ tầng số"/>
    <x v="1"/>
    <s v="Công nghệ thông tin"/>
    <s v="104-10_0"/>
    <s v="Phạm Văn Phước"/>
    <s v="DNTN1"/>
    <x v="2"/>
    <s v="Công ty Cổ Phần giải pháp mạng Bạch Kim"/>
    <s v="Công ty Cổ Phần giải pháp mạng Bạch Kim"/>
    <x v="0"/>
    <n v="29.871701999999999"/>
    <n v="29.871701999999999"/>
    <n v="25.778655000000001"/>
    <n v="18.219667000000001"/>
    <n v="18.219667000000001"/>
    <n v="18.219667000000001"/>
    <n v="18.219667000000001"/>
    <n v="18.219667000000001"/>
    <n v="17.283660349999995"/>
    <n v="15.131738"/>
    <n v="15.131738"/>
    <n v="15.131738"/>
    <n v="239.29926835000001"/>
    <n v="15.131738"/>
    <n v="15.131738"/>
    <n v="30.263476000000001"/>
  </r>
  <r>
    <s v="T00623"/>
    <n v="29"/>
    <s v="Dịch vụ cho thuê không gian đặt máy chủ/thiết bị (Co-"/>
    <s v="Hạ tầng số"/>
    <x v="1"/>
    <s v="Công nghệ thông tin"/>
    <s v="150916-03"/>
    <s v="Nguyễn Thị Hường Hiền"/>
    <s v="DNTN2"/>
    <x v="2"/>
    <s v="Công ty Cổ phần Công nghệ và Dịch vụ An Nguyên"/>
    <s v="Công ty Cổ phần Công nghệ và Dịch vụ An Nguyên"/>
    <x v="0"/>
    <n v="4.6167879999999997"/>
    <n v="4.6167879999999997"/>
    <n v="4.5160600000000004"/>
    <n v="4.5999999999999996"/>
    <n v="4.5999999999999996"/>
    <n v="4.5999999999999996"/>
    <n v="4.5999999999999996"/>
    <n v="4.5999999999999996"/>
    <n v="4.5999999999999996"/>
    <n v="4.6167879999999997"/>
    <n v="4.6167879999999997"/>
    <n v="4.6167879999999997"/>
    <n v="55.2"/>
    <n v="4.6167879999999997"/>
    <n v="4.6167879999999997"/>
    <n v="9.2335759999999993"/>
  </r>
  <r>
    <s v="T00675"/>
    <n v="29"/>
    <s v="Dịch vụ cho thuê không gian đặt máy chủ/thiết bị (Co-"/>
    <s v="Hạ tầng số"/>
    <x v="1"/>
    <s v="Công nghệ thông tin"/>
    <s v="160912-02"/>
    <s v="Hạ Tuấn Cường"/>
    <s v="DNTN1"/>
    <x v="2"/>
    <s v="Công ty TNHH giải pháp công nghệ thông tin và truyền thông Paris"/>
    <s v="Công ty TNHH giải pháp công nghệ thông tin và truyền thông Paris"/>
    <x v="0"/>
    <n v="5.5135300000000003"/>
    <n v="5.5135300000000003"/>
    <n v="2.3156829999999999"/>
    <n v="0"/>
    <n v="0"/>
    <n v="0"/>
    <n v="0"/>
    <n v="0"/>
    <n v="0"/>
    <n v="0"/>
    <n v="0"/>
    <n v="0"/>
    <n v="13.342743"/>
    <n v="0"/>
    <n v="0"/>
    <n v="0"/>
  </r>
  <r>
    <s v="T00703"/>
    <n v="29"/>
    <s v="Dịch vụ cho thuê không gian đặt máy chủ/thiết bị (Co-"/>
    <s v="Hạ tầng số"/>
    <x v="1"/>
    <s v="Công nghệ thông tin"/>
    <s v="170324-01"/>
    <s v="Tô Thị Ngọc"/>
    <s v="DNTN1"/>
    <x v="2"/>
    <s v="Công ty Cổ phần Đầu tư và Dịch vụ Bưu Điện"/>
    <s v="Công ty Cổ phần Đầu tư và Dịch vụ Bưu Điện"/>
    <x v="0"/>
    <n v="2.2088350000000001"/>
    <n v="2.2088350000000001"/>
    <n v="2.1558250000000001"/>
    <n v="2.2012580000000002"/>
    <n v="2.2012580000000002"/>
    <n v="2.2012580000000002"/>
    <n v="2.2012580000000002"/>
    <n v="2.2012580000000002"/>
    <n v="2.193709666666666"/>
    <n v="2.2088350000000001"/>
    <n v="2.2088350000000001"/>
    <n v="2.2088350000000001"/>
    <n v="26.399999666666663"/>
    <n v="2.2088350000000001"/>
    <n v="2.2088350000000001"/>
    <n v="4.4176700000000002"/>
  </r>
  <r>
    <s v="T00704"/>
    <n v="29"/>
    <s v="Dịch vụ cho thuê không gian đặt máy chủ/thiết bị (Co-"/>
    <s v="Hạ tầng số"/>
    <x v="1"/>
    <s v="Công nghệ thông tin"/>
    <s v="170301-05"/>
    <s v="Tô Thị Ngọc"/>
    <s v="DNTN1"/>
    <x v="2"/>
    <s v="Công ty cổ phần công nghệ và truyền thông VOD quốc tế"/>
    <s v="Công ty cổ phần công nghệ và truyền thông VOD quốc tế"/>
    <x v="0"/>
    <n v="2.8085629999999999"/>
    <n v="2.8085629999999999"/>
    <n v="2.7571850000000002"/>
    <n v="2.7982939999999998"/>
    <n v="2.7982939999999998"/>
    <n v="2.7982939999999998"/>
    <n v="2.7982939999999998"/>
    <n v="2.7982939999999998"/>
    <n v="2.808530333333334"/>
    <n v="2.8085629999999999"/>
    <n v="2.8085629999999999"/>
    <n v="2.8085629999999999"/>
    <n v="33.600000333333334"/>
    <n v="2.8085629999999999"/>
    <n v="2.8085629999999999"/>
    <n v="5.6171259999999998"/>
  </r>
  <r>
    <s v="T00737"/>
    <n v="29"/>
    <s v="Dịch vụ cho thuê không gian đặt máy chủ/thiết bị (Co-"/>
    <s v="Hạ tầng số"/>
    <x v="1"/>
    <s v="Công nghệ thông tin"/>
    <s v="170908-05"/>
    <s v="Lê Kim Thành"/>
    <s v="DNTN1"/>
    <x v="2"/>
    <s v="Báo điện tử dân trí"/>
    <s v="Báo điện tử dân trí"/>
    <x v="0"/>
    <n v="2.89"/>
    <n v="2.89"/>
    <n v="2.89"/>
    <n v="2.89"/>
    <n v="2.89"/>
    <n v="2.89"/>
    <n v="2.89"/>
    <n v="2.89"/>
    <n v="2.89"/>
    <n v="-26.01"/>
    <n v="2.89"/>
    <n v="2.89"/>
    <n v="5.78"/>
    <n v="2.89"/>
    <n v="2.89"/>
    <n v="5.78"/>
  </r>
  <r>
    <s v="TE00038"/>
    <n v="29"/>
    <s v="Dịch vụ cho thuê không gian đặt máy chủ/thiết bị (Co-"/>
    <s v="Hạ tầng số"/>
    <x v="1"/>
    <s v="Công nghệ thông tin"/>
    <s v="246/2014"/>
    <s v="Lê Kim Thành"/>
    <s v="DNTN1"/>
    <x v="2"/>
    <s v="Công ty TNHH Hãy trực tuyến"/>
    <s v="Công ty TNHH Hãy trực tuyến"/>
    <x v="0"/>
    <n v="3.2290269999999999"/>
    <n v="3.2290269999999999"/>
    <n v="3.2290269999999999"/>
    <n v="3.2290269999999999"/>
    <n v="3.2290269999999999"/>
    <n v="3.2290269999999999"/>
    <n v="3.2290269999999999"/>
    <n v="3.2290269999999999"/>
    <n v="3.2407026666666643"/>
    <n v="3.2290269999999999"/>
    <n v="3.2290269999999999"/>
    <n v="3.2290269999999999"/>
    <n v="38.759999666666666"/>
    <n v="3.2290269999999999"/>
    <n v="3.2290269999999999"/>
    <n v="6.4580539999999997"/>
  </r>
  <r>
    <s v="vpn40567"/>
    <n v="39"/>
    <s v="Dịch vụ mạng riêng ảo trong nước và quốc tế (VPN/I-VPN)"/>
    <s v="Truyền số liệu"/>
    <x v="2"/>
    <s v="Viễn thông"/>
    <s v="170911-08"/>
    <s v="Cấn Thành Chung"/>
    <s v="Ngân hàng"/>
    <x v="3"/>
    <s v="Công ty cổ phần chứng khoán VPS"/>
    <s v="Công ty cổ phần chứng khoán VPS"/>
    <x v="0"/>
    <n v="4.2093069999999999"/>
    <n v="4.2093069999999999"/>
    <n v="4.1174650000000002"/>
    <n v="4.194"/>
    <n v="4.194"/>
    <n v="4.194"/>
    <n v="4.194"/>
    <n v="4.194"/>
    <n v="4.194"/>
    <n v="4.2093069999999999"/>
    <n v="4.2093069999999999"/>
    <n v="4.2093069999999999"/>
    <n v="50.328000000000003"/>
    <n v="4.2093069999999999"/>
    <n v="4.2093069999999999"/>
    <n v="8.4186139999999998"/>
  </r>
  <r>
    <s v="F0242"/>
    <n v="62"/>
    <s v="Truy nhập Internet tốc độ cao FTTH (Fiber VNN)"/>
    <s v="Dịch vụ Băng rộng cố định"/>
    <x v="3"/>
    <s v="Viễn thông"/>
    <s v="170123-01"/>
    <s v="Lê Kim Thành"/>
    <s v="DNTN1"/>
    <x v="2"/>
    <s v="Công ty cổ phần viễn thông Mobinet Việt nam"/>
    <s v="Công ty cổ phần viễn thông Mobinet Việt nam"/>
    <x v="0"/>
    <n v="0.63890400000000003"/>
    <n v="1.958904"/>
    <n v="1.84548"/>
    <n v="1.4991479999999999"/>
    <n v="1.4991479999999999"/>
    <n v="1.4991479999999999"/>
    <n v="1.4991479999999999"/>
    <n v="1.4991479999999999"/>
    <n v="1.5042599999999999"/>
    <n v="1.5068490000000001"/>
    <n v="1.5068490000000001"/>
    <n v="1.5068490000000001"/>
    <n v="17.963835"/>
    <n v="1.5068490000000001"/>
    <n v="1.5068490000000001"/>
    <n v="3.0136980000000002"/>
  </r>
  <r>
    <s v="F0245"/>
    <n v="62"/>
    <s v="Truy nhập Internet tốc độ cao FTTH (Fiber VNN)"/>
    <s v="Dịch vụ Băng rộng cố định"/>
    <x v="3"/>
    <s v="Viễn thông"/>
    <s v="160901-07"/>
    <s v="Nguyễn Lâm Đức"/>
    <s v="Telco"/>
    <x v="0"/>
    <s v="Chi nhánh Miền Bắc - Công ty CP hạ tầng viễn thông CMC"/>
    <s v="Công ty Cổ phần Hạ tầng Viễn thông CMC"/>
    <x v="1"/>
    <n v="1.05"/>
    <n v="1.05"/>
    <n v="1.05"/>
    <n v="1.05"/>
    <n v="1.05"/>
    <n v="1.05"/>
    <n v="1.05"/>
    <n v="1.05"/>
    <n v="1.05"/>
    <n v="0.7"/>
    <n v="0.28000000000000003"/>
    <n v="0.35"/>
    <n v="10.78"/>
    <n v="0.35"/>
    <n v="0.35"/>
    <n v="0.7"/>
  </r>
  <r>
    <s v="F0248"/>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4.8766670000000003"/>
    <n v="4.8766670000000003"/>
    <n v="4.8766670000000003"/>
    <n v="4.8766670000000003"/>
    <n v="4.8766670000000003"/>
    <n v="4.8766670000000003"/>
    <n v="4.8766670000000003"/>
    <n v="4.8766629999999997"/>
    <n v="4.9000000000000004"/>
    <n v="4.9000000000000004"/>
    <n v="3.1360000000000001"/>
    <n v="2.94"/>
    <n v="54.889332000000003"/>
    <n v="2.786"/>
    <n v="2.73"/>
    <n v="5.516"/>
  </r>
  <r>
    <s v="F0249"/>
    <n v="62"/>
    <s v="Truy nhập Internet tốc độ cao FTTH (Fiber VNN)"/>
    <s v="Dịch vụ Băng rộng cố định"/>
    <x v="3"/>
    <s v="Viễn thông"/>
    <s v="160901-05"/>
    <s v="Nguyễn Lâm Đức"/>
    <s v="Telco"/>
    <x v="0"/>
    <s v="Chi nhánh Miền Bắc - Công ty CP hạ tầng viễn thông CMC"/>
    <s v="Công ty Cổ phần Hạ tầng Viễn thông CMC"/>
    <x v="1"/>
    <n v="3.15"/>
    <n v="3.15"/>
    <n v="3.15"/>
    <n v="3.15"/>
    <n v="3.15"/>
    <n v="3.15"/>
    <n v="3.15"/>
    <n v="3.15"/>
    <n v="3.15"/>
    <n v="3.15"/>
    <n v="3.15"/>
    <n v="1.218"/>
    <n v="35.868000000000002"/>
    <n v="1.89"/>
    <n v="1.89"/>
    <n v="3.78"/>
  </r>
  <r>
    <s v="F0254"/>
    <n v="62"/>
    <s v="Truy nhập Internet tốc độ cao FTTH (Fiber VNN)"/>
    <s v="Dịch vụ Băng rộng cố định"/>
    <x v="3"/>
    <s v="Viễn thông"/>
    <s v="160725-01"/>
    <s v="Phạm Văn Phước"/>
    <s v="DNTN1"/>
    <x v="2"/>
    <s v="Chi nhánh Công ty cổ phần Bibomart TM Bắc Ninh"/>
    <s v="Công ty cổ phần BIBOMART TM"/>
    <x v="1"/>
    <n v="0.23080999999999999"/>
    <n v="0.23080999999999999"/>
    <n v="0.22595000000000001"/>
    <n v="0.23"/>
    <n v="0.23"/>
    <n v="0.23"/>
    <n v="0.23"/>
    <n v="0.23"/>
    <n v="0.23"/>
    <n v="0.23080999999999999"/>
    <n v="0.23080999999999999"/>
    <n v="0.23080999999999999"/>
    <n v="2.76"/>
    <n v="0.23080999999999999"/>
    <n v="0.23080999999999999"/>
    <n v="0.46161999999999997"/>
  </r>
  <r>
    <s v="F0290"/>
    <n v="62"/>
    <s v="Truy nhập Internet tốc độ cao FTTH (Fiber VNN)"/>
    <s v="Dịch vụ Băng rộng cố định"/>
    <x v="3"/>
    <s v="Viễn thông"/>
    <s v="160725-01"/>
    <s v="Phạm Văn Phước"/>
    <s v="DNTN1"/>
    <x v="2"/>
    <s v="Chi nhánh Công ty cổ phần Bibomart TM Đà nẵng"/>
    <s v="Công ty cổ phần BIBOMART TM"/>
    <x v="1"/>
    <n v="0.230297"/>
    <n v="0.230297"/>
    <n v="0.228515"/>
    <n v="0.229852"/>
    <n v="0.229852"/>
    <n v="0.229852"/>
    <n v="0.229852"/>
    <n v="0.229852"/>
    <n v="0.23073966666666673"/>
    <n v="0.230297"/>
    <n v="0.230297"/>
    <n v="0.230297"/>
    <n v="2.7599996666666669"/>
    <n v="0.230297"/>
    <n v="0.230297"/>
    <n v="0.460594"/>
  </r>
  <r>
    <s v="F0291"/>
    <n v="62"/>
    <s v="Truy nhập Internet tốc độ cao FTTH (Fiber VNN)"/>
    <s v="Dịch vụ Băng rộng cố định"/>
    <x v="3"/>
    <s v="Viễn thông"/>
    <s v="160725-01"/>
    <s v="Phạm Văn Phước"/>
    <s v="DNTN1"/>
    <x v="2"/>
    <s v="Công ty cổ phần BIBOMART TM"/>
    <s v="Công ty cổ phần BIBOMART TM"/>
    <x v="1"/>
    <n v="0.230297"/>
    <n v="0.230297"/>
    <n v="0.228515"/>
    <n v="0.229852"/>
    <n v="0.229852"/>
    <n v="0.229852"/>
    <n v="0.229852"/>
    <n v="0.229852"/>
    <n v="0.23073966666666673"/>
    <n v="0.230297"/>
    <n v="0.230297"/>
    <n v="0.230297"/>
    <n v="2.7599996666666669"/>
    <n v="0.230297"/>
    <n v="0.230297"/>
    <n v="0.460594"/>
  </r>
  <r>
    <s v="F0312"/>
    <n v="62"/>
    <s v="Truy nhập Internet tốc độ cao FTTH (Fiber VNN)"/>
    <s v="Dịch vụ Băng rộng cố định"/>
    <x v="3"/>
    <s v="Viễn thông"/>
    <s v="170906-05"/>
    <s v="Cấn Thành Chung"/>
    <s v="Ngân hàng"/>
    <x v="3"/>
    <s v="Công ty Cổ phần Chứng khoán Ngân hàng Công thương Việt Nam"/>
    <s v="Công ty Cổ phần Chứng khoán Ngân hàng Công thương Việt Nam"/>
    <x v="0"/>
    <n v="1.181818"/>
    <n v="1.181818"/>
    <n v="1.181818"/>
    <n v="1.181818"/>
    <n v="1.181818"/>
    <n v="1.181818"/>
    <n v="1.181818"/>
    <n v="1.181818"/>
    <n v="1.3000034000000005"/>
    <n v="1.171359"/>
    <n v="1.171359"/>
    <n v="1.171359"/>
    <n v="14.2686244"/>
    <n v="1.171359"/>
    <n v="1.171359"/>
    <n v="2.3427180000000001"/>
  </r>
  <r>
    <s v="F0319"/>
    <n v="62"/>
    <s v="Truy nhập Internet tốc độ cao FTTH (Fiber VNN)"/>
    <s v="Dịch vụ Băng rộng cố định"/>
    <x v="3"/>
    <s v="Viễn thông"/>
    <s v="170526-05"/>
    <s v="Cấn Thành Chung"/>
    <s v="Ngân hàng"/>
    <x v="3"/>
    <s v="Công ty cổ phần chứng khoán ngân hàng công thương Việt nam- Chi nhánh Đà nẵng"/>
    <s v="Công ty Cổ phần Chứng khoán Ngân hàng Công thương Việt Nam"/>
    <x v="0"/>
    <n v="1.182172"/>
    <n v="1.182172"/>
    <n v="1.182172"/>
    <n v="1.182172"/>
    <n v="1.182172"/>
    <n v="1.182172"/>
    <n v="1.182172"/>
    <n v="1.182172"/>
    <n v="1.177926242424244"/>
    <n v="1.182172"/>
    <n v="1.182172"/>
    <n v="1.182172"/>
    <n v="14.181818242424244"/>
    <n v="1.182172"/>
    <n v="1.182172"/>
    <n v="2.364344"/>
  </r>
  <r>
    <s v="F0364"/>
    <n v="62"/>
    <s v="Truy nhập Internet tốc độ cao FTTH (Fiber VNN)"/>
    <s v="Dịch vụ Băng rộng cố định"/>
    <x v="3"/>
    <s v="Viễn thông"/>
    <s v="180830-03"/>
    <s v="Trần Đức Hà"/>
    <s v="Nước Ngoài"/>
    <x v="1"/>
    <s v="Công ty TNHH KDDI Việt nam"/>
    <s v="Công ty TNHH KDDI Việt nam"/>
    <x v="1"/>
    <n v="2.4007000000000001"/>
    <n v="2.4007000000000001"/>
    <n v="2.4007000000000001"/>
    <n v="2.4007000000000001"/>
    <n v="2.4007000000000001"/>
    <n v="2.4007000000000001"/>
    <n v="2.4007000000000001"/>
    <n v="2.4007000000000001"/>
    <n v="2.3923000000000001"/>
    <n v="2.4007000000000001"/>
    <n v="2.4007000000000001"/>
    <n v="2.4007000000000001"/>
    <n v="28.8"/>
    <n v="2.4007000000000001"/>
    <n v="2.4007000000000001"/>
    <n v="4.8014000000000001"/>
  </r>
  <r>
    <s v="F0368"/>
    <n v="62"/>
    <s v="Truy nhập Internet tốc độ cao FTTH (Fiber VNN)"/>
    <s v="Dịch vụ Băng rộng cố định"/>
    <x v="3"/>
    <s v="Viễn thông"/>
    <s v="180904-01"/>
    <s v="Trần Đức Hà"/>
    <s v="Nước Ngoài"/>
    <x v="1"/>
    <s v="Công ty TNHH KDDI Việt nam"/>
    <s v="Công ty TNHH KDDI Việt nam"/>
    <x v="1"/>
    <n v="1.1200000000000001"/>
    <n v="1.1200000000000001"/>
    <n v="1.1200000000000001"/>
    <n v="1.1200000000000001"/>
    <n v="1.1200000000000001"/>
    <n v="1.1200000000000001"/>
    <n v="1.1200000000000001"/>
    <n v="1.1200000000000001"/>
    <n v="1.1200000000000001"/>
    <n v="1.1200000000000001"/>
    <n v="1.1200000000000001"/>
    <n v="1.1200000000000001"/>
    <n v="13.44"/>
    <n v="1.1200000000000001"/>
    <n v="1.1200000000000001"/>
    <n v="2.2400000000000002"/>
  </r>
  <r>
    <s v="F0402-13"/>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5596399999999998"/>
    <n v="0.461144"/>
    <n v="0.24373300000000001"/>
    <n v="0"/>
    <n v="0"/>
    <n v="0"/>
    <n v="0"/>
    <n v="0"/>
    <n v="0"/>
    <n v="0"/>
    <n v="0"/>
    <n v="0"/>
    <n v="1.160841"/>
    <n v="0"/>
    <n v="0"/>
    <n v="0"/>
  </r>
  <r>
    <s v="F0402-14"/>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35545500000000002"/>
    <n v="0.36318"/>
    <n v="0.35827999999999999"/>
    <n v="0.35827999999999999"/>
    <n v="0.35827999999999999"/>
    <n v="0.35827999999999999"/>
    <n v="0.35827999999999999"/>
    <n v="0.20780000000000001"/>
    <n v="0"/>
    <n v="0.85680000000000001"/>
    <n v="0.35307699999999997"/>
    <n v="0.35307699999999997"/>
    <n v="4.2807890000000004"/>
    <n v="0.35307699999999997"/>
    <n v="0.37567899999999999"/>
    <n v="0.72875599999999996"/>
  </r>
  <r>
    <s v="F0402-15"/>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38337199999999999"/>
    <n v="0.38337199999999999"/>
    <n v="0.82513999999999998"/>
    <n v="0.45730300000000002"/>
    <n v="0.45730300000000002"/>
    <n v="0.45730300000000002"/>
    <n v="0.45730300000000002"/>
    <n v="0.45730300000000002"/>
    <n v="0.45548466666666654"/>
    <n v="0.457098"/>
    <n v="0.457098"/>
    <n v="0.457098"/>
    <n v="5.7051776666666658"/>
    <n v="0.457098"/>
    <n v="0.457098"/>
    <n v="0.91419600000000001"/>
  </r>
  <r>
    <s v="F0402-16"/>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5839800000000003"/>
    <n v="0.45839800000000003"/>
    <n v="0.45001000000000002"/>
    <n v="0.45672200000000002"/>
    <n v="0.45672200000000002"/>
    <n v="0.45672200000000002"/>
    <n v="0.45672200000000002"/>
    <n v="0.45672200000000002"/>
    <n v="0.45839033333333351"/>
    <n v="0.45839800000000003"/>
    <n v="0.45839800000000003"/>
    <n v="0.45839800000000003"/>
    <n v="5.4840003333333343"/>
    <n v="0.45839800000000003"/>
    <n v="0.45839800000000003"/>
    <n v="0.91679600000000006"/>
  </r>
  <r>
    <s v="F0402-17"/>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1.079639"/>
    <n v="1.079639"/>
    <n v="0.65857699999999997"/>
    <n v="0"/>
    <n v="0"/>
    <n v="0"/>
    <n v="0"/>
    <n v="0"/>
    <n v="0"/>
    <n v="0"/>
    <n v="0"/>
    <n v="0"/>
    <n v="2.8178550000000002"/>
    <n v="0"/>
    <n v="0"/>
    <n v="0"/>
  </r>
  <r>
    <s v="F0402-18"/>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3503599999999998"/>
    <n v="0.43503599999999998"/>
    <n v="0.43503599999999998"/>
    <n v="0.43503599999999998"/>
    <n v="0.43503599999999998"/>
    <n v="0.43503599999999998"/>
    <n v="0.43503599999999998"/>
    <n v="0.43503599999999998"/>
    <n v="0.43661093333333356"/>
    <n v="0.43503500000000001"/>
    <n v="-2.0449649999999999"/>
    <n v="0.43503500000000001"/>
    <n v="2.7420039333333337"/>
    <n v="0.43503500000000001"/>
    <n v="0.43503500000000001"/>
    <n v="0.87007000000000001"/>
  </r>
  <r>
    <s v="F0402-19"/>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5760200000000001"/>
    <n v="0.45760200000000001"/>
    <n v="0.43875599999999998"/>
    <n v="0"/>
    <n v="0"/>
    <n v="0"/>
    <n v="0"/>
    <n v="0"/>
    <n v="0"/>
    <n v="0"/>
    <n v="0"/>
    <n v="0"/>
    <n v="1.3539600000000001"/>
    <n v="0"/>
    <n v="0"/>
    <n v="0"/>
  </r>
  <r>
    <s v="F0402-20"/>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5760200000000001"/>
    <n v="0.45760200000000001"/>
    <n v="0.43875599999999998"/>
    <n v="0"/>
    <n v="0"/>
    <n v="0"/>
    <n v="0"/>
    <n v="0"/>
    <n v="0"/>
    <n v="0"/>
    <n v="0"/>
    <n v="0"/>
    <n v="1.3539600000000001"/>
    <n v="0"/>
    <n v="0"/>
    <n v="0"/>
  </r>
  <r>
    <s v="F0402-21"/>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3529400000000001"/>
    <n v="0.43529400000000001"/>
    <n v="0.43529400000000001"/>
    <n v="0.43529400000000001"/>
    <n v="0.43529400000000001"/>
    <n v="0.43529400000000001"/>
    <n v="0.43529400000000001"/>
    <n v="0.43529400000000001"/>
    <n v="0.4337740666666664"/>
    <n v="0.43529299999999999"/>
    <n v="0.43529299999999999"/>
    <n v="0.43529299999999999"/>
    <n v="5.2220050666666662"/>
    <n v="0.43529299999999999"/>
    <n v="0.43529299999999999"/>
    <n v="0.87058599999999997"/>
  </r>
  <r>
    <s v="F0431"/>
    <n v="62"/>
    <s v="Truy nhập Internet tốc độ cao FTTH (Fiber VNN)"/>
    <s v="Dịch vụ Băng rộng cố định"/>
    <x v="3"/>
    <s v="Viễn thông"/>
    <s v="190725-01"/>
    <s v="Cấn Thành Chung"/>
    <s v="Ngân hàng"/>
    <x v="3"/>
    <s v="Công ty TNHH đầu tư NDH"/>
    <s v="Công ty TNHH đầu tư NDH"/>
    <x v="0"/>
    <n v="3.2627709999999999"/>
    <n v="3.2627709999999999"/>
    <n v="3.2627709999999999"/>
    <n v="3.2627709999999999"/>
    <n v="3.2627709999999999"/>
    <n v="3.2627709999999999"/>
    <n v="3.2627709999999999"/>
    <n v="3.205620866666667"/>
    <n v="3.2623180000000001"/>
    <n v="3.2623180000000001"/>
    <n v="3.2623180000000001"/>
    <n v="3.2623180000000001"/>
    <n v="39.094289866666664"/>
    <n v="3.2623180000000001"/>
    <n v="3.2623180000000001"/>
    <n v="6.5246360000000001"/>
  </r>
  <r>
    <s v="F0433"/>
    <n v="62"/>
    <s v="Truy nhập Internet tốc độ cao FTTH (Fiber VNN)"/>
    <s v="Dịch vụ Băng rộng cố định"/>
    <x v="3"/>
    <s v="Viễn thông"/>
    <s v="190701-11"/>
    <s v="Triệu Hoàng Cường (Vingroup)"/>
    <s v="DNTN2"/>
    <x v="2"/>
    <s v="Công ty Cổ phần nghiên cứu và Sản xuất Vinsmart"/>
    <s v="Công ty CP Dịch vụ Thương mại Tổng hợp VinCommerce"/>
    <x v="1"/>
    <n v="6.0388320000000002"/>
    <n v="3.4"/>
    <n v="8.98"/>
    <n v="6.19"/>
    <n v="7.2850000000000001"/>
    <n v="9.9395799999999994"/>
    <n v="37.116515999999997"/>
    <n v="23.892530000000001"/>
    <n v="24.087012000000001"/>
    <n v="24.789359000000001"/>
    <n v="24.075167"/>
    <n v="13.080098"/>
    <n v="188.87409400000001"/>
    <n v="20.935927"/>
    <n v="22.259018999999999"/>
    <n v="43.194946000000002"/>
  </r>
  <r>
    <s v="F0434"/>
    <n v="62"/>
    <s v="Truy nhập Internet tốc độ cao FTTH (Fiber VNN)"/>
    <s v="Dịch vụ Băng rộng cố định"/>
    <x v="3"/>
    <s v="Viễn thông"/>
    <s v="190819-02"/>
    <s v="Trần Đức Hà"/>
    <s v="Nước Ngoài"/>
    <x v="1"/>
    <s v="Công ty TNHH KDDI Việt nam"/>
    <s v="Công ty TNHH KDDI Việt nam"/>
    <x v="1"/>
    <n v="3.0466850000000001"/>
    <n v="3.0466850000000001"/>
    <n v="3.0466850000000001"/>
    <n v="3.0466850000000001"/>
    <n v="3.0466850000000001"/>
    <n v="3.0466850000000001"/>
    <n v="3.0466850000000001"/>
    <n v="4.8984829999999997"/>
    <n v="2.8883610000000002"/>
    <n v="2.8883610000000002"/>
    <n v="2.8883610000000002"/>
    <n v="2.8883610000000002"/>
    <n v="37.778722000000002"/>
    <n v="2.8883610000000002"/>
    <n v="2.8883610000000002"/>
    <n v="5.7767220000000004"/>
  </r>
  <r>
    <s v="F0435-1"/>
    <n v="62"/>
    <s v="Truy nhập Internet tốc độ cao FTTH (Fiber VNN)"/>
    <s v="Dịch vụ Băng rộng cố định"/>
    <x v="3"/>
    <s v="Viễn thông"/>
    <s v="170310-05"/>
    <s v="Triệu Hoàng Cường (Vingroup)"/>
    <s v="DNTN2"/>
    <x v="2"/>
    <s v="Chi nhánh Hải Phòng- Công ty cổ phần Vinpearl"/>
    <s v="Công ty CP Dịch vụ Thương mại Tổng hợp VinCommerce"/>
    <x v="1"/>
    <n v="0.55418999999999996"/>
    <n v="0.55418999999999996"/>
    <n v="0.55418999999999996"/>
    <n v="0.55418999999999996"/>
    <n v="0.55418999999999996"/>
    <n v="0.55418999999999996"/>
    <n v="0.55418999999999996"/>
    <n v="0.53560033333333301"/>
    <n v="-6.075952"/>
    <n v="0.55404799999999998"/>
    <n v="0.55404799999999998"/>
    <n v="0.55404799999999998"/>
    <n v="1.122333333333023E-3"/>
    <n v="0.55404799999999998"/>
    <n v="0.55404799999999998"/>
    <n v="1.108096"/>
  </r>
  <r>
    <s v="DNN30258"/>
    <n v="62"/>
    <s v="Truy nhập Internet tốc độ cao FTTH (Fiber VNN)"/>
    <s v="Dịch vụ Băng rộng cố định"/>
    <x v="3"/>
    <s v="Viễn thông"/>
    <s v="160301-04"/>
    <s v="Hạ Tuấn Cường"/>
    <s v="DNTN1"/>
    <x v="2"/>
    <s v="Công ty TNHH Transcosmos Việt Nam"/>
    <s v="Công ty TNHH Transcosmos Việt Nam"/>
    <x v="0"/>
    <n v="0.8"/>
    <n v="0.8"/>
    <n v="0.8"/>
    <n v="0.8"/>
    <n v="0.8"/>
    <n v="0.8"/>
    <n v="0.8"/>
    <n v="0.8"/>
    <n v="0.8"/>
    <n v="0.8"/>
    <n v="0.8"/>
    <n v="0.8"/>
    <n v="9.6"/>
    <n v="0.8"/>
    <n v="0.8"/>
    <n v="1.6"/>
  </r>
  <r>
    <s v="EZCOM0022"/>
    <n v="116"/>
    <s v="thuê bao điện thoại di động trả sau"/>
    <s v="Dịch vụ di động VNPT - Vinaphone"/>
    <x v="5"/>
    <s v="Viễn thông"/>
    <s v="02/KHDN-DN/HĐDV"/>
    <s v="Nguyễn Diệp Thùy Anh"/>
    <s v="Ngân hàng"/>
    <x v="3"/>
    <s v="Ngân hàng Thương mại Cổ phần Quốc tế Việt Nam"/>
    <s v="Ngân hàng Thương mại Cổ phần Quốc tế Việt Nam"/>
    <x v="1"/>
    <n v="27.909089999999999"/>
    <n v="27.909089999999999"/>
    <n v="27.909089999999999"/>
    <n v="27.909089999999999"/>
    <n v="27.909089999999999"/>
    <n v="27.909094"/>
    <n v="27.909089999999999"/>
    <n v="27.909089999999999"/>
    <n v="27.909089999999999"/>
    <n v="27.909089999999999"/>
    <n v="27.909089999999999"/>
    <n v="27.909089999999999"/>
    <n v="334.90908400000001"/>
    <n v="27.909089999999999"/>
    <n v="27.909089999999999"/>
    <n v="55.818179999999998"/>
  </r>
  <r>
    <s v="11003"/>
    <n v="7"/>
    <s v="thuê bao Internet trực tiếp"/>
    <s v="Internet trực tiếp"/>
    <x v="0"/>
    <s v="Viễn thông"/>
    <s v="38-13"/>
    <s v="Nguyễn Lâm Đức"/>
    <s v="Telco"/>
    <x v="0"/>
    <s v="Công ty trách nhiệm hữu hạn phần mềm FPT Hà Nội"/>
    <s v="Công ty TNHH Phần mềm FPT"/>
    <x v="0"/>
    <n v="55.370435000000001"/>
    <n v="55.370435000000001"/>
    <n v="55.370435000000001"/>
    <n v="55.370435000000001"/>
    <n v="55.370435000000001"/>
    <n v="50.691173999999997"/>
    <n v="59.259127999999997"/>
    <n v="12.666577999999999"/>
    <n v="4.6123479999999999"/>
    <n v="4.6123479999999999"/>
    <n v="4.6123479999999999"/>
    <n v="4.6123479999999999"/>
    <n v="417.91844700000001"/>
    <n v="4.6123479999999999"/>
    <n v="4.6123479999999999"/>
    <n v="9.2246959999999998"/>
  </r>
  <r>
    <s v="50127"/>
    <n v="7"/>
    <s v="thuê bao Internet trực tiếp"/>
    <s v="Internet trực tiếp"/>
    <x v="0"/>
    <s v="Viễn thông"/>
    <s v="19-15"/>
    <s v="Cấn Thành Chung"/>
    <s v="Ngân hàng"/>
    <x v="3"/>
    <s v="Ngân hàng BNP Paribas - Chi nhánh TP Hồ Chí Minh Việt Nam"/>
    <s v="Ngân hàng BNP Paribas - Chi nhánh Hà Nội"/>
    <x v="1"/>
    <n v="16.153846000000001"/>
    <n v="16.153846000000001"/>
    <n v="16.153846000000001"/>
    <n v="16.153846000000001"/>
    <n v="16.153846000000001"/>
    <n v="16.153846000000001"/>
    <n v="16.153846000000001"/>
    <n v="16.153846000000001"/>
    <n v="16.153848"/>
    <n v="16.153846000000001"/>
    <n v="16.153846000000001"/>
    <n v="16.153846000000001"/>
    <n v="193.84615400000001"/>
    <n v="16.153846000000001"/>
    <n v="16.153846000000001"/>
    <n v="32.307692000000003"/>
  </r>
  <r>
    <s v="50129"/>
    <n v="7"/>
    <s v="thuê bao Internet trực tiếp"/>
    <s v="Internet trực tiếp"/>
    <x v="0"/>
    <s v="Viễn thông"/>
    <s v="16-15"/>
    <s v="Nguyễn Thị Tuyết Mai"/>
    <s v="Ngân hàng"/>
    <x v="3"/>
    <s v="Tổng công ty Cổ phần bảo hiểm Bưu điện"/>
    <s v="Tổng công ty Cổ phần bảo hiểm Bưu điện"/>
    <x v="1"/>
    <n v="4.6166530000000003"/>
    <n v="4.6166530000000003"/>
    <n v="4.6166530000000003"/>
    <n v="4.6166530000000003"/>
    <n v="4.6166530000000003"/>
    <n v="4.6166530000000003"/>
    <n v="4.6166530000000003"/>
    <n v="4.6166530000000003"/>
    <n v="4.6200151166253161"/>
    <n v="4.6150159999999998"/>
    <n v="4.6150159999999998"/>
    <n v="4.6150159999999998"/>
    <n v="55.398287116625319"/>
    <n v="4.6150159999999998"/>
    <n v="4.6150159999999998"/>
    <n v="9.2300319999999996"/>
  </r>
  <r>
    <s v="T00627"/>
    <n v="29"/>
    <s v="Dịch vụ cho thuê không gian đặt máy chủ/thiết bị (Co-"/>
    <s v="Hạ tầng số"/>
    <x v="1"/>
    <s v="Công nghệ thông tin"/>
    <s v="150815-08"/>
    <s v="Hạ Tuấn Cường"/>
    <s v="DNTN1"/>
    <x v="2"/>
    <s v="Công ty cổ phần công nghệ và giải pháp trực tuyến IDC"/>
    <s v="Công ty cổ phần công nghệ và giải pháp trực tuyến IDC"/>
    <x v="1"/>
    <n v="54.071618999999998"/>
    <n v="50.053044999999997"/>
    <n v="45.323180000000001"/>
    <n v="45.323180000000001"/>
    <n v="45.323180000000001"/>
    <n v="45.323180000000001"/>
    <n v="45.323180000000001"/>
    <n v="44.723433"/>
    <n v="45.338545000000003"/>
    <n v="45.338545000000003"/>
    <n v="45.338545000000003"/>
    <n v="45.338545000000003"/>
    <n v="556.81817699999999"/>
    <n v="45.338545000000003"/>
    <n v="45.777808"/>
    <n v="91.116353000000004"/>
  </r>
  <r>
    <s v="vpn40529"/>
    <n v="39"/>
    <s v="Dịch vụ mạng riêng ảo trong nước và quốc tế (VPN/I-VPN)"/>
    <s v="Truyền số liệu"/>
    <x v="2"/>
    <s v="Viễn thông"/>
    <s v="160901-03"/>
    <s v="Đàm Trường Vân"/>
    <s v="DNTN2"/>
    <x v="2"/>
    <s v="Tập đoàn Công nghiệp than- Khoáng sản Việt nam"/>
    <s v="Tập đoàn công nghiệp Than - Khoáng Sản Việt Nam"/>
    <x v="1"/>
    <n v="1.433065"/>
    <n v="1.3900749999999999"/>
    <n v="1.4258999999999999"/>
    <n v="1.4258999999999999"/>
    <n v="1.4258999999999999"/>
    <n v="1.4258999999999999"/>
    <n v="1.4258999999999999"/>
    <n v="1.4258999999999999"/>
    <n v="1.4258999999999999"/>
    <n v="1.4258999999999999"/>
    <n v="1.4258999999999999"/>
    <n v="1.4258999999999999"/>
    <n v="17.082139999999999"/>
    <n v="1.4258999999999999"/>
    <n v="1.4258999999999999"/>
    <n v="2.8517999999999999"/>
  </r>
  <r>
    <s v="vpn40599"/>
    <n v="39"/>
    <s v="Dịch vụ mạng riêng ảo trong nước và quốc tế (VPN/I-VPN)"/>
    <s v="Truyền số liệu"/>
    <x v="2"/>
    <s v="Viễn thông"/>
    <s v="181203-03"/>
    <s v="Hạ Tuấn Cường"/>
    <s v="DNTN1"/>
    <x v="2"/>
    <s v="Công ty TNHH Bán lẻ Fujimart Việt Nam"/>
    <s v="Công ty TNHH Bán lẻ Fujimart Việt Nam"/>
    <x v="0"/>
    <n v="1.808241"/>
    <n v="1.524286"/>
    <n v="1.524286"/>
    <n v="1.524286"/>
    <n v="1.524286"/>
    <n v="1.524286"/>
    <n v="1.524286"/>
    <n v="1.036516"/>
    <n v="0"/>
    <n v="0"/>
    <n v="0"/>
    <n v="0"/>
    <n v="11.990473"/>
    <n v="0"/>
    <n v="0"/>
    <n v="0"/>
  </r>
  <r>
    <s v="vpn40612"/>
    <n v="39"/>
    <s v="Dịch vụ mạng riêng ảo trong nước và quốc tế (VPN/I-VPN)"/>
    <s v="Truyền số liệu"/>
    <x v="2"/>
    <s v="Viễn thông"/>
    <s v="190124-02"/>
    <s v="Cấn Thành Chung"/>
    <s v="Ngân hàng"/>
    <x v="3"/>
    <s v="Công ty Cổ phần chứng khoán AIS"/>
    <s v="Công ty Cổ phần chứng khoán AIS"/>
    <x v="0"/>
    <n v="9.5661729999999991"/>
    <n v="9.4909090000000003"/>
    <n v="9.4909090000000003"/>
    <n v="9.4909090000000003"/>
    <n v="9.4909090000000003"/>
    <n v="9.4909090000000003"/>
    <n v="9.4614550000000008"/>
    <n v="9.4909090000000003"/>
    <n v="9.4909090000000003"/>
    <n v="9.4909090000000003"/>
    <n v="9.4909090000000003"/>
    <n v="9.4909090000000003"/>
    <n v="113.936718"/>
    <n v="9.2676549999999995"/>
    <n v="9.5254549999999991"/>
    <n v="18.793109999999999"/>
  </r>
  <r>
    <s v="F0237"/>
    <n v="62"/>
    <s v="Truy nhập Internet tốc độ cao FTTH (Fiber VNN)"/>
    <s v="Dịch vụ Băng rộng cố định"/>
    <x v="3"/>
    <s v="Viễn thông"/>
    <s v="160725-01"/>
    <s v="Phạm Văn Phước"/>
    <s v="DNTN1"/>
    <x v="2"/>
    <s v="Chi nhánh công ty cổ phần Bibomart TM Hải Phòng"/>
    <s v="Công ty cổ phần BIBOMART TM"/>
    <x v="1"/>
    <n v="0.22956699999999999"/>
    <n v="0.23216500000000001"/>
    <n v="0.230435"/>
    <n v="0.230435"/>
    <n v="0.230435"/>
    <n v="0.230435"/>
    <n v="0.230435"/>
    <n v="0.227825"/>
    <n v="0.22913500000000001"/>
    <n v="0.22913500000000001"/>
    <n v="0.22913500000000001"/>
    <n v="0.22913500000000001"/>
    <n v="2.7582719999999998"/>
    <n v="0.22913500000000001"/>
    <n v="0.23655100000000001"/>
    <n v="0.46568600000000004"/>
  </r>
  <r>
    <s v="F0241-4"/>
    <n v="62"/>
    <s v="Truy nhập Internet tốc độ cao FTTH (Fiber VNN)"/>
    <s v="Dịch vụ Băng rộng cố định"/>
    <x v="3"/>
    <s v="Viễn thông"/>
    <s v="160725-01"/>
    <s v="Phạm Văn Phước"/>
    <s v="DNTN1"/>
    <x v="2"/>
    <s v="Công ty cổ phần BIBOMART TM"/>
    <s v="Công ty cổ phần BIBOMART TM"/>
    <x v="1"/>
    <n v="0.229073"/>
    <n v="0.23463500000000001"/>
    <n v="0.231068"/>
    <n v="0.231068"/>
    <n v="0.231068"/>
    <n v="0.231068"/>
    <n v="0.231068"/>
    <n v="0.22465966666666676"/>
    <n v="0.22789200000000001"/>
    <n v="0.22789200000000001"/>
    <n v="0.22789200000000001"/>
    <n v="0.22789200000000001"/>
    <n v="2.7552756666666669"/>
    <n v="0.22789200000000001"/>
    <n v="0.246228"/>
    <n v="0.47411999999999999"/>
  </r>
  <r>
    <s v="F0241-5"/>
    <n v="62"/>
    <s v="Truy nhập Internet tốc độ cao FTTH (Fiber VNN)"/>
    <s v="Dịch vụ Băng rộng cố định"/>
    <x v="3"/>
    <s v="Viễn thông"/>
    <s v="160725-01"/>
    <s v="Phạm Văn Phước"/>
    <s v="DNTN1"/>
    <x v="2"/>
    <s v="Công ty cổ phần BIBOMART TM"/>
    <s v="Công ty cổ phần BIBOMART TM"/>
    <x v="1"/>
    <n v="0.22883600000000001"/>
    <n v="0.23582"/>
    <n v="0.23641100000000001"/>
    <n v="0.23641100000000001"/>
    <n v="0.23641100000000001"/>
    <n v="0.23641100000000001"/>
    <n v="0.23641100000000001"/>
    <n v="0.19794500000000001"/>
    <n v="0.227685"/>
    <n v="0.227685"/>
    <n v="0.227685"/>
    <n v="0.227685"/>
    <n v="2.7553960000000002"/>
    <n v="0.227685"/>
    <n v="0.248252"/>
    <n v="0.475937"/>
  </r>
  <r>
    <s v="F0248PL4"/>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1.2263010000000001"/>
    <n v="1.2263010000000001"/>
    <n v="1.2263010000000001"/>
    <n v="1.2846340000000001"/>
    <n v="1.2263010000000001"/>
    <n v="1.1679679999999999"/>
    <n v="1.366301"/>
    <n v="1.53609"/>
    <n v="1.4"/>
    <n v="1.4"/>
    <n v="0.89600000000000002"/>
    <n v="0.84"/>
    <n v="14.796196999999999"/>
    <n v="0.53200000000000003"/>
    <n v="0.42"/>
    <n v="0.95199999999999996"/>
  </r>
  <r>
    <s v="F0248PL5"/>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0.35010400000000003"/>
    <n v="0.35010400000000003"/>
    <n v="0.35010400000000003"/>
    <n v="0.35010400000000003"/>
    <n v="0.35010400000000003"/>
    <n v="0.35010400000000003"/>
    <n v="0.35010400000000003"/>
    <n v="0.37218899999999999"/>
    <n v="0.35"/>
    <n v="0.35"/>
    <n v="0.224"/>
    <n v="0.21"/>
    <n v="3.9569169999999998"/>
    <n v="0.21"/>
    <n v="0.21"/>
    <n v="0.42"/>
  </r>
  <r>
    <s v="F0253"/>
    <n v="62"/>
    <s v="Truy nhập Internet tốc độ cao FTTH (Fiber VNN)"/>
    <s v="Dịch vụ Băng rộng cố định"/>
    <x v="3"/>
    <s v="Viễn thông"/>
    <s v="160725-01"/>
    <s v="Phạm Văn Phước"/>
    <s v="DNTN1"/>
    <x v="2"/>
    <s v="Chi nhánh Công ty cổ phần Bibomart TM Yên Bái"/>
    <s v="Công ty cổ phần BIBOMART TM"/>
    <x v="1"/>
    <n v="0.228935"/>
    <n v="0.23532500000000001"/>
    <n v="0.23094000000000001"/>
    <n v="0.23094000000000001"/>
    <n v="0.23094000000000001"/>
    <n v="0.23094000000000001"/>
    <n v="0.23094000000000001"/>
    <n v="0.22530033333333327"/>
    <n v="0.22774900000000001"/>
    <n v="0.22774900000000001"/>
    <n v="0.22774900000000001"/>
    <n v="0.22774900000000001"/>
    <n v="2.7552563333333331"/>
    <n v="0.22774900000000001"/>
    <n v="0.246696"/>
    <n v="0.47444500000000001"/>
  </r>
  <r>
    <s v="F0284"/>
    <n v="62"/>
    <s v="Truy nhập Internet tốc độ cao FTTH (Fiber VNN)"/>
    <s v="Dịch vụ Băng rộng cố định"/>
    <x v="3"/>
    <s v="Viễn thông"/>
    <s v="160725-01"/>
    <s v="Phạm Văn Phước"/>
    <s v="DNTN1"/>
    <x v="2"/>
    <s v="Chi nhánh công ty cổ phần Bibomart TM Hải Phòng"/>
    <s v="Công ty cổ phần BIBOMART TM"/>
    <x v="1"/>
    <n v="0.23"/>
    <n v="0.23"/>
    <n v="0.23"/>
    <n v="0.23"/>
    <n v="0.23"/>
    <n v="0.23"/>
    <n v="0.23"/>
    <n v="0.23"/>
    <n v="0.23"/>
    <n v="0.23"/>
    <n v="0.23"/>
    <n v="0.23"/>
    <n v="2.76"/>
    <n v="0.23"/>
    <n v="0.23"/>
    <n v="0.46"/>
  </r>
  <r>
    <s v="F0285"/>
    <n v="62"/>
    <s v="Truy nhập Internet tốc độ cao FTTH (Fiber VNN)"/>
    <s v="Dịch vụ Băng rộng cố định"/>
    <x v="3"/>
    <s v="Viễn thông"/>
    <s v="160725-01"/>
    <s v="Phạm Văn Phước"/>
    <s v="DNTN1"/>
    <x v="2"/>
    <s v="Công ty cổ phần BIBOMART TM"/>
    <s v="Công ty cổ phần BIBOMART TM"/>
    <x v="1"/>
    <n v="0.23"/>
    <n v="0.23"/>
    <n v="0.23"/>
    <n v="0.23"/>
    <n v="0.23"/>
    <n v="0.23"/>
    <n v="0.23"/>
    <n v="0.23"/>
    <n v="0.23"/>
    <n v="0.23"/>
    <n v="0.23"/>
    <n v="0.23"/>
    <n v="2.76"/>
    <n v="0.23"/>
    <n v="0.23"/>
    <n v="0.46"/>
  </r>
  <r>
    <s v="F0286"/>
    <n v="62"/>
    <s v="Truy nhập Internet tốc độ cao FTTH (Fiber VNN)"/>
    <s v="Dịch vụ Băng rộng cố định"/>
    <x v="3"/>
    <s v="Viễn thông"/>
    <s v="160725-01"/>
    <s v="Phạm Văn Phước"/>
    <s v="DNTN1"/>
    <x v="2"/>
    <s v="Công ty cổ phần BIBOMART TM"/>
    <s v="Công ty cổ phần BIBOMART TM"/>
    <x v="1"/>
    <n v="0.22881599999999999"/>
    <n v="0.23591999999999999"/>
    <n v="0.23119600000000001"/>
    <n v="-0.82680399999999998"/>
    <n v="0.23119600000000001"/>
    <n v="0.23119600000000001"/>
    <n v="0.23119600000000001"/>
    <n v="0.17802000000000001"/>
    <n v="0"/>
    <n v="0"/>
    <n v="0"/>
    <n v="0"/>
    <n v="0.74073599999999995"/>
    <n v="0"/>
    <n v="0"/>
    <n v="0"/>
  </r>
  <r>
    <s v="F0287"/>
    <n v="62"/>
    <s v="Truy nhập Internet tốc độ cao FTTH (Fiber VNN)"/>
    <s v="Dịch vụ Băng rộng cố định"/>
    <x v="3"/>
    <s v="Viễn thông"/>
    <s v="160725-01"/>
    <s v="Phạm Văn Phước"/>
    <s v="DNTN1"/>
    <x v="2"/>
    <s v="Công ty cổ phần BIBOMART TM"/>
    <s v="Công ty cổ phần BIBOMART TM"/>
    <x v="1"/>
    <n v="0.22919600000000001"/>
    <n v="0.23402000000000001"/>
    <n v="0.23080999999999999"/>
    <n v="0.23080999999999999"/>
    <n v="0.23080999999999999"/>
    <n v="0.23080999999999999"/>
    <n v="0.23080999999999999"/>
    <n v="0.22595000000000001"/>
    <n v="0.22800000000000001"/>
    <n v="0.22800000000000001"/>
    <n v="0.22800000000000001"/>
    <n v="0.22800000000000001"/>
    <n v="2.7552159999999999"/>
    <n v="0.22800000000000001"/>
    <n v="0.245194"/>
    <n v="0.473194"/>
  </r>
  <r>
    <s v="F0289"/>
    <n v="62"/>
    <s v="Truy nhập Internet tốc độ cao FTTH (Fiber VNN)"/>
    <s v="Dịch vụ Băng rộng cố định"/>
    <x v="3"/>
    <s v="Viễn thông"/>
    <s v="160725-01"/>
    <s v="Phạm Văn Phước"/>
    <s v="DNTN1"/>
    <x v="2"/>
    <s v="Công ty cổ phần BIBOMART TM"/>
    <s v="Công ty cổ phần BIBOMART TM"/>
    <x v="1"/>
    <n v="0.22883600000000001"/>
    <n v="0.23582"/>
    <n v="0.23117499999999999"/>
    <n v="-0.87282499999999996"/>
    <n v="0.23117499999999999"/>
    <n v="0.23117499999999999"/>
    <n v="0.23117499999999999"/>
    <n v="0.201125"/>
    <n v="0"/>
    <n v="0"/>
    <n v="0"/>
    <n v="0"/>
    <n v="0.71765599999999996"/>
    <n v="0"/>
    <n v="0"/>
    <n v="0"/>
  </r>
  <r>
    <s v="F0374"/>
    <n v="62"/>
    <s v="Truy nhập Internet tốc độ cao FTTH (Fiber VNN)"/>
    <s v="Dịch vụ Băng rộng cố định"/>
    <x v="3"/>
    <s v="Viễn thông"/>
    <s v="180912-01"/>
    <s v="Cấn Thành Chung"/>
    <s v="Ngân hàng"/>
    <x v="3"/>
    <s v="Công ty cổ phần thiết bị công nghệ ATK"/>
    <s v="Công ty cổ phần thiết bị công nghệ ATK"/>
    <x v="0"/>
    <n v="37.554375999999998"/>
    <n v="37.554375999999998"/>
    <n v="37.554375999999998"/>
    <n v="37.554375999999998"/>
    <n v="37.554375999999998"/>
    <n v="37.554375999999998"/>
    <n v="37.554375999999998"/>
    <n v="37.554375999999998"/>
    <n v="37.554375999999998"/>
    <n v="37.554375999999998"/>
    <n v="30.878384"/>
    <n v="14.849043"/>
    <n v="421.271187"/>
    <n v="14.849043"/>
    <n v="14.849043"/>
    <n v="29.698086"/>
  </r>
  <r>
    <s v="F0409"/>
    <n v="62"/>
    <s v="Truy nhập Internet tốc độ cao FTTH (Fiber VNN)"/>
    <s v="Dịch vụ Băng rộng cố định"/>
    <x v="3"/>
    <s v="Viễn thông"/>
    <s v="160725-01"/>
    <s v="Phạm Văn Phước"/>
    <s v="DNTN1"/>
    <x v="2"/>
    <s v="Công ty cổ phần BIBOMART TM"/>
    <s v="Công ty cổ phần BIBOMART TM"/>
    <x v="1"/>
    <n v="0.22944000000000001"/>
    <n v="0.23280000000000001"/>
    <n v="0.23070299999999999"/>
    <n v="0.23070299999999999"/>
    <n v="0.23070299999999999"/>
    <n v="0.23070299999999999"/>
    <n v="0.23070299999999999"/>
    <n v="0.22648466666666675"/>
    <n v="0.218667"/>
    <n v="0.218667"/>
    <n v="0.218667"/>
    <n v="0.218667"/>
    <n v="2.7169076666666672"/>
    <n v="0.218667"/>
    <n v="0.29012700000000002"/>
    <n v="0.50879399999999997"/>
  </r>
  <r>
    <s v="F0410"/>
    <n v="62"/>
    <s v="Truy nhập Internet tốc độ cao FTTH (Fiber VNN)"/>
    <s v="Dịch vụ Băng rộng cố định"/>
    <x v="3"/>
    <s v="Viễn thông"/>
    <s v="160725-01"/>
    <s v="Phạm Văn Phước"/>
    <s v="DNTN1"/>
    <x v="2"/>
    <s v="Công ty cổ phần BIBOMART TM"/>
    <s v="Công ty cổ phần BIBOMART TM"/>
    <x v="1"/>
    <n v="0.22944000000000001"/>
    <n v="0.23280000000000001"/>
    <n v="0.23070299999999999"/>
    <n v="0.23070299999999999"/>
    <n v="0.23070299999999999"/>
    <n v="0.23070299999999999"/>
    <n v="0.23070299999999999"/>
    <n v="0.22648466666666675"/>
    <n v="0.228606"/>
    <n v="0.228606"/>
    <n v="0.228606"/>
    <n v="0.228606"/>
    <n v="2.7566636666666668"/>
    <n v="0.228606"/>
    <n v="0.24043200000000001"/>
    <n v="0.46903800000000001"/>
  </r>
  <r>
    <s v="F0425"/>
    <n v="62"/>
    <s v="Truy nhập Internet tốc độ cao FTTH (Fiber VNN)"/>
    <s v="Dịch vụ Băng rộng cố định"/>
    <x v="3"/>
    <s v="Viễn thông"/>
    <s v="190705-01"/>
    <s v="Nguyễn Lâm Đức"/>
    <s v="Telco"/>
    <x v="0"/>
    <s v="Công ty Cổ phần NETNAM"/>
    <s v="Công ty Cổ phần NETNAM"/>
    <x v="1"/>
    <n v="0.53781999999999996"/>
    <n v="0.54766999999999999"/>
    <n v="0.54766999999999999"/>
    <n v="0.54766999999999999"/>
    <n v="0.54766999999999999"/>
    <n v="0.54766999999999999"/>
    <n v="0.53764999999999996"/>
    <n v="0.54766999999999999"/>
    <n v="-1.1033299999999999"/>
    <n v="1.19767"/>
    <n v="1.19767"/>
    <n v="1.19767"/>
    <n v="6.8511699999999998"/>
    <n v="0.89644999999999997"/>
    <n v="0.65"/>
    <n v="1.5464500000000001"/>
  </r>
  <r>
    <s v="F0426"/>
    <n v="62"/>
    <s v="Truy nhập Internet tốc độ cao FTTH (Fiber VNN)"/>
    <s v="Dịch vụ Băng rộng cố định"/>
    <x v="3"/>
    <s v="Viễn thông"/>
    <s v="190719-01"/>
    <s v="Nguyễn Lâm Đức"/>
    <s v="Telco"/>
    <x v="0"/>
    <s v="Công ty Cổ phần NETNAM"/>
    <s v="Công ty Cổ phần NETNAM"/>
    <x v="1"/>
    <n v="0.54600000000000004"/>
    <n v="0.54600000000000004"/>
    <n v="0.54600000000000004"/>
    <n v="0.54600000000000004"/>
    <n v="0.54600000000000004"/>
    <n v="0.54600000000000004"/>
    <n v="0.54600000000000004"/>
    <n v="0.54600000000000004"/>
    <n v="0.54600000000000004"/>
    <n v="-0.78"/>
    <n v="1.196"/>
    <n v="1.196"/>
    <n v="6.5259999999999998"/>
    <n v="1.196"/>
    <n v="0.65"/>
    <n v="1.8460000000000001"/>
  </r>
  <r>
    <s v="F0427"/>
    <n v="62"/>
    <s v="Truy nhập Internet tốc độ cao FTTH (Fiber VNN)"/>
    <s v="Dịch vụ Băng rộng cố định"/>
    <x v="3"/>
    <s v="Viễn thông"/>
    <s v="190723-01"/>
    <s v="Nguyễn Lâm Đức"/>
    <s v="Telco"/>
    <x v="0"/>
    <s v="Công ty Cổ phần NETNAM"/>
    <s v="Công ty Cổ phần NETNAM"/>
    <x v="1"/>
    <n v="0.53371199999999996"/>
    <n v="0.54853700000000005"/>
    <n v="0.54853700000000005"/>
    <n v="0.54853700000000005"/>
    <n v="0.54853700000000005"/>
    <n v="0.54853700000000005"/>
    <n v="3.681915"/>
    <n v="0"/>
    <n v="-1.8243339999999999"/>
    <n v="0.65"/>
    <n v="0.65"/>
    <n v="0.65"/>
    <n v="7.0839780000000001"/>
    <n v="0.65"/>
    <n v="0.65"/>
    <n v="1.3"/>
  </r>
  <r>
    <s v="F0430"/>
    <n v="62"/>
    <s v="Truy nhập Internet tốc độ cao FTTH (Fiber VNN)"/>
    <s v="Dịch vụ Băng rộng cố định"/>
    <x v="3"/>
    <s v="Viễn thông"/>
    <s v="190722-03"/>
    <s v="Cấn Thành Chung"/>
    <s v="Ngân hàng"/>
    <x v="3"/>
    <s v="Chi nhánh Công ty cổ phần Chứng Khoán Sài Gòn tại Hà Nội"/>
    <s v="Công ty cổ phần chứng khoán SSI"/>
    <x v="1"/>
    <n v="1.010176"/>
    <n v="1.010176"/>
    <n v="1.010176"/>
    <n v="1.010176"/>
    <n v="1.010176"/>
    <n v="1.010176"/>
    <n v="12.914239999999999"/>
    <n v="0"/>
    <n v="0"/>
    <n v="0"/>
    <n v="0"/>
    <n v="0"/>
    <n v="18.975296"/>
    <n v="0"/>
    <n v="0"/>
    <n v="0"/>
  </r>
  <r>
    <s v="73010"/>
    <n v="73"/>
    <s v="thuê bao truyền số liệu khác"/>
    <s v="Truyền số liệu"/>
    <x v="2"/>
    <s v="Viễn thông"/>
    <s v="17-15"/>
    <s v="Nguyễn Lâm Đức"/>
    <s v="Telco"/>
    <x v="0"/>
    <s v="Công ty TNHH Phần mềm FPT"/>
    <s v="Công ty TNHH Phần mềm FPT"/>
    <x v="0"/>
    <n v="9.9962660000000003"/>
    <n v="9.9962660000000003"/>
    <n v="9.9962660000000003"/>
    <n v="9.9962660000000003"/>
    <n v="9.9962660000000003"/>
    <n v="9.9962660000000003"/>
    <n v="9.9962660000000003"/>
    <n v="2.2991389999999998"/>
    <n v="0"/>
    <n v="27.5"/>
    <n v="10"/>
    <n v="10"/>
    <n v="119.77300099999999"/>
    <n v="10"/>
    <n v="2.5"/>
    <n v="12.5"/>
  </r>
  <r>
    <s v="110279"/>
    <n v="7"/>
    <s v="thuê bao Internet trực tiếp"/>
    <s v="Internet trực tiếp"/>
    <x v="0"/>
    <s v="Viễn thông"/>
    <s v="190701-05"/>
    <s v="Trần Đức Hà"/>
    <s v="Nước Ngoài"/>
    <x v="1"/>
    <s v="Công ty TNHH KDDI Việt nam"/>
    <s v="Công ty TNHH KDDI Việt nam"/>
    <x v="1"/>
    <n v="11.460647"/>
    <n v="11.460647"/>
    <n v="11.460647"/>
    <n v="11.460647"/>
    <n v="11.460647"/>
    <n v="11.460647"/>
    <n v="11.460647"/>
    <n v="11.460647"/>
    <n v="11.460647"/>
    <n v="11.460647"/>
    <n v="11.460647"/>
    <n v="11.460647"/>
    <n v="137.52776399999999"/>
    <n v="11.460647"/>
    <n v="11.460647"/>
    <n v="22.921294"/>
  </r>
  <r>
    <s v="11029"/>
    <n v="7"/>
    <s v="thuê bao Internet trực tiếp"/>
    <s v="Internet trực tiếp"/>
    <x v="0"/>
    <s v="Viễn thông"/>
    <s v="01-14"/>
    <s v="Đinh Thị Lợi"/>
    <s v="DNTN2"/>
    <x v="2"/>
    <s v="Cục Truyền thông Công an Nhân dân"/>
    <s v="Cục Truyền thông Công an Nhân dân"/>
    <x v="0"/>
    <n v="46.556272"/>
    <n v="48.215853000000003"/>
    <n v="48.215853000000003"/>
    <n v="48.215853000000003"/>
    <n v="48.215853000000003"/>
    <n v="48.215853000000003"/>
    <n v="48.011642999999999"/>
    <n v="48.181818"/>
    <n v="48.181818"/>
    <n v="48.181818"/>
    <n v="48.181818"/>
    <n v="48.181818"/>
    <n v="576.55627000000004"/>
    <n v="48.181818"/>
    <n v="48.181818"/>
    <n v="96.363636"/>
  </r>
  <r>
    <s v="T00723"/>
    <n v="29"/>
    <s v="Dịch vụ cho thuê không gian đặt máy chủ/thiết bị (Co-"/>
    <s v="Hạ tầng số"/>
    <x v="1"/>
    <s v="Công nghệ thông tin"/>
    <s v="170525-01"/>
    <s v="Tô Thị Ngọc"/>
    <s v="DNTN1"/>
    <x v="2"/>
    <s v="Công ty cổ phần Centech Interactive"/>
    <s v="Công ty cổ phần Centech Interactive"/>
    <x v="0"/>
    <n v="2.5406399999999998"/>
    <n v="2.611872"/>
    <n v="2.611872"/>
    <n v="2.611872"/>
    <n v="2.611872"/>
    <n v="2.611872"/>
    <n v="2.5406399999999998"/>
    <n v="2.611872"/>
    <n v="2.611872"/>
    <n v="2.611872"/>
    <n v="2.611872"/>
    <n v="2.611872"/>
    <n v="31.2"/>
    <n v="2.6133280000000001"/>
    <n v="2.5994259999999998"/>
    <n v="5.2127540000000003"/>
  </r>
  <r>
    <s v="T00734"/>
    <n v="29"/>
    <s v="Dịch vụ cho thuê không gian đặt máy chủ/thiết bị (Co-"/>
    <s v="Hạ tầng số"/>
    <x v="1"/>
    <s v="Công nghệ thông tin"/>
    <s v="160708-04"/>
    <s v="Lê Kim Thành"/>
    <s v="DNTN1"/>
    <x v="2"/>
    <s v="Công ty cổ phần dịch vụ công nghệ giáo dục Việt nam"/>
    <s v="Công ty cổ phần dịch vụ công nghệ giáo dục Việt nam"/>
    <x v="0"/>
    <n v="5.5622199999999999"/>
    <n v="5.5835559999999997"/>
    <n v="5.5835559999999997"/>
    <n v="5.5835559999999997"/>
    <n v="5.5835559999999997"/>
    <n v="5.5835559999999997"/>
    <n v="5.5622199999999999"/>
    <n v="5.5835559999999997"/>
    <n v="5.5835559999999997"/>
    <n v="5.5835559999999997"/>
    <n v="5.5835559999999997"/>
    <n v="5.5835559999999997"/>
    <n v="66.959999999999994"/>
    <n v="5.6042199999999998"/>
    <n v="5.575526"/>
    <n v="11.179746"/>
  </r>
  <r>
    <s v="T00840_0"/>
    <n v="29"/>
    <s v="Dịch vụ cho thuê không gian đặt máy chủ/thiết bị (Co-"/>
    <s v="Hạ tầng số"/>
    <x v="1"/>
    <s v="Công nghệ thông tin"/>
    <s v="32A/2013_0"/>
    <s v="Tô Thị Ngọc"/>
    <s v="DNTN1"/>
    <x v="2"/>
    <s v="Báo Bóng đá"/>
    <s v="Báo Bóng đá"/>
    <x v="0"/>
    <n v="15.45"/>
    <n v="0"/>
    <n v="0"/>
    <n v="0"/>
    <n v="0"/>
    <n v="0"/>
    <n v="0"/>
    <n v="0"/>
    <n v="0"/>
    <n v="0"/>
    <n v="0"/>
    <n v="0"/>
    <n v="15.45"/>
    <n v="0"/>
    <n v="0"/>
    <n v="0"/>
  </r>
  <r>
    <s v="T00902_0"/>
    <n v="29"/>
    <s v="Dịch vụ cho thuê không gian đặt máy chủ/thiết bị (Co-"/>
    <s v="Hạ tầng số"/>
    <x v="1"/>
    <s v="Công nghệ thông tin"/>
    <s v="190/2013_0"/>
    <s v="Hạ Tuấn Cường"/>
    <s v="DNTN1"/>
    <x v="2"/>
    <s v="Công ty Cổ phần công nghệ và giải pháp trực tuyến IDC"/>
    <s v="Công ty cổ phần công nghệ và giải pháp trực tuyến IDC"/>
    <x v="1"/>
    <n v="14.316032"/>
    <n v="13.174113"/>
    <n v="13.174113"/>
    <n v="13.174113"/>
    <n v="13.174113"/>
    <n v="13.174113"/>
    <n v="13.27797"/>
    <n v="13.452529"/>
    <n v="13.452529"/>
    <n v="13.452529"/>
    <n v="13.452529"/>
    <n v="13.452529"/>
    <n v="160.72721200000001"/>
    <n v="17.483238"/>
    <n v="19.102450000000001"/>
    <n v="36.585688000000005"/>
  </r>
  <r>
    <s v="TE00103"/>
    <n v="29"/>
    <s v="Dịch vụ cho thuê không gian đặt máy chủ/thiết bị (Co-"/>
    <s v="Hạ tầng số"/>
    <x v="1"/>
    <s v="Công nghệ thông tin"/>
    <s v="07/2015/HDMC"/>
    <s v="Hạ Tuấn Cường"/>
    <s v="DNTN1"/>
    <x v="2"/>
    <s v="Cty CP Công nghiệp Weldcom"/>
    <s v="Công ty cổ phần công nghiệp Weldcom"/>
    <x v="0"/>
    <n v="2.0045039999999998"/>
    <n v="2.0045039999999998"/>
    <n v="2.0045039999999998"/>
    <n v="2.0045039999999998"/>
    <n v="2.0045039999999998"/>
    <n v="2.0045039999999998"/>
    <n v="1.950456"/>
    <n v="2.0045039999999998"/>
    <n v="2.0045039999999998"/>
    <n v="2.0045039999999998"/>
    <n v="2.0045039999999998"/>
    <n v="2.0045039999999998"/>
    <n v="24"/>
    <n v="2.0045039999999998"/>
    <n v="2.0045039999999998"/>
    <n v="4.0090079999999997"/>
  </r>
  <r>
    <s v="F0238"/>
    <n v="62"/>
    <s v="Truy nhập Internet tốc độ cao FTTH (Fiber VNN)"/>
    <s v="Dịch vụ Băng rộng cố định"/>
    <x v="3"/>
    <s v="Viễn thông"/>
    <s v="160725-01"/>
    <s v="Phạm Văn Phước"/>
    <s v="DNTN1"/>
    <x v="2"/>
    <s v="Chi nhánh công ty cổ phần Bibomart TM Quảng Ninh"/>
    <s v="Công ty cổ phần BIBOMART TM"/>
    <x v="1"/>
    <n v="0.22580500000000001"/>
    <n v="0.23083899999999999"/>
    <n v="0.23083899999999999"/>
    <n v="0.23083899999999999"/>
    <n v="0.23083899999999999"/>
    <n v="0.23083899999999999"/>
    <n v="0.22580500000000001"/>
    <n v="0.23083899999999999"/>
    <n v="0.23083899999999999"/>
    <n v="0.23083899999999999"/>
    <n v="0.23083899999999999"/>
    <n v="0.23083899999999999"/>
    <n v="2.76"/>
    <n v="0.229515"/>
    <n v="0.23016200000000001"/>
    <n v="0.459677"/>
  </r>
  <r>
    <s v="F0239"/>
    <n v="62"/>
    <s v="Truy nhập Internet tốc độ cao FTTH (Fiber VNN)"/>
    <s v="Dịch vụ Băng rộng cố định"/>
    <x v="3"/>
    <s v="Viễn thông"/>
    <s v="160725-01"/>
    <s v="Phạm Văn Phước"/>
    <s v="DNTN1"/>
    <x v="2"/>
    <s v="Chi nhánh Công ty cổ phần Bibomart TM Thừa Thiên Huế"/>
    <s v="Công ty cổ phần BIBOMART TM"/>
    <x v="1"/>
    <n v="0.22642000000000001"/>
    <n v="0.230716"/>
    <n v="0.230716"/>
    <n v="0.230716"/>
    <n v="0.230716"/>
    <n v="0.230716"/>
    <n v="0.22642000000000001"/>
    <n v="0.230716"/>
    <n v="0.230716"/>
    <n v="0.230716"/>
    <n v="0.230716"/>
    <n v="0.230716"/>
    <n v="2.76"/>
    <n v="0.22914000000000001"/>
    <n v="0.230208"/>
    <n v="0.45934799999999998"/>
  </r>
  <r>
    <s v="F0240-1"/>
    <n v="62"/>
    <s v="Truy nhập Internet tốc độ cao FTTH (Fiber VNN)"/>
    <s v="Dịch vụ Băng rộng cố định"/>
    <x v="3"/>
    <s v="Viễn thông"/>
    <s v="160725-01"/>
    <s v="Phạm Văn Phước"/>
    <s v="DNTN1"/>
    <x v="2"/>
    <s v="Chi nhánh công ty cổ phần Bibomart TM Thanh Hóa"/>
    <s v="Công ty cổ phần BIBOMART TM"/>
    <x v="1"/>
    <n v="0.228545"/>
    <n v="0.230291"/>
    <n v="0.230291"/>
    <n v="0.230291"/>
    <n v="0.230291"/>
    <n v="0.230291"/>
    <n v="0.228545"/>
    <n v="0.230291"/>
    <n v="0.230291"/>
    <n v="0.230291"/>
    <n v="0.230291"/>
    <n v="0.230291"/>
    <n v="2.76"/>
    <n v="0.23052300000000001"/>
    <n v="0.22991500000000001"/>
    <n v="0.46043800000000001"/>
  </r>
  <r>
    <s v="F0241-1"/>
    <n v="62"/>
    <s v="Truy nhập Internet tốc độ cao FTTH (Fiber VNN)"/>
    <s v="Dịch vụ Băng rộng cố định"/>
    <x v="3"/>
    <s v="Viễn thông"/>
    <s v="160725-01"/>
    <s v="Phạm Văn Phước"/>
    <s v="DNTN1"/>
    <x v="2"/>
    <s v="Công ty cổ phần BIBOMART TM"/>
    <s v="Công ty cổ phần BIBOMART TM"/>
    <x v="1"/>
    <n v="0.228545"/>
    <n v="0.230291"/>
    <n v="0.230291"/>
    <n v="0.230291"/>
    <n v="0.230291"/>
    <n v="0.230291"/>
    <n v="0.228545"/>
    <n v="0.230291"/>
    <n v="0.230291"/>
    <n v="0.230291"/>
    <n v="0.230291"/>
    <n v="0.230291"/>
    <n v="2.76"/>
    <n v="0.23052300000000001"/>
    <n v="0.22991500000000001"/>
    <n v="0.46043800000000001"/>
  </r>
  <r>
    <s v="F0241-3"/>
    <n v="62"/>
    <s v="Truy nhập Internet tốc độ cao FTTH (Fiber VNN)"/>
    <s v="Dịch vụ Băng rộng cố định"/>
    <x v="3"/>
    <s v="Viễn thông"/>
    <s v="160725-01"/>
    <s v="Phạm Văn Phước"/>
    <s v="DNTN1"/>
    <x v="2"/>
    <s v="Công ty cổ phần BIBOMART TM"/>
    <s v="Công ty cổ phần BIBOMART TM"/>
    <x v="1"/>
    <n v="0.22925000000000001"/>
    <n v="0.23014999999999999"/>
    <n v="0.23014999999999999"/>
    <n v="0.23014999999999999"/>
    <n v="0.23014999999999999"/>
    <n v="0.23014999999999999"/>
    <n v="0.22925000000000001"/>
    <n v="0.23014999999999999"/>
    <n v="0.23014999999999999"/>
    <n v="0.23014999999999999"/>
    <n v="0.23014999999999999"/>
    <n v="0.23014999999999999"/>
    <n v="2.76"/>
    <n v="0.23024"/>
    <n v="0.22995699999999999"/>
    <n v="0.46019699999999997"/>
  </r>
  <r>
    <s v="F0252"/>
    <n v="62"/>
    <s v="Truy nhập Internet tốc độ cao FTTH (Fiber VNN)"/>
    <s v="Dịch vụ Băng rộng cố định"/>
    <x v="3"/>
    <s v="Viễn thông"/>
    <s v="170109-19"/>
    <s v="Hoàng Ngọc Mai"/>
    <s v="Ngân hàng"/>
    <x v="3"/>
    <s v="Công ty cổ phần dịch vụ viễn thông I.P"/>
    <s v="Ngân hàng Đại Chúng"/>
    <x v="1"/>
    <n v="4.1863549999999998"/>
    <n v="4.2027289999999997"/>
    <n v="4.2027289999999997"/>
    <n v="4.2027289999999997"/>
    <n v="4.2027289999999997"/>
    <n v="4.2027289999999997"/>
    <n v="4.1863549999999998"/>
    <n v="4.2027289999999997"/>
    <n v="4.2027289999999997"/>
    <n v="4.2027289999999997"/>
    <n v="4.2027289999999997"/>
    <n v="4.2027289999999997"/>
    <n v="50.4"/>
    <n v="4.2044199999999998"/>
    <n v="4.1992079999999996"/>
    <n v="8.4036279999999994"/>
  </r>
  <r>
    <s v="F0372"/>
    <n v="62"/>
    <s v="Truy nhập Internet tốc độ cao FTTH (Fiber VNN)"/>
    <s v="Dịch vụ Băng rộng cố định"/>
    <x v="3"/>
    <s v="Viễn thông"/>
    <s v="180808-02"/>
    <s v="Nguyễn Tiến Thành"/>
    <s v="Ngân hàng"/>
    <x v="3"/>
    <s v="Ngân hàng TMCP Kỹ Thương Việt Nam (Techcombank)"/>
    <s v="Ngân hàng TMCP Kỹ Thương Việt Nam (Techcombank)"/>
    <x v="1"/>
    <n v="15.856667"/>
    <n v="15.856667"/>
    <n v="15.856667"/>
    <n v="15.856667"/>
    <n v="15.856664"/>
    <n v="15.596944000000001"/>
    <n v="15.596944000000001"/>
    <n v="15.596944000000001"/>
    <n v="15.596944000000001"/>
    <n v="15.596944000000001"/>
    <n v="15.596944000000001"/>
    <n v="15.596944000000001"/>
    <n v="188.46194"/>
    <n v="15.596944000000001"/>
    <n v="15.596944000000001"/>
    <n v="31.193888000000001"/>
  </r>
  <r>
    <s v="F0377"/>
    <n v="62"/>
    <s v="Truy nhập Internet tốc độ cao FTTH (Fiber VNN)"/>
    <s v="Dịch vụ Băng rộng cố định"/>
    <x v="3"/>
    <s v="Viễn thông"/>
    <s v="160725-01"/>
    <s v="Phạm Văn Phước"/>
    <s v="DNTN1"/>
    <x v="2"/>
    <s v="Công ty cổ phần BIBOMART TM"/>
    <s v="Công ty cổ phần BIBOMART TM"/>
    <x v="1"/>
    <n v="0.79836499999999999"/>
    <n v="0.80148399999999997"/>
    <n v="0.80148399999999997"/>
    <n v="0.80148399999999997"/>
    <n v="0.80148399999999997"/>
    <n v="0.80148399999999997"/>
    <n v="0.79257999999999995"/>
    <n v="0.80148399999999997"/>
    <n v="0.80148399999999997"/>
    <n v="0.80148399999999997"/>
    <n v="0.80148399999999997"/>
    <n v="0.80148399999999997"/>
    <n v="9.6057849999999991"/>
    <n v="0.80290300000000003"/>
    <n v="0.79956899999999997"/>
    <n v="1.6024720000000001"/>
  </r>
  <r>
    <s v="F0402-11"/>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3516700000000003"/>
    <n v="0.43516700000000003"/>
    <n v="0.43516700000000003"/>
    <n v="0.43516700000000003"/>
    <n v="0.43516700000000003"/>
    <n v="0.39164700000000002"/>
    <n v="0.30461300000000002"/>
    <n v="0.43555199999999999"/>
    <n v="0.43555199999999999"/>
    <n v="0.43555199999999999"/>
    <n v="0.43555199999999999"/>
    <n v="0.43555199999999999"/>
    <n v="5.049855"/>
    <n v="0.43555199999999999"/>
    <n v="0.43555199999999999"/>
    <n v="0.87110399999999999"/>
  </r>
  <r>
    <s v="D0129"/>
    <n v="74"/>
    <s v="Dịch vụ cho thuê máy chủ vật lý (Dedicated Server)"/>
    <s v="Hạ tầng số"/>
    <x v="1"/>
    <s v="Công nghệ thông tin"/>
    <s v="180102-03"/>
    <s v="Lưu Thị Thanh"/>
    <s v="DNTN1"/>
    <x v="2"/>
    <s v="Tổng Công ty Điện lực Dầu khí Việt Nam- Công ty Cổ phần"/>
    <s v="Tổng Công ty Điện lực Dầu khí Việt Nam- Công ty Cổ phần"/>
    <x v="1"/>
    <n v="13.83797"/>
    <n v="13.912406000000001"/>
    <n v="13.912406000000001"/>
    <n v="13.912406000000001"/>
    <n v="13.912406000000001"/>
    <n v="13.912406000000001"/>
    <n v="13.900744"/>
    <n v="13.9"/>
    <n v="13.9"/>
    <n v="13.9"/>
    <n v="13.9"/>
    <n v="13.9"/>
    <n v="166.80074400000001"/>
    <n v="13.837225999999999"/>
    <n v="13.912406000000001"/>
    <n v="27.749631999999998"/>
  </r>
  <r>
    <s v="CL0010"/>
    <n v="79"/>
    <s v="Dịch vụ CloudVNN"/>
    <s v="Hạ tầng số"/>
    <x v="1"/>
    <s v="Công nghệ thông tin"/>
    <s v="02-15"/>
    <s v="Đàm Trường Vân"/>
    <s v="DNTN2"/>
    <x v="2"/>
    <s v="Tổng Công ty Khoáng Sản  TKV- CTCP"/>
    <s v="Tập đoàn công nghiệp Than - Khoáng Sản Việt Nam"/>
    <x v="1"/>
    <n v="3.06"/>
    <n v="3.06"/>
    <n v="3.06"/>
    <n v="3.06"/>
    <n v="3.06"/>
    <n v="3.06"/>
    <n v="0"/>
    <n v="0"/>
    <n v="0"/>
    <n v="0"/>
    <n v="0"/>
    <n v="0"/>
    <n v="18.36"/>
    <n v="0"/>
    <n v="0"/>
    <n v="0"/>
  </r>
  <r>
    <s v="11119B"/>
    <n v="7"/>
    <s v="thuê bao Internet trực tiếp"/>
    <s v="Internet trực tiếp"/>
    <x v="0"/>
    <s v="Viễn thông"/>
    <s v="62-14"/>
    <s v="Cấn Thành Chung"/>
    <s v="Ngân hàng"/>
    <x v="3"/>
    <s v="Công ty Cổ phần Chứng khoán ARTEX"/>
    <s v="Công ty Cổ phần Chứng khoán ARTEX"/>
    <x v="0"/>
    <n v="9.5027229999999996"/>
    <n v="9.5027229999999996"/>
    <n v="9.5027229999999996"/>
    <n v="9.5027229999999996"/>
    <n v="9.5027229999999996"/>
    <n v="9.4700469999999992"/>
    <n v="9.5027229999999996"/>
    <n v="9.5027229999999996"/>
    <n v="9.5027229999999996"/>
    <n v="9.5027229999999996"/>
    <n v="9.5027229999999996"/>
    <n v="9.5027229999999996"/>
    <n v="114"/>
    <n v="9.5027229999999996"/>
    <n v="9.5027229999999996"/>
    <n v="19.005445999999999"/>
  </r>
  <r>
    <s v="T00864_0"/>
    <n v="29"/>
    <s v="Dịch vụ cho thuê không gian đặt máy chủ/thiết bị (Co-"/>
    <s v="Hạ tầng số"/>
    <x v="1"/>
    <s v="Công nghệ thông tin"/>
    <s v="128/2013_0"/>
    <s v="Hạ Tuấn Cường"/>
    <s v="DNTN1"/>
    <x v="2"/>
    <s v="Công ty TNHH Teamobi"/>
    <s v="Công ty TNHH Teamobi"/>
    <x v="0"/>
    <n v="1.44"/>
    <n v="1.44"/>
    <n v="1.44"/>
    <n v="1.44"/>
    <n v="1.44"/>
    <n v="17.712"/>
    <n v="0"/>
    <n v="0"/>
    <n v="0"/>
    <n v="0"/>
    <n v="0"/>
    <n v="0"/>
    <n v="24.911999999999999"/>
    <n v="0"/>
    <n v="0"/>
    <n v="0"/>
  </r>
  <r>
    <s v="F0210"/>
    <n v="58"/>
    <s v="Hòa Mạng thuê bao Internet tốc độ cao FTTH (Fiber VNN)"/>
    <s v="Dịch vụ Băng rộng cố định"/>
    <x v="3"/>
    <s v="Viễn thông"/>
    <s v="14"/>
    <s v="Nguyễn Diệp Thùy Anh"/>
    <s v="Ngân hàng"/>
    <x v="3"/>
    <s v="Ngân hàng TMCP Quân đội Việt Nam"/>
    <s v="Ngân hàng TMCP Quân đội"/>
    <x v="1"/>
    <n v="1.5995349999999999"/>
    <n v="1.5995349999999999"/>
    <n v="1.5995349999999999"/>
    <n v="1.5995349999999999"/>
    <n v="1.5995349999999999"/>
    <n v="1.6051150000000001"/>
    <n v="1.5995349999999999"/>
    <n v="1.5995349999999999"/>
    <n v="1.5995349999999999"/>
    <n v="1.5995349999999999"/>
    <n v="1.5995349999999999"/>
    <n v="1.5995349999999999"/>
    <n v="19.2"/>
    <n v="1.5995349999999999"/>
    <n v="1.5995349999999999"/>
    <n v="3.1990699999999999"/>
  </r>
  <r>
    <s v="F0248PL2"/>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0.7"/>
    <n v="0.7"/>
    <n v="0.7"/>
    <n v="0.7"/>
    <n v="0.7"/>
    <n v="0.7"/>
    <n v="0.32666699999999999"/>
    <n v="0.35"/>
    <n v="0.35"/>
    <n v="0.35"/>
    <n v="0.224"/>
    <n v="0.21"/>
    <n v="6.0106669999999998"/>
    <n v="5.6000000000000001E-2"/>
    <n v="0"/>
    <n v="5.6000000000000001E-2"/>
  </r>
  <r>
    <s v="F0248PL3"/>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0.85"/>
    <n v="0.85"/>
    <n v="0.85"/>
    <n v="0.85"/>
    <n v="0.85"/>
    <n v="0.81166700000000003"/>
    <n v="0.816666"/>
    <n v="0.85"/>
    <n v="0.85"/>
    <n v="0.61666600000000005"/>
    <n v="0.224"/>
    <n v="0.21"/>
    <n v="8.6289990000000003"/>
    <n v="0.21"/>
    <n v="0.21"/>
    <n v="0.42"/>
  </r>
  <r>
    <s v="F0402-10"/>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3516700000000003"/>
    <n v="0.43516700000000003"/>
    <n v="0.43516700000000003"/>
    <n v="0.43516700000000003"/>
    <n v="0.43516700000000003"/>
    <n v="0.43515999999999999"/>
    <n v="0.43516700000000003"/>
    <n v="0.43516700000000003"/>
    <n v="0.43516700000000003"/>
    <n v="0.43516700000000003"/>
    <n v="0.43516700000000003"/>
    <n v="0.43516700000000003"/>
    <n v="5.221997"/>
    <n v="0.43516700000000003"/>
    <n v="0.43516700000000003"/>
    <n v="0.87033400000000005"/>
  </r>
  <r>
    <s v="F0402-7"/>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3622699999999998"/>
    <n v="0.43622699999999998"/>
    <n v="0.43622699999999998"/>
    <n v="0.43622699999999998"/>
    <n v="0.42456300000000002"/>
    <n v="0"/>
    <n v="0"/>
    <n v="0"/>
    <n v="0"/>
    <n v="0"/>
    <n v="0"/>
    <n v="0"/>
    <n v="2.1694710000000001"/>
    <n v="0"/>
    <n v="0"/>
    <n v="0"/>
  </r>
  <r>
    <s v="F0402-9"/>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3516700000000003"/>
    <n v="0.43516700000000003"/>
    <n v="0.43516700000000003"/>
    <n v="0.43516700000000003"/>
    <n v="0.43516300000000002"/>
    <n v="0.43516300000000002"/>
    <n v="-2.0448330000000001"/>
    <n v="0.43516700000000003"/>
    <n v="0.43516700000000003"/>
    <n v="0.43516700000000003"/>
    <n v="0.43516700000000003"/>
    <n v="0.89216700000000004"/>
    <n v="3.1989960000000002"/>
    <n v="0.89216700000000004"/>
    <n v="-0.79873400000000006"/>
    <n v="9.3432999999999988E-2"/>
  </r>
  <r>
    <s v="F0416"/>
    <n v="62"/>
    <s v="Truy nhập Internet tốc độ cao FTTH (Fiber VNN)"/>
    <s v="Dịch vụ Băng rộng cố định"/>
    <x v="3"/>
    <s v="Viễn thông"/>
    <s v="190329-01"/>
    <s v="Nguyễn Lâm Đức"/>
    <s v="Telco"/>
    <x v="0"/>
    <s v="Chi nhánh công ty TNHH phần mềm FPT Hồ Chí Minh tại Cần Thơ"/>
    <s v="Công ty TNHH Phần mềm FPT"/>
    <x v="0"/>
    <n v="3.1988240000000001"/>
    <n v="3.1988240000000001"/>
    <n v="3.1988240000000001"/>
    <n v="3.2105839999999999"/>
    <n v="3.199036"/>
    <n v="3.199036"/>
    <n v="3.199036"/>
    <n v="3.199036"/>
    <n v="3.199036"/>
    <n v="3.199036"/>
    <n v="3.199036"/>
    <n v="3.199036"/>
    <n v="38.399343999999999"/>
    <n v="3.199036"/>
    <n v="3.199036"/>
    <n v="6.398072"/>
  </r>
  <r>
    <s v="F0419"/>
    <n v="62"/>
    <s v="Truy nhập Internet tốc độ cao FTTH (Fiber VNN)"/>
    <s v="Dịch vụ Băng rộng cố định"/>
    <x v="3"/>
    <s v="Viễn thông"/>
    <s v="17062019"/>
    <s v="Trần Đức Hà"/>
    <s v="Nước Ngoài"/>
    <x v="1"/>
    <s v="Công ty TNHH Fujiken HimlamBC"/>
    <s v="Công ty TNHH KDDI Việt nam"/>
    <x v="1"/>
    <n v="1.1203179999999999"/>
    <n v="1.1203179999999999"/>
    <n v="1.1203179999999999"/>
    <n v="1.1203179999999999"/>
    <n v="1.1203179999999999"/>
    <n v="1.1165020000000001"/>
    <n v="1.1203179999999999"/>
    <n v="1.1203179999999999"/>
    <n v="1.1203179999999999"/>
    <n v="1.1203179999999999"/>
    <n v="1.1203179999999999"/>
    <n v="1.1203179999999999"/>
    <n v="13.44"/>
    <n v="1.1203179999999999"/>
    <n v="1.1203179999999999"/>
    <n v="2.2406359999999999"/>
  </r>
  <r>
    <s v="M0047"/>
    <n v="97"/>
    <s v="Dịch vụ VNPT Meeting"/>
    <s v="Dịch vụ và Dự án số Doanh nghiệp khác"/>
    <x v="4"/>
    <s v="Công nghệ thông tin"/>
    <s v="01/2015"/>
    <s v="Lê Kim Thành"/>
    <s v="DNTN1"/>
    <x v="2"/>
    <s v="Công đoàn cao su việt nam"/>
    <s v="Tập đoàn công nghiệp cao su Việt Nam"/>
    <x v="0"/>
    <n v="0.50014999999999998"/>
    <n v="0.50014999999999998"/>
    <n v="0.50014999999999998"/>
    <n v="0.50014999999999998"/>
    <n v="0.50014999999999998"/>
    <n v="0.51501699999999995"/>
    <n v="0"/>
    <n v="0"/>
    <n v="0"/>
    <n v="0"/>
    <n v="0"/>
    <n v="0"/>
    <n v="3.0157669999999999"/>
    <n v="0"/>
    <n v="0"/>
    <n v="0"/>
  </r>
  <r>
    <s v="11191"/>
    <n v="7"/>
    <s v="thuê bao Internet trực tiếp"/>
    <s v="Internet trực tiếp"/>
    <x v="0"/>
    <s v="Viễn thông"/>
    <s v="29-15"/>
    <s v="Trần Đức Hà"/>
    <s v="Nước Ngoài"/>
    <x v="1"/>
    <s v="Công ty Luật TNHH Nishimura &amp; Asahi Việt Nam"/>
    <s v="Công ty TNHH KDDI Việt nam"/>
    <x v="1"/>
    <n v="38.382375000000003"/>
    <n v="38.382375000000003"/>
    <n v="38.382375000000003"/>
    <n v="38.382375000000003"/>
    <n v="38.382375000000003"/>
    <n v="38.382375000000003"/>
    <n v="38.382375000000003"/>
    <n v="38.382375000000003"/>
    <n v="38.382375000000003"/>
    <n v="60.817625"/>
    <n v="49.6"/>
    <n v="49.6"/>
    <n v="505.459"/>
    <n v="49.6"/>
    <n v="60.817625"/>
    <n v="110.417625"/>
  </r>
  <r>
    <s v="50131"/>
    <n v="7"/>
    <s v="thuê bao Internet trực tiếp"/>
    <s v="Internet trực tiếp"/>
    <x v="0"/>
    <s v="Viễn thông"/>
    <s v="28-15"/>
    <s v="Trần Đức Hà"/>
    <s v="Nước Ngoài"/>
    <x v="1"/>
    <s v="Chi nhánh Công ty Luật Trách nhiệm hữu hạn Nishimura &amp; Asahi Việt Nam tại TP. Hồ Chí Minh"/>
    <s v="Công ty TNHH KDDI Việt nam"/>
    <x v="1"/>
    <n v="38.382375000000003"/>
    <n v="38.382375000000003"/>
    <n v="38.382375000000003"/>
    <n v="38.382375000000003"/>
    <n v="38.382375000000003"/>
    <n v="38.382375000000003"/>
    <n v="38.382375000000003"/>
    <n v="38.382375000000003"/>
    <n v="38.382375000000003"/>
    <n v="38.382375000000003"/>
    <n v="38.382375000000003"/>
    <n v="38.382375000000003"/>
    <n v="460.58850000000001"/>
    <n v="38.382375000000003"/>
    <n v="38.382375000000003"/>
    <n v="76.764750000000006"/>
  </r>
  <r>
    <s v="110278"/>
    <n v="7"/>
    <s v="thuê bao Internet trực tiếp"/>
    <s v="Internet trực tiếp"/>
    <x v="0"/>
    <s v="Viễn thông"/>
    <s v="190327-01"/>
    <s v="Nguyễn Lâm Đức"/>
    <s v="Telco"/>
    <x v="0"/>
    <s v="Chi nhánh công ty TNHH phần mềm FPT Hồ Chí Minh tại Cần Thơ"/>
    <s v="Công ty TNHH Phần mềm FPT"/>
    <x v="0"/>
    <n v="10.939916999999999"/>
    <n v="10.939916999999999"/>
    <n v="10.939916999999999"/>
    <n v="10.564913000000001"/>
    <n v="125.665144"/>
    <n v="-48.757725999999998"/>
    <n v="-48.757725000000001"/>
    <n v="9.646312"/>
    <n v="9.646312"/>
    <n v="9.646312"/>
    <n v="9.646312"/>
    <n v="9.646312"/>
    <n v="119.765917"/>
    <n v="9.646312"/>
    <n v="9.646312"/>
    <n v="19.292624"/>
  </r>
  <r>
    <s v="110213"/>
    <n v="7"/>
    <s v="thuê bao Internet trực tiếp"/>
    <s v="Internet trực tiếp"/>
    <x v="0"/>
    <s v="Viễn thông"/>
    <s v="170523-01"/>
    <s v="Đinh Thị Lợi"/>
    <s v="DNTN2"/>
    <x v="2"/>
    <s v="Công ty TNHH Truyền hình Công an Nhân Dân"/>
    <s v="Công ty TNHH Truyền hình Công an Nhân Dân"/>
    <x v="1"/>
    <n v="5.4994009999999998"/>
    <n v="5.4994009999999998"/>
    <n v="5.4994009999999998"/>
    <n v="5.4994009999999998"/>
    <n v="5.506589"/>
    <n v="5.4994009999999998"/>
    <n v="5.4994009999999998"/>
    <n v="5.4994009999999998"/>
    <n v="5.4994009999999998"/>
    <n v="5.4994009999999998"/>
    <n v="5.4994009999999998"/>
    <n v="5.4994009999999998"/>
    <n v="66"/>
    <n v="5.4994009999999998"/>
    <n v="5.4994009999999998"/>
    <n v="10.998802"/>
  </r>
  <r>
    <s v="vpn40451"/>
    <n v="39"/>
    <s v="Dịch vụ mạng riêng ảo trong nước và quốc tế (VPN/I-VPN)"/>
    <s v="Truyền số liệu"/>
    <x v="2"/>
    <s v="Viễn thông"/>
    <s v="25-14"/>
    <s v="Nguyễn Tiến Thành"/>
    <s v="Ngân hàng"/>
    <x v="3"/>
    <s v="Ngân hàng liên doanh Lào Việt"/>
    <s v="Ngân hàng liên doanh Lào Việt"/>
    <x v="0"/>
    <n v="10.777399000000001"/>
    <n v="10.777399000000001"/>
    <n v="10.777399000000001"/>
    <n v="10.777399000000001"/>
    <n v="10.701442999999999"/>
    <n v="10.779494"/>
    <n v="10.779494"/>
    <n v="10.779494"/>
    <n v="10.779494"/>
    <n v="10.779494"/>
    <n v="10.779494"/>
    <n v="10.779494"/>
    <n v="129.26749699999999"/>
    <n v="10.779494"/>
    <n v="10.779494"/>
    <n v="21.558987999999999"/>
  </r>
  <r>
    <s v="vpn40452"/>
    <n v="39"/>
    <s v="Dịch vụ mạng riêng ảo trong nước và quốc tế (VPN/I-VPN)"/>
    <s v="Truyền số liệu"/>
    <x v="2"/>
    <s v="Viễn thông"/>
    <s v="01A-14"/>
    <s v="Phan Thu Thủy"/>
    <s v="Nước Ngoài"/>
    <x v="1"/>
    <s v="Công ty TNHH SOFTBANK TELECOM Việt Nam"/>
    <s v="Công ty TNHH SOFTBANK TELECOM Việt Nam"/>
    <x v="1"/>
    <n v="6.1324969999999999"/>
    <n v="6.1324969999999999"/>
    <n v="6.1324969999999999"/>
    <n v="6.1324969999999999"/>
    <n v="6.0097060000000004"/>
    <n v="6.1427459999999998"/>
    <n v="6.1427459999999998"/>
    <n v="6.1427459999999998"/>
    <n v="6.1427459999999998"/>
    <n v="6.1427459999999998"/>
    <n v="6.1427459999999998"/>
    <n v="6.1427459999999998"/>
    <n v="73.538916"/>
    <n v="6.1427459999999998"/>
    <n v="6.1427459999999998"/>
    <n v="12.285492"/>
  </r>
  <r>
    <s v="TC30823"/>
    <n v="55"/>
    <s v="Thue bao MegaWan liên tỉnh"/>
    <s v="Truyền số liệu"/>
    <x v="2"/>
    <s v="Viễn thông"/>
    <s v="23937"/>
    <s v="Cấn Thành Chung"/>
    <s v="Ngân hàng"/>
    <x v="3"/>
    <s v="Công ty cổ phần chứng khoán NHNO&amp;PTNT Việt Nam"/>
    <s v="Công ty cổ phần chứng khoán Agribank"/>
    <x v="0"/>
    <n v="1.9233"/>
    <n v="1.9233"/>
    <n v="12.089967"/>
    <n v="2.4232999999999998"/>
    <n v="8.5397999999999996"/>
    <n v="14.5398"/>
    <n v="0"/>
    <n v="0"/>
    <n v="0"/>
    <n v="0"/>
    <n v="0"/>
    <n v="0"/>
    <n v="41.439467"/>
    <n v="0"/>
    <n v="0"/>
    <n v="0"/>
  </r>
  <r>
    <s v="TC31753"/>
    <n v="57"/>
    <s v="thuê bao MetroNet liên tỉnh"/>
    <s v="Truyền số liệu"/>
    <x v="2"/>
    <s v="Viễn thông"/>
    <s v="180821-03"/>
    <s v="Cấn Thành Chung"/>
    <s v="Ngân hàng"/>
    <x v="3"/>
    <s v="Công ty cổ phần chứng khoán Agribank"/>
    <s v="Công ty cổ phần chứng khoán Agribank"/>
    <x v="0"/>
    <n v="19.635670000000001"/>
    <n v="19.635670000000001"/>
    <n v="19.635670000000001"/>
    <n v="19.635670000000001"/>
    <n v="19.635670000000001"/>
    <n v="19.635670000000001"/>
    <n v="19.635670000000001"/>
    <n v="19.635670000000001"/>
    <n v="19.635670000000001"/>
    <n v="19.635670000000001"/>
    <n v="19.635670000000001"/>
    <n v="19.635670000000001"/>
    <n v="235.62804"/>
    <n v="19.635670000000001"/>
    <n v="19.635670000000001"/>
    <n v="39.271340000000002"/>
  </r>
  <r>
    <s v="F0248PL1"/>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1.402056"/>
    <n v="1.402056"/>
    <n v="1.402056"/>
    <n v="1.402056"/>
    <n v="1.890717"/>
    <n v="1.4"/>
    <n v="1.4"/>
    <n v="1.4"/>
    <n v="1.4"/>
    <n v="1.4"/>
    <n v="1.4"/>
    <n v="0.54133399999999998"/>
    <n v="16.440275"/>
    <n v="0.84"/>
    <n v="0.84"/>
    <n v="1.68"/>
  </r>
  <r>
    <s v="F0352"/>
    <n v="62"/>
    <s v="Truy nhập Internet tốc độ cao FTTH (Fiber VNN)"/>
    <s v="Dịch vụ Băng rộng cố định"/>
    <x v="3"/>
    <s v="Viễn thông"/>
    <s v="180518-01"/>
    <s v="Trần Đức Hà"/>
    <s v="Nước Ngoài"/>
    <x v="1"/>
    <s v="Công ty TNHH KDDI Việt nam"/>
    <s v="Công ty TNHH KDDI Việt nam"/>
    <x v="1"/>
    <n v="0.62489300000000003"/>
    <n v="0.62489300000000003"/>
    <n v="0.62489300000000003"/>
    <n v="0.62489300000000003"/>
    <n v="0.61417699999999997"/>
    <n v="0.62489300000000003"/>
    <n v="0.62489300000000003"/>
    <n v="0.62489300000000003"/>
    <n v="0.62489300000000003"/>
    <n v="0.62489300000000003"/>
    <n v="0.62489300000000003"/>
    <n v="0.62489300000000003"/>
    <n v="7.4880000000000004"/>
    <n v="0.62489300000000003"/>
    <n v="0.62489300000000003"/>
    <n v="1.2497860000000001"/>
  </r>
  <r>
    <s v="F0402-5"/>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1.600956"/>
    <n v="1.600956"/>
    <n v="1.600956"/>
    <n v="1.600956"/>
    <n v="19.456150999999998"/>
    <n v="0"/>
    <n v="0"/>
    <n v="0"/>
    <n v="0"/>
    <n v="0"/>
    <n v="0"/>
    <n v="0"/>
    <n v="25.859974999999999"/>
    <n v="0"/>
    <n v="0"/>
    <n v="0"/>
  </r>
  <r>
    <s v="F0402-6"/>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43692999999999999"/>
    <n v="0.43692999999999999"/>
    <n v="0.43692999999999999"/>
    <n v="0.43692999999999999"/>
    <n v="0.43027500000000002"/>
    <n v="0"/>
    <n v="0"/>
    <n v="0"/>
    <n v="0"/>
    <n v="0"/>
    <n v="0"/>
    <n v="0"/>
    <n v="2.1779950000000001"/>
    <n v="0"/>
    <n v="0"/>
    <n v="0"/>
  </r>
  <r>
    <s v="F0407"/>
    <n v="62"/>
    <s v="Truy nhập Internet tốc độ cao FTTH (Fiber VNN)"/>
    <s v="Dịch vụ Băng rộng cố định"/>
    <x v="3"/>
    <s v="Viễn thông"/>
    <s v="190218-01"/>
    <s v="Phan Thu Thủy"/>
    <s v="Nước Ngoài"/>
    <x v="1"/>
    <s v="Công ty cổ phần giải trí và thể thao điện tử Việt nam"/>
    <s v="Công ty Cổ phần phát triển thể thao điện tử Việt Nam"/>
    <x v="1"/>
    <n v="6.3802919999999999"/>
    <n v="4.2109969999999999"/>
    <n v="0"/>
    <n v="0"/>
    <n v="0"/>
    <n v="0"/>
    <n v="0"/>
    <n v="0"/>
    <n v="0"/>
    <n v="0"/>
    <n v="0"/>
    <n v="0"/>
    <n v="10.591289"/>
    <n v="0"/>
    <n v="0"/>
    <n v="0"/>
  </r>
  <r>
    <s v="SAO012"/>
    <n v="113"/>
    <s v="- Dịch vụ GTGT cung cấp nội dung qua đầu số ngắn"/>
    <s v="Dịch vụ di động VNPT - Vinaphone"/>
    <x v="5"/>
    <s v="Viễn thông"/>
    <s v="180326-02"/>
    <s v="Phạm Văn Phước"/>
    <s v="DNTN1"/>
    <x v="2"/>
    <s v="Công ty tài chính TNHH một thành viên Ngân hàng Việt Nam Thịnh vượng"/>
    <s v="Ngân hàng TMCP Việt Nam Thịnh Vượng"/>
    <x v="1"/>
    <n v="2"/>
    <n v="2"/>
    <n v="2"/>
    <n v="2"/>
    <n v="2"/>
    <n v="2"/>
    <n v="2"/>
    <n v="2"/>
    <n v="2"/>
    <n v="2"/>
    <n v="2"/>
    <n v="2"/>
    <n v="24"/>
    <n v="2"/>
    <n v="2"/>
    <n v="4"/>
  </r>
  <r>
    <s v="MD0011"/>
    <n v="11"/>
    <s v="Dịch vụ hạ tầng CNTT khác"/>
    <s v="Hạ tầng số"/>
    <x v="1"/>
    <s v="Công nghệ thông tin"/>
    <s v="04/2014"/>
    <s v="Đinh Thị Lợi"/>
    <s v="DNTN2"/>
    <x v="2"/>
    <s v="Trung tâm phát thanh, truyền hình, điện ảnh Cand"/>
    <s v="Cục Truyền thông Công an Nhân dân"/>
    <x v="0"/>
    <n v="6.6643540000000003"/>
    <n v="6.6643540000000003"/>
    <n v="6.5064599999999997"/>
    <n v="-61.842360999999997"/>
    <n v="16.057639000000002"/>
    <n v="16.057639000000002"/>
    <n v="16.057639000000002"/>
    <n v="16.057639000000002"/>
    <n v="16.057639000000002"/>
    <n v="16.057639000000002"/>
    <n v="16.057639000000002"/>
    <n v="16.057639000000002"/>
    <n v="86.453918999999999"/>
    <n v="16.057639000000002"/>
    <n v="16.057639000000002"/>
    <n v="32.115278000000004"/>
  </r>
  <r>
    <s v="T00705"/>
    <n v="29"/>
    <s v="Dịch vụ cho thuê không gian đặt máy chủ/thiết bị (Co-"/>
    <s v="Hạ tầng số"/>
    <x v="1"/>
    <s v="Công nghệ thông tin"/>
    <s v="170403-02"/>
    <s v="Tô Thị Ngọc"/>
    <s v="DNTN1"/>
    <x v="2"/>
    <s v="Công ty cổ phần Skynet Việt nam"/>
    <s v="Công ty cổ phần Skynet Việt nam"/>
    <x v="0"/>
    <n v="1.1499999999999999"/>
    <n v="1.1499999999999999"/>
    <n v="1.1499999999999999"/>
    <n v="1.1499999999999999"/>
    <n v="1.1499999999999999"/>
    <n v="1.1499999999999999"/>
    <n v="1.1499999999999999"/>
    <n v="1.1499999999999999"/>
    <n v="1.1499999999999999"/>
    <n v="1.1499999999999999"/>
    <n v="1.1499999999999999"/>
    <n v="1.1499999999999999"/>
    <n v="13.8"/>
    <n v="1.1499999999999999"/>
    <n v="1.1499999999999999"/>
    <n v="2.2999999999999998"/>
  </r>
  <r>
    <s v="T00760"/>
    <n v="29"/>
    <s v="Dịch vụ cho thuê không gian đặt máy chủ/thiết bị (Co-"/>
    <s v="Hạ tầng số"/>
    <x v="1"/>
    <s v="Công nghệ thông tin"/>
    <s v="180326-01"/>
    <s v="Tô Thị Ngọc"/>
    <s v="DNTN1"/>
    <x v="2"/>
    <s v="Công ty cổ phần công nghệ và nội dung số Phú Thành"/>
    <s v="Công ty cổ phần công nghệ và nội dung số Phú Thành"/>
    <x v="0"/>
    <n v="1.6"/>
    <n v="1.6"/>
    <n v="1.6"/>
    <n v="1.6"/>
    <n v="1.6"/>
    <n v="1.6"/>
    <n v="1.6"/>
    <n v="1.6"/>
    <n v="1.6"/>
    <n v="1.6"/>
    <n v="1.6"/>
    <n v="1.6"/>
    <n v="19.2"/>
    <n v="1.6"/>
    <n v="1.6"/>
    <n v="3.2"/>
  </r>
  <r>
    <s v="T00763"/>
    <n v="29"/>
    <s v="Dịch vụ cho thuê không gian đặt máy chủ/thiết bị (Co-"/>
    <s v="Hạ tầng số"/>
    <x v="1"/>
    <s v="Công nghệ thông tin"/>
    <s v="180103-04"/>
    <s v="Tô Thị Ngọc"/>
    <s v="DNTN1"/>
    <x v="2"/>
    <s v="Cảng vụ đường thủy nội địa tỉnh Quảng Ninh"/>
    <s v="Cảng vụ đường thủy nội địa tỉnh Quảng Ninh"/>
    <x v="0"/>
    <n v="-3.259058"/>
    <n v="-3.4860000000000002"/>
    <n v="-3.4860000000000002"/>
    <n v="0"/>
    <n v="0"/>
    <n v="0"/>
    <n v="0"/>
    <n v="0"/>
    <n v="0"/>
    <n v="0"/>
    <n v="0"/>
    <n v="0"/>
    <n v="-10.231058000000001"/>
    <n v="0"/>
    <n v="0"/>
    <n v="0"/>
  </r>
  <r>
    <s v="T00785"/>
    <n v="29"/>
    <s v="Dịch vụ cho thuê không gian đặt máy chủ/thiết bị (Co-"/>
    <s v="Hạ tầng số"/>
    <x v="1"/>
    <s v="Công nghệ thông tin"/>
    <s v="181226-05"/>
    <s v="Tô Thị Ngọc"/>
    <s v="DNTN1"/>
    <x v="2"/>
    <s v="Cảng vụ đường thủy nội địa tỉnh Quảng Ninh"/>
    <s v="Cảng vụ đường thủy nội địa tỉnh Quảng Ninh"/>
    <x v="0"/>
    <n v="3.7549839999999999"/>
    <n v="3.7822779999999998"/>
    <n v="3.7822779999999998"/>
    <n v="3.7822779999999998"/>
    <n v="3.7822779999999998"/>
    <n v="-41.577722000000001"/>
    <n v="3.7822779999999998"/>
    <n v="3.7822779999999998"/>
    <n v="3.7822779999999998"/>
    <n v="3.7822779999999998"/>
    <n v="3.7822779999999998"/>
    <n v="3.7822779999999998"/>
    <n v="4.1999999999999998E-5"/>
    <n v="0.226942"/>
    <n v="0"/>
    <n v="0.226942"/>
  </r>
  <r>
    <s v="T00865_0"/>
    <n v="29"/>
    <s v="Dịch vụ cho thuê không gian đặt máy chủ/thiết bị (Co-"/>
    <s v="Hạ tầng số"/>
    <x v="1"/>
    <s v="Công nghệ thông tin"/>
    <s v="129/2013_0"/>
    <s v="Hạ Tuấn Cường"/>
    <s v="DNTN1"/>
    <x v="2"/>
    <s v="Công ty TNHH Teamobi"/>
    <s v="Công ty TNHH Teamobi"/>
    <x v="0"/>
    <n v="3.6"/>
    <n v="3.6"/>
    <n v="3.6"/>
    <n v="3.6"/>
    <n v="-39.6"/>
    <n v="3.6"/>
    <n v="3.6"/>
    <n v="3.6"/>
    <n v="3.6"/>
    <n v="3.6"/>
    <n v="3.6"/>
    <n v="3.6"/>
    <n v="0"/>
    <n v="3.6"/>
    <n v="3.6"/>
    <n v="7.2"/>
  </r>
  <r>
    <s v="F0347"/>
    <n v="62"/>
    <s v="Truy nhập Internet tốc độ cao FTTH (Fiber VNN)"/>
    <s v="Dịch vụ Băng rộng cố định"/>
    <x v="3"/>
    <s v="Viễn thông"/>
    <s v="180418-01"/>
    <s v="Trần Đức Hà"/>
    <s v="Nước Ngoài"/>
    <x v="1"/>
    <s v="Công ty TNHH KDDI Việt nam"/>
    <s v="Công ty TNHH KDDI Việt nam"/>
    <x v="1"/>
    <n v="0.51985300000000001"/>
    <n v="0.51985300000000001"/>
    <n v="0.51985300000000001"/>
    <n v="0.521617"/>
    <n v="0.51985300000000001"/>
    <n v="0.51985300000000001"/>
    <n v="0.51985300000000001"/>
    <n v="0.51985300000000001"/>
    <n v="0.51985300000000001"/>
    <n v="0.51985300000000001"/>
    <n v="0.51985300000000001"/>
    <n v="0.51985300000000001"/>
    <n v="6.24"/>
    <n v="0.51985300000000001"/>
    <n v="0.51985300000000001"/>
    <n v="1.039706"/>
  </r>
  <r>
    <s v="F0404"/>
    <n v="62"/>
    <s v="Truy nhập Internet tốc độ cao FTTH (Fiber VNN)"/>
    <s v="Dịch vụ Băng rộng cố định"/>
    <x v="3"/>
    <s v="Viễn thông"/>
    <s v="190225-02"/>
    <s v="Trần Đức Hà"/>
    <s v="Nước Ngoài"/>
    <x v="1"/>
    <s v="Công ty TNHH KDDI Việt nam"/>
    <s v="Công ty TNHH KDDI Việt nam"/>
    <x v="1"/>
    <n v="1.5223789999999999"/>
    <n v="1.5223789999999999"/>
    <n v="1.49621"/>
    <n v="1.5221750000000001"/>
    <n v="1.5221750000000001"/>
    <n v="1.5221750000000001"/>
    <n v="1.5221750000000001"/>
    <n v="1.5221750000000001"/>
    <n v="1.5221750000000001"/>
    <n v="1.5221750000000001"/>
    <n v="1.5221750000000001"/>
    <n v="1.5221750000000001"/>
    <n v="18.240542999999999"/>
    <n v="1.5221750000000001"/>
    <n v="1.5221750000000001"/>
    <n v="3.0443500000000001"/>
  </r>
  <r>
    <s v="F0405"/>
    <n v="62"/>
    <s v="Truy nhập Internet tốc độ cao FTTH (Fiber VNN)"/>
    <s v="Dịch vụ Băng rộng cố định"/>
    <x v="3"/>
    <s v="Viễn thông"/>
    <s v="190321-04"/>
    <s v="Trần Đức Hà"/>
    <s v="Nước Ngoài"/>
    <x v="1"/>
    <s v="Công ty TNHH KDDI Việt nam"/>
    <s v="Công ty TNHH KDDI Việt nam"/>
    <x v="1"/>
    <n v="3.0484680000000002"/>
    <n v="3.0484680000000002"/>
    <n v="2.9553199999999999"/>
    <n v="3.04"/>
    <n v="3.04"/>
    <n v="3.04"/>
    <n v="3.04"/>
    <n v="3.04"/>
    <n v="3.04"/>
    <n v="3.04"/>
    <n v="3.04"/>
    <n v="3.04"/>
    <n v="36.412255999999999"/>
    <n v="3.04"/>
    <n v="3.04"/>
    <n v="6.08"/>
  </r>
  <r>
    <s v="BD0026"/>
    <n v="77"/>
    <s v="+ Dịch vụ phần mềm CNTT khác"/>
    <s v="Dịch vụ và Dự án số Doanh nghiệp khác"/>
    <x v="4"/>
    <s v="Công nghệ thông tin"/>
    <s v="171228-04"/>
    <s v="Lưu Thị Thanh"/>
    <s v="DNTN1"/>
    <x v="2"/>
    <s v="Công ty cổ phần dược Trung Ương MEDIPLANTEX"/>
    <s v="Công ty cổ phần dược Trung Ương MEDIPLANTEX"/>
    <x v="1"/>
    <n v="0.33627699999999999"/>
    <n v="0"/>
    <n v="0"/>
    <n v="0"/>
    <n v="0"/>
    <n v="0"/>
    <n v="0"/>
    <n v="0"/>
    <n v="0"/>
    <n v="0"/>
    <n v="0"/>
    <n v="0"/>
    <n v="0.33627699999999999"/>
    <n v="0"/>
    <n v="0"/>
    <n v="0"/>
  </r>
  <r>
    <s v="110241"/>
    <n v="7"/>
    <s v="thuê bao Internet trực tiếp"/>
    <s v="Internet trực tiếp"/>
    <x v="0"/>
    <s v="Viễn thông"/>
    <s v="171129-02"/>
    <s v="Nguyễn Lâm Đức"/>
    <s v="Telco"/>
    <x v="0"/>
    <s v="Công ty TNHH Phần mềm FPT Miền Trung"/>
    <s v="Công ty TNHH Phần mềm FPT"/>
    <x v="0"/>
    <n v="45.661242000000001"/>
    <n v="44.291395999999999"/>
    <n v="41.742983000000002"/>
    <n v="41.742983000000002"/>
    <n v="41.742983000000002"/>
    <n v="41.742983000000002"/>
    <n v="41.742983000000002"/>
    <n v="41.742983000000002"/>
    <n v="41.742983000000002"/>
    <n v="41.742983000000002"/>
    <n v="41.742983000000002"/>
    <n v="41.742983000000002"/>
    <n v="507.38246800000002"/>
    <n v="41.742983000000002"/>
    <n v="41.742986999999999"/>
    <n v="83.485970000000009"/>
  </r>
  <r>
    <s v="vpn40173"/>
    <n v="39"/>
    <s v="Dịch vụ mạng riêng ảo trong nước và quốc tế (VPN/I-VPN)"/>
    <s v="Truyền số liệu"/>
    <x v="2"/>
    <s v="Viễn thông"/>
    <s v="12-09"/>
    <s v="Cấn Thành Chung"/>
    <s v="Ngân hàng"/>
    <x v="3"/>
    <s v="Công ty Cổ phần Chứng khoán AGRIBANK"/>
    <s v="Công ty cổ phần chứng khoán Agribank"/>
    <x v="0"/>
    <n v="23.274000000000001"/>
    <n v="23.274000000000001"/>
    <n v="23.274000000000001"/>
    <n v="32.297400000000003"/>
    <n v="81.210599999999999"/>
    <n v="0"/>
    <n v="0"/>
    <n v="0"/>
    <n v="0"/>
    <n v="0"/>
    <n v="0"/>
    <n v="-206.60400000000001"/>
    <n v="-23.274000000000001"/>
    <n v="0"/>
    <n v="0"/>
    <n v="0"/>
  </r>
  <r>
    <s v="vpn40531"/>
    <n v="39"/>
    <s v="Dịch vụ mạng riêng ảo trong nước và quốc tế (VPN/I-VPN)"/>
    <s v="Truyền số liệu"/>
    <x v="2"/>
    <s v="Viễn thông"/>
    <s v="170214-01"/>
    <s v="Đàm Trường Vân"/>
    <s v="DNTN2"/>
    <x v="2"/>
    <s v="Công ty TNHH một thành viên thông tin điện tử hàng hải Việt Nam"/>
    <s v="Tổng công ty Hàng Hải Việt Nam"/>
    <x v="1"/>
    <n v="3.8111109999999999"/>
    <n v="3.8111109999999999"/>
    <n v="3.8111109999999999"/>
    <n v="3.7977789999999998"/>
    <n v="3.8111109999999999"/>
    <n v="3.8111109999999999"/>
    <n v="3.8111109999999999"/>
    <n v="3.8111109999999999"/>
    <n v="3.8111109999999999"/>
    <n v="3.8111109999999999"/>
    <n v="3.8111109999999999"/>
    <n v="3.8111109999999999"/>
    <n v="45.72"/>
    <n v="3.8111109999999999"/>
    <n v="3.8111109999999999"/>
    <n v="7.6222219999999998"/>
  </r>
  <r>
    <s v="10915"/>
    <n v="7"/>
    <s v="thuê bao Internet trực tiếp"/>
    <s v="Internet trực tiếp"/>
    <x v="0"/>
    <s v="Viễn thông"/>
    <s v="18-12/58"/>
    <s v="Trịnh Sinh Trường"/>
    <s v="Nước Ngoài"/>
    <x v="1"/>
    <s v="Công ty TNHH Hoya Glass Disk Việt Nam II"/>
    <s v="Công ty TNHH Hoya Glass Disk Việt Nam"/>
    <x v="1"/>
    <n v="50.567"/>
    <n v="50.567"/>
    <n v="50.567"/>
    <n v="50.567"/>
    <n v="50.567"/>
    <n v="50.567"/>
    <n v="50.567"/>
    <n v="50.567"/>
    <n v="50.567"/>
    <n v="50.567"/>
    <n v="50.567"/>
    <n v="50.567"/>
    <n v="606.80399999999997"/>
    <n v="50.567"/>
    <n v="50.567"/>
    <n v="101.134"/>
  </r>
  <r>
    <s v="10936"/>
    <n v="7"/>
    <s v="thuê bao Internet trực tiếp"/>
    <s v="Internet trực tiếp"/>
    <x v="0"/>
    <s v="Viễn thông"/>
    <s v="42-12"/>
    <s v="Phan Thu Thủy"/>
    <s v="Nước Ngoài"/>
    <x v="1"/>
    <s v="Công ty TNHH Samsung SDI Việt Nam"/>
    <s v="SAMSUNG SDS CO.,LTD"/>
    <x v="1"/>
    <n v="44"/>
    <n v="44"/>
    <n v="44"/>
    <n v="44"/>
    <n v="44"/>
    <n v="44"/>
    <n v="44"/>
    <n v="44"/>
    <n v="44"/>
    <n v="44"/>
    <n v="44"/>
    <n v="44"/>
    <n v="528"/>
    <n v="44"/>
    <n v="44"/>
    <n v="88"/>
  </r>
  <r>
    <s v="11303"/>
    <n v="7"/>
    <s v="thuê bao Internet trực tiếp"/>
    <s v="Internet trực tiếp"/>
    <x v="0"/>
    <s v="Viễn thông"/>
    <s v="28-10"/>
    <s v="Trịnh Sinh Trường"/>
    <s v="Nước Ngoài"/>
    <x v="1"/>
    <s v="Công ty TNHH Hoya Glass Disk Việt Nam"/>
    <s v="Công ty TNHH Hoya Glass Disk Việt Nam"/>
    <x v="1"/>
    <n v="50.567"/>
    <n v="50.567"/>
    <n v="50.567"/>
    <n v="50.567"/>
    <n v="50.567"/>
    <n v="50.567"/>
    <n v="50.567"/>
    <n v="50.567"/>
    <n v="50.567"/>
    <n v="50.567"/>
    <n v="50.567"/>
    <n v="50.567"/>
    <n v="606.80399999999997"/>
    <n v="50.567"/>
    <n v="50.567"/>
    <n v="101.134"/>
  </r>
  <r>
    <s v="T00507"/>
    <n v="29"/>
    <s v="Dịch vụ cho thuê không gian đặt máy chủ/thiết bị (Co-"/>
    <s v="Hạ tầng số"/>
    <x v="1"/>
    <s v="Công nghệ thông tin"/>
    <s v="14-14"/>
    <s v="Hạ Tuấn Cường"/>
    <s v="DNTN1"/>
    <x v="2"/>
    <s v="Công ty Cổ phần Công nghệ và Dịch vụ WEBHP"/>
    <s v="Công ty Cổ phần Công nghệ và Dịch vụ WEBHP"/>
    <x v="0"/>
    <n v="4.9911940000000001"/>
    <n v="4.9911940000000001"/>
    <n v="4.8710570000000004"/>
    <n v="-13.273149999999999"/>
    <n v="4.9911940000000001"/>
    <n v="4.9911940000000001"/>
    <n v="4.9911940000000001"/>
    <n v="4.9911940000000001"/>
    <n v="4.9911940000000001"/>
    <n v="4.9911940000000001"/>
    <n v="4.9911940000000001"/>
    <n v="4.9911940000000001"/>
    <n v="41.509847000000001"/>
    <n v="4.9911940000000001"/>
    <n v="4.9911940000000001"/>
    <n v="9.9823880000000003"/>
  </r>
  <r>
    <s v="vpn40384"/>
    <n v="39"/>
    <s v="Dịch vụ mạng riêng ảo trong nước và quốc tế (VPN/I-VPN)"/>
    <s v="Truyền số liệu"/>
    <x v="2"/>
    <s v="Viễn thông"/>
    <s v="115-12"/>
    <s v="Nguyễn Tiến Thành"/>
    <s v="Ngân hàng"/>
    <x v="3"/>
    <s v="Ngân hàng TNHH Một Thành viên ANZ (Việt Nam)"/>
    <s v="Ngân hàng TNHH Một Thành viên ANZ (Việt Nam)"/>
    <x v="1"/>
    <n v="4.3188000000000004"/>
    <n v="4.3188000000000004"/>
    <n v="4.3188000000000004"/>
    <n v="4.3188000000000004"/>
    <n v="4.3188000000000004"/>
    <n v="4.3188000000000004"/>
    <n v="4.3188000000000004"/>
    <n v="4.3188000000000004"/>
    <n v="4.3188000000000004"/>
    <n v="4.3188000000000004"/>
    <n v="4.3188000000000004"/>
    <n v="4.3188000000000004"/>
    <n v="51.825600000000001"/>
    <n v="4.3188000000000004"/>
    <n v="4.3188000000000004"/>
    <n v="8.6376000000000008"/>
  </r>
  <r>
    <s v="FTTH010"/>
    <n v="58"/>
    <s v="Hòa Mạng thuê bao Internet tốc độ cao FTTH (Fiber VNN)"/>
    <s v="Dịch vụ Băng rộng cố định"/>
    <x v="3"/>
    <s v="Viễn thông"/>
    <s v="170301-08"/>
    <s v="Đàm Trường Vân"/>
    <s v="DNTN2"/>
    <x v="2"/>
    <s v="Tổng công ty Công nghiệp xi măng Việt Nam"/>
    <s v="Tổng công ty xi măng"/>
    <x v="1"/>
    <n v="0.8"/>
    <n v="0.8"/>
    <n v="0.8"/>
    <n v="0.8"/>
    <n v="0.8"/>
    <n v="0.8"/>
    <n v="0.8"/>
    <n v="0.8"/>
    <n v="0.8"/>
    <n v="0.8"/>
    <n v="0.8"/>
    <n v="0.8"/>
    <n v="9.6"/>
    <n v="0.8"/>
    <n v="0.8"/>
    <n v="1.6"/>
  </r>
  <r>
    <s v="F0338"/>
    <n v="62"/>
    <s v="Truy nhập Internet tốc độ cao FTTH (Fiber VNN)"/>
    <s v="Dịch vụ Băng rộng cố định"/>
    <x v="3"/>
    <s v="Viễn thông"/>
    <s v="180326-03"/>
    <s v="Trần Đức Hà"/>
    <s v="Nước Ngoài"/>
    <x v="1"/>
    <s v="Công ty TNHH KDDI Việt nam"/>
    <s v="Công ty TNHH KDDI Việt nam"/>
    <x v="1"/>
    <n v="1.1228309999999999"/>
    <n v="1.1228309999999999"/>
    <n v="1.088859"/>
    <n v="1.1228309999999999"/>
    <n v="1.1228309999999999"/>
    <n v="1.1228309999999999"/>
    <n v="1.1228309999999999"/>
    <n v="1.1228309999999999"/>
    <n v="1.1228309999999999"/>
    <n v="1.1228309999999999"/>
    <n v="1.1228309999999999"/>
    <n v="1.1228309999999999"/>
    <n v="13.44"/>
    <n v="1.1228309999999999"/>
    <n v="1.1228309999999999"/>
    <n v="2.2456619999999998"/>
  </r>
  <r>
    <s v="F0400"/>
    <n v="62"/>
    <s v="Truy nhập Internet tốc độ cao FTTH (Fiber VNN)"/>
    <s v="Dịch vụ Băng rộng cố định"/>
    <x v="3"/>
    <s v="Viễn thông"/>
    <s v="190308-01"/>
    <s v="Phan Thu Thủy"/>
    <s v="Nước Ngoài"/>
    <x v="1"/>
    <s v="Chi nhánh Công ty TNHH Thông tin NTT (Việt Nam)"/>
    <s v="Chi nhánh Công ty TNHH Thông tin NTT (Việt Nam)"/>
    <x v="1"/>
    <n v="0.52075000000000005"/>
    <n v="0.52075000000000005"/>
    <n v="0.51175000000000004"/>
    <n v="0.52075000000000005"/>
    <n v="0.52075000000000005"/>
    <n v="0.52075000000000005"/>
    <n v="0.52075000000000005"/>
    <n v="0.52075000000000005"/>
    <n v="0.52075000000000005"/>
    <n v="0.52075000000000005"/>
    <n v="0.52075000000000005"/>
    <n v="0.52075000000000005"/>
    <n v="6.24"/>
    <n v="0.52075000000000005"/>
    <n v="0.52075000000000005"/>
    <n v="1.0415000000000001"/>
  </r>
  <r>
    <s v="F0401"/>
    <n v="62"/>
    <s v="Truy nhập Internet tốc độ cao FTTH (Fiber VNN)"/>
    <s v="Dịch vụ Băng rộng cố định"/>
    <x v="3"/>
    <s v="Viễn thông"/>
    <s v="190308-02"/>
    <s v="Phan Thu Thủy"/>
    <s v="Nước Ngoài"/>
    <x v="1"/>
    <s v="Chi nhánh Công ty TNHH Thông tin NTT (Việt Nam)"/>
    <s v="Chi nhánh Công ty TNHH Thông tin NTT (Việt Nam)"/>
    <x v="1"/>
    <n v="0.52075000000000005"/>
    <n v="0.52075000000000005"/>
    <n v="0.51175000000000004"/>
    <n v="0.52075000000000005"/>
    <n v="0.52075000000000005"/>
    <n v="0.52075000000000005"/>
    <n v="0.52075000000000005"/>
    <n v="0.52075000000000005"/>
    <n v="0.52075000000000005"/>
    <n v="0.52075000000000005"/>
    <n v="0.52075000000000005"/>
    <n v="0.52075000000000005"/>
    <n v="6.24"/>
    <n v="0.52075000000000005"/>
    <n v="0.52075000000000005"/>
    <n v="1.0415000000000001"/>
  </r>
  <r>
    <s v="M0046"/>
    <n v="97"/>
    <s v="Dịch vụ VNPT Meeting"/>
    <s v="Dịch vụ và Dự án số Doanh nghiệp khác"/>
    <x v="4"/>
    <s v="Công nghệ thông tin"/>
    <s v="03/2015"/>
    <s v="Lê Kim Thành"/>
    <s v="DNTN1"/>
    <x v="2"/>
    <s v="Công đoàn Tổng Công ty Cao su Đồng Nai"/>
    <s v="Tập đoàn công nghiệp cao su Việt Nam"/>
    <x v="0"/>
    <n v="0.499832"/>
    <n v="0.499832"/>
    <n v="0.50184799999999996"/>
    <n v="0.47983900000000002"/>
    <n v="0.47983900000000002"/>
    <n v="0.47983900000000002"/>
    <n v="0.47983900000000002"/>
    <n v="0.47983900000000002"/>
    <n v="0.47983900000000002"/>
    <n v="0.47983900000000002"/>
    <n v="0.47983900000000002"/>
    <n v="0.47983900000000002"/>
    <n v="5.8200630000000002"/>
    <n v="0.47983900000000002"/>
    <n v="0.47983900000000002"/>
    <n v="0.95967800000000003"/>
  </r>
  <r>
    <s v="T00631"/>
    <n v="29"/>
    <s v="Dịch vụ cho thuê không gian đặt máy chủ/thiết bị (Co-"/>
    <s v="Hạ tầng số"/>
    <x v="1"/>
    <s v="Công nghệ thông tin"/>
    <s v="160112-04"/>
    <s v="Tô Thị Ngọc"/>
    <s v="DNTN1"/>
    <x v="2"/>
    <s v="Công ty Cổ phần truyền thông và dịch vụ ANTIT"/>
    <s v="Công ty Cổ phần truyền thông và dịch vụ ANTIT"/>
    <x v="0"/>
    <n v="1.84"/>
    <n v="1.84"/>
    <n v="-20.241655999999999"/>
    <n v="1.838344"/>
    <n v="1.838344"/>
    <n v="1.838344"/>
    <n v="1.838344"/>
    <n v="1.838344"/>
    <n v="1.838344"/>
    <n v="1.838344"/>
    <n v="1.838344"/>
    <n v="1.838344"/>
    <n v="-1.6559999999999998E-2"/>
    <n v="1.838344"/>
    <n v="0.20221600000000001"/>
    <n v="2.0405600000000002"/>
  </r>
  <r>
    <s v="T00699"/>
    <n v="29"/>
    <s v="Dịch vụ cho thuê không gian đặt máy chủ/thiết bị (Co-"/>
    <s v="Hạ tầng số"/>
    <x v="1"/>
    <s v="Công nghệ thông tin"/>
    <s v="170227-02"/>
    <s v="Tô Thị Ngọc"/>
    <s v="DNTN1"/>
    <x v="2"/>
    <s v="Công ty cổ phần ITC á châu"/>
    <s v="Công ty cổ phần ITC á châu"/>
    <x v="0"/>
    <n v="2.294216"/>
    <n v="2.3636240000000002"/>
    <n v="2.288462"/>
    <n v="2.288462"/>
    <n v="2.288462"/>
    <n v="2.288462"/>
    <n v="2.288462"/>
    <n v="2.288462"/>
    <n v="2.288462"/>
    <n v="2.288462"/>
    <n v="2.288462"/>
    <n v="2.288462"/>
    <n v="27.542459999999998"/>
    <n v="2.288462"/>
    <n v="2.3555389999999998"/>
    <n v="4.6440009999999994"/>
  </r>
  <r>
    <s v="T00700"/>
    <n v="29"/>
    <s v="Dịch vụ cho thuê không gian đặt máy chủ/thiết bị (Co-"/>
    <s v="Hạ tầng số"/>
    <x v="1"/>
    <s v="Công nghệ thông tin"/>
    <s v="170227-04"/>
    <s v="Nguyễn Thị Thanh Hải"/>
    <s v="DNTN2"/>
    <x v="2"/>
    <s v="Công ty cổ phần truyền thông và công nghệ 3T Việt Nam"/>
    <s v="Công ty cổ phần truyền thông và công nghệ 3T Việt Nam"/>
    <x v="0"/>
    <n v="2.5435880000000002"/>
    <n v="2.6205319999999999"/>
    <n v="2.537207"/>
    <n v="2.537207"/>
    <n v="2.537207"/>
    <n v="2.537207"/>
    <n v="2.537207"/>
    <n v="2.537207"/>
    <n v="2.537207"/>
    <n v="2.537207"/>
    <n v="2.537207"/>
    <n v="2.537207"/>
    <n v="30.536190000000001"/>
    <n v="2.537207"/>
    <n v="2.6115849999999998"/>
    <n v="5.1487920000000003"/>
  </r>
  <r>
    <s v="T00702"/>
    <n v="29"/>
    <s v="Dịch vụ cho thuê không gian đặt máy chủ/thiết bị (Co-"/>
    <s v="Hạ tầng số"/>
    <x v="1"/>
    <s v="Công nghệ thông tin"/>
    <s v="170227-01"/>
    <s v="Tô Thị Ngọc"/>
    <s v="DNTN1"/>
    <x v="2"/>
    <s v="Công ty cổ phần truyền thông đa phương tiện Thiên Phú"/>
    <s v="Công ty cổ phần truyền thông đa phương tiện Thiên Phú"/>
    <x v="0"/>
    <n v="2.294216"/>
    <n v="2.3636240000000002"/>
    <n v="2.288462"/>
    <n v="2.288462"/>
    <n v="2.288462"/>
    <n v="2.288462"/>
    <n v="2.288462"/>
    <n v="2.288462"/>
    <n v="2.288462"/>
    <n v="2.288462"/>
    <n v="2.288462"/>
    <n v="2.288462"/>
    <n v="27.542459999999998"/>
    <n v="2.288462"/>
    <n v="2.3555389999999998"/>
    <n v="4.6440009999999994"/>
  </r>
  <r>
    <s v="F0246"/>
    <n v="62"/>
    <s v="Truy nhập Internet tốc độ cao FTTH (Fiber VNN)"/>
    <s v="Dịch vụ Băng rộng cố định"/>
    <x v="3"/>
    <s v="Viễn thông"/>
    <s v="170103-09"/>
    <s v="Nguyễn Lâm Đức"/>
    <s v="Telco"/>
    <x v="0"/>
    <s v="Chi nhánh Miền Bắc - Công ty CP hạ tầng viễn thông CMC"/>
    <s v="Công ty Cổ phần Hạ tầng Viễn thông CMC"/>
    <x v="1"/>
    <n v="0.99773199999999995"/>
    <n v="1.024948"/>
    <n v="0.99519400000000002"/>
    <n v="-9.5214730000000003"/>
    <n v="1.4951939999999999"/>
    <n v="0.99519400000000002"/>
    <n v="0.99519400000000002"/>
    <n v="0.99519400000000002"/>
    <n v="0.99519400000000002"/>
    <n v="0.99519400000000002"/>
    <n v="0.99519400000000002"/>
    <n v="0.99519400000000002"/>
    <n v="1.9579530000000001"/>
    <n v="0.99519400000000002"/>
    <n v="0.78619899999999998"/>
    <n v="1.781393"/>
  </r>
  <r>
    <s v="F0334"/>
    <n v="62"/>
    <s v="Truy nhập Internet tốc độ cao FTTH (Fiber VNN)"/>
    <s v="Dịch vụ Băng rộng cố định"/>
    <x v="3"/>
    <s v="Viễn thông"/>
    <s v="180206-01"/>
    <s v="Trần Đức Hà"/>
    <s v="Nước Ngoài"/>
    <x v="1"/>
    <s v="Công ty TNHH KDDI Việt nam"/>
    <s v="Công ty TNHH KDDI Việt nam"/>
    <x v="1"/>
    <n v="0.51969200000000004"/>
    <n v="0.52338799999999996"/>
    <n v="0.51922999999999997"/>
    <n v="0.51922999999999997"/>
    <n v="0.51922999999999997"/>
    <n v="0.51922999999999997"/>
    <n v="0.51922999999999997"/>
    <n v="0.51922999999999997"/>
    <n v="0.51922999999999997"/>
    <n v="0.51922999999999997"/>
    <n v="0.51922999999999997"/>
    <n v="0.51922999999999997"/>
    <n v="6.2353800000000001"/>
    <n v="0.51922999999999997"/>
    <n v="0.129803"/>
    <n v="0.64903299999999997"/>
  </r>
  <r>
    <s v="F0392"/>
    <n v="62"/>
    <s v="Truy nhập Internet tốc độ cao FTTH (Fiber VNN)"/>
    <s v="Dịch vụ Băng rộng cố định"/>
    <x v="3"/>
    <s v="Viễn thông"/>
    <s v="190104-02"/>
    <s v="Trần Đức Hà"/>
    <s v="Nước Ngoài"/>
    <x v="1"/>
    <s v="Công ty TNHH KDDI Việt nam"/>
    <s v="Công ty TNHH KDDI Việt nam"/>
    <x v="1"/>
    <n v="1.0008999999999999"/>
    <n v="1.021747"/>
    <n v="1.021747"/>
    <n v="1.021747"/>
    <n v="1.021747"/>
    <n v="1.021747"/>
    <n v="1.021747"/>
    <n v="1.021747"/>
    <n v="1.021747"/>
    <n v="1.021747"/>
    <n v="1.021747"/>
    <n v="1.021747"/>
    <n v="12.240117"/>
    <n v="1.0238149999999999"/>
    <n v="1.0197750000000001"/>
    <n v="2.04359"/>
  </r>
  <r>
    <s v="10910"/>
    <n v="7"/>
    <s v="thuê bao Internet trực tiếp"/>
    <s v="Internet trực tiếp"/>
    <x v="0"/>
    <s v="Viễn thông"/>
    <s v="05-12"/>
    <s v="Cấn Thành Chung"/>
    <s v="Ngân hàng"/>
    <x v="3"/>
    <s v="Công ty Cổ phần Chứng khoán Ngân hàng Công thương Việt Nam"/>
    <s v="Công ty Cổ phần Chứng khoán Ngân hàng Công thương Việt Nam"/>
    <x v="0"/>
    <n v="8.3542190000000005"/>
    <n v="8.1035909999999998"/>
    <n v="0"/>
    <n v="7.6923079999999997"/>
    <n v="7.6923079999999997"/>
    <n v="7.6923079999999997"/>
    <n v="7.6923079999999997"/>
    <n v="7.6923079999999997"/>
    <n v="7.6923079999999997"/>
    <n v="7.6923079999999997"/>
    <n v="7.6923079999999997"/>
    <n v="7.6923079999999997"/>
    <n v="85.688581999999997"/>
    <n v="14.942308000000001"/>
    <n v="7.6923079999999997"/>
    <n v="22.634616000000001"/>
  </r>
  <r>
    <s v="M0044"/>
    <n v="97"/>
    <s v="Dịch vụ VNPT Meeting"/>
    <s v="Dịch vụ và Dự án số Doanh nghiệp khác"/>
    <x v="4"/>
    <s v="Công nghệ thông tin"/>
    <s v="05/2015"/>
    <s v="Lê Kim Thành"/>
    <s v="DNTN1"/>
    <x v="2"/>
    <s v="Công đoàn công ty TNHH một thành viên cao su dầu tiếng"/>
    <s v="Tập đoàn công nghiệp cao su Việt Nam"/>
    <x v="0"/>
    <n v="0.49927899999999997"/>
    <n v="6.2745980000000001"/>
    <n v="0"/>
    <n v="0"/>
    <n v="0"/>
    <n v="0"/>
    <n v="0"/>
    <n v="0"/>
    <n v="0"/>
    <n v="0"/>
    <n v="0"/>
    <n v="0"/>
    <n v="6.7738769999999997"/>
    <n v="0"/>
    <n v="0.214286"/>
    <n v="0.214286"/>
  </r>
  <r>
    <s v="vpn40597"/>
    <n v="39"/>
    <s v="Dịch vụ mạng riêng ảo trong nước và quốc tế (VPN/I-VPN)"/>
    <s v="Truyền số liệu"/>
    <x v="2"/>
    <s v="Viễn thông"/>
    <s v="190122-01"/>
    <s v="Trần Đức Hà"/>
    <s v="Nước Ngoài"/>
    <x v="1"/>
    <s v="Công ty TNHH KDDI Việt nam"/>
    <s v="Công ty TNHH KDDI Việt nam"/>
    <x v="1"/>
    <n v="1.5546629999999999"/>
    <n v="1.4042110000000001"/>
    <n v="1.4042110000000001"/>
    <n v="1.4042110000000001"/>
    <n v="1.4042110000000001"/>
    <n v="1.4042110000000001"/>
    <n v="1.4042110000000001"/>
    <n v="1.4042110000000001"/>
    <n v="1.4042110000000001"/>
    <n v="1.4042110000000001"/>
    <n v="1.4042110000000001"/>
    <n v="1.4042110000000001"/>
    <n v="17.000983999999999"/>
    <n v="1.3613729999999999"/>
    <n v="1.4042110000000001"/>
    <n v="2.765584"/>
  </r>
  <r>
    <s v="vpn40287"/>
    <n v="39"/>
    <s v="Dịch vụ mạng riêng ảo trong nước và quốc tế (VPN/I-VPN)"/>
    <s v="Truyền số liệu"/>
    <x v="2"/>
    <s v="Viễn thông"/>
    <s v="99-10"/>
    <s v="Cấn Thành Chung"/>
    <s v="Ngân hàng"/>
    <x v="3"/>
    <s v="Công ty Cổ phần Chứng khoán Ngân hàng Công thương Việt Nam"/>
    <s v="Công ty Cổ phần Chứng khoán Ngân hàng Công thương Việt Nam"/>
    <x v="0"/>
    <n v="5.62005"/>
    <n v="5.4514500000000004"/>
    <n v="5.6059999999999999"/>
    <n v="5.6059999999999999"/>
    <n v="5.6059999999999999"/>
    <n v="5.6059999999999999"/>
    <n v="5.6059999999999999"/>
    <n v="5.6059999999999999"/>
    <n v="5.6059999999999999"/>
    <n v="5.6059999999999999"/>
    <n v="5.6059999999999999"/>
    <n v="5.6059999999999999"/>
    <n v="67.131500000000003"/>
    <n v="5.6059999999999999"/>
    <n v="5.6059999999999999"/>
    <n v="11.212"/>
  </r>
  <r>
    <s v="110249"/>
    <n v="7"/>
    <s v="thuê bao Internet trực tiếp"/>
    <s v="Internet trực tiếp"/>
    <x v="0"/>
    <s v="Viễn thông"/>
    <s v="171228-05"/>
    <s v="Trần Đức Hà"/>
    <s v="Nước Ngoài"/>
    <x v="1"/>
    <s v="Công ty TNHH KDDI Việt nam"/>
    <s v="Công ty TNHH KDDI Việt nam"/>
    <x v="1"/>
    <n v="5.5455269999999999"/>
    <n v="5.5232429999999999"/>
    <n v="5.5232429999999999"/>
    <n v="5.5232429999999999"/>
    <n v="5.5232429999999999"/>
    <n v="5.5232429999999999"/>
    <n v="5.5232429999999999"/>
    <n v="5.5232429999999999"/>
    <n v="5.5232429999999999"/>
    <n v="5.5232429999999999"/>
    <n v="5.5232429999999999"/>
    <n v="5.5232429999999999"/>
    <n v="66.301199999999994"/>
    <n v="2.8720919999999999"/>
    <n v="0"/>
    <n v="2.8720919999999999"/>
  </r>
  <r>
    <s v="110243"/>
    <n v="7"/>
    <s v="thuê bao Internet trực tiếp"/>
    <s v="Internet trực tiếp"/>
    <x v="0"/>
    <s v="Viễn thông"/>
    <s v="171219-02"/>
    <s v="Trần Đức Hà"/>
    <s v="Nước Ngoài"/>
    <x v="1"/>
    <s v="Công ty TNHH KDDI Việt nam"/>
    <s v="Công ty TNHH KDDI Việt nam"/>
    <x v="1"/>
    <n v="21.56682"/>
    <n v="21.56682"/>
    <n v="21.566824"/>
    <n v="20.075756999999999"/>
    <n v="20.075758"/>
    <n v="20.075758"/>
    <n v="20.075758"/>
    <n v="20.075758"/>
    <n v="20.075758"/>
    <n v="20.075758"/>
    <n v="20.075758"/>
    <n v="20.075758"/>
    <n v="245.382285"/>
    <n v="20.075758"/>
    <n v="20.075758"/>
    <n v="40.151516000000001"/>
  </r>
  <r>
    <s v="110244"/>
    <n v="7"/>
    <s v="thuê bao Internet trực tiếp"/>
    <s v="Internet trực tiếp"/>
    <x v="0"/>
    <s v="Viễn thông"/>
    <s v="171220-03"/>
    <s v="Trần Đức Hà"/>
    <s v="Nước Ngoài"/>
    <x v="1"/>
    <s v="Công ty TNHH KDDI Việt nam"/>
    <s v="Công ty TNHH KDDI Việt nam"/>
    <x v="1"/>
    <n v="21.56682"/>
    <n v="21.56682"/>
    <n v="21.566824"/>
    <n v="20.075756999999999"/>
    <n v="20.075758"/>
    <n v="20.075758"/>
    <n v="20.075758"/>
    <n v="20.075758"/>
    <n v="20.075758"/>
    <n v="20.075758"/>
    <n v="20.075758"/>
    <n v="20.075758"/>
    <n v="245.382285"/>
    <n v="20.075758"/>
    <n v="20.075758"/>
    <n v="40.151516000000001"/>
  </r>
  <r>
    <s v="vpn40595"/>
    <n v="39"/>
    <s v="Dịch vụ mạng riêng ảo trong nước và quốc tế (VPN/I-VPN)"/>
    <s v="Truyền số liệu"/>
    <x v="2"/>
    <s v="Viễn thông"/>
    <s v="181115-03"/>
    <s v="Trần Đức Hà"/>
    <s v="Nước Ngoài"/>
    <x v="1"/>
    <s v="Công ty TNHH KDDI Việt nam"/>
    <s v="Công ty TNHH KDDI Việt nam"/>
    <x v="1"/>
    <n v="12.630516"/>
    <n v="12.6846"/>
    <n v="12.6846"/>
    <n v="12.6846"/>
    <n v="12.6846"/>
    <n v="12.6846"/>
    <n v="12.6846"/>
    <n v="12.6846"/>
    <n v="12.6846"/>
    <n v="12.6846"/>
    <n v="12.6846"/>
    <n v="12.6846"/>
    <n v="152.16111599999999"/>
    <n v="12.6846"/>
    <n v="12.6846"/>
    <n v="25.369199999999999"/>
  </r>
  <r>
    <s v="vpn40505"/>
    <n v="39"/>
    <s v="Dịch vụ mạng riêng ảo trong nước và quốc tế (VPN/I-VPN)"/>
    <s v="Truyền số liệu"/>
    <x v="2"/>
    <s v="Viễn thông"/>
    <s v="160127-03/KHDN-DN"/>
    <s v="Nguyễn Lâm Đức"/>
    <s v="Telco"/>
    <x v="0"/>
    <s v="Công ty TNHH phần mềm FPT Hồ Chí Minh"/>
    <s v="Công ty TNHH Phần mềm FPT"/>
    <x v="0"/>
    <n v="3.3596349999999999"/>
    <n v="0"/>
    <n v="8.5333330000000007"/>
    <n v="4.01084"/>
    <n v="4.01084"/>
    <n v="4.01084"/>
    <n v="4.01084"/>
    <n v="4.01084"/>
    <n v="4.01084"/>
    <n v="4.01084"/>
    <n v="4.01084"/>
    <n v="4.01084"/>
    <n v="47.990527999999998"/>
    <n v="3.3691070000000001"/>
    <n v="0"/>
    <n v="3.3691070000000001"/>
  </r>
  <r>
    <s v="F0332"/>
    <n v="62"/>
    <s v="Truy nhập Internet tốc độ cao FTTH (Fiber VNN)"/>
    <s v="Dịch vụ Băng rộng cố định"/>
    <x v="3"/>
    <s v="Viễn thông"/>
    <s v="171222-02"/>
    <s v="Trần Đức Hà"/>
    <s v="Nước Ngoài"/>
    <x v="1"/>
    <s v="Công ty TNHH KDDI Việt nam"/>
    <s v="Công ty TNHH KDDI Việt nam"/>
    <x v="1"/>
    <n v="1.105491"/>
    <n v="1.121319"/>
    <n v="1.121319"/>
    <n v="1.121319"/>
    <n v="1.121319"/>
    <n v="1.121319"/>
    <n v="1.121319"/>
    <n v="1.121319"/>
    <n v="1.121319"/>
    <n v="1.121319"/>
    <n v="1.121319"/>
    <n v="1.121319"/>
    <n v="13.44"/>
    <n v="0.35882399999999998"/>
    <n v="1.1200000000000001"/>
    <n v="1.4788240000000001"/>
  </r>
  <r>
    <s v="F0342"/>
    <n v="62"/>
    <s v="Truy nhập Internet tốc độ cao FTTH (Fiber VNN)"/>
    <s v="Dịch vụ Băng rộng cố định"/>
    <x v="3"/>
    <s v="Viễn thông"/>
    <s v="171120-02"/>
    <s v="Nguyễn Lâm Đức"/>
    <s v="Telco"/>
    <x v="0"/>
    <s v="Chi nhánh Miền Bắc - Công ty CP hạ tầng viễn thông CMC"/>
    <s v="Công ty Cổ phần Hạ tầng Viễn thông CMC"/>
    <x v="1"/>
    <n v="6.0125000000000002"/>
    <n v="5.85"/>
    <n v="5.85"/>
    <n v="5.85"/>
    <n v="5.85"/>
    <n v="5.85"/>
    <n v="5.85"/>
    <n v="5.85"/>
    <n v="4.5933339999999996"/>
    <n v="0.97499999999999998"/>
    <n v="0.65"/>
    <n v="0.65"/>
    <n v="53.830834000000003"/>
    <n v="0.65"/>
    <n v="0.65"/>
    <n v="1.3"/>
  </r>
  <r>
    <s v="VPS0066"/>
    <n v="75"/>
    <s v="Dịch vụ cho thuê không gian đặt máy chủ ảo(VPS)"/>
    <s v="Hạ tầng số"/>
    <x v="1"/>
    <s v="Công nghệ thông tin"/>
    <s v="151222-01"/>
    <s v="Trịnh Sinh Trường"/>
    <s v="Nước Ngoài"/>
    <x v="1"/>
    <s v="Công ty TNHH TOYOTA BOSHOKU Hải Phòng"/>
    <s v="Công ty Ô tô Toyota Việt Nam"/>
    <x v="1"/>
    <n v="1.589852"/>
    <n v="1.5834680000000001"/>
    <n v="1.5834680000000001"/>
    <n v="1.5834680000000001"/>
    <n v="1.5834680000000001"/>
    <n v="1.5834680000000001"/>
    <n v="1.5834680000000001"/>
    <n v="1.5834680000000001"/>
    <n v="1.5834680000000001"/>
    <n v="1.5834680000000001"/>
    <n v="1.5834680000000001"/>
    <n v="1.5834680000000001"/>
    <n v="19.007999999999999"/>
    <n v="1.589852"/>
    <n v="1.5834680000000001"/>
    <n v="3.1733200000000004"/>
  </r>
  <r>
    <s v="ON0589"/>
    <n v="75"/>
    <s v="Dịch vụ cho thuê không gian đặt máy chủ ảo(VPS)"/>
    <s v="Hạ tầng số"/>
    <x v="1"/>
    <s v="Công nghệ thông tin"/>
    <s v="301/2015"/>
    <s v="Tô Thị Ngọc"/>
    <s v="DNTN1"/>
    <x v="2"/>
    <s v="Công ty TNHH Minh Hương P.N.D"/>
    <s v="Công ty TNHH Minh Hương P.N.D"/>
    <x v="0"/>
    <n v="1.4373929999999999"/>
    <n v="1.440237"/>
    <n v="1.440237"/>
    <n v="1.440237"/>
    <n v="1.440237"/>
    <n v="1.440237"/>
    <n v="1.440237"/>
    <n v="1.440237"/>
    <n v="1.440237"/>
    <n v="1.440237"/>
    <n v="1.440237"/>
    <n v="1.440237"/>
    <n v="17.28"/>
    <n v="1.4373929999999999"/>
    <n v="0.92438699999999996"/>
    <n v="2.36178"/>
  </r>
  <r>
    <s v="ON0165"/>
    <n v="75"/>
    <s v="Dịch vụ cho thuê không gian đặt máy chủ ảo(VPS)"/>
    <s v="Hạ tầng số"/>
    <x v="1"/>
    <s v="Công nghệ thông tin"/>
    <s v="17/2013"/>
    <s v="Hạ Tuấn Cường"/>
    <s v="DNTN1"/>
    <x v="2"/>
    <s v="Công ty Cổ phần Intimex Việt Nam"/>
    <s v="Công ty cổ phần Intimex Việt Nam"/>
    <x v="0"/>
    <n v="0.53839400000000004"/>
    <n v="0.54014600000000002"/>
    <n v="0.54014600000000002"/>
    <n v="0.54014600000000002"/>
    <n v="0.54014600000000002"/>
    <n v="0.54014600000000002"/>
    <n v="0.54014600000000002"/>
    <n v="0.54014600000000002"/>
    <n v="0.54014600000000002"/>
    <n v="0.54014600000000002"/>
    <n v="0.54014600000000002"/>
    <n v="0.54014600000000002"/>
    <n v="6.48"/>
    <n v="0.53839400000000004"/>
    <n v="0.54014600000000002"/>
    <n v="1.0785400000000001"/>
  </r>
  <r>
    <s v="M0043"/>
    <n v="97"/>
    <s v="Dịch vụ VNPT Meeting"/>
    <s v="Dịch vụ và Dự án số Doanh nghiệp khác"/>
    <x v="4"/>
    <s v="Công nghệ thông tin"/>
    <s v="949/HD"/>
    <s v="Trần Anh Tuấn"/>
    <s v="DNTN2"/>
    <x v="2"/>
    <s v="Tổng Công ty quản lý bay Việt nam- Công ty TNHH"/>
    <s v="Tổng công ty quản lý bay Việt nam"/>
    <x v="1"/>
    <n v="3.5838299999999998"/>
    <n v="3.6014699999999999"/>
    <n v="3.6014699999999999"/>
    <n v="3.6014699999999999"/>
    <n v="3.6014699999999999"/>
    <n v="3.6014699999999999"/>
    <n v="3.6014699999999999"/>
    <n v="3.6014699999999999"/>
    <n v="3.6014699999999999"/>
    <n v="3.6014699999999999"/>
    <n v="3.6014699999999999"/>
    <n v="3.6014699999999999"/>
    <n v="43.2"/>
    <n v="3.5838299999999998"/>
    <n v="3.6014699999999999"/>
    <n v="7.1852999999999998"/>
  </r>
  <r>
    <s v="TC31675"/>
    <n v="57"/>
    <s v="thuê bao MetroNet liên tỉnh"/>
    <s v="Truyền số liệu"/>
    <x v="2"/>
    <s v="Viễn thông"/>
    <s v="161216-02"/>
    <s v="Cấn Thành Chung"/>
    <s v="Ngân hàng"/>
    <x v="3"/>
    <s v="Công ty trách nhiệm hữu hạn MTV cho thuê tài chính Ngân hàng TMCP Ngoại thương Việt Nam"/>
    <s v="Công ty trách nhiệm hữu hạn MTV cho thuê tài chính Ngân hàng TMCP Ngoại thương Việt Nam"/>
    <x v="0"/>
    <n v="2.4539170000000001"/>
    <n v="2.4539170000000001"/>
    <n v="2.4539170000000001"/>
    <n v="2.4539170000000001"/>
    <n v="2.4539170000000001"/>
    <n v="2.4539170000000001"/>
    <n v="2.4539170000000001"/>
    <n v="2.4539170000000001"/>
    <n v="2.4539170000000001"/>
    <n v="2.4539170000000001"/>
    <n v="2.4539170000000001"/>
    <n v="60.637072000000003"/>
    <n v="87.630159000000006"/>
    <n v="0"/>
    <n v="0"/>
    <n v="0"/>
  </r>
  <r>
    <s v="110237"/>
    <n v="7"/>
    <s v="thuê bao Internet trực tiếp"/>
    <s v="Internet trực tiếp"/>
    <x v="0"/>
    <s v="Viễn thông"/>
    <s v="171108-01"/>
    <s v="Trần Đức Hà"/>
    <s v="Nước Ngoài"/>
    <x v="1"/>
    <s v="Công ty TNHH KDDI Việt nam"/>
    <s v="Công ty TNHH KDDI Việt nam"/>
    <x v="1"/>
    <n v="58.399099999999997"/>
    <n v="58.399099999999997"/>
    <n v="58.399101999999999"/>
    <n v="54.166666999999997"/>
    <n v="54.166666999999997"/>
    <n v="54.166666999999997"/>
    <n v="54.166666999999997"/>
    <n v="54.166666999999997"/>
    <n v="54.166666999999997"/>
    <n v="54.166666999999997"/>
    <n v="54.166666999999997"/>
    <n v="54.166666999999997"/>
    <n v="662.69730500000003"/>
    <n v="54.166666999999997"/>
    <n v="54.166666999999997"/>
    <n v="108.33333399999999"/>
  </r>
  <r>
    <s v="vpn40517"/>
    <n v="39"/>
    <s v="Dịch vụ mạng riêng ảo trong nước và quốc tế (VPN/I-VPN)"/>
    <s v="Truyền số liệu"/>
    <x v="2"/>
    <s v="Viễn thông"/>
    <s v="160516-02"/>
    <s v="Hạ Tuấn Cường"/>
    <s v="DNTN1"/>
    <x v="2"/>
    <s v="Công ty TNHH Sao Vàng"/>
    <s v="Công ty TNHH Sao Vàng"/>
    <x v="0"/>
    <n v="18.495847000000001"/>
    <n v="18.495847000000001"/>
    <n v="18.495847000000001"/>
    <n v="18.495847000000001"/>
    <n v="18.495847000000001"/>
    <n v="18.495847000000001"/>
    <n v="18.495847000000001"/>
    <n v="17.940974000000001"/>
    <n v="18.472727291666626"/>
    <n v="18.472726999999999"/>
    <n v="18.472726999999999"/>
    <n v="18.472726999999999"/>
    <n v="221.30281129166661"/>
    <n v="18.472726999999999"/>
    <n v="18.472726999999999"/>
    <n v="36.945453999999998"/>
  </r>
  <r>
    <s v="F0353"/>
    <n v="62"/>
    <s v="Truy nhập Internet tốc độ cao FTTH (Fiber VNN)"/>
    <s v="Dịch vụ Băng rộng cố định"/>
    <x v="3"/>
    <s v="Viễn thông"/>
    <s v="180529-01"/>
    <s v="Trần Đức Hà"/>
    <s v="Nước Ngoài"/>
    <x v="1"/>
    <s v="Công ty TNHH KDDI Việt nam"/>
    <s v="Công ty TNHH KDDI Việt nam"/>
    <x v="1"/>
    <n v="0.49399999999999999"/>
    <n v="0.49399999999999999"/>
    <n v="0.49399999999999999"/>
    <n v="0.49399999999999999"/>
    <n v="0.49399999999999999"/>
    <n v="0.49399999999999999"/>
    <n v="0.49399999999999999"/>
    <n v="0.49399999999999999"/>
    <n v="0.49399999999999999"/>
    <n v="0.49399999999999999"/>
    <n v="0.49399999999999999"/>
    <n v="0.1976"/>
    <n v="5.6315999999999997"/>
    <n v="0"/>
    <n v="0"/>
    <n v="0"/>
  </r>
  <r>
    <s v="5047B"/>
    <n v="94"/>
    <s v="+ SMS Brandname nội mạng"/>
    <s v="Dịch vụ di động VNPT - Vinaphone"/>
    <x v="6"/>
    <s v="Viễn thông"/>
    <s v="190825-01"/>
    <s v="Vũ Như Quỳnh"/>
    <s v="Telco"/>
    <x v="0"/>
    <s v="Tổng Công ty Giải pháp Doanh nghiệp Viettel - Chi nhánh Tập đoàn Công nghiệp - Viễn thông Quân đội"/>
    <s v="Tổng công ty viễn thông Viettel-Chi nhánh Tập đoàn Công nghiệp - Viễn thông quân đội"/>
    <x v="1"/>
    <n v="1014.13512"/>
    <n v="577.22922000000005"/>
    <n v="806.20650000000001"/>
    <n v="692.49842999999998"/>
    <n v="655.19793000000004"/>
    <n v="702.35694000000001"/>
    <n v="560.75139000000001"/>
    <n v="0"/>
    <n v="1165.1620499999999"/>
    <n v="0"/>
    <n v="521.59032000000002"/>
    <n v="1824.5106900000001"/>
    <n v="8519.6385900000005"/>
    <n v="0"/>
    <n v="0"/>
    <n v="0"/>
  </r>
  <r>
    <s v="T00799"/>
    <n v="29"/>
    <s v="Dịch vụ cho thuê không gian đặt máy chủ/thiết bị (Co-"/>
    <s v="Hạ tầng số"/>
    <x v="1"/>
    <s v="Công nghệ thông tin"/>
    <s v="191001-04       "/>
    <s v="Trịnh Sinh Trường"/>
    <s v="Nước Ngoài"/>
    <x v="1"/>
    <s v="Trung tâm viễn thông quốc tế Mobifone - Chi nhánh Tổng Công ty Viễn thụng MobiFone"/>
    <s v="Tổng công ty viễn thông Mobifone (Quốc tế)"/>
    <x v="1"/>
    <n v="120.6925"/>
    <n v="138.386764"/>
    <n v="191.142447"/>
    <n v="209.42744999999999"/>
    <n v="165.242952"/>
    <n v="189.089506"/>
    <n v="0"/>
    <n v="0"/>
    <n v="412.64289200000002"/>
    <n v="179.65448699999999"/>
    <n v="189.536146"/>
    <n v="257.18818700000003"/>
    <n v="2053.0033309999999"/>
    <n v="266.24527499999999"/>
    <n v="254.58860100000001"/>
    <n v="520.83387600000003"/>
  </r>
  <r>
    <s v="T00773"/>
    <n v="29"/>
    <s v="Dịch vụ cho thuê không gian đặt máy chủ/thiết bị (Co-"/>
    <s v="Hạ tầng số"/>
    <x v="1"/>
    <s v="Công nghệ thông tin"/>
    <s v="180926-02"/>
    <s v="Trịnh Sinh Trường"/>
    <s v="Nước Ngoài"/>
    <x v="1"/>
    <s v="Trung tâm viễn thông Quốc tế MobiFone - Chi nhánh Tổng Công ty Viễn thông MobiFone"/>
    <s v="Tổng công ty viễn thông Mobifone (Quốc tế)"/>
    <x v="1"/>
    <n v="1400.9780000000001"/>
    <n v="1319.492"/>
    <n v="1078.69"/>
    <n v="1510.604"/>
    <n v="1710.0840000000001"/>
    <n v="1365.13"/>
    <n v="0"/>
    <n v="0"/>
    <n v="1081.96"/>
    <n v="0"/>
    <n v="0"/>
    <n v="0"/>
    <n v="9466.9380000000001"/>
    <n v="0"/>
    <n v="0"/>
    <n v="0"/>
  </r>
  <r>
    <s v="T00764"/>
    <n v="29"/>
    <s v="Dịch vụ cho thuê không gian đặt máy chủ/thiết bị (Co-"/>
    <s v="Hạ tầng số"/>
    <x v="1"/>
    <s v="Công nghệ thông tin"/>
    <s v="180412-01"/>
    <s v="Trịnh Sinh Trường"/>
    <s v="Nước Ngoài"/>
    <x v="1"/>
    <s v="Trung tâm viễn thông Quốc tế MobiFone - Chi nhánh Tổng Công ty Viễn thông MobiFone"/>
    <s v="Tổng công ty viễn thông Mobifone (Quốc tế)"/>
    <x v="1"/>
    <n v="415.17018200000001"/>
    <n v="435.93818199999998"/>
    <n v="873.72805000000005"/>
    <n v="1008.169112"/>
    <n v="824.91215999999997"/>
    <n v="539.566778"/>
    <n v="0"/>
    <n v="0"/>
    <n v="658.80359999999996"/>
    <n v="0"/>
    <n v="0"/>
    <n v="0"/>
    <n v="4756.2880640000003"/>
    <n v="-4.9535999999999998"/>
    <n v="0"/>
    <n v="-4.9535999999999998"/>
  </r>
  <r>
    <s v="CLVNN-BIZ-2015"/>
    <n v="79"/>
    <s v="Dịch vụ CloudVNN"/>
    <s v="Hạ tầng số"/>
    <x v="1"/>
    <s v="Công nghệ thông tin"/>
    <s v="H§HTCloud/VNPTBiz"/>
    <s v="Nguyễn Thị Hường Hiền"/>
    <s v="DNTN2"/>
    <x v="2"/>
    <s v="Công ty Cổ phần Dịch vụ Viễn Thông Sao Bắc Đẩu"/>
    <s v="Công ty Cổ phần Dịch vụ Viễn Thông Sao Bắc Đẩu"/>
    <x v="1"/>
    <n v="22.806419999999999"/>
    <n v="22.806419999999999"/>
    <n v="22.806419999999999"/>
    <n v="22.806419999999999"/>
    <n v="22.806419999999999"/>
    <n v="22.806419999999999"/>
    <n v="0"/>
    <n v="0"/>
    <n v="0"/>
    <n v="0"/>
    <n v="0"/>
    <n v="0"/>
    <n v="136.83851999999999"/>
    <n v="0"/>
    <n v="0"/>
    <n v="0"/>
  </r>
  <r>
    <s v="CDN_HT_01"/>
    <n v="80"/>
    <s v="Dịch vụ Content Delivery Network – CDN"/>
    <s v="Hạ tầng số"/>
    <x v="1"/>
    <s v="Công nghệ thông tin"/>
    <s v="01/HDHT/CND/2015"/>
    <s v="Nguyễn Thị Hường Hiền"/>
    <s v="DNTN2"/>
    <x v="2"/>
    <s v="Công ty cổ phần Công nghệ Số Sao Bắc Đẩu"/>
    <s v="Công ty cổ phần Công nghệ Số Sao Bắc Đẩu"/>
    <x v="1"/>
    <n v="210.71448100000001"/>
    <n v="210.71448100000001"/>
    <n v="210.71448100000001"/>
    <n v="79.640687999999997"/>
    <n v="0"/>
    <n v="0"/>
    <n v="0"/>
    <n v="0"/>
    <n v="0"/>
    <n v="0"/>
    <n v="0"/>
    <n v="0"/>
    <n v="711.784131"/>
    <n v="0"/>
    <n v="0"/>
    <n v="0"/>
  </r>
  <r>
    <s v="EZCOM0001"/>
    <n v="116"/>
    <s v="thuê bao điện thoại di động trả sau"/>
    <s v="Dịch vụ di động VNPT - Vinaphone"/>
    <x v="5"/>
    <s v="Viễn thông"/>
    <s v="1018/2012/IFC-VNP"/>
    <s v="Phạm Văn Phước"/>
    <s v="DNTN1"/>
    <x v="2"/>
    <s v="Công ty Cổ phần Tư vấn Đầu tư phát triển Hạ Tầng Viễn Thông (IFC)"/>
    <s v="Công ty Cổ phần Tư vấn Đầu tư phát triển Hạ Tầng Viễn Thông (IFC)"/>
    <x v="1"/>
    <n v="112.033531"/>
    <n v="112.033531"/>
    <n v="-23.099820000000001"/>
    <n v="78.152289999999994"/>
    <n v="78.152289999999994"/>
    <n v="296.21829300000002"/>
    <n v="-302.21935200000001"/>
    <n v="69.881889999999999"/>
    <n v="45.457188000000002"/>
    <n v="69.881889999999999"/>
    <n v="69.881889999999999"/>
    <n v="68.885465999999994"/>
    <n v="675.25908700000002"/>
    <n v="67.181343999999996"/>
    <n v="68.976922000000002"/>
    <n v="136.158266"/>
  </r>
  <r>
    <s v="EZCOM0009"/>
    <n v="116"/>
    <s v="thuê bao điện thoại di động trả sau"/>
    <s v="Dịch vụ di động VNPT - Vinaphone"/>
    <x v="5"/>
    <s v="Viễn thông"/>
    <s v="161118-01"/>
    <s v="Phạm Văn Phước"/>
    <s v="DNTN1"/>
    <x v="2"/>
    <s v="Công ty Cổ phần Tư vấn Đầu tư phát triển Hạ Tầng Viễn Thông (IFC)"/>
    <s v="Công ty Cổ phần Tư vấn Đầu tư phát triển Hạ Tầng Viễn Thông (IFC)"/>
    <x v="1"/>
    <n v="109.090909"/>
    <n v="119.018182"/>
    <n v="109.090909"/>
    <n v="109.090909"/>
    <n v="109.090909"/>
    <n v="437.11196799999999"/>
    <n v="-327.27272699999997"/>
    <n v="36.363636"/>
    <n v="37.686450999999998"/>
    <n v="36.363636"/>
    <n v="36.363636"/>
    <n v="38.127322999999997"/>
    <n v="850.12574099999995"/>
    <n v="36.916614000000003"/>
    <n v="36.518706000000002"/>
    <n v="73.435320000000004"/>
  </r>
  <r>
    <s v="DN31206  "/>
    <n v="80"/>
    <s v="Dịch vụ Content Delivery Network – CDN"/>
    <s v="Hạ tầng số"/>
    <x v="1"/>
    <s v="Công nghệ thông tin"/>
    <s v="1468A"/>
    <s v="Nguyễn Thị Thanh Hải"/>
    <s v="DNTN2"/>
    <x v="2"/>
    <s v="Công ty Cổ phần công nghệ công nghiệp bưu chính viễn thông                                          "/>
    <s v="Công ty Cổ phần công nghệ công nghiệp bưu chính viễn thông"/>
    <x v="1"/>
    <n v="70.254883000000007"/>
    <n v="0"/>
    <n v="0"/>
    <n v="70.254883000000007"/>
    <n v="70.254883000000007"/>
    <n v="70.254883000000007"/>
    <n v="0"/>
    <n v="69.842974999999996"/>
    <n v="60.542577999999999"/>
    <n v="53.774909000000001"/>
    <n v="0"/>
    <n v="0"/>
    <n v="465.17999400000002"/>
    <n v="0"/>
    <n v="0"/>
    <n v="0"/>
  </r>
  <r>
    <s v="DN31360"/>
    <n v="88"/>
    <s v="truyền hình hội nghị trong nước"/>
    <s v="Hạ tầng số"/>
    <x v="1"/>
    <s v="Công nghệ thông tin"/>
    <s v="2911"/>
    <s v="Đinh Thị Lợi"/>
    <s v="DNTN2"/>
    <x v="2"/>
    <s v="Trung tâm Truyền dẫn Phát sóng "/>
    <s v="Trung tâm Truyền dẫn Phát sóng "/>
    <x v="0"/>
    <n v="271.51455499999997"/>
    <n v="752.81457"/>
    <n v="-215.09636499999999"/>
    <n v="0"/>
    <n v="834.17640500000005"/>
    <n v="331.03640999999999"/>
    <n v="135.627285"/>
    <n v="0"/>
    <n v="265.45456000000001"/>
    <n v="453.82731999999999"/>
    <n v="551.42735500000003"/>
    <n v="315.80912000000001"/>
    <n v="3696.5912149999999"/>
    <n v="250.85457"/>
    <n v="147.38183000000001"/>
    <n v="398.2364"/>
  </r>
  <r>
    <s v="10027"/>
    <n v="7"/>
    <s v="thuê bao Internet trực tiếp"/>
    <s v="Internet trực tiếp"/>
    <x v="0"/>
    <s v="Viễn thông"/>
    <s v="114"/>
    <s v="Lưu Thị Thanh"/>
    <s v="DNTN1"/>
    <x v="2"/>
    <s v="Tập đoàn Xăng dầu Việt nam"/>
    <s v="Tập đoàn xăng dầu Việt Nam"/>
    <x v="1"/>
    <n v="57.132734999999997"/>
    <n v="57.132734999999997"/>
    <n v="57.132734999999997"/>
    <n v="57.132734999999997"/>
    <n v="67.123045000000005"/>
    <n v="79.243069000000006"/>
    <n v="79.243069000000006"/>
    <n v="79.243069000000006"/>
    <n v="79.243069000000006"/>
    <n v="79.243069000000006"/>
    <n v="79.243069000000006"/>
    <n v="79.243069000000006"/>
    <n v="850.35546799999997"/>
    <n v="79.243069000000006"/>
    <n v="79.243069000000006"/>
    <n v="158.48613800000001"/>
  </r>
  <r>
    <s v="10140"/>
    <n v="7"/>
    <s v="thuê bao Internet trực tiếp"/>
    <s v="Internet trực tiếp"/>
    <x v="0"/>
    <s v="Viễn thông"/>
    <s v="75-02"/>
    <s v="Đàm Trường Vân"/>
    <s v="DNTN2"/>
    <x v="2"/>
    <s v="Công ty xi măng Nghi Sơn"/>
    <s v="Tổng công ty xi măng"/>
    <x v="1"/>
    <n v="33.200000000000003"/>
    <n v="33.200000000000003"/>
    <n v="33.200000000000003"/>
    <n v="33.200000000000003"/>
    <n v="33.200000000000003"/>
    <n v="33.200000000000003"/>
    <n v="33.200000000000003"/>
    <n v="33.200000000000003"/>
    <n v="33.200000000000003"/>
    <n v="33.200000000000003"/>
    <n v="33.200000000000003"/>
    <n v="33.200000000000003"/>
    <n v="398.4"/>
    <n v="33.200000000000003"/>
    <n v="33.200000000000003"/>
    <n v="66.400000000000006"/>
  </r>
  <r>
    <s v="10200"/>
    <n v="7"/>
    <s v="thuê bao Internet trực tiếp"/>
    <s v="Internet trực tiếp"/>
    <x v="0"/>
    <s v="Viễn thông"/>
    <s v="41-03"/>
    <s v="Nguyễn Việt Dũng"/>
    <s v="DNTN1"/>
    <x v="2"/>
    <s v="Công ty TNHH Fujitsu Việt Nam"/>
    <s v="Công ty TNHH Fujitsu Việt Nam"/>
    <x v="0"/>
    <n v="5.1376900000000001"/>
    <n v="4.6106439999999997"/>
    <n v="4.7001730000000004"/>
    <n v="0"/>
    <n v="0"/>
    <n v="-4.7001730000000004"/>
    <n v="0"/>
    <n v="-190.73693399999999"/>
    <n v="0"/>
    <n v="0"/>
    <n v="0"/>
    <n v="0"/>
    <n v="-180.98859999999999"/>
    <n v="0"/>
    <n v="0"/>
    <n v="0"/>
  </r>
  <r>
    <s v="10353"/>
    <n v="7"/>
    <s v="thuê bao Internet trực tiếp"/>
    <s v="Internet trực tiếp"/>
    <x v="0"/>
    <s v="Viễn thông"/>
    <s v="52-05"/>
    <s v="Đàm Trường Vân"/>
    <s v="DNTN2"/>
    <x v="2"/>
    <s v="Công ty xi măng Nghi Sơn"/>
    <s v="Tổng công ty xi măng"/>
    <x v="1"/>
    <n v="33.200000000000003"/>
    <n v="33.200000000000003"/>
    <n v="33.200000000000003"/>
    <n v="33.200000000000003"/>
    <n v="33.200000000000003"/>
    <n v="33.200000000000003"/>
    <n v="33.200000000000003"/>
    <n v="33.200000000000003"/>
    <n v="33.200000000000003"/>
    <n v="33.200000000000003"/>
    <n v="33.200000000000003"/>
    <n v="33.200000000000003"/>
    <n v="398.4"/>
    <n v="33.200000000000003"/>
    <n v="33.200000000000003"/>
    <n v="66.400000000000006"/>
  </r>
  <r>
    <s v="10354"/>
    <n v="7"/>
    <s v="thuê bao Internet trực tiếp"/>
    <s v="Internet trực tiếp"/>
    <x v="0"/>
    <s v="Viễn thông"/>
    <s v="62-05"/>
    <s v="Đàm Trường Vân"/>
    <s v="DNTN2"/>
    <x v="2"/>
    <s v="Tập đoàn Công nghiệp than- Khoáng sản Việt nam"/>
    <s v="Tập đoàn công nghiệp Than - Khoáng Sản Việt Nam"/>
    <x v="1"/>
    <n v="51.75"/>
    <n v="51.75"/>
    <n v="51.75"/>
    <n v="51.75"/>
    <n v="51.75"/>
    <n v="51.75"/>
    <n v="51.75"/>
    <n v="51.75"/>
    <n v="51.75"/>
    <n v="51.75"/>
    <n v="51.75"/>
    <n v="51.75"/>
    <n v="621"/>
    <n v="51.75"/>
    <n v="51.75"/>
    <n v="103.5"/>
  </r>
  <r>
    <s v="10417"/>
    <n v="7"/>
    <s v="thuê bao Internet trực tiếp"/>
    <s v="Internet trực tiếp"/>
    <x v="0"/>
    <s v="Viễn thông"/>
    <s v="45-06"/>
    <s v="Vũ Thanh Thái"/>
    <s v="Telco"/>
    <x v="0"/>
    <s v="Công ty Cổ phần Viễn thông di động Vietnamobile"/>
    <s v="Công ty Cổ phần Viễn thông di động Vietnamobile"/>
    <x v="1"/>
    <n v="19"/>
    <n v="19"/>
    <n v="19"/>
    <n v="8.8666669999999996"/>
    <n v="0"/>
    <n v="0"/>
    <n v="0"/>
    <n v="0"/>
    <n v="0"/>
    <n v="0"/>
    <n v="0"/>
    <n v="0"/>
    <n v="65.866667000000007"/>
    <n v="0"/>
    <n v="0"/>
    <n v="0"/>
  </r>
  <r>
    <s v="10474"/>
    <n v="7"/>
    <s v="thuê bao Internet trực tiếp"/>
    <s v="Internet trực tiếp"/>
    <x v="0"/>
    <s v="Viễn thông"/>
    <s v="05-07"/>
    <s v="Nguyễn Diệp Thùy Anh"/>
    <s v="Ngân hàng"/>
    <x v="3"/>
    <s v="Ngân hàng Thương mại Cổ phần Quốc tế Việt Nam"/>
    <s v="Ngân hàng Thương mại Cổ phần Quốc tế Việt Nam"/>
    <x v="1"/>
    <n v="12.15"/>
    <n v="12.15"/>
    <n v="12.15"/>
    <n v="12.15"/>
    <n v="12.15"/>
    <n v="12.15"/>
    <n v="12.15"/>
    <n v="12.15"/>
    <n v="12.15"/>
    <n v="12.15"/>
    <n v="12.15"/>
    <n v="12.15"/>
    <n v="145.80000000000001"/>
    <n v="12.15"/>
    <n v="12.15"/>
    <n v="24.3"/>
  </r>
  <r>
    <s v="10511"/>
    <n v="7"/>
    <s v="thuê bao Internet trực tiếp"/>
    <s v="Internet trực tiếp"/>
    <x v="0"/>
    <s v="Viễn thông"/>
    <s v="37-07"/>
    <s v="Phan Thu Thủy"/>
    <s v="Nước Ngoài"/>
    <x v="1"/>
    <s v="Công ty TNHH Gerber Scientific International (Vietnam)"/>
    <s v="Công ty TNHH Gerber Scientific International (Vietnam)"/>
    <x v="1"/>
    <n v="16.2"/>
    <n v="16.2"/>
    <n v="16.2"/>
    <n v="16.2"/>
    <n v="16.2"/>
    <n v="1.62"/>
    <n v="16.2"/>
    <n v="16.2"/>
    <n v="16.2"/>
    <n v="16.2"/>
    <n v="16.2"/>
    <n v="7.3161290000000001"/>
    <n v="170.93612899999999"/>
    <n v="0"/>
    <n v="0"/>
    <n v="0"/>
  </r>
  <r>
    <s v="10513"/>
    <n v="7"/>
    <s v="thuê bao Internet trực tiếp"/>
    <s v="Internet trực tiếp"/>
    <x v="0"/>
    <s v="Viễn thông"/>
    <s v="36-07"/>
    <s v="Cấn Thành Chung"/>
    <s v="Ngân hàng"/>
    <x v="3"/>
    <s v="Công ty Cổ phần Chứng khoán Hải Phòng"/>
    <s v="Công ty Cổ phần Chứng khoán Hải Phòng"/>
    <x v="0"/>
    <n v="4.2729999999999997"/>
    <n v="4.2729999999999997"/>
    <n v="4.2729999999999997"/>
    <n v="4.2729999999999997"/>
    <n v="4.2729999999999997"/>
    <n v="4.2729999999999997"/>
    <n v="4.2729999999999997"/>
    <n v="4.2729999999999997"/>
    <n v="4.2729999999999997"/>
    <n v="4.2729999999999997"/>
    <n v="4.2729999999999997"/>
    <n v="4.2729999999999997"/>
    <n v="51.276000000000003"/>
    <n v="4.2729999999999997"/>
    <n v="4.2729999999999997"/>
    <n v="8.5459999999999994"/>
  </r>
  <r>
    <s v="10543"/>
    <n v="7"/>
    <s v="thuê bao Internet trực tiếp"/>
    <s v="Internet trực tiếp"/>
    <x v="0"/>
    <s v="Viễn thông"/>
    <s v="71-07"/>
    <s v="Cấn Thành Chung"/>
    <s v="Ngân hàng"/>
    <x v="3"/>
    <s v="Công ty Cổ phần Chứng khoán Tân Việt"/>
    <s v="Công ty Cổ phần Chứng khoán Tân Việt"/>
    <x v="1"/>
    <n v="25.442"/>
    <n v="25.442"/>
    <n v="25.442"/>
    <n v="25.442"/>
    <n v="25.442"/>
    <n v="25.442"/>
    <n v="25.762"/>
    <n v="25.442"/>
    <n v="25.442"/>
    <n v="25.442"/>
    <n v="25.442"/>
    <n v="25.442"/>
    <n v="305.62400000000002"/>
    <n v="25.442"/>
    <n v="25.442"/>
    <n v="50.884"/>
  </r>
  <r>
    <s v="10544A"/>
    <n v="7"/>
    <s v="thuê bao Internet trực tiếp"/>
    <s v="Internet trực tiếp"/>
    <x v="0"/>
    <s v="Viễn thông"/>
    <s v="31-09/33"/>
    <s v="Lưu Thị Thanh"/>
    <s v="DNTN1"/>
    <x v="2"/>
    <s v="Cty CP CNTT, Viễn thông và Tự động hóa dầu khí"/>
    <s v="Tổng Công ty Điện lực Dầu khí Việt Nam- Công ty Cổ phần"/>
    <x v="1"/>
    <n v="41.136200000000002"/>
    <n v="41.136200000000002"/>
    <n v="41.136200000000002"/>
    <n v="41.136200000000002"/>
    <n v="41.136200000000002"/>
    <n v="41.136200000000002"/>
    <n v="41.136200000000002"/>
    <n v="41.136200000000002"/>
    <n v="41.136200000000002"/>
    <n v="41.136200000000002"/>
    <n v="41.136200000000002"/>
    <n v="41.136200000000002"/>
    <n v="493.63440000000003"/>
    <n v="41.136200000000002"/>
    <n v="41.136200000000002"/>
    <n v="82.272400000000005"/>
  </r>
  <r>
    <s v="10549"/>
    <n v="7"/>
    <s v="thuê bao Internet trực tiếp"/>
    <s v="Internet trực tiếp"/>
    <x v="0"/>
    <s v="Viễn thông"/>
    <s v="80-07"/>
    <s v="Nguyễn Việt Dũng"/>
    <s v="DNTN1"/>
    <x v="2"/>
    <s v="Công ty TNHH Advanex Việt Nam"/>
    <s v="Công ty TNHH Advanex Việt Nam"/>
    <x v="0"/>
    <n v="22.047999999999998"/>
    <n v="22.047999999999998"/>
    <n v="22.047999999999998"/>
    <n v="22.047999999999998"/>
    <n v="22.047999999999998"/>
    <n v="22.047999999999998"/>
    <n v="22.047999999999998"/>
    <n v="22.047999999999998"/>
    <n v="22.047999999999998"/>
    <n v="22.047999999999998"/>
    <n v="22.047999999999998"/>
    <n v="22.047999999999998"/>
    <n v="264.57600000000002"/>
    <n v="0"/>
    <n v="0"/>
    <n v="0"/>
  </r>
  <r>
    <s v="10551"/>
    <n v="7"/>
    <s v="thuê bao Internet trực tiếp"/>
    <s v="Internet trực tiếp"/>
    <x v="0"/>
    <s v="Viễn thông"/>
    <s v="74-07/010-00"/>
    <s v="Triệu Hoàng Cường"/>
    <s v="DNTN2"/>
    <x v="2"/>
    <s v="Tổng Công ty Chuyển phát nhanh Bưu điện- Công ty Cổ phần"/>
    <s v="Tổng công ty Bưu điện Việt Nam"/>
    <x v="1"/>
    <n v="20.687999999999999"/>
    <n v="20.687999999999999"/>
    <n v="20.687999999999999"/>
    <n v="20.687999999999999"/>
    <n v="20.687999999999999"/>
    <n v="20.687999999999999"/>
    <n v="21.167999999999999"/>
    <n v="20.687999999999999"/>
    <n v="20.687999999999999"/>
    <n v="20.687999999999999"/>
    <n v="20.687999999999999"/>
    <n v="20.687999999999999"/>
    <n v="248.73599999999999"/>
    <n v="20.687999999999999"/>
    <n v="20.687999999999999"/>
    <n v="41.375999999999998"/>
  </r>
  <r>
    <s v="10555"/>
    <n v="7"/>
    <s v="thuê bao Internet trực tiếp"/>
    <s v="Internet trực tiếp"/>
    <x v="0"/>
    <s v="Viễn thông"/>
    <s v="58-07"/>
    <s v="Cấn Thành Chung"/>
    <s v="Ngân hàng"/>
    <x v="3"/>
    <s v="Công ty Cổ phần chứng khoán MB"/>
    <s v="Công ty Cổ phần chứng khoán MB"/>
    <x v="1"/>
    <n v="14.7"/>
    <n v="14.7"/>
    <n v="14.7"/>
    <n v="14.7"/>
    <n v="14.7"/>
    <n v="14.7"/>
    <n v="14.7"/>
    <n v="14.7"/>
    <n v="14.7"/>
    <n v="14.7"/>
    <n v="14.7"/>
    <n v="14.7"/>
    <n v="176.4"/>
    <n v="14.7"/>
    <n v="14.7"/>
    <n v="29.4"/>
  </r>
  <r>
    <s v="10697"/>
    <n v="7"/>
    <s v="thuê bao Internet trực tiếp"/>
    <s v="Internet trực tiếp"/>
    <x v="0"/>
    <s v="Viễn thông"/>
    <s v="08-09/33"/>
    <s v="Nguyễn Thị Tuyết Mai"/>
    <s v="Ngân hàng"/>
    <x v="3"/>
    <s v="Ngân hàng Nông nghiệp và phát triển nông thôn VN"/>
    <s v="Ngân hàng Nông nghiệp và phát triển nông thôn VN"/>
    <x v="1"/>
    <n v="43.71125"/>
    <n v="43.71125"/>
    <n v="43.71125"/>
    <n v="43.71125"/>
    <n v="43.71125"/>
    <n v="43.71125"/>
    <n v="43.71125"/>
    <n v="43.71125"/>
    <n v="43.71125"/>
    <n v="43.71125"/>
    <n v="43.71125"/>
    <n v="43.71125"/>
    <n v="524.53499999999997"/>
    <n v="43.71125"/>
    <n v="43.71125"/>
    <n v="87.422499999999999"/>
  </r>
  <r>
    <s v="10718"/>
    <n v="7"/>
    <s v="thuê bao Internet trực tiếp"/>
    <s v="Internet trực tiếp"/>
    <x v="0"/>
    <s v="Viễn thông"/>
    <s v="47-09/37"/>
    <s v="Hạ Tuấn Cường"/>
    <s v="DNTN1"/>
    <x v="2"/>
    <s v="Công ty Cổ phần Viễn thông-Tin học Bưu điện."/>
    <s v="Công ty Cổ phần Viễn thông - Tin học Bưu điện"/>
    <x v="1"/>
    <n v="15.84995"/>
    <n v="15.84995"/>
    <n v="15.84995"/>
    <n v="15.84995"/>
    <n v="15.84995"/>
    <n v="15.84995"/>
    <n v="15.84995"/>
    <n v="15.84995"/>
    <n v="15.84995"/>
    <n v="15.84995"/>
    <n v="15.84995"/>
    <n v="15.84995"/>
    <n v="190.1994"/>
    <n v="15.84995"/>
    <n v="15.84995"/>
    <n v="31.6999"/>
  </r>
  <r>
    <s v="10727"/>
    <n v="7"/>
    <s v="thuê bao Internet trực tiếp"/>
    <s v="Internet trực tiếp"/>
    <x v="0"/>
    <s v="Viễn thông"/>
    <s v="81-08-bs1"/>
    <s v="Phan Thu Thủy"/>
    <s v="Nước Ngoài"/>
    <x v="1"/>
    <s v="SAMSUNG SDS CO.,LTD"/>
    <s v="SAMSUNG SDS CO.,LTD"/>
    <x v="1"/>
    <n v="545.56082000000004"/>
    <n v="545.79628000000002"/>
    <n v="553.80192"/>
    <n v="357.369415"/>
    <n v="273.1336"/>
    <n v="272.30948999999998"/>
    <n v="272.07402999999999"/>
    <n v="271.9563"/>
    <n v="-404.68889999999999"/>
    <n v="102.795"/>
    <n v="102.617"/>
    <n v="102.39449999999999"/>
    <n v="2995.119455"/>
    <n v="102.30549999999999"/>
    <n v="102.0385"/>
    <n v="204.34399999999999"/>
  </r>
  <r>
    <s v="10729"/>
    <n v="7"/>
    <s v="thuê bao Internet trực tiếp"/>
    <s v="Internet trực tiếp"/>
    <x v="0"/>
    <s v="Viễn thông"/>
    <s v="60-09"/>
    <s v="Phan Thu Thủy"/>
    <s v="Nước Ngoài"/>
    <x v="1"/>
    <s v="VPĐD Samsung C&amp;T Corporation tại Hà Nội"/>
    <s v="SAMSUNG SDS CO.,LTD"/>
    <x v="1"/>
    <n v="8.9"/>
    <n v="8.9"/>
    <n v="8.9"/>
    <n v="8.9"/>
    <n v="8.9"/>
    <n v="4.8949999999999996"/>
    <n v="8.9"/>
    <n v="8.9"/>
    <n v="8.9"/>
    <n v="8.9"/>
    <n v="8.9"/>
    <n v="8.9"/>
    <n v="102.795"/>
    <n v="8.9"/>
    <n v="8.9"/>
    <n v="17.8"/>
  </r>
  <r>
    <s v="10747"/>
    <n v="7"/>
    <s v="thuê bao Internet trực tiếp"/>
    <s v="Internet trực tiếp"/>
    <x v="0"/>
    <s v="Viễn thông"/>
    <s v="95-09"/>
    <s v="Cấn Thành Chung"/>
    <s v="Ngân hàng"/>
    <x v="3"/>
    <s v="Công ty Cổ phần Chứng khoán Hải Phòng"/>
    <s v="Công ty Cổ phần Chứng khoán Hải Phòng"/>
    <x v="0"/>
    <n v="7.6289999999999996"/>
    <n v="7.6289999999999996"/>
    <n v="7.6289999999999996"/>
    <n v="7.6289999999999996"/>
    <n v="7.6289999999999996"/>
    <n v="7.6289999999999996"/>
    <n v="7.6289999999999996"/>
    <n v="7.6289999999999996"/>
    <n v="7.6289999999999996"/>
    <n v="7.6289999999999996"/>
    <n v="7.6289999999999996"/>
    <n v="7.6289999999999996"/>
    <n v="91.548000000000002"/>
    <n v="7.6289999999999996"/>
    <n v="7.6289999999999996"/>
    <n v="15.257999999999999"/>
  </r>
  <r>
    <s v="10763"/>
    <n v="7"/>
    <s v="thuê bao Internet trực tiếp"/>
    <s v="Internet trực tiếp"/>
    <x v="0"/>
    <s v="Viễn thông"/>
    <s v="65-11"/>
    <s v="Vũ Thị Mai Dung"/>
    <s v="Ngân hàng"/>
    <x v="3"/>
    <s v="Ngân hàng TMCP Hàng hải Việt Nam"/>
    <s v="Ngân hàng TMCP Hàng hải Việt Nam"/>
    <x v="1"/>
    <n v="29.580363999999999"/>
    <n v="29.580363999999999"/>
    <n v="29.580363999999999"/>
    <n v="41.053440000000002"/>
    <n v="41.053440000000002"/>
    <n v="29.580363999999999"/>
    <n v="29.580363999999999"/>
    <n v="41.053440000000002"/>
    <n v="41.053440000000002"/>
    <n v="41.053440000000002"/>
    <n v="18.107288"/>
    <n v="29.580363999999999"/>
    <n v="400.856672"/>
    <n v="29.580363999999999"/>
    <n v="29.580363999999999"/>
    <n v="59.160727999999999"/>
  </r>
  <r>
    <s v="10766"/>
    <n v="7"/>
    <s v="thuê bao Internet trực tiếp"/>
    <s v="Internet trực tiếp"/>
    <x v="0"/>
    <s v="Viễn thông"/>
    <s v="11-10/37"/>
    <s v="Trịnh Sinh Trường"/>
    <s v="Nước Ngoài"/>
    <x v="1"/>
    <s v="Công ty TNHH Maxturn Apparel"/>
    <s v="Công ty TNHH Maxturn Apparel"/>
    <x v="0"/>
    <n v="12.428699999999999"/>
    <n v="12.428699999999999"/>
    <n v="12.428699999999999"/>
    <n v="12.428699999999999"/>
    <n v="12.428699999999999"/>
    <n v="12.428699999999999"/>
    <n v="12.428699999999999"/>
    <n v="12.428699999999999"/>
    <n v="12.428699999999999"/>
    <n v="12.428699999999999"/>
    <n v="12.428699999999999"/>
    <n v="12.428699999999999"/>
    <n v="149.14439999999999"/>
    <n v="12.428699999999999"/>
    <n v="12.428699999999999"/>
    <n v="24.857399999999998"/>
  </r>
  <r>
    <s v="10768"/>
    <n v="7"/>
    <s v="thuê bao Internet trực tiếp"/>
    <s v="Internet trực tiếp"/>
    <x v="0"/>
    <s v="Viễn thông"/>
    <s v="85-09"/>
    <s v="Cấn Thành Chung"/>
    <s v="Ngân hàng"/>
    <x v="3"/>
    <s v="Ngân hàng trách nhiệm hữu hạn một thành viên Public Việt Nam"/>
    <s v="Ngân hàng TNHH Một thành viên Public Việt Nam"/>
    <x v="1"/>
    <n v="12.8719"/>
    <n v="12.8719"/>
    <n v="12.8719"/>
    <n v="12.8719"/>
    <n v="12.8719"/>
    <n v="12.8719"/>
    <n v="12.8719"/>
    <n v="12.8719"/>
    <n v="12.8719"/>
    <n v="12.8719"/>
    <n v="12.8719"/>
    <n v="12.8719"/>
    <n v="154.46279999999999"/>
    <n v="12.8719"/>
    <n v="12.8719"/>
    <n v="25.7438"/>
  </r>
  <r>
    <s v="10778"/>
    <n v="7"/>
    <s v="thuê bao Internet trực tiếp"/>
    <s v="Internet trực tiếp"/>
    <x v="0"/>
    <s v="Viễn thông"/>
    <s v="120220-01"/>
    <s v="Nguyễn Lâm Đức"/>
    <s v="Telco"/>
    <x v="0"/>
    <s v="Công ty Cổ phần Hạ tầng Viễn thông CMC"/>
    <s v="Công ty Cổ phần Hạ tầng Viễn thông CMC"/>
    <x v="1"/>
    <n v="62.9"/>
    <n v="62.9"/>
    <n v="62.9"/>
    <n v="62.9"/>
    <n v="62.9"/>
    <n v="62.9"/>
    <n v="43.436667"/>
    <n v="33.5"/>
    <n v="33.5"/>
    <n v="33.5"/>
    <n v="33.5"/>
    <n v="33.5"/>
    <n v="588.33666700000003"/>
    <n v="33.5"/>
    <n v="33.5"/>
    <n v="67"/>
  </r>
  <r>
    <s v="10780"/>
    <n v="7"/>
    <s v="thuê bao Internet trực tiếp"/>
    <s v="Internet trực tiếp"/>
    <x v="0"/>
    <s v="Viễn thông"/>
    <s v="091006-01"/>
    <s v="Trần Anh Tuấn"/>
    <s v="DNTN2"/>
    <x v="2"/>
    <s v="Tổng công ty hàng không Việt Nam-CTCP"/>
    <s v="Tổng công ty hàng không Việt Nam-CTCP"/>
    <x v="1"/>
    <n v="117.47"/>
    <n v="117.47"/>
    <n v="117.47"/>
    <n v="117.47"/>
    <n v="117.47"/>
    <n v="117.47"/>
    <n v="117.47"/>
    <n v="117.47"/>
    <n v="117.47"/>
    <n v="117.47"/>
    <n v="117.47"/>
    <n v="117.47"/>
    <n v="1409.64"/>
    <n v="117.47"/>
    <n v="117.47"/>
    <n v="234.94"/>
  </r>
  <r>
    <s v="10866"/>
    <n v="7"/>
    <s v="thuê bao Internet trực tiếp"/>
    <s v="Internet trực tiếp"/>
    <x v="0"/>
    <s v="Viễn thông"/>
    <s v="151224-01"/>
    <s v="Phan Thu Thủy"/>
    <s v="Nước Ngoài"/>
    <x v="1"/>
    <s v="Công ty TNHH Funing Precision Component"/>
    <s v="Công ty TNHH Funing Precision Component"/>
    <x v="1"/>
    <n v="42"/>
    <n v="42"/>
    <n v="42"/>
    <n v="42"/>
    <n v="42"/>
    <n v="42"/>
    <n v="42"/>
    <n v="42"/>
    <n v="42"/>
    <n v="42"/>
    <n v="42"/>
    <n v="42"/>
    <n v="504"/>
    <n v="42"/>
    <n v="42"/>
    <n v="84"/>
  </r>
  <r>
    <s v="10883"/>
    <n v="7"/>
    <s v="thuê bao Internet trực tiếp"/>
    <s v="Internet trực tiếp"/>
    <x v="0"/>
    <s v="Viễn thông"/>
    <s v="44-11"/>
    <s v="Nguyễn Tiến Thành"/>
    <s v="Ngân hàng"/>
    <x v="3"/>
    <s v="Ngân hàng TMCP Kỹ Thương Việt Nam (Techcombank)"/>
    <s v="Ngân hàng TMCP Kỹ Thương Việt Nam (Techcombank)"/>
    <x v="1"/>
    <n v="124.54"/>
    <n v="124.54"/>
    <n v="124.54"/>
    <n v="124.54"/>
    <n v="134.54"/>
    <n v="129.54"/>
    <n v="129.54"/>
    <n v="129.54"/>
    <n v="129.54"/>
    <n v="129.54"/>
    <n v="129.54"/>
    <n v="129.54"/>
    <n v="1539.48"/>
    <n v="129.54"/>
    <n v="129.54"/>
    <n v="259.08"/>
  </r>
  <r>
    <s v="10898"/>
    <n v="7"/>
    <s v="thuê bao Internet trực tiếp"/>
    <s v="Internet trực tiếp"/>
    <x v="0"/>
    <s v="Viễn thông"/>
    <s v="63-11"/>
    <s v="Nguyễn Việt Dũng"/>
    <s v="DNTN1"/>
    <x v="2"/>
    <s v="Công ty cổ phần Thông tin Tín dụng Việt Nam"/>
    <s v="Công ty cổ phần Thông tin Tín dụng Việt Nam"/>
    <x v="0"/>
    <n v="31"/>
    <n v="31"/>
    <n v="31"/>
    <n v="31"/>
    <n v="31"/>
    <n v="31"/>
    <n v="31"/>
    <n v="31"/>
    <n v="31"/>
    <n v="31"/>
    <n v="31"/>
    <n v="31"/>
    <n v="372"/>
    <n v="31"/>
    <n v="31"/>
    <n v="62"/>
  </r>
  <r>
    <s v="10919"/>
    <n v="7"/>
    <s v="thuê bao Internet trực tiếp"/>
    <s v="Internet trực tiếp"/>
    <x v="0"/>
    <s v="Viễn thông"/>
    <s v="28-12"/>
    <s v="Phan Thu Thủy"/>
    <s v="Nước Ngoài"/>
    <x v="1"/>
    <s v="SAMSUNG SDS CO.,LTD"/>
    <s v="SAMSUNG SDS CO.,LTD"/>
    <x v="1"/>
    <n v="56.673819999999999"/>
    <n v="56.698279999999997"/>
    <n v="57.529919999999997"/>
    <n v="57.114100000000001"/>
    <n v="56.747199999999999"/>
    <n v="56.575980000000001"/>
    <n v="56.527059999999999"/>
    <n v="56.502600000000001"/>
    <n v="56.502600000000001"/>
    <n v="56.502600000000001"/>
    <n v="56.404760000000003"/>
    <n v="44.664710999999997"/>
    <n v="668.44363099999998"/>
    <n v="49.40551"/>
    <n v="49.27657"/>
    <n v="98.682079999999999"/>
  </r>
  <r>
    <s v="10929"/>
    <n v="7"/>
    <s v="thuê bao Internet trực tiếp"/>
    <s v="Internet trực tiếp"/>
    <x v="0"/>
    <s v="Viễn thông"/>
    <s v="06-12/54"/>
    <s v="Đàm Trường Vân"/>
    <s v="DNTN2"/>
    <x v="2"/>
    <s v="Tổng Công ty Khoáng Sản  TKV- CTCP"/>
    <s v="Tập đoàn công nghiệp Than - Khoáng Sản Việt Nam"/>
    <x v="1"/>
    <n v="21.3"/>
    <n v="21.3"/>
    <n v="21.3"/>
    <n v="18.7"/>
    <n v="18.7"/>
    <n v="18.7"/>
    <n v="18.7"/>
    <n v="18.7"/>
    <n v="18.7"/>
    <n v="18.7"/>
    <n v="18.7"/>
    <n v="18.7"/>
    <n v="232.2"/>
    <n v="18.7"/>
    <n v="18.7"/>
    <n v="37.4"/>
  </r>
  <r>
    <s v="10939"/>
    <n v="7"/>
    <s v="thuê bao Internet trực tiếp"/>
    <s v="Internet trực tiếp"/>
    <x v="0"/>
    <s v="Viễn thông"/>
    <s v="39-12"/>
    <s v="Nguyễn Tiến Thành"/>
    <s v="Ngân hàng"/>
    <x v="3"/>
    <s v="Ngân hàng Thương mại TNHH Một thành viên Dầu khí Toàn Cầu"/>
    <s v="Ngân hàng Thương mại TNHH Một thành viên Dầu khí Toàn Cầu"/>
    <x v="1"/>
    <n v="6.9"/>
    <n v="6.9"/>
    <n v="6.9"/>
    <n v="6.9"/>
    <n v="6.9"/>
    <n v="6.9"/>
    <n v="6.9"/>
    <n v="6.9"/>
    <n v="6.9"/>
    <n v="6.9"/>
    <n v="6.9"/>
    <n v="6.9"/>
    <n v="82.8"/>
    <n v="6.9"/>
    <n v="6.9"/>
    <n v="13.8"/>
  </r>
  <r>
    <s v="10944"/>
    <n v="7"/>
    <s v="thuê bao Internet trực tiếp"/>
    <s v="Internet trực tiếp"/>
    <x v="0"/>
    <s v="Viễn thông"/>
    <s v="111118-01"/>
    <s v="Vũ Thanh Thái"/>
    <s v="Telco"/>
    <x v="0"/>
    <s v="Công ty Cổ phần Viễn thông Hà Nội"/>
    <s v="Công ty Cổ phần Viễn thông di động Vietnamobile"/>
    <x v="1"/>
    <n v="15"/>
    <n v="15"/>
    <n v="15"/>
    <n v="15"/>
    <n v="15"/>
    <n v="15"/>
    <n v="15"/>
    <n v="15"/>
    <n v="15"/>
    <n v="15"/>
    <n v="15"/>
    <n v="15"/>
    <n v="180"/>
    <n v="15"/>
    <n v="15"/>
    <n v="30"/>
  </r>
  <r>
    <s v="10974"/>
    <n v="7"/>
    <s v="thuê bao Internet trực tiếp"/>
    <s v="Internet trực tiếp"/>
    <x v="0"/>
    <s v="Viễn thông"/>
    <s v="21-13"/>
    <s v="Phan Thu Thủy"/>
    <s v="Nước Ngoài"/>
    <x v="1"/>
    <s v="SAMSUNG SDS CO.,LTD"/>
    <s v="SAMSUNG SDS CO.,LTD"/>
    <x v="1"/>
    <n v="10.82039"/>
    <n v="10.825060000000001"/>
    <n v="10.983840000000001"/>
    <n v="10.904450000000001"/>
    <n v="10.8344"/>
    <n v="10.80171"/>
    <n v="10.79237"/>
    <n v="10.787699999999999"/>
    <n v="10.787699999999999"/>
    <n v="10.787699999999999"/>
    <n v="10.769019999999999"/>
    <n v="10.74567"/>
    <n v="129.84001000000001"/>
    <n v="0"/>
    <n v="0"/>
    <n v="0"/>
  </r>
  <r>
    <s v="10975"/>
    <n v="7"/>
    <s v="thuê bao Internet trực tiếp"/>
    <s v="Internet trực tiếp"/>
    <x v="0"/>
    <s v="Viễn thông"/>
    <s v="22-13"/>
    <s v="Phan Thu Thủy"/>
    <s v="Nước Ngoài"/>
    <x v="1"/>
    <s v="SAMSUNG SDS CO.,LTD"/>
    <s v="SAMSUNG SDS CO.,LTD"/>
    <x v="1"/>
    <n v="16.497039999999998"/>
    <n v="16.504159999999999"/>
    <n v="16.74624"/>
    <n v="16.6252"/>
    <n v="16.5184"/>
    <n v="16.46856"/>
    <n v="16.454319999999999"/>
    <n v="16.447199999999999"/>
    <n v="16.447199999999999"/>
    <n v="16.447199999999999"/>
    <n v="16.41872"/>
    <n v="16.383120000000002"/>
    <n v="197.95735999999999"/>
    <n v="0"/>
    <n v="0"/>
    <n v="0"/>
  </r>
  <r>
    <s v="10990"/>
    <n v="7"/>
    <s v="thuê bao Internet trực tiếp"/>
    <s v="Internet trực tiếp"/>
    <x v="0"/>
    <s v="Viễn thông"/>
    <s v="12-13"/>
    <s v="Vũ Như Quỳnh"/>
    <s v="Telco"/>
    <x v="0"/>
    <s v="Công ty Cổ Phần Công nghệ Mobifone Toàn cầu"/>
    <s v="Công ty Cổ Phần Công nghệ Mobifone Toàn cầu"/>
    <x v="1"/>
    <n v="37.5"/>
    <n v="37.5"/>
    <n v="11.773999999999999"/>
    <n v="11.773999999999999"/>
    <n v="11.773999999999999"/>
    <n v="11.773999999999999"/>
    <n v="11.773999999999999"/>
    <n v="11.773999999999999"/>
    <n v="11.773999999999999"/>
    <n v="11.773999999999999"/>
    <n v="11.773999999999999"/>
    <n v="11.773999999999999"/>
    <n v="192.74"/>
    <n v="11.773999999999999"/>
    <n v="11.773999999999999"/>
    <n v="23.547999999999998"/>
  </r>
  <r>
    <s v="10998"/>
    <n v="7"/>
    <s v="thuê bao Internet trực tiếp"/>
    <s v="Internet trực tiếp"/>
    <x v="0"/>
    <s v="Viễn thông"/>
    <s v="41-13"/>
    <s v="Trần Đức Hà"/>
    <s v="Nước Ngoài"/>
    <x v="1"/>
    <s v="ANEXIA Internetdienstleistungs GMBH"/>
    <s v="ANEXIA Internetdienstleistungs GMBH"/>
    <x v="1"/>
    <n v="91.626818"/>
    <n v="91.666364000000002"/>
    <n v="0"/>
    <n v="185.34954500000001"/>
    <n v="91.745455000000007"/>
    <n v="91.468636000000004"/>
    <n v="91.389544999999998"/>
    <n v="91.35"/>
    <n v="91.35"/>
    <n v="91.35"/>
    <n v="91.191817999999998"/>
    <n v="90.994090999999997"/>
    <n v="1099.482272"/>
    <n v="93.903700000000001"/>
    <n v="92.168177"/>
    <n v="186.071877"/>
  </r>
  <r>
    <s v="11004A"/>
    <n v="7"/>
    <s v="thuê bao Internet trực tiếp"/>
    <s v="Internet trực tiếp"/>
    <x v="0"/>
    <s v="Viễn thông"/>
    <s v="160104-10/DDV"/>
    <s v="Nguyễn Tiến Thành"/>
    <s v="Ngân hàng"/>
    <x v="3"/>
    <s v="Ngân hàng Thương mại Cổ phần Đông Nam á"/>
    <s v="Ngân hàng Thương mại Cổ phần Đông Nam á"/>
    <x v="1"/>
    <n v="18.225000000000001"/>
    <n v="18.225000000000001"/>
    <n v="18.225000000000001"/>
    <n v="18.225000000000001"/>
    <n v="18.225000000000001"/>
    <n v="18.225000000000001"/>
    <n v="25.532499999999999"/>
    <n v="21.225000000000001"/>
    <n v="21.225000000000001"/>
    <n v="21.225000000000001"/>
    <n v="42.770415999999997"/>
    <n v="35.543154000000001"/>
    <n v="276.87106999999997"/>
    <n v="35.543154000000001"/>
    <n v="35.543154000000001"/>
    <n v="71.086308000000002"/>
  </r>
  <r>
    <s v="11013"/>
    <n v="7"/>
    <s v="thuê bao Internet trực tiếp"/>
    <s v="Internet trực tiếp"/>
    <x v="0"/>
    <s v="Viễn thông"/>
    <s v="35-13"/>
    <s v="Phan Thu Thủy"/>
    <s v="Nước Ngoài"/>
    <x v="1"/>
    <s v="SAMSUNG SDS CO.,LTD"/>
    <s v="SAMSUNG SDS CO.,LTD"/>
    <x v="1"/>
    <n v="184.90123399999999"/>
    <n v="184.98103599999999"/>
    <n v="187.69430399999999"/>
    <n v="186.33767"/>
    <n v="185.14063999999999"/>
    <n v="184.58202600000001"/>
    <n v="184.42242200000001"/>
    <n v="184.34262000000001"/>
    <n v="184.34262000000001"/>
    <n v="184.34262000000001"/>
    <n v="184.02341200000001"/>
    <n v="103.89613300000001"/>
    <n v="2139.0067370000002"/>
    <n v="136.60658000000001"/>
    <n v="136.25005999999999"/>
    <n v="272.85663999999997"/>
  </r>
  <r>
    <s v="110195"/>
    <n v="7"/>
    <s v="thuê bao Internet trực tiếp"/>
    <s v="Internet trực tiếp"/>
    <x v="0"/>
    <s v="Viễn thông"/>
    <s v="012016"/>
    <s v="Trịnh Sinh Trường"/>
    <s v="Nước Ngoài"/>
    <x v="1"/>
    <s v="Công ty TNHH Nakashima Việt Nam"/>
    <s v="Công ty TNHH Nakashima Việt Nam"/>
    <x v="1"/>
    <n v="9.0500000000000007"/>
    <n v="9.0500000000000007"/>
    <n v="9.0500000000000007"/>
    <n v="9.0500000000000007"/>
    <n v="9.0500000000000007"/>
    <n v="9.0500000000000007"/>
    <n v="9.0500000000000007"/>
    <n v="9.0500000000000007"/>
    <n v="9.0500000000000007"/>
    <n v="9.0500000000000007"/>
    <n v="9.0500000000000007"/>
    <n v="9.0500000000000007"/>
    <n v="108.6"/>
    <n v="9.0500000000000007"/>
    <n v="9.0500000000000007"/>
    <n v="18.100000000000001"/>
  </r>
  <r>
    <s v="110200"/>
    <n v="7"/>
    <s v="thuê bao Internet trực tiếp"/>
    <s v="Internet trực tiếp"/>
    <x v="0"/>
    <s v="Viễn thông"/>
    <s v="160901-04"/>
    <s v="Phan Thu Thủy"/>
    <s v="Nước Ngoài"/>
    <x v="1"/>
    <s v="SAMSUNG SDS CO.,LTD"/>
    <s v="SAMSUNG SDS CO.,LTD"/>
    <x v="1"/>
    <n v="34.994601000000003"/>
    <n v="35.009703999999999"/>
    <n v="35.523220000000002"/>
    <n v="35.266461999999997"/>
    <n v="35.039910999999996"/>
    <n v="34.934187000000001"/>
    <n v="34.903981000000002"/>
    <n v="34.888877000000001"/>
    <n v="34.888877000000001"/>
    <n v="34.888877000000001"/>
    <n v="34.828462999999999"/>
    <n v="25.742698000000001"/>
    <n v="410.90985799999999"/>
    <n v="29.427199999999999"/>
    <n v="29.3504"/>
    <n v="58.7776"/>
  </r>
  <r>
    <s v="110201"/>
    <n v="7"/>
    <s v="thuê bao Internet trực tiếp"/>
    <s v="Internet trực tiếp"/>
    <x v="0"/>
    <s v="Viễn thông"/>
    <s v="151030-06/KHDN-PL11"/>
    <s v="Phạm Văn Phước"/>
    <s v="DNTN1"/>
    <x v="2"/>
    <s v="Công ty Cổ phần Điện toán Viễn thông Viettelco"/>
    <s v="Công ty Cổ phần Điện toán Viễn thông Viettelco"/>
    <x v="1"/>
    <n v="35.997447999999999"/>
    <n v="27.328635999999999"/>
    <n v="27.328635999999999"/>
    <n v="27.328635999999999"/>
    <n v="27.328635999999999"/>
    <n v="27.328635999999999"/>
    <n v="27.328635999999999"/>
    <n v="27.328635999999999"/>
    <n v="27.328635999999999"/>
    <n v="27.328635999999999"/>
    <n v="24.589091"/>
    <n v="25.324090999999999"/>
    <n v="331.86835400000001"/>
    <n v="25.324090999999999"/>
    <n v="25.324090999999999"/>
    <n v="50.648181999999998"/>
  </r>
  <r>
    <s v="110203"/>
    <n v="7"/>
    <s v="thuê bao Internet trực tiếp"/>
    <s v="Internet trực tiếp"/>
    <x v="0"/>
    <s v="Viễn thông"/>
    <s v="160909-02"/>
    <s v="Trần Đức Hà"/>
    <s v="Nước Ngoài"/>
    <x v="1"/>
    <s v="Công ty TNHH Nhựa đường Puma Energy Việt Nam"/>
    <s v="Công ty TNHH Nhựa đường Puma Energy Việt Nam"/>
    <x v="1"/>
    <n v="9.2390000000000008"/>
    <n v="9.2390000000000008"/>
    <n v="9.2390000000000008"/>
    <n v="9.2390000000000008"/>
    <n v="9.2390000000000008"/>
    <n v="9.2390000000000008"/>
    <n v="9.2390000000000008"/>
    <n v="9.2390000000000008"/>
    <n v="9.2390000000000008"/>
    <n v="9.2390000000000008"/>
    <n v="9.2390000000000008"/>
    <n v="9.2390000000000008"/>
    <n v="110.86799999999999"/>
    <n v="9.2390000000000008"/>
    <n v="9.2390000000000008"/>
    <n v="18.478000000000002"/>
  </r>
  <r>
    <s v="110204"/>
    <n v="7"/>
    <s v="thuê bao Internet trực tiếp"/>
    <s v="Internet trực tiếp"/>
    <x v="0"/>
    <s v="Viễn thông"/>
    <s v="160729-04"/>
    <s v="Trần Anh Tuấn"/>
    <s v="DNTN2"/>
    <x v="2"/>
    <s v="Tổng công ty hàng không Việt Nam-CTCP"/>
    <s v="Tổng công ty hàng không Việt Nam-CTCP"/>
    <x v="1"/>
    <n v="1.7234"/>
    <n v="1.7234"/>
    <n v="1.7234"/>
    <n v="1.7234"/>
    <n v="1.7234"/>
    <n v="1.7234"/>
    <n v="1.7234"/>
    <n v="1.7234"/>
    <n v="1.7234"/>
    <n v="1.7234"/>
    <n v="1.7234"/>
    <n v="1.7234"/>
    <n v="20.680800000000001"/>
    <n v="1.7234"/>
    <n v="1.7234"/>
    <n v="3.4468000000000001"/>
  </r>
  <r>
    <s v="110206"/>
    <n v="7"/>
    <s v="thuê bao Internet trực tiếp"/>
    <s v="Internet trực tiếp"/>
    <x v="0"/>
    <s v="Viễn thông"/>
    <s v="170103-03"/>
    <s v="Phan Thu Thủy"/>
    <s v="Nước Ngoài"/>
    <x v="1"/>
    <s v="Công ty TNHH Funing Precision Component"/>
    <s v="Công ty TNHH Funing Precision Component"/>
    <x v="1"/>
    <n v="353.34674999999999"/>
    <n v="353.34674999999999"/>
    <n v="353.34674999999999"/>
    <n v="353.34674999999999"/>
    <n v="353.34674999999999"/>
    <n v="353.34674999999999"/>
    <n v="353.34674999999999"/>
    <n v="353.34674999999999"/>
    <n v="353.34674999999999"/>
    <n v="353.34674999999999"/>
    <n v="353.34674999999999"/>
    <n v="182.5"/>
    <n v="4069.3142499999999"/>
    <n v="182.5"/>
    <n v="182.5"/>
    <n v="365"/>
  </r>
  <r>
    <s v="110209"/>
    <n v="7"/>
    <s v="thuê bao Internet trực tiếp"/>
    <s v="Internet trực tiếp"/>
    <x v="0"/>
    <s v="Viễn thông"/>
    <s v="170103-07"/>
    <s v="Trần Đức Hà"/>
    <s v="Nước Ngoài"/>
    <x v="1"/>
    <s v="Công ty TNHH Global Network Service"/>
    <s v="Công ty TNHH Global Network Service"/>
    <x v="1"/>
    <n v="65.900000000000006"/>
    <n v="65.900000000000006"/>
    <n v="65.900000000000006"/>
    <n v="65.900000000000006"/>
    <n v="65.900000000000006"/>
    <n v="65.900000000000006"/>
    <n v="65.900000000000006"/>
    <n v="65.900000000000006"/>
    <n v="65.900000000000006"/>
    <n v="65.900000000000006"/>
    <n v="65.900000000000006"/>
    <n v="65.900000000000006"/>
    <n v="790.8"/>
    <n v="65.900000000000006"/>
    <n v="65.900000000000006"/>
    <n v="131.80000000000001"/>
  </r>
  <r>
    <s v="110211"/>
    <n v="7"/>
    <s v="thuê bao Internet trực tiếp"/>
    <s v="Internet trực tiếp"/>
    <x v="0"/>
    <s v="Viễn thông"/>
    <s v="170112-01"/>
    <s v="Phạm Văn Phước"/>
    <s v="DNTN1"/>
    <x v="2"/>
    <s v="Công ty Cổ phần Hayday"/>
    <s v="Công ty Cổ phần Hayday"/>
    <x v="1"/>
    <n v="117.056"/>
    <n v="123.09266599999999"/>
    <n v="121.006"/>
    <n v="101.248834"/>
    <n v="92.229463999999993"/>
    <n v="99.663128999999998"/>
    <n v="115.133235"/>
    <n v="117.131772"/>
    <n v="67.065600000000003"/>
    <n v="67.065600000000003"/>
    <n v="67.065600000000003"/>
    <n v="67.065600000000003"/>
    <n v="1154.8235"/>
    <n v="67.065600000000003"/>
    <n v="67.065600000000003"/>
    <n v="134.13120000000001"/>
  </r>
  <r>
    <s v="110214"/>
    <n v="7"/>
    <s v="thuê bao Internet trực tiếp"/>
    <s v="Internet trực tiếp"/>
    <x v="0"/>
    <s v="Viễn thông"/>
    <s v="170531-02"/>
    <s v="Lưu Thị Thanh"/>
    <s v="DNTN1"/>
    <x v="2"/>
    <s v="Công ty TNHH MTV Thuốc lá Thăng Long"/>
    <s v="Tổng công ty Thuốc lá Việt Nam"/>
    <x v="1"/>
    <n v="9.3952000000000009"/>
    <n v="9.3952000000000009"/>
    <n v="9.3952000000000009"/>
    <n v="9.3952000000000009"/>
    <n v="9.3952000000000009"/>
    <n v="9.3952000000000009"/>
    <n v="9.3952000000000009"/>
    <n v="9.3952000000000009"/>
    <n v="9.3952000000000009"/>
    <n v="9.3952000000000009"/>
    <n v="9.3952000000000009"/>
    <n v="9.3952000000000009"/>
    <n v="112.7424"/>
    <n v="9.3952000000000009"/>
    <n v="9.3952000000000009"/>
    <n v="18.790400000000002"/>
  </r>
  <r>
    <s v="110214-1"/>
    <n v="7"/>
    <s v="thuê bao Internet trực tiếp"/>
    <s v="Internet trực tiếp"/>
    <x v="0"/>
    <s v="Viễn thông"/>
    <s v="170531-02"/>
    <s v="Lưu Thị Thanh"/>
    <s v="DNTN1"/>
    <x v="2"/>
    <s v="Công ty TNHH MTV Thuốc lá Bắc Sơn"/>
    <s v="Tổng công ty Thuốc lá Việt Nam"/>
    <x v="1"/>
    <n v="2.5855999999999999"/>
    <n v="2.5855999999999999"/>
    <n v="2.5855999999999999"/>
    <n v="2.5855999999999999"/>
    <n v="2.5855999999999999"/>
    <n v="2.5855999999999999"/>
    <n v="2.5855999999999999"/>
    <n v="2.5855999999999999"/>
    <n v="2.5855999999999999"/>
    <n v="2.5855999999999999"/>
    <n v="2.5855999999999999"/>
    <n v="2.5855999999999999"/>
    <n v="31.027200000000001"/>
    <n v="2.5855999999999999"/>
    <n v="2.5855999999999999"/>
    <n v="5.1711999999999998"/>
  </r>
  <r>
    <s v="110214-2"/>
    <n v="7"/>
    <s v="thuê bao Internet trực tiếp"/>
    <s v="Internet trực tiếp"/>
    <x v="0"/>
    <s v="Viễn thông"/>
    <s v="170531-02"/>
    <s v="Lưu Thị Thanh"/>
    <s v="DNTN1"/>
    <x v="2"/>
    <s v="Công ty TNHH MTV Thuốc lá Thanh Hóa"/>
    <s v="Tổng công ty Thuốc lá Việt Nam"/>
    <x v="1"/>
    <n v="2.5855999999999999"/>
    <n v="2.5855999999999999"/>
    <n v="2.5855999999999999"/>
    <n v="2.5855999999999999"/>
    <n v="2.5855999999999999"/>
    <n v="2.5855999999999999"/>
    <n v="2.5855999999999999"/>
    <n v="2.5855999999999999"/>
    <n v="2.5855999999999999"/>
    <n v="2.5855999999999999"/>
    <n v="2.5855999999999999"/>
    <n v="2.5855999999999999"/>
    <n v="31.027200000000001"/>
    <n v="2.5855999999999999"/>
    <n v="2.5855999999999999"/>
    <n v="5.1711999999999998"/>
  </r>
  <r>
    <s v="110214-3"/>
    <n v="7"/>
    <s v="thuê bao Internet trực tiếp"/>
    <s v="Internet trực tiếp"/>
    <x v="0"/>
    <s v="Viễn thông"/>
    <s v="170531-02"/>
    <s v="Lưu Thị Thanh"/>
    <s v="DNTN1"/>
    <x v="2"/>
    <s v="Công ty TNHH Thuốc lá Đà Nẵng"/>
    <s v="Tổng công ty Thuốc lá Việt Nam"/>
    <x v="1"/>
    <n v="2.5855999999999999"/>
    <n v="2.5855999999999999"/>
    <n v="2.5855999999999999"/>
    <n v="2.5855999999999999"/>
    <n v="2.5855999999999999"/>
    <n v="2.5855999999999999"/>
    <n v="2.5855999999999999"/>
    <n v="2.5855999999999999"/>
    <n v="2.5855999999999999"/>
    <n v="2.5855999999999999"/>
    <n v="2.5855999999999999"/>
    <n v="2.5855999999999999"/>
    <n v="31.027200000000001"/>
    <n v="2.5855999999999999"/>
    <n v="2.5855999999999999"/>
    <n v="5.1711999999999998"/>
  </r>
  <r>
    <s v="110215"/>
    <n v="7"/>
    <s v="thuê bao Internet trực tiếp"/>
    <s v="Internet trực tiếp"/>
    <x v="0"/>
    <s v="Viễn thông"/>
    <s v="170620-02"/>
    <s v="Phan Thu Thủy"/>
    <s v="Nước Ngoài"/>
    <x v="1"/>
    <s v="SAMSUNG SDS CO.,LTD"/>
    <s v="SAMSUNG SDS CO.,LTD"/>
    <x v="1"/>
    <n v="139.02000000000001"/>
    <n v="139.08000000000001"/>
    <n v="141.12"/>
    <n v="140.1"/>
    <n v="139.19999999999999"/>
    <n v="138.78"/>
    <n v="138.66"/>
    <n v="138.6"/>
    <n v="138.6"/>
    <n v="138.6"/>
    <n v="138.36000000000001"/>
    <n v="114.5898"/>
    <n v="1644.7098000000001"/>
    <n v="124.146"/>
    <n v="123.822"/>
    <n v="247.96800000000002"/>
  </r>
  <r>
    <s v="110217"/>
    <n v="7"/>
    <s v="thuê bao Internet trực tiếp"/>
    <s v="Internet trực tiếp"/>
    <x v="0"/>
    <s v="Viễn thông"/>
    <s v="170508-04"/>
    <s v="Trần Đức Hà"/>
    <s v="Nước Ngoài"/>
    <x v="1"/>
    <s v="Công ty TNHH Tawara Works Việt Nam"/>
    <s v="Công ty TNHH KDDI Việt nam"/>
    <x v="1"/>
    <n v="7.5060000000000002"/>
    <n v="7.5060000000000002"/>
    <n v="7.5060000000000002"/>
    <n v="7.5060000000000002"/>
    <n v="7.5060000000000002"/>
    <n v="7.5060000000000002"/>
    <n v="7.5060000000000002"/>
    <n v="7.5060000000000002"/>
    <n v="7.5060000000000002"/>
    <n v="7.5060000000000002"/>
    <n v="7.5060000000000002"/>
    <n v="7.5060000000000002"/>
    <n v="90.072000000000003"/>
    <n v="7.5060000000000002"/>
    <n v="7.5060000000000002"/>
    <n v="15.012"/>
  </r>
  <r>
    <s v="110219"/>
    <n v="7"/>
    <s v="thuê bao Internet trực tiếp"/>
    <s v="Internet trực tiếp"/>
    <x v="0"/>
    <s v="Viễn thông"/>
    <s v="170104-02"/>
    <s v="Phạm Văn Phước"/>
    <s v="DNTN1"/>
    <x v="2"/>
    <s v="Công ty Cổ phần Điện toán Viễn thông Viettelco"/>
    <s v="Công ty Cổ phần Điện toán Viễn thông Viettelco"/>
    <x v="1"/>
    <n v="6.8"/>
    <n v="6.8"/>
    <n v="6.8"/>
    <n v="6.8"/>
    <n v="6.8"/>
    <n v="6.8"/>
    <n v="6.8"/>
    <n v="6.8"/>
    <n v="6.8"/>
    <n v="6.8"/>
    <n v="6.8"/>
    <n v="6.1166669999999996"/>
    <n v="80.916667000000004"/>
    <n v="6.3"/>
    <n v="6.3"/>
    <n v="12.6"/>
  </r>
  <r>
    <s v="110223"/>
    <n v="7"/>
    <s v="thuê bao Internet trực tiếp"/>
    <s v="Internet trực tiếp"/>
    <x v="0"/>
    <s v="Viễn thông"/>
    <s v="170711-04"/>
    <s v="Trần Đức Hà"/>
    <s v="Nước Ngoài"/>
    <x v="1"/>
    <s v="Công ty TNHH KDDI Việt nam"/>
    <s v="Công ty TNHH KDDI Việt nam"/>
    <x v="1"/>
    <n v="15.513"/>
    <n v="15.513"/>
    <n v="15.513"/>
    <n v="15.513"/>
    <n v="15.513"/>
    <n v="15.513"/>
    <n v="15.513"/>
    <n v="15.513"/>
    <n v="15.513"/>
    <n v="15.513"/>
    <n v="15.513"/>
    <n v="15.513"/>
    <n v="186.15600000000001"/>
    <n v="15.513"/>
    <n v="15.513"/>
    <n v="31.026"/>
  </r>
  <r>
    <s v="110225"/>
    <n v="7"/>
    <s v="thuê bao Internet trực tiếp"/>
    <s v="Internet trực tiếp"/>
    <x v="0"/>
    <s v="Viễn thông"/>
    <s v="170215-06"/>
    <s v="Phan Thu Thủy"/>
    <s v="Nước Ngoài"/>
    <x v="1"/>
    <s v="SAMSUNG SDS CO.,LTD"/>
    <s v="SAMSUNG SDS CO.,LTD"/>
    <x v="1"/>
    <n v="6.85832"/>
    <n v="6.8612799999999998"/>
    <n v="6.9619200000000001"/>
    <n v="6.9116"/>
    <n v="6.8672000000000004"/>
    <n v="6.8464799999999997"/>
    <n v="6.84056"/>
    <n v="6.8376000000000001"/>
    <n v="6.8376000000000001"/>
    <n v="6.8376000000000001"/>
    <n v="6.8257599999999998"/>
    <n v="5.6374500000000003"/>
    <n v="81.123369999999994"/>
    <n v="6.1153399999999998"/>
    <n v="6.09938"/>
    <n v="12.21472"/>
  </r>
  <r>
    <s v="110226"/>
    <n v="7"/>
    <s v="thuê bao Internet trực tiếp"/>
    <s v="Internet trực tiếp"/>
    <x v="0"/>
    <s v="Viễn thông"/>
    <s v="170801-04/KHDN"/>
    <s v="Phan Thu Thủy"/>
    <s v="Nước Ngoài"/>
    <x v="1"/>
    <s v="SAMSUNG SDS CO.,LTD"/>
    <s v="SAMSUNG SDS CO.,LTD"/>
    <x v="1"/>
    <n v="48.4253"/>
    <n v="48.446199999999997"/>
    <n v="49.156799999999997"/>
    <n v="48.801499999999997"/>
    <n v="48.488"/>
    <n v="48.341700000000003"/>
    <n v="48.299900000000001"/>
    <n v="48.279000000000003"/>
    <n v="48.279000000000003"/>
    <n v="48.279000000000003"/>
    <n v="48.195399999999999"/>
    <n v="-11.245593"/>
    <n v="521.74620700000003"/>
    <n v="0"/>
    <n v="0"/>
    <n v="0"/>
  </r>
  <r>
    <s v="110232"/>
    <n v="7"/>
    <s v="thuê bao Internet trực tiếp"/>
    <s v="Internet trực tiếp"/>
    <x v="0"/>
    <s v="Viễn thông"/>
    <s v="170830-03"/>
    <s v="Trần Đức Hà"/>
    <s v="Nước Ngoài"/>
    <x v="1"/>
    <s v="Công ty TNHH KDDI Việt nam"/>
    <s v="Công ty TNHH KDDI Việt nam"/>
    <x v="1"/>
    <n v="9.8897499999999994"/>
    <n v="9.8897499999999994"/>
    <n v="9.8897499999999994"/>
    <n v="9.8897499999999994"/>
    <n v="9.8897499999999994"/>
    <n v="9.8897499999999994"/>
    <n v="9.8897499999999994"/>
    <n v="9.8897499999999994"/>
    <n v="9.8897499999999994"/>
    <n v="9.8897499999999994"/>
    <n v="9.8897499999999994"/>
    <n v="9.8897499999999994"/>
    <n v="118.67700000000001"/>
    <n v="9.8897499999999994"/>
    <n v="9.8897499999999994"/>
    <n v="19.779499999999999"/>
  </r>
  <r>
    <s v="110236"/>
    <n v="7"/>
    <s v="thuê bao Internet trực tiếp"/>
    <s v="Internet trực tiếp"/>
    <x v="0"/>
    <s v="Viễn thông"/>
    <s v="170103-27"/>
    <s v="Trịnh Sinh Trường"/>
    <s v="Nước Ngoài"/>
    <x v="1"/>
    <s v="Công ty TNHH Keyence Việt Nam"/>
    <s v="Công ty TNHH Keyence Việt Nam"/>
    <x v="0"/>
    <n v="7.5060000000000002"/>
    <n v="7.5060000000000002"/>
    <n v="7.5060000000000002"/>
    <n v="7.5060000000000002"/>
    <n v="7.5060000000000002"/>
    <n v="7.5060000000000002"/>
    <n v="7.5060000000000002"/>
    <n v="7.5060000000000002"/>
    <n v="7.5060000000000002"/>
    <n v="7.5060000000000002"/>
    <n v="7.5060000000000002"/>
    <n v="7.5060000000000002"/>
    <n v="90.072000000000003"/>
    <n v="7.5060000000000002"/>
    <n v="7.5060000000000002"/>
    <n v="15.012"/>
  </r>
  <r>
    <s v="110242-1"/>
    <n v="7"/>
    <s v="thuê bao Internet trực tiếp"/>
    <s v="Internet trực tiếp"/>
    <x v="0"/>
    <s v="Viễn thông"/>
    <s v="171002-06"/>
    <s v="Triệu Hoàng Cường (Vingroup)"/>
    <s v="DNTN2"/>
    <x v="2"/>
    <s v="Chi nhánh Nha Trang - Công ty Cổ phần Vinpearl"/>
    <s v="Công ty CP Dịch vụ Thương mại Tổng hợp VinCommerce"/>
    <x v="1"/>
    <n v="26"/>
    <n v="26"/>
    <n v="10.148387"/>
    <n v="7.8"/>
    <n v="7.8"/>
    <n v="7.8"/>
    <n v="7.8"/>
    <n v="0"/>
    <n v="0"/>
    <n v="0"/>
    <n v="0"/>
    <n v="0"/>
    <n v="93.348387000000002"/>
    <n v="0"/>
    <n v="0"/>
    <n v="0"/>
  </r>
  <r>
    <s v="110242-2"/>
    <n v="7"/>
    <s v="thuê bao Internet trực tiếp"/>
    <s v="Internet trực tiếp"/>
    <x v="0"/>
    <s v="Viễn thông"/>
    <s v="171002-06"/>
    <s v="Triệu Hoàng Cường (Vingroup)"/>
    <s v="DNTN2"/>
    <x v="2"/>
    <s v="Chi nhánh Hà Tĩnh - Công ty Cổ phần Vinpearl"/>
    <s v="Công ty CP Dịch vụ Thương mại Tổng hợp VinCommerce"/>
    <x v="1"/>
    <n v="16"/>
    <n v="16"/>
    <n v="16"/>
    <n v="16"/>
    <n v="12.025805999999999"/>
    <n v="16"/>
    <n v="16"/>
    <n v="0"/>
    <n v="0"/>
    <n v="0"/>
    <n v="0"/>
    <n v="0"/>
    <n v="108.025806"/>
    <n v="0"/>
    <n v="0"/>
    <n v="0"/>
  </r>
  <r>
    <s v="110242-3"/>
    <n v="7"/>
    <s v="thuê bao Internet trực tiếp"/>
    <s v="Internet trực tiếp"/>
    <x v="0"/>
    <s v="Viễn thông"/>
    <s v="171002-06"/>
    <s v="Triệu Hoàng Cường (Vingroup)"/>
    <s v="DNTN2"/>
    <x v="2"/>
    <s v="Chi nhánh Quảng Nam - Công ty cổ phần Vinpearl"/>
    <s v="Công ty CP Dịch vụ Thương mại Tổng hợp VinCommerce"/>
    <x v="1"/>
    <n v="26"/>
    <n v="26"/>
    <n v="20.716128999999999"/>
    <n v="7.8"/>
    <n v="14.258065"/>
    <n v="26"/>
    <n v="26"/>
    <n v="0"/>
    <n v="0"/>
    <n v="0"/>
    <n v="0"/>
    <n v="0"/>
    <n v="146.77419399999999"/>
    <n v="0"/>
    <n v="0"/>
    <n v="0"/>
  </r>
  <r>
    <s v="110242-4"/>
    <n v="7"/>
    <s v="thuê bao Internet trực tiếp"/>
    <s v="Internet trực tiếp"/>
    <x v="0"/>
    <s v="Viễn thông"/>
    <s v="171002-06"/>
    <s v="Triệu Hoàng Cường (Vingroup)"/>
    <s v="DNTN2"/>
    <x v="2"/>
    <s v="Chi nhánh Thanh Hóa- Công ty Cổ phần Vinpearl"/>
    <s v="Công ty CP Dịch vụ Thương mại Tổng hợp VinCommerce"/>
    <x v="1"/>
    <n v="16"/>
    <n v="16"/>
    <n v="16"/>
    <n v="16"/>
    <n v="16"/>
    <n v="16"/>
    <n v="16"/>
    <n v="0"/>
    <n v="0"/>
    <n v="0"/>
    <n v="0"/>
    <n v="0"/>
    <n v="112"/>
    <n v="0"/>
    <n v="0"/>
    <n v="0"/>
  </r>
  <r>
    <s v="110242-6"/>
    <n v="7"/>
    <s v="thuê bao Internet trực tiếp"/>
    <s v="Internet trực tiếp"/>
    <x v="0"/>
    <s v="Viễn thông"/>
    <s v="171002-06"/>
    <s v="Triệu Hoàng Cường (Vingroup)"/>
    <s v="DNTN2"/>
    <x v="2"/>
    <s v="Công ty CP Đầu tư và phát triển Du lịch Phú Quốc"/>
    <s v="Công ty CP Dịch vụ Thương mại Tổng hợp VinCommerce"/>
    <x v="1"/>
    <n v="102.5"/>
    <n v="102.5"/>
    <n v="102.5"/>
    <n v="84.045000000000002"/>
    <n v="84.045000000000002"/>
    <n v="84.045000000000002"/>
    <n v="84.045000000000002"/>
    <n v="84.045000000000002"/>
    <n v="84.045000000000002"/>
    <n v="84.045000000000002"/>
    <n v="84.045000000000002"/>
    <n v="84.045000000000002"/>
    <n v="1063.905"/>
    <n v="0"/>
    <n v="0"/>
    <n v="0"/>
  </r>
  <r>
    <s v="110242-7"/>
    <n v="7"/>
    <s v="thuê bao Internet trực tiếp"/>
    <s v="Internet trực tiếp"/>
    <x v="0"/>
    <s v="Viễn thông"/>
    <s v="171002-06"/>
    <s v="Triệu Hoàng Cường (Vingroup)"/>
    <s v="DNTN2"/>
    <x v="2"/>
    <s v="CN Lạng Sơn- Công ty Cổ phần VINPEARL"/>
    <s v="Công ty CP Dịch vụ Thương mại Tổng hợp VinCommerce"/>
    <x v="1"/>
    <n v="26"/>
    <n v="26"/>
    <n v="26"/>
    <n v="26"/>
    <n v="21.2"/>
    <n v="16"/>
    <n v="16"/>
    <n v="0"/>
    <n v="0"/>
    <n v="0"/>
    <n v="0"/>
    <n v="0"/>
    <n v="157.19999999999999"/>
    <n v="0"/>
    <n v="0"/>
    <n v="0"/>
  </r>
  <r>
    <s v="110242-8"/>
    <n v="7"/>
    <s v="thuê bao Internet trực tiếp"/>
    <s v="Internet trực tiếp"/>
    <x v="0"/>
    <s v="Viễn thông"/>
    <s v="171002-06"/>
    <s v="Triệu Hoàng Cường (Vingroup)"/>
    <s v="DNTN2"/>
    <x v="2"/>
    <s v="Chi nhánh Tây Ninh- Công ty Cổ phần VINPEARL"/>
    <s v="Công ty CP Dịch vụ Thương mại Tổng hợp VinCommerce"/>
    <x v="1"/>
    <n v="26"/>
    <n v="26"/>
    <n v="26"/>
    <n v="26"/>
    <n v="26"/>
    <n v="-34.472000000000001"/>
    <n v="9"/>
    <n v="0"/>
    <n v="0"/>
    <n v="0"/>
    <n v="0"/>
    <n v="0"/>
    <n v="104.52800000000001"/>
    <n v="0"/>
    <n v="0"/>
    <n v="0"/>
  </r>
  <r>
    <s v="110250"/>
    <n v="7"/>
    <s v="thuê bao Internet trực tiếp"/>
    <s v="Internet trực tiếp"/>
    <x v="0"/>
    <s v="Viễn thông"/>
    <s v="171229-05"/>
    <s v="Lưu Thị Thanh"/>
    <s v="DNTN1"/>
    <x v="2"/>
    <s v="Công ty Bảo hiểm Liên Hiệp"/>
    <s v="Công ty Bảo hiểm Liên Hiệp"/>
    <x v="1"/>
    <n v="25"/>
    <n v="25"/>
    <n v="25"/>
    <n v="25"/>
    <n v="25"/>
    <n v="25"/>
    <n v="25"/>
    <n v="25"/>
    <n v="25"/>
    <n v="25"/>
    <n v="25"/>
    <n v="25"/>
    <n v="300"/>
    <n v="25"/>
    <n v="25"/>
    <n v="50"/>
  </r>
  <r>
    <s v="110252"/>
    <n v="7"/>
    <s v="thuê bao Internet trực tiếp"/>
    <s v="Internet trực tiếp"/>
    <x v="0"/>
    <s v="Viễn thông"/>
    <s v="180102-0"/>
    <s v="Phạm Văn Phước"/>
    <s v="DNTN1"/>
    <x v="2"/>
    <s v="Công ty Cổ phần VTI"/>
    <s v="Công ty Cổ phần VTI"/>
    <x v="0"/>
    <n v="10.497719"/>
    <n v="11.231716"/>
    <n v="11.231716"/>
    <n v="11.231716"/>
    <n v="11.231716"/>
    <n v="11.231716"/>
    <n v="11.171620000000001"/>
    <n v="11.231716"/>
    <n v="11.231716"/>
    <n v="11.231716"/>
    <n v="11.231716"/>
    <n v="11.231716"/>
    <n v="133.98649900000001"/>
    <n v="11.171620000000001"/>
    <n v="11.231716"/>
    <n v="22.403336000000003"/>
  </r>
  <r>
    <s v="110257"/>
    <n v="7"/>
    <s v="thuê bao Internet trực tiếp"/>
    <s v="Internet trực tiếp"/>
    <x v="0"/>
    <s v="Viễn thông"/>
    <s v="180910-02"/>
    <s v="Đàm Trường Vân"/>
    <s v="DNTN2"/>
    <x v="2"/>
    <s v="Tổng Công ty Khoáng Sản  TKV- CTCP"/>
    <s v="Tập đoàn công nghiệp Than - Khoáng Sản Việt Nam"/>
    <x v="1"/>
    <n v="2.6"/>
    <n v="2.6"/>
    <n v="2.6"/>
    <n v="2.6"/>
    <n v="2.6"/>
    <n v="2.6"/>
    <n v="2.6"/>
    <n v="2.6"/>
    <n v="2.6"/>
    <n v="2.6"/>
    <n v="2.6"/>
    <n v="2.6"/>
    <n v="31.2"/>
    <n v="2.6"/>
    <n v="2.6"/>
    <n v="5.2"/>
  </r>
  <r>
    <s v="110260"/>
    <n v="7"/>
    <s v="thuê bao Internet trực tiếp"/>
    <s v="Internet trực tiếp"/>
    <x v="0"/>
    <s v="Viễn thông"/>
    <s v="180914-01"/>
    <s v="Trần Đức Hà"/>
    <s v="Nước Ngoài"/>
    <x v="1"/>
    <s v="Công ty Cổ phần Quốc tế Hoàng Gia"/>
    <s v="Công ty Cổ phần Quốc tế Hoàng Gia"/>
    <x v="0"/>
    <n v="37.5"/>
    <n v="37.5"/>
    <n v="37.5"/>
    <n v="3.75"/>
    <n v="0"/>
    <n v="0"/>
    <n v="0"/>
    <n v="0"/>
    <n v="0"/>
    <n v="0"/>
    <n v="0"/>
    <n v="0"/>
    <n v="116.25"/>
    <n v="0"/>
    <n v="0"/>
    <n v="0"/>
  </r>
  <r>
    <s v="110261"/>
    <n v="7"/>
    <s v="thuê bao Internet trực tiếp"/>
    <s v="Internet trực tiếp"/>
    <x v="0"/>
    <s v="Viễn thông"/>
    <s v="181003-03"/>
    <s v="Trần Đức Hà"/>
    <s v="Nước Ngoài"/>
    <x v="1"/>
    <s v="Công ty TNHH Global Network Service"/>
    <s v="Công ty TNHH Global Network Service"/>
    <x v="1"/>
    <n v="61.607799999999997"/>
    <n v="61.607799999999997"/>
    <n v="61.607799999999997"/>
    <n v="61.607799999999997"/>
    <n v="61.607799999999997"/>
    <n v="61.607799999999997"/>
    <n v="61.607799999999997"/>
    <n v="61.607799999999997"/>
    <n v="61.607799999999997"/>
    <n v="61.607799999999997"/>
    <n v="61.607799999999997"/>
    <n v="61.607799999999997"/>
    <n v="739.29359999999997"/>
    <n v="61.607799999999997"/>
    <n v="61.607799999999997"/>
    <n v="123.21559999999999"/>
  </r>
  <r>
    <s v="110266"/>
    <n v="7"/>
    <s v="thuê bao Internet trực tiếp"/>
    <s v="Internet trực tiếp"/>
    <x v="0"/>
    <s v="Viễn thông"/>
    <s v="20181101/VNPT-FN"/>
    <s v="Phan Thu Thủy"/>
    <s v="Nước Ngoài"/>
    <x v="1"/>
    <s v="Công ty TNHH Funing Precision Component"/>
    <s v="Công ty TNHH Funing Precision Component"/>
    <x v="1"/>
    <n v="9.25"/>
    <n v="0"/>
    <n v="0"/>
    <n v="0"/>
    <n v="0"/>
    <n v="0"/>
    <n v="0"/>
    <n v="0"/>
    <n v="0"/>
    <n v="0"/>
    <n v="0"/>
    <n v="0"/>
    <n v="9.25"/>
    <n v="0"/>
    <n v="0"/>
    <n v="0"/>
  </r>
  <r>
    <s v="110267"/>
    <n v="7"/>
    <s v="thuê bao Internet trực tiếp"/>
    <s v="Internet trực tiếp"/>
    <x v="0"/>
    <s v="Viễn thông"/>
    <s v="20190115/VNPT-FN"/>
    <s v="Phan Thu Thủy"/>
    <s v="Nước Ngoài"/>
    <x v="1"/>
    <s v="Công ty TNHH Funing Precision Component"/>
    <s v="Công ty TNHH Funing Precision Component"/>
    <x v="1"/>
    <n v="9.8000000000000007"/>
    <n v="9.8000000000000007"/>
    <n v="9.8000000000000007"/>
    <n v="9.8000000000000007"/>
    <n v="9.8000000000000007"/>
    <n v="9.8000000000000007"/>
    <n v="9.8000000000000007"/>
    <n v="9.8000000000000007"/>
    <n v="9.8000000000000007"/>
    <n v="9.8000000000000007"/>
    <n v="9.8000000000000007"/>
    <n v="9.8000000000000007"/>
    <n v="117.6"/>
    <n v="9.8000000000000007"/>
    <n v="9.8000000000000007"/>
    <n v="19.600000000000001"/>
  </r>
  <r>
    <s v="110268"/>
    <n v="7"/>
    <s v="thuê bao Internet trực tiếp"/>
    <s v="Internet trực tiếp"/>
    <x v="0"/>
    <s v="Viễn thông"/>
    <s v="20190301/VNPT-FN"/>
    <s v="Phan Thu Thủy"/>
    <s v="Nước Ngoài"/>
    <x v="1"/>
    <s v="Công ty TNHH Funing Precision Component"/>
    <s v="Công ty TNHH Funing Precision Component"/>
    <x v="1"/>
    <n v="422.10376000000002"/>
    <n v="422.10376000000002"/>
    <n v="275.94430399999999"/>
    <n v="0"/>
    <n v="0"/>
    <n v="0"/>
    <n v="0"/>
    <n v="0"/>
    <n v="0"/>
    <n v="0"/>
    <n v="0"/>
    <n v="0"/>
    <n v="1120.151824"/>
    <n v="0"/>
    <n v="0"/>
    <n v="0"/>
  </r>
  <r>
    <s v="110269"/>
    <n v="7"/>
    <s v="thuê bao Internet trực tiếp"/>
    <s v="Internet trực tiếp"/>
    <x v="0"/>
    <s v="Viễn thông"/>
    <s v="190130-01"/>
    <s v="Phan Thu Thủy"/>
    <s v="Nước Ngoài"/>
    <x v="1"/>
    <s v="Công ty TNHH Samsung C&amp;T Corporation Việt Nam"/>
    <s v="SAMSUNG SDS CO.,LTD"/>
    <x v="1"/>
    <n v="6"/>
    <n v="6"/>
    <n v="6"/>
    <n v="6"/>
    <n v="5.0999999999999996"/>
    <n v="5.0999999999999996"/>
    <n v="6"/>
    <n v="6"/>
    <n v="6"/>
    <n v="6"/>
    <n v="6"/>
    <n v="6"/>
    <n v="70.2"/>
    <n v="6"/>
    <n v="6"/>
    <n v="12"/>
  </r>
  <r>
    <s v="110274"/>
    <n v="7"/>
    <s v="thuê bao Internet trực tiếp"/>
    <s v="Internet trực tiếp"/>
    <x v="0"/>
    <s v="Viễn thông"/>
    <s v="190423-01"/>
    <s v="Phạm Văn Phước"/>
    <s v="DNTN1"/>
    <x v="2"/>
    <s v="Công ty TNHH Connet Việt Nam"/>
    <s v="Công ty TNHH Connet Việt Nam"/>
    <x v="1"/>
    <n v="38.338999999999999"/>
    <n v="38.338999999999999"/>
    <n v="38.338999999999999"/>
    <n v="38.338999999999999"/>
    <n v="38.338999999999999"/>
    <n v="38.338999999999999"/>
    <n v="38.338999999999999"/>
    <n v="38.338999999999999"/>
    <n v="38.338999999999999"/>
    <n v="38.338999999999999"/>
    <n v="38.338999999999999"/>
    <n v="38.338999999999999"/>
    <n v="460.06799999999998"/>
    <n v="38.338999999999999"/>
    <n v="38.338999999999999"/>
    <n v="76.677999999999997"/>
  </r>
  <r>
    <s v="110275"/>
    <n v="7"/>
    <s v="thuê bao Internet trực tiếp"/>
    <s v="Internet trực tiếp"/>
    <x v="0"/>
    <s v="Viễn thông"/>
    <s v="46"/>
    <s v="Lưu Thị Thanh"/>
    <s v="DNTN1"/>
    <x v="2"/>
    <s v="Công ty Xăng dầu B12"/>
    <s v="Tập đoàn xăng dầu Việt Nam"/>
    <x v="1"/>
    <n v="15.114000000000001"/>
    <n v="15.114000000000001"/>
    <n v="15.114000000000001"/>
    <n v="15.114000000000001"/>
    <n v="15.114000000000001"/>
    <n v="15.114000000000001"/>
    <n v="15.114000000000001"/>
    <n v="15.114000000000001"/>
    <n v="15.114000000000001"/>
    <n v="15.114000000000001"/>
    <n v="15.114000000000001"/>
    <n v="15.114000000000001"/>
    <n v="181.36799999999999"/>
    <n v="15.114000000000001"/>
    <n v="15.114000000000001"/>
    <n v="30.228000000000002"/>
  </r>
  <r>
    <s v="110276"/>
    <n v="7"/>
    <s v="thuê bao Internet trực tiếp"/>
    <s v="Internet trực tiếp"/>
    <x v="0"/>
    <s v="Viễn thông"/>
    <s v="190314-02"/>
    <s v="Trần Đức Hà"/>
    <s v="Nước Ngoài"/>
    <x v="1"/>
    <s v="Công ty TNHH Global Network Service"/>
    <s v="Công ty TNHH Global Network Service"/>
    <x v="1"/>
    <n v="16.5"/>
    <n v="16.5"/>
    <n v="16.5"/>
    <n v="16.5"/>
    <n v="16.5"/>
    <n v="31.55"/>
    <n v="24"/>
    <n v="24"/>
    <n v="24"/>
    <n v="24"/>
    <n v="24"/>
    <n v="24"/>
    <n v="258.05"/>
    <n v="24"/>
    <n v="24"/>
    <n v="48"/>
  </r>
  <r>
    <s v="110280"/>
    <n v="7"/>
    <s v="thuê bao Internet trực tiếp"/>
    <s v="Internet trực tiếp"/>
    <x v="0"/>
    <s v="Viễn thông"/>
    <s v="010715/KHDN-DN/H§DV"/>
    <s v="Nguyễn Thị Thanh Hải"/>
    <s v="DNTN2"/>
    <x v="2"/>
    <s v="Công ty TNHH Cung cấp Giải pháp Dịch vụ Giá trị gia tăng"/>
    <s v="Công ty TNHH Cung cấp Giải pháp Dịch vụ Giá trị gia tăng"/>
    <x v="1"/>
    <n v="30"/>
    <n v="30"/>
    <n v="30"/>
    <n v="30"/>
    <n v="30"/>
    <n v="30"/>
    <n v="30"/>
    <n v="30"/>
    <n v="30"/>
    <n v="30"/>
    <n v="30"/>
    <n v="30"/>
    <n v="360"/>
    <n v="30"/>
    <n v="30"/>
    <n v="60"/>
  </r>
  <r>
    <s v="110282"/>
    <n v="7"/>
    <s v="thuê bao Internet trực tiếp"/>
    <s v="Internet trực tiếp"/>
    <x v="0"/>
    <s v="Viễn thông"/>
    <s v="190702-02"/>
    <s v="Phạm Văn Phước"/>
    <s v="DNTN1"/>
    <x v="2"/>
    <s v="Công ty TNHH Connet Việt Nam"/>
    <s v="Công ty TNHH Connet Việt Nam"/>
    <x v="1"/>
    <n v="25.237100000000002"/>
    <n v="25.237100000000002"/>
    <n v="25.237100000000002"/>
    <n v="25.237100000000002"/>
    <n v="25.237100000000002"/>
    <n v="25.237100000000002"/>
    <n v="9.15"/>
    <n v="9.15"/>
    <n v="9.15"/>
    <n v="9.15"/>
    <n v="9.15"/>
    <n v="9.15"/>
    <n v="206.32259999999999"/>
    <n v="9.15"/>
    <n v="9.15"/>
    <n v="18.3"/>
  </r>
  <r>
    <s v="110283"/>
    <n v="7"/>
    <s v="thuê bao Internet trực tiếp"/>
    <s v="Internet trực tiếp"/>
    <x v="0"/>
    <s v="Viễn thông"/>
    <s v="190808-02"/>
    <s v="Phạm Văn Phước"/>
    <s v="DNTN1"/>
    <x v="2"/>
    <s v="Công ty TNHH Connet Việt Nam"/>
    <s v="Công ty TNHH Connet Việt Nam"/>
    <x v="1"/>
    <n v="23.487100000000002"/>
    <n v="23.487100000000002"/>
    <n v="23.487100000000002"/>
    <n v="23.487100000000002"/>
    <n v="23.487100000000002"/>
    <n v="23.487100000000002"/>
    <n v="19.487100000000002"/>
    <n v="19.487100000000002"/>
    <n v="19.487100000000002"/>
    <n v="19.487100000000002"/>
    <n v="19.487100000000002"/>
    <n v="19.487100000000002"/>
    <n v="257.84519999999998"/>
    <n v="19.487100000000002"/>
    <n v="19.487100000000002"/>
    <n v="38.974200000000003"/>
  </r>
  <r>
    <s v="110284"/>
    <n v="7"/>
    <s v="thuê bao Internet trực tiếp"/>
    <s v="Internet trực tiếp"/>
    <x v="0"/>
    <s v="Viễn thông"/>
    <s v="191015-01"/>
    <s v="Trần Đức Hà"/>
    <s v="Nước Ngoài"/>
    <x v="1"/>
    <s v="Chi nhánh Công ty TNHH Resort Vacations tại Hà Nội"/>
    <s v="Ngân hàng Thương mại Cổ phần Quốc tế Việt Nam"/>
    <x v="1"/>
    <n v="12.099500000000001"/>
    <n v="12.099500000000001"/>
    <n v="12.099500000000001"/>
    <n v="12.099500000000001"/>
    <n v="12.099500000000001"/>
    <n v="12.099500000000001"/>
    <n v="12.099500000000001"/>
    <n v="12.099500000000001"/>
    <n v="12.099500000000001"/>
    <n v="12.099500000000001"/>
    <n v="12.099500000000001"/>
    <n v="12.099500000000001"/>
    <n v="145.19399999999999"/>
    <n v="12.099500000000001"/>
    <n v="12.099500000000001"/>
    <n v="24.199000000000002"/>
  </r>
  <r>
    <s v="110285"/>
    <n v="7"/>
    <s v="thuê bao Internet trực tiếp"/>
    <s v="Internet trực tiếp"/>
    <x v="0"/>
    <s v="Viễn thông"/>
    <s v="190828-03"/>
    <s v="Nguyễn Việt Dũng"/>
    <s v="DNTN1"/>
    <x v="2"/>
    <s v="Công ty TNHH Viễn thông IPN"/>
    <s v="Công ty TNHH Viễn thông IPN"/>
    <x v="1"/>
    <n v="26"/>
    <n v="26"/>
    <n v="26"/>
    <n v="26"/>
    <n v="26"/>
    <n v="26"/>
    <n v="26"/>
    <n v="26"/>
    <n v="0"/>
    <n v="0"/>
    <n v="0"/>
    <n v="0"/>
    <n v="208"/>
    <n v="0"/>
    <n v="0"/>
    <n v="0"/>
  </r>
  <r>
    <s v="110287"/>
    <n v="7"/>
    <s v="thuê bao Internet trực tiếp"/>
    <s v="Internet trực tiếp"/>
    <x v="0"/>
    <s v="Viễn thông"/>
    <s v="191008-01"/>
    <s v="Trần Đức Hà"/>
    <s v="Nước Ngoài"/>
    <x v="1"/>
    <s v="Công ty TNHH Global Network Service"/>
    <s v="Công ty TNHH Global Network Service"/>
    <x v="1"/>
    <n v="26.340299999999999"/>
    <n v="28.91404"/>
    <n v="26.340299999999999"/>
    <n v="26.340299999999999"/>
    <n v="26.340299999999999"/>
    <n v="26.340299999999999"/>
    <n v="26.340299999999999"/>
    <n v="26.340299999999999"/>
    <n v="26.340299999999999"/>
    <n v="26.340299999999999"/>
    <n v="26.340299999999999"/>
    <n v="26.340299999999999"/>
    <n v="318.65733999999998"/>
    <n v="26.340299999999999"/>
    <n v="26.340299999999999"/>
    <n v="52.680599999999998"/>
  </r>
  <r>
    <s v="110289"/>
    <n v="7"/>
    <s v="thuê bao Internet trực tiếp"/>
    <s v="Internet trực tiếp"/>
    <x v="0"/>
    <s v="Viễn thông"/>
    <s v="191105-03"/>
    <s v="Phạm Văn Phước"/>
    <s v="DNTN1"/>
    <x v="2"/>
    <s v="Công ty TNHH Connet Việt Nam"/>
    <s v="Công ty TNHH Connet Việt Nam"/>
    <x v="1"/>
    <n v="23.487100000000002"/>
    <n v="23.487100000000002"/>
    <n v="23.487100000000002"/>
    <n v="23.487100000000002"/>
    <n v="23.487100000000002"/>
    <n v="23.487100000000002"/>
    <n v="23.487100000000002"/>
    <n v="23.487100000000002"/>
    <n v="23.487100000000002"/>
    <n v="23.487100000000002"/>
    <n v="23.487100000000002"/>
    <n v="23.487100000000002"/>
    <n v="281.84519999999998"/>
    <n v="23.487100000000002"/>
    <n v="23.487100000000002"/>
    <n v="46.974200000000003"/>
  </r>
  <r>
    <s v="110290"/>
    <n v="7"/>
    <s v="thuê bao Internet trực tiếp"/>
    <s v="Internet trực tiếp"/>
    <x v="0"/>
    <s v="Viễn thông"/>
    <s v="191008-05"/>
    <s v="Phan Thu Thủy"/>
    <s v="Nước Ngoài"/>
    <x v="1"/>
    <s v="SAMSUNG SDS CO.,LTD"/>
    <s v="SAMSUNG SDS CO.,LTD"/>
    <x v="1"/>
    <n v="6.4875999999999996"/>
    <n v="6.4904000000000002"/>
    <n v="6.5856000000000003"/>
    <n v="6.5380000000000003"/>
    <n v="6.4960000000000004"/>
    <n v="6.4763999999999999"/>
    <n v="6.4707999999999997"/>
    <n v="6.468"/>
    <n v="6.468"/>
    <n v="6.468"/>
    <n v="6.4568000000000003"/>
    <n v="5.4060949999999997"/>
    <n v="76.811695"/>
    <n v="5.8520000000000003"/>
    <n v="5.7959120000000004"/>
    <n v="11.647912000000002"/>
  </r>
  <r>
    <s v="110292"/>
    <n v="7"/>
    <s v="thuê bao Internet trực tiếp"/>
    <s v="Internet trực tiếp"/>
    <x v="0"/>
    <s v="Viễn thông"/>
    <s v="3293/KHDN-DN"/>
    <s v="Triệu Hoàng Cường (Vingroup)"/>
    <s v="DNTN2"/>
    <x v="2"/>
    <s v="Công ty Cổ phần Vinhomes"/>
    <s v="Công ty CP Dịch vụ Thương mại Tổng hợp VinCommerce"/>
    <x v="1"/>
    <n v="106.3"/>
    <n v="106.3"/>
    <n v="106.3"/>
    <n v="106.3"/>
    <n v="106.3"/>
    <n v="106.3"/>
    <n v="106.3"/>
    <n v="262.28225800000001"/>
    <n v="156.15"/>
    <n v="156.15"/>
    <n v="156.15"/>
    <n v="156.15"/>
    <n v="1630.982258"/>
    <n v="156.15"/>
    <n v="156.15"/>
    <n v="312.3"/>
  </r>
  <r>
    <s v="11032"/>
    <n v="7"/>
    <s v="thuê bao Internet trực tiếp"/>
    <s v="Internet trực tiếp"/>
    <x v="0"/>
    <s v="Viễn thông"/>
    <s v="59-13"/>
    <s v="Phan Thu Thủy"/>
    <s v="Nước Ngoài"/>
    <x v="1"/>
    <s v="SAMSUNG SDS CO.,LTD"/>
    <s v="SAMSUNG SDS CO.,LTD"/>
    <x v="1"/>
    <n v="185.1283"/>
    <n v="185.20820000000001"/>
    <n v="187.9248"/>
    <n v="242.60650000000001"/>
    <n v="212.28"/>
    <n v="211.6395"/>
    <n v="211.45650000000001"/>
    <n v="211.36500000000001"/>
    <n v="211.36500000000001"/>
    <n v="211.36500000000001"/>
    <n v="210.999"/>
    <n v="210.54150000000001"/>
    <n v="2491.8793000000001"/>
    <n v="210.35849999999999"/>
    <n v="209.80950000000001"/>
    <n v="420.16800000000001"/>
  </r>
  <r>
    <s v="11034"/>
    <n v="7"/>
    <s v="thuê bao Internet trực tiếp"/>
    <s v="Internet trực tiếp"/>
    <x v="0"/>
    <s v="Viễn thông"/>
    <s v="04-14"/>
    <s v="Phan Thu Thủy"/>
    <s v="Nước Ngoài"/>
    <x v="1"/>
    <s v="SAMSUNG SDS CO.,LTD"/>
    <s v="SAMSUNG SDS CO.,LTD"/>
    <x v="1"/>
    <n v="24.027290000000001"/>
    <n v="24.037659999999999"/>
    <n v="24.390239999999999"/>
    <n v="24.213950000000001"/>
    <n v="24.058399999999999"/>
    <n v="23.985810000000001"/>
    <n v="23.965070000000001"/>
    <n v="23.954699999999999"/>
    <n v="23.954699999999999"/>
    <n v="23.954699999999999"/>
    <n v="23.913219999999999"/>
    <n v="19.793202000000001"/>
    <n v="284.248942"/>
    <n v="21.449670000000001"/>
    <n v="21.393689999999999"/>
    <n v="42.843360000000004"/>
  </r>
  <r>
    <s v="11046B"/>
    <n v="7"/>
    <s v="thuê bao Internet trực tiếp"/>
    <s v="Internet trực tiếp"/>
    <x v="0"/>
    <s v="Viễn thông"/>
    <s v="06-15"/>
    <s v="Đàm Trường Vân"/>
    <s v="DNTN2"/>
    <x v="2"/>
    <s v="Công ty TNHH một thành viên thông tin điện tử hàng hải Việt Nam"/>
    <s v="Tổng công ty Hàng Hải Việt Nam"/>
    <x v="1"/>
    <n v="15"/>
    <n v="15"/>
    <n v="15"/>
    <n v="15"/>
    <n v="15"/>
    <n v="15"/>
    <n v="15"/>
    <n v="15"/>
    <n v="15"/>
    <n v="15"/>
    <n v="15"/>
    <n v="15"/>
    <n v="180"/>
    <n v="15"/>
    <n v="15"/>
    <n v="30"/>
  </r>
  <r>
    <s v="11050"/>
    <n v="7"/>
    <s v="thuê bao Internet trực tiếp"/>
    <s v="Internet trực tiếp"/>
    <x v="0"/>
    <s v="Viễn thông"/>
    <s v="22-14"/>
    <s v="Phan Thu Thủy"/>
    <s v="Nước Ngoài"/>
    <x v="1"/>
    <s v="SAMSUNG SDS CO.,LTD"/>
    <s v="SAMSUNG SDS CO.,LTD"/>
    <x v="1"/>
    <n v="184.90123399999999"/>
    <n v="184.98103599999999"/>
    <n v="187.69430399999999"/>
    <n v="186.33767"/>
    <n v="185.14063999999999"/>
    <n v="184.58202600000001"/>
    <n v="184.42242200000001"/>
    <n v="184.34262000000001"/>
    <n v="184.34262000000001"/>
    <n v="184.34262000000001"/>
    <n v="184.02341200000001"/>
    <n v="103.89613300000001"/>
    <n v="2139.0067370000002"/>
    <n v="136.60658000000001"/>
    <n v="136.25005999999999"/>
    <n v="272.85663999999997"/>
  </r>
  <r>
    <s v="11058"/>
    <n v="7"/>
    <s v="thuê bao Internet trực tiếp"/>
    <s v="Internet trực tiếp"/>
    <x v="0"/>
    <s v="Viễn thông"/>
    <s v="151224-02"/>
    <s v="Phan Thu Thủy"/>
    <s v="Nước Ngoài"/>
    <x v="1"/>
    <s v="Công ty TNHH Fuhong Precision Component ( Bắc Giang)"/>
    <s v="Công ty TNHH Funing Precision Component"/>
    <x v="1"/>
    <n v="32"/>
    <n v="32"/>
    <n v="32"/>
    <n v="32"/>
    <n v="32"/>
    <n v="32"/>
    <n v="32"/>
    <n v="32"/>
    <n v="32"/>
    <n v="32"/>
    <n v="32"/>
    <n v="32"/>
    <n v="384"/>
    <n v="32"/>
    <n v="32"/>
    <n v="64"/>
  </r>
  <r>
    <s v="11060"/>
    <n v="7"/>
    <s v="thuê bao Internet trực tiếp"/>
    <s v="Internet trực tiếp"/>
    <x v="0"/>
    <s v="Viễn thông"/>
    <s v="29-14"/>
    <s v="Đàm Trường Vân"/>
    <s v="DNTN2"/>
    <x v="2"/>
    <s v="Công ty TNHH một thành viên thông tin điện tử hàng hải Việt Nam"/>
    <s v="Tổng công ty Hàng Hải Việt Nam"/>
    <x v="1"/>
    <n v="5.5"/>
    <n v="5.5"/>
    <n v="5.5"/>
    <n v="5.5"/>
    <n v="5.5"/>
    <n v="5.5"/>
    <n v="5.5"/>
    <n v="5.5"/>
    <n v="5.5"/>
    <n v="5.5"/>
    <n v="5.5"/>
    <n v="5.5"/>
    <n v="66"/>
    <n v="5.5"/>
    <n v="5.5"/>
    <n v="11"/>
  </r>
  <r>
    <s v="11082"/>
    <n v="7"/>
    <s v="thuê bao Internet trực tiếp"/>
    <s v="Internet trực tiếp"/>
    <x v="0"/>
    <s v="Viễn thông"/>
    <s v="31-14"/>
    <s v="Phan Thu Thủy"/>
    <s v="Nước Ngoài"/>
    <x v="1"/>
    <s v="SAMSUNG SDS CO.,LTD"/>
    <s v="SAMSUNG SDS CO.,LTD"/>
    <x v="1"/>
    <n v="40.779200000000003"/>
    <n v="40.796799999999998"/>
    <n v="155.876903"/>
    <n v="84.06"/>
    <n v="83.52"/>
    <n v="83.268000000000001"/>
    <n v="83.195999999999998"/>
    <n v="83.16"/>
    <n v="83.16"/>
    <n v="83.16"/>
    <n v="83.016000000000005"/>
    <n v="82.835999999999999"/>
    <n v="986.82890299999997"/>
    <n v="82.763999999999996"/>
    <n v="82.548000000000002"/>
    <n v="165.31200000000001"/>
  </r>
  <r>
    <s v="11092"/>
    <n v="7"/>
    <s v="thuê bao Internet trực tiếp"/>
    <s v="Internet trực tiếp"/>
    <x v="0"/>
    <s v="Viễn thông"/>
    <s v="37-14"/>
    <s v="Phan Thu Thủy"/>
    <s v="Nước Ngoài"/>
    <x v="1"/>
    <s v="SAMSUNG SDS CO.,LTD"/>
    <s v="SAMSUNG SDS CO.,LTD"/>
    <x v="1"/>
    <n v="139.02000000000001"/>
    <n v="139.08000000000001"/>
    <n v="141.12"/>
    <n v="140.1"/>
    <n v="139.19999999999999"/>
    <n v="138.78"/>
    <n v="138.66"/>
    <n v="138.6"/>
    <n v="138.6"/>
    <n v="138.6"/>
    <n v="138.36000000000001"/>
    <n v="114.5898"/>
    <n v="1644.7098000000001"/>
    <n v="124.146"/>
    <n v="123.822"/>
    <n v="247.96800000000002"/>
  </r>
  <r>
    <s v="11093"/>
    <n v="7"/>
    <s v="thuê bao Internet trực tiếp"/>
    <s v="Internet trực tiếp"/>
    <x v="0"/>
    <s v="Viễn thông"/>
    <s v="51-14"/>
    <s v="Trần Đức Hà"/>
    <s v="Nước Ngoài"/>
    <x v="1"/>
    <s v="Công ty TNHH Global Network Service"/>
    <s v="Công ty TNHH Global Network Service"/>
    <x v="1"/>
    <n v="12.9"/>
    <n v="12.9"/>
    <n v="12.9"/>
    <n v="12.9"/>
    <n v="12.9"/>
    <n v="17.87"/>
    <n v="15"/>
    <n v="15"/>
    <n v="15"/>
    <n v="15"/>
    <n v="15"/>
    <n v="15"/>
    <n v="172.37"/>
    <n v="15"/>
    <n v="15"/>
    <n v="30"/>
  </r>
  <r>
    <s v="11102"/>
    <n v="7"/>
    <s v="thuê bao Internet trực tiếp"/>
    <s v="Internet trực tiếp"/>
    <x v="0"/>
    <s v="Viễn thông"/>
    <s v="65-14"/>
    <s v="Nguyễn Tiến Thành"/>
    <s v="Ngân hàng"/>
    <x v="3"/>
    <s v="Ngân hàng TMCP Kỹ Thương Việt Nam (Techcombank)"/>
    <s v="Ngân hàng TMCP Kỹ Thương Việt Nam (Techcombank)"/>
    <x v="1"/>
    <n v="61.134042000000001"/>
    <n v="61.134042000000001"/>
    <n v="61.134042000000001"/>
    <n v="61.134042000000001"/>
    <n v="61.134042000000001"/>
    <n v="61.134042000000001"/>
    <n v="61.134042000000001"/>
    <n v="61.134042000000001"/>
    <n v="61.134042000000001"/>
    <n v="61.134042000000001"/>
    <n v="61.134042000000001"/>
    <n v="61.134042000000001"/>
    <n v="733.60850400000004"/>
    <n v="61.134042000000001"/>
    <n v="61.134042000000001"/>
    <n v="122.268084"/>
  </r>
  <r>
    <s v="11148"/>
    <n v="7"/>
    <s v="thuê bao Internet trực tiếp"/>
    <s v="Internet trực tiếp"/>
    <x v="0"/>
    <s v="Viễn thông"/>
    <s v="02-15"/>
    <s v="Lưu Thị Thanh"/>
    <s v="DNTN1"/>
    <x v="2"/>
    <s v="Công ty TNHH lọc hóa dầu Nghi Sơn"/>
    <s v="Công ty TNHH lọc hóa dầu Nghi Sơn"/>
    <x v="1"/>
    <n v="17.5"/>
    <n v="17.5"/>
    <n v="17.5"/>
    <n v="17.5"/>
    <n v="17.5"/>
    <n v="17.5"/>
    <n v="17.5"/>
    <n v="17.5"/>
    <n v="17.5"/>
    <n v="17.5"/>
    <n v="17.5"/>
    <n v="17.5"/>
    <n v="210"/>
    <n v="17.5"/>
    <n v="17.5"/>
    <n v="35"/>
  </r>
  <r>
    <s v="11164"/>
    <n v="7"/>
    <s v="thuê bao Internet trực tiếp"/>
    <s v="Internet trực tiếp"/>
    <x v="0"/>
    <s v="Viễn thông"/>
    <s v="27-15"/>
    <s v="Trần Đức Hà"/>
    <s v="Nước Ngoài"/>
    <x v="1"/>
    <s v="Chi nhánh Nagashima Ohno &amp; Tsunematsu tại Hà Nội"/>
    <s v="Công ty TNHH KDDI Việt nam"/>
    <x v="1"/>
    <n v="25"/>
    <n v="25"/>
    <n v="25"/>
    <n v="25"/>
    <n v="25"/>
    <n v="25"/>
    <n v="25"/>
    <n v="25"/>
    <n v="25"/>
    <n v="25"/>
    <n v="25"/>
    <n v="25"/>
    <n v="300"/>
    <n v="25"/>
    <n v="25"/>
    <n v="50"/>
  </r>
  <r>
    <s v="11168"/>
    <n v="7"/>
    <s v="thuê bao Internet trực tiếp"/>
    <s v="Internet trực tiếp"/>
    <x v="0"/>
    <s v="Viễn thông"/>
    <s v="21-15"/>
    <s v="Trần Đức Hà"/>
    <s v="Nước Ngoài"/>
    <x v="1"/>
    <s v="Công ty TNHH Global Network Service"/>
    <s v="Công ty TNHH Global Network Service"/>
    <x v="1"/>
    <n v="24.6"/>
    <n v="24.6"/>
    <n v="24.6"/>
    <n v="24.6"/>
    <n v="24.6"/>
    <n v="24.6"/>
    <n v="24.6"/>
    <n v="24.6"/>
    <n v="24.6"/>
    <n v="24.6"/>
    <n v="24.6"/>
    <n v="24.6"/>
    <n v="295.2"/>
    <n v="24.6"/>
    <n v="24.6"/>
    <n v="49.2"/>
  </r>
  <r>
    <s v="11262"/>
    <n v="7"/>
    <s v="thuê bao Internet trực tiếp"/>
    <s v="Internet trực tiếp"/>
    <x v="0"/>
    <s v="Viễn thông"/>
    <s v="22-12/56"/>
    <s v="Đàm Trường Vân"/>
    <s v="DNTN2"/>
    <x v="2"/>
    <s v="Công ty TNHH một thành viên thông tin điện tử hàng hải Việt Nam"/>
    <s v="Tổng công ty Hàng Hải Việt Nam"/>
    <x v="1"/>
    <n v="19.7"/>
    <n v="19.7"/>
    <n v="19.7"/>
    <n v="19.7"/>
    <n v="19.7"/>
    <n v="19.7"/>
    <n v="19.7"/>
    <n v="19.7"/>
    <n v="19.7"/>
    <n v="19.7"/>
    <n v="19.7"/>
    <n v="19.7"/>
    <n v="236.4"/>
    <n v="19.7"/>
    <n v="19.7"/>
    <n v="39.4"/>
  </r>
  <r>
    <s v="19997"/>
    <n v="7"/>
    <s v="thuê bao Internet trực tiếp"/>
    <s v="Internet trực tiếp"/>
    <x v="0"/>
    <s v="Viễn thông"/>
    <s v="120116-01"/>
    <s v="Trần Anh Tuấn"/>
    <s v="DNTN2"/>
    <x v="2"/>
    <s v="Tổng công ty hàng không Việt Nam-CTCP"/>
    <s v="Tổng công ty hàng không Việt Nam-CTCP"/>
    <x v="1"/>
    <n v="95.3"/>
    <n v="95.3"/>
    <n v="95.3"/>
    <n v="95.3"/>
    <n v="95.3"/>
    <n v="95.3"/>
    <n v="95.3"/>
    <n v="95.3"/>
    <n v="95.3"/>
    <n v="95.3"/>
    <n v="95.3"/>
    <n v="95.3"/>
    <n v="1143.5999999999999"/>
    <n v="95.3"/>
    <n v="95.3"/>
    <n v="190.6"/>
  </r>
  <r>
    <s v="50064"/>
    <n v="7"/>
    <s v="thuê bao Internet trực tiếp"/>
    <s v="Internet trực tiếp"/>
    <x v="0"/>
    <s v="Viễn thông"/>
    <s v="98-07"/>
    <s v="Phan Thu Thủy"/>
    <s v="Nước Ngoài"/>
    <x v="1"/>
    <s v="Công ty TNHH Gerber Scientific International (Vietnam)"/>
    <s v="Công ty TNHH Gerber Scientific International (Vietnam)"/>
    <x v="1"/>
    <n v="16.2"/>
    <n v="16.2"/>
    <n v="16.2"/>
    <n v="16.2"/>
    <n v="16.2"/>
    <n v="1.62"/>
    <n v="16.2"/>
    <n v="16.2"/>
    <n v="16.2"/>
    <n v="16.2"/>
    <n v="16.2"/>
    <n v="7.3161290000000001"/>
    <n v="170.93612899999999"/>
    <n v="0"/>
    <n v="0"/>
    <n v="0"/>
  </r>
  <r>
    <s v="50099"/>
    <n v="7"/>
    <s v="thuê bao Internet trực tiếp"/>
    <s v="Internet trực tiếp"/>
    <x v="0"/>
    <s v="Viễn thông"/>
    <s v="55-12/37"/>
    <s v="Phan Thu Thủy"/>
    <s v="Nước Ngoài"/>
    <x v="1"/>
    <s v="SAMSUNG SDS CO.,LTD"/>
    <s v="SAMSUNG SDS CO.,LTD"/>
    <x v="1"/>
    <n v="16.497039999999998"/>
    <n v="16.504159999999999"/>
    <n v="16.74624"/>
    <n v="16.6252"/>
    <n v="16.5184"/>
    <n v="16.46856"/>
    <n v="16.454319999999999"/>
    <n v="16.447199999999999"/>
    <n v="16.447199999999999"/>
    <n v="16.447199999999999"/>
    <n v="16.41872"/>
    <n v="13.605812999999999"/>
    <n v="195.18005299999999"/>
    <n v="14.73659"/>
    <n v="14.698130000000001"/>
    <n v="29.434719999999999"/>
  </r>
  <r>
    <s v="50116"/>
    <n v="7"/>
    <s v="thuê bao Internet trực tiếp"/>
    <s v="Internet trực tiếp"/>
    <x v="0"/>
    <s v="Viễn thông"/>
    <s v="54-14/58"/>
    <s v="Trần Đức Hà"/>
    <s v="Nước Ngoài"/>
    <x v="1"/>
    <s v="Văn phòng đại diện QUALCOMM INTERNATIONAL.,INC tại Thành phố Hồ Chí Minh"/>
    <s v="Văn phòng đại diện QUALCOMM INTERNATIONAL.,INC tại Thành phố Hồ Chí Minh"/>
    <x v="1"/>
    <n v="67.94"/>
    <n v="67.94"/>
    <n v="67.94"/>
    <n v="67.94"/>
    <n v="67.94"/>
    <n v="67.94"/>
    <n v="67.94"/>
    <n v="67.94"/>
    <n v="67.94"/>
    <n v="67.94"/>
    <n v="67.94"/>
    <n v="67.94"/>
    <n v="815.28"/>
    <n v="67.94"/>
    <n v="67.94"/>
    <n v="135.88"/>
  </r>
  <r>
    <s v="7041"/>
    <n v="7"/>
    <s v="thuê bao Internet trực tiếp"/>
    <s v="Internet trực tiếp"/>
    <x v="0"/>
    <s v="Viễn thông"/>
    <s v="16516"/>
    <s v="Cấn Thành Chung"/>
    <s v="Ngân hàng"/>
    <x v="3"/>
    <s v="Văn phòng đại diện Ngân hàng KASIKORN - Hà Nội"/>
    <s v="Văn phòng đại diện Ngân hàng KASIKORN - Hà Nội"/>
    <x v="0"/>
    <n v="13.379543999999999"/>
    <n v="13.13064"/>
    <n v="13.13064"/>
    <n v="13.13064"/>
    <n v="13.13064"/>
    <n v="13.13064"/>
    <n v="13.13064"/>
    <n v="13.13064"/>
    <n v="13.13064"/>
    <n v="13.13064"/>
    <n v="11.817572999999999"/>
    <n v="0"/>
    <n v="143.37287699999999"/>
    <n v="27.6675"/>
    <n v="13.175000000000001"/>
    <n v="40.842500000000001"/>
  </r>
  <r>
    <s v="90003"/>
    <n v="7"/>
    <s v="thuê bao Internet trực tiếp"/>
    <s v="Internet trực tiếp"/>
    <x v="0"/>
    <s v="Viễn thông"/>
    <s v="151028-04/KHDN"/>
    <s v="Lưu Thị Thanh"/>
    <s v="DNTN1"/>
    <x v="2"/>
    <s v="Chi nhánh Tập đoàn Dầu khí Việt Nam-Công ty Điều hành Đường ống Tây Nam"/>
    <s v="Tổng Công ty Điện lực Dầu khí Việt Nam- Công ty Cổ phần"/>
    <x v="1"/>
    <n v="11.3"/>
    <n v="11.3"/>
    <n v="11.3"/>
    <n v="11.3"/>
    <n v="11.3"/>
    <n v="11.3"/>
    <n v="11.3"/>
    <n v="11.3"/>
    <n v="11.3"/>
    <n v="11.3"/>
    <n v="11.3"/>
    <n v="11.3"/>
    <n v="135.6"/>
    <n v="11.3"/>
    <n v="11.3"/>
    <n v="22.6"/>
  </r>
  <r>
    <s v="90004"/>
    <n v="7"/>
    <s v="thuê bao Internet trực tiếp"/>
    <s v="Internet trực tiếp"/>
    <x v="0"/>
    <s v="Viễn thông"/>
    <s v="150831-05PLC§"/>
    <s v="Nguyễn Lâm Đức"/>
    <s v="Telco"/>
    <x v="0"/>
    <s v="Công ty TNHH Phần mềm FPT"/>
    <s v="Công ty TNHH Phần mềm FPT"/>
    <x v="0"/>
    <n v="26.46"/>
    <n v="26.46"/>
    <n v="26.46"/>
    <n v="26.46"/>
    <n v="26.46"/>
    <n v="26.46"/>
    <n v="46.728000000000002"/>
    <n v="46.728000000000002"/>
    <n v="46.728000000000002"/>
    <n v="46.728000000000002"/>
    <n v="46.728000000000002"/>
    <n v="46.728000000000002"/>
    <n v="439.12799999999999"/>
    <n v="46.728000000000002"/>
    <n v="46.728000000000002"/>
    <n v="93.456000000000003"/>
  </r>
  <r>
    <s v="90008"/>
    <n v="7"/>
    <s v="thuê bao Internet trực tiếp"/>
    <s v="Internet trực tiếp"/>
    <x v="0"/>
    <s v="Viễn thông"/>
    <s v="150930-06/KHDN-NN"/>
    <s v="Phan Thu Thủy"/>
    <s v="Nước Ngoài"/>
    <x v="1"/>
    <s v="SAMSUNG SDS CO.,LTD"/>
    <s v="SAMSUNG SDS CO.,LTD"/>
    <x v="1"/>
    <n v="48.4253"/>
    <n v="48.446199999999997"/>
    <n v="49.156799999999997"/>
    <n v="48.801499999999997"/>
    <n v="48.488"/>
    <n v="48.341700000000003"/>
    <n v="48.299900000000001"/>
    <n v="48.279000000000003"/>
    <n v="48.279000000000003"/>
    <n v="48.279000000000003"/>
    <n v="48.195399999999999"/>
    <n v="39.915447"/>
    <n v="572.90724699999998"/>
    <n v="43.244190000000003"/>
    <n v="43.131329999999998"/>
    <n v="86.375519999999995"/>
  </r>
  <r>
    <s v="90009"/>
    <n v="7"/>
    <s v="thuê bao Internet trực tiếp"/>
    <s v="Internet trực tiếp"/>
    <x v="0"/>
    <s v="Viễn thông"/>
    <s v="150930-02/KHDN-DN"/>
    <s v="Nguyễn Lâm Đức"/>
    <s v="Telco"/>
    <x v="0"/>
    <s v="Chi nhánh Công ty TNHH Một thành viên Viễn thông Quốc tế FPT"/>
    <s v="Công ty TNHH Một thành viên Viễn thông Quốc tế FPT"/>
    <x v="1"/>
    <n v="24"/>
    <n v="24"/>
    <n v="24"/>
    <n v="24"/>
    <n v="24"/>
    <n v="24"/>
    <n v="24"/>
    <n v="24"/>
    <n v="24"/>
    <n v="24"/>
    <n v="24"/>
    <n v="24"/>
    <n v="288"/>
    <n v="24"/>
    <n v="24"/>
    <n v="48"/>
  </r>
  <r>
    <s v="BN30248"/>
    <n v="7"/>
    <s v="thuê bao Internet trực tiếp"/>
    <s v="Internet trực tiếp"/>
    <x v="0"/>
    <s v="Viễn thông"/>
    <s v="151130-04"/>
    <s v="Trần Đức Hà"/>
    <s v="Nước Ngoài"/>
    <x v="1"/>
    <s v="Công ty TNHH Daiso (việt nam)"/>
    <s v="Công ty TNHH KDDI Việt nam"/>
    <x v="1"/>
    <n v="6"/>
    <n v="6"/>
    <n v="6"/>
    <n v="6"/>
    <n v="6"/>
    <n v="6"/>
    <n v="6"/>
    <n v="6"/>
    <n v="6"/>
    <n v="6"/>
    <n v="6"/>
    <n v="6"/>
    <n v="72"/>
    <n v="6"/>
    <n v="6"/>
    <n v="12"/>
  </r>
  <r>
    <s v="BN30250"/>
    <n v="7"/>
    <s v="thuê bao Internet trực tiếp"/>
    <s v="Internet trực tiếp"/>
    <x v="0"/>
    <s v="Viễn thông"/>
    <s v="160122-02"/>
    <s v="Trần Đức Hà"/>
    <s v="Nước Ngoài"/>
    <x v="1"/>
    <s v="Công ty TNHH Nhựa đường Puma Energy Việt Nam"/>
    <s v="Công ty TNHH Nhựa đường Puma Energy Việt Nam"/>
    <x v="1"/>
    <n v="24"/>
    <n v="24"/>
    <n v="24"/>
    <n v="15.2"/>
    <n v="0"/>
    <n v="0"/>
    <n v="0"/>
    <n v="0"/>
    <n v="0"/>
    <n v="0"/>
    <n v="0"/>
    <n v="0"/>
    <n v="87.2"/>
    <n v="0"/>
    <n v="0"/>
    <n v="0"/>
  </r>
  <r>
    <s v="BN30267"/>
    <n v="7"/>
    <s v="thuê bao Internet trực tiếp"/>
    <s v="Internet trực tiếp"/>
    <x v="0"/>
    <s v="Viễn thông"/>
    <s v="160311-04"/>
    <s v="Trần Đức Hà"/>
    <s v="Nước Ngoài"/>
    <x v="1"/>
    <s v="Công ty TNHH Dynapac (Hà Nội)"/>
    <s v="Công ty TNHH KDDI Việt nam"/>
    <x v="1"/>
    <n v="7.3354999999999997"/>
    <n v="7.3354999999999997"/>
    <n v="7.3354999999999997"/>
    <n v="7.3354999999999997"/>
    <n v="7.3354999999999997"/>
    <n v="7.3354999999999997"/>
    <n v="7.3354999999999997"/>
    <n v="7.3354999999999997"/>
    <n v="7.3354999999999997"/>
    <n v="7.3354999999999997"/>
    <n v="7.3354999999999997"/>
    <n v="7.3354999999999997"/>
    <n v="88.025999999999996"/>
    <n v="7.3354999999999997"/>
    <n v="7.3354999999999997"/>
    <n v="14.670999999999999"/>
  </r>
  <r>
    <s v="BN30495"/>
    <n v="7"/>
    <s v="thuê bao Internet trực tiếp"/>
    <s v="Internet trực tiếp"/>
    <x v="0"/>
    <s v="Viễn thông"/>
    <s v="191105-03/KHDN"/>
    <s v="Phan Thu Thủy"/>
    <s v="Nước Ngoài"/>
    <x v="1"/>
    <s v="Chi nhánh Công ty TNHH Thông tin NTT (Việt Nam)"/>
    <s v="Chi nhánh Công ty TNHH Thông tin NTT (Việt Nam)"/>
    <x v="1"/>
    <n v="48.790500000000002"/>
    <n v="48.790500000000002"/>
    <n v="48.790500000000002"/>
    <n v="48.790500000000002"/>
    <n v="48.790500000000002"/>
    <n v="48.790500000000002"/>
    <n v="48.790500000000002"/>
    <n v="48.790500000000002"/>
    <n v="48.790500000000002"/>
    <n v="48.790500000000002"/>
    <n v="48.790500000000002"/>
    <n v="48.790500000000002"/>
    <n v="585.48599999999999"/>
    <n v="48.790500000000002"/>
    <n v="48.790500000000002"/>
    <n v="97.581000000000003"/>
  </r>
  <r>
    <s v="DN30016"/>
    <n v="7"/>
    <s v="thuê bao Internet trực tiếp"/>
    <s v="Internet trực tiếp"/>
    <x v="0"/>
    <s v="Viễn thông"/>
    <s v="15405A"/>
    <s v="Phạm Văn Phước"/>
    <s v="DNTN1"/>
    <x v="2"/>
    <s v="Công ty cổ phần dịch vụ số liệu Toàn Cầu"/>
    <s v="Công ty cổ phần dịch vụ số liệu Toàn Cầu"/>
    <x v="1"/>
    <n v="112.88849999999999"/>
    <n v="112.88849999999999"/>
    <n v="112.88849999999999"/>
    <n v="112.88849999999999"/>
    <n v="112.88849999999999"/>
    <n v="112.88849999999999"/>
    <n v="134.65065000000001"/>
    <n v="155.30515"/>
    <n v="112.88849999999999"/>
    <n v="112.88849999999999"/>
    <n v="112.88849999999999"/>
    <n v="112.88849999999999"/>
    <n v="1418.8407999999999"/>
    <n v="112.88849999999999"/>
    <n v="112.88849999999999"/>
    <n v="225.77699999999999"/>
  </r>
  <r>
    <s v="DN30017"/>
    <n v="7"/>
    <s v="thuê bao Internet trực tiếp"/>
    <s v="Internet trực tiếp"/>
    <x v="0"/>
    <s v="Viễn thông"/>
    <s v="15405B"/>
    <s v="Phạm Văn Phước"/>
    <s v="DNTN1"/>
    <x v="2"/>
    <s v="Công ty cổ phần dịch vụ số liệu Toàn Cầu"/>
    <s v="Công ty cổ phần dịch vụ số liệu Toàn Cầu"/>
    <x v="1"/>
    <n v="54.56"/>
    <n v="54.56"/>
    <n v="54.56"/>
    <n v="54.56"/>
    <n v="54.56"/>
    <n v="54.56"/>
    <n v="54.56"/>
    <n v="54.56"/>
    <n v="54.56"/>
    <n v="54.56"/>
    <n v="54.56"/>
    <n v="54.56"/>
    <n v="654.72"/>
    <n v="54.56"/>
    <n v="54.56"/>
    <n v="109.12"/>
  </r>
  <r>
    <s v="DN30069"/>
    <n v="7"/>
    <s v="thuê bao Internet trực tiếp"/>
    <s v="Internet trực tiếp"/>
    <x v="0"/>
    <s v="Viễn thông"/>
    <s v="2918"/>
    <s v="Lưu Thị Thanh"/>
    <s v="DNTN1"/>
    <x v="2"/>
    <s v="Công ty Cổ phần VCCorp"/>
    <s v="Công ty cổ phần VCCorp"/>
    <x v="1"/>
    <n v="0.7"/>
    <n v="0.7"/>
    <n v="0.7"/>
    <n v="0.7"/>
    <n v="0.7"/>
    <n v="0.7"/>
    <n v="0.7"/>
    <n v="0.7"/>
    <n v="0.7"/>
    <n v="0.7"/>
    <n v="0.7"/>
    <n v="0.7"/>
    <n v="8.4"/>
    <n v="0.7"/>
    <n v="0.7"/>
    <n v="1.4"/>
  </r>
  <r>
    <s v="DN30225"/>
    <n v="7"/>
    <s v="thuê bao Internet trực tiếp"/>
    <s v="Internet trực tiếp"/>
    <x v="0"/>
    <s v="Viễn thông"/>
    <s v="4520A"/>
    <s v="Phạm Văn Lập"/>
    <s v="DNTN2"/>
    <x v="2"/>
    <s v="Công ty Cổ Phần chăn nuôi C.P Việt Nam - Chi nhánh tại Hải Dương"/>
    <s v="Công ty Cổ phần Chăn Nuôi C.P.Việt Nam "/>
    <x v="1"/>
    <n v="3"/>
    <n v="3"/>
    <n v="3"/>
    <n v="3"/>
    <n v="3"/>
    <n v="3"/>
    <n v="3"/>
    <n v="3"/>
    <n v="3"/>
    <n v="3"/>
    <n v="3"/>
    <n v="3"/>
    <n v="36"/>
    <n v="3"/>
    <n v="3"/>
    <n v="6"/>
  </r>
  <r>
    <s v="DN30281"/>
    <n v="7"/>
    <s v="thuê bao Internet trực tiếp"/>
    <s v="Internet trực tiếp"/>
    <x v="0"/>
    <s v="Viễn thông"/>
    <s v="2932"/>
    <s v="Nguyễn Thị Thanh Hải"/>
    <s v="DNTN2"/>
    <x v="2"/>
    <s v="Công ty cổ phần nội dung số T&amp;G Hà Nội"/>
    <s v="Công ty cổ phần nội dung số T&amp;G Hà Nội"/>
    <x v="0"/>
    <n v="2.5"/>
    <n v="2.5"/>
    <n v="2.5"/>
    <n v="2.5"/>
    <n v="2.5"/>
    <n v="2.5"/>
    <n v="2.5"/>
    <n v="2.5"/>
    <n v="2.5"/>
    <n v="2.5"/>
    <n v="2.5"/>
    <n v="2.5"/>
    <n v="30"/>
    <n v="2.5"/>
    <n v="2.5"/>
    <n v="5"/>
  </r>
  <r>
    <s v="DN30394"/>
    <n v="7"/>
    <s v="thuê bao Internet trực tiếp"/>
    <s v="Internet trực tiếp"/>
    <x v="0"/>
    <s v="Viễn thông"/>
    <s v="10266"/>
    <s v="Phan Thu Thủy"/>
    <s v="Nước Ngoài"/>
    <x v="1"/>
    <s v="Chi nhánh Công ty TNHH Thông tin NTT (Việt Nam)"/>
    <s v="Chi nhánh Công ty TNHH Thông tin NTT (Việt Nam)"/>
    <x v="1"/>
    <n v="14.67367"/>
    <n v="14.67367"/>
    <n v="14.67367"/>
    <n v="14.67367"/>
    <n v="14.67367"/>
    <n v="14.67367"/>
    <n v="14.67367"/>
    <n v="14.67367"/>
    <n v="14.67367"/>
    <n v="14.67367"/>
    <n v="14.67367"/>
    <n v="14.67367"/>
    <n v="176.08403999999999"/>
    <n v="14.67367"/>
    <n v="4.8912240000000002"/>
    <n v="19.564893999999999"/>
  </r>
  <r>
    <s v="DN30438"/>
    <n v="7"/>
    <s v="thuê bao Internet trực tiếp"/>
    <s v="Internet trực tiếp"/>
    <x v="0"/>
    <s v="Viễn thông"/>
    <s v="1631"/>
    <s v="Hạ Tuấn Cường"/>
    <s v="DNTN1"/>
    <x v="2"/>
    <s v="Công ty trách nhiệm hữu hạn Phần mềm Nhân Hòa"/>
    <s v="Công ty trách nhiệm hữu hạn Phần mềm Nhân Hòa"/>
    <x v="0"/>
    <n v="25"/>
    <n v="25"/>
    <n v="25"/>
    <n v="25"/>
    <n v="25"/>
    <n v="25"/>
    <n v="25"/>
    <n v="25"/>
    <n v="25"/>
    <n v="25"/>
    <n v="25"/>
    <n v="25"/>
    <n v="300"/>
    <n v="25"/>
    <n v="25"/>
    <n v="50"/>
  </r>
  <r>
    <s v="DN30892"/>
    <n v="7"/>
    <s v="thuê bao Internet trực tiếp"/>
    <s v="Internet trực tiếp"/>
    <x v="0"/>
    <s v="Viễn thông"/>
    <s v="932A"/>
    <s v="Nguyễn Thị Thanh Hải"/>
    <s v="DNTN2"/>
    <x v="2"/>
    <s v="Công ty TNHH Cung cấp Giải pháp Dịch vụ Giá trị Gia tăng"/>
    <s v="Công ty TNHH Cung cấp Giải pháp Dịch vụ Giá trị gia tăng"/>
    <x v="1"/>
    <n v="2.9864999999999999"/>
    <n v="2.9864999999999999"/>
    <n v="2.9864999999999999"/>
    <n v="2.9864999999999999"/>
    <n v="2.9864999999999999"/>
    <n v="2.9864999999999999"/>
    <n v="2.9864999999999999"/>
    <n v="2.9864999999999999"/>
    <n v="2.9864999999999999"/>
    <n v="2.9864999999999999"/>
    <n v="2.9864999999999999"/>
    <n v="2.9864999999999999"/>
    <n v="35.838000000000001"/>
    <n v="2.9864999999999999"/>
    <n v="2.9864999999999999"/>
    <n v="5.9729999999999999"/>
  </r>
  <r>
    <s v="DN30948"/>
    <n v="7"/>
    <s v="thuê bao Internet trực tiếp"/>
    <s v="Internet trực tiếp"/>
    <x v="0"/>
    <s v="Viễn thông"/>
    <s v="150825-02"/>
    <s v="Lưu Thị Thanh"/>
    <s v="DNTN1"/>
    <x v="2"/>
    <s v="Công ty CP dịch vụ kỹ thuật Điện lực Dầu khí Việt Nam"/>
    <s v="Tổng Công ty Điện lực Dầu khí Việt Nam- Công ty Cổ phần"/>
    <x v="1"/>
    <n v="2.63"/>
    <n v="2.63"/>
    <n v="2.63"/>
    <n v="2.63"/>
    <n v="2.63"/>
    <n v="2.63"/>
    <n v="2.63"/>
    <n v="2.63"/>
    <n v="2.63"/>
    <n v="2.63"/>
    <n v="2.63"/>
    <n v="2.63"/>
    <n v="31.56"/>
    <n v="2.63"/>
    <n v="2.63"/>
    <n v="5.26"/>
  </r>
  <r>
    <s v="DN30970"/>
    <n v="7"/>
    <s v="thuê bao Internet trực tiếp"/>
    <s v="Internet trực tiếp"/>
    <x v="0"/>
    <s v="Viễn thông"/>
    <s v="151001-6/010-37"/>
    <s v="Phan Thu Thủy"/>
    <s v="Nước Ngoài"/>
    <x v="1"/>
    <s v="Công ty Cổ phần phát triển thể thao điện tử Việt Nam"/>
    <s v="Công ty Cổ phần phát triển thể thao điện tử Việt Nam"/>
    <x v="1"/>
    <n v="5.5756389999999998"/>
    <n v="5.5756389999999998"/>
    <n v="5.5756389999999998"/>
    <n v="5.5756389999999998"/>
    <n v="5.5756389999999998"/>
    <n v="5.5756389999999998"/>
    <n v="5.5756389999999998"/>
    <n v="5.5756389999999998"/>
    <n v="5.5756389999999998"/>
    <n v="5.5756389999999998"/>
    <n v="5.5756389999999998"/>
    <n v="5.5756389999999998"/>
    <n v="66.907668000000001"/>
    <n v="5.5756389999999998"/>
    <n v="5.5756389999999998"/>
    <n v="11.151278"/>
  </r>
  <r>
    <s v="DN30971"/>
    <n v="7"/>
    <s v="thuê bao Internet trực tiếp"/>
    <s v="Internet trực tiếp"/>
    <x v="0"/>
    <s v="Viễn thông"/>
    <s v="151001-05/010-37"/>
    <s v="Lê Kim Thành"/>
    <s v="DNTN1"/>
    <x v="2"/>
    <s v="Công ty TNHH Shopee"/>
    <s v="Công ty Cổ phần phát triển thể thao điện tử Việt Nam"/>
    <x v="1"/>
    <n v="107.764"/>
    <n v="107.764"/>
    <n v="107.764"/>
    <n v="107.764"/>
    <n v="107.764"/>
    <n v="107.764"/>
    <n v="107.764"/>
    <n v="107.764"/>
    <n v="107.764"/>
    <n v="107.764"/>
    <n v="107.764"/>
    <n v="107.764"/>
    <n v="1293.1679999999999"/>
    <n v="107.764"/>
    <n v="107.764"/>
    <n v="215.52799999999999"/>
  </r>
  <r>
    <s v="DN30996"/>
    <n v="7"/>
    <s v="thuê bao Internet trực tiếp"/>
    <s v="Internet trực tiếp"/>
    <x v="0"/>
    <s v="Viễn thông"/>
    <s v="250915"/>
    <s v="Nguyễn Lâm Đức"/>
    <s v="Telco"/>
    <x v="0"/>
    <s v="Chi nhánh Miền Bắc - Công ty cổ phần hạ tầng viễn thông CMC"/>
    <s v="Công ty Cổ phần Hạ tầng Viễn thông CMC"/>
    <x v="1"/>
    <n v="10.6"/>
    <n v="10.6"/>
    <n v="10.6"/>
    <n v="10.6"/>
    <n v="10.6"/>
    <n v="5.7244999999999999"/>
    <n v="3.6349999999999998"/>
    <n v="-1.5155000000000001"/>
    <n v="0"/>
    <n v="0"/>
    <n v="0"/>
    <n v="0"/>
    <n v="60.844000000000001"/>
    <n v="0"/>
    <n v="0"/>
    <n v="0"/>
  </r>
  <r>
    <s v="DN30998"/>
    <n v="7"/>
    <s v="thuê bao Internet trực tiếp"/>
    <s v="Internet trực tiếp"/>
    <x v="0"/>
    <s v="Viễn thông"/>
    <s v="151111-01"/>
    <s v="Nguyễn Việt Dũng"/>
    <s v="DNTN1"/>
    <x v="2"/>
    <s v="Công ty TNHH OSCO International"/>
    <s v="Công ty TNHH OSCO International"/>
    <x v="0"/>
    <n v="12.5"/>
    <n v="12.5"/>
    <n v="12.5"/>
    <n v="12.5"/>
    <n v="12.5"/>
    <n v="12.5"/>
    <n v="12.5"/>
    <n v="12.5"/>
    <n v="12.5"/>
    <n v="12.5"/>
    <n v="12.5"/>
    <n v="12.535076"/>
    <n v="150.035076"/>
    <n v="12.548674"/>
    <n v="12.548674"/>
    <n v="25.097348"/>
  </r>
  <r>
    <s v="DN31048"/>
    <n v="7"/>
    <s v="thuê bao Internet trực tiếp"/>
    <s v="Internet trực tiếp"/>
    <x v="0"/>
    <s v="Viễn thông"/>
    <s v="1603331-07"/>
    <s v="Phan Thu Thủy"/>
    <s v="Nước Ngoài"/>
    <x v="1"/>
    <s v="Công ty Cổ Phần Giải Trí và Thể Thao Điện Tử Việt Nam"/>
    <s v="Công ty Cổ Phần Giải Trí và Thể Thao Điện Tử Việt Nam"/>
    <x v="1"/>
    <n v="497.79599999999999"/>
    <n v="497.79599999999999"/>
    <n v="497.79599999999999"/>
    <n v="497.79599999999999"/>
    <n v="497.79599999999999"/>
    <n v="497.79599999999999"/>
    <n v="497.79599999999999"/>
    <n v="497.79599999999999"/>
    <n v="497.79599999999999"/>
    <n v="497.79599999999999"/>
    <n v="497.79599999999999"/>
    <n v="497.79599999999999"/>
    <n v="5973.5519999999997"/>
    <n v="534.06266600000004"/>
    <n v="529.79600000000005"/>
    <n v="1063.8586660000001"/>
  </r>
  <r>
    <s v="DN31048-1"/>
    <n v="7"/>
    <s v="thuê bao Internet trực tiếp"/>
    <s v="Internet trực tiếp"/>
    <x v="0"/>
    <s v="Viễn thông"/>
    <s v="1603331-07"/>
    <s v="Phan Thu Thủy"/>
    <s v="Nước Ngoài"/>
    <x v="1"/>
    <s v="Công ty Cổ Phần Giải Trí và Thể Thao Điện Tử Việt Nam"/>
    <s v="Công ty Cổ Phần Giải Trí và Thể Thao Điện Tử Việt Nam"/>
    <x v="1"/>
    <n v="3.3"/>
    <n v="0.55000000000000004"/>
    <n v="1.65"/>
    <n v="1.1000000000000001"/>
    <n v="0"/>
    <n v="23.1"/>
    <n v="2.2000000000000002"/>
    <n v="0.55000000000000004"/>
    <n v="2.2000000000000002"/>
    <n v="0"/>
    <n v="0"/>
    <n v="0"/>
    <n v="34.65"/>
    <n v="0"/>
    <n v="0"/>
    <n v="0"/>
  </r>
  <r>
    <s v="DN31049"/>
    <n v="7"/>
    <s v="thuê bao Internet trực tiếp"/>
    <s v="Internet trực tiếp"/>
    <x v="0"/>
    <s v="Viễn thông"/>
    <s v="160401-03/010-37"/>
    <s v="Phan Thu Thủy"/>
    <s v="Nước Ngoài"/>
    <x v="1"/>
    <s v="Công ty Cổ phần phát triển thể thao điện tử Việt Nam"/>
    <s v="Công ty Cổ phần phát triển thể thao điện tử Việt Nam"/>
    <x v="1"/>
    <n v="51.527999999999999"/>
    <n v="51.527999999999999"/>
    <n v="51.527999999999999"/>
    <n v="51.527999999999999"/>
    <n v="51.527999999999999"/>
    <n v="51.527999999999999"/>
    <n v="51.527999999999999"/>
    <n v="51.527999999999999"/>
    <n v="51.527999999999999"/>
    <n v="51.527999999999999"/>
    <n v="51.527999999999999"/>
    <n v="51.527999999999999"/>
    <n v="618.33600000000001"/>
    <n v="51.527999999999999"/>
    <n v="51.527999999999999"/>
    <n v="103.056"/>
  </r>
  <r>
    <s v="DN31087"/>
    <n v="7"/>
    <s v="thuê bao Internet trực tiếp"/>
    <s v="Internet trực tiếp"/>
    <x v="0"/>
    <s v="Viễn thông"/>
    <s v="160330-11"/>
    <s v="Tô Thị Ngọc"/>
    <s v="DNTN1"/>
    <x v="2"/>
    <s v="Công Ty Cổ Phần Công Nghệ &amp; Truyền Thông Việt Nam"/>
    <s v="Công Ty Cổ Phần Công Nghệ &amp; Truyền Thông Việt Nam"/>
    <x v="0"/>
    <n v="17.5"/>
    <n v="17.5"/>
    <n v="17.5"/>
    <n v="17.5"/>
    <n v="17.5"/>
    <n v="17.5"/>
    <n v="17.5"/>
    <n v="17.5"/>
    <n v="17.5"/>
    <n v="17.5"/>
    <n v="17.5"/>
    <n v="17.5"/>
    <n v="210"/>
    <n v="17.5"/>
    <n v="17.5"/>
    <n v="35"/>
  </r>
  <r>
    <s v="DN31174"/>
    <n v="7"/>
    <s v="thuê bao Internet trực tiếp"/>
    <s v="Internet trực tiếp"/>
    <x v="0"/>
    <s v="Viễn thông"/>
    <s v="170301-01"/>
    <s v="Hạ Tuấn Cường"/>
    <s v="DNTN1"/>
    <x v="2"/>
    <s v="Công ty TNHH công nghệ INFO Việt Nam"/>
    <s v="Công ty TNHH công nghệ INFO Việt Nam"/>
    <x v="1"/>
    <n v="43.9"/>
    <n v="43.9"/>
    <n v="43.9"/>
    <n v="43.9"/>
    <n v="43.9"/>
    <n v="43.9"/>
    <n v="42.833333000000003"/>
    <n v="41.9"/>
    <n v="41.9"/>
    <n v="41.9"/>
    <n v="41.9"/>
    <n v="41.9"/>
    <n v="515.73333300000002"/>
    <n v="41.9"/>
    <n v="41.9"/>
    <n v="83.8"/>
  </r>
  <r>
    <s v="DN31177"/>
    <n v="7"/>
    <s v="thuê bao Internet trực tiếp"/>
    <s v="Internet trực tiếp"/>
    <x v="0"/>
    <s v="Viễn thông"/>
    <s v="170217-01"/>
    <s v="Lê Kim Thành"/>
    <s v="DNTN1"/>
    <x v="2"/>
    <s v="Công ty Cổ phần Công nghệ TEKO Việt Nam"/>
    <s v="Công ty Cổ phần Công nghệ TEKO Việt Nam"/>
    <x v="0"/>
    <n v="42.673000000000002"/>
    <n v="42.673000000000002"/>
    <n v="42.673000000000002"/>
    <n v="101.473"/>
    <n v="53.173000000000002"/>
    <n v="53.173000000000002"/>
    <n v="53.173000000000002"/>
    <n v="53.173000000000002"/>
    <n v="53.173000000000002"/>
    <n v="53.173000000000002"/>
    <n v="53.173000000000002"/>
    <n v="53.173000000000002"/>
    <n v="654.87599999999998"/>
    <n v="53.173000000000002"/>
    <n v="53.173000000000002"/>
    <n v="106.346"/>
  </r>
  <r>
    <s v="DN31271"/>
    <n v="7"/>
    <s v="thuê bao Internet trực tiếp"/>
    <s v="Internet trực tiếp"/>
    <x v="0"/>
    <s v="Viễn thông"/>
    <s v="180402-05"/>
    <s v="Triệu Hoàng Cường"/>
    <s v="DNTN2"/>
    <x v="2"/>
    <s v="Tổng công ty Bưu điện Việt Nam"/>
    <s v="Tổng công ty Bưu điện Việt Nam"/>
    <x v="1"/>
    <n v="9.3149999999999995"/>
    <n v="9.3149999999999995"/>
    <n v="9.3149999999999995"/>
    <n v="9.3149999999999995"/>
    <n v="9.3149999999999995"/>
    <n v="9.3149999999999995"/>
    <n v="9.3149999999999995"/>
    <n v="9.3149999999999995"/>
    <n v="9.3149999999999995"/>
    <n v="9.3149999999999995"/>
    <n v="9.3149999999999995"/>
    <n v="9.3149999999999995"/>
    <n v="111.78"/>
    <n v="9.3149999999999995"/>
    <n v="9.3149999999999995"/>
    <n v="18.63"/>
  </r>
  <r>
    <s v="DN31334"/>
    <n v="7"/>
    <s v="thuê bao Internet trực tiếp"/>
    <s v="Internet trực tiếp"/>
    <x v="0"/>
    <s v="Viễn thông"/>
    <s v="20742(CCT)"/>
    <s v="Nguyễn Thị Thanh Hải"/>
    <s v="DNTN2"/>
    <x v="2"/>
    <s v="Công ty cổ phần Dịch Vụ Viễn Thông Anh Và Em"/>
    <s v="Công ty cổ phần Dịch Vụ Viễn Thông Anh Và Em"/>
    <x v="0"/>
    <n v="0.7"/>
    <n v="0.7"/>
    <n v="0.7"/>
    <n v="0.7"/>
    <n v="0.7"/>
    <n v="0.7"/>
    <n v="0.7"/>
    <n v="0.7"/>
    <n v="0.7"/>
    <n v="0.7"/>
    <n v="0.7"/>
    <n v="0.7"/>
    <n v="8.4"/>
    <n v="0.7"/>
    <n v="0"/>
    <n v="0.7"/>
  </r>
  <r>
    <s v="TC30075"/>
    <n v="7"/>
    <s v="thuê bao Internet trực tiếp"/>
    <s v="Internet trực tiếp"/>
    <x v="0"/>
    <s v="Viễn thông"/>
    <s v="8549"/>
    <s v="Cấn Thành Chung"/>
    <s v="Ngân hàng"/>
    <x v="3"/>
    <s v="Ngân hàng Thương mại Cổ phần Tiên Phong"/>
    <s v="Ngân hàng TMCP Tiên Phong"/>
    <x v="1"/>
    <n v="62.342669000000001"/>
    <n v="62.342669000000001"/>
    <n v="62.342669000000001"/>
    <n v="62.342669000000001"/>
    <n v="62.342669000000001"/>
    <n v="62.342669000000001"/>
    <n v="62.342669000000001"/>
    <n v="0"/>
    <n v="0"/>
    <n v="0"/>
    <n v="0"/>
    <n v="0"/>
    <n v="436.39868300000001"/>
    <n v="0"/>
    <n v="0"/>
    <n v="0"/>
  </r>
  <r>
    <s v="TC30583"/>
    <n v="7"/>
    <s v="thuê bao Internet trực tiếp"/>
    <s v="Internet trực tiếp"/>
    <x v="0"/>
    <s v="Viễn thông"/>
    <s v="7621"/>
    <s v="Nguyễn Thị Tuyết Mai"/>
    <s v="Ngân hàng"/>
    <x v="3"/>
    <s v="Ngân hàng TMCP Công thương Việt Nam"/>
    <s v="Ngân hàng TMCP Công thương Việt Nam"/>
    <x v="1"/>
    <n v="58"/>
    <n v="58"/>
    <n v="58"/>
    <n v="58"/>
    <n v="58"/>
    <n v="58"/>
    <n v="58"/>
    <n v="58"/>
    <n v="58"/>
    <n v="58"/>
    <n v="58"/>
    <n v="58"/>
    <n v="696"/>
    <n v="58"/>
    <n v="58"/>
    <n v="116"/>
  </r>
  <r>
    <s v="TC30755"/>
    <n v="7"/>
    <s v="thuê bao Internet trực tiếp"/>
    <s v="Internet trực tiếp"/>
    <x v="0"/>
    <s v="Viễn thông"/>
    <s v="7850"/>
    <s v="Vũ Thị Mai Dung"/>
    <s v="Ngân hàng"/>
    <x v="3"/>
    <s v="Ngân hàng TMCP Đầu tư và Phát triển Việt Nam"/>
    <s v="Ngân hàng TMCP Đầu tư và Phát triển Việt Nam"/>
    <x v="1"/>
    <n v="6.4707499999999998"/>
    <n v="6.4707499999999998"/>
    <n v="6.4707499999999998"/>
    <n v="6.4707499999999998"/>
    <n v="6.4707499999999998"/>
    <n v="6.4707499999999998"/>
    <n v="6.4707499999999998"/>
    <n v="6.4707499999999998"/>
    <n v="6.4707499999999998"/>
    <n v="6.4707499999999998"/>
    <n v="6.4707499999999998"/>
    <n v="6.4707499999999998"/>
    <n v="77.649000000000001"/>
    <n v="6.4707499999999998"/>
    <n v="6.4707499999999998"/>
    <n v="12.9415"/>
  </r>
  <r>
    <s v="TC31612"/>
    <n v="7"/>
    <s v="thuê bao Internet trực tiếp"/>
    <s v="Internet trực tiếp"/>
    <x v="0"/>
    <s v="Viễn thông"/>
    <s v="150803-20"/>
    <s v="Cấn Thành Chung"/>
    <s v="Ngân hàng"/>
    <x v="3"/>
    <s v="Ngân hàng BNP Paribas - Chi nhánh Hà Nội"/>
    <s v="Ngân hàng BNP Paribas - Chi nhánh Hà Nội"/>
    <x v="1"/>
    <n v="9.7840000000000007"/>
    <n v="9.7840000000000007"/>
    <n v="9.7840000000000007"/>
    <n v="9.7840000000000007"/>
    <n v="9.7840000000000007"/>
    <n v="9.7840000000000007"/>
    <n v="9.7840000000000007"/>
    <n v="9.7840000000000007"/>
    <n v="9.7840000000000007"/>
    <n v="9.7840000000000007"/>
    <n v="9.7840000000000007"/>
    <n v="9.7840000000000007"/>
    <n v="117.408"/>
    <n v="9.7840000000000007"/>
    <n v="9.7840000000000007"/>
    <n v="19.568000000000001"/>
  </r>
  <r>
    <s v="TC31649"/>
    <n v="7"/>
    <s v="thuê bao Internet trực tiếp"/>
    <s v="Internet trực tiếp"/>
    <x v="0"/>
    <s v="Viễn thông"/>
    <s v="160525-06"/>
    <s v="Vũ Thị Mai Dung"/>
    <s v="Ngân hàng"/>
    <x v="3"/>
    <s v="Ngân hàng TMCP Ngoại thương Việt Nam"/>
    <s v="Ngân hàng TMCP Ngoại thương Việt Nam"/>
    <x v="1"/>
    <n v="155"/>
    <n v="155"/>
    <n v="155"/>
    <n v="155"/>
    <n v="155"/>
    <n v="155"/>
    <n v="155"/>
    <n v="155"/>
    <n v="155"/>
    <n v="155"/>
    <n v="155"/>
    <n v="155"/>
    <n v="1860"/>
    <n v="155"/>
    <n v="155"/>
    <n v="310"/>
  </r>
  <r>
    <s v="TC31680"/>
    <n v="7"/>
    <s v="thuê bao Internet trực tiếp"/>
    <s v="Internet trực tiếp"/>
    <x v="0"/>
    <s v="Viễn thông"/>
    <s v="161122-01"/>
    <s v="Cấn Thành Chung"/>
    <s v="Ngân hàng"/>
    <x v="3"/>
    <s v="Ngân hàng TNHH Một thành viên Public Việt Nam"/>
    <s v="Ngân hàng TNHH Một thành viên Public Việt Nam"/>
    <x v="1"/>
    <n v="5.19"/>
    <n v="5.19"/>
    <n v="5.19"/>
    <n v="5.19"/>
    <n v="5.19"/>
    <n v="5.19"/>
    <n v="5.19"/>
    <n v="5.19"/>
    <n v="5.19"/>
    <n v="5.19"/>
    <n v="5.19"/>
    <n v="5.19"/>
    <n v="62.28"/>
    <n v="5.19"/>
    <n v="5.19"/>
    <n v="10.38"/>
  </r>
  <r>
    <s v="TC31686"/>
    <n v="7"/>
    <s v="thuê bao Internet trực tiếp"/>
    <s v="Internet trực tiếp"/>
    <x v="0"/>
    <s v="Viễn thông"/>
    <s v="170124-07"/>
    <s v="Cấn Thành Chung"/>
    <s v="Ngân hàng"/>
    <x v="3"/>
    <s v="Sở giao dịch Chứng khoán Hà Nội"/>
    <s v="Sở giao dịch Chứng khoán Hà Nội"/>
    <x v="1"/>
    <n v="12.041650000000001"/>
    <n v="12.041650000000001"/>
    <n v="12.041650000000001"/>
    <n v="12.041650000000001"/>
    <n v="12.041650000000001"/>
    <n v="-81.883219999999994"/>
    <n v="12.041650000000001"/>
    <n v="12.041650000000001"/>
    <n v="12.041650000000001"/>
    <n v="12.041650000000001"/>
    <n v="12.041650000000001"/>
    <n v="12.041650000000001"/>
    <n v="50.574930000000002"/>
    <n v="0"/>
    <n v="0"/>
    <n v="0"/>
  </r>
  <r>
    <s v="TC31764"/>
    <n v="7"/>
    <s v="thuê bao Internet trực tiếp"/>
    <s v="Internet trực tiếp"/>
    <x v="0"/>
    <s v="Viễn thông"/>
    <s v="181226-03"/>
    <s v="Cấn Thành Chung"/>
    <s v="Ngân hàng"/>
    <x v="3"/>
    <s v="Công ty Cổ phần chứng khoán Eurocapital"/>
    <s v="Công ty Cổ phần chứng khoán Eurocapital"/>
    <x v="0"/>
    <n v="8.9920000000000009"/>
    <n v="8.9920000000000009"/>
    <n v="8.9920000000000009"/>
    <n v="8.9920000000000009"/>
    <n v="8.9920000000000009"/>
    <n v="7.7640000000000002"/>
    <n v="7.7640000000000002"/>
    <n v="7.7640000000000002"/>
    <n v="7.7640000000000002"/>
    <n v="7.7640000000000002"/>
    <n v="7.7640000000000002"/>
    <n v="7.7640000000000002"/>
    <n v="99.308000000000007"/>
    <n v="7.7640000000000002"/>
    <n v="7.7640000000000002"/>
    <n v="15.528"/>
  </r>
  <r>
    <s v="TC31817"/>
    <n v="7"/>
    <s v="thuê bao Internet trực tiếp"/>
    <s v="Internet trực tiếp"/>
    <x v="0"/>
    <s v="Viễn thông"/>
    <s v="181225-03"/>
    <s v="Nguyễn Diệp Thùy Anh"/>
    <s v="Ngân hàng"/>
    <x v="3"/>
    <s v="Ngân hàng TMCP Quân đội"/>
    <s v="Ngân hàng TMCP Quân đội"/>
    <x v="1"/>
    <n v="36.262"/>
    <n v="36.262"/>
    <n v="36.262"/>
    <n v="31.042000000000002"/>
    <n v="36.262"/>
    <n v="36.262"/>
    <n v="36.262"/>
    <n v="33.561999999999998"/>
    <n v="36.262"/>
    <n v="36.262"/>
    <n v="34.081040000000002"/>
    <n v="36.262"/>
    <n v="425.04304000000002"/>
    <n v="36.262"/>
    <n v="36.262"/>
    <n v="72.524000000000001"/>
  </r>
  <r>
    <s v="DN31344"/>
    <n v="101"/>
    <s v="voip 171 trong nước - thuê bao cố định liên tỉnh "/>
    <s v="Dịch vụ điện thoại cố định"/>
    <x v="7"/>
    <s v="Viễn thông"/>
    <s v="0407/2019/TTKT-VNP2"/>
    <s v="Đinh Thị Lợi"/>
    <s v="DNTN2"/>
    <x v="2"/>
    <s v="Trung tâm Kỹ thuật Sản xuất Chương trình"/>
    <s v="Trung tâm Kỹ thuật Sản xuất Chương trình"/>
    <x v="1"/>
    <n v="10.4"/>
    <n v="8"/>
    <n v="2.4"/>
    <n v="0"/>
    <n v="16"/>
    <n v="4.8"/>
    <n v="0"/>
    <n v="0"/>
    <n v="0"/>
    <n v="0"/>
    <n v="0"/>
    <n v="0"/>
    <n v="41.6"/>
    <n v="0"/>
    <n v="0"/>
    <n v="0"/>
  </r>
  <r>
    <s v="DT03"/>
    <n v="101"/>
    <s v="voip 171 trong nước - thuê bao cố định liên tỉnh "/>
    <s v="Dịch vụ điện thoại cố định"/>
    <x v="7"/>
    <s v="Viễn thông"/>
    <s v="170508-04"/>
    <s v="Trần Đức Hà"/>
    <s v="Nước Ngoài"/>
    <x v="1"/>
    <s v="Công ty TNHH Tawara Works Việt Nam"/>
    <s v="Công ty TNHH KDDI Việt nam"/>
    <x v="1"/>
    <n v="4.3401000000000002E-2"/>
    <n v="5.4419000000000002E-2"/>
    <n v="5.5816999999999999E-2"/>
    <n v="5.5816999999999999E-2"/>
    <n v="4.4123999999999997E-2"/>
    <n v="4.3331000000000001E-2"/>
    <n v="4.1188000000000002E-2"/>
    <n v="4.3697E-2"/>
    <n v="4.2241000000000001E-2"/>
    <n v="4.1403000000000002E-2"/>
    <n v="4.0392999999999998E-2"/>
    <n v="4.1319000000000002E-2"/>
    <n v="0.54715000000000003"/>
    <n v="4.1134999999999998E-2"/>
    <n v="4.0134000000000003E-2"/>
    <n v="8.1269000000000008E-2"/>
  </r>
  <r>
    <s v="DT04"/>
    <n v="101"/>
    <s v="voip 171 trong nước - thuê bao cố định liên tỉnh "/>
    <s v="Dịch vụ điện thoại cố định"/>
    <x v="7"/>
    <s v="Viễn thông"/>
    <s v="170731-02"/>
    <s v="Nguyễn Thị Tuyết Mai"/>
    <s v="Ngân hàng"/>
    <x v="3"/>
    <s v="Ngân hàng nông nghiệp và phát triển nông thôn Việt Nam - Trung tâm công nghệ thông tin"/>
    <s v="Ngân hàng Nông nghiệp và phát triển nông thôn VN"/>
    <x v="1"/>
    <n v="1.3"/>
    <n v="1.3"/>
    <n v="1.3"/>
    <n v="1.3"/>
    <n v="1.3"/>
    <n v="1.3"/>
    <n v="1.3"/>
    <n v="1.3"/>
    <n v="1.3"/>
    <n v="1.3"/>
    <n v="1.3"/>
    <n v="1.3"/>
    <n v="15.6"/>
    <n v="1.3"/>
    <n v="1.3"/>
    <n v="2.6"/>
  </r>
  <r>
    <s v="DT05"/>
    <n v="101"/>
    <s v="voip 171 trong nước - thuê bao cố định liên tỉnh "/>
    <s v="Dịch vụ điện thoại cố định"/>
    <x v="7"/>
    <s v="Viễn thông"/>
    <s v="170703-04"/>
    <s v="Phan Thu Thủy"/>
    <s v="Nước Ngoài"/>
    <x v="1"/>
    <s v="Công ty TNHH FU LIAN NET Việt Nam"/>
    <s v="Công ty TNHH FU LIAN NET Việt Nam"/>
    <x v="1"/>
    <n v="0.84"/>
    <n v="-1.68"/>
    <n v="0"/>
    <n v="0"/>
    <n v="0"/>
    <n v="0"/>
    <n v="0"/>
    <n v="0"/>
    <n v="0"/>
    <n v="0"/>
    <n v="0"/>
    <n v="0"/>
    <n v="-0.84"/>
    <n v="0"/>
    <n v="0"/>
    <n v="0"/>
  </r>
  <r>
    <s v="DT07"/>
    <n v="101"/>
    <s v="voip 171 trong nước - thuê bao cố định liên tỉnh "/>
    <s v="Dịch vụ điện thoại cố định"/>
    <x v="7"/>
    <s v="Viễn thông"/>
    <s v="170803-03"/>
    <s v="Trịnh Sinh Trường"/>
    <s v="Nước Ngoài"/>
    <x v="1"/>
    <s v="Công ty Cổ phần Ngọn Lửa Thần"/>
    <s v="Công ty Cổ phần Ngọn Lửa Thần"/>
    <x v="0"/>
    <n v="5.6841900000000001"/>
    <n v="5.0481579999999999"/>
    <n v="4.8462360000000002"/>
    <n v="4.6875869999999997"/>
    <n v="4.5788770000000003"/>
    <n v="4.953195"/>
    <n v="4.8478089999999998"/>
    <n v="4.2430469999999998"/>
    <n v="4.2253170000000004"/>
    <n v="4.7040150000000001"/>
    <n v="4.1857470000000001"/>
    <n v="4.3603339999999999"/>
    <n v="56.364511999999998"/>
    <n v="4.3352680000000001"/>
    <n v="3.7897159999999999"/>
    <n v="8.1249839999999995"/>
  </r>
  <r>
    <s v="DT10"/>
    <n v="101"/>
    <s v="voip 171 trong nước - thuê bao cố định liên tỉnh "/>
    <s v="Dịch vụ điện thoại cố định"/>
    <x v="7"/>
    <s v="Viễn thông"/>
    <s v="180103-03"/>
    <s v="Nguyễn Tiến Thành"/>
    <s v="Ngân hàng"/>
    <x v="3"/>
    <s v="Chi nhánh Công ty TNHH Một thành viên Viễn thông Quốc tế FPT"/>
    <s v="Ngân hàng TMCP Việt Nam Thịnh Vượng"/>
    <x v="1"/>
    <n v="22.094932"/>
    <n v="15.473936"/>
    <n v="9.81"/>
    <n v="19.656151999999999"/>
    <n v="9.81"/>
    <n v="9.81"/>
    <n v="9.81"/>
    <n v="9.81"/>
    <n v="9.81"/>
    <n v="9.81"/>
    <n v="9.81"/>
    <n v="9.81"/>
    <n v="145.51501999999999"/>
    <n v="9.81"/>
    <n v="9.81"/>
    <n v="19.62"/>
  </r>
  <r>
    <s v="DT12"/>
    <n v="101"/>
    <s v="voip 171 trong nước - thuê bao cố định liên tỉnh "/>
    <s v="Dịch vụ điện thoại cố định"/>
    <x v="7"/>
    <s v="Viễn thông"/>
    <s v="170703-06"/>
    <s v="Triệu Hoàng Cường (Vingroup)"/>
    <s v="DNTN2"/>
    <x v="2"/>
    <s v="Chi nhánh Nha Trang- Công ty Cổ phần Vinpearl"/>
    <s v="Công ty CP Dịch vụ Thương mại Tổng hợp VinCommerce"/>
    <x v="1"/>
    <n v="4.7895560000000001"/>
    <n v="1.592328"/>
    <n v="0.79430699999999999"/>
    <n v="0.65115900000000004"/>
    <n v="1.2386189999999999"/>
    <n v="0.84036599999999995"/>
    <n v="1.0546439999999999"/>
    <n v="1.0863700000000001"/>
    <n v="0.56082699999999996"/>
    <n v="0.45849600000000001"/>
    <n v="2.1057090000000001"/>
    <n v="0.67040100000000002"/>
    <n v="15.842782"/>
    <n v="0.35561199999999998"/>
    <n v="0.173815"/>
    <n v="0.52942699999999998"/>
  </r>
  <r>
    <s v="DT12-1"/>
    <n v="101"/>
    <s v="voip 171 trong nước - thuê bao cố định liên tỉnh "/>
    <s v="Dịch vụ điện thoại cố định"/>
    <x v="7"/>
    <s v="Viễn thông"/>
    <s v="170703-06"/>
    <s v="Triệu Hoàng Cường (Vingroup)"/>
    <s v="DNTN2"/>
    <x v="2"/>
    <s v="Chi nhánh tại Thánh phố Hồ Chí Minh- Công ty Cổ phần Vinhomes"/>
    <s v="Công ty CP Dịch vụ Thương mại Tổng hợp VinCommerce"/>
    <x v="1"/>
    <n v="2.8366750000000001"/>
    <n v="2.798854"/>
    <n v="3.579002"/>
    <n v="3.4669509999999999"/>
    <n v="3.664221"/>
    <n v="3.5265770000000001"/>
    <n v="3.2603179999999998"/>
    <n v="3.4641790000000001"/>
    <n v="3.2437939999999998"/>
    <n v="3.364385"/>
    <n v="3.0221909999999998"/>
    <n v="2.8423500000000002"/>
    <n v="39.069496999999998"/>
    <n v="2.7860960000000001"/>
    <n v="2.3016480000000001"/>
    <n v="5.0877440000000007"/>
  </r>
  <r>
    <s v="DT12-2"/>
    <n v="101"/>
    <s v="voip 171 trong nước - thuê bao cố định liên tỉnh "/>
    <s v="Dịch vụ điện thoại cố định"/>
    <x v="7"/>
    <s v="Viễn thông"/>
    <s v="170703-06"/>
    <s v="Triệu Hoàng Cường (Vingroup)"/>
    <s v="DNTN2"/>
    <x v="2"/>
    <s v="Công ty Cổ phần VINCOM RETAIL"/>
    <s v="Công ty CP Dịch vụ Thương mại Tổng hợp VinCommerce"/>
    <x v="1"/>
    <n v="0.32"/>
    <n v="0.32"/>
    <n v="0.32"/>
    <n v="0.32"/>
    <n v="0.32"/>
    <n v="0.32"/>
    <n v="0.32"/>
    <n v="0.32"/>
    <n v="0.32"/>
    <n v="0.32"/>
    <n v="0.32"/>
    <n v="0.32"/>
    <n v="3.84"/>
    <n v="0.32"/>
    <n v="0.32"/>
    <n v="0.64"/>
  </r>
  <r>
    <s v="DT12-3"/>
    <n v="101"/>
    <s v="voip 171 trong nước - thuê bao cố định liên tỉnh "/>
    <s v="Dịch vụ điện thoại cố định"/>
    <x v="7"/>
    <s v="Viễn thông"/>
    <s v="170703-06"/>
    <s v="Triệu Hoàng Cường (Vingroup)"/>
    <s v="DNTN2"/>
    <x v="2"/>
    <s v="Chi nhánh Thanh Hóa- Công ty VINPEARL"/>
    <s v="Công ty CP Dịch vụ Thương mại Tổng hợp VinCommerce"/>
    <x v="1"/>
    <n v="3.975495"/>
    <n v="3.6146449999999999"/>
    <n v="3.319115"/>
    <n v="2.4717929999999999"/>
    <n v="3.1858300000000002"/>
    <n v="4.0297229999999997"/>
    <n v="4.1686389999999998"/>
    <n v="3.2359870000000002"/>
    <n v="3.5227179999999998"/>
    <n v="3.4246989999999999"/>
    <n v="3.6409189999999998"/>
    <n v="3.1100530000000002"/>
    <n v="41.699615999999999"/>
    <n v="2.7006030000000001"/>
    <n v="2.5292789999999998"/>
    <n v="5.2298819999999999"/>
  </r>
  <r>
    <s v="DT12-4"/>
    <n v="101"/>
    <s v="voip 171 trong nước - thuê bao cố định liên tỉnh "/>
    <s v="Dịch vụ điện thoại cố định"/>
    <x v="7"/>
    <s v="Viễn thông"/>
    <s v="170703-06"/>
    <s v="Triệu Hoàng Cường (Vingroup)"/>
    <s v="DNTN2"/>
    <x v="2"/>
    <s v="Chi nhánh Quảng Nam- Công ty Cổ phần VINPEARL"/>
    <s v="Công ty CP Dịch vụ Thương mại Tổng hợp VinCommerce"/>
    <x v="1"/>
    <n v="9.114725"/>
    <n v="6.6443289999999999"/>
    <n v="5.6130990000000001"/>
    <n v="2.9932560000000001"/>
    <n v="7.6005880000000001"/>
    <n v="9.9766949999999994"/>
    <n v="12.519112"/>
    <n v="3.0264470000000001"/>
    <n v="5.1891150000000001"/>
    <n v="7.659478"/>
    <n v="7.3378319999999997"/>
    <n v="9.7257809999999996"/>
    <n v="87.400457000000003"/>
    <n v="6.9435070000000003"/>
    <n v="5.9599089999999997"/>
    <n v="12.903416"/>
  </r>
  <r>
    <s v="DN30950"/>
    <n v="102"/>
    <s v="Cho thuê cơ sở hạ tầng khác"/>
    <s v="Truyền số liệu"/>
    <x v="2"/>
    <s v="Viễn thông"/>
    <s v="290615"/>
    <s v="Vũ Thị Lan"/>
    <s v="DNTN2"/>
    <x v="2"/>
    <s v="Công ty TNHH truyền hình số vệ tinh Việt Nam"/>
    <s v="Công ty TNHH truyền hình số vệ tinh Việt Nam"/>
    <x v="1"/>
    <n v="55"/>
    <n v="55"/>
    <n v="55"/>
    <n v="55"/>
    <n v="55"/>
    <n v="55"/>
    <n v="55"/>
    <n v="55"/>
    <n v="55"/>
    <n v="55"/>
    <n v="55"/>
    <n v="55"/>
    <n v="660"/>
    <n v="55"/>
    <n v="55"/>
    <n v="110"/>
  </r>
  <r>
    <s v="5509"/>
    <n v="104"/>
    <s v="trạm VSAT Cho thuê"/>
    <s v="Truyền số liệu"/>
    <x v="2"/>
    <s v="Viễn thông"/>
    <s v="197 VSAT-IP/ITC1"/>
    <s v="Nguyễn Việt Dũng"/>
    <s v="DNTN1"/>
    <x v="2"/>
    <s v="Công ty cổ phần An Thịnh"/>
    <s v="Công ty cổ phần An Thịnh"/>
    <x v="0"/>
    <n v="4.7920959999999999"/>
    <n v="4.7938400000000003"/>
    <n v="4.8426720000000003"/>
    <n v="4.82"/>
    <n v="4.8043040000000001"/>
    <n v="4.7938400000000003"/>
    <n v="4.8043040000000001"/>
    <n v="4.7938400000000003"/>
    <n v="4.7938400000000003"/>
    <n v="4.7903520000000004"/>
    <n v="4.8792960000000001"/>
    <n v="4.7955839999999998"/>
    <n v="57.703968000000003"/>
    <n v="4.7955839999999998"/>
    <n v="4.8008160000000002"/>
    <n v="9.5963999999999992"/>
  </r>
  <r>
    <s v="EZCOM0002"/>
    <n v="106"/>
    <s v="Dịch vụ Data di động tích hợp trên sim Ezcom"/>
    <s v="Dịch vụ di động VNPT - Vinaphone"/>
    <x v="5"/>
    <s v="Viễn thông"/>
    <s v="Uncloudlink/01-02"/>
    <s v="Trần Đức Hà"/>
    <s v="Nước Ngoài"/>
    <x v="1"/>
    <s v="Hongkong Ucloudlink Network Technology Limited"/>
    <s v="Hongkong Ucloudlink Network Technology Limited"/>
    <x v="1"/>
    <n v="37.013693000000004"/>
    <n v="37.013694000000001"/>
    <n v="0"/>
    <n v="0"/>
    <n v="0"/>
    <n v="0"/>
    <n v="0"/>
    <n v="0"/>
    <n v="0"/>
    <n v="0"/>
    <n v="0"/>
    <n v="0"/>
    <n v="74.027387000000004"/>
    <n v="0"/>
    <n v="0"/>
    <n v="0"/>
  </r>
  <r>
    <s v="CP90001"/>
    <n v="107"/>
    <s v="Dịch vụ Thông tin - Giải trí - Thương mại (1900)"/>
    <s v="Dịch vụ khác"/>
    <x v="8"/>
    <s v="Viễn thông"/>
    <s v="20928"/>
    <s v="Hoàng Ngọc Mai"/>
    <s v="Ngân hàng"/>
    <x v="3"/>
    <s v="Ngân hàng TMCP Bảo Việt"/>
    <s v="Ngân hàng TMCP Bảo Việt"/>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002"/>
    <n v="107"/>
    <s v="Dịch vụ Thông tin - Giải trí - Thương mại (1900)"/>
    <s v="Dịch vụ khác"/>
    <x v="8"/>
    <s v="Viễn thông"/>
    <s v="9173A"/>
    <s v="Vũ Thị Lan"/>
    <s v="DNTN2"/>
    <x v="2"/>
    <s v="Công ty Cổ phần Tổng Công ty Truyền hình cáp Việt Nam"/>
    <s v="Công ty Cổ phần Tổng Công ty Truyền hình cáp Việt Nam"/>
    <x v="1"/>
    <n v="9.1194550000000003"/>
    <n v="9.1194550000000003"/>
    <n v="9.1194550000000003"/>
    <n v="9.1194550000000003"/>
    <n v="9.1194550000000003"/>
    <n v="9.1194550000000003"/>
    <n v="9.1194550000000003"/>
    <n v="9.1194550000000003"/>
    <n v="9.1194550000000003"/>
    <n v="9.1194550000000003"/>
    <n v="9.1194550000000003"/>
    <n v="9.1194550000000003"/>
    <n v="109.43346"/>
    <n v="9.1194550000000003"/>
    <n v="9.1194550000000003"/>
    <n v="18.238910000000001"/>
  </r>
  <r>
    <s v="CP90005"/>
    <n v="107"/>
    <s v="Dịch vụ Thông tin - Giải trí - Thương mại (1900)"/>
    <s v="Dịch vụ khác"/>
    <x v="8"/>
    <s v="Viễn thông"/>
    <s v="16005"/>
    <s v="Vũ Thị Lan"/>
    <s v="DNTN2"/>
    <x v="2"/>
    <s v="Công ty TNHH truyền hình số vệ tinh Việt Nam"/>
    <s v="Công ty TNHH truyền hình số vệ tinh Việt Nam"/>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006"/>
    <n v="107"/>
    <s v="Dịch vụ Thông tin - Giải trí - Thương mại (1900)"/>
    <s v="Dịch vụ khác"/>
    <x v="8"/>
    <s v="Viễn thông"/>
    <s v="17609"/>
    <s v="Cấn Thành Chung"/>
    <s v="Ngân hàng"/>
    <x v="3"/>
    <s v="Ngân hàng Hợp tác xã Việt nam"/>
    <s v="Ngân hàng Hợp tác xã Việt nam"/>
    <x v="1"/>
    <n v="3.3574549999999999"/>
    <n v="3.3574549999999999"/>
    <n v="3.3574549999999999"/>
    <n v="3.3574549999999999"/>
    <n v="3.3574549999999999"/>
    <n v="3.3574549999999999"/>
    <n v="3.3574549999999999"/>
    <n v="3.3574549999999999"/>
    <n v="3.3574549999999999"/>
    <n v="3.3574549999999999"/>
    <n v="3.3574549999999999"/>
    <n v="3.3574549999999999"/>
    <n v="40.289459999999998"/>
    <n v="3.3574549999999999"/>
    <n v="3.3574549999999999"/>
    <n v="6.7149099999999997"/>
  </r>
  <r>
    <s v="CP90013"/>
    <n v="107"/>
    <s v="Dịch vụ Thông tin - Giải trí - Thương mại (1900)"/>
    <s v="Dịch vụ khác"/>
    <x v="8"/>
    <s v="Viễn thông"/>
    <s v="12081"/>
    <s v="Nguyễn Việt Dũng"/>
    <s v="DNTN1"/>
    <x v="2"/>
    <s v="Công ty cổ phần dịch vụ truyền thông VietNamNet Icom"/>
    <s v="Công ty cổ phần dịch vụ truyền thông VietNamNet Icom"/>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017"/>
    <n v="107"/>
    <s v="Dịch vụ Thông tin - Giải trí - Thương mại (1900)"/>
    <s v="Dịch vụ khác"/>
    <x v="8"/>
    <s v="Viễn thông"/>
    <s v="8412"/>
    <s v="Nguyễn Việt Dũng"/>
    <s v="DNTN1"/>
    <x v="2"/>
    <s v="Công ty cổ phần dịch vụ truyền thông VietNamNet Icom"/>
    <s v="Công ty cổ phần dịch vụ truyền thông VietNamNet Icom"/>
    <x v="0"/>
    <n v="0.81818199999999996"/>
    <n v="0.81818199999999996"/>
    <n v="0.81818199999999996"/>
    <n v="0.81818199999999996"/>
    <n v="0.81818199999999996"/>
    <n v="0.81818199999999996"/>
    <n v="0.81818199999999996"/>
    <n v="0.81818199999999996"/>
    <n v="0.81818199999999996"/>
    <n v="0.81818199999999996"/>
    <n v="0.81818199999999996"/>
    <n v="0.81818199999999996"/>
    <n v="9.8181840000000005"/>
    <n v="0.81818199999999996"/>
    <n v="0.81818199999999996"/>
    <n v="1.6363639999999999"/>
  </r>
  <r>
    <s v="CP90020"/>
    <n v="107"/>
    <s v="Dịch vụ Thông tin - Giải trí - Thương mại (1900)"/>
    <s v="Dịch vụ khác"/>
    <x v="8"/>
    <s v="Viễn thông"/>
    <s v="5798"/>
    <s v="Nguyễn Thị Thanh Hải"/>
    <s v="DNTN2"/>
    <x v="2"/>
    <s v="Công ty Cổ phần Thông Tin và Truyền Thông"/>
    <s v="Công ty Cổ phần Thông Tin và Truyền Thông"/>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021"/>
    <n v="107"/>
    <s v="Dịch vụ Thông tin - Giải trí - Thương mại (1900)"/>
    <s v="Dịch vụ khác"/>
    <x v="8"/>
    <s v="Viễn thông"/>
    <s v="10827"/>
    <s v="Cấn Thành Chung"/>
    <s v="Ngân hàng"/>
    <x v="3"/>
    <s v="Ngân hàng TMCP Tiên Phong"/>
    <s v="Ngân hàng TMCP Tiên Phong"/>
    <x v="1"/>
    <n v="4.3954550000000001"/>
    <n v="4.3954550000000001"/>
    <n v="4.3954550000000001"/>
    <n v="4.3954550000000001"/>
    <n v="4.3954550000000001"/>
    <n v="4.3954550000000001"/>
    <n v="4.3954550000000001"/>
    <n v="4.3954550000000001"/>
    <n v="4.3954550000000001"/>
    <n v="4.3954550000000001"/>
    <n v="4.3954550000000001"/>
    <n v="4.3954550000000001"/>
    <n v="52.745460000000001"/>
    <n v="4.3954550000000001"/>
    <n v="4.3954550000000001"/>
    <n v="8.7909100000000002"/>
  </r>
  <r>
    <s v="CP90033"/>
    <n v="107"/>
    <s v="Dịch vụ Thông tin - Giải trí - Thương mại (1900)"/>
    <s v="Dịch vụ khác"/>
    <x v="8"/>
    <s v="Viễn thông"/>
    <s v="3401"/>
    <s v="Hạ Tuấn Cường"/>
    <s v="DNTN1"/>
    <x v="2"/>
    <s v="Công ty cổ phần INET"/>
    <s v="Công ty cổ phần INET"/>
    <x v="0"/>
    <n v="0.81818199999999996"/>
    <n v="0.81818199999999996"/>
    <n v="0.81818199999999996"/>
    <n v="0.81818199999999996"/>
    <n v="0.81818199999999996"/>
    <n v="0.81818199999999996"/>
    <n v="0.81818199999999996"/>
    <n v="0.81818199999999996"/>
    <n v="0.81818199999999996"/>
    <n v="0.81818199999999996"/>
    <n v="0.81818199999999996"/>
    <n v="0.81818199999999996"/>
    <n v="9.8181840000000005"/>
    <n v="0.81818199999999996"/>
    <n v="0.81818199999999996"/>
    <n v="1.6363639999999999"/>
  </r>
  <r>
    <s v="CP90035"/>
    <n v="107"/>
    <s v="Dịch vụ Thông tin - Giải trí - Thương mại (1900)"/>
    <s v="Dịch vụ khác"/>
    <x v="8"/>
    <s v="Viễn thông"/>
    <s v="8252"/>
    <s v="Hạ Tuấn Cường"/>
    <s v="DNTN1"/>
    <x v="2"/>
    <s v="Công ty cổ phần INET"/>
    <s v="Công ty cổ phần INET"/>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070"/>
    <n v="107"/>
    <s v="Dịch vụ Thông tin - Giải trí - Thương mại (1900)"/>
    <s v="Dịch vụ khác"/>
    <x v="8"/>
    <s v="Viễn thông"/>
    <s v="7150"/>
    <s v="Nguyễn Thị Thanh Hải"/>
    <s v="DNTN2"/>
    <x v="2"/>
    <s v="Công ty cổ phần nội dung số T&amp;G Hà Nội"/>
    <s v="Công ty cổ phần nội dung số T&amp;G Hà Nội"/>
    <x v="0"/>
    <n v="4.5454549999999996"/>
    <n v="4.5454549999999996"/>
    <n v="4.5454549999999996"/>
    <n v="4.5454549999999996"/>
    <n v="4.5454549999999996"/>
    <n v="4.5454549999999996"/>
    <n v="4.5454549999999996"/>
    <n v="4.5454549999999996"/>
    <n v="4.5454549999999996"/>
    <n v="4.5454549999999996"/>
    <n v="4.5454549999999996"/>
    <n v="4.5454549999999996"/>
    <n v="54.545459999999999"/>
    <n v="4.5454549999999996"/>
    <n v="4.5454549999999996"/>
    <n v="9.0909099999999992"/>
  </r>
  <r>
    <s v="CP90079A"/>
    <n v="107"/>
    <s v="Dịch vụ Thông tin - Giải trí - Thương mại (1900)"/>
    <s v="Dịch vụ khác"/>
    <x v="8"/>
    <s v="Viễn thông"/>
    <s v="3099(C§CT)"/>
    <s v="Nguyễn Thị Thanh Hải"/>
    <s v="DNTN2"/>
    <x v="2"/>
    <s v="Công ty Cổ phần dịch vụ Viễn thông Anh và Em"/>
    <s v="Công ty cổ phần Dịch Vụ Viễn Thông Anh Và Em"/>
    <x v="0"/>
    <n v="4.5454549999999996"/>
    <n v="4.5454549999999996"/>
    <n v="4.5454549999999996"/>
    <n v="4.5454549999999996"/>
    <n v="4.5454549999999996"/>
    <n v="4.5454549999999996"/>
    <n v="4.5454549999999996"/>
    <n v="4.5454549999999996"/>
    <n v="4.5454549999999996"/>
    <n v="4.5454549999999996"/>
    <n v="4.5454549999999996"/>
    <n v="4.5454549999999996"/>
    <n v="54.545459999999999"/>
    <n v="4.5454549999999996"/>
    <n v="0"/>
    <n v="4.5454549999999996"/>
  </r>
  <r>
    <s v="CP90084"/>
    <n v="107"/>
    <s v="Dịch vụ Thông tin - Giải trí - Thương mại (1900)"/>
    <s v="Dịch vụ khác"/>
    <x v="8"/>
    <s v="Viễn thông"/>
    <s v="24286"/>
    <s v="Hạ Tuấn Cường"/>
    <s v="DNTN1"/>
    <x v="2"/>
    <s v="Công ty Cổ Phần BKAV"/>
    <s v="Công ty Cổ Phần BKAV"/>
    <x v="1"/>
    <n v="7.3879089999999996"/>
    <n v="7.3879089999999996"/>
    <n v="7.3879089999999996"/>
    <n v="7.3879089999999996"/>
    <n v="7.3879089999999996"/>
    <n v="7.3879089999999996"/>
    <n v="7.3879089999999996"/>
    <n v="7.3879089999999996"/>
    <n v="7.3879089999999996"/>
    <n v="7.3879089999999996"/>
    <n v="7.3879089999999996"/>
    <n v="7.3879089999999996"/>
    <n v="88.654908000000006"/>
    <n v="7.3879089999999996"/>
    <n v="7.3879089999999996"/>
    <n v="14.775817999999999"/>
  </r>
  <r>
    <s v="CP90094"/>
    <n v="107"/>
    <s v="Dịch vụ Thông tin - Giải trí - Thương mại (1900)"/>
    <s v="Dịch vụ khác"/>
    <x v="8"/>
    <s v="Viễn thông"/>
    <s v="16851"/>
    <s v="Nguyễn Thị Thanh Hải"/>
    <s v="DNTN2"/>
    <x v="2"/>
    <s v="Công ty TNHH Công nghệ và truyền thông SoftTech"/>
    <s v="Công ty TNHH Công nghệ và truyền thông SoftTech"/>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095"/>
    <n v="107"/>
    <s v="Dịch vụ Thông tin - Giải trí - Thương mại (1900)"/>
    <s v="Dịch vụ khác"/>
    <x v="8"/>
    <s v="Viễn thông"/>
    <s v="24688"/>
    <s v="Nguyễn Thị Thanh Hải"/>
    <s v="DNTN2"/>
    <x v="2"/>
    <s v="Công ty TNHH Thương mại VHC"/>
    <s v="Công ty TNHH Thương mại VHC"/>
    <x v="0"/>
    <n v="3.3574549999999999"/>
    <n v="3.3574549999999999"/>
    <n v="3.3574549999999999"/>
    <n v="3.3574549999999999"/>
    <n v="3.3574549999999999"/>
    <n v="3.3574549999999999"/>
    <n v="3.3574549999999999"/>
    <n v="3.3574549999999999"/>
    <n v="3.3574549999999999"/>
    <n v="3.3574549999999999"/>
    <n v="3.3574549999999999"/>
    <n v="3.3574549999999999"/>
    <n v="40.289459999999998"/>
    <n v="3.3574549999999999"/>
    <n v="3.3574549999999999"/>
    <n v="6.7149099999999997"/>
  </r>
  <r>
    <s v="CP90097"/>
    <n v="107"/>
    <s v="Dịch vụ Thông tin - Giải trí - Thương mại (1900)"/>
    <s v="Dịch vụ khác"/>
    <x v="8"/>
    <s v="Viễn thông"/>
    <s v="5360"/>
    <s v="Nguyễn Thị Thanh Hải"/>
    <s v="DNTN2"/>
    <x v="2"/>
    <s v="Công ty cổ phần Truyền thông Gapit"/>
    <s v="Công ty cổ phần Truyền thông Gapit"/>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099"/>
    <n v="107"/>
    <s v="Dịch vụ Thông tin - Giải trí - Thương mại (1900)"/>
    <s v="Dịch vụ khác"/>
    <x v="8"/>
    <s v="Viễn thông"/>
    <s v="1411"/>
    <s v="Vũ Như Quỳnh"/>
    <s v="Telco"/>
    <x v="0"/>
    <s v="Công ty cổ phần viễn thông và truyền thông An Viên"/>
    <s v="Công ty cổ phần viễn thông và truyền thông An Viên"/>
    <x v="1"/>
    <n v="3.7210909999999999"/>
    <n v="3.7210909999999999"/>
    <n v="3.7210909999999999"/>
    <n v="3.7210909999999999"/>
    <n v="3.7210909999999999"/>
    <n v="3.7210909999999999"/>
    <n v="3.7210909999999999"/>
    <n v="3.7210909999999999"/>
    <n v="3.7210909999999999"/>
    <n v="3.7210909999999999"/>
    <n v="3.7210909999999999"/>
    <n v="3.7210909999999999"/>
    <n v="44.653092000000001"/>
    <n v="3.7210909999999999"/>
    <n v="3.7210909999999999"/>
    <n v="7.4421819999999999"/>
  </r>
  <r>
    <s v="CP90108"/>
    <n v="107"/>
    <s v="Dịch vụ Thông tin - Giải trí - Thương mại (1900)"/>
    <s v="Dịch vụ khác"/>
    <x v="8"/>
    <s v="Viễn thông"/>
    <s v="3404"/>
    <s v="Nguyễn Thị Thanh Hải"/>
    <s v="DNTN2"/>
    <x v="2"/>
    <s v="Chi nhánh Công ty Cổ phần phân phối GENEX"/>
    <s v="Chi nhánh Công ty Cổ phần phân phối GENEX"/>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112A"/>
    <n v="107"/>
    <s v="Dịch vụ Thông tin - Giải trí - Thương mại (1900)"/>
    <s v="Dịch vụ khác"/>
    <x v="8"/>
    <s v="Viễn thông"/>
    <s v="3518A"/>
    <s v="Hạ Tuấn Cường"/>
    <s v="DNTN1"/>
    <x v="2"/>
    <s v="Công ty Cổ phần Ngân Lượng"/>
    <s v="Công ty Cổ phần Ngân Lượng"/>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114"/>
    <n v="107"/>
    <s v="Dịch vụ Thông tin - Giải trí - Thương mại (1900)"/>
    <s v="Dịch vụ khác"/>
    <x v="8"/>
    <s v="Viễn thông"/>
    <s v="4283"/>
    <s v="Phan Thu Thủy"/>
    <s v="Nước Ngoài"/>
    <x v="1"/>
    <s v="Công ty Cổ Phần Giải Trí và Thể Thao Điện Tử Việt Nam"/>
    <s v="Công ty Cổ Phần Giải Trí và Thể Thao Điện Tử Việt Nam"/>
    <x v="1"/>
    <n v="0.895455"/>
    <n v="0.895455"/>
    <n v="0.895455"/>
    <n v="0.895455"/>
    <n v="0.895455"/>
    <n v="0.895455"/>
    <n v="0.895455"/>
    <n v="0.895455"/>
    <n v="0.895455"/>
    <n v="0.895455"/>
    <n v="0.895455"/>
    <n v="0.895455"/>
    <n v="10.74546"/>
    <n v="0.895455"/>
    <n v="0.895455"/>
    <n v="1.79091"/>
  </r>
  <r>
    <s v="CP90116"/>
    <n v="107"/>
    <s v="Dịch vụ Thông tin - Giải trí - Thương mại (1900)"/>
    <s v="Dịch vụ khác"/>
    <x v="8"/>
    <s v="Viễn thông"/>
    <s v="6177"/>
    <s v="Hoàng Ngọc Mai"/>
    <s v="Ngân hàng"/>
    <x v="3"/>
    <s v="Tổng Công ty cổ phần Bảo hiểm PETROLIMEX"/>
    <s v="Ngân hàng TMCP xăng dầu Petrolimex"/>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124"/>
    <n v="107"/>
    <s v="Dịch vụ Thông tin - Giải trí - Thương mại (1900)"/>
    <s v="Dịch vụ khác"/>
    <x v="8"/>
    <s v="Viễn thông"/>
    <s v="4342"/>
    <s v="Lê Kim Thành"/>
    <s v="DNTN1"/>
    <x v="2"/>
    <s v="Công ty cổ phần Phát triển Dịch vụ Học tập và Giải trí trực tuyến"/>
    <s v="Công ty cổ phần Phát triển Dịch vụ Học tập và Giải trí trực tuyến"/>
    <x v="1"/>
    <n v="3.7074549999999999"/>
    <n v="3.7074549999999999"/>
    <n v="3.7074549999999999"/>
    <n v="3.7074549999999999"/>
    <n v="3.7074549999999999"/>
    <n v="3.7074549999999999"/>
    <n v="3.7074549999999999"/>
    <n v="3.7074549999999999"/>
    <n v="0"/>
    <n v="1.8537269999999999"/>
    <n v="0"/>
    <n v="0"/>
    <n v="31.513366999999999"/>
    <n v="0"/>
    <n v="0"/>
    <n v="0"/>
  </r>
  <r>
    <s v="CP90132A"/>
    <n v="107"/>
    <s v="Dịch vụ Thông tin - Giải trí - Thương mại (1900)"/>
    <s v="Dịch vụ khác"/>
    <x v="8"/>
    <s v="Viễn thông"/>
    <s v="8438/H§1900"/>
    <s v="Nguyễn Thị Thanh Hải"/>
    <s v="DNTN2"/>
    <x v="2"/>
    <s v="Công ty Cổ phần OTV"/>
    <s v="Công ty Cổ phần OTV"/>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134"/>
    <n v="107"/>
    <s v="Dịch vụ Thông tin - Giải trí - Thương mại (1900)"/>
    <s v="Dịch vụ khác"/>
    <x v="8"/>
    <s v="Viễn thông"/>
    <s v="13051"/>
    <s v="Nguyễn Thị Thanh Hải"/>
    <s v="DNTN2"/>
    <x v="2"/>
    <s v="Công ty Cổ phần du lịch VIETSENSE"/>
    <s v="Công ty Cổ phần du lịch VIETSENSE"/>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150"/>
    <n v="107"/>
    <s v="Dịch vụ Thông tin - Giải trí - Thương mại (1900)"/>
    <s v="Dịch vụ khác"/>
    <x v="8"/>
    <s v="Viễn thông"/>
    <s v="19883"/>
    <s v="Nguyễn Thị Thanh Hải"/>
    <s v="DNTN2"/>
    <x v="2"/>
    <s v="Công ty cổ phần giải pháp thanh toán Việt Nam."/>
    <s v="Công ty cổ phần giải pháp thanh toán Việt Nam."/>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152"/>
    <n v="107"/>
    <s v="Dịch vụ Thông tin - Giải trí - Thương mại (1900)"/>
    <s v="Dịch vụ khác"/>
    <x v="8"/>
    <s v="Viễn thông"/>
    <s v="17838"/>
    <s v="Cấn Thành Chung"/>
    <s v="Ngân hàng"/>
    <x v="3"/>
    <s v="Công ty cổ phần chứng khoán SSI"/>
    <s v="Công ty cổ phần chứng khoán SSI"/>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153"/>
    <n v="107"/>
    <s v="Dịch vụ Thông tin - Giải trí - Thương mại (1900)"/>
    <s v="Dịch vụ khác"/>
    <x v="8"/>
    <s v="Viễn thông"/>
    <s v="9055"/>
    <s v="Cấn Thành Chung"/>
    <s v="Ngân hàng"/>
    <x v="3"/>
    <s v="Công ty cổ phần chứng khoán SSI"/>
    <s v="Công ty cổ phần chứng khoán SSI"/>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155"/>
    <n v="107"/>
    <s v="Dịch vụ Thông tin - Giải trí - Thương mại (1900)"/>
    <s v="Dịch vụ khác"/>
    <x v="8"/>
    <s v="Viễn thông"/>
    <s v="2687"/>
    <s v="Nguyễn Việt Dũng"/>
    <s v="DNTN1"/>
    <x v="2"/>
    <s v="Công ty TNHH Truyền hình Cáp quang Việt Nam"/>
    <s v="Công ty TNHH Truyền hình Cáp quang Việt Nam"/>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158"/>
    <n v="107"/>
    <s v="Dịch vụ Thông tin - Giải trí - Thương mại (1900)"/>
    <s v="Dịch vụ khác"/>
    <x v="8"/>
    <s v="Viễn thông"/>
    <s v="20546"/>
    <s v="Nguyễn Việt Dũng"/>
    <s v="DNTN1"/>
    <x v="2"/>
    <s v="Công ty cổ phần Hàng không Jetstar Pacific Airlines"/>
    <s v="Công ty cổ phần Hàng không Jetstar Pacific Airlines"/>
    <x v="0"/>
    <n v="0.54545500000000002"/>
    <n v="0.54545500000000002"/>
    <n v="0.54545500000000002"/>
    <n v="0.54545500000000002"/>
    <n v="0.54545500000000002"/>
    <n v="0.54545500000000002"/>
    <n v="0.54545500000000002"/>
    <n v="0.54545500000000002"/>
    <n v="0.54545500000000002"/>
    <n v="0.54545500000000002"/>
    <n v="0.54545500000000002"/>
    <n v="0.54544999999999999"/>
    <n v="6.5454549999999996"/>
    <n v="0"/>
    <n v="0"/>
    <n v="0"/>
  </r>
  <r>
    <s v="CP90176"/>
    <n v="107"/>
    <s v="Dịch vụ Thông tin - Giải trí - Thương mại (1900)"/>
    <s v="Dịch vụ khác"/>
    <x v="8"/>
    <s v="Viễn thông"/>
    <s v="5657"/>
    <s v="Nguyễn Thị Thanh Hải"/>
    <s v="DNTN2"/>
    <x v="2"/>
    <s v="Công ty phát triển dịch vụ giá trị gia tăng - Chi nhánh Tổng Công ty truyền thông"/>
    <s v="Tổng Công ty truyền thông"/>
    <x v="1"/>
    <n v="0.69772699999999999"/>
    <n v="0.69772699999999999"/>
    <n v="0.69772699999999999"/>
    <n v="0.69772699999999999"/>
    <n v="0.69772699999999999"/>
    <n v="0.69772699999999999"/>
    <n v="0.69772699999999999"/>
    <n v="0.69772699999999999"/>
    <n v="0.34772700000000001"/>
    <n v="0"/>
    <n v="0"/>
    <n v="0"/>
    <n v="5.9295429999999998"/>
    <n v="0"/>
    <n v="0"/>
    <n v="0"/>
  </r>
  <r>
    <s v="CP90220"/>
    <n v="107"/>
    <s v="Dịch vụ Thông tin - Giải trí - Thương mại (1900)"/>
    <s v="Dịch vụ khác"/>
    <x v="8"/>
    <s v="Viễn thông"/>
    <s v="12779"/>
    <s v="Nguyễn Việt Dũng"/>
    <s v="DNTN1"/>
    <x v="2"/>
    <s v="Công ty cổ phần thương mại và dịch vụ chuyển phát nhanh Tân Sơn Nhất"/>
    <s v="Công ty cổ phần thương mại và dịch vụ chuyển phát nhanh Tân Sơn Nhất"/>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33"/>
    <n v="107"/>
    <s v="Dịch vụ Thông tin - Giải trí - Thương mại (1900)"/>
    <s v="Dịch vụ khác"/>
    <x v="8"/>
    <s v="Viễn thông"/>
    <s v="15329"/>
    <s v="Nguyễn Việt Dũng"/>
    <s v="DNTN1"/>
    <x v="2"/>
    <s v="Trung tâm hành chính công tỉnh Quảng Ninh"/>
    <s v="Trung tâm hành chính công tỉnh Quảng Ninh"/>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40"/>
    <n v="107"/>
    <s v="Dịch vụ Thông tin - Giải trí - Thương mại (1900)"/>
    <s v="Dịch vụ khác"/>
    <x v="8"/>
    <s v="Viễn thông"/>
    <s v="6145"/>
    <s v="Nguyễn Việt Dũng"/>
    <s v="DNTN1"/>
    <x v="2"/>
    <s v="Công ty TNHH SG SAGAWA EXPRESS Việt Nam"/>
    <s v="Công ty TNHH SG SAGAWA EXPRESS Việt Nam"/>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42"/>
    <n v="107"/>
    <s v="Dịch vụ Thông tin - Giải trí - Thương mại (1900)"/>
    <s v="Dịch vụ khác"/>
    <x v="8"/>
    <s v="Viễn thông"/>
    <s v="4263"/>
    <s v="Vũ Thị Mai Dung"/>
    <s v="Ngân hàng"/>
    <x v="3"/>
    <s v="Ngân hàng TMCP Ngoại thương Việt Nam"/>
    <s v="Ngân hàng TMCP Ngoại thương Việt Nam"/>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43A"/>
    <n v="107"/>
    <s v="Dịch vụ Thông tin - Giải trí - Thương mại (1900)"/>
    <s v="Dịch vụ khác"/>
    <x v="8"/>
    <s v="Viễn thông"/>
    <s v="170801-03"/>
    <s v="Nguyễn Thị Tuyết Mai"/>
    <s v="Ngân hàng"/>
    <x v="3"/>
    <s v="Ngân hàng Nông nghiệp và phát triển nông thôn Việt Nam"/>
    <s v="Ngân hàng Nông nghiệp và phát triển nông thôn VN"/>
    <x v="1"/>
    <n v="0.895455"/>
    <n v="0.895455"/>
    <n v="0.895455"/>
    <n v="0.895455"/>
    <n v="0.895455"/>
    <n v="0.895455"/>
    <n v="0.895455"/>
    <n v="0.895455"/>
    <n v="0.895455"/>
    <n v="0.895455"/>
    <n v="0.895455"/>
    <n v="0.895455"/>
    <n v="10.74546"/>
    <n v="0.895455"/>
    <n v="0.895455"/>
    <n v="1.79091"/>
  </r>
  <r>
    <s v="CP90244A"/>
    <n v="107"/>
    <s v="Dịch vụ Thông tin - Giải trí - Thương mại (1900)"/>
    <s v="Dịch vụ khác"/>
    <x v="8"/>
    <s v="Viễn thông"/>
    <s v="190815-01"/>
    <s v="Nguyễn Thị Tuyết Mai"/>
    <s v="Ngân hàng"/>
    <x v="3"/>
    <s v="Ngân hàng TMCP Công thương Việt Nam"/>
    <s v="Ngân hàng TMCP Công thương Việt Nam"/>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45"/>
    <n v="107"/>
    <s v="Dịch vụ Thông tin - Giải trí - Thương mại (1900)"/>
    <s v="Dịch vụ khác"/>
    <x v="8"/>
    <s v="Viễn thông"/>
    <s v="1211"/>
    <s v="Nguyễn Thị Tuyết Mai"/>
    <s v="Ngân hàng"/>
    <x v="3"/>
    <s v="Trung Tâm Công Nghệ Thông Tin - Ngân Hàng TMCP Công Thương Việt Nam"/>
    <s v="Ngân hàng TMCP Công thương Việt Nam"/>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246"/>
    <n v="107"/>
    <s v="Dịch vụ Thông tin - Giải trí - Thương mại (1900)"/>
    <s v="Dịch vụ khác"/>
    <x v="8"/>
    <s v="Viễn thông"/>
    <s v="21663"/>
    <s v="Nguyễn Thị Tuyết Mai"/>
    <s v="Ngân hàng"/>
    <x v="3"/>
    <s v="Ngân hàng TMCP Công thương Việt Nam - Trung tâm Thẻ"/>
    <s v="Ngân hàng TMCP Công thương Việt Nam"/>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247"/>
    <n v="107"/>
    <s v="Dịch vụ Thông tin - Giải trí - Thương mại (1900)"/>
    <s v="Dịch vụ khác"/>
    <x v="8"/>
    <s v="Viễn thông"/>
    <s v="14494"/>
    <s v="Vũ Thị Mai Dung"/>
    <s v="Ngân hàng"/>
    <x v="3"/>
    <s v="Ngân hàng TMCP Đầu tư và Phát triển Việt Nam"/>
    <s v="Ngân hàng TMCP Đầu tư và Phát triển Việt Nam"/>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248"/>
    <n v="107"/>
    <s v="Dịch vụ Thông tin - Giải trí - Thương mại (1900)"/>
    <s v="Dịch vụ khác"/>
    <x v="8"/>
    <s v="Viễn thông"/>
    <s v="16004"/>
    <s v="Nguyễn Tiến Thành"/>
    <s v="Ngân hàng"/>
    <x v="3"/>
    <s v="Ngân hàng Thương mại Cổ phần Đông Nam á"/>
    <s v="Ngân hàng Thương mại Cổ phần Đông Nam á"/>
    <x v="1"/>
    <n v="0.46363599999999999"/>
    <n v="0.46363700000000002"/>
    <n v="0.46363599999999999"/>
    <n v="0.46363599999999999"/>
    <n v="0.46363700000000002"/>
    <n v="0.46363599999999999"/>
    <n v="0.46363599999999999"/>
    <n v="0.46363700000000002"/>
    <n v="0.46363599999999999"/>
    <n v="1.390909"/>
    <n v="0"/>
    <n v="0"/>
    <n v="5.5636359999999998"/>
    <n v="1.390909"/>
    <n v="0"/>
    <n v="1.390909"/>
  </r>
  <r>
    <s v="CP90264"/>
    <n v="107"/>
    <s v="Dịch vụ Thông tin - Giải trí - Thương mại (1900)"/>
    <s v="Dịch vụ khác"/>
    <x v="8"/>
    <s v="Viễn thông"/>
    <s v="168"/>
    <s v="Nguyễn Việt Dũng"/>
    <s v="DNTN1"/>
    <x v="2"/>
    <s v="Công ty cổ phần BOT Pháp Vân - Cầu Giẽ"/>
    <s v="Công ty cổ phần BOT Pháp Vân - Cầu Giẽ"/>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65"/>
    <n v="107"/>
    <s v="Dịch vụ Thông tin - Giải trí - Thương mại (1900)"/>
    <s v="Dịch vụ khác"/>
    <x v="8"/>
    <s v="Viễn thông"/>
    <s v="604"/>
    <s v="Nguyễn Thị Thanh Hải"/>
    <s v="DNTN2"/>
    <x v="2"/>
    <s v="Công ty cổ phần Hợp Nhất Quốc Tế"/>
    <s v="Công ty cổ phần Hợp Nhất Quốc Tế"/>
    <x v="0"/>
    <n v="2.7847270000000002"/>
    <n v="2.7847270000000002"/>
    <n v="2.7847270000000002"/>
    <n v="2.7847270000000002"/>
    <n v="2.7847270000000002"/>
    <n v="2.7847270000000002"/>
    <n v="2.7847270000000002"/>
    <n v="2.7847270000000002"/>
    <n v="2.7847270000000002"/>
    <n v="2.7847270000000002"/>
    <n v="2.7847270000000002"/>
    <n v="2.7847270000000002"/>
    <n v="33.416724000000002"/>
    <n v="2.7847270000000002"/>
    <n v="2.7847270000000002"/>
    <n v="5.5694540000000003"/>
  </r>
  <r>
    <s v="CP90268"/>
    <n v="107"/>
    <s v="Dịch vụ Thông tin - Giải trí - Thương mại (1900)"/>
    <s v="Dịch vụ khác"/>
    <x v="8"/>
    <s v="Viễn thông"/>
    <s v="9198"/>
    <s v="Cấn Thành Chung"/>
    <s v="Ngân hàng"/>
    <x v="3"/>
    <s v="Công ty cổ phần chứng khoán đầu tư Việt Nam"/>
    <s v="Công ty cổ phần chứng khoán đầu tư Việt Nam"/>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70"/>
    <n v="107"/>
    <s v="Dịch vụ Thông tin - Giải trí - Thương mại (1900)"/>
    <s v="Dịch vụ khác"/>
    <x v="8"/>
    <s v="Viễn thông"/>
    <s v="12269"/>
    <s v="Cấn Thành Chung"/>
    <s v="Ngân hàng"/>
    <x v="3"/>
    <s v="Công ty cổ phần chứng khoán Tân Việt"/>
    <s v="Công ty Cổ phần Chứng khoán Tân Việt"/>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271"/>
    <n v="107"/>
    <s v="Dịch vụ Thông tin - Giải trí - Thương mại (1900)"/>
    <s v="Dịch vụ khác"/>
    <x v="8"/>
    <s v="Viễn thông"/>
    <s v="5357"/>
    <s v="Cấn Thành Chung"/>
    <s v="Ngân hàng"/>
    <x v="3"/>
    <s v="Công ty cổ phần chứng khoán VNDIRECT"/>
    <s v="Công ty cổ phần chứng khoán VNDIRECT"/>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72"/>
    <n v="107"/>
    <s v="Dịch vụ Thông tin - Giải trí - Thương mại (1900)"/>
    <s v="Dịch vụ khác"/>
    <x v="8"/>
    <s v="Viễn thông"/>
    <s v="4248"/>
    <s v="Nguyễn Tiến Thành"/>
    <s v="Ngân hàng"/>
    <x v="3"/>
    <s v="Ngân hàng TMCP Việt Nam Thịnh Vượng"/>
    <s v="Ngân hàng TMCP Việt Nam Thịnh Vượng"/>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74"/>
    <n v="107"/>
    <s v="Dịch vụ Thông tin - Giải trí - Thương mại (1900)"/>
    <s v="Dịch vụ khác"/>
    <x v="8"/>
    <s v="Viễn thông"/>
    <s v="17852"/>
    <s v="Nguyễn Thị Thanh Hải"/>
    <s v="DNTN2"/>
    <x v="2"/>
    <s v="Công ty Cổ phần Đầu tư Phát triển Công nghệ và Truyền thông"/>
    <s v="Công ty Cổ phần đầu tư phát triển Công nghệ và Truyền thông"/>
    <x v="0"/>
    <n v="0.40909099999999998"/>
    <n v="0.40909099999999998"/>
    <n v="0.40909099999999998"/>
    <n v="0.40909099999999998"/>
    <n v="0.40909099999999998"/>
    <n v="0.40909099999999998"/>
    <n v="0.40909099999999998"/>
    <n v="0.40909099999999998"/>
    <n v="0.204545"/>
    <n v="0"/>
    <n v="0"/>
    <n v="0"/>
    <n v="3.4772729999999998"/>
    <n v="0"/>
    <n v="0"/>
    <n v="0"/>
  </r>
  <r>
    <s v="CP90275"/>
    <n v="107"/>
    <s v="Dịch vụ Thông tin - Giải trí - Thương mại (1900)"/>
    <s v="Dịch vụ khác"/>
    <x v="8"/>
    <s v="Viễn thông"/>
    <s v="19528"/>
    <s v="Nguyễn Thị Tuyết Mai"/>
    <s v="Ngân hàng"/>
    <x v="3"/>
    <s v="Công Ty Bảo Hiểm Bưu Điện Thời Đại Số"/>
    <s v="Tổng công ty Cổ phần bảo hiểm Bưu điện"/>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76"/>
    <n v="107"/>
    <s v="Dịch vụ Thông tin - Giải trí - Thương mại (1900)"/>
    <s v="Dịch vụ khác"/>
    <x v="8"/>
    <s v="Viễn thông"/>
    <s v="1066"/>
    <s v="Nguyễn Lâm Đức"/>
    <s v="Telco"/>
    <x v="0"/>
    <s v="Công ty cổ phần NetNam"/>
    <s v="Công ty Cổ phần NETNAM"/>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77"/>
    <n v="107"/>
    <s v="Dịch vụ Thông tin - Giải trí - Thương mại (1900)"/>
    <s v="Dịch vụ khác"/>
    <x v="8"/>
    <s v="Viễn thông"/>
    <s v="18250"/>
    <s v="Cấn Thành Chung"/>
    <s v="Ngân hàng"/>
    <x v="3"/>
    <s v="Công ty cổ phần Thanh toán Quốc gia Việt Nam"/>
    <s v="Công ty cổ phần Thanh toán Quốc gia Việt Nam"/>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80"/>
    <n v="107"/>
    <s v="Dịch vụ Thông tin - Giải trí - Thương mại (1900)"/>
    <s v="Dịch vụ khác"/>
    <x v="8"/>
    <s v="Viễn thông"/>
    <s v="18255"/>
    <s v="Lê Kim Thành"/>
    <s v="DNTN1"/>
    <x v="2"/>
    <s v="Công ty cổ phần phát triển phần mềm và dịch vụ di động"/>
    <s v="Công ty cổ phần phát triển phần mềm và dịch vụ di động"/>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81"/>
    <n v="107"/>
    <s v="Dịch vụ Thông tin - Giải trí - Thương mại (1900)"/>
    <s v="Dịch vụ khác"/>
    <x v="8"/>
    <s v="Viễn thông"/>
    <s v="6258a"/>
    <s v="Lê Kim Thành"/>
    <s v="DNTN1"/>
    <x v="2"/>
    <s v="Công ty cổ phần phát triển phần mềm và dịch vụ di động"/>
    <s v="Công ty cổ phần phát triển phần mềm và dịch vụ di động"/>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282"/>
    <n v="107"/>
    <s v="Dịch vụ Thông tin - Giải trí - Thương mại (1900)"/>
    <s v="Dịch vụ khác"/>
    <x v="8"/>
    <s v="Viễn thông"/>
    <s v="7406"/>
    <s v="Lê Kim Thành"/>
    <s v="DNTN1"/>
    <x v="2"/>
    <s v="Công ty cổ phần phát triển phần mềm và dịch vụ di động"/>
    <s v="Công ty cổ phần phát triển phần mềm và dịch vụ di động"/>
    <x v="0"/>
    <n v="3.630182"/>
    <n v="3.630182"/>
    <n v="3.630182"/>
    <n v="3.630182"/>
    <n v="3.630182"/>
    <n v="3.630182"/>
    <n v="-16.065818"/>
    <n v="1.1681820000000001"/>
    <n v="1.1681820000000001"/>
    <n v="1.1681820000000001"/>
    <n v="1.1681820000000001"/>
    <n v="1.1681820000000001"/>
    <n v="11.556184"/>
    <n v="1.1681820000000001"/>
    <n v="1.1681820000000001"/>
    <n v="2.3363640000000001"/>
  </r>
  <r>
    <s v="CP90291"/>
    <n v="107"/>
    <s v="Dịch vụ Thông tin - Giải trí - Thương mại (1900)"/>
    <s v="Dịch vụ khác"/>
    <x v="8"/>
    <s v="Viễn thông"/>
    <s v="10691"/>
    <s v="Nguyễn Thị Thanh Hải"/>
    <s v="DNTN2"/>
    <x v="2"/>
    <s v="Công ty cổ phần giải pháp thanh toán Việt Nam."/>
    <s v="Công ty cổ phần giải pháp thanh toán Việt Nam."/>
    <x v="1"/>
    <n v="3.3574549999999999"/>
    <n v="3.3574549999999999"/>
    <n v="3.3574549999999999"/>
    <n v="3.3574549999999999"/>
    <n v="3.3574549999999999"/>
    <n v="3.3574549999999999"/>
    <n v="3.3574549999999999"/>
    <n v="3.3574549999999999"/>
    <n v="3.3574549999999999"/>
    <n v="3.3574549999999999"/>
    <n v="3.3574549999999999"/>
    <n v="3.3574549999999999"/>
    <n v="40.289459999999998"/>
    <n v="3.3574549999999999"/>
    <n v="3.3574549999999999"/>
    <n v="6.7149099999999997"/>
  </r>
  <r>
    <s v="CP90293"/>
    <n v="107"/>
    <s v="Dịch vụ Thông tin - Giải trí - Thương mại (1900)"/>
    <s v="Dịch vụ khác"/>
    <x v="8"/>
    <s v="Viễn thông"/>
    <s v="13-02/"/>
    <s v="Hoàng Ngọc Mai"/>
    <s v="Ngân hàng"/>
    <x v="3"/>
    <s v="Ngân hàng TMCP xăng dầu Petrolimex"/>
    <s v="Ngân hàng TMCP xăng dầu Petrolimex"/>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95"/>
    <n v="107"/>
    <s v="Dịch vụ Thông tin - Giải trí - Thương mại (1900)"/>
    <s v="Dịch vụ khác"/>
    <x v="8"/>
    <s v="Viễn thông"/>
    <s v="24001"/>
    <s v="Nguyễn Thị Hường Hiền"/>
    <s v="DNTN2"/>
    <x v="2"/>
    <s v="Công ty cổ phần truyền thông VMG"/>
    <s v="Công ty cổ phần truyền thông VMG"/>
    <x v="1"/>
    <n v="7.8170000000000002"/>
    <n v="7.8170000000000002"/>
    <n v="7.8170000000000002"/>
    <n v="7.8170000000000002"/>
    <n v="7.8170000000000002"/>
    <n v="7.8170000000000002"/>
    <n v="7.8170000000000002"/>
    <n v="7.8170000000000002"/>
    <n v="7.8170000000000002"/>
    <n v="7.8170000000000002"/>
    <n v="7.8170000000000002"/>
    <n v="7.8170000000000002"/>
    <n v="93.804000000000002"/>
    <n v="7.8170000000000002"/>
    <n v="7.8170000000000002"/>
    <n v="15.634"/>
  </r>
  <r>
    <s v="CP90296"/>
    <n v="107"/>
    <s v="Dịch vụ Thông tin - Giải trí - Thương mại (1900)"/>
    <s v="Dịch vụ khác"/>
    <x v="8"/>
    <s v="Viễn thông"/>
    <s v="7689"/>
    <s v="Nguyễn Diệp Thùy Anh"/>
    <s v="Ngân hàng"/>
    <x v="3"/>
    <s v="Ngân hàng TMCP Quân đội"/>
    <s v="Ngân hàng TMCP Quân đội"/>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97"/>
    <n v="107"/>
    <s v="Dịch vụ Thông tin - Giải trí - Thương mại (1900)"/>
    <s v="Dịch vụ khác"/>
    <x v="8"/>
    <s v="Viễn thông"/>
    <s v="2746"/>
    <s v="Triệu Hoàng Cường"/>
    <s v="DNTN2"/>
    <x v="2"/>
    <s v="Tổng Công ty chuyển phát nhanh Bưu điện - Công ty cổ phần"/>
    <s v="Tổng công ty Bưu điện Việt Nam"/>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299"/>
    <n v="107"/>
    <s v="Dịch vụ Thông tin - Giải trí - Thương mại (1900)"/>
    <s v="Dịch vụ khác"/>
    <x v="8"/>
    <s v="Viễn thông"/>
    <s v="20100"/>
    <s v="Triệu Hoàng Cường"/>
    <s v="DNTN2"/>
    <x v="2"/>
    <s v="Tổng công ty Bưu điện Việt Nam"/>
    <s v="Tổng công ty Bưu điện Việt Nam"/>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01"/>
    <n v="107"/>
    <s v="Dịch vụ Thông tin - Giải trí - Thương mại (1900)"/>
    <s v="Dịch vụ khác"/>
    <x v="8"/>
    <s v="Viễn thông"/>
    <s v="2966"/>
    <s v="Nguyễn Việt Dũng"/>
    <s v="DNTN1"/>
    <x v="2"/>
    <s v="Công ty cổ phần Công Nghệ và Truyền Thông Biển Xanh"/>
    <s v="Công ty cổ phần Công Nghệ và Truyền Thông Biển Xanh"/>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02"/>
    <n v="107"/>
    <s v="Dịch vụ Thông tin - Giải trí - Thương mại (1900)"/>
    <s v="Dịch vụ khác"/>
    <x v="8"/>
    <s v="Viễn thông"/>
    <s v="5916"/>
    <s v="Nguyễn Việt Dũng"/>
    <s v="DNTN1"/>
    <x v="2"/>
    <s v="Công ty cổ phần Công Nghệ và Truyền Thông Biển Xanh"/>
    <s v="Công ty cổ phần Công Nghệ và Truyền Thông Biển Xanh"/>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306"/>
    <n v="107"/>
    <s v="Dịch vụ Thông tin - Giải trí - Thương mại (1900)"/>
    <s v="Dịch vụ khác"/>
    <x v="8"/>
    <s v="Viễn thông"/>
    <s v="27197"/>
    <s v="Nguyễn Thị Thanh Hải"/>
    <s v="DNTN2"/>
    <x v="2"/>
    <s v="Công ty cổ phần Dịch Vụ Viễn Thông Sao Mai"/>
    <s v="Công ty cổ phần Dịch Vụ Viễn Thông Sao Mai"/>
    <x v="0"/>
    <n v="4.5454549999999996"/>
    <n v="4.5454549999999996"/>
    <n v="4.5454549999999996"/>
    <n v="4.5454549999999996"/>
    <n v="4.5454549999999996"/>
    <n v="4.5454549999999996"/>
    <n v="4.5454549999999996"/>
    <n v="4.5454549999999996"/>
    <n v="4.5454549999999996"/>
    <n v="4.5454549999999996"/>
    <n v="4.5454549999999996"/>
    <n v="4.5454549999999996"/>
    <n v="54.545459999999999"/>
    <n v="4.5454549999999996"/>
    <n v="4.5454549999999996"/>
    <n v="9.0909099999999992"/>
  </r>
  <r>
    <s v="CP90309"/>
    <n v="107"/>
    <s v="Dịch vụ Thông tin - Giải trí - Thương mại (1900)"/>
    <s v="Dịch vụ khác"/>
    <x v="8"/>
    <s v="Viễn thông"/>
    <s v="99/09"/>
    <s v="Nguyễn Việt Dũng"/>
    <s v="DNTN1"/>
    <x v="2"/>
    <s v="Công ty cổ phần tập đoàn Ecopark"/>
    <s v="Công ty cổ phần tập đoàn Ecopark"/>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18"/>
    <n v="107"/>
    <s v="Dịch vụ Thông tin - Giải trí - Thương mại (1900)"/>
    <s v="Dịch vụ khác"/>
    <x v="8"/>
    <s v="Viễn thông"/>
    <s v="1024"/>
    <s v="Nguyễn Lâm Đức"/>
    <s v="Telco"/>
    <x v="0"/>
    <s v="Công ty cổ phần An Ninh An Toàn Thông Tin CMC"/>
    <s v="Công ty Cổ phần Hạ tầng Viễn thông CMC"/>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319"/>
    <n v="107"/>
    <s v="Dịch vụ Thông tin - Giải trí - Thương mại (1900)"/>
    <s v="Dịch vụ khác"/>
    <x v="8"/>
    <s v="Viễn thông"/>
    <s v="429"/>
    <s v="Nguyễn Việt Dũng"/>
    <s v="DNTN1"/>
    <x v="2"/>
    <s v="Công ty Cổ phần Truyền Thông Đa Phương tiện Thủ Đô"/>
    <s v="Công ty Cổ phần Truyền Thông Đa Phương tiện Thủ Đô"/>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324"/>
    <n v="107"/>
    <s v="Dịch vụ Thông tin - Giải trí - Thương mại (1900)"/>
    <s v="Dịch vụ khác"/>
    <x v="8"/>
    <s v="Viễn thông"/>
    <s v="14709"/>
    <s v="Tô Thị Ngọc"/>
    <s v="DNTN1"/>
    <x v="2"/>
    <s v="Công ty Cổ Phần Vận Hành và Bảo Trì Đường Cao Tốc Việt Nam"/>
    <s v="Công ty Cổ Phần Vận Hành và Bảo Trì Đường Cao Tốc Việt Nam"/>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25"/>
    <n v="107"/>
    <s v="Dịch vụ Thông tin - Giải trí - Thương mại (1900)"/>
    <s v="Dịch vụ khác"/>
    <x v="8"/>
    <s v="Viễn thông"/>
    <s v="16647"/>
    <s v="Tô Thị Ngọc"/>
    <s v="DNTN1"/>
    <x v="2"/>
    <s v="Công ty Cổ Phần Vận Hành và Bảo Trì Đường Cao Tốc Việt Nam"/>
    <s v="Công ty Cổ Phần Vận Hành và Bảo Trì Đường Cao Tốc Việt Nam"/>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31"/>
    <n v="107"/>
    <s v="Dịch vụ Thông tin - Giải trí - Thương mại (1900)"/>
    <s v="Dịch vụ khác"/>
    <x v="8"/>
    <s v="Viễn thông"/>
    <s v="4181"/>
    <s v="Nguyễn Việt Dũng"/>
    <s v="DNTN1"/>
    <x v="2"/>
    <s v="Công ty cổ phần Thọ Xuân Đường"/>
    <s v="Công ty cổ phần Thọ Xuân Đường"/>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39"/>
    <n v="107"/>
    <s v="Dịch vụ Thông tin - Giải trí - Thương mại (1900)"/>
    <s v="Dịch vụ khác"/>
    <x v="8"/>
    <s v="Viễn thông"/>
    <s v="18924"/>
    <s v="Nguyễn Việt Dũng"/>
    <s v="DNTN1"/>
    <x v="2"/>
    <s v="Công ty cổ phần hóa dầu quân đội"/>
    <s v="Công ty cổ phần hóa dầu quân đội"/>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n v="0.40909099999999998"/>
    <n v="0.40909099999999998"/>
    <n v="0.81818199999999996"/>
  </r>
  <r>
    <s v="CP90342"/>
    <n v="107"/>
    <s v="Dịch vụ Thông tin - Giải trí - Thương mại (1900)"/>
    <s v="Dịch vụ khác"/>
    <x v="8"/>
    <s v="Viễn thông"/>
    <s v="8967A"/>
    <s v="Nguyễn Thị Thanh Hải"/>
    <s v="DNTN2"/>
    <x v="2"/>
    <s v="Công ty Cổ phần Tập đoàn Nagakawa"/>
    <s v="Công ty Cổ phần Tập đoàn Nagakawa"/>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43"/>
    <n v="107"/>
    <s v="Dịch vụ Thông tin - Giải trí - Thương mại (1900)"/>
    <s v="Dịch vụ khác"/>
    <x v="8"/>
    <s v="Viễn thông"/>
    <s v="2512"/>
    <s v="Nguyễn Thị Thanh Hải"/>
    <s v="DNTN2"/>
    <x v="2"/>
    <s v="Công ty cổ phần tập đoàn điện lạnh điện máy Việt Úc"/>
    <s v="Công ty cổ phần tập đoàn điện lạnh điện máy Việt Úc"/>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45"/>
    <n v="107"/>
    <s v="Dịch vụ Thông tin - Giải trí - Thương mại (1900)"/>
    <s v="Dịch vụ khác"/>
    <x v="8"/>
    <s v="Viễn thông"/>
    <s v="4727A"/>
    <s v="Nguyễn Thị Thanh Hải"/>
    <s v="DNTN2"/>
    <x v="2"/>
    <s v="Công ty Cổ phần Dược Phẩm Vinh Gia"/>
    <s v="Công ty Cổ phần Dược Phẩm Vinh Gia"/>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51"/>
    <n v="107"/>
    <s v="Dịch vụ Thông tin - Giải trí - Thương mại (1900)"/>
    <s v="Dịch vụ khác"/>
    <x v="8"/>
    <s v="Viễn thông"/>
    <s v="77"/>
    <s v="Nguyễn Lâm Đức"/>
    <s v="Telco"/>
    <x v="0"/>
    <s v="Công ty cổ phần VTC dịch vụ di động"/>
    <s v="Công ty cổ phần VTC dịch vụ di động"/>
    <x v="1"/>
    <n v="14.287000000000001"/>
    <n v="14.287000000000001"/>
    <n v="14.287000000000001"/>
    <n v="14.287000000000001"/>
    <n v="14.287000000000001"/>
    <n v="14.287000000000001"/>
    <n v="14.287000000000001"/>
    <n v="14.287000000000001"/>
    <n v="14.287000000000001"/>
    <n v="14.287000000000001"/>
    <n v="14.287000000000001"/>
    <n v="14.287000000000001"/>
    <n v="171.44399999999999"/>
    <n v="14.287000000000001"/>
    <n v="14.287000000000001"/>
    <n v="28.574000000000002"/>
  </r>
  <r>
    <s v="CP90352"/>
    <n v="107"/>
    <s v="Dịch vụ Thông tin - Giải trí - Thương mại (1900)"/>
    <s v="Dịch vụ khác"/>
    <x v="8"/>
    <s v="Viễn thông"/>
    <s v="5506"/>
    <s v="Nguyễn Lâm Đức"/>
    <s v="Telco"/>
    <x v="0"/>
    <s v="Công ty VTC Công nghệ và Nội dung số"/>
    <s v="Công ty cổ phần VTC dịch vụ di động"/>
    <x v="1"/>
    <n v="5.3660909999999999"/>
    <n v="5.3660909999999999"/>
    <n v="5.3660909999999999"/>
    <n v="5.3660909999999999"/>
    <n v="5.3660909999999999"/>
    <n v="5.3660909999999999"/>
    <n v="5.3660909999999999"/>
    <n v="5.3660909999999999"/>
    <n v="5.3660909999999999"/>
    <n v="5.3660909999999999"/>
    <n v="5.3660909999999999"/>
    <n v="5.3660909999999999"/>
    <n v="64.393091999999996"/>
    <n v="5.3660909999999999"/>
    <n v="5.3660909999999999"/>
    <n v="10.732182"/>
  </r>
  <r>
    <s v="CP90358"/>
    <n v="107"/>
    <s v="Dịch vụ Thông tin - Giải trí - Thương mại (1900)"/>
    <s v="Dịch vụ khác"/>
    <x v="8"/>
    <s v="Viễn thông"/>
    <s v="1831"/>
    <s v="Hạ Tuấn Cường"/>
    <s v="DNTN1"/>
    <x v="2"/>
    <s v="Công ty Cổ Phần BKAV"/>
    <s v="Công ty Cổ Phần BKAV"/>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66"/>
    <n v="107"/>
    <s v="Dịch vụ Thông tin - Giải trí - Thương mại (1900)"/>
    <s v="Dịch vụ khác"/>
    <x v="8"/>
    <s v="Viễn thông"/>
    <s v="1206"/>
    <s v="Nguyễn Việt Dũng"/>
    <s v="DNTN1"/>
    <x v="2"/>
    <s v="Công ty cổ phần SAVEMONEY"/>
    <s v="Công ty cổ phần SAVEMONEY"/>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71"/>
    <n v="107"/>
    <s v="Dịch vụ Thông tin - Giải trí - Thương mại (1900)"/>
    <s v="Dịch vụ khác"/>
    <x v="8"/>
    <s v="Viễn thông"/>
    <s v="150908-01"/>
    <s v="Nguyễn Việt Dũng"/>
    <s v="DNTN1"/>
    <x v="2"/>
    <s v="Công ty cổ phần INFOR Việt Nam"/>
    <s v="Công ty cổ phần INFOR Việt Nam"/>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76"/>
    <n v="107"/>
    <s v="Dịch vụ Thông tin - Giải trí - Thương mại (1900)"/>
    <s v="Dịch vụ khác"/>
    <x v="8"/>
    <s v="Viễn thông"/>
    <s v="20715"/>
    <s v="Nguyễn Việt Dũng"/>
    <s v="DNTN1"/>
    <x v="2"/>
    <s v="Công ty cổ phần tập đoàn Mường Thanh"/>
    <s v="Công ty cổ phần tập đoàn Mường Thanh"/>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77"/>
    <n v="107"/>
    <s v="Dịch vụ Thông tin - Giải trí - Thương mại (1900)"/>
    <s v="Dịch vụ khác"/>
    <x v="8"/>
    <s v="Viễn thông"/>
    <s v="151030-11"/>
    <s v="Nguyễn Việt Dũng"/>
    <s v="DNTN1"/>
    <x v="2"/>
    <s v="Công ty cổ phần kỹ thuật dịch vụ Thành Công"/>
    <s v="Công ty cổ phần kỹ thuật dịch vụ Thành Công"/>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78"/>
    <n v="107"/>
    <s v="Dịch vụ Thông tin - Giải trí - Thương mại (1900)"/>
    <s v="Dịch vụ khác"/>
    <x v="8"/>
    <s v="Viễn thông"/>
    <s v="150930-04"/>
    <s v="Nguyễn Việt Dũng"/>
    <s v="DNTN1"/>
    <x v="2"/>
    <s v="Công ty Cổ Phần Dược Phẩm Vioba Việt Nam"/>
    <s v="Công ty Cổ Phần Dược Phẩm Vioba Việt Nam"/>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80"/>
    <n v="107"/>
    <s v="Dịch vụ Thông tin - Giải trí - Thương mại (1900)"/>
    <s v="Dịch vụ khác"/>
    <x v="8"/>
    <s v="Viễn thông"/>
    <s v="1649"/>
    <s v="Vũ Thị Mai Dung"/>
    <s v="Ngân hàng"/>
    <x v="3"/>
    <s v="Ngân hàng TMCP Ngoại thương Việt Nam"/>
    <s v="Ngân hàng TMCP Ngoại thương Việt Nam"/>
    <x v="1"/>
    <n v="12.8682"/>
    <n v="12.8682"/>
    <n v="12.8682"/>
    <n v="12.8682"/>
    <n v="12.8682"/>
    <n v="12.8682"/>
    <n v="12.8682"/>
    <n v="12.8682"/>
    <n v="12.8682"/>
    <n v="12.8682"/>
    <n v="12.8682"/>
    <n v="12.8682"/>
    <n v="154.41839999999999"/>
    <n v="12.8682"/>
    <n v="12.8682"/>
    <n v="25.7364"/>
  </r>
  <r>
    <s v="CP90382"/>
    <n v="107"/>
    <s v="Dịch vụ Thông tin - Giải trí - Thương mại (1900)"/>
    <s v="Dịch vụ khác"/>
    <x v="8"/>
    <s v="Viễn thông"/>
    <s v="151203-01"/>
    <s v="Nguyễn Việt Dũng"/>
    <s v="DNTN1"/>
    <x v="2"/>
    <s v="Công ty Cổ phần Dịch vụ VIETLIFE"/>
    <s v="Công ty Cổ phần Dịch vụ VIETLIFE"/>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83"/>
    <n v="107"/>
    <s v="Dịch vụ Thông tin - Giải trí - Thương mại (1900)"/>
    <s v="Dịch vụ khác"/>
    <x v="8"/>
    <s v="Viễn thông"/>
    <s v="50"/>
    <s v="Nguyễn Việt Dũng"/>
    <s v="DNTN1"/>
    <x v="2"/>
    <s v="Công ty TNHH luật cộng đồng"/>
    <s v="Công ty TNHH luật cộng đồng"/>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84"/>
    <n v="107"/>
    <s v="Dịch vụ Thông tin - Giải trí - Thương mại (1900)"/>
    <s v="Dịch vụ khác"/>
    <x v="8"/>
    <s v="Viễn thông"/>
    <s v="151127-03"/>
    <s v="Nguyễn Việt Dũng"/>
    <s v="DNTN1"/>
    <x v="2"/>
    <s v="Công ty cổ phần MKMART- Chi nhánh Hà Nội"/>
    <s v="Công ty cổ phần MKMART- Chi nhánh Hà Nội"/>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5.4545000000000003E-2"/>
    <n v="0"/>
    <n v="5.4545000000000003E-2"/>
  </r>
  <r>
    <s v="CP90385"/>
    <n v="107"/>
    <s v="Dịch vụ Thông tin - Giải trí - Thương mại (1900)"/>
    <s v="Dịch vụ khác"/>
    <x v="8"/>
    <s v="Viễn thông"/>
    <s v="150810-11"/>
    <s v="Nguyễn Việt Dũng"/>
    <s v="DNTN1"/>
    <x v="2"/>
    <s v="Công ty cổ phần VEXERE"/>
    <s v="Công ty cổ phần VEXERE"/>
    <x v="0"/>
    <n v="0.36818200000000001"/>
    <n v="0.36818200000000001"/>
    <n v="0.36818200000000001"/>
    <n v="0.36818200000000001"/>
    <n v="0.36818200000000001"/>
    <n v="0.36818200000000001"/>
    <n v="0.36818200000000001"/>
    <n v="0.36818200000000001"/>
    <n v="0.36818200000000001"/>
    <n v="0.36818200000000001"/>
    <n v="0.36818200000000001"/>
    <n v="0.36818200000000001"/>
    <n v="4.4181840000000001"/>
    <n v="0.36818200000000001"/>
    <n v="0.36818200000000001"/>
    <n v="0.73636400000000002"/>
  </r>
  <r>
    <s v="CP90387"/>
    <n v="107"/>
    <s v="Dịch vụ Thông tin - Giải trí - Thương mại (1900)"/>
    <s v="Dịch vụ khác"/>
    <x v="8"/>
    <s v="Viễn thông"/>
    <s v="151231-09"/>
    <s v="Nguyễn Việt Dũng"/>
    <s v="DNTN1"/>
    <x v="2"/>
    <s v="Công ty luật TNHH DRAGON"/>
    <s v="Công ty luật TNHH DRAGON"/>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88"/>
    <n v="107"/>
    <s v="Dịch vụ Thông tin - Giải trí - Thương mại (1900)"/>
    <s v="Dịch vụ khác"/>
    <x v="8"/>
    <s v="Viễn thông"/>
    <s v="151006-001"/>
    <s v="Nguyễn Việt Dũng"/>
    <s v="DNTN1"/>
    <x v="2"/>
    <s v="Công ty Cổ phần Hợp tác đầu tư và phát triển"/>
    <s v="Công ty Cổ phần Hợp tác đầu tư và phát triển"/>
    <x v="0"/>
    <n v="3.3574549999999999"/>
    <n v="3.3574549999999999"/>
    <n v="3.3574549999999999"/>
    <n v="3.3574549999999999"/>
    <n v="3.3574549999999999"/>
    <n v="3.3574549999999999"/>
    <n v="3.3574549999999999"/>
    <n v="3.3574549999999999"/>
    <n v="3.3574549999999999"/>
    <n v="3.3574549999999999"/>
    <n v="3.3574549999999999"/>
    <n v="3.3574549999999999"/>
    <n v="40.289459999999998"/>
    <n v="3.3574549999999999"/>
    <n v="3.3574549999999999"/>
    <n v="6.7149099999999997"/>
  </r>
  <r>
    <s v="CP90391"/>
    <n v="107"/>
    <s v="Dịch vụ Thông tin - Giải trí - Thương mại (1900)"/>
    <s v="Dịch vụ khác"/>
    <x v="8"/>
    <s v="Viễn thông"/>
    <s v="160114-03"/>
    <s v="Nguyễn Việt Dũng"/>
    <s v="DNTN1"/>
    <x v="2"/>
    <s v="Công ty TNHH Điện Dương"/>
    <s v="Công ty TNHH Điện Dương"/>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93"/>
    <n v="107"/>
    <s v="Dịch vụ Thông tin - Giải trí - Thương mại (1900)"/>
    <s v="Dịch vụ khác"/>
    <x v="8"/>
    <s v="Viễn thông"/>
    <s v="160127-02"/>
    <s v="Nguyễn Việt Dũng"/>
    <s v="DNTN1"/>
    <x v="2"/>
    <s v="Công ty cổ phần quốc tế VIT"/>
    <s v="Công ty cổ phần quốc tế VIT"/>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0"/>
  </r>
  <r>
    <s v="CP90396"/>
    <n v="107"/>
    <s v="Dịch vụ Thông tin - Giải trí - Thương mại (1900)"/>
    <s v="Dịch vụ khác"/>
    <x v="8"/>
    <s v="Viễn thông"/>
    <s v="160122-01"/>
    <s v="Nguyễn Việt Dũng"/>
    <s v="DNTN1"/>
    <x v="2"/>
    <s v="Công ty cổ phần phần mềm quản trị doanh nghiệp"/>
    <s v="Công ty cổ phần phần mềm quản trị doanh nghiệp"/>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98"/>
    <n v="107"/>
    <s v="Dịch vụ Thông tin - Giải trí - Thương mại (1900)"/>
    <s v="Dịch vụ khác"/>
    <x v="8"/>
    <s v="Viễn thông"/>
    <s v="160314-01/KHDN-DN"/>
    <s v="Nguyễn Việt Dũng"/>
    <s v="DNTN1"/>
    <x v="2"/>
    <s v="Công ty TNHH Sài Gòn SMILE"/>
    <s v="Công ty TNHH Sài Gòn SMILE"/>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399"/>
    <n v="107"/>
    <s v="Dịch vụ Thông tin - Giải trí - Thương mại (1900)"/>
    <s v="Dịch vụ khác"/>
    <x v="8"/>
    <s v="Viễn thông"/>
    <s v="160427-01/KHDN-TTDN"/>
    <s v="Nguyễn Thị Thanh Hải"/>
    <s v="DNTN2"/>
    <x v="2"/>
    <s v="Công ty TNHH Quang Minh Dũng"/>
    <s v="Công ty TNHH Quang Minh Dũng"/>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403"/>
    <n v="107"/>
    <s v="Dịch vụ Thông tin - Giải trí - Thương mại (1900)"/>
    <s v="Dịch vụ khác"/>
    <x v="8"/>
    <s v="Viễn thông"/>
    <s v="419/DV1900/2015"/>
    <s v="Lê Kim Thành"/>
    <s v="DNTN1"/>
    <x v="2"/>
    <s v="Công ty TNHH Shopee"/>
    <s v="Công ty Cổ phần phát triển thể thao điện tử Việt Nam"/>
    <x v="1"/>
    <n v="0.54545500000000002"/>
    <n v="0.54545500000000002"/>
    <n v="0.54545399999999999"/>
    <n v="0.54545500000000002"/>
    <n v="0.54545500000000002"/>
    <n v="0.54545399999999999"/>
    <n v="0.54545500000000002"/>
    <n v="0.54545500000000002"/>
    <n v="0.54545399999999999"/>
    <n v="1.6363639999999999"/>
    <n v="0"/>
    <n v="0"/>
    <n v="6.5454559999999997"/>
    <n v="1.6363639999999999"/>
    <n v="0"/>
    <n v="1.6363639999999999"/>
  </r>
  <r>
    <s v="CP90403A"/>
    <n v="107"/>
    <s v="Dịch vụ Thông tin - Giải trí - Thương mại (1900)"/>
    <s v="Dịch vụ khác"/>
    <x v="8"/>
    <s v="Viễn thông"/>
    <s v="587/DV1900/2015"/>
    <s v="Phan Thu Thủy"/>
    <s v="Nước Ngoài"/>
    <x v="1"/>
    <s v="Công ty Cổ Phần Giải Trí và Thể Thao Điện Tử Việt Nam"/>
    <s v="Công ty Cổ Phần Giải Trí và Thể Thao Điện Tử Việt Nam"/>
    <x v="1"/>
    <n v="0.54545500000000002"/>
    <n v="0.54545500000000002"/>
    <n v="0.54545399999999999"/>
    <n v="0.54545500000000002"/>
    <n v="0.54545500000000002"/>
    <n v="0.54545399999999999"/>
    <n v="0.54545500000000002"/>
    <n v="0.54545500000000002"/>
    <n v="0.54545399999999999"/>
    <n v="1.6363639999999999"/>
    <n v="0"/>
    <n v="0"/>
    <n v="6.5454559999999997"/>
    <n v="1.6363639999999999"/>
    <n v="0"/>
    <n v="1.6363639999999999"/>
  </r>
  <r>
    <s v="CP90404"/>
    <n v="107"/>
    <s v="Dịch vụ Thông tin - Giải trí - Thương mại (1900)"/>
    <s v="Dịch vụ khác"/>
    <x v="8"/>
    <s v="Viễn thông"/>
    <s v="160601-06"/>
    <s v="Nguyễn Việt Dũng"/>
    <s v="DNTN1"/>
    <x v="2"/>
    <s v="Công ty Cổ phần STUDENT LIFE CARE"/>
    <s v="Công ty Cổ phần STUDENT LIFE CARE"/>
    <x v="0"/>
    <n v="0.54545500000000002"/>
    <n v="0.54545500000000002"/>
    <n v="0.54545500000000002"/>
    <n v="0.54545500000000002"/>
    <n v="0.54545500000000002"/>
    <n v="0.54545500000000002"/>
    <n v="0.54545500000000002"/>
    <n v="0.54545500000000002"/>
    <n v="0.54545500000000002"/>
    <n v="0"/>
    <n v="0"/>
    <n v="0"/>
    <n v="4.9090949999999998"/>
    <n v="0"/>
    <n v="0"/>
    <n v="0"/>
  </r>
  <r>
    <s v="CP90406"/>
    <n v="107"/>
    <s v="Dịch vụ Thông tin - Giải trí - Thương mại (1900)"/>
    <s v="Dịch vụ khác"/>
    <x v="8"/>
    <s v="Viễn thông"/>
    <s v="160104-22/KHDN"/>
    <s v="Nguyễn Việt Dũng"/>
    <s v="DNTN1"/>
    <x v="2"/>
    <s v="Công ty Cổ Phần Xúc Tiến Thương Mại Điện Tử"/>
    <s v="Công ty Cổ Phần Xúc Tiến Thương Mại Điện Tử"/>
    <x v="0"/>
    <n v="0.46363599999999999"/>
    <n v="0.46363700000000002"/>
    <n v="0.46363599999999999"/>
    <n v="0.46363599999999999"/>
    <n v="0.46363700000000002"/>
    <n v="0.46363599999999999"/>
    <n v="0.46363599999999999"/>
    <n v="0.46363700000000002"/>
    <n v="0.46363599999999999"/>
    <n v="1.390909"/>
    <n v="0"/>
    <n v="0"/>
    <n v="5.5636359999999998"/>
    <n v="1.390909"/>
    <n v="0"/>
    <n v="1.390909"/>
  </r>
  <r>
    <s v="CP90407"/>
    <n v="107"/>
    <s v="Dịch vụ Thông tin - Giải trí - Thương mại (1900)"/>
    <s v="Dịch vụ khác"/>
    <x v="8"/>
    <s v="Viễn thông"/>
    <s v="160530-02/KHDN"/>
    <s v="Nguyễn Việt Dũng"/>
    <s v="DNTN1"/>
    <x v="2"/>
    <s v="Công ty Cổ Phần Y Khoa &amp; Thẩm Mỹ Thu Cúc"/>
    <s v="Công ty Cổ Phần Y Khoa &amp; Thẩm Mỹ Thu Cúc"/>
    <x v="0"/>
    <n v="0.49090899999999998"/>
    <n v="0.49090899999999998"/>
    <n v="0.49090899999999998"/>
    <n v="0.49090899999999998"/>
    <n v="0.49090899999999998"/>
    <n v="0.49090899999999998"/>
    <n v="0.49090899999999998"/>
    <n v="0.49090899999999998"/>
    <n v="0.49090899999999998"/>
    <n v="1.4727269999999999"/>
    <n v="0"/>
    <n v="0"/>
    <n v="5.8909079999999996"/>
    <n v="1.4727269999999999"/>
    <n v="0"/>
    <n v="1.4727269999999999"/>
  </r>
  <r>
    <s v="CP90408"/>
    <n v="107"/>
    <s v="Dịch vụ Thông tin - Giải trí - Thương mại (1900)"/>
    <s v="Dịch vụ khác"/>
    <x v="8"/>
    <s v="Viễn thông"/>
    <s v="160603-02/KHDN"/>
    <s v="Nguyễn Việt Dũng"/>
    <s v="DNTN1"/>
    <x v="2"/>
    <s v="Công ty TNHH MI Việt Nam"/>
    <s v="Công ty TNHH MI Việt Nam"/>
    <x v="0"/>
    <n v="0.54545500000000002"/>
    <n v="0.54545500000000002"/>
    <n v="0.54545399999999999"/>
    <n v="0.54545500000000002"/>
    <n v="0.54545500000000002"/>
    <n v="0.54545399999999999"/>
    <n v="0.54545500000000002"/>
    <n v="0.54545500000000002"/>
    <n v="0.54545399999999999"/>
    <n v="1.6363639999999999"/>
    <n v="0"/>
    <n v="0"/>
    <n v="6.5454559999999997"/>
    <n v="1.6363639999999999"/>
    <n v="0"/>
    <n v="1.6363639999999999"/>
  </r>
  <r>
    <s v="CP90409"/>
    <n v="107"/>
    <s v="Dịch vụ Thông tin - Giải trí - Thương mại (1900)"/>
    <s v="Dịch vụ khác"/>
    <x v="8"/>
    <s v="Viễn thông"/>
    <s v="160607-01/KHDN"/>
    <s v="Nguyễn Việt Dũng"/>
    <s v="DNTN1"/>
    <x v="2"/>
    <s v="Công ty Cổ Phần Group An Thuận Phát"/>
    <s v="Công ty Cổ Phần Group An Thuận Phát"/>
    <x v="0"/>
    <n v="0.54545500000000002"/>
    <n v="0.54545500000000002"/>
    <n v="0.54545399999999999"/>
    <n v="0.54545500000000002"/>
    <n v="0.54545500000000002"/>
    <n v="0.54545399999999999"/>
    <n v="0.54545500000000002"/>
    <n v="0.54545500000000002"/>
    <n v="0.54545399999999999"/>
    <n v="1.6363639999999999"/>
    <n v="0"/>
    <n v="0"/>
    <n v="6.5454559999999997"/>
    <n v="1.6363639999999999"/>
    <n v="0"/>
    <n v="1.6363639999999999"/>
  </r>
  <r>
    <s v="CP90410"/>
    <n v="107"/>
    <s v="Dịch vụ Thông tin - Giải trí - Thương mại (1900)"/>
    <s v="Dịch vụ khác"/>
    <x v="8"/>
    <s v="Viễn thông"/>
    <s v="160818-01/KHDN"/>
    <s v="Nguyễn Việt Dũng"/>
    <s v="DNTN1"/>
    <x v="2"/>
    <s v="Công ty TNHH Thương mại Dược mỹ phẩm Nam Phương"/>
    <s v="Công ty TNHH Thương mại Dược mỹ phẩm Nam Phương"/>
    <x v="0"/>
    <n v="0.40909099999999998"/>
    <n v="0.40909099999999998"/>
    <n v="0.40909099999999998"/>
    <n v="0.40909099999999998"/>
    <n v="0.40909099999999998"/>
    <n v="0.40909099999999998"/>
    <n v="0.40909099999999998"/>
    <n v="0.40909099999999998"/>
    <n v="0.40909099999999998"/>
    <n v="1.2272730000000001"/>
    <n v="0"/>
    <n v="0"/>
    <n v="4.9090920000000002"/>
    <n v="1.2272730000000001"/>
    <n v="-1.2272730000000001"/>
    <n v="0"/>
  </r>
  <r>
    <s v="CP90411A"/>
    <n v="107"/>
    <s v="Dịch vụ Thông tin - Giải trí - Thương mại (1900)"/>
    <s v="Dịch vụ khác"/>
    <x v="8"/>
    <s v="Viễn thông"/>
    <s v="161017-02-PL"/>
    <s v="Nguyễn Việt Dũng"/>
    <s v="DNTN1"/>
    <x v="2"/>
    <s v="Công ty cổ phần liên doanh đầu tư quốc tế KLF"/>
    <s v="Công ty TNHH NATUZA Việt Nam"/>
    <x v="0"/>
    <n v="0.54545500000000002"/>
    <n v="0.54545500000000002"/>
    <n v="0.54545399999999999"/>
    <n v="0.54545500000000002"/>
    <n v="0.54545500000000002"/>
    <n v="0.54545399999999999"/>
    <n v="0.54545500000000002"/>
    <n v="0.54545500000000002"/>
    <n v="0.54545399999999999"/>
    <n v="1.6363639999999999"/>
    <n v="0"/>
    <n v="0"/>
    <n v="6.5454559999999997"/>
    <n v="1.6363639999999999"/>
    <n v="0"/>
    <n v="1.6363639999999999"/>
  </r>
  <r>
    <s v="CP90413"/>
    <n v="107"/>
    <s v="Dịch vụ Thông tin - Giải trí - Thương mại (1900)"/>
    <s v="Dịch vụ khác"/>
    <x v="8"/>
    <s v="Viễn thông"/>
    <s v="160527-02"/>
    <s v="Nguyễn Việt Dũng"/>
    <s v="DNTN1"/>
    <x v="2"/>
    <s v="Công ty Cổ phần Falcon Coatings Việt Nam"/>
    <s v="Công ty Cổ phần Falcon Coatings Việt Nam"/>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414"/>
    <n v="107"/>
    <s v="Dịch vụ Thông tin - Giải trí - Thương mại (1900)"/>
    <s v="Dịch vụ khác"/>
    <x v="8"/>
    <s v="Viễn thông"/>
    <s v="161209-01"/>
    <s v="Phạm Văn Phước"/>
    <s v="DNTN1"/>
    <x v="2"/>
    <s v="Công ty Cổ Phần Công nghệ và truyền thông VIETNAMNET 997"/>
    <s v="Công ty Cổ Phần Công nghệ và truyền thông VIETNAMNET 997"/>
    <x v="0"/>
    <n v="8.9814550000000004"/>
    <n v="8.9814550000000004"/>
    <n v="8.9814550000000004"/>
    <n v="8.9814550000000004"/>
    <n v="8.9814550000000004"/>
    <n v="8.9814550000000004"/>
    <n v="8.9814550000000004"/>
    <n v="8.9814550000000004"/>
    <n v="8.9814550000000004"/>
    <n v="8.9814550000000004"/>
    <n v="8.9814550000000004"/>
    <n v="8.9814550000000004"/>
    <n v="107.77746"/>
    <n v="8.9814550000000004"/>
    <n v="8.9814550000000004"/>
    <n v="17.962910000000001"/>
  </r>
  <r>
    <s v="CP90416"/>
    <n v="107"/>
    <s v="Dịch vụ Thông tin - Giải trí - Thương mại (1900)"/>
    <s v="Dịch vụ khác"/>
    <x v="8"/>
    <s v="Viễn thông"/>
    <s v="170315-06"/>
    <s v="Cấn Thành Chung"/>
    <s v="Ngân hàng"/>
    <x v="3"/>
    <s v="Công ty Cổ phần Chứng khoán Ngân hàng Công thương Việt Nam"/>
    <s v="Công ty Cổ phần Chứng khoán Ngân hàng Công thương Việt Nam"/>
    <x v="0"/>
    <n v="1.0909089999999999"/>
    <n v="1.0909089999999999"/>
    <n v="1.0909089999999999"/>
    <n v="1.0909089999999999"/>
    <n v="1.0909089999999999"/>
    <n v="1.0909089999999999"/>
    <n v="1.0909089999999999"/>
    <n v="1.0909089999999999"/>
    <n v="1.0909089999999999"/>
    <n v="1.0909089999999999"/>
    <n v="1.0909089999999999"/>
    <n v="1.0909089999999999"/>
    <n v="13.090908000000001"/>
    <n v="1.0909089999999999"/>
    <n v="1.0909089999999999"/>
    <n v="2.1818179999999998"/>
  </r>
  <r>
    <s v="CP90419"/>
    <n v="107"/>
    <s v="Dịch vụ Thông tin - Giải trí - Thương mại (1900)"/>
    <s v="Dịch vụ khác"/>
    <x v="8"/>
    <s v="Viễn thông"/>
    <s v="160530-04"/>
    <s v="Nguyễn Việt Dũng"/>
    <s v="DNTN1"/>
    <x v="2"/>
    <s v="Công ty Luật Hợp Danh Thiên Thanh"/>
    <s v="Công ty Luật Hợp Danh Thiên Thanh"/>
    <x v="0"/>
    <n v="0.49090899999999998"/>
    <n v="0.49090899999999998"/>
    <n v="0.49090899999999998"/>
    <n v="0.49090899999999998"/>
    <n v="0.49090899999999998"/>
    <n v="0.49090899999999998"/>
    <n v="0.49090899999999998"/>
    <n v="0.49090899999999998"/>
    <n v="0.49090899999999998"/>
    <n v="0.49090899999999998"/>
    <n v="0.49090899999999998"/>
    <n v="0.49090899999999998"/>
    <n v="5.8909079999999996"/>
    <n v="0.49090899999999998"/>
    <n v="0.49090899999999998"/>
    <n v="0.98181799999999997"/>
  </r>
  <r>
    <s v="CP90420B"/>
    <n v="107"/>
    <s v="Dịch vụ Thông tin - Giải trí - Thương mại (1900)"/>
    <s v="Dịch vụ khác"/>
    <x v="8"/>
    <s v="Viễn thông"/>
    <s v="170601-04-PL"/>
    <s v="Lê Kim Thành"/>
    <s v="DNTN1"/>
    <x v="2"/>
    <s v="Công ty TNHH OCHA"/>
    <s v="Công ty Cổ phần phát triển thể thao điện tử Việt Nam"/>
    <x v="1"/>
    <n v="1.7272730000000001"/>
    <n v="1.7272730000000001"/>
    <n v="1.7272730000000001"/>
    <n v="1.7272730000000001"/>
    <n v="1.7272730000000001"/>
    <n v="1.7272730000000001"/>
    <n v="1.7272730000000001"/>
    <n v="1.7272730000000001"/>
    <n v="1.7272730000000001"/>
    <n v="1.7272730000000001"/>
    <n v="1.7272730000000001"/>
    <n v="0.86363599999999996"/>
    <n v="19.863638999999999"/>
    <n v="0"/>
    <n v="0"/>
    <n v="0"/>
  </r>
  <r>
    <s v="CP90421"/>
    <n v="107"/>
    <s v="Dịch vụ Thông tin - Giải trí - Thương mại (1900)"/>
    <s v="Dịch vụ khác"/>
    <x v="8"/>
    <s v="Viễn thông"/>
    <s v="170927-04"/>
    <s v="Cấn Thành Chung"/>
    <s v="Ngân hàng"/>
    <x v="3"/>
    <s v="Công ty Cổ phần Azura"/>
    <s v="Công ty Cổ phần Azura"/>
    <x v="0"/>
    <n v="4.969455"/>
    <n v="4.969455"/>
    <n v="4.969455"/>
    <n v="4.969455"/>
    <n v="4.969455"/>
    <n v="4.969455"/>
    <n v="4.969455"/>
    <n v="4.969455"/>
    <n v="0"/>
    <n v="0"/>
    <n v="0"/>
    <n v="0"/>
    <n v="39.75564"/>
    <n v="0"/>
    <n v="0"/>
    <n v="0"/>
  </r>
  <r>
    <s v="CP90424"/>
    <n v="107"/>
    <s v="Dịch vụ Thông tin - Giải trí - Thương mại (1900)"/>
    <s v="Dịch vụ khác"/>
    <x v="8"/>
    <s v="Viễn thông"/>
    <s v="180601-01"/>
    <s v="Trần Đức Hà"/>
    <s v="Nước Ngoài"/>
    <x v="1"/>
    <s v="Công ty cổ phần viễn thông Đại Tâm Phát"/>
    <s v="Công ty cổ phần viễn thông Đại Tâm Phát"/>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425"/>
    <n v="107"/>
    <s v="Dịch vụ Thông tin - Giải trí - Thương mại (1900)"/>
    <s v="Dịch vụ khác"/>
    <x v="8"/>
    <s v="Viễn thông"/>
    <s v="1409-PL06"/>
    <s v="Vũ Như Quỳnh"/>
    <s v="Telco"/>
    <x v="0"/>
    <s v="Công ty cổ phần viễn thông và truyền thông An Viên"/>
    <s v="Công ty cổ phần viễn thông và truyền thông An Viên"/>
    <x v="1"/>
    <n v="1"/>
    <n v="1"/>
    <n v="1"/>
    <n v="1"/>
    <n v="1"/>
    <n v="1"/>
    <n v="1"/>
    <n v="1"/>
    <n v="1"/>
    <n v="1"/>
    <n v="1"/>
    <n v="1"/>
    <n v="12"/>
    <n v="1"/>
    <n v="1"/>
    <n v="2"/>
  </r>
  <r>
    <s v="CP90426"/>
    <n v="107"/>
    <s v="Dịch vụ Thông tin - Giải trí - Thương mại (1900)"/>
    <s v="Dịch vụ khác"/>
    <x v="8"/>
    <s v="Viễn thông"/>
    <s v="1409-PL07"/>
    <s v="Vũ Như Quỳnh"/>
    <s v="Telco"/>
    <x v="0"/>
    <s v="Công ty cổ phần viễn thông và truyền thông An Viên"/>
    <s v="Công ty cổ phần viễn thông và truyền thông An Viên"/>
    <x v="1"/>
    <n v="1"/>
    <n v="1"/>
    <n v="1"/>
    <n v="1"/>
    <n v="1"/>
    <n v="1"/>
    <n v="1"/>
    <n v="1"/>
    <n v="1"/>
    <n v="1"/>
    <n v="1"/>
    <n v="1"/>
    <n v="12"/>
    <n v="1"/>
    <n v="1"/>
    <n v="2"/>
  </r>
  <r>
    <s v="CP90427"/>
    <n v="107"/>
    <s v="Dịch vụ Thông tin - Giải trí - Thương mại (1900)"/>
    <s v="Dịch vụ khác"/>
    <x v="8"/>
    <s v="Viễn thông"/>
    <s v="180612-05"/>
    <s v="Nguyễn Thị Thanh Hải"/>
    <s v="DNTN2"/>
    <x v="2"/>
    <s v="Công ty phát triển Dịch vụ Giá trị Gia tăng-Chi nhánh Tổng Công ty truyền thông"/>
    <s v="Tổng Công ty truyền thông"/>
    <x v="1"/>
    <n v="1"/>
    <n v="1"/>
    <n v="1"/>
    <n v="1"/>
    <n v="1"/>
    <n v="1"/>
    <n v="1"/>
    <n v="1"/>
    <n v="1"/>
    <n v="1"/>
    <n v="1"/>
    <n v="1"/>
    <n v="12"/>
    <n v="1"/>
    <n v="1"/>
    <n v="2"/>
  </r>
  <r>
    <s v="CP90428"/>
    <n v="107"/>
    <s v="Dịch vụ Thông tin - Giải trí - Thương mại (1900)"/>
    <s v="Dịch vụ khác"/>
    <x v="8"/>
    <s v="Viễn thông"/>
    <s v="180601-04"/>
    <s v="Hạ Tuấn Cường"/>
    <s v="DNTN1"/>
    <x v="2"/>
    <s v="Công ty CP Phần mềm diệt Virus Bkav"/>
    <s v="Công ty CP Phần mềm diệt Virus Bkav"/>
    <x v="1"/>
    <n v="1.0909089999999999"/>
    <n v="1.0909089999999999"/>
    <n v="1.0909089999999999"/>
    <n v="1.0909089999999999"/>
    <n v="1.0909089999999999"/>
    <n v="1.0909089999999999"/>
    <n v="1.0909089999999999"/>
    <n v="1.0909089999999999"/>
    <n v="1.0909089999999999"/>
    <n v="1.0909089999999999"/>
    <n v="1.0909089999999999"/>
    <n v="1.0909089999999999"/>
    <n v="13.090908000000001"/>
    <n v="1.0909089999999999"/>
    <n v="1.0909089999999999"/>
    <n v="2.1818179999999998"/>
  </r>
  <r>
    <s v="CP90430"/>
    <n v="107"/>
    <s v="Dịch vụ Thông tin - Giải trí - Thương mại (1900)"/>
    <s v="Dịch vụ khác"/>
    <x v="8"/>
    <s v="Viễn thông"/>
    <s v="180612-06"/>
    <s v="Nguyễn Việt Dũng"/>
    <s v="DNTN1"/>
    <x v="2"/>
    <s v="Công ty Cổ Phần Dịch vụ Vân Sơn"/>
    <s v="Công ty Cổ Phần Dịch vụ Vân Sơn"/>
    <x v="0"/>
    <n v="1"/>
    <n v="1"/>
    <n v="1"/>
    <n v="1"/>
    <n v="1"/>
    <n v="1"/>
    <n v="1"/>
    <n v="1"/>
    <n v="1"/>
    <n v="1"/>
    <n v="1"/>
    <n v="1"/>
    <n v="12"/>
    <n v="1"/>
    <n v="1"/>
    <n v="2"/>
  </r>
  <r>
    <s v="CP90431"/>
    <n v="107"/>
    <s v="Dịch vụ Thông tin - Giải trí - Thương mại (1900)"/>
    <s v="Dịch vụ khác"/>
    <x v="8"/>
    <s v="Viễn thông"/>
    <s v="180927-02"/>
    <s v="Nguyễn Việt Dũng"/>
    <s v="DNTN1"/>
    <x v="2"/>
    <s v="Công ty Cổ phần dịch vụ Kỹ thuật năng lượng"/>
    <s v="Công ty Cổ phần dịch vụ Kỹ thuật năng lượng"/>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432"/>
    <n v="107"/>
    <s v="Dịch vụ Thông tin - Giải trí - Thương mại (1900)"/>
    <s v="Dịch vụ khác"/>
    <x v="8"/>
    <s v="Viễn thông"/>
    <s v="181201-01"/>
    <s v="Vũ Như Quỳnh"/>
    <s v="Telco"/>
    <x v="0"/>
    <s v="Công ty cổ phần nghe nhìn Toàn Cầu"/>
    <s v="Công ty cổ phần nghe nhìn Toàn Cầu"/>
    <x v="1"/>
    <n v="1"/>
    <n v="1"/>
    <n v="1"/>
    <n v="1"/>
    <n v="1"/>
    <n v="1"/>
    <n v="1"/>
    <n v="1"/>
    <n v="1"/>
    <n v="1"/>
    <n v="1"/>
    <n v="1"/>
    <n v="12"/>
    <n v="1"/>
    <n v="1"/>
    <n v="2"/>
  </r>
  <r>
    <s v="CP90433"/>
    <n v="107"/>
    <s v="Dịch vụ Thông tin - Giải trí - Thương mại (1900)"/>
    <s v="Dịch vụ khác"/>
    <x v="8"/>
    <s v="Viễn thông"/>
    <s v="190701-06"/>
    <s v="Nguyễn Thị Thanh Hải"/>
    <s v="DNTN2"/>
    <x v="2"/>
    <s v="Công ty Cổ Phần Dịch Vụ Tức Thời"/>
    <s v="Công ty Cổ Phần Dịch Vụ Tức Thời"/>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CP90434"/>
    <n v="107"/>
    <s v="Dịch vụ Thông tin - Giải trí - Thương mại (1900)"/>
    <s v="Dịch vụ khác"/>
    <x v="8"/>
    <s v="Viễn thông"/>
    <s v="190723-02"/>
    <s v="Nguyễn Việt Dũng"/>
    <s v="DNTN1"/>
    <x v="2"/>
    <s v="Công ty Cổ phần SDH"/>
    <s v="Công ty Cổ phần SDH"/>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n v="0.54545500000000002"/>
    <n v="0.54545500000000002"/>
    <n v="1.09091"/>
  </r>
  <r>
    <s v="SAO003"/>
    <n v="113"/>
    <s v="- Dịch vụ GTGT cung cấp nội dung qua đầu số ngắn"/>
    <s v="Dịch vụ di động VNPT - Vinaphone"/>
    <x v="5"/>
    <s v="Viễn thông"/>
    <s v="170815-03"/>
    <s v="Nguyễn Thị Thanh Hải"/>
    <s v="DNTN2"/>
    <x v="2"/>
    <s v="Công ty tài chính TNHH một thành viên Home Credit Việt Nam"/>
    <s v="Công ty tài chính TNHH một thành viên Home Credit Việt Nam"/>
    <x v="0"/>
    <n v="2"/>
    <n v="2"/>
    <n v="2"/>
    <n v="2"/>
    <n v="2"/>
    <n v="2"/>
    <n v="2"/>
    <n v="2"/>
    <n v="2"/>
    <n v="2"/>
    <n v="2"/>
    <n v="2"/>
    <n v="24"/>
    <n v="2"/>
    <n v="2"/>
    <n v="4"/>
  </r>
  <r>
    <s v="SAO010"/>
    <n v="113"/>
    <s v="- Dịch vụ GTGT cung cấp nội dung qua đầu số ngắn"/>
    <s v="Dịch vụ di động VNPT - Vinaphone"/>
    <x v="5"/>
    <s v="Viễn thông"/>
    <s v="180521-01"/>
    <s v="Phạm Văn Phước"/>
    <s v="DNTN1"/>
    <x v="2"/>
    <s v="Công ty trách nhiệm hữu hạn L.C.S"/>
    <s v="Công ty trách nhiệm hữu hạn L.C.S"/>
    <x v="0"/>
    <n v="2"/>
    <n v="2"/>
    <n v="2"/>
    <n v="2"/>
    <n v="2"/>
    <n v="2"/>
    <n v="2"/>
    <n v="2"/>
    <n v="2"/>
    <n v="2"/>
    <n v="2"/>
    <n v="2"/>
    <n v="24"/>
    <n v="2"/>
    <n v="2"/>
    <n v="4"/>
  </r>
  <r>
    <s v="SAO013"/>
    <n v="113"/>
    <s v="- Dịch vụ GTGT cung cấp nội dung qua đầu số ngắn"/>
    <s v="Dịch vụ di động VNPT - Vinaphone"/>
    <x v="5"/>
    <s v="Viễn thông"/>
    <s v="180608-05"/>
    <s v="Phạm Văn Phước"/>
    <s v="DNTN1"/>
    <x v="2"/>
    <s v="Công ty tài chính TNHH MTV Mirae Asset (Việt Nam)"/>
    <s v="Công ty tài chính TNHH MTV Mirae Asset (Việt Nam)"/>
    <x v="0"/>
    <n v="2"/>
    <n v="2"/>
    <n v="2"/>
    <n v="2"/>
    <n v="2"/>
    <n v="2"/>
    <n v="2"/>
    <n v="2"/>
    <n v="2"/>
    <n v="2"/>
    <n v="2"/>
    <n v="2"/>
    <n v="24"/>
    <n v="2"/>
    <n v="2"/>
    <n v="4"/>
  </r>
  <r>
    <s v="SAO015"/>
    <n v="113"/>
    <s v="- Dịch vụ GTGT cung cấp nội dung qua đầu số ngắn"/>
    <s v="Dịch vụ di động VNPT - Vinaphone"/>
    <x v="5"/>
    <s v="Viễn thông"/>
    <s v="180509-03"/>
    <s v="Phạm Văn Phước"/>
    <s v="DNTN1"/>
    <x v="2"/>
    <s v="Công ty Cổ phần Vua Bánh Mì"/>
    <s v="Công ty Cổ phần Vua Bánh Mì"/>
    <x v="0"/>
    <n v="2"/>
    <n v="2"/>
    <n v="2"/>
    <n v="2"/>
    <n v="2"/>
    <n v="2"/>
    <n v="2"/>
    <n v="2"/>
    <n v="2"/>
    <n v="2"/>
    <n v="2"/>
    <n v="2"/>
    <n v="24"/>
    <n v="2"/>
    <n v="2"/>
    <n v="4"/>
  </r>
  <r>
    <s v="SAO016"/>
    <n v="113"/>
    <s v="- Dịch vụ GTGT cung cấp nội dung qua đầu số ngắn"/>
    <s v="Dịch vụ di động VNPT - Vinaphone"/>
    <x v="5"/>
    <s v="Viễn thông"/>
    <s v="180710-05"/>
    <s v="Phạm Văn Phước"/>
    <s v="DNTN1"/>
    <x v="2"/>
    <s v="Tổng Công ty Bảo Việt Nhân Thọ"/>
    <s v="Tổng Công ty Bảo Việt Nhân Thọ"/>
    <x v="1"/>
    <n v="2"/>
    <n v="2"/>
    <n v="2"/>
    <n v="2"/>
    <n v="2"/>
    <n v="2"/>
    <n v="2"/>
    <n v="2"/>
    <n v="2"/>
    <n v="2"/>
    <n v="2"/>
    <n v="2"/>
    <n v="24"/>
    <n v="2"/>
    <n v="2"/>
    <n v="4"/>
  </r>
  <r>
    <s v="SAO018"/>
    <n v="113"/>
    <s v="- Dịch vụ GTGT cung cấp nội dung qua đầu số ngắn"/>
    <s v="Dịch vụ di động VNPT - Vinaphone"/>
    <x v="5"/>
    <s v="Viễn thông"/>
    <s v="181004-05"/>
    <s v="Phạm Văn Phước"/>
    <s v="DNTN1"/>
    <x v="2"/>
    <s v="Công ty TNHH dịch vụ bảo vệ T-Force"/>
    <s v="Công ty TNHH dịch vụ bảo vệ T-Force"/>
    <x v="0"/>
    <n v="2"/>
    <n v="2"/>
    <n v="2"/>
    <n v="2"/>
    <n v="2"/>
    <n v="2"/>
    <n v="1"/>
    <n v="0"/>
    <n v="0"/>
    <n v="0"/>
    <n v="0"/>
    <n v="0"/>
    <n v="13"/>
    <n v="0"/>
    <n v="0"/>
    <n v="0"/>
  </r>
  <r>
    <s v="SAO019"/>
    <n v="113"/>
    <s v="- Dịch vụ GTGT cung cấp nội dung qua đầu số ngắn"/>
    <s v="Dịch vụ di động VNPT - Vinaphone"/>
    <x v="5"/>
    <s v="Viễn thông"/>
    <s v="190530-01"/>
    <s v="Nguyễn Thị Thanh Hải"/>
    <s v="DNTN2"/>
    <x v="2"/>
    <s v="Công ty cổ phần giải pháp thanh toán Việt Nam."/>
    <s v="Công ty cổ phần giải pháp thanh toán Việt Nam."/>
    <x v="1"/>
    <n v="2"/>
    <n v="2"/>
    <n v="2"/>
    <n v="2"/>
    <n v="2"/>
    <n v="2"/>
    <n v="2"/>
    <n v="2"/>
    <n v="2"/>
    <n v="2"/>
    <n v="2"/>
    <n v="2"/>
    <n v="24"/>
    <n v="2"/>
    <n v="2"/>
    <n v="4"/>
  </r>
  <r>
    <s v="SAO020"/>
    <n v="113"/>
    <s v="- Dịch vụ GTGT cung cấp nội dung qua đầu số ngắn"/>
    <s v="Dịch vụ di động VNPT - Vinaphone"/>
    <x v="5"/>
    <s v="Viễn thông"/>
    <s v="191008-02"/>
    <s v="Phạm Văn Phước"/>
    <s v="DNTN1"/>
    <x v="2"/>
    <s v="Công ty TNHH Một ngôi sao Thông minh Việt Nam"/>
    <s v="Công ty TNHH Một ngôi sao Thông minh Việt Nam"/>
    <x v="0"/>
    <n v="4"/>
    <n v="4"/>
    <n v="4"/>
    <n v="4"/>
    <n v="4"/>
    <n v="0"/>
    <n v="0"/>
    <n v="0"/>
    <n v="0"/>
    <n v="0"/>
    <n v="0"/>
    <n v="0"/>
    <n v="20"/>
    <n v="0"/>
    <n v="0"/>
    <n v="0"/>
  </r>
  <r>
    <s v="EZCOM0007"/>
    <n v="116"/>
    <s v="thuê bao điện thoại di động trả sau"/>
    <s v="Dịch vụ di động VNPT - Vinaphone"/>
    <x v="5"/>
    <s v="Viễn thông"/>
    <s v="160701-05/KHDN-DN"/>
    <s v="Phạm Văn Phước"/>
    <s v="DNTN1"/>
    <x v="2"/>
    <s v="Công ty Cổ Phần Hoàng Phát Hưng"/>
    <s v="Công ty Cổ Phần Hoàng Phát Hưng"/>
    <x v="1"/>
    <n v="140.31841700000001"/>
    <n v="141.76606000000001"/>
    <n v="143.90596600000001"/>
    <n v="138.608081"/>
    <n v="141.37478899999999"/>
    <n v="145.19533000000001"/>
    <n v="152.07030700000001"/>
    <n v="153.78114199999999"/>
    <n v="139.29906399999999"/>
    <n v="138.802502"/>
    <n v="137.626856"/>
    <n v="137.96310600000001"/>
    <n v="1710.71162"/>
    <n v="139.10723400000001"/>
    <n v="138.10310899999999"/>
    <n v="277.21034299999997"/>
  </r>
  <r>
    <s v="EZCOM0011"/>
    <n v="116"/>
    <s v="thuê bao điện thoại di động trả sau"/>
    <s v="Dịch vụ di động VNPT - Vinaphone"/>
    <x v="5"/>
    <s v="Viễn thông"/>
    <s v="170610-01"/>
    <s v="Lưu Thị Thanh"/>
    <s v="DNTN1"/>
    <x v="2"/>
    <s v="Công ty cổ phần VCCorp"/>
    <s v="Công ty cổ phần VCCorp"/>
    <x v="1"/>
    <n v="5.0354429999999999"/>
    <n v="5.0199889999999998"/>
    <n v="5.037261"/>
    <n v="5.0263520000000002"/>
    <n v="5.0381710000000002"/>
    <n v="5.0281700000000003"/>
    <n v="5.0354429999999999"/>
    <n v="5.0381710000000002"/>
    <n v="5.0281700000000003"/>
    <n v="5.0381710000000002"/>
    <n v="5.0263520000000002"/>
    <n v="5.037261"/>
    <n v="60.388953999999998"/>
    <n v="5.0398180000000004"/>
    <n v="5.0107390000000001"/>
    <n v="10.050557000000001"/>
  </r>
  <r>
    <s v="EZCOM0014"/>
    <n v="116"/>
    <s v="thuê bao điện thoại di động trả sau"/>
    <s v="Dịch vụ di động VNPT - Vinaphone"/>
    <x v="5"/>
    <s v="Viễn thông"/>
    <s v="160908-02"/>
    <s v="Lưu Thị Thanh"/>
    <s v="DNTN1"/>
    <x v="2"/>
    <s v="Công ty cổ phần dược Trung Ương MEDIPLANTEX"/>
    <s v="Công ty cổ phần dược Trung Ương MEDIPLANTEX"/>
    <x v="1"/>
    <n v="8.1014859999999995"/>
    <n v="5.8747920000000002"/>
    <n v="0"/>
    <n v="0"/>
    <n v="0"/>
    <n v="0"/>
    <n v="0"/>
    <n v="0"/>
    <n v="0"/>
    <n v="0"/>
    <n v="0"/>
    <n v="0"/>
    <n v="13.976278000000001"/>
    <n v="0"/>
    <n v="0"/>
    <n v="0"/>
  </r>
  <r>
    <s v="EZCOM0015"/>
    <n v="116"/>
    <s v="thuê bao điện thoại di động trả sau"/>
    <s v="Dịch vụ di động VNPT - Vinaphone"/>
    <x v="5"/>
    <s v="Viễn thông"/>
    <s v="180301-01"/>
    <s v="Nguyễn Việt Dũng"/>
    <s v="DNTN1"/>
    <x v="2"/>
    <s v="Công ty Cổ phần Thiết bị SISC Việt  Nam"/>
    <s v="Tổng công ty Đầu tư và kinh doanh vốn Nhà nước - công ty TNHH"/>
    <x v="1"/>
    <n v="10.181818"/>
    <n v="10.181818"/>
    <n v="10.181818"/>
    <n v="10.181818"/>
    <n v="10.181818"/>
    <n v="10.181818"/>
    <n v="10.181818"/>
    <n v="10.181818"/>
    <n v="10.181818"/>
    <n v="10.181818"/>
    <n v="10.181818"/>
    <n v="10.181818"/>
    <n v="122.181816"/>
    <n v="1.309091"/>
    <n v="1.309091"/>
    <n v="2.618182"/>
  </r>
  <r>
    <s v="EZCOM0016"/>
    <n v="116"/>
    <s v="thuê bao điện thoại di động trả sau"/>
    <s v="Dịch vụ di động VNPT - Vinaphone"/>
    <x v="5"/>
    <s v="Viễn thông"/>
    <s v="180329-02"/>
    <s v="Phan Thu Thủy"/>
    <s v="Nước Ngoài"/>
    <x v="1"/>
    <s v="Matrix Cellular (International) Services Private Limited"/>
    <s v="Matrix Cellular (International) Services Private Limited"/>
    <x v="1"/>
    <n v="5.7717020000000003"/>
    <n v="4.7812510000000001"/>
    <n v="3.9242520000000001"/>
    <n v="3.6610800000000001"/>
    <n v="3.6254439999999999"/>
    <n v="3.6254439999999999"/>
    <n v="3.6254439999999999"/>
    <n v="0"/>
    <n v="0"/>
    <n v="0"/>
    <n v="0"/>
    <n v="0"/>
    <n v="29.014617000000001"/>
    <n v="0"/>
    <n v="0"/>
    <n v="0"/>
  </r>
  <r>
    <s v="EZCOM0017"/>
    <n v="116"/>
    <s v="thuê bao điện thoại di động trả sau"/>
    <s v="Dịch vụ di động VNPT - Vinaphone"/>
    <x v="5"/>
    <s v="Viễn thông"/>
    <s v="180625-05"/>
    <s v="Trần Đức Hà"/>
    <s v="Nước Ngoài"/>
    <x v="1"/>
    <s v="Công ty TNHH máy tính Nét"/>
    <s v="Công ty TNHH máy tính Nét"/>
    <x v="0"/>
    <n v="2.8980320000000002"/>
    <n v="2.667497"/>
    <n v="2.7916120000000002"/>
    <n v="2.5371260000000002"/>
    <n v="2.8871709999999999"/>
    <n v="2.843556"/>
    <n v="2.7603849999999999"/>
    <n v="2.6750880000000001"/>
    <n v="2.7390650000000001"/>
    <n v="2.80206"/>
    <n v="2.7500450000000001"/>
    <n v="2.691856"/>
    <n v="33.043492999999998"/>
    <n v="2.646153"/>
    <n v="2.6637309999999998"/>
    <n v="5.3098840000000003"/>
  </r>
  <r>
    <s v="EZCOM0019"/>
    <n v="116"/>
    <s v="thuê bao điện thoại di động trả sau"/>
    <s v="Dịch vụ di động VNPT - Vinaphone"/>
    <x v="5"/>
    <s v="Viễn thông"/>
    <s v="180601-02"/>
    <s v="Vũ Thị Mai Dung"/>
    <s v="Ngân hàng"/>
    <x v="3"/>
    <s v="Ngân hàng TMCP Đầu tư và Phát triển Việt Nam"/>
    <s v="Ngân hàng TMCP Đầu tư và Phát triển Việt Nam"/>
    <x v="1"/>
    <n v="0.45454499999999998"/>
    <n v="0.45454499999999998"/>
    <n v="0.45454499999999998"/>
    <n v="0.45454499999999998"/>
    <n v="0.45454499999999998"/>
    <n v="0.45454499999999998"/>
    <n v="0.45454499999999998"/>
    <n v="0.45454499999999998"/>
    <n v="0.45454499999999998"/>
    <n v="0.45454499999999998"/>
    <n v="0.45454499999999998"/>
    <n v="0.45454499999999998"/>
    <n v="5.4545399999999997"/>
    <n v="0.45454499999999998"/>
    <n v="0.45454499999999998"/>
    <n v="0.90908999999999995"/>
  </r>
  <r>
    <s v="EZCOM0020"/>
    <n v="116"/>
    <s v="thuê bao điện thoại di động trả sau"/>
    <s v="Dịch vụ di động VNPT - Vinaphone"/>
    <x v="5"/>
    <s v="Viễn thông"/>
    <s v="180913-05"/>
    <s v="Phan Thu Thủy"/>
    <s v="Nước Ngoài"/>
    <x v="1"/>
    <s v="Công ty TNHH Đại Hùng"/>
    <s v="Công ty TNHH Đại Hùng"/>
    <x v="0"/>
    <n v="1.5709090000000001"/>
    <n v="7.7273999999999995E-2"/>
    <n v="1.6434960000000001"/>
    <n v="1.1367290000000001"/>
    <n v="1.345977"/>
    <n v="0"/>
    <n v="0"/>
    <n v="0"/>
    <n v="0"/>
    <n v="0"/>
    <n v="0"/>
    <n v="0"/>
    <n v="5.7743849999999997"/>
    <n v="0"/>
    <n v="0"/>
    <n v="0"/>
  </r>
  <r>
    <s v="EZCOM0021"/>
    <n v="116"/>
    <s v="thuê bao điện thoại di động trả sau"/>
    <s v="Dịch vụ di động VNPT - Vinaphone"/>
    <x v="5"/>
    <s v="Viễn thông"/>
    <s v="181101-01/KHDN-DN"/>
    <s v="Phạm Văn Phước"/>
    <s v="DNTN1"/>
    <x v="2"/>
    <s v="Công ty Cổ Phần truyền thông VMG"/>
    <s v="Công ty cổ phần truyền thông VMG"/>
    <x v="1"/>
    <n v="45.590909000000003"/>
    <n v="45.590909000000003"/>
    <n v="45.590909000000003"/>
    <n v="45.590909000000003"/>
    <n v="45.590909000000003"/>
    <n v="45.590909000000003"/>
    <n v="45.590909000000003"/>
    <n v="45.590909000000003"/>
    <n v="45.590909000000003"/>
    <n v="45.590909000000003"/>
    <n v="45.590909000000003"/>
    <n v="45.590909000000003"/>
    <n v="547.09090800000001"/>
    <n v="45.590909000000003"/>
    <n v="45.590909000000003"/>
    <n v="91.181818000000007"/>
  </r>
  <r>
    <s v="EZCOM0023"/>
    <n v="116"/>
    <s v="thuê bao điện thoại di động trả sau"/>
    <s v="Dịch vụ di động VNPT - Vinaphone"/>
    <x v="5"/>
    <s v="Viễn thông"/>
    <s v="181130-02"/>
    <s v="Phạm Văn Phước"/>
    <s v="DNTN1"/>
    <x v="2"/>
    <s v="Công ty Cổ Phần truyền thông VMG"/>
    <s v="Công ty cổ phần truyền thông VMG"/>
    <x v="1"/>
    <n v="100.945455"/>
    <n v="103.218181"/>
    <n v="101.854545"/>
    <n v="101.854545"/>
    <n v="101.854545"/>
    <n v="101.854545"/>
    <n v="101.854545"/>
    <n v="101.854545"/>
    <n v="101.854545"/>
    <n v="101.854545"/>
    <n v="101.854545"/>
    <n v="101.854545"/>
    <n v="1222.7090860000001"/>
    <n v="101.854545"/>
    <n v="101.854545"/>
    <n v="203.70909"/>
  </r>
  <r>
    <s v="EZCOM0024"/>
    <n v="116"/>
    <s v="thuê bao điện thoại di động trả sau"/>
    <s v="Dịch vụ di động VNPT - Vinaphone"/>
    <x v="5"/>
    <s v="Viễn thông"/>
    <s v="181031-04"/>
    <s v="Tô Thị Ngọc"/>
    <s v="DNTN1"/>
    <x v="2"/>
    <s v="Công ty Công nghệ thông tin Điện lực miền Bắc"/>
    <s v="Tập đoàn Điện lực Việt Nam"/>
    <x v="1"/>
    <n v="25.009091000000002"/>
    <n v="25.009091000000002"/>
    <n v="25.009091000000002"/>
    <n v="25.009091000000002"/>
    <n v="25.009091000000002"/>
    <n v="25.009091000000002"/>
    <n v="25.009091000000002"/>
    <n v="25.009091000000002"/>
    <n v="25.009091000000002"/>
    <n v="25.009091000000002"/>
    <n v="25.009091000000002"/>
    <n v="25.009091000000002"/>
    <n v="300.10909199999998"/>
    <n v="25.009091000000002"/>
    <n v="25.009091000000002"/>
    <n v="50.018182000000003"/>
  </r>
  <r>
    <s v="EZCOM0025"/>
    <n v="116"/>
    <s v="thuê bao điện thoại di động trả sau"/>
    <s v="Dịch vụ di động VNPT - Vinaphone"/>
    <x v="5"/>
    <s v="Viễn thông"/>
    <s v="170704-02"/>
    <s v="Nguyễn Việt Dũng"/>
    <s v="DNTN1"/>
    <x v="2"/>
    <s v="Công ty TNHH thương mại và dịch vụ Vinh Hiển"/>
    <s v="Công ty TNHH thương mại và dịch vụ Vinh Hiển"/>
    <x v="1"/>
    <n v="7.0119470000000002"/>
    <n v="6.977894"/>
    <n v="7.0135389999999997"/>
    <n v="6.7334750000000003"/>
    <n v="6.6066570000000002"/>
    <n v="6.659535"/>
    <n v="6.5364120000000003"/>
    <n v="6.416086"/>
    <n v="6.244497"/>
    <n v="6.1255249999999997"/>
    <n v="5.7875439999999996"/>
    <n v="5.5432569999999997"/>
    <n v="77.656368000000001"/>
    <n v="5.3239150000000004"/>
    <n v="5.2498550000000002"/>
    <n v="10.57377"/>
  </r>
  <r>
    <s v="EZCOM0026"/>
    <n v="116"/>
    <s v="thuê bao điện thoại di động trả sau"/>
    <s v="Dịch vụ di động VNPT - Vinaphone"/>
    <x v="5"/>
    <s v="Viễn thông"/>
    <s v="LEO-HS-VN-2019-006"/>
    <s v="Phạm Văn Phước"/>
    <s v="DNTN1"/>
    <x v="2"/>
    <s v="Công ty TNHH Sản phẩm giấy Leo ( Việt Nam)"/>
    <s v="CÔNG TY TNHH SẢN PHẨM GIẤY LEO (VIỆT NAM) "/>
    <x v="0"/>
    <n v="4.4904200000000003"/>
    <n v="4.5118980000000004"/>
    <n v="4.5263400000000003"/>
    <n v="4.4395069999999999"/>
    <n v="4.6210180000000003"/>
    <n v="4.5205630000000001"/>
    <n v="4.4727829999999997"/>
    <n v="4.4760869999999997"/>
    <n v="4.4619030000000004"/>
    <n v="4.4891870000000003"/>
    <n v="2.8617149999999998"/>
    <n v="3.748389"/>
    <n v="51.619810000000001"/>
    <n v="4.3390389999999996"/>
    <n v="4.3380210000000003"/>
    <n v="8.6770600000000009"/>
  </r>
  <r>
    <s v="EZCOM0027"/>
    <n v="116"/>
    <s v="thuê bao điện thoại di động trả sau"/>
    <s v="Dịch vụ di động VNPT - Vinaphone"/>
    <x v="5"/>
    <s v="Viễn thông"/>
    <s v="171115-01/S§01"/>
    <s v="Trần Anh Tuấn"/>
    <s v="DNTN2"/>
    <x v="2"/>
    <s v="Công ty cổ phần đầu tư kỹ thuật BERJAYA Gia Thịnh"/>
    <s v="Công ty cổ phần đầu tư kỹ thuật BERJAYA Gia Thịnh"/>
    <x v="1"/>
    <n v="289.58215999999999"/>
    <n v="291.36445400000002"/>
    <n v="291.67838"/>
    <n v="158.22916599999999"/>
    <n v="309.21776699999998"/>
    <n v="308.07345400000003"/>
    <n v="296.498673"/>
    <n v="311.90133400000002"/>
    <n v="314.22034000000002"/>
    <n v="2.2481200000000001"/>
    <n v="606.62783999999999"/>
    <n v="303.82025299999998"/>
    <n v="3483.461941"/>
    <n v="295.93158"/>
    <n v="2.18736"/>
    <n v="298.11894000000001"/>
  </r>
  <r>
    <s v="EZCOM0028"/>
    <n v="116"/>
    <s v="thuê bao điện thoại di động trả sau"/>
    <s v="Dịch vụ di động VNPT - Vinaphone"/>
    <x v="5"/>
    <s v="Viễn thông"/>
    <s v="190619-02"/>
    <s v="Nguyễn Việt Dũng"/>
    <s v="DNTN1"/>
    <x v="2"/>
    <s v="Công ty Cổ phần Thiết bị SISC Việt  Nam"/>
    <s v="Tổng công ty Đầu tư và kinh doanh vốn Nhà nước - công ty TNHH"/>
    <x v="1"/>
    <n v="9.9272729999999996"/>
    <n v="0"/>
    <n v="9.9272729999999996"/>
    <n v="9.9272729999999996"/>
    <n v="9.9272729999999996"/>
    <n v="9.9272729999999996"/>
    <n v="0"/>
    <n v="0"/>
    <n v="0"/>
    <n v="0"/>
    <n v="0"/>
    <n v="0"/>
    <n v="49.636364999999998"/>
    <n v="0"/>
    <n v="0"/>
    <n v="0"/>
  </r>
  <r>
    <s v="EZCOM0030"/>
    <n v="116"/>
    <s v="thuê bao điện thoại di động trả sau"/>
    <s v="Dịch vụ di động VNPT - Vinaphone"/>
    <x v="5"/>
    <s v="Viễn thông"/>
    <s v="191001-03"/>
    <s v="Phạm Văn Phước"/>
    <s v="DNTN1"/>
    <x v="2"/>
    <s v="Công ty cổ phần truyền thông VMG"/>
    <s v="Công ty cổ phần truyền thông VMG"/>
    <x v="1"/>
    <n v="434.18181800000002"/>
    <n v="144.727273"/>
    <n v="144.727273"/>
    <n v="144.727273"/>
    <n v="144.727273"/>
    <n v="144.727273"/>
    <n v="144.727273"/>
    <n v="144.727273"/>
    <n v="144.727273"/>
    <n v="144.727273"/>
    <n v="144.727273"/>
    <n v="144.727273"/>
    <n v="2026.1818209999999"/>
    <n v="144.727273"/>
    <n v="144.727273"/>
    <n v="289.45454599999999"/>
  </r>
  <r>
    <s v="DATA001"/>
    <n v="119"/>
    <s v="+ Dịch vụ Data di động Data Code"/>
    <s v="Dịch vụ di động VNPT - Vinaphone"/>
    <x v="5"/>
    <s v="Viễn thông"/>
    <s v="180507-02"/>
    <s v="Lê Kim Thành"/>
    <s v="DNTN1"/>
    <x v="2"/>
    <s v="Công ty Cổ phần thanh toán trực tuyến Vpay"/>
    <s v="Công ty Cổ phần thanh toán trực tuyến Vpay"/>
    <x v="1"/>
    <n v="475.18181800000002"/>
    <n v="1847.2094549999999"/>
    <n v="0"/>
    <n v="105.96363599999999"/>
    <n v="0"/>
    <n v="0"/>
    <n v="0"/>
    <n v="0"/>
    <n v="0"/>
    <n v="0"/>
    <n v="0"/>
    <n v="0"/>
    <n v="2428.3549090000001"/>
    <n v="0"/>
    <n v="0"/>
    <n v="0"/>
  </r>
  <r>
    <s v="VCC001"/>
    <n v="120"/>
    <s v="Dịch vụ VCC (Virtual Cloud Contact Centre) dịch vụ chăm sóc khách hàng trên Tổng đài ảo đám mây"/>
    <s v="Dịch vụ di động VNPT - Vinaphone"/>
    <x v="5"/>
    <s v="Viễn thông"/>
    <s v="180727-01"/>
    <s v="Tô Thị Ngọc"/>
    <s v="DNTN1"/>
    <x v="2"/>
    <s v="Công ty Cổ phần công nghệ truyền thông Việt Phát"/>
    <s v="Công ty Cổ phần công nghệ truyền thông Việt Phát"/>
    <x v="0"/>
    <n v="5.5092699999999999"/>
    <n v="6.3061239999999996"/>
    <n v="5.9122589999999997"/>
    <n v="8.0341819999999995"/>
    <n v="4.866746"/>
    <n v="0.58818099999999995"/>
    <n v="23.808951"/>
    <n v="0.31636300000000001"/>
    <n v="0.271818"/>
    <n v="0"/>
    <n v="0"/>
    <n v="0"/>
    <n v="55.613894000000002"/>
    <n v="0"/>
    <n v="0"/>
    <n v="0"/>
  </r>
  <r>
    <s v="VCC002"/>
    <n v="120"/>
    <s v="Dịch vụ VCC (Virtual Cloud Contact Centre) dịch vụ chăm sóc khách hàng trên Tổng đài ảo đám mây"/>
    <s v="Dịch vụ di động VNPT - Vinaphone"/>
    <x v="5"/>
    <s v="Viễn thông"/>
    <s v="180911-11"/>
    <s v="Nguyễn Anh Ngọc"/>
    <s v="DNTN1"/>
    <x v="2"/>
    <s v="Công ty TNHH sản xuất và kinh doanh thương mại THH"/>
    <s v="Công ty TNHH sản xuất và kinh doanh thương mại THH"/>
    <x v="1"/>
    <n v="0.59500600000000003"/>
    <n v="0.63904899999999998"/>
    <n v="0"/>
    <n v="0"/>
    <n v="0"/>
    <n v="0"/>
    <n v="0"/>
    <n v="0"/>
    <n v="0"/>
    <n v="0"/>
    <n v="0"/>
    <n v="0"/>
    <n v="1.2340549999999999"/>
    <n v="0"/>
    <n v="0"/>
    <n v="0"/>
  </r>
  <r>
    <s v="VCC003"/>
    <n v="120"/>
    <s v="Dịch vụ VCC (Virtual Cloud Contact Centre) dịch vụ chăm sóc khách hàng trên Tổng đài ảo đám mây"/>
    <s v="Dịch vụ di động VNPT - Vinaphone"/>
    <x v="5"/>
    <s v="Viễn thông"/>
    <s v="180703-02"/>
    <s v="Nguyễn Anh Ngọc"/>
    <s v="DNTN1"/>
    <x v="2"/>
    <s v="Công ty TNHH Điện Tử Tin Học ánh Vàng"/>
    <s v="Bluesea"/>
    <x v="1"/>
    <n v="2.853955"/>
    <n v="2.8569969999999998"/>
    <n v="4.4568999999999998E-2"/>
    <n v="4.4929999999999998E-2"/>
    <n v="4.5173999999999999E-2"/>
    <n v="5.4376000000000001E-2"/>
    <n v="5.9944999999999998E-2"/>
    <n v="6.5629000000000007E-2"/>
    <n v="0.210643"/>
    <n v="5.935E-2"/>
    <n v="7.2493000000000002E-2"/>
    <n v="4.5546000000000003E-2"/>
    <n v="6.4136069999999998"/>
    <n v="4.8984E-2"/>
    <n v="0.379965"/>
    <n v="0.42894900000000002"/>
  </r>
  <r>
    <s v="T00191_0"/>
    <n v="29"/>
    <s v="Dịch vụ cho thuê không gian đặt máy chủ/thiết bị (Co-"/>
    <s v="Hạ tầng số"/>
    <x v="1"/>
    <s v="Công nghệ thông tin"/>
    <s v="73-07_0"/>
    <s v="Cấn Thành Chung"/>
    <s v="Ngân hàng"/>
    <x v="3"/>
    <s v="Công ty Cổ phần Chứng khoán Morgan Stanley Hướng Việt"/>
    <s v="Công ty TNHH Chứng khoán JB Việt Nam"/>
    <x v="0"/>
    <n v="5"/>
    <n v="5"/>
    <n v="5"/>
    <n v="5"/>
    <n v="5"/>
    <n v="5"/>
    <n v="5"/>
    <n v="5"/>
    <n v="5"/>
    <n v="5"/>
    <n v="5"/>
    <n v="5"/>
    <n v="60"/>
    <n v="5"/>
    <n v="5"/>
    <n v="10"/>
  </r>
  <r>
    <s v="T00202_0"/>
    <n v="29"/>
    <s v="Dịch vụ cho thuê không gian đặt máy chủ/thiết bị (Co-"/>
    <s v="Hạ tầng số"/>
    <x v="1"/>
    <s v="Công nghệ thông tin"/>
    <s v="61-07_0"/>
    <s v="Vũ Thị Lan"/>
    <s v="DNTN2"/>
    <x v="2"/>
    <s v="Công ty Cổ phần Bạch Minh"/>
    <s v="Công ty Cổ phần Bạch Minh"/>
    <x v="1"/>
    <n v="3.4750000000000001"/>
    <n v="3.4750000000000001"/>
    <n v="3.4750000000000001"/>
    <n v="3.4750000000000001"/>
    <n v="3.4750000000000001"/>
    <n v="3.4750000000000001"/>
    <n v="3.4750000000000001"/>
    <n v="3.4750000000000001"/>
    <n v="3.4750000000000001"/>
    <n v="3.4750000000000001"/>
    <n v="3.4750000000000001"/>
    <n v="3.4750000000000001"/>
    <n v="41.7"/>
    <n v="3.4750000000000001"/>
    <n v="3.4750000000000001"/>
    <n v="6.95"/>
  </r>
  <r>
    <s v="T00263_0"/>
    <n v="29"/>
    <s v="Dịch vụ cho thuê không gian đặt máy chủ/thiết bị (Co-"/>
    <s v="Hạ tầng số"/>
    <x v="1"/>
    <s v="Công nghệ thông tin"/>
    <s v="07-08_0"/>
    <s v="Tô Thị Ngọc"/>
    <s v="DNTN1"/>
    <x v="2"/>
    <s v="Công ty TNHH MTV du lịch Trâu Việt Nam"/>
    <s v="Công ty TNHH MTV du lịch Trâu Việt Nam"/>
    <x v="0"/>
    <n v="4.5"/>
    <n v="4.5"/>
    <n v="4.5"/>
    <n v="0"/>
    <n v="0"/>
    <n v="0"/>
    <n v="0"/>
    <n v="0"/>
    <n v="0"/>
    <n v="0"/>
    <n v="0"/>
    <n v="0"/>
    <n v="13.5"/>
    <n v="0"/>
    <n v="0"/>
    <n v="0"/>
  </r>
  <r>
    <s v="T00292_0"/>
    <n v="29"/>
    <s v="Dịch vụ cho thuê không gian đặt máy chủ/thiết bị (Co-"/>
    <s v="Hạ tầng số"/>
    <x v="1"/>
    <s v="Công nghệ thông tin"/>
    <s v="59-08_0"/>
    <s v="Nguyễn Lâm Đức"/>
    <s v="Telco"/>
    <x v="0"/>
    <s v="Công ty Cổ phần an ninh an toàn thông tin CMC"/>
    <s v="Công ty Cổ phần Hạ tầng Viễn thông CMC"/>
    <x v="1"/>
    <n v="2.1"/>
    <n v="2.1"/>
    <n v="2.1"/>
    <n v="2.1"/>
    <n v="2.1"/>
    <n v="2.1"/>
    <n v="2.1"/>
    <n v="2.1"/>
    <n v="2.1"/>
    <n v="2.1"/>
    <n v="2.1"/>
    <n v="2.1"/>
    <n v="25.2"/>
    <n v="6.3"/>
    <n v="0"/>
    <n v="6.3"/>
  </r>
  <r>
    <s v="T00322_0"/>
    <n v="29"/>
    <s v="Dịch vụ cho thuê không gian đặt máy chủ/thiết bị (Co-"/>
    <s v="Hạ tầng số"/>
    <x v="1"/>
    <s v="Công nghệ thông tin"/>
    <s v="78-08_0"/>
    <s v="Lưu Thị Thanh"/>
    <s v="DNTN1"/>
    <x v="2"/>
    <s v="Công ty Cổ phần VCCorp"/>
    <s v="Công ty cổ phần VCCorp"/>
    <x v="1"/>
    <n v="1963.6248000000001"/>
    <n v="1845.821467"/>
    <n v="1912.4544000000001"/>
    <n v="2248.447866"/>
    <n v="2072.9423000000002"/>
    <n v="1949.572396"/>
    <n v="1992.3868"/>
    <n v="1976.6697340000001"/>
    <n v="2172.3547319999998"/>
    <n v="2030.5077670000001"/>
    <n v="2084.3051"/>
    <n v="1987.5144330000001"/>
    <n v="24236.601794999999"/>
    <n v="2121.3454919999999"/>
    <n v="2166.881433"/>
    <n v="4288.2269249999999"/>
  </r>
  <r>
    <s v="T00386"/>
    <n v="29"/>
    <s v="Dịch vụ cho thuê không gian đặt máy chủ/thiết bị (Co-"/>
    <s v="Hạ tầng số"/>
    <x v="1"/>
    <s v="Công nghệ thông tin"/>
    <s v="12-10"/>
    <s v="Lê Kim Thành"/>
    <s v="DNTN1"/>
    <x v="2"/>
    <s v="Công ty CP phát triển dịch vụ Học tập và Giải trí trực tuyến"/>
    <s v="Công ty cổ phần Phát triển Dịch vụ Học tập và Giải trí trực tuyến"/>
    <x v="1"/>
    <n v="114.1"/>
    <n v="114.1"/>
    <n v="0"/>
    <n v="133.653333"/>
    <n v="88.9"/>
    <n v="88.9"/>
    <n v="88.9"/>
    <n v="88.9"/>
    <n v="88.9"/>
    <n v="88.9"/>
    <n v="94.02"/>
    <n v="88.9"/>
    <n v="1078.173333"/>
    <n v="88.9"/>
    <n v="88.9"/>
    <n v="177.8"/>
  </r>
  <r>
    <s v="T00448_1"/>
    <n v="29"/>
    <s v="Dịch vụ cho thuê không gian đặt máy chủ/thiết bị (Co-"/>
    <s v="Hạ tầng số"/>
    <x v="1"/>
    <s v="Công nghệ thông tin"/>
    <s v="185-09_0"/>
    <s v="Lê Kim Thành"/>
    <s v="DNTN1"/>
    <x v="2"/>
    <s v="Công ty TNHH Cốc Cốc"/>
    <s v="Công ty TNHH Cốc Cốc"/>
    <x v="1"/>
    <n v="3.6"/>
    <n v="4.05"/>
    <n v="10.147500000000001"/>
    <n v="12.96"/>
    <n v="13.32"/>
    <n v="4.05"/>
    <n v="0.87749999999999995"/>
    <n v="9"/>
    <n v="10.282500000000001"/>
    <n v="5.3775000000000004"/>
    <n v="9.4499999999999993"/>
    <n v="9.3375000000000004"/>
    <n v="92.452500000000001"/>
    <n v="10.7775"/>
    <n v="13.005000000000001"/>
    <n v="23.782499999999999"/>
  </r>
  <r>
    <s v="T00460_0"/>
    <n v="29"/>
    <s v="Dịch vụ cho thuê không gian đặt máy chủ/thiết bị (Co-"/>
    <s v="Hạ tầng số"/>
    <x v="1"/>
    <s v="Công nghệ thông tin"/>
    <s v="11-10_0"/>
    <s v="Hạ Tuấn Cường"/>
    <s v="DNTN1"/>
    <x v="2"/>
    <s v="Công ty TNHH phần mềm Nhân Hòa"/>
    <s v="Công ty TNHH phần mềm Nhân Hòa"/>
    <x v="0"/>
    <n v="21.77"/>
    <n v="21.77"/>
    <n v="21.77"/>
    <n v="0"/>
    <n v="0"/>
    <n v="25.783332999999999"/>
    <n v="15.446667"/>
    <n v="20.913667"/>
    <n v="19.95"/>
    <n v="19.95"/>
    <n v="19.95"/>
    <n v="19.95"/>
    <n v="207.25366700000001"/>
    <n v="19.95"/>
    <n v="17.042667000000002"/>
    <n v="36.992666999999997"/>
  </r>
  <r>
    <s v="T00474_0"/>
    <n v="29"/>
    <s v="Dịch vụ cho thuê không gian đặt máy chủ/thiết bị (Co-"/>
    <s v="Hạ tầng số"/>
    <x v="1"/>
    <s v="Công nghệ thông tin"/>
    <s v="30-10_0"/>
    <s v="Cấn Thành Chung"/>
    <s v="Ngân hàng"/>
    <x v="3"/>
    <s v="Công ty Cổ phần Chứng khoán Đầu tư Việt Nam"/>
    <s v="Công ty cổ phần chứng khoán đầu tư Việt Nam"/>
    <x v="0"/>
    <n v="3.8250000000000002"/>
    <n v="3.8250000000000002"/>
    <n v="3.8250000000000002"/>
    <n v="3.8250000000000002"/>
    <n v="3.8250000000000002"/>
    <n v="3.8250000000000002"/>
    <n v="3.8250000000000002"/>
    <n v="3.8250000000000002"/>
    <n v="3.8250000000000002"/>
    <n v="3.8250000000000002"/>
    <n v="3.8250000000000002"/>
    <n v="3.8250000000000002"/>
    <n v="45.9"/>
    <n v="0"/>
    <n v="0"/>
    <n v="0"/>
  </r>
  <r>
    <s v="T00493"/>
    <n v="29"/>
    <s v="Dịch vụ cho thuê không gian đặt máy chủ/thiết bị (Co-"/>
    <s v="Hạ tầng số"/>
    <x v="1"/>
    <s v="Công nghệ thông tin"/>
    <s v="64-13"/>
    <s v="Tô Thị Ngọc"/>
    <s v="DNTN1"/>
    <x v="2"/>
    <s v="Công ty Cổ phần Giải pháp Phần mềm Trực tuyến Việt Nam"/>
    <s v="Công ty Cổ phần Giải pháp Phần mềm Trực tuyến Việt Nam"/>
    <x v="0"/>
    <n v="0.6"/>
    <n v="1.5"/>
    <n v="1.5"/>
    <n v="0.9"/>
    <n v="4.5"/>
    <n v="0"/>
    <n v="0.6"/>
    <n v="1.511628"/>
    <n v="1.511628"/>
    <n v="1.4767440000000001"/>
    <n v="1.511628"/>
    <n v="1.511628"/>
    <n v="17.123256000000001"/>
    <n v="5.3767440000000004"/>
    <n v="0"/>
    <n v="5.3767440000000004"/>
  </r>
  <r>
    <s v="T00541"/>
    <n v="29"/>
    <s v="Dịch vụ cho thuê không gian đặt máy chủ/thiết bị (Co-"/>
    <s v="Hạ tầng số"/>
    <x v="1"/>
    <s v="Công nghệ thông tin"/>
    <s v="64-14"/>
    <s v="Tô Thị Ngọc"/>
    <s v="DNTN1"/>
    <x v="2"/>
    <s v="Công ty cổ phần công nghệ mạng Viễn thông Việt Nam"/>
    <s v="Công ty Cổ phần Đầu tư và phát triển dịch vụ trực tuyến"/>
    <x v="1"/>
    <n v="18.688932999999999"/>
    <n v="22.079132999999999"/>
    <n v="15.893933000000001"/>
    <n v="18.7835"/>
    <n v="20.605667"/>
    <n v="19.725999999999999"/>
    <n v="19.725999999999999"/>
    <n v="18.06485"/>
    <n v="14.999000000000001"/>
    <n v="16.6632"/>
    <n v="25.27205"/>
    <n v="29.536000000000001"/>
    <n v="240.03826599999999"/>
    <n v="25.545000000000002"/>
    <n v="25.545000000000002"/>
    <n v="51.09"/>
  </r>
  <r>
    <s v="T00602"/>
    <n v="29"/>
    <s v="Dịch vụ cho thuê không gian đặt máy chủ/thiết bị (Co-"/>
    <s v="Hạ tầng số"/>
    <x v="1"/>
    <s v="Công nghệ thông tin"/>
    <s v="151103-03"/>
    <s v="Hạ Tuấn Cường"/>
    <s v="DNTN1"/>
    <x v="2"/>
    <s v="Công ty cổ phần công nghiệp Weldcom"/>
    <s v="Công ty cổ phần công nghiệp Weldcom"/>
    <x v="0"/>
    <n v="1.1000000000000001"/>
    <n v="1.1000000000000001"/>
    <n v="1.1000000000000001"/>
    <n v="1.1000000000000001"/>
    <n v="1.1000000000000001"/>
    <n v="1.1000000000000001"/>
    <n v="1.1000000000000001"/>
    <n v="1.1000000000000001"/>
    <n v="1.1000000000000001"/>
    <n v="1.1000000000000001"/>
    <n v="1.1000000000000001"/>
    <n v="1.1000000000000001"/>
    <n v="13.2"/>
    <n v="1.1000000000000001"/>
    <n v="1.1000000000000001"/>
    <n v="2.2000000000000002"/>
  </r>
  <r>
    <s v="T00626"/>
    <n v="29"/>
    <s v="Dịch vụ cho thuê không gian đặt máy chủ/thiết bị (Co-"/>
    <s v="Hạ tầng số"/>
    <x v="1"/>
    <s v="Công nghệ thông tin"/>
    <s v="0051800/DN"/>
    <s v="Nguyễn Việt Dũng"/>
    <s v="DNTN1"/>
    <x v="2"/>
    <s v="Công ty cổ phần viễn thông tuổi trẻ"/>
    <s v="Công ty cổ phần viễn thông tuổi trẻ"/>
    <x v="0"/>
    <n v="4.4000000000000004"/>
    <n v="4.4000000000000004"/>
    <n v="4.4000000000000004"/>
    <n v="4.4000000000000004"/>
    <n v="4.4000000000000004"/>
    <n v="4.4000000000000004"/>
    <n v="4.4000000000000004"/>
    <n v="4.4000000000000004"/>
    <n v="4.4000000000000004"/>
    <n v="4.4000000000000004"/>
    <n v="4.4000000000000004"/>
    <n v="4.4000000000000004"/>
    <n v="52.8"/>
    <n v="4.4000000000000004"/>
    <n v="4.4000000000000004"/>
    <n v="8.8000000000000007"/>
  </r>
  <r>
    <s v="T00639_0"/>
    <n v="29"/>
    <s v="Dịch vụ cho thuê không gian đặt máy chủ/thiết bị (Co-"/>
    <s v="Hạ tầng số"/>
    <x v="1"/>
    <s v="Công nghệ thông tin"/>
    <s v="198-11_0"/>
    <s v="Vũ Thị Lan"/>
    <s v="DNTN2"/>
    <x v="2"/>
    <s v="Công ty Cổ phần Bạch Minh"/>
    <s v="Công ty Cổ phần Bạch Minh"/>
    <x v="1"/>
    <n v="830.88800100000003"/>
    <n v="859.52599999999995"/>
    <n v="867.93200000000002"/>
    <n v="781.11800000000005"/>
    <n v="631.39700000000005"/>
    <n v="693.53200000000004"/>
    <n v="679.47400000000005"/>
    <n v="629.75800000000004"/>
    <n v="587.09799999999996"/>
    <n v="619.71400000000006"/>
    <n v="575.84799999999996"/>
    <n v="608.851"/>
    <n v="8365.1360010000008"/>
    <n v="588.61900000000003"/>
    <n v="689.14"/>
    <n v="1277.759"/>
  </r>
  <r>
    <s v="T00647"/>
    <n v="29"/>
    <s v="Dịch vụ cho thuê không gian đặt máy chủ/thiết bị (Co-"/>
    <s v="Hạ tầng số"/>
    <x v="1"/>
    <s v="Công nghệ thông tin"/>
    <s v="160301-09"/>
    <s v="Nguyễn Việt Dũng"/>
    <s v="DNTN1"/>
    <x v="2"/>
    <s v="Công ty cổ phần truyền thông và dịch vụ số Kiến Lửa"/>
    <s v="Công ty cổ phần truyền thông và dịch vụ số Kiến Lửa"/>
    <x v="0"/>
    <n v="28.17"/>
    <n v="28.17"/>
    <n v="28.17"/>
    <n v="28.17"/>
    <n v="28.17"/>
    <n v="28.17"/>
    <n v="28.17"/>
    <n v="28.17"/>
    <n v="32.259"/>
    <n v="30.78"/>
    <n v="38.703000000000003"/>
    <n v="35.954999999999998"/>
    <n v="363.05700000000002"/>
    <n v="35.954999999999998"/>
    <n v="-34.302"/>
    <n v="1.6529999999999987"/>
  </r>
  <r>
    <s v="T00650"/>
    <n v="29"/>
    <s v="Dịch vụ cho thuê không gian đặt máy chủ/thiết bị (Co-"/>
    <s v="Hạ tầng số"/>
    <x v="1"/>
    <s v="Công nghệ thông tin"/>
    <s v="160331-14"/>
    <s v="Nguyễn Việt Dũng"/>
    <s v="DNTN1"/>
    <x v="2"/>
    <s v="Công ty Cổ phần Giáo Dục Tinh Vân"/>
    <s v="Công ty Cổ phần Giáo Dục Tinh Vân"/>
    <x v="0"/>
    <n v="2.4"/>
    <n v="2.4"/>
    <n v="0"/>
    <n v="0"/>
    <n v="0"/>
    <n v="0"/>
    <n v="0"/>
    <n v="0"/>
    <n v="0"/>
    <n v="0"/>
    <n v="0"/>
    <n v="0"/>
    <n v="4.8"/>
    <n v="0"/>
    <n v="0"/>
    <n v="0"/>
  </r>
  <r>
    <s v="T00719"/>
    <n v="29"/>
    <s v="Dịch vụ cho thuê không gian đặt máy chủ/thiết bị (Co-"/>
    <s v="Hạ tầng số"/>
    <x v="1"/>
    <s v="Công nghệ thông tin"/>
    <s v="170601-03"/>
    <s v="Vũ Thị Lan"/>
    <s v="DNTN2"/>
    <x v="2"/>
    <s v="Công ty cổ phần đầu tư Vega Fintech"/>
    <s v="Công ty Cổ phần Bạch Minh"/>
    <x v="1"/>
    <n v="17.84"/>
    <n v="17.84"/>
    <n v="17.84"/>
    <n v="17.84"/>
    <n v="17.84"/>
    <n v="17.84"/>
    <n v="17.84"/>
    <n v="17.84"/>
    <n v="17.84"/>
    <n v="17.84"/>
    <n v="17.84"/>
    <n v="17.84"/>
    <n v="214.08"/>
    <n v="17.84"/>
    <n v="17.84"/>
    <n v="35.68"/>
  </r>
  <r>
    <s v="T00720_0"/>
    <n v="29"/>
    <s v="Dịch vụ cho thuê không gian đặt máy chủ/thiết bị (Co-"/>
    <s v="Hạ tầng số"/>
    <x v="1"/>
    <s v="Công nghệ thông tin"/>
    <s v="57/2012_0"/>
    <s v="Tô Thị Ngọc"/>
    <s v="DNTN1"/>
    <x v="2"/>
    <s v="Công ty Cổ phần Dịch vụ HT Việt Nam"/>
    <s v="Công ty Cổ phần Dịch vụ HT Việt Nam"/>
    <x v="0"/>
    <n v="3.51"/>
    <n v="0"/>
    <n v="0"/>
    <n v="0.54600000000000004"/>
    <n v="1.1761900000000001"/>
    <n v="1.1761900000000001"/>
    <n v="1.1576200000000001"/>
    <n v="1.1761900000000001"/>
    <n v="1.1761900000000001"/>
    <n v="1.1576200000000001"/>
    <n v="1.1761900000000001"/>
    <n v="1.1761900000000001"/>
    <n v="13.428380000000001"/>
    <n v="4.1216200000000001"/>
    <n v="0"/>
    <n v="4.1216200000000001"/>
  </r>
  <r>
    <s v="T00727"/>
    <n v="29"/>
    <s v="Dịch vụ cho thuê không gian đặt máy chủ/thiết bị (Co-"/>
    <s v="Hạ tầng số"/>
    <x v="1"/>
    <s v="Công nghệ thông tin"/>
    <s v="170703-01"/>
    <s v="Nguyễn Lâm Đức"/>
    <s v="Telco"/>
    <x v="0"/>
    <s v="Công ty Cổ Phần Dịch vụ trực tuyến FPT"/>
    <s v="Công ty TNHH Phần mềm FPT"/>
    <x v="0"/>
    <n v="92.114699999999999"/>
    <n v="69.978300000000004"/>
    <n v="76.601399999999998"/>
    <n v="75.383700000000005"/>
    <n v="65.1768"/>
    <n v="69.730800000000002"/>
    <n v="70.710899999999995"/>
    <n v="68.810100000000006"/>
    <n v="71.760300000000001"/>
    <n v="63.345300000000002"/>
    <n v="56.445"/>
    <n v="59.464500000000001"/>
    <n v="839.52179999999998"/>
    <n v="56.593499999999999"/>
    <n v="0"/>
    <n v="56.593499999999999"/>
  </r>
  <r>
    <s v="T00729"/>
    <n v="29"/>
    <s v="Dịch vụ cho thuê không gian đặt máy chủ/thiết bị (Co-"/>
    <s v="Hạ tầng số"/>
    <x v="1"/>
    <s v="Công nghệ thông tin"/>
    <s v="170810-01"/>
    <s v="Hạ Tuấn Cường"/>
    <s v="DNTN1"/>
    <x v="2"/>
    <s v="Công ty cổ phần giải pháp công nghệ thông tin và truyền thông SUNNET"/>
    <s v="Công ty cổ phần giải pháp công nghệ thông tin và truyền thông SUNNET"/>
    <x v="0"/>
    <n v="2.6"/>
    <n v="2.6"/>
    <n v="2.6"/>
    <n v="2.6"/>
    <n v="2.6"/>
    <n v="2.6"/>
    <n v="2.6"/>
    <n v="2.6"/>
    <n v="2.6"/>
    <n v="2.6"/>
    <n v="2.6"/>
    <n v="2.6"/>
    <n v="31.2"/>
    <n v="2.6"/>
    <n v="2.6"/>
    <n v="5.2"/>
  </r>
  <r>
    <s v="T00732"/>
    <n v="29"/>
    <s v="Dịch vụ cho thuê không gian đặt máy chủ/thiết bị (Co-"/>
    <s v="Hạ tầng số"/>
    <x v="1"/>
    <s v="Công nghệ thông tin"/>
    <s v="170202-01"/>
    <s v="Phạm Văn Phước"/>
    <s v="DNTN1"/>
    <x v="2"/>
    <s v="Công ty Cổ Phần Công nghệ Tinh Vân"/>
    <s v="Công ty Cổ phần Viễn thông Tinh Vân"/>
    <x v="0"/>
    <n v="1.7"/>
    <n v="1.7"/>
    <n v="1.7"/>
    <n v="1.7"/>
    <n v="1.7"/>
    <n v="1.7"/>
    <n v="1.7"/>
    <n v="1.7"/>
    <n v="1.7"/>
    <n v="1.7"/>
    <n v="1.7"/>
    <n v="1.7"/>
    <n v="20.399999999999999"/>
    <n v="1.7"/>
    <n v="1.7"/>
    <n v="3.4"/>
  </r>
  <r>
    <s v="T00738_0"/>
    <n v="29"/>
    <s v="Dịch vụ cho thuê không gian đặt máy chủ/thiết bị (Co-"/>
    <s v="Hạ tầng số"/>
    <x v="1"/>
    <s v="Công nghệ thông tin"/>
    <s v="117/2012_0"/>
    <s v="Hạ Tuấn Cường"/>
    <s v="DNTN1"/>
    <x v="2"/>
    <s v="Công ty Cổ phần BKAV"/>
    <s v="Công ty Cổ phần BKAV"/>
    <x v="1"/>
    <n v="82.489500000000007"/>
    <n v="86.078999999999994"/>
    <n v="83.295000000000002"/>
    <n v="83.295000000000002"/>
    <n v="83.295000000000002"/>
    <n v="83.295000000000002"/>
    <n v="83.295000000000002"/>
    <n v="88.427999999999997"/>
    <n v="23.455500000000001"/>
    <n v="62.01"/>
    <n v="69.959999999999994"/>
    <n v="66.510000000000005"/>
    <n v="895.40700000000004"/>
    <n v="66.510000000000005"/>
    <n v="66.510000000000005"/>
    <n v="133.02000000000001"/>
  </r>
  <r>
    <s v="T00752"/>
    <n v="29"/>
    <s v="Dịch vụ cho thuê không gian đặt máy chủ/thiết bị (Co-"/>
    <s v="Hạ tầng số"/>
    <x v="1"/>
    <s v="Công nghệ thông tin"/>
    <s v="171206-02"/>
    <s v="Nguyễn Thị Hường Hiền"/>
    <s v="DNTN2"/>
    <x v="2"/>
    <s v="Công ty Cổ phần VNG"/>
    <s v="Công ty Cổ phần VNG"/>
    <x v="1"/>
    <n v="1162.9528"/>
    <n v="2161.0920000000001"/>
    <n v="1977.0646670000001"/>
    <n v="1938.186747"/>
    <n v="1468.9911999999999"/>
    <n v="1521.904"/>
    <n v="1463.3448000000001"/>
    <n v="1604.7616"/>
    <n v="1355.164"/>
    <n v="1332.204"/>
    <n v="1310.9559999999999"/>
    <n v="1406.8376000000001"/>
    <n v="18703.459414000001"/>
    <n v="1362.2583999999999"/>
    <n v="1432.8112000000001"/>
    <n v="2795.0695999999998"/>
  </r>
  <r>
    <s v="T00759"/>
    <n v="29"/>
    <s v="Dịch vụ cho thuê không gian đặt máy chủ/thiết bị (Co-"/>
    <s v="Hạ tầng số"/>
    <x v="1"/>
    <s v="Công nghệ thông tin"/>
    <s v="180601-03"/>
    <s v="Hạ Tuấn Cường"/>
    <s v="DNTN1"/>
    <x v="2"/>
    <s v="Công ty CP Phần mềm diệt Virus Bkav"/>
    <s v="Công ty CP Phần mềm diệt Virus Bkav"/>
    <x v="1"/>
    <n v="66.146666999999994"/>
    <n v="67.08"/>
    <n v="67.08"/>
    <n v="67.08"/>
    <n v="67.08"/>
    <n v="67.08"/>
    <n v="67.08"/>
    <n v="67.08"/>
    <n v="128.72283300000001"/>
    <n v="90.594999999999999"/>
    <n v="89.855500000000006"/>
    <n v="90.594999999999999"/>
    <n v="935.47500000000002"/>
    <n v="89.875"/>
    <n v="89.875"/>
    <n v="179.75"/>
  </r>
  <r>
    <s v="T00765"/>
    <n v="29"/>
    <s v="Dịch vụ cho thuê không gian đặt máy chủ/thiết bị (Co-"/>
    <s v="Hạ tầng số"/>
    <x v="1"/>
    <s v="Công nghệ thông tin"/>
    <s v="180102-04"/>
    <s v="Nguyễn Thị Thanh Hải"/>
    <s v="DNTN2"/>
    <x v="2"/>
    <s v="Công ty phát triển dịch vụ giá trị gia tăng-chi nhánh tổng công ty truyền thông"/>
    <s v="Tổng Công ty truyền thông"/>
    <x v="1"/>
    <n v="26.95"/>
    <n v="26.95"/>
    <n v="26.95"/>
    <n v="26.95"/>
    <n v="26.95"/>
    <n v="26.95"/>
    <n v="26.95"/>
    <n v="26.95"/>
    <n v="26.95"/>
    <n v="26.95"/>
    <n v="26.95"/>
    <n v="26.95"/>
    <n v="323.39999999999998"/>
    <n v="26.95"/>
    <n v="26.95"/>
    <n v="53.9"/>
  </r>
  <r>
    <s v="T00788"/>
    <n v="29"/>
    <s v="Dịch vụ cho thuê không gian đặt máy chủ/thiết bị (Co-"/>
    <s v="Hạ tầng số"/>
    <x v="1"/>
    <s v="Công nghệ thông tin"/>
    <s v="190531-01"/>
    <s v="Trịnh Sinh Trường"/>
    <s v="Nước Ngoài"/>
    <x v="1"/>
    <s v="Trung tâm viễn thông Quốc tế MobiFone - Chi nhánh Tổng Công ty Viễn thông MobiFone"/>
    <s v="Tổng công ty viễn thông Mobifone (Quốc tế)"/>
    <x v="1"/>
    <n v="124"/>
    <n v="124"/>
    <n v="124"/>
    <n v="124"/>
    <n v="124"/>
    <n v="124"/>
    <n v="124"/>
    <n v="124"/>
    <n v="0"/>
    <n v="0"/>
    <n v="0"/>
    <n v="0"/>
    <n v="992"/>
    <n v="0"/>
    <n v="0"/>
    <n v="0"/>
  </r>
  <r>
    <s v="T00798"/>
    <n v="29"/>
    <s v="Dịch vụ cho thuê không gian đặt máy chủ/thiết bị (Co-"/>
    <s v="Hạ tầng số"/>
    <x v="1"/>
    <s v="Công nghệ thông tin"/>
    <s v="191001-05"/>
    <s v="Trịnh Sinh Trường"/>
    <s v="Nước Ngoài"/>
    <x v="1"/>
    <s v="Trung tâm viễn thông quốc tế Mobifone - Chi nhánh Tổng Công ty Viễn thụng MobiFone"/>
    <s v="Tổng công ty viễn thông Mobifone (Quốc tế)"/>
    <x v="1"/>
    <n v="17.141818000000001"/>
    <n v="17.141818000000001"/>
    <n v="17.141818000000001"/>
    <n v="17.141818000000001"/>
    <n v="17.141818000000001"/>
    <n v="17.141818000000001"/>
    <n v="17.141818000000001"/>
    <n v="17.141818000000001"/>
    <n v="17.141818000000001"/>
    <n v="17.141818000000001"/>
    <n v="17.141818000000001"/>
    <n v="17.141818000000001"/>
    <n v="205.70181600000001"/>
    <n v="17.141818000000001"/>
    <n v="17.141818000000001"/>
    <n v="34.283636000000001"/>
  </r>
  <r>
    <s v="T00807_0"/>
    <n v="29"/>
    <s v="Dịch vụ cho thuê không gian đặt máy chủ/thiết bị (Co-"/>
    <s v="Hạ tầng số"/>
    <x v="1"/>
    <s v="Công nghệ thông tin"/>
    <s v="01/2013_0"/>
    <s v="Đàm Trường Vân"/>
    <s v="DNTN2"/>
    <x v="2"/>
    <s v="Tổng Công ty công nghiệp xi măng Việt Nam"/>
    <s v="Tổng công ty xi măng"/>
    <x v="1"/>
    <n v="1.8720000000000001"/>
    <n v="2.160647"/>
    <n v="2.160647"/>
    <n v="2.160647"/>
    <n v="2.160647"/>
    <n v="2.160647"/>
    <n v="2.160647"/>
    <n v="2.160647"/>
    <n v="2.160647"/>
    <n v="2.160647"/>
    <n v="2.160647"/>
    <n v="2.160647"/>
    <n v="25.639116999999999"/>
    <n v="2.1621730000000001"/>
    <n v="2.1598120000000001"/>
    <n v="4.3219849999999997"/>
  </r>
  <r>
    <s v="T01041_0"/>
    <n v="29"/>
    <s v="Dịch vụ cho thuê không gian đặt máy chủ/thiết bị (Co-"/>
    <s v="Hạ tầng số"/>
    <x v="1"/>
    <s v="Công nghệ thông tin"/>
    <s v="328/2014_0"/>
    <s v="Nguyễn Thị Thanh Hải"/>
    <s v="DNTN2"/>
    <x v="2"/>
    <s v="Công ty Cổ phần đầu tư phát triển Công nghệ và Truyền thông"/>
    <s v="Công ty Cổ phần đầu tư phát triển Công nghệ và Truyền thông"/>
    <x v="0"/>
    <n v="15.39"/>
    <n v="15.39"/>
    <n v="15.39"/>
    <n v="15.39"/>
    <n v="15.39"/>
    <n v="15.39"/>
    <n v="15.39"/>
    <n v="15.39"/>
    <n v="15.39"/>
    <n v="15.39"/>
    <n v="15.39"/>
    <n v="15.39"/>
    <n v="184.68"/>
    <n v="15.39"/>
    <n v="15.39"/>
    <n v="30.78"/>
  </r>
  <r>
    <s v="TE00028"/>
    <n v="29"/>
    <s v="Dịch vụ cho thuê không gian đặt máy chủ/thiết bị (Co-"/>
    <s v="Hạ tầng số"/>
    <x v="1"/>
    <s v="Công nghệ thông tin"/>
    <s v="192/2014"/>
    <s v="Tô Thị Ngọc"/>
    <s v="DNTN1"/>
    <x v="2"/>
    <s v="Công ty Cổ phần tập đoàn truyền thông và công nghệ Nova"/>
    <s v="Công ty Cổ phần tập đoàn truyền thông và công nghệ Nova"/>
    <x v="0"/>
    <n v="15.05"/>
    <n v="15.05"/>
    <n v="15.05"/>
    <n v="15.05"/>
    <n v="15.05"/>
    <n v="15.05"/>
    <n v="15.05"/>
    <n v="15.05"/>
    <n v="15.05"/>
    <n v="15.05"/>
    <n v="15.05"/>
    <n v="15.05"/>
    <n v="180.6"/>
    <n v="15.05"/>
    <n v="15.05"/>
    <n v="30.1"/>
  </r>
  <r>
    <s v="TE00087"/>
    <n v="29"/>
    <s v="Dịch vụ cho thuê không gian đặt máy chủ/thiết bị (Co-"/>
    <s v="Hạ tầng số"/>
    <x v="1"/>
    <s v="Công nghệ thông tin"/>
    <s v="38/2015"/>
    <s v="Tô Thị Ngọc"/>
    <s v="DNTN1"/>
    <x v="2"/>
    <s v="Công ty TNHH một thành viên Phần mềm iNet"/>
    <s v="Công ty TNHH một thành viên Phần mềm iNet"/>
    <x v="1"/>
    <n v="98.639972999999998"/>
    <n v="31.054973"/>
    <n v="98.639972"/>
    <n v="98.639972"/>
    <n v="98.639972"/>
    <n v="98.639972"/>
    <n v="81.651348999999996"/>
    <n v="81.651347000000001"/>
    <n v="81.651347000000001"/>
    <n v="81.651347000000001"/>
    <n v="81.651347000000001"/>
    <n v="81.651347000000001"/>
    <n v="1014.162918"/>
    <n v="87.612295000000003"/>
    <n v="87.612290999999999"/>
    <n v="175.22458599999999"/>
  </r>
  <r>
    <s v="VPN40010"/>
    <n v="39"/>
    <s v="Dịch vụ mạng riêng ảo trong nước và quốc tế (VPN/I-VPN)"/>
    <s v="Truyền số liệu"/>
    <x v="2"/>
    <s v="Viễn thông"/>
    <s v="555-05"/>
    <s v="Đàm Trường Vân"/>
    <s v="DNTN2"/>
    <x v="2"/>
    <s v="Tập đoàn Công nghiệp than- Khoáng sản Việt nam"/>
    <s v="Tập đoàn công nghiệp Than - Khoáng Sản Việt Nam"/>
    <x v="1"/>
    <n v="22.18"/>
    <n v="22.18"/>
    <n v="22.18"/>
    <n v="22.18"/>
    <n v="22.18"/>
    <n v="22.18"/>
    <n v="22.18"/>
    <n v="22.18"/>
    <n v="22.18"/>
    <n v="22.18"/>
    <n v="22.18"/>
    <n v="22.18"/>
    <n v="266.16000000000003"/>
    <n v="22.18"/>
    <n v="22.18"/>
    <n v="44.36"/>
  </r>
  <r>
    <s v="VPN40013"/>
    <n v="39"/>
    <s v="Dịch vụ mạng riêng ảo trong nước và quốc tế (VPN/I-VPN)"/>
    <s v="Truyền số liệu"/>
    <x v="2"/>
    <s v="Viễn thông"/>
    <s v="314-06"/>
    <s v="Cấn Thành Chung"/>
    <s v="Ngân hàng"/>
    <x v="3"/>
    <s v="Công ty Cổ phần chứng khoán MB"/>
    <s v="Công ty Cổ phần chứng khoán MB"/>
    <x v="1"/>
    <n v="14.811999999999999"/>
    <n v="14.811999999999999"/>
    <n v="14.811999999999999"/>
    <n v="14.811999999999999"/>
    <n v="14.811999999999999"/>
    <n v="14.811999999999999"/>
    <n v="14.811999999999999"/>
    <n v="14.811999999999999"/>
    <n v="14.811999999999999"/>
    <n v="14.811999999999999"/>
    <n v="14.811999999999999"/>
    <n v="14.811999999999999"/>
    <n v="177.744"/>
    <n v="14.811999999999999"/>
    <n v="14.811999999999999"/>
    <n v="29.623999999999999"/>
  </r>
  <r>
    <s v="VPN40018"/>
    <n v="39"/>
    <s v="Dịch vụ mạng riêng ảo trong nước và quốc tế (VPN/I-VPN)"/>
    <s v="Truyền số liệu"/>
    <x v="2"/>
    <s v="Viễn thông"/>
    <s v="02-07"/>
    <s v="Nguyễn Tiến Thành"/>
    <s v="Ngân hàng"/>
    <x v="3"/>
    <s v="Ngân hàng Thương mại TNHH Một thành viên Dầu khí Toàn Cầu"/>
    <s v="Ngân hàng Thương mại TNHH Một thành viên Dầu khí Toàn Cầu"/>
    <x v="1"/>
    <n v="5.4307499999999997"/>
    <n v="5.4307499999999997"/>
    <n v="5.4307499999999997"/>
    <n v="5.4307499999999997"/>
    <n v="5.4307499999999997"/>
    <n v="5.4307499999999997"/>
    <n v="5.4307499999999997"/>
    <n v="5.4307499999999997"/>
    <n v="5.4307499999999997"/>
    <n v="5.4307499999999997"/>
    <n v="5.4307499999999997"/>
    <n v="5.4307499999999997"/>
    <n v="65.168999999999997"/>
    <n v="5.4307499999999997"/>
    <n v="5.4307499999999997"/>
    <n v="10.861499999999999"/>
  </r>
  <r>
    <s v="VPN40030"/>
    <n v="39"/>
    <s v="Dịch vụ mạng riêng ảo trong nước và quốc tế (VPN/I-VPN)"/>
    <s v="Truyền số liệu"/>
    <x v="2"/>
    <s v="Viễn thông"/>
    <s v="42-07"/>
    <s v="Cấn Thành Chung"/>
    <s v="Ngân hàng"/>
    <x v="3"/>
    <s v="Công ty TNHH Chứng khoán Ngân Hàng TMCP Ngoại Thương Việt nam"/>
    <s v="Công ty TNHH Chứng khoán Ngân Hàng TMCP Ngoại Thương Việt nam"/>
    <x v="0"/>
    <n v="35.252164"/>
    <n v="35.252164"/>
    <n v="35.252164"/>
    <n v="35.252164"/>
    <n v="37.719163999999999"/>
    <n v="36.219163999999999"/>
    <n v="39.859164"/>
    <n v="37.289164"/>
    <n v="37.289164"/>
    <n v="38.789164"/>
    <n v="38.789164"/>
    <n v="38.019052000000002"/>
    <n v="444.98185599999999"/>
    <n v="34.448084000000001"/>
    <n v="34.448084000000001"/>
    <n v="68.896168000000003"/>
  </r>
  <r>
    <s v="VPN40031"/>
    <n v="39"/>
    <s v="Dịch vụ mạng riêng ảo trong nước và quốc tế (VPN/I-VPN)"/>
    <s v="Truyền số liệu"/>
    <x v="2"/>
    <s v="Viễn thông"/>
    <s v="51-07"/>
    <s v="Cấn Thành Chung"/>
    <s v="Ngân hàng"/>
    <x v="3"/>
    <s v="Công ty Cổ phần chứng khoán MB"/>
    <s v="Công ty Cổ phần chứng khoán MB"/>
    <x v="1"/>
    <n v="6.4684140000000001"/>
    <n v="6.4684140000000001"/>
    <n v="6.4684140000000001"/>
    <n v="6.4684140000000001"/>
    <n v="6.4684140000000001"/>
    <n v="6.4684140000000001"/>
    <n v="6.4684140000000001"/>
    <n v="6.4684140000000001"/>
    <n v="6.4684140000000001"/>
    <n v="6.4684140000000001"/>
    <n v="6.4684140000000001"/>
    <n v="6.4684140000000001"/>
    <n v="77.620968000000005"/>
    <n v="6.4684140000000001"/>
    <n v="6.4684140000000001"/>
    <n v="12.936828"/>
  </r>
  <r>
    <s v="VPN40032"/>
    <n v="39"/>
    <s v="Dịch vụ mạng riêng ảo trong nước và quốc tế (VPN/I-VPN)"/>
    <s v="Truyền số liệu"/>
    <x v="2"/>
    <s v="Viễn thông"/>
    <s v="52-07"/>
    <s v="Cấn Thành Chung"/>
    <s v="Ngân hàng"/>
    <x v="3"/>
    <s v="Công ty TNHH Chứng khoán ACB (ACBS)"/>
    <s v="Công ty TNHH Chứng khoán ACB (ACBS)"/>
    <x v="0"/>
    <n v="6.7450000000000001"/>
    <n v="6.7450000000000001"/>
    <n v="6.7450000000000001"/>
    <n v="6.7450000000000001"/>
    <n v="6.7450000000000001"/>
    <n v="6.7450000000000001"/>
    <n v="6.7450000000000001"/>
    <n v="6.7450000000000001"/>
    <n v="6.7450000000000001"/>
    <n v="6.7450000000000001"/>
    <n v="6.7450000000000001"/>
    <n v="6.7450000000000001"/>
    <n v="80.94"/>
    <n v="6.7450000000000001"/>
    <n v="6.7450000000000001"/>
    <n v="13.49"/>
  </r>
  <r>
    <s v="VPN40036"/>
    <n v="39"/>
    <s v="Dịch vụ mạng riêng ảo trong nước và quốc tế (VPN/I-VPN)"/>
    <s v="Truyền số liệu"/>
    <x v="2"/>
    <s v="Viễn thông"/>
    <s v="57-07"/>
    <s v="Cấn Thành Chung"/>
    <s v="Ngân hàng"/>
    <x v="3"/>
    <s v="Công ty cổ phần chứng khoán ngân hàng đầu tư và phát triển Việt Nam (BSC)"/>
    <s v="Công ty cổ phần chứng khoán ngân hàng đầu tư và phát triển Việt Nam (BSC)"/>
    <x v="0"/>
    <n v="8.3450000000000006"/>
    <n v="8.3450000000000006"/>
    <n v="8.3450000000000006"/>
    <n v="8.3450000000000006"/>
    <n v="8.3450000000000006"/>
    <n v="8.3450000000000006"/>
    <n v="8.3450000000000006"/>
    <n v="8.3450000000000006"/>
    <n v="8.3450000000000006"/>
    <n v="8.3450000000000006"/>
    <n v="8.3450000000000006"/>
    <n v="8.3450000000000006"/>
    <n v="100.14"/>
    <n v="8.3450000000000006"/>
    <n v="8.3450000000000006"/>
    <n v="16.690000000000001"/>
  </r>
  <r>
    <s v="VPN40042"/>
    <n v="39"/>
    <s v="Dịch vụ mạng riêng ảo trong nước và quốc tế (VPN/I-VPN)"/>
    <s v="Truyền số liệu"/>
    <x v="2"/>
    <s v="Viễn thông"/>
    <s v="95-07"/>
    <s v="Cấn Thành Chung"/>
    <s v="Ngân hàng"/>
    <x v="3"/>
    <s v="Công ty Cổ phần Chứng khoán VNDIRECT"/>
    <s v="Công ty cổ phần chứng khoán VNDIRECT"/>
    <x v="1"/>
    <n v="9.6999999999999993"/>
    <n v="9.6999999999999993"/>
    <n v="9.6999999999999993"/>
    <n v="9.6999999999999993"/>
    <n v="9.6999999999999993"/>
    <n v="9.6999999999999993"/>
    <n v="9.6999999999999993"/>
    <n v="9.6999999999999993"/>
    <n v="9.6999999999999993"/>
    <n v="9.6999999999999993"/>
    <n v="9.6999999999999993"/>
    <n v="9.6999999999999993"/>
    <n v="116.4"/>
    <n v="9.6999999999999993"/>
    <n v="9.6999999999999993"/>
    <n v="19.399999999999999"/>
  </r>
  <r>
    <s v="VPN40043"/>
    <n v="39"/>
    <s v="Dịch vụ mạng riêng ảo trong nước và quốc tế (VPN/I-VPN)"/>
    <s v="Truyền số liệu"/>
    <x v="2"/>
    <s v="Viễn thông"/>
    <s v="98-07"/>
    <s v="Cấn Thành Chung"/>
    <s v="Ngân hàng"/>
    <x v="3"/>
    <s v="Công ty TNHH Chứng khoán Ngân Hàng TMCP Ngoại Thương Việt nam"/>
    <s v="Công ty TNHH Chứng khoán Ngân Hàng TMCP Ngoại Thương Việt nam"/>
    <x v="0"/>
    <n v="8.3450000000000006"/>
    <n v="8.3450000000000006"/>
    <n v="8.3450000000000006"/>
    <n v="8.3450000000000006"/>
    <n v="8.3450000000000006"/>
    <n v="8.3450000000000006"/>
    <n v="8.3450000000000006"/>
    <n v="8.3450000000000006"/>
    <n v="8.3450000000000006"/>
    <n v="8.3450000000000006"/>
    <n v="8.3450000000000006"/>
    <n v="8.3450000000000006"/>
    <n v="100.14"/>
    <n v="8.3450000000000006"/>
    <n v="8.3450000000000006"/>
    <n v="16.690000000000001"/>
  </r>
  <r>
    <s v="VPN40046"/>
    <n v="39"/>
    <s v="Dịch vụ mạng riêng ảo trong nước và quốc tế (VPN/I-VPN)"/>
    <s v="Truyền số liệu"/>
    <x v="2"/>
    <s v="Viễn thông"/>
    <s v="102-07"/>
    <s v="Cấn Thành Chung"/>
    <s v="Ngân hàng"/>
    <x v="3"/>
    <s v="Công ty Cổ phần Chứng khoán Hải Phòng"/>
    <s v="Công ty Cổ phần Chứng khoán Hải Phòng"/>
    <x v="0"/>
    <n v="8.8440499999999993"/>
    <n v="8.8440499999999993"/>
    <n v="8.8440499999999993"/>
    <n v="8.8440499999999993"/>
    <n v="8.8440499999999993"/>
    <n v="8.8440499999999993"/>
    <n v="8.8440499999999993"/>
    <n v="8.8440499999999993"/>
    <n v="8.8440499999999993"/>
    <n v="8.8440499999999993"/>
    <n v="8.8440499999999993"/>
    <n v="8.8440499999999993"/>
    <n v="106.12860000000001"/>
    <n v="8.8440499999999993"/>
    <n v="8.8440499999999993"/>
    <n v="17.688099999999999"/>
  </r>
  <r>
    <s v="VPN40047"/>
    <n v="39"/>
    <s v="Dịch vụ mạng riêng ảo trong nước và quốc tế (VPN/I-VPN)"/>
    <s v="Truyền số liệu"/>
    <x v="2"/>
    <s v="Viễn thông"/>
    <s v="103-07"/>
    <s v="Cấn Thành Chung"/>
    <s v="Ngân hàng"/>
    <x v="3"/>
    <s v="Công ty Cổ phần Chứng khoán Tân Việt"/>
    <s v="Công ty Cổ phần Chứng khoán Tân Việt"/>
    <x v="1"/>
    <n v="8.3450000000000006"/>
    <n v="8.3450000000000006"/>
    <n v="8.3450000000000006"/>
    <n v="8.3450000000000006"/>
    <n v="8.3450000000000006"/>
    <n v="8.3450000000000006"/>
    <n v="8.3450000000000006"/>
    <n v="8.3450000000000006"/>
    <n v="8.3450000000000006"/>
    <n v="8.3450000000000006"/>
    <n v="8.3450000000000006"/>
    <n v="8.3450000000000006"/>
    <n v="100.14"/>
    <n v="8.3450000000000006"/>
    <n v="8.3450000000000006"/>
    <n v="16.690000000000001"/>
  </r>
  <r>
    <s v="VPN40048"/>
    <n v="39"/>
    <s v="Dịch vụ mạng riêng ảo trong nước và quốc tế (VPN/I-VPN)"/>
    <s v="Truyền số liệu"/>
    <x v="2"/>
    <s v="Viễn thông"/>
    <s v="105-07"/>
    <s v="Cấn Thành Chung"/>
    <s v="Ngân hàng"/>
    <x v="3"/>
    <s v="Công ty Cổ phần Chứng khoán Trí Việt"/>
    <s v="Công ty Cổ phần Chứng khoán Trí Việt"/>
    <x v="0"/>
    <n v="9.2405910000000002"/>
    <n v="9.2405910000000002"/>
    <n v="9.2405910000000002"/>
    <n v="9.2405910000000002"/>
    <n v="9.2405910000000002"/>
    <n v="9.2405910000000002"/>
    <n v="9.2405910000000002"/>
    <n v="9.2405910000000002"/>
    <n v="9.2405910000000002"/>
    <n v="9.2405910000000002"/>
    <n v="9.2405910000000002"/>
    <n v="9.2405910000000002"/>
    <n v="110.887092"/>
    <n v="9.2405910000000002"/>
    <n v="9.2405910000000002"/>
    <n v="18.481182"/>
  </r>
  <r>
    <s v="VPN40052"/>
    <n v="39"/>
    <s v="Dịch vụ mạng riêng ảo trong nước và quốc tế (VPN/I-VPN)"/>
    <s v="Truyền số liệu"/>
    <x v="2"/>
    <s v="Viễn thông"/>
    <s v="78-07"/>
    <s v="Cấn Thành Chung"/>
    <s v="Ngân hàng"/>
    <x v="3"/>
    <s v="Công ty Cổ phần Chứng khoán VPS"/>
    <s v="Công ty Cổ phần Chứng khoán VPS"/>
    <x v="0"/>
    <n v="8.3450000000000006"/>
    <n v="9.8450000000000006"/>
    <n v="8.3450000000000006"/>
    <n v="8.3450000000000006"/>
    <n v="8.3450000000000006"/>
    <n v="8.3450000000000006"/>
    <n v="8.3450000000000006"/>
    <n v="8.3450000000000006"/>
    <n v="8.3450000000000006"/>
    <n v="8.3450000000000006"/>
    <n v="8.3450000000000006"/>
    <n v="8.3450000000000006"/>
    <n v="101.64"/>
    <n v="8.3450000000000006"/>
    <n v="8.3450000000000006"/>
    <n v="16.690000000000001"/>
  </r>
  <r>
    <s v="VPN40059"/>
    <n v="39"/>
    <s v="Dịch vụ mạng riêng ảo trong nước và quốc tế (VPN/I-VPN)"/>
    <s v="Truyền số liệu"/>
    <x v="2"/>
    <s v="Viễn thông"/>
    <s v="79-07"/>
    <s v="Cấn Thành Chung"/>
    <s v="Ngân hàng"/>
    <x v="3"/>
    <s v="Công ty Cổ phần Chứng khoán Quốc gia"/>
    <s v="Công ty Cổ phần Chứng khoán Quốc gia"/>
    <x v="1"/>
    <n v="9.1449999999999996"/>
    <n v="9.1449999999999996"/>
    <n v="9.1449999999999996"/>
    <n v="9.1449999999999996"/>
    <n v="9.1449999999999996"/>
    <n v="9.1449999999999996"/>
    <n v="9.1449999999999996"/>
    <n v="9.1449999999999996"/>
    <n v="9.1449999999999996"/>
    <n v="9.1449999999999996"/>
    <n v="9.1449999999999996"/>
    <n v="9.1449999999999996"/>
    <n v="109.74"/>
    <n v="9.1449999999999996"/>
    <n v="9.1449999999999996"/>
    <n v="18.29"/>
  </r>
  <r>
    <s v="VPN40065"/>
    <n v="39"/>
    <s v="Dịch vụ mạng riêng ảo trong nước và quốc tế (VPN/I-VPN)"/>
    <s v="Truyền số liệu"/>
    <x v="2"/>
    <s v="Viễn thông"/>
    <s v="50-07"/>
    <s v="Cấn Thành Chung"/>
    <s v="Ngân hàng"/>
    <x v="3"/>
    <s v="Công ty Cổ phần Chứng khoán Rồng Việt"/>
    <s v="Công ty Cổ phần Chứng khoán Rồng Việt"/>
    <x v="0"/>
    <n v="9.2405910000000002"/>
    <n v="9.2405910000000002"/>
    <n v="9.2405910000000002"/>
    <n v="9.2405910000000002"/>
    <n v="9.2405910000000002"/>
    <n v="9.2405910000000002"/>
    <n v="9.2405910000000002"/>
    <n v="9.2405910000000002"/>
    <n v="9.2405910000000002"/>
    <n v="9.2405910000000002"/>
    <n v="9.2405910000000002"/>
    <n v="9.2405910000000002"/>
    <n v="110.887092"/>
    <n v="9.2405910000000002"/>
    <n v="9.2405910000000002"/>
    <n v="18.481182"/>
  </r>
  <r>
    <s v="VPN40070"/>
    <n v="39"/>
    <s v="Dịch vụ mạng riêng ảo trong nước và quốc tế (VPN/I-VPN)"/>
    <s v="Truyền số liệu"/>
    <x v="2"/>
    <s v="Viễn thông"/>
    <s v="61-07"/>
    <s v="Cấn Thành Chung"/>
    <s v="Ngân hàng"/>
    <x v="3"/>
    <s v="Chi nhánh HN - Công ty CP CK N/hàng Sài Gòn Thương Tín"/>
    <s v="Công ty cổ phần chứng khoán SSI"/>
    <x v="1"/>
    <n v="5.0107270000000002"/>
    <n v="5.0107270000000002"/>
    <n v="5.0107270000000002"/>
    <n v="5.0107270000000002"/>
    <n v="5.0107270000000002"/>
    <n v="5.0107270000000002"/>
    <n v="5.0107270000000002"/>
    <n v="5.0107270000000002"/>
    <n v="5.0107270000000002"/>
    <n v="5.0107270000000002"/>
    <n v="5.0107270000000002"/>
    <n v="5.0107270000000002"/>
    <n v="60.128723999999998"/>
    <n v="5.0107270000000002"/>
    <n v="5.0107270000000002"/>
    <n v="10.021454"/>
  </r>
  <r>
    <s v="VPN40084"/>
    <n v="39"/>
    <s v="Dịch vụ mạng riêng ảo trong nước và quốc tế (VPN/I-VPN)"/>
    <s v="Truyền số liệu"/>
    <x v="2"/>
    <s v="Viễn thông"/>
    <s v="116-07"/>
    <s v="Cấn Thành Chung"/>
    <s v="Ngân hàng"/>
    <x v="3"/>
    <s v="Công ty Cổ phần chứng khoán SSI - Chi nhánh Hà Nội"/>
    <s v="Công ty cổ phần chứng khoán SSI"/>
    <x v="1"/>
    <n v="15.2707"/>
    <n v="15.2707"/>
    <n v="15.2707"/>
    <n v="15.2707"/>
    <n v="15.2707"/>
    <n v="15.2707"/>
    <n v="15.2707"/>
    <n v="15.2707"/>
    <n v="15.2707"/>
    <n v="15.2707"/>
    <n v="15.2707"/>
    <n v="15.2707"/>
    <n v="183.2484"/>
    <n v="15.2707"/>
    <n v="15.2707"/>
    <n v="30.541399999999999"/>
  </r>
  <r>
    <s v="VPN40092"/>
    <n v="39"/>
    <s v="Dịch vụ mạng riêng ảo trong nước và quốc tế (VPN/I-VPN)"/>
    <s v="Truyền số liệu"/>
    <x v="2"/>
    <s v="Viễn thông"/>
    <s v="82-07"/>
    <s v="Cấn Thành Chung"/>
    <s v="Ngân hàng"/>
    <x v="3"/>
    <s v="Công ty Cổ phần Chứng khoán Ngân hàng Công thương Việt Nam"/>
    <s v="Công ty Cổ phần Chứng khoán Ngân hàng Công thương Việt Nam"/>
    <x v="0"/>
    <n v="7.6405909999999997"/>
    <n v="7.6405909999999997"/>
    <n v="7.6405909999999997"/>
    <n v="7.6405909999999997"/>
    <n v="7.6405909999999997"/>
    <n v="7.6405909999999997"/>
    <n v="7.6405909999999997"/>
    <n v="7.6405909999999997"/>
    <n v="7.6405909999999997"/>
    <n v="7.6405909999999997"/>
    <n v="7.6405909999999997"/>
    <n v="7.6405909999999997"/>
    <n v="91.687092000000007"/>
    <n v="7.6405909999999997"/>
    <n v="7.6405909999999997"/>
    <n v="15.281181999999999"/>
  </r>
  <r>
    <s v="VPN40109"/>
    <n v="39"/>
    <s v="Dịch vụ mạng riêng ảo trong nước và quốc tế (VPN/I-VPN)"/>
    <s v="Truyền số liệu"/>
    <x v="2"/>
    <s v="Viễn thông"/>
    <s v="19-08"/>
    <s v="Cấn Thành Chung"/>
    <s v="Ngân hàng"/>
    <x v="3"/>
    <s v="Công ty CP Chứng khoán Thương mại và Công nghiệp Việt Nam"/>
    <s v="Công ty CP Chứng khoán Thương mại và Công nghiệp Việt Nam"/>
    <x v="0"/>
    <n v="6.867"/>
    <n v="6.867"/>
    <n v="6.867"/>
    <n v="6.867"/>
    <n v="6.867"/>
    <n v="6.867"/>
    <n v="6.867"/>
    <n v="6.867"/>
    <n v="6.867"/>
    <n v="6.867"/>
    <n v="6.867"/>
    <n v="6.867"/>
    <n v="82.403999999999996"/>
    <n v="6.867"/>
    <n v="6.867"/>
    <n v="13.734"/>
  </r>
  <r>
    <s v="VPN40126"/>
    <n v="39"/>
    <s v="Dịch vụ mạng riêng ảo trong nước và quốc tế (VPN/I-VPN)"/>
    <s v="Truyền số liệu"/>
    <x v="2"/>
    <s v="Viễn thông"/>
    <s v="39-08"/>
    <s v="Cấn Thành Chung"/>
    <s v="Ngân hàng"/>
    <x v="3"/>
    <s v="Công ty Cổ phần Chứng khoán ARTEX"/>
    <s v="Công ty Cổ phần Chứng khoán ARTEX"/>
    <x v="0"/>
    <n v="7.6504009999999996"/>
    <n v="7.6504009999999996"/>
    <n v="7.6504009999999996"/>
    <n v="7.6504009999999996"/>
    <n v="7.6504009999999996"/>
    <n v="7.6504009999999996"/>
    <n v="7.6504009999999996"/>
    <n v="7.6504009999999996"/>
    <n v="7.6504009999999996"/>
    <n v="7.6504009999999996"/>
    <n v="7.6504009999999996"/>
    <n v="7.6504009999999996"/>
    <n v="91.804811999999998"/>
    <n v="7.6504009999999996"/>
    <n v="7.6504009999999996"/>
    <n v="15.300801999999999"/>
  </r>
  <r>
    <s v="VPN40166"/>
    <n v="39"/>
    <s v="Dịch vụ mạng riêng ảo trong nước và quốc tế (VPN/I-VPN)"/>
    <s v="Truyền số liệu"/>
    <x v="2"/>
    <s v="Viễn thông"/>
    <s v="23-09"/>
    <s v="Trịnh Sinh Trường"/>
    <s v="Nước Ngoài"/>
    <x v="1"/>
    <s v="Công ty TNHH sản xuất Phụ tùng Yamaha Motor Việt Nam"/>
    <s v="Công ty TNHH Yamaha Motor Việt Nam"/>
    <x v="1"/>
    <n v="8.3550000000000004"/>
    <n v="8.3550000000000004"/>
    <n v="8.3550000000000004"/>
    <n v="8.3550000000000004"/>
    <n v="8.3550000000000004"/>
    <n v="8.3550000000000004"/>
    <n v="8.3550000000000004"/>
    <n v="8.3550000000000004"/>
    <n v="8.3550000000000004"/>
    <n v="8.3550000000000004"/>
    <n v="8.3550000000000004"/>
    <n v="8.3550000000000004"/>
    <n v="100.26"/>
    <n v="8.3550000000000004"/>
    <n v="8.3550000000000004"/>
    <n v="16.71"/>
  </r>
  <r>
    <s v="VPN40168"/>
    <n v="39"/>
    <s v="Dịch vụ mạng riêng ảo trong nước và quốc tế (VPN/I-VPN)"/>
    <s v="Truyền số liệu"/>
    <x v="2"/>
    <s v="Viễn thông"/>
    <s v="27-09"/>
    <s v="Nguyễn Thị Tuyết Mai"/>
    <s v="Ngân hàng"/>
    <x v="3"/>
    <s v="Ngân hàng Nông nghiệp và phát triển nông thôn Việt Nam"/>
    <s v="Ngân hàng Nông nghiệp và phát triển nông thôn VN"/>
    <x v="1"/>
    <n v="4.938186"/>
    <n v="4.938186"/>
    <n v="4.938186"/>
    <n v="4.938186"/>
    <n v="4.938186"/>
    <n v="4.938186"/>
    <n v="4.938186"/>
    <n v="4.938186"/>
    <n v="4.938186"/>
    <n v="4.9739449999999996"/>
    <n v="4.9739449999999996"/>
    <n v="4.9739449999999996"/>
    <n v="59.365509000000003"/>
    <n v="4.9739449999999996"/>
    <n v="4.9739449999999996"/>
    <n v="9.9478899999999992"/>
  </r>
  <r>
    <s v="VPN40169"/>
    <n v="39"/>
    <s v="Dịch vụ mạng riêng ảo trong nước và quốc tế (VPN/I-VPN)"/>
    <s v="Truyền số liệu"/>
    <x v="2"/>
    <s v="Viễn thông"/>
    <s v="30-09"/>
    <s v="Nguyễn Thị Tuyết Mai"/>
    <s v="Ngân hàng"/>
    <x v="3"/>
    <s v="Ngân hàng TMCP Công thương Việt Nam"/>
    <s v="Ngân hàng TMCP Công thương Việt Nam"/>
    <x v="1"/>
    <n v="6.5526"/>
    <n v="6.5526"/>
    <n v="6.5526"/>
    <n v="6.5526"/>
    <n v="6.5526"/>
    <n v="6.5526"/>
    <n v="6.5526"/>
    <n v="6.5526"/>
    <n v="6.5526"/>
    <n v="6.5883589999999996"/>
    <n v="6.5883589999999996"/>
    <n v="-6.5883589999999996"/>
    <n v="65.561758999999995"/>
    <n v="0"/>
    <n v="0"/>
    <n v="0"/>
  </r>
  <r>
    <s v="VPN40170"/>
    <n v="39"/>
    <s v="Dịch vụ mạng riêng ảo trong nước và quốc tế (VPN/I-VPN)"/>
    <s v="Truyền số liệu"/>
    <x v="2"/>
    <s v="Viễn thông"/>
    <s v="31-09"/>
    <s v="Nguyễn Tiến Thành"/>
    <s v="Ngân hàng"/>
    <x v="3"/>
    <s v="Ngân hàng TMCP Kỹ Thương Việt Nam (Techcombank)"/>
    <s v="Ngân hàng TMCP Kỹ Thương Việt Nam (Techcombank)"/>
    <x v="1"/>
    <n v="4.6021859999999997"/>
    <n v="4.6021859999999997"/>
    <n v="4.6021859999999997"/>
    <n v="4.6021859999999997"/>
    <n v="4.6021859999999997"/>
    <n v="4.6021859999999997"/>
    <n v="4.6021859999999997"/>
    <n v="4.6021859999999997"/>
    <n v="4.6021859999999997"/>
    <n v="4.6379450000000002"/>
    <n v="4.6379450000000002"/>
    <n v="4.6379450000000002"/>
    <n v="55.333508999999999"/>
    <n v="4.6379450000000002"/>
    <n v="4.6379450000000002"/>
    <n v="9.2758900000000004"/>
  </r>
  <r>
    <s v="VPN40176"/>
    <n v="39"/>
    <s v="Dịch vụ mạng riêng ảo trong nước và quốc tế (VPN/I-VPN)"/>
    <s v="Truyền số liệu"/>
    <x v="2"/>
    <s v="Viễn thông"/>
    <s v="24-09"/>
    <s v="Trịnh Sinh Trường"/>
    <s v="Nước Ngoài"/>
    <x v="1"/>
    <s v="Công ty Ô tô Toyota Việt Nam"/>
    <s v="Công ty Ô tô Toyota Việt Nam"/>
    <x v="1"/>
    <n v="7.4"/>
    <n v="7.4"/>
    <n v="7.4"/>
    <n v="7.4"/>
    <n v="7.4"/>
    <n v="7.4"/>
    <n v="7.4"/>
    <n v="7.4"/>
    <n v="7.4"/>
    <n v="2.2000000000000002"/>
    <n v="2.2000000000000002"/>
    <n v="2.2000000000000002"/>
    <n v="73.2"/>
    <n v="2.2000000000000002"/>
    <n v="2.2000000000000002"/>
    <n v="4.4000000000000004"/>
  </r>
  <r>
    <s v="VPN40178"/>
    <n v="39"/>
    <s v="Dịch vụ mạng riêng ảo trong nước và quốc tế (VPN/I-VPN)"/>
    <s v="Truyền số liệu"/>
    <x v="2"/>
    <s v="Viễn thông"/>
    <s v="32-09"/>
    <s v="Vũ Thị Mai Dung"/>
    <s v="Ngân hàng"/>
    <x v="3"/>
    <s v="Ngân hàng TMCP Hàng hải Việt Nam"/>
    <s v="Ngân hàng TMCP Hàng hải Việt Nam"/>
    <x v="1"/>
    <n v="4.872986"/>
    <n v="4.872986"/>
    <n v="4.872986"/>
    <n v="4.872986"/>
    <n v="4.872986"/>
    <n v="4.872986"/>
    <n v="4.872986"/>
    <n v="4.872986"/>
    <n v="4.872986"/>
    <n v="4.9087449999999997"/>
    <n v="4.9087449999999997"/>
    <n v="4.9087449999999997"/>
    <n v="58.583109"/>
    <n v="4.9087449999999997"/>
    <n v="4.9087449999999997"/>
    <n v="9.8174899999999994"/>
  </r>
  <r>
    <s v="VPN40181"/>
    <n v="39"/>
    <s v="Dịch vụ mạng riêng ảo trong nước và quốc tế (VPN/I-VPN)"/>
    <s v="Truyền số liệu"/>
    <x v="2"/>
    <s v="Viễn thông"/>
    <s v="38-09"/>
    <s v="Cấn Thành Chung"/>
    <s v="Ngân hàng"/>
    <x v="3"/>
    <s v="Ngân hàng Thương mại Cổ phần Tiên Phong"/>
    <s v="Ngân hàng TMCP Tiên Phong"/>
    <x v="1"/>
    <n v="5.796659"/>
    <n v="5.796659"/>
    <n v="5.796659"/>
    <n v="5.796659"/>
    <n v="5.796659"/>
    <n v="5.796659"/>
    <n v="5.796659"/>
    <n v="5.796659"/>
    <n v="5.796659"/>
    <n v="5.8324179999999997"/>
    <n v="5.8324179999999997"/>
    <n v="5.8324179999999997"/>
    <n v="69.667185000000003"/>
    <n v="5.8324179999999997"/>
    <n v="5.8324179999999997"/>
    <n v="11.664835999999999"/>
  </r>
  <r>
    <s v="VPN40185"/>
    <n v="39"/>
    <s v="Dịch vụ mạng riêng ảo trong nước và quốc tế (VPN/I-VPN)"/>
    <s v="Truyền số liệu"/>
    <x v="2"/>
    <s v="Viễn thông"/>
    <s v="25-09"/>
    <s v="Cấn Thành Chung"/>
    <s v="Ngân hàng"/>
    <x v="3"/>
    <s v="Ngân hàng TMCP Sài Gòn Thương Tín"/>
    <s v="Ngân hàng TMCP Sài Gòn Thương Tín"/>
    <x v="1"/>
    <n v="4.938186"/>
    <n v="4.938186"/>
    <n v="4.938186"/>
    <n v="4.938186"/>
    <n v="4.938186"/>
    <n v="4.938186"/>
    <n v="4.938186"/>
    <n v="4.938186"/>
    <n v="4.938186"/>
    <n v="4.9739449999999996"/>
    <n v="4.9739449999999996"/>
    <n v="4.9739449999999996"/>
    <n v="59.365509000000003"/>
    <n v="4.9739449999999996"/>
    <n v="4.9739449999999996"/>
    <n v="9.9478899999999992"/>
  </r>
  <r>
    <s v="VPN40193"/>
    <n v="39"/>
    <s v="Dịch vụ mạng riêng ảo trong nước và quốc tế (VPN/I-VPN)"/>
    <s v="Truyền số liệu"/>
    <x v="2"/>
    <s v="Viễn thông"/>
    <s v="73-09"/>
    <s v="Nguyễn Diệp Thùy Anh"/>
    <s v="Ngân hàng"/>
    <x v="3"/>
    <s v="Ngân hàng TMCP Quân đội Việt Nam"/>
    <s v="Ngân hàng TMCP Quân đội"/>
    <x v="1"/>
    <n v="6.5526"/>
    <n v="6.5526"/>
    <n v="6.5526"/>
    <n v="6.5526"/>
    <n v="12.2188"/>
    <n v="10.698600000000001"/>
    <n v="10.698600000000001"/>
    <n v="10.698600000000001"/>
    <n v="2.4066000000000001"/>
    <n v="6.5883589999999996"/>
    <n v="6.5883589999999996"/>
    <n v="6.5883589999999996"/>
    <n v="92.696676999999994"/>
    <n v="6.5883589999999996"/>
    <n v="6.5883589999999996"/>
    <n v="13.176717999999999"/>
  </r>
  <r>
    <s v="VPN40194"/>
    <n v="39"/>
    <s v="Dịch vụ mạng riêng ảo trong nước và quốc tế (VPN/I-VPN)"/>
    <s v="Truyền số liệu"/>
    <x v="2"/>
    <s v="Viễn thông"/>
    <s v="82-09"/>
    <s v="Vũ Thị Mai Dung"/>
    <s v="Ngân hàng"/>
    <x v="3"/>
    <s v="Ngân hàng Thương mại cổ phần Ngoại thương Việt Nam (VIETCOMBANK)"/>
    <s v="Ngân hàng TMCP Ngoại thương Việt Nam"/>
    <x v="1"/>
    <n v="6.2333999999999996"/>
    <n v="6.2333999999999996"/>
    <n v="6.2333999999999996"/>
    <n v="6.2333999999999996"/>
    <n v="6.2333999999999996"/>
    <n v="6.2333999999999996"/>
    <n v="6.2333999999999996"/>
    <n v="6.2333999999999996"/>
    <n v="6.2333999999999996"/>
    <n v="6.2691590000000001"/>
    <n v="6.2691590000000001"/>
    <n v="6.2691590000000001"/>
    <n v="74.908077000000006"/>
    <n v="6.2691590000000001"/>
    <n v="6.2691590000000001"/>
    <n v="12.538318"/>
  </r>
  <r>
    <s v="VPN40197"/>
    <n v="39"/>
    <s v="Dịch vụ mạng riêng ảo trong nước và quốc tế (VPN/I-VPN)"/>
    <s v="Truyền số liệu"/>
    <x v="2"/>
    <s v="Viễn thông"/>
    <s v="84-09"/>
    <s v="Vũ Thị Mai Dung"/>
    <s v="Ngân hàng"/>
    <x v="3"/>
    <s v="Ngân hàng Thương mại cổ phần Đầu tư và phát triển Việt Nam"/>
    <s v="Ngân hàng TMCP Đầu tư và Phát triển Việt Nam"/>
    <x v="1"/>
    <n v="15.089180000000001"/>
    <n v="0"/>
    <n v="0"/>
    <n v="15.089180000000001"/>
    <n v="0"/>
    <n v="0"/>
    <n v="15.089180000000001"/>
    <n v="0"/>
    <n v="0"/>
    <n v="15.089180000000001"/>
    <n v="0"/>
    <n v="0"/>
    <n v="60.356720000000003"/>
    <n v="15.089180000000001"/>
    <n v="0"/>
    <n v="15.089180000000001"/>
  </r>
  <r>
    <s v="VPN40204"/>
    <n v="39"/>
    <s v="Dịch vụ mạng riêng ảo trong nước và quốc tế (VPN/I-VPN)"/>
    <s v="Truyền số liệu"/>
    <x v="2"/>
    <s v="Viễn thông"/>
    <s v="59-09"/>
    <s v="Trịnh Sinh Trường"/>
    <s v="Nước Ngoài"/>
    <x v="1"/>
    <s v="Công ty cổ phần TOYOTA Thăng Long"/>
    <s v="Công ty Ô tô Toyota Việt Nam"/>
    <x v="1"/>
    <n v="3.6438999999999999"/>
    <n v="3.6438999999999999"/>
    <n v="3.6438999999999999"/>
    <n v="3.6438999999999999"/>
    <n v="3.6438999999999999"/>
    <n v="3.6438999999999999"/>
    <n v="3.6438999999999999"/>
    <n v="3.6438999999999999"/>
    <n v="3.6438999999999999"/>
    <n v="3.6438999999999999"/>
    <n v="3.6438999999999999"/>
    <n v="3.6438999999999999"/>
    <n v="43.726799999999997"/>
    <n v="3.6438999999999999"/>
    <n v="3.6438999999999999"/>
    <n v="7.2877999999999998"/>
  </r>
  <r>
    <s v="VPN40220"/>
    <n v="39"/>
    <s v="Dịch vụ mạng riêng ảo trong nước và quốc tế (VPN/I-VPN)"/>
    <s v="Truyền số liệu"/>
    <x v="2"/>
    <s v="Viễn thông"/>
    <s v="108-09"/>
    <s v="Nguyễn Diệp Thùy Anh"/>
    <s v="Ngân hàng"/>
    <x v="3"/>
    <s v="Ngân hàng Thương mại Cổ phần Quốc tế Việt Nam"/>
    <s v="Ngân hàng Thương mại Cổ phần Quốc tế Việt Nam"/>
    <x v="1"/>
    <n v="6.7541859999999998"/>
    <n v="6.7541859999999998"/>
    <n v="6.7541859999999998"/>
    <n v="6.7541859999999998"/>
    <n v="6.7541859999999998"/>
    <n v="6.7541859999999998"/>
    <n v="6.7541859999999998"/>
    <n v="6.7541859999999998"/>
    <n v="6.7541859999999998"/>
    <n v="6.7899450000000003"/>
    <n v="6.7899450000000003"/>
    <n v="6.7899450000000003"/>
    <n v="81.157509000000005"/>
    <n v="6.7899450000000003"/>
    <n v="6.7899450000000003"/>
    <n v="13.579890000000001"/>
  </r>
  <r>
    <s v="VPN40226"/>
    <n v="39"/>
    <s v="Dịch vụ mạng riêng ảo trong nước và quốc tế (VPN/I-VPN)"/>
    <s v="Truyền số liệu"/>
    <x v="2"/>
    <s v="Viễn thông"/>
    <s v="78-09"/>
    <s v="Cấn Thành Chung"/>
    <s v="Ngân hàng"/>
    <x v="3"/>
    <s v="Ngân hàng SinoPac - Chi nhánh Thành phố Hồ Chí Minh"/>
    <s v="Ngân hàng SinoPac - Chi nhánh Thành phố Hồ Chí Minh"/>
    <x v="0"/>
    <n v="4.4383999999999997"/>
    <n v="4.4383999999999997"/>
    <n v="4.4383999999999997"/>
    <n v="4.4383999999999997"/>
    <n v="4.4383999999999997"/>
    <n v="4.4383999999999997"/>
    <n v="4.4383999999999997"/>
    <n v="4.4383999999999997"/>
    <n v="4.4383999999999997"/>
    <n v="4.4383999999999997"/>
    <n v="4.4383999999999997"/>
    <n v="4.4383999999999997"/>
    <n v="53.260800000000003"/>
    <n v="4.4383999999999997"/>
    <n v="4.4383999999999997"/>
    <n v="8.8767999999999994"/>
  </r>
  <r>
    <s v="VPN40247"/>
    <n v="39"/>
    <s v="Dịch vụ mạng riêng ảo trong nước và quốc tế (VPN/I-VPN)"/>
    <s v="Truyền số liệu"/>
    <x v="2"/>
    <s v="Viễn thông"/>
    <s v="13-10"/>
    <s v="Trịnh Sinh Trường"/>
    <s v="Nước Ngoài"/>
    <x v="1"/>
    <s v="Công ty TNHH TOYOTA Hà Đông"/>
    <s v="Công ty Ô tô Toyota Việt Nam"/>
    <x v="1"/>
    <n v="3.6438999999999999"/>
    <n v="3.6438999999999999"/>
    <n v="3.6438999999999999"/>
    <n v="3.6438999999999999"/>
    <n v="3.6438999999999999"/>
    <n v="3.6438999999999999"/>
    <n v="3.6438999999999999"/>
    <n v="3.6438999999999999"/>
    <n v="3.6438999999999999"/>
    <n v="3.6438999999999999"/>
    <n v="3.6438999999999999"/>
    <n v="3.6438999999999999"/>
    <n v="43.726799999999997"/>
    <n v="3.6438999999999999"/>
    <n v="3.6438999999999999"/>
    <n v="7.2877999999999998"/>
  </r>
  <r>
    <s v="VPN40248"/>
    <n v="39"/>
    <s v="Dịch vụ mạng riêng ảo trong nước và quốc tế (VPN/I-VPN)"/>
    <s v="Truyền số liệu"/>
    <x v="2"/>
    <s v="Viễn thông"/>
    <s v="08-10"/>
    <s v="Trịnh Sinh Trường"/>
    <s v="Nước Ngoài"/>
    <x v="1"/>
    <s v="Công ty TNHH Một thành viên Toyota Quảng Ninh"/>
    <s v="Công ty Ô tô Toyota Việt Nam"/>
    <x v="1"/>
    <n v="5.1079999999999997"/>
    <n v="5.1079999999999997"/>
    <n v="5.1079999999999997"/>
    <n v="5.1079999999999997"/>
    <n v="5.1079999999999997"/>
    <n v="5.1079999999999997"/>
    <n v="5.1079999999999997"/>
    <n v="5.1079999999999997"/>
    <n v="5.1079999999999997"/>
    <n v="5.1079999999999997"/>
    <n v="5.1079999999999997"/>
    <n v="5.1079999999999997"/>
    <n v="61.295999999999999"/>
    <n v="5.1079999999999997"/>
    <n v="5.1079999999999997"/>
    <n v="10.215999999999999"/>
  </r>
  <r>
    <s v="VPN40252"/>
    <n v="39"/>
    <s v="Dịch vụ mạng riêng ảo trong nước và quốc tế (VPN/I-VPN)"/>
    <s v="Truyền số liệu"/>
    <x v="2"/>
    <s v="Viễn thông"/>
    <s v="39-10"/>
    <s v="Cấn Thành Chung"/>
    <s v="Ngân hàng"/>
    <x v="3"/>
    <s v="Công ty CP Chứng khoán Ngân hàng Sài Gòn Thương Tín"/>
    <s v="Công ty cổ phần chứng khoán SSI"/>
    <x v="1"/>
    <n v="7.8212910000000004"/>
    <n v="7.8212910000000004"/>
    <n v="7.8212910000000004"/>
    <n v="7.8212910000000004"/>
    <n v="7.8212910000000004"/>
    <n v="7.8212910000000004"/>
    <n v="7.8212910000000004"/>
    <n v="7.8212910000000004"/>
    <n v="7.8212910000000004"/>
    <n v="7.8212910000000004"/>
    <n v="7.8212910000000004"/>
    <n v="7.8212910000000004"/>
    <n v="93.855491999999998"/>
    <n v="7.8212910000000004"/>
    <n v="7.8212910000000004"/>
    <n v="15.642582000000001"/>
  </r>
  <r>
    <s v="VPN40253"/>
    <n v="39"/>
    <s v="Dịch vụ mạng riêng ảo trong nước và quốc tế (VPN/I-VPN)"/>
    <s v="Truyền số liệu"/>
    <x v="2"/>
    <s v="Viễn thông"/>
    <s v="41-10"/>
    <s v="Nguyễn Tiến Thành"/>
    <s v="Ngân hàng"/>
    <x v="3"/>
    <s v="Ngân hàng Thương mại TNHH Một thành viên Dầu khí Toàn Cầu"/>
    <s v="Ngân hàng Thương mại TNHH Một thành viên Dầu khí Toàn Cầu"/>
    <x v="1"/>
    <n v="10.4939"/>
    <n v="10.4939"/>
    <n v="10.4939"/>
    <n v="10.4939"/>
    <n v="10.4939"/>
    <n v="10.4939"/>
    <n v="10.4939"/>
    <n v="10.4939"/>
    <n v="10.4939"/>
    <n v="10.4939"/>
    <n v="10.4939"/>
    <n v="10.4939"/>
    <n v="125.9268"/>
    <n v="10.4939"/>
    <n v="10.4939"/>
    <n v="20.9878"/>
  </r>
  <r>
    <s v="VPN40275"/>
    <n v="39"/>
    <s v="Dịch vụ mạng riêng ảo trong nước và quốc tế (VPN/I-VPN)"/>
    <s v="Truyền số liệu"/>
    <x v="2"/>
    <s v="Viễn thông"/>
    <s v="48-10"/>
    <s v="Nguyễn Tiến Thành"/>
    <s v="Ngân hàng"/>
    <x v="3"/>
    <s v="Ngân hàng Thương mại TNHH Một thành viên Dầu khí Toàn Cầu"/>
    <s v="Ngân hàng Thương mại TNHH Một thành viên Dầu khí Toàn Cầu"/>
    <x v="1"/>
    <n v="4.2045000000000003"/>
    <n v="4.2045000000000003"/>
    <n v="4.2045000000000003"/>
    <n v="4.2045000000000003"/>
    <n v="4.2045000000000003"/>
    <n v="4.2045000000000003"/>
    <n v="4.2045000000000003"/>
    <n v="4.2045000000000003"/>
    <n v="4.2045000000000003"/>
    <n v="4.2045000000000003"/>
    <n v="4.2045000000000003"/>
    <n v="4.2045000000000003"/>
    <n v="50.454000000000001"/>
    <n v="4.2045000000000003"/>
    <n v="4.2045000000000003"/>
    <n v="8.4090000000000007"/>
  </r>
  <r>
    <s v="VPN40283"/>
    <n v="39"/>
    <s v="Dịch vụ mạng riêng ảo trong nước và quốc tế (VPN/I-VPN)"/>
    <s v="Truyền số liệu"/>
    <x v="2"/>
    <s v="Viễn thông"/>
    <s v="83-10"/>
    <s v="Cấn Thành Chung"/>
    <s v="Ngân hàng"/>
    <x v="3"/>
    <s v="Ngân hàng TNHH INDOVINA"/>
    <s v="Ngân hàng TNHH INDOVINA"/>
    <x v="1"/>
    <n v="5.0793910000000002"/>
    <n v="5.0793910000000002"/>
    <n v="5.0793910000000002"/>
    <n v="5.0793910000000002"/>
    <n v="5.0793910000000002"/>
    <n v="5.0793910000000002"/>
    <n v="5.0793910000000002"/>
    <n v="5.0793910000000002"/>
    <n v="5.0793910000000002"/>
    <n v="5.0793910000000002"/>
    <n v="5.0793910000000002"/>
    <n v="5.0793910000000002"/>
    <n v="60.952691999999999"/>
    <n v="5.0793910000000002"/>
    <n v="5.0793910000000002"/>
    <n v="10.158782"/>
  </r>
  <r>
    <s v="VPN40291"/>
    <n v="39"/>
    <s v="Dịch vụ mạng riêng ảo trong nước và quốc tế (VPN/I-VPN)"/>
    <s v="Truyền số liệu"/>
    <x v="2"/>
    <s v="Viễn thông"/>
    <s v="107-10"/>
    <s v="Lưu Thị Thanh"/>
    <s v="DNTN1"/>
    <x v="2"/>
    <s v="Công ty cổ phần VCCorp"/>
    <s v="Công ty cổ phần VCCorp"/>
    <x v="1"/>
    <n v="4.6719999999999997"/>
    <n v="4.6719999999999997"/>
    <n v="4.6719999999999997"/>
    <n v="4.6719999999999997"/>
    <n v="4.6719999999999997"/>
    <n v="4.6719999999999997"/>
    <n v="4.6719999999999997"/>
    <n v="4.6719999999999997"/>
    <n v="4.6719999999999997"/>
    <n v="4.6719999999999997"/>
    <n v="4.6719999999999997"/>
    <n v="4.6719999999999997"/>
    <n v="56.064"/>
    <n v="4.6719999999999997"/>
    <n v="4.6719999999999997"/>
    <n v="9.3439999999999994"/>
  </r>
  <r>
    <s v="VPN40314"/>
    <n v="39"/>
    <s v="Dịch vụ mạng riêng ảo trong nước và quốc tế (VPN/I-VPN)"/>
    <s v="Truyền số liệu"/>
    <x v="2"/>
    <s v="Viễn thông"/>
    <s v="05-11"/>
    <s v="Vũ Như Quỳnh"/>
    <s v="Telco"/>
    <x v="0"/>
    <s v="Công ty TNHH Viettel-CHT"/>
    <s v="Tổng công ty viễn thông Viettel-Chi nhánh Tập đoàn Công nghiệp - Viễn thông quân đội"/>
    <x v="1"/>
    <n v="5.3125"/>
    <n v="5.3125"/>
    <n v="5.3125"/>
    <n v="5.3125"/>
    <n v="5.3125"/>
    <n v="5.3125"/>
    <n v="5.3125"/>
    <n v="5.3125"/>
    <n v="5.3125"/>
    <n v="5.3125"/>
    <n v="5.3125"/>
    <n v="5.3125"/>
    <n v="63.75"/>
    <n v="5.3125"/>
    <n v="5.3125"/>
    <n v="10.625"/>
  </r>
  <r>
    <s v="VPN40322"/>
    <n v="39"/>
    <s v="Dịch vụ mạng riêng ảo trong nước và quốc tế (VPN/I-VPN)"/>
    <s v="Truyền số liệu"/>
    <x v="2"/>
    <s v="Viễn thông"/>
    <s v="09-11"/>
    <s v="Vũ Như Quỳnh"/>
    <s v="Telco"/>
    <x v="0"/>
    <s v="Công ty TNHH Viettel-CHT"/>
    <s v="Tổng công ty viễn thông Viettel-Chi nhánh Tập đoàn Công nghiệp - Viễn thông quân đội"/>
    <x v="1"/>
    <n v="5.3125"/>
    <n v="5.3125"/>
    <n v="5.3125"/>
    <n v="5.3125"/>
    <n v="5.3125"/>
    <n v="5.3125"/>
    <n v="5.3125"/>
    <n v="5.3125"/>
    <n v="5.3125"/>
    <n v="5.3125"/>
    <n v="5.3125"/>
    <n v="5.3125"/>
    <n v="63.75"/>
    <n v="5.3125"/>
    <n v="5.3125"/>
    <n v="10.625"/>
  </r>
  <r>
    <s v="VPN40330"/>
    <n v="39"/>
    <s v="Dịch vụ mạng riêng ảo trong nước và quốc tế (VPN/I-VPN)"/>
    <s v="Truyền số liệu"/>
    <x v="2"/>
    <s v="Viễn thông"/>
    <s v="30-11"/>
    <s v="Cấn Thành Chung"/>
    <s v="Ngân hàng"/>
    <x v="3"/>
    <s v="Công ty cổ phần Chứng khoán KB Việt Nam"/>
    <s v="Công ty cổ phần Chứng khoán KB Việt Nam"/>
    <x v="0"/>
    <n v="6.9257"/>
    <n v="6.9257"/>
    <n v="6.9257"/>
    <n v="6.9257"/>
    <n v="6.9257"/>
    <n v="6.9257"/>
    <n v="6.9257"/>
    <n v="6.9257"/>
    <n v="6.9257"/>
    <n v="6.9257"/>
    <n v="6.9257"/>
    <n v="6.9257"/>
    <n v="83.108400000000003"/>
    <n v="6.9257"/>
    <n v="6.9257"/>
    <n v="13.8514"/>
  </r>
  <r>
    <s v="VPN40333"/>
    <n v="39"/>
    <s v="Dịch vụ mạng riêng ảo trong nước và quốc tế (VPN/I-VPN)"/>
    <s v="Truyền số liệu"/>
    <x v="2"/>
    <s v="Viễn thông"/>
    <s v="110422-01/vdc"/>
    <s v="Phạm Văn Phước"/>
    <s v="DNTN1"/>
    <x v="2"/>
    <s v="Công ty Cổ phần Dịch vụ số liệu Toàn Cầu"/>
    <s v="Công ty cổ phần dịch vụ số liệu Toàn Cầu"/>
    <x v="1"/>
    <n v="47.352035999999998"/>
    <n v="47.352035999999998"/>
    <n v="47.352035999999998"/>
    <n v="47.352035999999998"/>
    <n v="47.352035999999998"/>
    <n v="47.352035999999998"/>
    <n v="47.352035999999998"/>
    <n v="47.352035999999998"/>
    <n v="47.352035999999998"/>
    <n v="47.352035999999998"/>
    <n v="47.352035999999998"/>
    <n v="47.352035999999998"/>
    <n v="568.22443199999998"/>
    <n v="47.352035999999998"/>
    <n v="47.352035999999998"/>
    <n v="94.704071999999996"/>
  </r>
  <r>
    <s v="VPN40344"/>
    <n v="39"/>
    <s v="Dịch vụ mạng riêng ảo trong nước và quốc tế (VPN/I-VPN)"/>
    <s v="Truyền số liệu"/>
    <x v="2"/>
    <s v="Viễn thông"/>
    <s v="58-11"/>
    <s v="Nguyễn Thị Tuyết Mai"/>
    <s v="Ngân hàng"/>
    <x v="3"/>
    <s v="Ngân hàng TMCP Công Thương Việt Nam - Chi nhánh TP Hà Nội"/>
    <s v="Ngân hàng TMCP Công thương Việt Nam"/>
    <x v="1"/>
    <n v="5.3467269999999996"/>
    <n v="5.3467269999999996"/>
    <n v="5.3467269999999996"/>
    <n v="5.3467269999999996"/>
    <n v="5.3467269999999996"/>
    <n v="5.3467269999999996"/>
    <n v="5.3467269999999996"/>
    <n v="5.3467269999999996"/>
    <n v="5.3467269999999996"/>
    <n v="5.3467269999999996"/>
    <n v="5.3467269999999996"/>
    <n v="5.3467269999999996"/>
    <n v="64.160724000000002"/>
    <n v="5.3467269999999996"/>
    <n v="5.3467269999999996"/>
    <n v="10.693453999999999"/>
  </r>
  <r>
    <s v="VPN40350"/>
    <n v="39"/>
    <s v="Dịch vụ mạng riêng ảo trong nước và quốc tế (VPN/I-VPN)"/>
    <s v="Truyền số liệu"/>
    <x v="2"/>
    <s v="Viễn thông"/>
    <s v="67-11"/>
    <s v="Cấn Thành Chung"/>
    <s v="Ngân hàng"/>
    <x v="3"/>
    <s v="Công ty TNHH Chứng khoán Ngân Hàng TMCP Ngoại Thương Việt nam"/>
    <s v="Công ty TNHH Chứng khoán Ngân Hàng TMCP Ngoại Thương Việt nam"/>
    <x v="0"/>
    <n v="4.4383999999999997"/>
    <n v="4.4383999999999997"/>
    <n v="4.4383999999999997"/>
    <n v="4.4383999999999997"/>
    <n v="4.4383999999999997"/>
    <n v="4.4383999999999997"/>
    <n v="4.4383999999999997"/>
    <n v="4.4383999999999997"/>
    <n v="4.4383999999999997"/>
    <n v="4.4383999999999997"/>
    <n v="4.4383999999999997"/>
    <n v="4.4383999999999997"/>
    <n v="53.260800000000003"/>
    <n v="4.4383999999999997"/>
    <n v="4.4383999999999997"/>
    <n v="8.8767999999999994"/>
  </r>
  <r>
    <s v="VPN40354"/>
    <n v="39"/>
    <s v="Dịch vụ mạng riêng ảo trong nước và quốc tế (VPN/I-VPN)"/>
    <s v="Truyền số liệu"/>
    <x v="2"/>
    <s v="Viễn thông"/>
    <s v="92-11"/>
    <s v="Cấn Thành Chung"/>
    <s v="Ngân hàng"/>
    <x v="3"/>
    <s v="Ngân hàng TNHH Một thành viên HSBC (Việt Nam)"/>
    <s v="Ngân hàng TNHH Một thành viên HSBC (Việt Nam)"/>
    <x v="1"/>
    <n v="8.0514539999999997"/>
    <n v="8.0514539999999997"/>
    <n v="8.0514539999999997"/>
    <n v="8.0514539999999997"/>
    <n v="8.0514539999999997"/>
    <n v="8.0514539999999997"/>
    <n v="8.0514539999999997"/>
    <n v="8.0514539999999997"/>
    <n v="8.0514539999999997"/>
    <n v="8.0514539999999997"/>
    <n v="8.0514539999999997"/>
    <n v="8.0514539999999997"/>
    <n v="96.617447999999996"/>
    <n v="8.0514539999999997"/>
    <n v="8.0514539999999997"/>
    <n v="16.102907999999999"/>
  </r>
  <r>
    <s v="VPN40357"/>
    <n v="39"/>
    <s v="Dịch vụ mạng riêng ảo trong nước và quốc tế (VPN/I-VPN)"/>
    <s v="Truyền số liệu"/>
    <x v="2"/>
    <s v="Viễn thông"/>
    <s v="123-11"/>
    <s v="Nguyễn Tiến Thành"/>
    <s v="Ngân hàng"/>
    <x v="3"/>
    <s v="Ngân hàng CITIBANK N.A Chi nhánh thành phố Hồ Chí Minh"/>
    <s v="Ngân hàng Citibank"/>
    <x v="1"/>
    <n v="1.8897269999999999"/>
    <n v="1.8897269999999999"/>
    <n v="1.8897269999999999"/>
    <n v="1.8897269999999999"/>
    <n v="1.8897269999999999"/>
    <n v="1.8897269999999999"/>
    <n v="1.8897269999999999"/>
    <n v="1.8897269999999999"/>
    <n v="0"/>
    <n v="0"/>
    <n v="0"/>
    <n v="0"/>
    <n v="15.117815999999999"/>
    <n v="0"/>
    <n v="0"/>
    <n v="0"/>
  </r>
  <r>
    <s v="VPN40365"/>
    <n v="39"/>
    <s v="Dịch vụ mạng riêng ảo trong nước và quốc tế (VPN/I-VPN)"/>
    <s v="Truyền số liệu"/>
    <x v="2"/>
    <s v="Viễn thông"/>
    <s v="41-12"/>
    <s v="Cấn Thành Chung"/>
    <s v="Ngân hàng"/>
    <x v="3"/>
    <s v="Ngân hàng Thương mại CP An Bình"/>
    <s v="Ngân hàng Thương mại CP An Bình"/>
    <x v="1"/>
    <n v="6.1691859999999998"/>
    <n v="6.1691859999999998"/>
    <n v="6.1691859999999998"/>
    <n v="6.1691859999999998"/>
    <n v="6.1691859999999998"/>
    <n v="6.1691859999999998"/>
    <n v="6.1691859999999998"/>
    <n v="6.1691859999999998"/>
    <n v="6.1691859999999998"/>
    <n v="6.2049450000000004"/>
    <n v="6.2049450000000004"/>
    <n v="6.2049450000000004"/>
    <n v="74.137508999999994"/>
    <n v="6.2049450000000004"/>
    <n v="6.2049450000000004"/>
    <n v="12.409890000000001"/>
  </r>
  <r>
    <s v="VPN40371"/>
    <n v="39"/>
    <s v="Dịch vụ mạng riêng ảo trong nước và quốc tế (VPN/I-VPN)"/>
    <s v="Truyền số liệu"/>
    <x v="2"/>
    <s v="Viễn thông"/>
    <s v="49-12"/>
    <s v="Cấn Thành Chung"/>
    <s v="Ngân hàng"/>
    <x v="3"/>
    <s v="Công ty Cổ phần chứng khoán MB"/>
    <s v="Công ty Cổ phần chứng khoán MB"/>
    <x v="1"/>
    <n v="4.2305489999999999"/>
    <n v="4.2305489999999999"/>
    <n v="4.2305489999999999"/>
    <n v="4.2305489999999999"/>
    <n v="4.2305489999999999"/>
    <n v="4.2305489999999999"/>
    <n v="4.2305489999999999"/>
    <n v="4.2305489999999999"/>
    <n v="4.2305489999999999"/>
    <n v="4.2305489999999999"/>
    <n v="4.2305489999999999"/>
    <n v="4.2305489999999999"/>
    <n v="50.766587999999999"/>
    <n v="4.2305489999999999"/>
    <n v="4.2305489999999999"/>
    <n v="8.4610979999999998"/>
  </r>
  <r>
    <s v="VPN40375"/>
    <n v="39"/>
    <s v="Dịch vụ mạng riêng ảo trong nước và quốc tế (VPN/I-VPN)"/>
    <s v="Truyền số liệu"/>
    <x v="2"/>
    <s v="Viễn thông"/>
    <s v="90-12"/>
    <s v="Nguyễn Diệp Thùy Anh"/>
    <s v="Ngân hàng"/>
    <x v="3"/>
    <s v="Ngân hàng Thương mại cổ phần Bưu điện Liên Việt"/>
    <s v="Ngân hàng Thương mại cổ phần Bưu điện Liên Việt"/>
    <x v="1"/>
    <n v="4.6301860000000001"/>
    <n v="4.6301860000000001"/>
    <n v="4.6301860000000001"/>
    <n v="4.6301860000000001"/>
    <n v="4.6301860000000001"/>
    <n v="4.6301860000000001"/>
    <n v="4.6301860000000001"/>
    <n v="4.6301860000000001"/>
    <n v="4.6301860000000001"/>
    <n v="-3.2411300000000001"/>
    <n v="0"/>
    <n v="0"/>
    <n v="38.430543999999998"/>
    <n v="0"/>
    <n v="0"/>
    <n v="0"/>
  </r>
  <r>
    <s v="VPN40380"/>
    <n v="39"/>
    <s v="Dịch vụ mạng riêng ảo trong nước và quốc tế (VPN/I-VPN)"/>
    <s v="Truyền số liệu"/>
    <x v="2"/>
    <s v="Viễn thông"/>
    <s v="106-12"/>
    <s v="Nguyễn Lâm Đức"/>
    <s v="Telco"/>
    <x v="0"/>
    <s v="Công ty Cổ phần NETNAM"/>
    <s v="Công ty Cổ phần NETNAM"/>
    <x v="1"/>
    <n v="5.04"/>
    <n v="5.04"/>
    <n v="5.04"/>
    <n v="5.04"/>
    <n v="5.04"/>
    <n v="5.04"/>
    <n v="5.04"/>
    <n v="5.04"/>
    <n v="5.04"/>
    <n v="5.04"/>
    <n v="5.04"/>
    <n v="5.04"/>
    <n v="60.48"/>
    <n v="5.04"/>
    <n v="5.04"/>
    <n v="10.08"/>
  </r>
  <r>
    <s v="VPN40385"/>
    <n v="39"/>
    <s v="Dịch vụ mạng riêng ảo trong nước và quốc tế (VPN/I-VPN)"/>
    <s v="Truyền số liệu"/>
    <x v="2"/>
    <s v="Viễn thông"/>
    <s v="97-12"/>
    <s v="Cấn Thành Chung"/>
    <s v="Ngân hàng"/>
    <x v="3"/>
    <s v="Ngân hàng TMCP á châu"/>
    <s v="Ngân hàng TMCP á châu"/>
    <x v="1"/>
    <n v="7.829186"/>
    <n v="7.829186"/>
    <n v="7.829186"/>
    <n v="7.829186"/>
    <n v="7.829186"/>
    <n v="7.829186"/>
    <n v="7.829186"/>
    <n v="7.829186"/>
    <n v="7.829186"/>
    <n v="7.8649449999999996"/>
    <n v="7.8649449999999996"/>
    <n v="7.8649449999999996"/>
    <n v="94.057508999999996"/>
    <n v="7.8649449999999996"/>
    <n v="7.8649449999999996"/>
    <n v="15.729889999999999"/>
  </r>
  <r>
    <s v="VPN40388"/>
    <n v="39"/>
    <s v="Dịch vụ mạng riêng ảo trong nước và quốc tế (VPN/I-VPN)"/>
    <s v="Truyền số liệu"/>
    <x v="2"/>
    <s v="Viễn thông"/>
    <s v="113-12"/>
    <s v="Trịnh Sinh Trường"/>
    <s v="Nước Ngoài"/>
    <x v="1"/>
    <s v="Công ty TNHH Toyota Thanh Xuân"/>
    <s v="Công ty Ô tô Toyota Việt Nam"/>
    <x v="1"/>
    <n v="3.9712000000000001"/>
    <n v="3.9712000000000001"/>
    <n v="3.9712000000000001"/>
    <n v="3.9712000000000001"/>
    <n v="3.9712000000000001"/>
    <n v="3.9712000000000001"/>
    <n v="3.9712000000000001"/>
    <n v="3.9712000000000001"/>
    <n v="3.9712000000000001"/>
    <n v="3.9712000000000001"/>
    <n v="3.9712000000000001"/>
    <n v="3.9712000000000001"/>
    <n v="47.654400000000003"/>
    <n v="3.9712000000000001"/>
    <n v="3.9712000000000001"/>
    <n v="7.9424000000000001"/>
  </r>
  <r>
    <s v="VPN40396"/>
    <n v="39"/>
    <s v="Dịch vụ mạng riêng ảo trong nước và quốc tế (VPN/I-VPN)"/>
    <s v="Truyền số liệu"/>
    <x v="2"/>
    <s v="Viễn thông"/>
    <s v="127-12"/>
    <s v="Nguyễn Tiến Thành"/>
    <s v="Ngân hàng"/>
    <x v="3"/>
    <s v="Ngân hàng TMCP Kỹ Thương Việt Nam (Techcombank)"/>
    <s v="Ngân hàng TMCP Kỹ Thương Việt Nam (Techcombank)"/>
    <x v="1"/>
    <n v="66.983999999999995"/>
    <n v="66.983999999999995"/>
    <n v="66.983999999999995"/>
    <n v="66.983999999999995"/>
    <n v="78.979266999999993"/>
    <n v="74.807000000000002"/>
    <n v="74.807000000000002"/>
    <n v="74.807000000000002"/>
    <n v="74.807000000000002"/>
    <n v="74.807000000000002"/>
    <n v="74.807000000000002"/>
    <n v="74.807000000000002"/>
    <n v="870.56426699999997"/>
    <n v="74.807000000000002"/>
    <n v="74.807000000000002"/>
    <n v="149.614"/>
  </r>
  <r>
    <s v="VPN40399"/>
    <n v="39"/>
    <s v="Dịch vụ mạng riêng ảo trong nước và quốc tế (VPN/I-VPN)"/>
    <s v="Truyền số liệu"/>
    <x v="2"/>
    <s v="Viễn thông"/>
    <s v="125-12"/>
    <s v="Nguyễn Lâm Đức"/>
    <s v="Telco"/>
    <x v="0"/>
    <s v="Công ty Cổ phần NETNAM"/>
    <s v="Công ty Cổ phần NETNAM"/>
    <x v="1"/>
    <n v="1.8"/>
    <n v="1.8"/>
    <n v="1.8"/>
    <n v="1.8"/>
    <n v="1.8"/>
    <n v="1.8"/>
    <n v="1.8"/>
    <n v="1.8"/>
    <n v="1.8"/>
    <n v="1.8"/>
    <n v="1.8"/>
    <n v="1.8"/>
    <n v="21.6"/>
    <n v="1.8"/>
    <n v="1.8"/>
    <n v="3.6"/>
  </r>
  <r>
    <s v="VPN40406"/>
    <n v="39"/>
    <s v="Dịch vụ mạng riêng ảo trong nước và quốc tế (VPN/I-VPN)"/>
    <s v="Truyền số liệu"/>
    <x v="2"/>
    <s v="Viễn thông"/>
    <s v="42-13"/>
    <s v="Nguyễn Lâm Đức"/>
    <s v="Telco"/>
    <x v="0"/>
    <s v="Công ty Cổ phần NETNAM"/>
    <s v="Công ty Cổ phần NETNAM"/>
    <x v="1"/>
    <n v="2.2425000000000002"/>
    <n v="2.2425000000000002"/>
    <n v="2.2425000000000002"/>
    <n v="2.2425000000000002"/>
    <n v="2.2425000000000002"/>
    <n v="2.2425000000000002"/>
    <n v="2.2425000000000002"/>
    <n v="2.2425000000000002"/>
    <n v="2.2425000000000002"/>
    <n v="2.2425000000000002"/>
    <n v="2.2425000000000002"/>
    <n v="2.2425000000000002"/>
    <n v="26.91"/>
    <n v="2.2425000000000002"/>
    <n v="2.2425000000000002"/>
    <n v="4.4850000000000003"/>
  </r>
  <r>
    <s v="VPN40407"/>
    <n v="39"/>
    <s v="Dịch vụ mạng riêng ảo trong nước và quốc tế (VPN/I-VPN)"/>
    <s v="Truyền số liệu"/>
    <x v="2"/>
    <s v="Viễn thông"/>
    <s v="45-13"/>
    <s v="Nguyễn Lâm Đức"/>
    <s v="Telco"/>
    <x v="0"/>
    <s v="Công ty Cổ phần NETNAM"/>
    <s v="Công ty Cổ phần NETNAM"/>
    <x v="1"/>
    <n v="1.869"/>
    <n v="1.869"/>
    <n v="1.869"/>
    <n v="1.869"/>
    <n v="1.869"/>
    <n v="1.869"/>
    <n v="1.869"/>
    <n v="1.869"/>
    <n v="1.869"/>
    <n v="1.869"/>
    <n v="1.869"/>
    <n v="-0.18690000000000001"/>
    <n v="20.3721"/>
    <n v="0"/>
    <n v="0"/>
    <n v="0"/>
  </r>
  <r>
    <s v="VPN40423"/>
    <n v="39"/>
    <s v="Dịch vụ mạng riêng ảo trong nước và quốc tế (VPN/I-VPN)"/>
    <s v="Truyền số liệu"/>
    <x v="2"/>
    <s v="Viễn thông"/>
    <s v="72-13"/>
    <s v="Cấn Thành Chung"/>
    <s v="Ngân hàng"/>
    <x v="3"/>
    <s v="Công ty Cổ phần chứng khoán MB"/>
    <s v="Công ty Cổ phần chứng khoán MB"/>
    <x v="1"/>
    <n v="6.6711400000000003"/>
    <n v="6.6711400000000003"/>
    <n v="6.6711400000000003"/>
    <n v="6.6711400000000003"/>
    <n v="6.6711400000000003"/>
    <n v="6.6711400000000003"/>
    <n v="6.6711400000000003"/>
    <n v="6.6711400000000003"/>
    <n v="6.6711400000000003"/>
    <n v="6.6711400000000003"/>
    <n v="6.6711400000000003"/>
    <n v="6.6711400000000003"/>
    <n v="80.05368"/>
    <n v="6.6711400000000003"/>
    <n v="6.6711400000000003"/>
    <n v="13.342280000000001"/>
  </r>
  <r>
    <s v="VPN40441"/>
    <n v="39"/>
    <s v="Dịch vụ mạng riêng ảo trong nước và quốc tế (VPN/I-VPN)"/>
    <s v="Truyền số liệu"/>
    <x v="2"/>
    <s v="Viễn thông"/>
    <s v="90-13"/>
    <s v="Hoàng Ngọc Mai"/>
    <s v="Ngân hàng"/>
    <x v="3"/>
    <s v="Ngân hàng Thương mại Cổ phần Sài Gòn - Hà Nội"/>
    <s v="Ngân hàng Thương mại Cổ phần Sài Gòn - Hà Nội"/>
    <x v="1"/>
    <n v="4.5766270000000002"/>
    <n v="4.5766270000000002"/>
    <n v="4.5766270000000002"/>
    <n v="4.5766270000000002"/>
    <n v="4.5766270000000002"/>
    <n v="4.5766270000000002"/>
    <n v="4.5766270000000002"/>
    <n v="4.5766270000000002"/>
    <n v="4.5766270000000002"/>
    <n v="4.5766270000000002"/>
    <n v="4.5766270000000002"/>
    <n v="4.5766270000000002"/>
    <n v="54.919524000000003"/>
    <n v="4.5766270000000002"/>
    <n v="4.5766270000000002"/>
    <n v="9.1532540000000004"/>
  </r>
  <r>
    <s v="VPN40448"/>
    <n v="39"/>
    <s v="Dịch vụ mạng riêng ảo trong nước và quốc tế (VPN/I-VPN)"/>
    <s v="Truyền số liệu"/>
    <x v="2"/>
    <s v="Viễn thông"/>
    <s v="28-14"/>
    <s v="Phan Thu Thủy"/>
    <s v="Nước Ngoài"/>
    <x v="1"/>
    <s v="Công ty TNHH Thông tin NTT (Việt Nam)"/>
    <s v="Chi nhánh Công ty TNHH Thông tin NTT (Việt Nam)"/>
    <x v="1"/>
    <n v="51.133490000000002"/>
    <n v="51.133490000000002"/>
    <n v="51.133490000000002"/>
    <n v="51.133490000000002"/>
    <n v="51.133490000000002"/>
    <n v="51.133490000000002"/>
    <n v="51.133490000000002"/>
    <n v="51.133490000000002"/>
    <n v="51.133490000000002"/>
    <n v="51.133490000000002"/>
    <n v="51.133490000000002"/>
    <n v="51.133490000000002"/>
    <n v="613.60188000000005"/>
    <n v="51.133490000000002"/>
    <n v="51.133490000000002"/>
    <n v="102.26698"/>
  </r>
  <r>
    <s v="VPN40449"/>
    <n v="39"/>
    <s v="Dịch vụ mạng riêng ảo trong nước và quốc tế (VPN/I-VPN)"/>
    <s v="Truyền số liệu"/>
    <x v="2"/>
    <s v="Viễn thông"/>
    <s v="30-14"/>
    <s v="Phan Thu Thủy"/>
    <s v="Nước Ngoài"/>
    <x v="1"/>
    <s v="Công ty tài chính TNHH một thành viên quốc tế Việt Nam Jaccs"/>
    <s v="Chi nhánh Công ty TNHH Thông tin NTT (Việt Nam)"/>
    <x v="1"/>
    <n v="116.38"/>
    <n v="116.38"/>
    <n v="116.38"/>
    <n v="116.38"/>
    <n v="116.38"/>
    <n v="116.38"/>
    <n v="0"/>
    <n v="0"/>
    <n v="0"/>
    <n v="0"/>
    <n v="0"/>
    <n v="0"/>
    <n v="698.28"/>
    <n v="0"/>
    <n v="0"/>
    <n v="0"/>
  </r>
  <r>
    <s v="VPN40453"/>
    <n v="39"/>
    <s v="Dịch vụ mạng riêng ảo trong nước và quốc tế (VPN/I-VPN)"/>
    <s v="Truyền số liệu"/>
    <x v="2"/>
    <s v="Viễn thông"/>
    <s v="39-14"/>
    <s v="Nguyễn Lâm Đức"/>
    <s v="Telco"/>
    <x v="0"/>
    <s v="Chi nhánh Công ty TNHH Một thành viên Viễn thông Quốc tế FPT"/>
    <s v="Công ty TNHH Một thành viên Viễn thông Quốc tế FPT"/>
    <x v="1"/>
    <n v="15.244999999999999"/>
    <n v="15.244999999999999"/>
    <n v="15.244999999999999"/>
    <n v="15.244999999999999"/>
    <n v="15.244999999999999"/>
    <n v="15.244999999999999"/>
    <n v="15.244999999999999"/>
    <n v="15.244999999999999"/>
    <n v="15.244999999999999"/>
    <n v="15.244999999999999"/>
    <n v="15.244999999999999"/>
    <n v="15.244999999999999"/>
    <n v="182.94"/>
    <n v="15.244999999999999"/>
    <n v="15.244999999999999"/>
    <n v="30.49"/>
  </r>
  <r>
    <s v="VPN40455"/>
    <n v="39"/>
    <s v="Dịch vụ mạng riêng ảo trong nước và quốc tế (VPN/I-VPN)"/>
    <s v="Truyền số liệu"/>
    <x v="2"/>
    <s v="Viễn thông"/>
    <s v="42-14"/>
    <s v="Nguyễn Lâm Đức"/>
    <s v="Telco"/>
    <x v="0"/>
    <s v="Công ty Cổ phần NETNAM"/>
    <s v="Công ty Cổ phần NETNAM"/>
    <x v="1"/>
    <n v="3.3420000000000001"/>
    <n v="3.3420000000000001"/>
    <n v="3.3420000000000001"/>
    <n v="3.3420000000000001"/>
    <n v="3.3420000000000001"/>
    <n v="3.3420000000000001"/>
    <n v="3.3420000000000001"/>
    <n v="3.3420000000000001"/>
    <n v="3.3420000000000001"/>
    <n v="3.3420000000000001"/>
    <n v="3.3420000000000001"/>
    <n v="3.3420000000000001"/>
    <n v="40.103999999999999"/>
    <n v="3.3420000000000001"/>
    <n v="3.3420000000000001"/>
    <n v="6.6840000000000002"/>
  </r>
  <r>
    <s v="VPN40459"/>
    <n v="39"/>
    <s v="Dịch vụ mạng riêng ảo trong nước và quốc tế (VPN/I-VPN)"/>
    <s v="Truyền số liệu"/>
    <x v="2"/>
    <s v="Viễn thông"/>
    <s v="60-14"/>
    <s v="Nguyễn Thị Tuyết Mai"/>
    <s v="Ngân hàng"/>
    <x v="3"/>
    <s v="Ngân hàng phát triển Việt Nam"/>
    <s v="Ngân hàng phát triển Việt Nam"/>
    <x v="1"/>
    <n v="3.4940000000000002"/>
    <n v="3.4940000000000002"/>
    <n v="3.4940000000000002"/>
    <n v="3.4940000000000002"/>
    <n v="3.4940000000000002"/>
    <n v="3.4940000000000002"/>
    <n v="3.4940000000000002"/>
    <n v="3.4940000000000002"/>
    <n v="3.4940000000000002"/>
    <n v="3.4940000000000002"/>
    <n v="3.4940000000000002"/>
    <n v="3.4940000000000002"/>
    <n v="41.927999999999997"/>
    <n v="3.4940000000000002"/>
    <n v="3.4940000000000002"/>
    <n v="6.9880000000000004"/>
  </r>
  <r>
    <s v="VPN40466"/>
    <n v="39"/>
    <s v="Dịch vụ mạng riêng ảo trong nước và quốc tế (VPN/I-VPN)"/>
    <s v="Truyền số liệu"/>
    <x v="2"/>
    <s v="Viễn thông"/>
    <s v="101-14"/>
    <s v="Phan Thu Thủy"/>
    <s v="Nước Ngoài"/>
    <x v="1"/>
    <s v="Công ty tài chính TNHH một thành viên quốc tế Việt Nam Jaccs"/>
    <s v="Chi nhánh Công ty TNHH Thông tin NTT (Việt Nam)"/>
    <x v="1"/>
    <n v="57.76"/>
    <n v="57.76"/>
    <n v="57.76"/>
    <n v="57.76"/>
    <n v="57.76"/>
    <n v="57.76"/>
    <n v="57.76"/>
    <n v="57.76"/>
    <n v="57.76"/>
    <n v="57.76"/>
    <n v="57.76"/>
    <n v="57.76"/>
    <n v="693.12"/>
    <n v="57.76"/>
    <n v="57.76"/>
    <n v="115.52"/>
  </r>
  <r>
    <s v="VPN40471"/>
    <n v="39"/>
    <s v="Dịch vụ mạng riêng ảo trong nước và quốc tế (VPN/I-VPN)"/>
    <s v="Truyền số liệu"/>
    <x v="2"/>
    <s v="Viễn thông"/>
    <s v="97-14"/>
    <s v="Nguyễn Lâm Đức"/>
    <s v="Telco"/>
    <x v="0"/>
    <s v="Công ty Cổ phần NETNAM"/>
    <s v="Công ty Cổ phần NETNAM"/>
    <x v="1"/>
    <n v="1.5"/>
    <n v="0.6"/>
    <n v="0"/>
    <n v="0"/>
    <n v="0"/>
    <n v="0"/>
    <n v="0"/>
    <n v="0"/>
    <n v="0"/>
    <n v="0"/>
    <n v="0"/>
    <n v="0"/>
    <n v="2.1"/>
    <n v="0"/>
    <n v="0"/>
    <n v="0"/>
  </r>
  <r>
    <s v="VPN40474"/>
    <n v="39"/>
    <s v="Dịch vụ mạng riêng ảo trong nước và quốc tế (VPN/I-VPN)"/>
    <s v="Truyền số liệu"/>
    <x v="2"/>
    <s v="Viễn thông"/>
    <s v="17-15"/>
    <s v="Nguyễn Lâm Đức"/>
    <s v="Telco"/>
    <x v="0"/>
    <s v="Công ty TNHH Hệ thống Thông tin FPT"/>
    <s v="Công ty TNHH Phần mềm FPT"/>
    <x v="0"/>
    <n v="6"/>
    <n v="6"/>
    <n v="6"/>
    <n v="0"/>
    <n v="12"/>
    <n v="6"/>
    <n v="6"/>
    <n v="6"/>
    <n v="6"/>
    <n v="0"/>
    <n v="0"/>
    <n v="0"/>
    <n v="54"/>
    <n v="0"/>
    <n v="0"/>
    <n v="0"/>
  </r>
  <r>
    <s v="VPN40485"/>
    <n v="39"/>
    <s v="Dịch vụ mạng riêng ảo trong nước và quốc tế (VPN/I-VPN)"/>
    <s v="Truyền số liệu"/>
    <x v="2"/>
    <s v="Viễn thông"/>
    <s v="67-15"/>
    <s v="Nguyễn Tiến Thành"/>
    <s v="Ngân hàng"/>
    <x v="3"/>
    <s v="Ngân hàng TMCP Kỹ Thương Việt Nam (Techcombank)"/>
    <s v="Ngân hàng TMCP Kỹ Thương Việt Nam (Techcombank)"/>
    <x v="1"/>
    <n v="3.04"/>
    <n v="3.04"/>
    <n v="3.04"/>
    <n v="3.04"/>
    <n v="3.04"/>
    <n v="3.04"/>
    <n v="3.04"/>
    <n v="3.04"/>
    <n v="3.04"/>
    <n v="3.04"/>
    <n v="3.04"/>
    <n v="3.04"/>
    <n v="36.479999999999997"/>
    <n v="3.04"/>
    <n v="3.04"/>
    <n v="6.08"/>
  </r>
  <r>
    <s v="VPN40492"/>
    <n v="39"/>
    <s v="Dịch vụ mạng riêng ảo trong nước và quốc tế (VPN/I-VPN)"/>
    <s v="Truyền số liệu"/>
    <x v="2"/>
    <s v="Viễn thông"/>
    <s v="78-15"/>
    <s v="Nguyễn Lâm Đức"/>
    <s v="Telco"/>
    <x v="0"/>
    <s v="Công ty Cổ phần NETNAM"/>
    <s v="Công ty Cổ phần NETNAM"/>
    <x v="1"/>
    <n v="10.735783"/>
    <n v="10.735783"/>
    <n v="10.735783"/>
    <n v="10.735783"/>
    <n v="10.735783"/>
    <n v="10.735783"/>
    <n v="2.147157"/>
    <n v="0"/>
    <n v="0"/>
    <n v="0"/>
    <n v="0"/>
    <n v="0"/>
    <n v="66.561854999999994"/>
    <n v="0"/>
    <n v="0"/>
    <n v="0"/>
  </r>
  <r>
    <s v="VPN40493"/>
    <n v="39"/>
    <s v="Dịch vụ mạng riêng ảo trong nước và quốc tế (VPN/I-VPN)"/>
    <s v="Truyền số liệu"/>
    <x v="2"/>
    <s v="Viễn thông"/>
    <s v="110817-01/VDC-KD/GDS"/>
    <s v="Phạm Văn Phước"/>
    <s v="DNTN1"/>
    <x v="2"/>
    <s v="Công ty Cổ phần Dịch vụ số liệu Toàn Cầu"/>
    <s v="Công ty cổ phần dịch vụ số liệu Toàn Cầu"/>
    <x v="1"/>
    <n v="148.32"/>
    <n v="148.32"/>
    <n v="148.32"/>
    <n v="148.32"/>
    <n v="148.32"/>
    <n v="148.32"/>
    <n v="148.32"/>
    <n v="148.32"/>
    <n v="148.32"/>
    <n v="148.32"/>
    <n v="148.32"/>
    <n v="148.32"/>
    <n v="1779.84"/>
    <n v="148.32"/>
    <n v="148.32"/>
    <n v="296.64"/>
  </r>
  <r>
    <s v="VPN40497"/>
    <n v="39"/>
    <s v="Dịch vụ mạng riêng ảo trong nước và quốc tế (VPN/I-VPN)"/>
    <s v="Truyền số liệu"/>
    <x v="2"/>
    <s v="Viễn thông"/>
    <s v="55-15"/>
    <s v="Trần Đức Hà"/>
    <s v="Nước Ngoài"/>
    <x v="1"/>
    <s v="Công ty TNHH Mogami Việt Nam"/>
    <s v="Công ty TNHH KDDI Việt nam"/>
    <x v="1"/>
    <n v="15"/>
    <n v="15"/>
    <n v="15"/>
    <n v="15"/>
    <n v="15"/>
    <n v="15"/>
    <n v="15"/>
    <n v="15"/>
    <n v="15"/>
    <n v="15"/>
    <n v="15"/>
    <n v="6"/>
    <n v="171"/>
    <n v="6"/>
    <n v="6"/>
    <n v="12"/>
  </r>
  <r>
    <s v="VPN40498"/>
    <n v="39"/>
    <s v="Dịch vụ mạng riêng ảo trong nước và quốc tế (VPN/I-VPN)"/>
    <s v="Truyền số liệu"/>
    <x v="2"/>
    <s v="Viễn thông"/>
    <s v="80-15"/>
    <s v="Trần Đức Hà"/>
    <s v="Nước Ngoài"/>
    <x v="1"/>
    <s v="Công ty TNHH Global Network Service"/>
    <s v="Công ty TNHH Global Network Service"/>
    <x v="1"/>
    <n v="12"/>
    <n v="12"/>
    <n v="12"/>
    <n v="12"/>
    <n v="12"/>
    <n v="12"/>
    <n v="12"/>
    <n v="12"/>
    <n v="12"/>
    <n v="12"/>
    <n v="12"/>
    <n v="12"/>
    <n v="144"/>
    <n v="12"/>
    <n v="12"/>
    <n v="24"/>
  </r>
  <r>
    <s v="VPN40501"/>
    <n v="39"/>
    <s v="Dịch vụ mạng riêng ảo trong nước và quốc tế (VPN/I-VPN)"/>
    <s v="Truyền số liệu"/>
    <x v="2"/>
    <s v="Viễn thông"/>
    <s v="160104-10/DDV"/>
    <s v="Nguyễn Tiến Thành"/>
    <s v="Ngân hàng"/>
    <x v="3"/>
    <s v="Ngân hàng Thương mại Cổ phần Đông Nam á"/>
    <s v="Ngân hàng Thương mại Cổ phần Đông Nam á"/>
    <x v="1"/>
    <n v="3.8077269999999999"/>
    <n v="3.8077269999999999"/>
    <n v="3.8077269999999999"/>
    <n v="3.8077269999999999"/>
    <n v="3.8077269999999999"/>
    <n v="3.8077269999999999"/>
    <n v="3.8077269999999999"/>
    <n v="3.8077269999999999"/>
    <n v="3.8077269999999999"/>
    <n v="3.8077269999999999"/>
    <n v="3.8077269999999999"/>
    <n v="3.8077269999999999"/>
    <n v="45.692723999999998"/>
    <n v="3.8077269999999999"/>
    <n v="3.8077269999999999"/>
    <n v="7.6154539999999997"/>
  </r>
  <r>
    <s v="VPN40516"/>
    <n v="39"/>
    <s v="Dịch vụ mạng riêng ảo trong nước và quốc tế (VPN/I-VPN)"/>
    <s v="Truyền số liệu"/>
    <x v="2"/>
    <s v="Viễn thông"/>
    <s v="151030-06/KHDN-PL09"/>
    <s v="Phạm Văn Phước"/>
    <s v="DNTN1"/>
    <x v="2"/>
    <s v="Công ty Cổ phần Điện toán Viễn thông Viettelco"/>
    <s v="Công ty Cổ phần Điện toán Viễn thông Viettelco"/>
    <x v="1"/>
    <n v="2.7272729999999998"/>
    <n v="2.7272729999999998"/>
    <n v="2.7272729999999998"/>
    <n v="2.7272729999999998"/>
    <n v="2.7272729999999998"/>
    <n v="2.7272729999999998"/>
    <n v="2.7272729999999998"/>
    <n v="2.7272729999999998"/>
    <n v="2.7272729999999998"/>
    <n v="2.7272729999999998"/>
    <n v="2.7272729999999998"/>
    <n v="2.7272729999999998"/>
    <n v="32.727276000000003"/>
    <n v="2.7272729999999998"/>
    <n v="2.7272729999999998"/>
    <n v="5.4545459999999997"/>
  </r>
  <r>
    <s v="VPN40518"/>
    <n v="39"/>
    <s v="Dịch vụ mạng riêng ảo trong nước và quốc tế (VPN/I-VPN)"/>
    <s v="Truyền số liệu"/>
    <x v="2"/>
    <s v="Viễn thông"/>
    <s v="4295/2016"/>
    <s v="Đàm Trường Vân"/>
    <s v="DNTN2"/>
    <x v="2"/>
    <s v="Công ty Cổ phần Xi măng Thăng Long"/>
    <s v="Tổng công ty xi măng"/>
    <x v="1"/>
    <n v="17.359500000000001"/>
    <n v="17.359500000000001"/>
    <n v="17.359500000000001"/>
    <n v="17.359500000000001"/>
    <n v="17.359500000000001"/>
    <n v="17.359500000000001"/>
    <n v="17.359500000000001"/>
    <n v="17.359500000000001"/>
    <n v="17.359500000000001"/>
    <n v="17.359500000000001"/>
    <n v="17.359500000000001"/>
    <n v="17.359500000000001"/>
    <n v="208.31399999999999"/>
    <n v="17.359500000000001"/>
    <n v="17.359500000000001"/>
    <n v="34.719000000000001"/>
  </r>
  <r>
    <s v="VPN40519"/>
    <n v="39"/>
    <s v="Dịch vụ mạng riêng ảo trong nước và quốc tế (VPN/I-VPN)"/>
    <s v="Truyền số liệu"/>
    <x v="2"/>
    <s v="Viễn thông"/>
    <s v="161031-03"/>
    <s v="Trần Đức Hà"/>
    <s v="Nước Ngoài"/>
    <x v="1"/>
    <s v="Công ty TNHH cao su INOUE Việt Nam"/>
    <s v="Công ty TNHH KDDI Việt nam"/>
    <x v="1"/>
    <n v="4.8823999999999996"/>
    <n v="4.8823999999999996"/>
    <n v="4.8823999999999996"/>
    <n v="4.8823999999999996"/>
    <n v="4.8823999999999996"/>
    <n v="4.8823999999999996"/>
    <n v="4.8823999999999996"/>
    <n v="4.8823999999999996"/>
    <n v="4.8823999999999996"/>
    <n v="4.8823999999999996"/>
    <n v="4.8823999999999996"/>
    <n v="4.8823999999999996"/>
    <n v="58.588799999999999"/>
    <n v="4.8823999999999996"/>
    <n v="4.8823999999999996"/>
    <n v="9.7647999999999993"/>
  </r>
  <r>
    <s v="VPN40524-100"/>
    <n v="39"/>
    <s v="Dịch vụ mạng riêng ảo trong nước và quốc tế (VPN/I-VPN)"/>
    <s v="Truyền số liệu"/>
    <x v="2"/>
    <s v="Viễn thông"/>
    <s v="160606"/>
    <s v="Triệu Hoàng Cường (Vingroup)"/>
    <s v="DNTN2"/>
    <x v="2"/>
    <s v="Chi nhánh Long An - Công ty Cổ phần Kinh doanh và Thương mại Dịch vụ VINPRO"/>
    <s v="Công ty CP Dịch vụ Thương mại Tổng hợp VinCommerce"/>
    <x v="1"/>
    <n v="6.3"/>
    <n v="-2.1"/>
    <n v="0"/>
    <n v="0"/>
    <n v="0"/>
    <n v="0"/>
    <n v="0"/>
    <n v="0"/>
    <n v="0"/>
    <n v="0"/>
    <n v="0"/>
    <n v="0"/>
    <n v="4.2"/>
    <n v="0"/>
    <n v="0"/>
    <n v="0"/>
  </r>
  <r>
    <s v="VPN40524-101"/>
    <n v="39"/>
    <s v="Dịch vụ mạng riêng ảo trong nước và quốc tế (VPN/I-VPN)"/>
    <s v="Truyền số liệu"/>
    <x v="2"/>
    <s v="Viễn thông"/>
    <s v="160606"/>
    <s v="Triệu Hoàng Cường (Vingroup)"/>
    <s v="DNTN2"/>
    <x v="2"/>
    <s v="Chi nhánh Nghệ An - Công ty Cổ phần Kinh doanh và Thương mại Dịch vụ VINPRO"/>
    <s v="Công ty CP Dịch vụ Thương mại Tổng hợp VinCommerce"/>
    <x v="1"/>
    <n v="3.15"/>
    <n v="-1.05"/>
    <n v="0"/>
    <n v="0"/>
    <n v="0"/>
    <n v="0"/>
    <n v="0"/>
    <n v="0"/>
    <n v="0"/>
    <n v="0"/>
    <n v="0"/>
    <n v="0"/>
    <n v="2.1"/>
    <n v="0"/>
    <n v="0"/>
    <n v="0"/>
  </r>
  <r>
    <s v="VPN40524-102"/>
    <n v="39"/>
    <s v="Dịch vụ mạng riêng ảo trong nước và quốc tế (VPN/I-VPN)"/>
    <s v="Truyền số liệu"/>
    <x v="2"/>
    <s v="Viễn thông"/>
    <s v="160606"/>
    <s v="Triệu Hoàng Cường (Vingroup)"/>
    <s v="DNTN2"/>
    <x v="2"/>
    <s v="Chi nhánh Phú Thọ- Công ty Cổ phần Kinh doanh và Thương mại Dịch vụ VINPRO"/>
    <s v="Công ty CP Dịch vụ Thương mại Tổng hợp VinCommerce"/>
    <x v="1"/>
    <n v="4.2"/>
    <n v="-1.4"/>
    <n v="0"/>
    <n v="0"/>
    <n v="0"/>
    <n v="0"/>
    <n v="0"/>
    <n v="0"/>
    <n v="0"/>
    <n v="0"/>
    <n v="0"/>
    <n v="0"/>
    <n v="2.8"/>
    <n v="0"/>
    <n v="0"/>
    <n v="0"/>
  </r>
  <r>
    <s v="VPN40524-103"/>
    <n v="39"/>
    <s v="Dịch vụ mạng riêng ảo trong nước và quốc tế (VPN/I-VPN)"/>
    <s v="Truyền số liệu"/>
    <x v="2"/>
    <s v="Viễn thông"/>
    <s v="160606"/>
    <s v="Triệu Hoàng Cường (Vingroup)"/>
    <s v="DNTN2"/>
    <x v="2"/>
    <s v="Chi nhánh Phú Yên- Công ty Cổ phần Kinh doanh và Thương mại Dịch vụ VINPRO"/>
    <s v="Công ty CP Dịch vụ Thương mại Tổng hợp VinCommerce"/>
    <x v="1"/>
    <n v="1.05"/>
    <n v="-0.35"/>
    <n v="0"/>
    <n v="0"/>
    <n v="0"/>
    <n v="0"/>
    <n v="0"/>
    <n v="0"/>
    <n v="0"/>
    <n v="0"/>
    <n v="0"/>
    <n v="0"/>
    <n v="0.7"/>
    <n v="0"/>
    <n v="0"/>
    <n v="0"/>
  </r>
  <r>
    <s v="VPN40524-104"/>
    <n v="39"/>
    <s v="Dịch vụ mạng riêng ảo trong nước và quốc tế (VPN/I-VPN)"/>
    <s v="Truyền số liệu"/>
    <x v="2"/>
    <s v="Viễn thông"/>
    <s v="160606"/>
    <s v="Triệu Hoàng Cường (Vingroup)"/>
    <s v="DNTN2"/>
    <x v="2"/>
    <s v="Chi nhánh Quảng Bình- Công ty Cổ phần Kinh doanh và Thương mại Dịch vụ VINPRO"/>
    <s v="Công ty CP Dịch vụ Thương mại Tổng hợp VinCommerce"/>
    <x v="1"/>
    <n v="2.1"/>
    <n v="-0.7"/>
    <n v="0"/>
    <n v="0"/>
    <n v="0"/>
    <n v="0"/>
    <n v="0"/>
    <n v="0"/>
    <n v="0"/>
    <n v="0"/>
    <n v="0"/>
    <n v="0"/>
    <n v="1.4"/>
    <n v="0"/>
    <n v="0"/>
    <n v="0"/>
  </r>
  <r>
    <s v="VPN40524-105"/>
    <n v="39"/>
    <s v="Dịch vụ mạng riêng ảo trong nước và quốc tế (VPN/I-VPN)"/>
    <s v="Truyền số liệu"/>
    <x v="2"/>
    <s v="Viễn thông"/>
    <s v="160606"/>
    <s v="Triệu Hoàng Cường (Vingroup)"/>
    <s v="DNTN2"/>
    <x v="2"/>
    <s v="Chi nhánh Sơn La- Công ty Cổ phần Kinh doanh và Thương mại Dịch vụ VINPRO"/>
    <s v="Công ty CP Dịch vụ Thương mại Tổng hợp VinCommerce"/>
    <x v="1"/>
    <n v="1.05"/>
    <n v="-0.35"/>
    <n v="0"/>
    <n v="0"/>
    <n v="0"/>
    <n v="0"/>
    <n v="0"/>
    <n v="0"/>
    <n v="0"/>
    <n v="0"/>
    <n v="0"/>
    <n v="0"/>
    <n v="0.7"/>
    <n v="0"/>
    <n v="0"/>
    <n v="0"/>
  </r>
  <r>
    <s v="VPN40524-106"/>
    <n v="39"/>
    <s v="Dịch vụ mạng riêng ảo trong nước và quốc tế (VPN/I-VPN)"/>
    <s v="Truyền số liệu"/>
    <x v="2"/>
    <s v="Viễn thông"/>
    <s v="160606"/>
    <s v="Triệu Hoàng Cường (Vingroup)"/>
    <s v="DNTN2"/>
    <x v="2"/>
    <s v="Chi nhánh Tuyên Quang- Công ty Cổ phần Kinh doanh và Thương mại Dịch vụ VINPRO"/>
    <s v="Công ty CP Dịch vụ Thương mại Tổng hợp VinCommerce"/>
    <x v="1"/>
    <n v="1.05"/>
    <n v="-0.35"/>
    <n v="0"/>
    <n v="0"/>
    <n v="0"/>
    <n v="0"/>
    <n v="0"/>
    <n v="0"/>
    <n v="0"/>
    <n v="0"/>
    <n v="0"/>
    <n v="0"/>
    <n v="0.7"/>
    <n v="0"/>
    <n v="0"/>
    <n v="0"/>
  </r>
  <r>
    <s v="VPN40524-107"/>
    <n v="39"/>
    <s v="Dịch vụ mạng riêng ảo trong nước và quốc tế (VPN/I-VPN)"/>
    <s v="Truyền số liệu"/>
    <x v="2"/>
    <s v="Viễn thông"/>
    <s v="160606"/>
    <s v="Triệu Hoàng Cường (Vingroup)"/>
    <s v="DNTN2"/>
    <x v="2"/>
    <s v="Chi nhánh Thái Bình- Công ty Cổ phần Kinh doanh và Thương mại Dịch vụ VINPRO"/>
    <s v="Công ty CP Dịch vụ Thương mại Tổng hợp VinCommerce"/>
    <x v="1"/>
    <n v="2.1"/>
    <n v="-0.7"/>
    <n v="0"/>
    <n v="0"/>
    <n v="0"/>
    <n v="0"/>
    <n v="0"/>
    <n v="0"/>
    <n v="0"/>
    <n v="0"/>
    <n v="0"/>
    <n v="0"/>
    <n v="1.4"/>
    <n v="0"/>
    <n v="0"/>
    <n v="0"/>
  </r>
  <r>
    <s v="VPN40524-108"/>
    <n v="39"/>
    <s v="Dịch vụ mạng riêng ảo trong nước và quốc tế (VPN/I-VPN)"/>
    <s v="Truyền số liệu"/>
    <x v="2"/>
    <s v="Viễn thông"/>
    <s v="160606"/>
    <s v="Triệu Hoàng Cường (Vingroup)"/>
    <s v="DNTN2"/>
    <x v="2"/>
    <s v="Chi nhánh Thái Nguyên- Công ty Cổ phần Kinh doanh và Thương mại Dịch vụ VINPRO"/>
    <s v="Công ty CP Dịch vụ Thương mại Tổng hợp VinCommerce"/>
    <x v="1"/>
    <n v="1.05"/>
    <n v="-0.35"/>
    <n v="0"/>
    <n v="0"/>
    <n v="0"/>
    <n v="0"/>
    <n v="0"/>
    <n v="0"/>
    <n v="0"/>
    <n v="0"/>
    <n v="0"/>
    <n v="0"/>
    <n v="0.7"/>
    <n v="0"/>
    <n v="0"/>
    <n v="0"/>
  </r>
  <r>
    <s v="VPN40524-109"/>
    <n v="39"/>
    <s v="Dịch vụ mạng riêng ảo trong nước và quốc tế (VPN/I-VPN)"/>
    <s v="Truyền số liệu"/>
    <x v="2"/>
    <s v="Viễn thông"/>
    <s v="160606"/>
    <s v="Triệu Hoàng Cường (Vingroup)"/>
    <s v="DNTN2"/>
    <x v="2"/>
    <s v="Chi nhánh Thanh Hóa- Công ty Cổ phần Kinh doanh và Thương mại Dịch vụ VINPRO"/>
    <s v="Công ty CP Dịch vụ Thương mại Tổng hợp VinCommerce"/>
    <x v="1"/>
    <n v="5.25"/>
    <n v="-1.75"/>
    <n v="0"/>
    <n v="0"/>
    <n v="0"/>
    <n v="0"/>
    <n v="0"/>
    <n v="0"/>
    <n v="0"/>
    <n v="0"/>
    <n v="0"/>
    <n v="0"/>
    <n v="3.5"/>
    <n v="0"/>
    <n v="0"/>
    <n v="0"/>
  </r>
  <r>
    <s v="VPN40524-110"/>
    <n v="39"/>
    <s v="Dịch vụ mạng riêng ảo trong nước và quốc tế (VPN/I-VPN)"/>
    <s v="Truyền số liệu"/>
    <x v="2"/>
    <s v="Viễn thông"/>
    <s v="160606"/>
    <s v="Triệu Hoàng Cường (Vingroup)"/>
    <s v="DNTN2"/>
    <x v="2"/>
    <s v="Chi nhánh Thừa Thiên Huế- Công ty Cổ phần Kinh doanh và Thương mại Dịch vụ VINPRO"/>
    <s v="Công ty CP Dịch vụ Thương mại Tổng hợp VinCommerce"/>
    <x v="1"/>
    <n v="2.1"/>
    <n v="-0.7"/>
    <n v="0"/>
    <n v="0"/>
    <n v="0"/>
    <n v="0"/>
    <n v="0"/>
    <n v="0"/>
    <n v="0"/>
    <n v="0"/>
    <n v="0"/>
    <n v="0"/>
    <n v="1.4"/>
    <n v="0"/>
    <n v="0"/>
    <n v="0"/>
  </r>
  <r>
    <s v="VPN40524-111"/>
    <n v="39"/>
    <s v="Dịch vụ mạng riêng ảo trong nước và quốc tế (VPN/I-VPN)"/>
    <s v="Truyền số liệu"/>
    <x v="2"/>
    <s v="Viễn thông"/>
    <s v="160606"/>
    <s v="Triệu Hoàng Cường (Vingroup)"/>
    <s v="DNTN2"/>
    <x v="2"/>
    <s v="Chi nhánh Trà Vinh- Công ty Cổ phần Kinh doanh và Thương mại Dịch vụ VINPRO"/>
    <s v="Công ty CP Dịch vụ Thương mại Tổng hợp VinCommerce"/>
    <x v="1"/>
    <n v="1.05"/>
    <n v="-0.35"/>
    <n v="0"/>
    <n v="0"/>
    <n v="0"/>
    <n v="0"/>
    <n v="0"/>
    <n v="0"/>
    <n v="0"/>
    <n v="0"/>
    <n v="0"/>
    <n v="0"/>
    <n v="0.7"/>
    <n v="0"/>
    <n v="0"/>
    <n v="0"/>
  </r>
  <r>
    <s v="VPN40524-112"/>
    <n v="39"/>
    <s v="Dịch vụ mạng riêng ảo trong nước và quốc tế (VPN/I-VPN)"/>
    <s v="Truyền số liệu"/>
    <x v="2"/>
    <s v="Viễn thông"/>
    <s v="160606"/>
    <s v="Triệu Hoàng Cường (Vingroup)"/>
    <s v="DNTN2"/>
    <x v="2"/>
    <s v="Chi nhánh Vĩnh Long- Công ty Cổ phần Kinh doanh và Thương mại Dịch vụ VINPRO"/>
    <s v="Công ty CP Dịch vụ Thương mại Tổng hợp VinCommerce"/>
    <x v="1"/>
    <n v="1.05"/>
    <n v="-0.35"/>
    <n v="0"/>
    <n v="0"/>
    <n v="0"/>
    <n v="0"/>
    <n v="0"/>
    <n v="0"/>
    <n v="0"/>
    <n v="0"/>
    <n v="0"/>
    <n v="0"/>
    <n v="0.7"/>
    <n v="0"/>
    <n v="0"/>
    <n v="0"/>
  </r>
  <r>
    <s v="VPN40524-113"/>
    <n v="39"/>
    <s v="Dịch vụ mạng riêng ảo trong nước và quốc tế (VPN/I-VPN)"/>
    <s v="Truyền số liệu"/>
    <x v="2"/>
    <s v="Viễn thông"/>
    <s v="160606"/>
    <s v="Triệu Hoàng Cường (Vingroup)"/>
    <s v="DNTN2"/>
    <x v="2"/>
    <s v="Chi nhánh Yên Bái- Công ty Cổ phần Kinh doanh và Thương mại Dịch vụ VINPRO"/>
    <s v="Công ty CP Dịch vụ Thương mại Tổng hợp VinCommerce"/>
    <x v="1"/>
    <n v="1.05"/>
    <n v="-0.35"/>
    <n v="0"/>
    <n v="0"/>
    <n v="0"/>
    <n v="0"/>
    <n v="0"/>
    <n v="0"/>
    <n v="0"/>
    <n v="0"/>
    <n v="0"/>
    <n v="0"/>
    <n v="0.7"/>
    <n v="0"/>
    <n v="0"/>
    <n v="0"/>
  </r>
  <r>
    <s v="VPN40524-114"/>
    <n v="39"/>
    <s v="Dịch vụ mạng riêng ảo trong nước và quốc tế (VPN/I-VPN)"/>
    <s v="Truyền số liệu"/>
    <x v="2"/>
    <s v="Viễn thông"/>
    <s v="160606"/>
    <s v="Triệu Hoàng Cường (Vingroup)"/>
    <s v="DNTN2"/>
    <x v="2"/>
    <s v="Công ty TNHH Dịch vụ Bảo vệ Vincom"/>
    <s v="Công ty CP Dịch vụ Thương mại Tổng hợp VinCommerce"/>
    <x v="1"/>
    <n v="2.15"/>
    <n v="2.15"/>
    <n v="2.15"/>
    <n v="2.15"/>
    <n v="2.15"/>
    <n v="2.15"/>
    <n v="2.15"/>
    <n v="0"/>
    <n v="0"/>
    <n v="0"/>
    <n v="0"/>
    <n v="0"/>
    <n v="15.05"/>
    <n v="0"/>
    <n v="0"/>
    <n v="0"/>
  </r>
  <r>
    <s v="VPN40524-115"/>
    <n v="39"/>
    <s v="Dịch vụ mạng riêng ảo trong nước và quốc tế (VPN/I-VPN)"/>
    <s v="Truyền số liệu"/>
    <x v="2"/>
    <s v="Viễn thông"/>
    <s v="160606"/>
    <s v="Triệu Hoàng Cường (Vingroup)"/>
    <s v="DNTN2"/>
    <x v="2"/>
    <s v="CN Công ty CP Bệnh Viện ĐKQT Vinmec- Bệnh viện ĐKQT Vinmec Times city"/>
    <s v="Công ty CP Dịch vụ Thương mại Tổng hợp VinCommerce"/>
    <x v="1"/>
    <n v="2.15"/>
    <n v="2.15"/>
    <n v="2.15"/>
    <n v="2.15"/>
    <n v="2.15"/>
    <n v="2.15"/>
    <n v="2.15"/>
    <n v="2.15"/>
    <n v="0"/>
    <n v="0"/>
    <n v="0"/>
    <n v="0"/>
    <n v="17.2"/>
    <n v="0"/>
    <n v="0"/>
    <n v="0"/>
  </r>
  <r>
    <s v="VPN40524-116"/>
    <n v="39"/>
    <s v="Dịch vụ mạng riêng ảo trong nước và quốc tế (VPN/I-VPN)"/>
    <s v="Truyền số liệu"/>
    <x v="2"/>
    <s v="Viễn thông"/>
    <s v="160606"/>
    <s v="Triệu Hoàng Cường (Vingroup)"/>
    <s v="DNTN2"/>
    <x v="2"/>
    <s v="Chi nhánh AN GIANG – Công ty Cổ phần knh doanh và thương mại dịch vụ VINPRO"/>
    <s v="Công ty CP Dịch vụ Thương mại Tổng hợp VinCommerce"/>
    <x v="1"/>
    <n v="1.05"/>
    <n v="-0.35"/>
    <n v="0"/>
    <n v="0"/>
    <n v="0"/>
    <n v="0"/>
    <n v="0"/>
    <n v="0"/>
    <n v="0"/>
    <n v="0"/>
    <n v="0"/>
    <n v="0"/>
    <n v="0.7"/>
    <n v="0"/>
    <n v="0"/>
    <n v="0"/>
  </r>
  <r>
    <s v="VPN40524-117"/>
    <n v="39"/>
    <s v="Dịch vụ mạng riêng ảo trong nước và quốc tế (VPN/I-VPN)"/>
    <s v="Truyền số liệu"/>
    <x v="2"/>
    <s v="Viễn thông"/>
    <s v="160606"/>
    <s v="Triệu Hoàng Cường (Vingroup)"/>
    <s v="DNTN2"/>
    <x v="2"/>
    <s v="Chi nhánh  Bà Rịa- Vũng Tàu– Công ty Cổ phần knh doanh và thương mại dịch vụ VINPRO"/>
    <s v="Công ty CP Dịch vụ Thương mại Tổng hợp VinCommerce"/>
    <x v="1"/>
    <n v="2.1"/>
    <n v="-0.7"/>
    <n v="0"/>
    <n v="0"/>
    <n v="0"/>
    <n v="0"/>
    <n v="0"/>
    <n v="0"/>
    <n v="0"/>
    <n v="0"/>
    <n v="0"/>
    <n v="0"/>
    <n v="1.4"/>
    <n v="0"/>
    <n v="0"/>
    <n v="0"/>
  </r>
  <r>
    <s v="VPN40524-118"/>
    <n v="39"/>
    <s v="Dịch vụ mạng riêng ảo trong nước và quốc tế (VPN/I-VPN)"/>
    <s v="Truyền số liệu"/>
    <x v="2"/>
    <s v="Viễn thông"/>
    <s v="160606"/>
    <s v="Triệu Hoàng Cường (Vingroup)"/>
    <s v="DNTN2"/>
    <x v="2"/>
    <s v="Chi nhánh  Bắc Giang– Công ty Cổ phần knh doanh và thương mại dịch vụ VINPRO"/>
    <s v="Công ty CP Dịch vụ Thương mại Tổng hợp VinCommerce"/>
    <x v="1"/>
    <n v="1.05"/>
    <n v="-0.35"/>
    <n v="0"/>
    <n v="0"/>
    <n v="0"/>
    <n v="0"/>
    <n v="0"/>
    <n v="0"/>
    <n v="0"/>
    <n v="0"/>
    <n v="0"/>
    <n v="0"/>
    <n v="0.7"/>
    <n v="0"/>
    <n v="0"/>
    <n v="0"/>
  </r>
  <r>
    <s v="VPN40524-119"/>
    <n v="39"/>
    <s v="Dịch vụ mạng riêng ảo trong nước và quốc tế (VPN/I-VPN)"/>
    <s v="Truyền số liệu"/>
    <x v="2"/>
    <s v="Viễn thông"/>
    <s v="160606"/>
    <s v="Triệu Hoàng Cường (Vingroup)"/>
    <s v="DNTN2"/>
    <x v="2"/>
    <s v="Chi nhánh Bắc Kạn– Công ty Cổ phần knh doanh và thương mại dịch vụ VINPRO"/>
    <s v="Công ty CP Dịch vụ Thương mại Tổng hợp VinCommerce"/>
    <x v="1"/>
    <n v="1.05"/>
    <n v="-0.35"/>
    <n v="0"/>
    <n v="0"/>
    <n v="0"/>
    <n v="0"/>
    <n v="0"/>
    <n v="0"/>
    <n v="0"/>
    <n v="0"/>
    <n v="0"/>
    <n v="0"/>
    <n v="0.7"/>
    <n v="0"/>
    <n v="0"/>
    <n v="0"/>
  </r>
  <r>
    <s v="VPN40524-120"/>
    <n v="39"/>
    <s v="Dịch vụ mạng riêng ảo trong nước và quốc tế (VPN/I-VPN)"/>
    <s v="Truyền số liệu"/>
    <x v="2"/>
    <s v="Viễn thông"/>
    <s v="160606"/>
    <s v="Triệu Hoàng Cường (Vingroup)"/>
    <s v="DNTN2"/>
    <x v="2"/>
    <s v="Chi nhánh Bến Tre– Công ty Cổ phần knh doanh và thương mại dịch vụ VINPRO"/>
    <s v="Công ty CP Dịch vụ Thương mại Tổng hợp VinCommerce"/>
    <x v="1"/>
    <n v="1.05"/>
    <n v="-0.35"/>
    <n v="0"/>
    <n v="0"/>
    <n v="0"/>
    <n v="0"/>
    <n v="0"/>
    <n v="0"/>
    <n v="0"/>
    <n v="0"/>
    <n v="0"/>
    <n v="0"/>
    <n v="0.7"/>
    <n v="0"/>
    <n v="0"/>
    <n v="0"/>
  </r>
  <r>
    <s v="VPN40524-121"/>
    <n v="39"/>
    <s v="Dịch vụ mạng riêng ảo trong nước và quốc tế (VPN/I-VPN)"/>
    <s v="Truyền số liệu"/>
    <x v="2"/>
    <s v="Viễn thông"/>
    <s v="160606"/>
    <s v="Triệu Hoàng Cường (Vingroup)"/>
    <s v="DNTN2"/>
    <x v="2"/>
    <s v="Chi nhánh Bình Dương– Công ty Cổ phần knh doanh và thương mại dịch vụ VINPRO"/>
    <s v="Công ty CP Dịch vụ Thương mại Tổng hợp VinCommerce"/>
    <x v="1"/>
    <n v="15.75"/>
    <n v="-5.25"/>
    <n v="0"/>
    <n v="0"/>
    <n v="0"/>
    <n v="0"/>
    <n v="0"/>
    <n v="0"/>
    <n v="0"/>
    <n v="0"/>
    <n v="0"/>
    <n v="0"/>
    <n v="10.5"/>
    <n v="0"/>
    <n v="0"/>
    <n v="0"/>
  </r>
  <r>
    <s v="VPN40524-122"/>
    <n v="39"/>
    <s v="Dịch vụ mạng riêng ảo trong nước và quốc tế (VPN/I-VPN)"/>
    <s v="Truyền số liệu"/>
    <x v="2"/>
    <s v="Viễn thông"/>
    <s v="160606"/>
    <s v="Triệu Hoàng Cường (Vingroup)"/>
    <s v="DNTN2"/>
    <x v="2"/>
    <s v="Chi nhánh Bình Định– Công ty Cổ phần knh doanh và thương mại dịch vụ VINPRO"/>
    <s v="Công ty CP Dịch vụ Thương mại Tổng hợp VinCommerce"/>
    <x v="1"/>
    <n v="5.25"/>
    <n v="-1.75"/>
    <n v="0"/>
    <n v="0"/>
    <n v="0"/>
    <n v="0"/>
    <n v="0"/>
    <n v="0"/>
    <n v="0"/>
    <n v="0"/>
    <n v="0"/>
    <n v="0"/>
    <n v="3.5"/>
    <n v="0"/>
    <n v="0"/>
    <n v="0"/>
  </r>
  <r>
    <s v="VPN40524-123"/>
    <n v="39"/>
    <s v="Dịch vụ mạng riêng ảo trong nước và quốc tế (VPN/I-VPN)"/>
    <s v="Truyền số liệu"/>
    <x v="2"/>
    <s v="Viễn thông"/>
    <s v="160606"/>
    <s v="Triệu Hoàng Cường (Vingroup)"/>
    <s v="DNTN2"/>
    <x v="2"/>
    <s v="Chi nhánh Bình Phước– Công ty Cổ phần knh doanh và thương mại dịch vụ VINPRO"/>
    <s v="Công ty CP Dịch vụ Thương mại Tổng hợp VinCommerce"/>
    <x v="1"/>
    <n v="1.05"/>
    <n v="-0.35"/>
    <n v="0"/>
    <n v="0"/>
    <n v="0"/>
    <n v="0"/>
    <n v="0"/>
    <n v="0"/>
    <n v="0"/>
    <n v="0"/>
    <n v="0"/>
    <n v="0"/>
    <n v="0.7"/>
    <n v="0"/>
    <n v="0"/>
    <n v="0"/>
  </r>
  <r>
    <s v="VPN40524-124"/>
    <n v="39"/>
    <s v="Dịch vụ mạng riêng ảo trong nước và quốc tế (VPN/I-VPN)"/>
    <s v="Truyền số liệu"/>
    <x v="2"/>
    <s v="Viễn thông"/>
    <s v="160606"/>
    <s v="Triệu Hoàng Cường (Vingroup)"/>
    <s v="DNTN2"/>
    <x v="2"/>
    <s v="Chi nhánh Bình Thuận– Công ty Cổ phần knh doanh và thương mại dịch vụ VINPRO"/>
    <s v="Công ty CP Dịch vụ Thương mại Tổng hợp VinCommerce"/>
    <x v="1"/>
    <n v="3.15"/>
    <n v="-1.05"/>
    <n v="0"/>
    <n v="0"/>
    <n v="0"/>
    <n v="0"/>
    <n v="0"/>
    <n v="0"/>
    <n v="0"/>
    <n v="0"/>
    <n v="0"/>
    <n v="0"/>
    <n v="2.1"/>
    <n v="0"/>
    <n v="0"/>
    <n v="0"/>
  </r>
  <r>
    <s v="VPN40524-125"/>
    <n v="39"/>
    <s v="Dịch vụ mạng riêng ảo trong nước và quốc tế (VPN/I-VPN)"/>
    <s v="Truyền số liệu"/>
    <x v="2"/>
    <s v="Viễn thông"/>
    <s v="160606"/>
    <s v="Triệu Hoàng Cường (Vingroup)"/>
    <s v="DNTN2"/>
    <x v="2"/>
    <s v="Chi nhánh Cà Mau– Công ty Cổ phần knh doanh và thương mại dịch vụ VINPRO"/>
    <s v="Công ty CP Dịch vụ Thương mại Tổng hợp VinCommerce"/>
    <x v="1"/>
    <n v="2.1"/>
    <n v="-0.7"/>
    <n v="0"/>
    <n v="0"/>
    <n v="0"/>
    <n v="0"/>
    <n v="0"/>
    <n v="0"/>
    <n v="0"/>
    <n v="0"/>
    <n v="0"/>
    <n v="0"/>
    <n v="1.4"/>
    <n v="0"/>
    <n v="0"/>
    <n v="0"/>
  </r>
  <r>
    <s v="VPN40524-126"/>
    <n v="39"/>
    <s v="Dịch vụ mạng riêng ảo trong nước và quốc tế (VPN/I-VPN)"/>
    <s v="Truyền số liệu"/>
    <x v="2"/>
    <s v="Viễn thông"/>
    <s v="160606"/>
    <s v="Triệu Hoàng Cường (Vingroup)"/>
    <s v="DNTN2"/>
    <x v="2"/>
    <s v="Chi nhánh Đắk Nông– Công ty Cổ phần knh doanh và thương mại dịch vụ VINPRO"/>
    <s v="Công ty CP Dịch vụ Thương mại Tổng hợp VinCommerce"/>
    <x v="1"/>
    <n v="1.05"/>
    <n v="-0.35"/>
    <n v="0"/>
    <n v="0"/>
    <n v="0"/>
    <n v="0"/>
    <n v="0"/>
    <n v="0"/>
    <n v="0"/>
    <n v="0"/>
    <n v="0"/>
    <n v="0"/>
    <n v="0.7"/>
    <n v="0"/>
    <n v="0"/>
    <n v="0"/>
  </r>
  <r>
    <s v="VPN40524-127"/>
    <n v="39"/>
    <s v="Dịch vụ mạng riêng ảo trong nước và quốc tế (VPN/I-VPN)"/>
    <s v="Truyền số liệu"/>
    <x v="2"/>
    <s v="Viễn thông"/>
    <s v="160606"/>
    <s v="Triệu Hoàng Cường (Vingroup)"/>
    <s v="DNTN2"/>
    <x v="2"/>
    <s v="Chi nhánh Điện Biên– Công ty Cổ phần knh doanh và thương mại dịch vụ VINPRO"/>
    <s v="Công ty CP Dịch vụ Thương mại Tổng hợp VinCommerce"/>
    <x v="1"/>
    <n v="1.05"/>
    <n v="-0.35"/>
    <n v="0"/>
    <n v="0"/>
    <n v="0"/>
    <n v="0"/>
    <n v="0"/>
    <n v="0"/>
    <n v="0"/>
    <n v="0"/>
    <n v="0"/>
    <n v="0"/>
    <n v="0.7"/>
    <n v="0"/>
    <n v="0"/>
    <n v="0"/>
  </r>
  <r>
    <s v="VPN40524-128"/>
    <n v="39"/>
    <s v="Dịch vụ mạng riêng ảo trong nước và quốc tế (VPN/I-VPN)"/>
    <s v="Truyền số liệu"/>
    <x v="2"/>
    <s v="Viễn thông"/>
    <s v="160606"/>
    <s v="Triệu Hoàng Cường (Vingroup)"/>
    <s v="DNTN2"/>
    <x v="2"/>
    <s v="Chi nhánh Đồng Tháp– Công ty Cổ phần knh doanh và thương mại dịch vụ VINPRO"/>
    <s v="Công ty CP Dịch vụ Thương mại Tổng hợp VinCommerce"/>
    <x v="1"/>
    <n v="2.1"/>
    <n v="-0.7"/>
    <n v="0"/>
    <n v="0"/>
    <n v="0"/>
    <n v="0"/>
    <n v="0"/>
    <n v="0"/>
    <n v="0"/>
    <n v="0"/>
    <n v="0"/>
    <n v="0"/>
    <n v="1.4"/>
    <n v="0"/>
    <n v="0"/>
    <n v="0"/>
  </r>
  <r>
    <s v="VPN40524-129"/>
    <n v="39"/>
    <s v="Dịch vụ mạng riêng ảo trong nước và quốc tế (VPN/I-VPN)"/>
    <s v="Truyền số liệu"/>
    <x v="2"/>
    <s v="Viễn thông"/>
    <s v="160606"/>
    <s v="Triệu Hoàng Cường (Vingroup)"/>
    <s v="DNTN2"/>
    <x v="2"/>
    <s v="Chi nhánh Gia Lai– Công ty Cổ phần knh doanh và thương mại dịch vụ VINPRO"/>
    <s v="Công ty CP Dịch vụ Thương mại Tổng hợp VinCommerce"/>
    <x v="1"/>
    <n v="4.2"/>
    <n v="-1.4"/>
    <n v="0"/>
    <n v="0"/>
    <n v="0"/>
    <n v="0"/>
    <n v="0"/>
    <n v="0"/>
    <n v="0"/>
    <n v="0"/>
    <n v="0"/>
    <n v="0"/>
    <n v="2.8"/>
    <n v="0"/>
    <n v="0"/>
    <n v="0"/>
  </r>
  <r>
    <s v="VPN40524-130"/>
    <n v="39"/>
    <s v="Dịch vụ mạng riêng ảo trong nước và quốc tế (VPN/I-VPN)"/>
    <s v="Truyền số liệu"/>
    <x v="2"/>
    <s v="Viễn thông"/>
    <s v="160606"/>
    <s v="Triệu Hoàng Cường (Vingroup)"/>
    <s v="DNTN2"/>
    <x v="2"/>
    <s v="Chi nhánh Hà Giang– Công ty Cổ phần knh doanh và thương mại dịch vụ VINPRO"/>
    <s v="Công ty CP Dịch vụ Thương mại Tổng hợp VinCommerce"/>
    <x v="1"/>
    <n v="2.1"/>
    <n v="-0.7"/>
    <n v="0"/>
    <n v="0"/>
    <n v="0"/>
    <n v="0"/>
    <n v="0"/>
    <n v="0"/>
    <n v="0"/>
    <n v="0"/>
    <n v="0"/>
    <n v="0"/>
    <n v="1.4"/>
    <n v="0"/>
    <n v="0"/>
    <n v="0"/>
  </r>
  <r>
    <s v="VPN40524-131"/>
    <n v="39"/>
    <s v="Dịch vụ mạng riêng ảo trong nước và quốc tế (VPN/I-VPN)"/>
    <s v="Truyền số liệu"/>
    <x v="2"/>
    <s v="Viễn thông"/>
    <s v="160606"/>
    <s v="Triệu Hoàng Cường (Vingroup)"/>
    <s v="DNTN2"/>
    <x v="2"/>
    <s v="Chi nhánh Hà Nam– Công ty Cổ phần knh doanh và thương mại dịch vụ VINPRO"/>
    <s v="Công ty CP Dịch vụ Thương mại Tổng hợp VinCommerce"/>
    <x v="1"/>
    <n v="3.15"/>
    <n v="-1.05"/>
    <n v="0"/>
    <n v="0"/>
    <n v="0"/>
    <n v="0"/>
    <n v="0"/>
    <n v="0"/>
    <n v="0"/>
    <n v="0"/>
    <n v="0"/>
    <n v="0"/>
    <n v="2.1"/>
    <n v="0"/>
    <n v="0"/>
    <n v="0"/>
  </r>
  <r>
    <s v="VPN40524-132"/>
    <n v="39"/>
    <s v="Dịch vụ mạng riêng ảo trong nước và quốc tế (VPN/I-VPN)"/>
    <s v="Truyền số liệu"/>
    <x v="2"/>
    <s v="Viễn thông"/>
    <s v="160606"/>
    <s v="Triệu Hoàng Cường (Vingroup)"/>
    <s v="DNTN2"/>
    <x v="2"/>
    <s v="Chi nhánh Hòa Bình– Công ty Cổ phần knh doanh và thương mại dịch vụ VINPRO"/>
    <s v="Công ty CP Dịch vụ Thương mại Tổng hợp VinCommerce"/>
    <x v="1"/>
    <n v="1.05"/>
    <n v="-0.35"/>
    <n v="0"/>
    <n v="0"/>
    <n v="0"/>
    <n v="0"/>
    <n v="0"/>
    <n v="0"/>
    <n v="0"/>
    <n v="0"/>
    <n v="0"/>
    <n v="0"/>
    <n v="0.7"/>
    <n v="0"/>
    <n v="0"/>
    <n v="0"/>
  </r>
  <r>
    <s v="VPN40524-133"/>
    <n v="39"/>
    <s v="Dịch vụ mạng riêng ảo trong nước và quốc tế (VPN/I-VPN)"/>
    <s v="Truyền số liệu"/>
    <x v="2"/>
    <s v="Viễn thông"/>
    <s v="160606"/>
    <s v="Triệu Hoàng Cường (Vingroup)"/>
    <s v="DNTN2"/>
    <x v="2"/>
    <s v="Chi nhánh Kon Tum– Công ty Cổ phần knh doanh và thương mại dịch vụ VINPRO"/>
    <s v="Công ty CP Dịch vụ Thương mại Tổng hợp VinCommerce"/>
    <x v="1"/>
    <n v="1.05"/>
    <n v="-0.35"/>
    <n v="0"/>
    <n v="0"/>
    <n v="0"/>
    <n v="0"/>
    <n v="0"/>
    <n v="0"/>
    <n v="0"/>
    <n v="0"/>
    <n v="0"/>
    <n v="0"/>
    <n v="0.7"/>
    <n v="0"/>
    <n v="0"/>
    <n v="0"/>
  </r>
  <r>
    <s v="VPN40524-134"/>
    <n v="39"/>
    <s v="Dịch vụ mạng riêng ảo trong nước và quốc tế (VPN/I-VPN)"/>
    <s v="Truyền số liệu"/>
    <x v="2"/>
    <s v="Viễn thông"/>
    <s v="160606"/>
    <s v="Triệu Hoàng Cường (Vingroup)"/>
    <s v="DNTN2"/>
    <x v="2"/>
    <s v="Chi nhánh Khánh Hòa– Công ty Cổ phần knh doanh và thương mại dịch vụ VINPRO"/>
    <s v="Công ty CP Dịch vụ Thương mại Tổng hợp VinCommerce"/>
    <x v="1"/>
    <n v="4.2"/>
    <n v="-1.4"/>
    <n v="0"/>
    <n v="0"/>
    <n v="0"/>
    <n v="0"/>
    <n v="0"/>
    <n v="0"/>
    <n v="0"/>
    <n v="0"/>
    <n v="0"/>
    <n v="0"/>
    <n v="2.8"/>
    <n v="0"/>
    <n v="0"/>
    <n v="0"/>
  </r>
  <r>
    <s v="VPN40524-135"/>
    <n v="39"/>
    <s v="Dịch vụ mạng riêng ảo trong nước và quốc tế (VPN/I-VPN)"/>
    <s v="Truyền số liệu"/>
    <x v="2"/>
    <s v="Viễn thông"/>
    <s v="160606"/>
    <s v="Triệu Hoàng Cường (Vingroup)"/>
    <s v="DNTN2"/>
    <x v="2"/>
    <s v="Chi nhánh Lai Châu– Công ty Cổ phần knh doanh và thương mại dịch vụ VINPRO"/>
    <s v="Công ty CP Dịch vụ Thương mại Tổng hợp VinCommerce"/>
    <x v="1"/>
    <n v="1.05"/>
    <n v="-0.35"/>
    <n v="0"/>
    <n v="0"/>
    <n v="0"/>
    <n v="0"/>
    <n v="0"/>
    <n v="0"/>
    <n v="0"/>
    <n v="0"/>
    <n v="0"/>
    <n v="0"/>
    <n v="0.7"/>
    <n v="0"/>
    <n v="0"/>
    <n v="0"/>
  </r>
  <r>
    <s v="VPN40524-136"/>
    <n v="39"/>
    <s v="Dịch vụ mạng riêng ảo trong nước và quốc tế (VPN/I-VPN)"/>
    <s v="Truyền số liệu"/>
    <x v="2"/>
    <s v="Viễn thông"/>
    <s v="160606"/>
    <s v="Triệu Hoàng Cường (Vingroup)"/>
    <s v="DNTN2"/>
    <x v="2"/>
    <s v="Chi nhánh Lào Cai– Công ty Cổ phần knh doanh và thương mại dịch vụ VINPRO"/>
    <s v="Công ty CP Dịch vụ Thương mại Tổng hợp VinCommerce"/>
    <x v="1"/>
    <n v="1.05"/>
    <n v="-0.35"/>
    <n v="0"/>
    <n v="0"/>
    <n v="0"/>
    <n v="0"/>
    <n v="0"/>
    <n v="0"/>
    <n v="0"/>
    <n v="0"/>
    <n v="0"/>
    <n v="0"/>
    <n v="0.7"/>
    <n v="0"/>
    <n v="0"/>
    <n v="0"/>
  </r>
  <r>
    <s v="VPN40524-137"/>
    <n v="39"/>
    <s v="Dịch vụ mạng riêng ảo trong nước và quốc tế (VPN/I-VPN)"/>
    <s v="Truyền số liệu"/>
    <x v="2"/>
    <s v="Viễn thông"/>
    <s v="160606"/>
    <s v="Triệu Hoàng Cường (Vingroup)"/>
    <s v="DNTN2"/>
    <x v="2"/>
    <s v="Chi nhánh Ninh Bình– Công ty Cổ phần knh doanh và thương mại dịch vụ VINPRO"/>
    <s v="Công ty CP Dịch vụ Thương mại Tổng hợp VinCommerce"/>
    <x v="1"/>
    <n v="1.05"/>
    <n v="-0.35"/>
    <n v="0"/>
    <n v="0"/>
    <n v="0"/>
    <n v="0"/>
    <n v="0"/>
    <n v="0"/>
    <n v="0"/>
    <n v="0"/>
    <n v="0"/>
    <n v="0"/>
    <n v="0.7"/>
    <n v="0"/>
    <n v="0"/>
    <n v="0"/>
  </r>
  <r>
    <s v="VPN40524-138"/>
    <n v="39"/>
    <s v="Dịch vụ mạng riêng ảo trong nước và quốc tế (VPN/I-VPN)"/>
    <s v="Truyền số liệu"/>
    <x v="2"/>
    <s v="Viễn thông"/>
    <s v="160606"/>
    <s v="Triệu Hoàng Cường (Vingroup)"/>
    <s v="DNTN2"/>
    <x v="2"/>
    <s v="Chi nhánh Bình Thuận– Công ty Cổ phần knh doanh và thương mại dịch vụ VINPRO"/>
    <s v="Công ty CP Dịch vụ Thương mại Tổng hợp VinCommerce"/>
    <x v="1"/>
    <n v="1.05"/>
    <n v="-0.35"/>
    <n v="0"/>
    <n v="0"/>
    <n v="0"/>
    <n v="0"/>
    <n v="0"/>
    <n v="0"/>
    <n v="0"/>
    <n v="0"/>
    <n v="0"/>
    <n v="0"/>
    <n v="0.7"/>
    <n v="0"/>
    <n v="0"/>
    <n v="0"/>
  </r>
  <r>
    <s v="VPN40524-139"/>
    <n v="39"/>
    <s v="Dịch vụ mạng riêng ảo trong nước và quốc tế (VPN/I-VPN)"/>
    <s v="Truyền số liệu"/>
    <x v="2"/>
    <s v="Viễn thông"/>
    <s v="160606"/>
    <s v="Triệu Hoàng Cường (Vingroup)"/>
    <s v="DNTN2"/>
    <x v="2"/>
    <s v="Chi nhánh Quảng Ngãi– Công ty Cổ phần knh doanh và thương mại dịch vụ VINPRO"/>
    <s v="Công ty CP Dịch vụ Thương mại Tổng hợp VinCommerce"/>
    <x v="1"/>
    <n v="3.15"/>
    <n v="-1.05"/>
    <n v="0"/>
    <n v="0"/>
    <n v="0"/>
    <n v="0"/>
    <n v="0"/>
    <n v="0"/>
    <n v="0"/>
    <n v="0"/>
    <n v="0"/>
    <n v="0"/>
    <n v="2.1"/>
    <n v="0"/>
    <n v="0"/>
    <n v="0"/>
  </r>
  <r>
    <s v="VPN40524-140"/>
    <n v="39"/>
    <s v="Dịch vụ mạng riêng ảo trong nước và quốc tế (VPN/I-VPN)"/>
    <s v="Truyền số liệu"/>
    <x v="2"/>
    <s v="Viễn thông"/>
    <s v="160606"/>
    <s v="Triệu Hoàng Cường (Vingroup)"/>
    <s v="DNTN2"/>
    <x v="2"/>
    <s v="Chi nhánh Quảng Trị– Công ty Cổ phần knh doanh và thương mại dịch vụ VINPRO"/>
    <s v="Công ty CP Dịch vụ Thương mại Tổng hợp VinCommerce"/>
    <x v="1"/>
    <n v="3.15"/>
    <n v="-1.05"/>
    <n v="0"/>
    <n v="0"/>
    <n v="0"/>
    <n v="0"/>
    <n v="0"/>
    <n v="0"/>
    <n v="0"/>
    <n v="0"/>
    <n v="0"/>
    <n v="0"/>
    <n v="2.1"/>
    <n v="0"/>
    <n v="0"/>
    <n v="0"/>
  </r>
  <r>
    <s v="VPN40524-141"/>
    <n v="39"/>
    <s v="Dịch vụ mạng riêng ảo trong nước và quốc tế (VPN/I-VPN)"/>
    <s v="Truyền số liệu"/>
    <x v="2"/>
    <s v="Viễn thông"/>
    <s v="160606"/>
    <s v="Triệu Hoàng Cường (Vingroup)"/>
    <s v="DNTN2"/>
    <x v="2"/>
    <s v="Chi nhánh Sóc Trăng– Công ty Cổ phần knh doanh và thương mại dịch vụ VINPRO"/>
    <s v="Công ty CP Dịch vụ Thương mại Tổng hợp VinCommerce"/>
    <x v="1"/>
    <n v="1.05"/>
    <n v="-0.35"/>
    <n v="0"/>
    <n v="0"/>
    <n v="0"/>
    <n v="0"/>
    <n v="0"/>
    <n v="0"/>
    <n v="0"/>
    <n v="0"/>
    <n v="0"/>
    <n v="0"/>
    <n v="0.7"/>
    <n v="0"/>
    <n v="0"/>
    <n v="0"/>
  </r>
  <r>
    <s v="VPN40524-142"/>
    <n v="39"/>
    <s v="Dịch vụ mạng riêng ảo trong nước và quốc tế (VPN/I-VPN)"/>
    <s v="Truyền số liệu"/>
    <x v="2"/>
    <s v="Viễn thông"/>
    <s v="160606"/>
    <s v="Triệu Hoàng Cường (Vingroup)"/>
    <s v="DNTN2"/>
    <x v="2"/>
    <s v="Chi nhánh Tây Ninh– Công ty Cổ phần knh doanh và thương mại dịch vụ VINPRO"/>
    <s v="Công ty CP Dịch vụ Thương mại Tổng hợp VinCommerce"/>
    <x v="1"/>
    <n v="1.05"/>
    <n v="-0.35"/>
    <n v="0"/>
    <n v="0"/>
    <n v="0"/>
    <n v="0"/>
    <n v="0"/>
    <n v="0"/>
    <n v="0"/>
    <n v="0"/>
    <n v="0"/>
    <n v="0"/>
    <n v="0.7"/>
    <n v="0"/>
    <n v="0"/>
    <n v="0"/>
  </r>
  <r>
    <s v="VPN40524-143"/>
    <n v="39"/>
    <s v="Dịch vụ mạng riêng ảo trong nước và quốc tế (VPN/I-VPN)"/>
    <s v="Truyền số liệu"/>
    <x v="2"/>
    <s v="Viễn thông"/>
    <s v="160606"/>
    <s v="Triệu Hoàng Cường (Vingroup)"/>
    <s v="DNTN2"/>
    <x v="2"/>
    <s v="Chi nhánh tỉnh Tiền Giang– Công ty Cổ phần knh doanh và thương mại dịch vụ VINPRO"/>
    <s v="Công ty CP Dịch vụ Thương mại Tổng hợp VinCommerce"/>
    <x v="1"/>
    <n v="4.2"/>
    <n v="-1.4"/>
    <n v="0"/>
    <n v="0"/>
    <n v="0"/>
    <n v="0"/>
    <n v="0"/>
    <n v="0"/>
    <n v="0"/>
    <n v="0"/>
    <n v="0"/>
    <n v="0"/>
    <n v="2.8"/>
    <n v="0"/>
    <n v="0"/>
    <n v="0"/>
  </r>
  <r>
    <s v="VPN40524-144"/>
    <n v="39"/>
    <s v="Dịch vụ mạng riêng ảo trong nước và quốc tế (VPN/I-VPN)"/>
    <s v="Truyền số liệu"/>
    <x v="2"/>
    <s v="Viễn thông"/>
    <s v="160606"/>
    <s v="Triệu Hoàng Cường (Vingroup)"/>
    <s v="DNTN2"/>
    <x v="2"/>
    <s v="Chi nhánh Vĩnh Phúc– Công ty Cổ phần knh doanh và thương mại dịch vụ VINPRO"/>
    <s v="Công ty CP Dịch vụ Thương mại Tổng hợp VinCommerce"/>
    <x v="1"/>
    <n v="5.25"/>
    <n v="-1.75"/>
    <n v="0"/>
    <n v="0"/>
    <n v="0"/>
    <n v="0"/>
    <n v="0"/>
    <n v="0"/>
    <n v="0"/>
    <n v="0"/>
    <n v="0"/>
    <n v="0"/>
    <n v="3.5"/>
    <n v="0"/>
    <n v="0"/>
    <n v="0"/>
  </r>
  <r>
    <s v="VPN40524-145"/>
    <n v="39"/>
    <s v="Dịch vụ mạng riêng ảo trong nước và quốc tế (VPN/I-VPN)"/>
    <s v="Truyền số liệu"/>
    <x v="2"/>
    <s v="Viễn thông"/>
    <s v="160606"/>
    <s v="Triệu Hoàng Cường (Vingroup)"/>
    <s v="DNTN2"/>
    <x v="2"/>
    <s v="Trung tâm từ thiện và hướng nghiệp Phật Tích"/>
    <s v="Công ty CP Dịch vụ Thương mại Tổng hợp VinCommerce"/>
    <x v="1"/>
    <n v="1.05"/>
    <n v="1.05"/>
    <n v="1.05"/>
    <n v="1.05"/>
    <n v="1.05"/>
    <n v="1.05"/>
    <n v="1.05"/>
    <n v="1.05"/>
    <n v="1.05"/>
    <n v="1.05"/>
    <n v="1.05"/>
    <n v="1.05"/>
    <n v="12.6"/>
    <n v="1.05"/>
    <n v="1.05"/>
    <n v="2.1"/>
  </r>
  <r>
    <s v="VPN40524-147"/>
    <n v="39"/>
    <s v="Dịch vụ mạng riêng ảo trong nước và quốc tế (VPN/I-VPN)"/>
    <s v="Truyền số liệu"/>
    <x v="2"/>
    <s v="Viễn thông"/>
    <s v="160606"/>
    <s v="Triệu Hoàng Cường (Vingroup)"/>
    <s v="DNTN2"/>
    <x v="2"/>
    <s v="Công ty TNHH Dịch vụ và Kinh doanh VINFAST"/>
    <s v="Công ty CP Dịch vụ Thương mại Tổng hợp VinCommerce"/>
    <x v="1"/>
    <n v="2.15"/>
    <n v="2.15"/>
    <n v="2.15"/>
    <n v="2.15"/>
    <n v="2.15"/>
    <n v="2.15"/>
    <n v="2.15"/>
    <n v="2.15"/>
    <n v="2.15"/>
    <n v="2.15"/>
    <n v="2.15"/>
    <n v="2.15"/>
    <n v="25.8"/>
    <n v="2.15"/>
    <n v="2.15"/>
    <n v="4.3"/>
  </r>
  <r>
    <s v="VPN40524-148"/>
    <n v="39"/>
    <s v="Dịch vụ mạng riêng ảo trong nước và quốc tế (VPN/I-VPN)"/>
    <s v="Truyền số liệu"/>
    <x v="2"/>
    <s v="Viễn thông"/>
    <s v="160606"/>
    <s v="Triệu Hoàng Cường (Vingroup)"/>
    <s v="DNTN2"/>
    <x v="2"/>
    <s v="Chi nhánh Hưng Yên- Công ty Cổ phần Dịch vụ Thương mại Tổng hợp VINCOMMERCE"/>
    <s v="Công ty CP Dịch vụ Thương mại Tổng hợp VinCommerce"/>
    <x v="1"/>
    <n v="14.44"/>
    <n v="17.412666999999999"/>
    <n v="15.2"/>
    <n v="15.2"/>
    <n v="15.2"/>
    <n v="15.2"/>
    <n v="15.149333"/>
    <n v="14.44"/>
    <n v="13.857333000000001"/>
    <n v="15.183332999999999"/>
    <n v="14.44"/>
    <n v="14.44"/>
    <n v="180.162666"/>
    <n v="14.44"/>
    <n v="14.44"/>
    <n v="28.88"/>
  </r>
  <r>
    <s v="VPN40524-150"/>
    <n v="39"/>
    <s v="Dịch vụ mạng riêng ảo trong nước và quốc tế (VPN/I-VPN)"/>
    <s v="Truyền số liệu"/>
    <x v="2"/>
    <s v="Viễn thông"/>
    <s v="160606"/>
    <s v="Triệu Hoàng Cường (Vingroup)"/>
    <s v="DNTN2"/>
    <x v="2"/>
    <s v="Chi nhánh Vĩnh Phúc- Công ty Cổ phần Dịch vụ Thương mại Tổng hợp Vincommerce"/>
    <s v="Công ty CP Dịch vụ Thương mại Tổng hợp VinCommerce"/>
    <x v="1"/>
    <n v="14.44"/>
    <n v="14.44"/>
    <n v="14.44"/>
    <n v="14.44"/>
    <n v="14.44"/>
    <n v="14.44"/>
    <n v="14.44"/>
    <n v="14.44"/>
    <n v="14.44"/>
    <n v="13.882667"/>
    <n v="13.68"/>
    <n v="13.68"/>
    <n v="171.20266699999999"/>
    <n v="13.68"/>
    <n v="13.68"/>
    <n v="27.36"/>
  </r>
  <r>
    <s v="VPN40524-152"/>
    <n v="39"/>
    <s v="Dịch vụ mạng riêng ảo trong nước và quốc tế (VPN/I-VPN)"/>
    <s v="Truyền số liệu"/>
    <x v="2"/>
    <s v="Viễn thông"/>
    <s v="160606"/>
    <s v="Triệu Hoàng Cường (Vingroup)"/>
    <s v="DNTN2"/>
    <x v="2"/>
    <s v="Chi nhánh Quảng Nam- Công ty Cổ phần Dịch vụ Thương mại Tổng hợp Vincommerce"/>
    <s v="Công ty CP Dịch vụ Thương mại Tổng hợp VinCommerce"/>
    <x v="1"/>
    <n v="12.709333000000001"/>
    <n v="9.8800000000000008"/>
    <n v="9.8800000000000008"/>
    <n v="8.36"/>
    <n v="7.6"/>
    <n v="7.6"/>
    <n v="7.6"/>
    <n v="7.6"/>
    <n v="6.84"/>
    <n v="6.08"/>
    <n v="6.08"/>
    <n v="6.08"/>
    <n v="96.309332999999995"/>
    <n v="6.08"/>
    <n v="6.08"/>
    <n v="12.16"/>
  </r>
  <r>
    <s v="VPN40524-153"/>
    <n v="39"/>
    <s v="Dịch vụ mạng riêng ảo trong nước và quốc tế (VPN/I-VPN)"/>
    <s v="Truyền số liệu"/>
    <x v="2"/>
    <s v="Viễn thông"/>
    <s v="160606"/>
    <s v="Triệu Hoàng Cường (Vingroup)"/>
    <s v="DNTN2"/>
    <x v="2"/>
    <s v="Chi nhánh Thừa Thiên Huế- Công ty Cổ phần Dịch vụ Thương mại Tổng hợp Vincommerce"/>
    <s v="Công ty CP Dịch vụ Thương mại Tổng hợp VinCommerce"/>
    <x v="1"/>
    <n v="19.675999999999998"/>
    <n v="16.72"/>
    <n v="16.289332999999999"/>
    <n v="16.627333"/>
    <n v="11.4"/>
    <n v="11.4"/>
    <n v="11.4"/>
    <n v="11.4"/>
    <n v="11.4"/>
    <n v="11.4"/>
    <n v="9.7279999999999998"/>
    <n v="8.36"/>
    <n v="155.80066600000001"/>
    <n v="8.36"/>
    <n v="8.36"/>
    <n v="16.72"/>
  </r>
  <r>
    <s v="VPN40524-155"/>
    <n v="39"/>
    <s v="Dịch vụ mạng riêng ảo trong nước và quốc tế (VPN/I-VPN)"/>
    <s v="Truyền số liệu"/>
    <x v="2"/>
    <s v="Viễn thông"/>
    <s v="160606"/>
    <s v="Triệu Hoàng Cường (Vingroup)"/>
    <s v="DNTN2"/>
    <x v="2"/>
    <s v="Chi nhánh An Giang- Công ty Cổ phần Dịch vụ Thương mại Tổng hợp Vincommerce"/>
    <s v="Công ty CP Dịch vụ Thương mại Tổng hợp VinCommerce"/>
    <x v="1"/>
    <n v="16.678000000000001"/>
    <n v="15.2"/>
    <n v="15.2"/>
    <n v="8.36"/>
    <n v="3.8"/>
    <n v="3.8"/>
    <n v="3.8"/>
    <n v="3.8"/>
    <n v="3.8"/>
    <n v="3.8"/>
    <n v="3.0906669999999998"/>
    <n v="3.04"/>
    <n v="84.368667000000002"/>
    <n v="3.04"/>
    <n v="3.04"/>
    <n v="6.08"/>
  </r>
  <r>
    <s v="VPN40524-156"/>
    <n v="39"/>
    <s v="Dịch vụ mạng riêng ảo trong nước và quốc tế (VPN/I-VPN)"/>
    <s v="Truyền số liệu"/>
    <x v="2"/>
    <s v="Viễn thông"/>
    <s v="160606"/>
    <s v="Triệu Hoàng Cường (Vingroup)"/>
    <s v="DNTN2"/>
    <x v="2"/>
    <s v="Chi nhánh Bắc Giang- Công ty Cổ phần Dịch vụ Thương mại Tổng hợp Vincommerce"/>
    <s v="Công ty CP Dịch vụ Thương mại Tổng hợp VinCommerce"/>
    <x v="1"/>
    <n v="9.8800000000000008"/>
    <n v="17.734000000000002"/>
    <n v="12.16"/>
    <n v="12.16"/>
    <n v="12.16"/>
    <n v="12.16"/>
    <n v="12.16"/>
    <n v="12.16"/>
    <n v="12.16"/>
    <n v="11.881333"/>
    <n v="11.4"/>
    <n v="11.4"/>
    <n v="147.415333"/>
    <n v="11.4"/>
    <n v="11.4"/>
    <n v="22.8"/>
  </r>
  <r>
    <s v="VPN40524-157"/>
    <n v="39"/>
    <s v="Dịch vụ mạng riêng ảo trong nước và quốc tế (VPN/I-VPN)"/>
    <s v="Truyền số liệu"/>
    <x v="2"/>
    <s v="Viễn thông"/>
    <s v="160606"/>
    <s v="Triệu Hoàng Cường (Vingroup)"/>
    <s v="DNTN2"/>
    <x v="2"/>
    <s v="Chi nhánh Bình Thuận- Công ty Cổ phần Dịch vụ Thương mại Tổng hợp Vincommerce"/>
    <s v="Công ty CP Dịch vụ Thương mại Tổng hợp VinCommerce"/>
    <x v="1"/>
    <n v="20.276"/>
    <n v="14.44"/>
    <n v="14.44"/>
    <n v="11.4"/>
    <n v="6.84"/>
    <n v="6.84"/>
    <n v="6.84"/>
    <n v="6.84"/>
    <n v="6.84"/>
    <n v="6.84"/>
    <n v="6.84"/>
    <n v="6.84"/>
    <n v="115.276"/>
    <n v="6.84"/>
    <n v="6.84"/>
    <n v="13.68"/>
  </r>
  <r>
    <s v="VPN40524-160"/>
    <n v="39"/>
    <s v="Dịch vụ mạng riêng ảo trong nước và quốc tế (VPN/I-VPN)"/>
    <s v="Truyền số liệu"/>
    <x v="2"/>
    <s v="Viễn thông"/>
    <s v="160606"/>
    <s v="Triệu Hoàng Cường (Vingroup)"/>
    <s v="DNTN2"/>
    <x v="2"/>
    <s v="Chi nhánh Lạng Sơn- Công ty Cổ phần Dịch vụ Thương mại Tổng hợp Vincommerce"/>
    <s v="Công ty CP Dịch vụ Thương mại Tổng hợp VinCommerce"/>
    <x v="1"/>
    <n v="13.68"/>
    <n v="13.68"/>
    <n v="13.68"/>
    <n v="13.68"/>
    <n v="9.8800000000000008"/>
    <n v="9.8800000000000008"/>
    <n v="9.8800000000000008"/>
    <n v="9.8800000000000008"/>
    <n v="9.8800000000000008"/>
    <n v="9.0439989999999995"/>
    <n v="7.6"/>
    <n v="7.6"/>
    <n v="128.36399900000001"/>
    <n v="7.6"/>
    <n v="7.6"/>
    <n v="15.2"/>
  </r>
  <r>
    <s v="VPN40524-161"/>
    <n v="39"/>
    <s v="Dịch vụ mạng riêng ảo trong nước và quốc tế (VPN/I-VPN)"/>
    <s v="Truyền số liệu"/>
    <x v="2"/>
    <s v="Viễn thông"/>
    <s v="160606"/>
    <s v="Triệu Hoàng Cường (Vingroup)"/>
    <s v="DNTN2"/>
    <x v="2"/>
    <s v="Chi nhánh Long An- Công ty Cổ phần Dịch vụ Thương mại Tổng hợp Vincommerce"/>
    <s v="Công ty CP Dịch vụ Thương mại Tổng hợp VinCommerce"/>
    <x v="1"/>
    <n v="7.3553329999999999"/>
    <n v="6.08"/>
    <n v="6.08"/>
    <n v="2.2799999999999998"/>
    <n v="1.52"/>
    <n v="1.52"/>
    <n v="1.52"/>
    <n v="0.76"/>
    <n v="0.76"/>
    <n v="0.76"/>
    <n v="0.76"/>
    <n v="0.76"/>
    <n v="30.155332999999999"/>
    <n v="0.76"/>
    <n v="0.76"/>
    <n v="1.52"/>
  </r>
  <r>
    <s v="VPN40524-162"/>
    <n v="39"/>
    <s v="Dịch vụ mạng riêng ảo trong nước và quốc tế (VPN/I-VPN)"/>
    <s v="Truyền số liệu"/>
    <x v="2"/>
    <s v="Viễn thông"/>
    <s v="160606"/>
    <s v="Triệu Hoàng Cường (Vingroup)"/>
    <s v="DNTN2"/>
    <x v="2"/>
    <s v="Chi nhánh Nam Định- Công ty Cổ phần Dịch vụ Thương mại Tổng hợp Vincommerce"/>
    <s v="Công ty CP Dịch vụ Thương mại Tổng hợp VinCommerce"/>
    <x v="1"/>
    <n v="16.635999999999999"/>
    <n v="13.68"/>
    <n v="13.325333000000001"/>
    <n v="12.92"/>
    <n v="8.36"/>
    <n v="8.36"/>
    <n v="8.36"/>
    <n v="8.36"/>
    <n v="8.36"/>
    <n v="7.2453339999999997"/>
    <n v="6.84"/>
    <n v="6.84"/>
    <n v="119.28666699999999"/>
    <n v="6.84"/>
    <n v="6.84"/>
    <n v="13.68"/>
  </r>
  <r>
    <s v="VPN40524-164"/>
    <n v="39"/>
    <s v="Dịch vụ mạng riêng ảo trong nước và quốc tế (VPN/I-VPN)"/>
    <s v="Truyền số liệu"/>
    <x v="2"/>
    <s v="Viễn thông"/>
    <s v="160606"/>
    <s v="Triệu Hoàng Cường (Vingroup)"/>
    <s v="DNTN2"/>
    <x v="2"/>
    <s v="Chi nhánh Tiền Giang- Công ty Cổ phần Dịch vụ Thương mại Tổng hợp Vincommerce"/>
    <s v="Công ty CP Dịch vụ Thương mại Tổng hợp VinCommerce"/>
    <x v="1"/>
    <n v="9.8800000000000008"/>
    <n v="9.8800000000000008"/>
    <n v="9.8800000000000008"/>
    <n v="4.5599999999999996"/>
    <n v="0.76"/>
    <n v="0.76"/>
    <n v="0.76"/>
    <n v="0.76"/>
    <n v="0.76"/>
    <n v="0.76"/>
    <n v="0.76"/>
    <n v="0.76"/>
    <n v="40.28"/>
    <n v="0.76"/>
    <n v="0.76"/>
    <n v="1.52"/>
  </r>
  <r>
    <s v="VPN40524-165"/>
    <n v="39"/>
    <s v="Dịch vụ mạng riêng ảo trong nước và quốc tế (VPN/I-VPN)"/>
    <s v="Truyền số liệu"/>
    <x v="2"/>
    <s v="Viễn thông"/>
    <s v="160606"/>
    <s v="Triệu Hoàng Cường (Vingroup)"/>
    <s v="DNTN2"/>
    <x v="2"/>
    <s v="Chi nhánh Tuyên Quang- Công ty Cổ phần Dịch vụ Thương mại Tổng hợp Vincommerce"/>
    <s v="Công ty CP Dịch vụ Thương mại Tổng hợp VinCommerce"/>
    <x v="1"/>
    <n v="6.84"/>
    <n v="13.232666999999999"/>
    <n v="7.6"/>
    <n v="7.6"/>
    <n v="5.32"/>
    <n v="5.32"/>
    <n v="5.32"/>
    <n v="5.32"/>
    <n v="5.32"/>
    <n v="5.32"/>
    <n v="5.32"/>
    <n v="5.32"/>
    <n v="77.832667000000001"/>
    <n v="5.32"/>
    <n v="5.32"/>
    <n v="10.64"/>
  </r>
  <r>
    <s v="VPN40524-166"/>
    <n v="39"/>
    <s v="Dịch vụ mạng riêng ảo trong nước và quốc tế (VPN/I-VPN)"/>
    <s v="Truyền số liệu"/>
    <x v="2"/>
    <s v="Viễn thông"/>
    <s v="160606"/>
    <s v="Triệu Hoàng Cường (Vingroup)"/>
    <s v="DNTN2"/>
    <x v="2"/>
    <s v="Chi nhánh Thái Nguyên- Công ty Cổ phần Dịch vụ Thương mại Tổng hợp Vincommerce"/>
    <s v="Công ty CP Dịch vụ Thương mại Tổng hợp VinCommerce"/>
    <x v="1"/>
    <n v="10.64"/>
    <n v="10.64"/>
    <n v="10.64"/>
    <n v="10.64"/>
    <n v="9.8800000000000008"/>
    <n v="9.8800000000000008"/>
    <n v="9.8800000000000008"/>
    <n v="9.8800000000000008"/>
    <n v="9.7026669999999999"/>
    <n v="9.1199999999999992"/>
    <n v="8.36"/>
    <n v="8.36"/>
    <n v="117.62266700000001"/>
    <n v="8.36"/>
    <n v="8.36"/>
    <n v="16.72"/>
  </r>
  <r>
    <s v="VPN40524-167"/>
    <n v="39"/>
    <s v="Dịch vụ mạng riêng ảo trong nước và quốc tế (VPN/I-VPN)"/>
    <s v="Truyền số liệu"/>
    <x v="2"/>
    <s v="Viễn thông"/>
    <s v="160606"/>
    <s v="Triệu Hoàng Cường (Vingroup)"/>
    <s v="DNTN2"/>
    <x v="2"/>
    <s v="Chi nhánh Vĩnh Long- Công ty Cổ phần Dịch vụ Thương mại Tổng hợp Vincommerce"/>
    <s v="Công ty CP Dịch vụ Thương mại Tổng hợp VinCommerce"/>
    <x v="1"/>
    <n v="6.7473330000000002"/>
    <n v="5.32"/>
    <n v="5.32"/>
    <n v="4.5599999999999996"/>
    <n v="2.2799999999999998"/>
    <n v="2.2799999999999998"/>
    <n v="2.2799999999999998"/>
    <n v="2.2799999999999998"/>
    <n v="2.2799999999999998"/>
    <n v="2.2799999999999998"/>
    <n v="2.2799999999999998"/>
    <n v="2.2799999999999998"/>
    <n v="40.187333000000002"/>
    <n v="2.2799999999999998"/>
    <n v="2.2799999999999998"/>
    <n v="4.5599999999999996"/>
  </r>
  <r>
    <s v="VPN40524-169"/>
    <n v="39"/>
    <s v="Dịch vụ mạng riêng ảo trong nước và quốc tế (VPN/I-VPN)"/>
    <s v="Truyền số liệu"/>
    <x v="2"/>
    <s v="Viễn thông"/>
    <s v="160606"/>
    <s v="Triệu Hoàng Cường (Vingroup)"/>
    <s v="DNTN2"/>
    <x v="2"/>
    <s v="Chi nhánh Hà Nam- Công ty Cổ phần Dịch vụ Thương mại Tổng hợp Vincommerce"/>
    <s v="Công ty CP Dịch vụ Thương mại Tổng hợp VinCommerce"/>
    <x v="1"/>
    <n v="8.4700000000000006"/>
    <n v="6.84"/>
    <n v="6.4853329999999998"/>
    <n v="6.08"/>
    <n v="3.8"/>
    <n v="3.8"/>
    <n v="3.8"/>
    <n v="3.8"/>
    <n v="3.8"/>
    <n v="3.8"/>
    <n v="3.8"/>
    <n v="3.8"/>
    <n v="58.275333000000003"/>
    <n v="3.8"/>
    <n v="3.8"/>
    <n v="7.6"/>
  </r>
  <r>
    <s v="VPN40524-170"/>
    <n v="39"/>
    <s v="Dịch vụ mạng riêng ảo trong nước và quốc tế (VPN/I-VPN)"/>
    <s v="Truyền số liệu"/>
    <x v="2"/>
    <s v="Viễn thông"/>
    <s v="160606"/>
    <s v="Triệu Hoàng Cường (Vingroup)"/>
    <s v="DNTN2"/>
    <x v="2"/>
    <s v="Chi nhánh Kiên Giang- Công ty Cổ phần Dịch vụ Thương mại Tổng hợp Vincommerce"/>
    <s v="Công ty CP Dịch vụ Thương mại Tổng hợp VinCommerce"/>
    <x v="1"/>
    <n v="10.64"/>
    <n v="13.536667"/>
    <n v="13.41"/>
    <n v="11.4"/>
    <n v="7.6"/>
    <n v="7.6"/>
    <n v="7.524"/>
    <n v="6.84"/>
    <n v="6.84"/>
    <n v="6.84"/>
    <n v="6.84"/>
    <n v="6.84"/>
    <n v="105.910667"/>
    <n v="6.84"/>
    <n v="6.84"/>
    <n v="13.68"/>
  </r>
  <r>
    <s v="VPN40524-171"/>
    <n v="39"/>
    <s v="Dịch vụ mạng riêng ảo trong nước và quốc tế (VPN/I-VPN)"/>
    <s v="Truyền số liệu"/>
    <x v="2"/>
    <s v="Viễn thông"/>
    <s v="160606"/>
    <s v="Triệu Hoàng Cường (Vingroup)"/>
    <s v="DNTN2"/>
    <x v="2"/>
    <s v="Chi nhánh Quảng Trị- Công ty Cổ phần Dịch vụ Thương mại Tổng hợp Vincommerce"/>
    <s v="Công ty CP Dịch vụ Thương mại Tổng hợp VinCommerce"/>
    <x v="1"/>
    <n v="9.8800000000000008"/>
    <n v="9.8800000000000008"/>
    <n v="9.8800000000000008"/>
    <n v="8.36"/>
    <n v="2.2799999999999998"/>
    <n v="2.2799999999999998"/>
    <n v="2.2799999999999998"/>
    <n v="2.2799999999999998"/>
    <n v="2.2799999999999998"/>
    <n v="2.2799999999999998"/>
    <n v="1.976"/>
    <n v="1.52"/>
    <n v="55.176000000000002"/>
    <n v="1.52"/>
    <n v="1.52"/>
    <n v="3.04"/>
  </r>
  <r>
    <s v="VPN40524-172"/>
    <n v="39"/>
    <s v="Dịch vụ mạng riêng ảo trong nước và quốc tế (VPN/I-VPN)"/>
    <s v="Truyền số liệu"/>
    <x v="2"/>
    <s v="Viễn thông"/>
    <s v="160606"/>
    <s v="Triệu Hoàng Cường (Vingroup)"/>
    <s v="DNTN2"/>
    <x v="2"/>
    <s v="Chi nhánh Sóc Trăng- Công ty Cổ phần Dịch vụ Thương mại Tổng hợp Vincommerce"/>
    <s v="Công ty CP Dịch vụ Thương mại Tổng hợp VinCommerce"/>
    <x v="1"/>
    <n v="8.85"/>
    <n v="11.206"/>
    <n v="8.36"/>
    <n v="3.8"/>
    <n v="3.8"/>
    <n v="3.8"/>
    <n v="3.8"/>
    <n v="3.8"/>
    <n v="3.8"/>
    <n v="3.8"/>
    <n v="3.8"/>
    <n v="3.8"/>
    <n v="62.616"/>
    <n v="3.8"/>
    <n v="3.8"/>
    <n v="7.6"/>
  </r>
  <r>
    <s v="VPN40524-173"/>
    <n v="39"/>
    <s v="Dịch vụ mạng riêng ảo trong nước và quốc tế (VPN/I-VPN)"/>
    <s v="Truyền số liệu"/>
    <x v="2"/>
    <s v="Viễn thông"/>
    <s v="160606"/>
    <s v="Triệu Hoàng Cường (Vingroup)"/>
    <s v="DNTN2"/>
    <x v="2"/>
    <s v="Chi nhánh Yên Bái- Công ty Cổ phần Dịch vụ Thương mại Tổng hợp Vincommerce"/>
    <s v="Công ty CP Dịch vụ Thương mại Tổng hợp VinCommerce"/>
    <x v="1"/>
    <n v="7.6"/>
    <n v="7.6"/>
    <n v="7.6"/>
    <n v="7.6"/>
    <n v="5.32"/>
    <n v="5.32"/>
    <n v="5.32"/>
    <n v="5.32"/>
    <n v="5.32"/>
    <n v="5.32"/>
    <n v="5.32"/>
    <n v="5.32"/>
    <n v="72.959999999999994"/>
    <n v="5.32"/>
    <n v="5.32"/>
    <n v="10.64"/>
  </r>
  <r>
    <s v="VPN40524-174"/>
    <n v="39"/>
    <s v="Dịch vụ mạng riêng ảo trong nước và quốc tế (VPN/I-VPN)"/>
    <s v="Truyền số liệu"/>
    <x v="2"/>
    <s v="Viễn thông"/>
    <s v="160606"/>
    <s v="Triệu Hoàng Cường (Vingroup)"/>
    <s v="DNTN2"/>
    <x v="2"/>
    <s v="Chi nhánh Bến Tre- Công ty Cổ phần Dịch vụ Thương mại Tổng hợp Vincommerce"/>
    <s v="Công ty CP Dịch vụ Thương mại Tổng hợp VinCommerce"/>
    <x v="1"/>
    <n v="6.84"/>
    <n v="6.84"/>
    <n v="6.84"/>
    <n v="5.32"/>
    <n v="3.8"/>
    <n v="3.8"/>
    <n v="3.8"/>
    <n v="1.367999"/>
    <n v="1.52"/>
    <n v="1.52"/>
    <n v="1.52"/>
    <n v="1.52"/>
    <n v="44.687998999999998"/>
    <n v="1.52"/>
    <n v="1.52"/>
    <n v="3.04"/>
  </r>
  <r>
    <s v="VPN40524-175"/>
    <n v="39"/>
    <s v="Dịch vụ mạng riêng ảo trong nước và quốc tế (VPN/I-VPN)"/>
    <s v="Truyền số liệu"/>
    <x v="2"/>
    <s v="Viễn thông"/>
    <s v="160606"/>
    <s v="Triệu Hoàng Cường (Vingroup)"/>
    <s v="DNTN2"/>
    <x v="2"/>
    <s v="Chi nhánh Bình Định- Công ty Cổ phần Dịch vụ Thương mại Tổng hợp Vincommerce"/>
    <s v="Công ty CP Dịch vụ Thương mại Tổng hợp VinCommerce"/>
    <x v="1"/>
    <n v="10.023999999999999"/>
    <n v="3.5886670000000001"/>
    <n v="6.08"/>
    <n v="3.04"/>
    <n v="1.52"/>
    <n v="1.52"/>
    <n v="1.52"/>
    <n v="1.52"/>
    <n v="1.52"/>
    <n v="5.0666000000000003E-2"/>
    <n v="0"/>
    <n v="0"/>
    <n v="30.383333"/>
    <n v="0"/>
    <n v="0"/>
    <n v="0"/>
  </r>
  <r>
    <s v="VPN40524-176"/>
    <n v="39"/>
    <s v="Dịch vụ mạng riêng ảo trong nước và quốc tế (VPN/I-VPN)"/>
    <s v="Truyền số liệu"/>
    <x v="2"/>
    <s v="Viễn thông"/>
    <s v="160606"/>
    <s v="Triệu Hoàng Cường (Vingroup)"/>
    <s v="DNTN2"/>
    <x v="2"/>
    <s v="Chi nhánh Cà Mau- Công ty Cổ phần Dịch vụ Thương mại Tổng hợp Vincommerce"/>
    <s v="Công ty CP Dịch vụ Thương mại Tổng hợp VinCommerce"/>
    <x v="1"/>
    <n v="10.539332999999999"/>
    <n v="6.08"/>
    <n v="6.08"/>
    <n v="6.08"/>
    <n v="6.08"/>
    <n v="6.08"/>
    <n v="6.08"/>
    <n v="6.08"/>
    <n v="6.08"/>
    <n v="6.08"/>
    <n v="6.08"/>
    <n v="6.08"/>
    <n v="77.419332999999995"/>
    <n v="6.08"/>
    <n v="6.08"/>
    <n v="12.16"/>
  </r>
  <r>
    <s v="VPN40524-177"/>
    <n v="39"/>
    <s v="Dịch vụ mạng riêng ảo trong nước và quốc tế (VPN/I-VPN)"/>
    <s v="Truyền số liệu"/>
    <x v="2"/>
    <s v="Viễn thông"/>
    <s v="160606"/>
    <s v="Triệu Hoàng Cường (Vingroup)"/>
    <s v="DNTN2"/>
    <x v="2"/>
    <s v="Chi nhánh Hà Giang- Công ty Cổ phần Dịch vụ Thương mại Tổng hợp Vincommerce"/>
    <s v="Công ty CP Dịch vụ Thương mại Tổng hợp VinCommerce"/>
    <x v="1"/>
    <n v="5.32"/>
    <n v="11.569334"/>
    <n v="6.84"/>
    <n v="6.84"/>
    <n v="6.84"/>
    <n v="6.84"/>
    <n v="6.84"/>
    <n v="6.84"/>
    <n v="6.84"/>
    <n v="6.84"/>
    <n v="6.08"/>
    <n v="6.08"/>
    <n v="83.769334000000001"/>
    <n v="6.08"/>
    <n v="6.08"/>
    <n v="12.16"/>
  </r>
  <r>
    <s v="VPN40524-179"/>
    <n v="39"/>
    <s v="Dịch vụ mạng riêng ảo trong nước và quốc tế (VPN/I-VPN)"/>
    <s v="Truyền số liệu"/>
    <x v="2"/>
    <s v="Viễn thông"/>
    <s v="160606"/>
    <s v="Triệu Hoàng Cường (Vingroup)"/>
    <s v="DNTN2"/>
    <x v="2"/>
    <s v="Chi nhánh Lào Cai- Công ty Cổ phần Dịch vụ Thương mại Tổng hợp Vincommerce"/>
    <s v="Công ty CP Dịch vụ Thương mại Tổng hợp VinCommerce"/>
    <x v="1"/>
    <n v="9.1199999999999992"/>
    <n v="9.1199999999999992"/>
    <n v="9.1199999999999992"/>
    <n v="9.1199999999999992"/>
    <n v="6.84"/>
    <n v="6.84"/>
    <n v="6.84"/>
    <n v="6.84"/>
    <n v="6.84"/>
    <n v="6.282667"/>
    <n v="6.08"/>
    <n v="6.08"/>
    <n v="89.122667000000007"/>
    <n v="6.08"/>
    <n v="6.08"/>
    <n v="12.16"/>
  </r>
  <r>
    <s v="VPN40524-180"/>
    <n v="39"/>
    <s v="Dịch vụ mạng riêng ảo trong nước và quốc tế (VPN/I-VPN)"/>
    <s v="Truyền số liệu"/>
    <x v="2"/>
    <s v="Viễn thông"/>
    <s v="160606"/>
    <s v="Triệu Hoàng Cường (Vingroup)"/>
    <s v="DNTN2"/>
    <x v="2"/>
    <s v="Chi nhánh Ninh Thuận- Công ty Cổ phần Dịch vụ Thương mại Tổng hợp Vincommerce"/>
    <s v="Công ty CP Dịch vụ Thương mại Tổng hợp VinCommerce"/>
    <x v="1"/>
    <n v="11.451333999999999"/>
    <n v="10.015333"/>
    <n v="7.6"/>
    <n v="4.5599999999999996"/>
    <n v="4.5599999999999996"/>
    <n v="3.8"/>
    <n v="3.8"/>
    <n v="3.8"/>
    <n v="3.8"/>
    <n v="3.8"/>
    <n v="3.8"/>
    <n v="3.8"/>
    <n v="64.786666999999994"/>
    <n v="3.8"/>
    <n v="3.8"/>
    <n v="7.6"/>
  </r>
  <r>
    <s v="VPN40524-181"/>
    <n v="39"/>
    <s v="Dịch vụ mạng riêng ảo trong nước và quốc tế (VPN/I-VPN)"/>
    <s v="Truyền số liệu"/>
    <x v="2"/>
    <s v="Viễn thông"/>
    <s v="160606"/>
    <s v="Triệu Hoàng Cường (Vingroup)"/>
    <s v="DNTN2"/>
    <x v="2"/>
    <s v="Chi nhánh Quảng Bình- Công ty Cổ phần Dịch vụ Thương mại Tổng hợp Vincommerce"/>
    <s v="Công ty CP Dịch vụ Thương mại Tổng hợp VinCommerce"/>
    <x v="1"/>
    <n v="5.32"/>
    <n v="5.32"/>
    <n v="4.9653330000000002"/>
    <n v="4.5599999999999996"/>
    <n v="1.52"/>
    <n v="1.52"/>
    <n v="1.52"/>
    <n v="1.52"/>
    <n v="1.52"/>
    <n v="1.52"/>
    <n v="1.52"/>
    <n v="1.52"/>
    <n v="32.325333000000001"/>
    <n v="1.52"/>
    <n v="1.52"/>
    <n v="3.04"/>
  </r>
  <r>
    <s v="VPN40524-182"/>
    <n v="39"/>
    <s v="Dịch vụ mạng riêng ảo trong nước và quốc tế (VPN/I-VPN)"/>
    <s v="Truyền số liệu"/>
    <x v="2"/>
    <s v="Viễn thông"/>
    <s v="160606"/>
    <s v="Triệu Hoàng Cường (Vingroup)"/>
    <s v="DNTN2"/>
    <x v="2"/>
    <s v="Chi nhánh Quảng Ngãi- Công ty Cổ phần Dịch vụ Thương mại Tổng hợp Vincommerce"/>
    <s v="Công ty CP Dịch vụ Thương mại Tổng hợp VinCommerce"/>
    <x v="1"/>
    <n v="6.08"/>
    <n v="6.08"/>
    <n v="6.08"/>
    <n v="6.08"/>
    <n v="3.04"/>
    <n v="3.04"/>
    <n v="3.04"/>
    <n v="3.04"/>
    <n v="3.04"/>
    <n v="3.04"/>
    <n v="3.04"/>
    <n v="3.04"/>
    <n v="48.64"/>
    <n v="3.04"/>
    <n v="3.04"/>
    <n v="6.08"/>
  </r>
  <r>
    <s v="VPN40524-183"/>
    <n v="39"/>
    <s v="Dịch vụ mạng riêng ảo trong nước và quốc tế (VPN/I-VPN)"/>
    <s v="Truyền số liệu"/>
    <x v="2"/>
    <s v="Viễn thông"/>
    <s v="160606"/>
    <s v="Triệu Hoàng Cường (Vingroup)"/>
    <s v="DNTN2"/>
    <x v="2"/>
    <s v="Chi nhánh Tây Ninh- Công ty Cổ phần Dịch vụ Thương mại Tổng hợp Vincommerce"/>
    <s v="Công ty CP Dịch vụ Thương mại Tổng hợp VinCommerce"/>
    <x v="1"/>
    <n v="10.159333999999999"/>
    <n v="6.08"/>
    <n v="6.08"/>
    <n v="3.8"/>
    <n v="3.8"/>
    <n v="3.8"/>
    <n v="3.8"/>
    <n v="3.8"/>
    <n v="3.8"/>
    <n v="1.570668"/>
    <n v="0.76"/>
    <n v="0.32933299999999999"/>
    <n v="47.779335000000003"/>
    <n v="0"/>
    <n v="0"/>
    <n v="0"/>
  </r>
  <r>
    <s v="VPN40524-184"/>
    <n v="39"/>
    <s v="Dịch vụ mạng riêng ảo trong nước và quốc tế (VPN/I-VPN)"/>
    <s v="Truyền số liệu"/>
    <x v="2"/>
    <s v="Viễn thông"/>
    <s v="160606"/>
    <s v="Triệu Hoàng Cường (Vingroup)"/>
    <s v="DNTN2"/>
    <x v="2"/>
    <s v="Chi nhánh Trà Vinh- Công ty Cổ phần Dịch vụ Thương mại Tổng hợp Vincommerce"/>
    <s v="Công ty CP Dịch vụ Thương mại Tổng hợp VinCommerce"/>
    <x v="1"/>
    <n v="10.404"/>
    <n v="7.6"/>
    <n v="7.6"/>
    <n v="6.08"/>
    <n v="3.04"/>
    <n v="3.04"/>
    <n v="3.04"/>
    <n v="2.2040000000000002"/>
    <n v="2.2799999999999998"/>
    <n v="2.2799999999999998"/>
    <n v="2.2799999999999998"/>
    <n v="2.2799999999999998"/>
    <n v="52.128"/>
    <n v="2.2799999999999998"/>
    <n v="2.2799999999999998"/>
    <n v="4.5599999999999996"/>
  </r>
  <r>
    <s v="VPN40524-185"/>
    <n v="39"/>
    <s v="Dịch vụ mạng riêng ảo trong nước và quốc tế (VPN/I-VPN)"/>
    <s v="Truyền số liệu"/>
    <x v="2"/>
    <s v="Viễn thông"/>
    <s v="160606"/>
    <s v="Triệu Hoàng Cường (Vingroup)"/>
    <s v="DNTN2"/>
    <x v="2"/>
    <s v="Chi nhánh Hà Nội- Công ty Cổ phần Vinpearl"/>
    <s v="Công ty CP Dịch vụ Thương mại Tổng hợp VinCommerce"/>
    <x v="1"/>
    <n v="2.15"/>
    <n v="2.15"/>
    <n v="2.15"/>
    <n v="2.15"/>
    <n v="2.15"/>
    <n v="2.15"/>
    <n v="2.15"/>
    <n v="0"/>
    <n v="0"/>
    <n v="0"/>
    <n v="0"/>
    <n v="0"/>
    <n v="15.05"/>
    <n v="0"/>
    <n v="0"/>
    <n v="0"/>
  </r>
  <r>
    <s v="VPN40524-187"/>
    <n v="39"/>
    <s v="Dịch vụ mạng riêng ảo trong nước và quốc tế (VPN/I-VPN)"/>
    <s v="Truyền số liệu"/>
    <x v="2"/>
    <s v="Viễn thông"/>
    <s v="160606"/>
    <s v="Triệu Hoàng Cường (Vingroup)"/>
    <s v="DNTN2"/>
    <x v="2"/>
    <s v="Chi nhánh Bắc  Ninh- Công ty Cổ phần Dịch vụ Thương mại Tổng hợp Vincommerce"/>
    <s v="Công ty CP Dịch vụ Thương mại Tổng hợp VinCommerce"/>
    <x v="1"/>
    <n v="2.15"/>
    <n v="2.15"/>
    <n v="2.15"/>
    <n v="2.15"/>
    <n v="2.15"/>
    <n v="2.15"/>
    <n v="2.15"/>
    <n v="2.15"/>
    <n v="2.15"/>
    <n v="2.15"/>
    <n v="2.15"/>
    <n v="2.15"/>
    <n v="25.8"/>
    <n v="2.15"/>
    <n v="-0.28666700000000001"/>
    <n v="1.8633329999999999"/>
  </r>
  <r>
    <s v="VPN40524-188"/>
    <n v="39"/>
    <s v="Dịch vụ mạng riêng ảo trong nước và quốc tế (VPN/I-VPN)"/>
    <s v="Truyền số liệu"/>
    <x v="2"/>
    <s v="Viễn thông"/>
    <s v="160606"/>
    <s v="Triệu Hoàng Cường (Vingroup)"/>
    <s v="DNTN2"/>
    <x v="2"/>
    <s v="Chi nhánh Bỡnh Phước- Công ty Cổ phần Dịch vụ Thương mại Tổng hợp Vincommerce"/>
    <s v="Công ty CP Dịch vụ Thương mại Tổng hợp VinCommerce"/>
    <x v="1"/>
    <n v="4.2646670000000002"/>
    <n v="3.04"/>
    <n v="3.04"/>
    <n v="1.52"/>
    <n v="1.52"/>
    <n v="1.52"/>
    <n v="1.52"/>
    <n v="1.52"/>
    <n v="1.52"/>
    <n v="1.52"/>
    <n v="1.52"/>
    <n v="0.65866599999999997"/>
    <n v="23.163333000000002"/>
    <n v="0"/>
    <n v="0"/>
    <n v="0"/>
  </r>
  <r>
    <s v="VPN40524-189"/>
    <n v="39"/>
    <s v="Dịch vụ mạng riêng ảo trong nước và quốc tế (VPN/I-VPN)"/>
    <s v="Truyền số liệu"/>
    <x v="2"/>
    <s v="Viễn thông"/>
    <s v="160606"/>
    <s v="Triệu Hoàng Cường (Vingroup)"/>
    <s v="DNTN2"/>
    <x v="2"/>
    <s v="Chi nhánh Hậu Giang- Công ty Cổ phần Dịch vụ Thương mại Tổng hợp Vincommerce"/>
    <s v="Công ty CP Dịch vụ Thương mại Tổng hợp VinCommerce"/>
    <x v="1"/>
    <n v="0.76"/>
    <n v="15.817333"/>
    <n v="3.8"/>
    <n v="3.8"/>
    <n v="3.8"/>
    <n v="3.8"/>
    <n v="3.8"/>
    <n v="3.8"/>
    <n v="3.8"/>
    <n v="3.8"/>
    <n v="3.8"/>
    <n v="1.646665"/>
    <n v="52.423997999999997"/>
    <n v="0"/>
    <n v="0"/>
    <n v="0"/>
  </r>
  <r>
    <s v="VPN40524-190"/>
    <n v="39"/>
    <s v="Dịch vụ mạng riêng ảo trong nước và quốc tế (VPN/I-VPN)"/>
    <s v="Truyền số liệu"/>
    <x v="2"/>
    <s v="Viễn thông"/>
    <s v="160606"/>
    <s v="Triệu Hoàng Cường (Vingroup)"/>
    <s v="DNTN2"/>
    <x v="2"/>
    <s v="Chi nhánh Hũa Bỡnh-  Công ty Cổ phần Dịch vụ Thương mại Tổng hợp Vincommerce"/>
    <s v="Công ty CP Dịch vụ Thương mại Tổng hợp VinCommerce"/>
    <x v="1"/>
    <n v="11.181334"/>
    <n v="5.32"/>
    <n v="5.32"/>
    <n v="5.32"/>
    <n v="3.04"/>
    <n v="3.04"/>
    <n v="3.04"/>
    <n v="3.04"/>
    <n v="3.04"/>
    <n v="3.04"/>
    <n v="3.04"/>
    <n v="3.04"/>
    <n v="51.461334000000001"/>
    <n v="3.04"/>
    <n v="3.04"/>
    <n v="6.08"/>
  </r>
  <r>
    <s v="VPN40524-191"/>
    <n v="39"/>
    <s v="Dịch vụ mạng riêng ảo trong nước và quốc tế (VPN/I-VPN)"/>
    <s v="Truyền số liệu"/>
    <x v="2"/>
    <s v="Viễn thông"/>
    <s v="160606"/>
    <s v="Triệu Hoàng Cường (Vingroup)"/>
    <s v="DNTN2"/>
    <x v="2"/>
    <s v="Chi nhánh Kon Tum-  Công ty Cổ phần Dịch vụ Thương mại Tổng hợp Vincommerce"/>
    <s v="Công ty CP Dịch vụ Thương mại Tổng hợp VinCommerce"/>
    <x v="1"/>
    <n v="7.532667"/>
    <n v="6.08"/>
    <n v="6.08"/>
    <n v="10.37"/>
    <n v="6.84"/>
    <n v="6.84"/>
    <n v="6.84"/>
    <n v="6.84"/>
    <n v="6.84"/>
    <n v="3.901332"/>
    <n v="3.8"/>
    <n v="1.646665"/>
    <n v="73.610664"/>
    <n v="0"/>
    <n v="0"/>
    <n v="0"/>
  </r>
  <r>
    <s v="VPN40524-192"/>
    <n v="39"/>
    <s v="Dịch vụ mạng riêng ảo trong nước và quốc tế (VPN/I-VPN)"/>
    <s v="Truyền số liệu"/>
    <x v="2"/>
    <s v="Viễn thông"/>
    <s v="160606"/>
    <s v="Triệu Hoàng Cường (Vingroup)"/>
    <s v="DNTN2"/>
    <x v="2"/>
    <s v="Chi nhánh Khỏnh Hũa-  Công ty Cổ phần Dịch vụ Thương mại Tổng hợp Vincommerce"/>
    <s v="Công ty CP Dịch vụ Thương mại Tổng hợp VinCommerce"/>
    <x v="1"/>
    <n v="2.15"/>
    <n v="2.15"/>
    <n v="2.15"/>
    <n v="2.15"/>
    <n v="2.15"/>
    <n v="2.15"/>
    <n v="2.15"/>
    <n v="2.15"/>
    <n v="2.15"/>
    <n v="2.15"/>
    <n v="2.15"/>
    <n v="2.15"/>
    <n v="25.8"/>
    <n v="8.5283329999999999"/>
    <n v="10.75"/>
    <n v="19.278333"/>
  </r>
  <r>
    <s v="VPN40524-193"/>
    <n v="39"/>
    <s v="Dịch vụ mạng riêng ảo trong nước và quốc tế (VPN/I-VPN)"/>
    <s v="Truyền số liệu"/>
    <x v="2"/>
    <s v="Viễn thông"/>
    <s v="160606"/>
    <s v="Triệu Hoàng Cường (Vingroup)"/>
    <s v="DNTN2"/>
    <x v="2"/>
    <s v="Chi nhánh Lõm Đồng-  Công ty Cổ phần Dịch vụ Thương mại Tổng hợp Vincommerce"/>
    <s v="Công ty CP Dịch vụ Thương mại Tổng hợp VinCommerce"/>
    <x v="1"/>
    <n v="5.0753329999999997"/>
    <n v="3.8"/>
    <n v="3.8"/>
    <n v="3.8"/>
    <n v="3.04"/>
    <n v="3.04"/>
    <n v="3.04"/>
    <n v="3.04"/>
    <n v="2.66"/>
    <n v="2.2799999999999998"/>
    <n v="2.2799999999999998"/>
    <n v="2.2799999999999998"/>
    <n v="38.135333000000003"/>
    <n v="2.2799999999999998"/>
    <n v="2.2799999999999998"/>
    <n v="4.5599999999999996"/>
  </r>
  <r>
    <s v="VPN40524-194"/>
    <n v="39"/>
    <s v="Dịch vụ mạng riêng ảo trong nước và quốc tế (VPN/I-VPN)"/>
    <s v="Truyền số liệu"/>
    <x v="2"/>
    <s v="Viễn thông"/>
    <s v="160606"/>
    <s v="Triệu Hoàng Cường (Vingroup)"/>
    <s v="DNTN2"/>
    <x v="2"/>
    <s v="Chi nhánh Việt Trỡ-  Công ty Cổ phần Dịch vụ Thương mại Tổng hợp Vincommerce"/>
    <s v="Công ty CP Dịch vụ Thương mại Tổng hợp VinCommerce"/>
    <x v="1"/>
    <n v="2.15"/>
    <n v="2.15"/>
    <n v="2.15"/>
    <n v="2.15"/>
    <n v="2.15"/>
    <n v="2.15"/>
    <n v="2.15"/>
    <n v="2.15"/>
    <n v="2.15"/>
    <n v="2.15"/>
    <n v="2.15"/>
    <n v="2.15"/>
    <n v="25.8"/>
    <n v="2.15"/>
    <n v="2.15"/>
    <n v="4.3"/>
  </r>
  <r>
    <s v="VPN40524-195"/>
    <n v="39"/>
    <s v="Dịch vụ mạng riêng ảo trong nước và quốc tế (VPN/I-VPN)"/>
    <s v="Truyền số liệu"/>
    <x v="2"/>
    <s v="Viễn thông"/>
    <s v="160606"/>
    <s v="Triệu Hoàng Cường (Vingroup)"/>
    <s v="DNTN2"/>
    <x v="2"/>
    <s v="Chi nhánh Phỳ Yờn-  Công ty Cổ phần Dịch vụ Thương mại Tổng hợp Vincommerce"/>
    <s v="Công ty CP Dịch vụ Thương mại Tổng hợp VinCommerce"/>
    <x v="1"/>
    <n v="8.5293340000000004"/>
    <n v="5.32"/>
    <n v="5.32"/>
    <n v="5.32"/>
    <n v="5.32"/>
    <n v="5.32"/>
    <n v="5.2693329999999996"/>
    <n v="3.7240000000000002"/>
    <n v="3.8"/>
    <n v="3.8"/>
    <n v="3.8"/>
    <n v="1.646665"/>
    <n v="57.169331999999997"/>
    <n v="0"/>
    <n v="0"/>
    <n v="0"/>
  </r>
  <r>
    <s v="VPN40524-196"/>
    <n v="39"/>
    <s v="Dịch vụ mạng riêng ảo trong nước và quốc tế (VPN/I-VPN)"/>
    <s v="Truyền số liệu"/>
    <x v="2"/>
    <s v="Viễn thông"/>
    <s v="160606"/>
    <s v="Triệu Hoàng Cường (Vingroup)"/>
    <s v="DNTN2"/>
    <x v="2"/>
    <s v="Chi nhánh Sơn La-  Công ty Cổ phần Dịch vụ Thương mại Tổng hợp Vincommerce"/>
    <s v="Công ty CP Dịch vụ Thương mại Tổng hợp VinCommerce"/>
    <x v="1"/>
    <n v="15.243333"/>
    <n v="7.6"/>
    <n v="7.6"/>
    <n v="7.6"/>
    <n v="7.6"/>
    <n v="7.6"/>
    <n v="7.6"/>
    <n v="7.6"/>
    <n v="7.6"/>
    <n v="7.6"/>
    <n v="7.4986670000000002"/>
    <n v="6.84"/>
    <n v="97.981999999999999"/>
    <n v="6.84"/>
    <n v="6.84"/>
    <n v="13.68"/>
  </r>
  <r>
    <s v="VPN40524-197"/>
    <n v="39"/>
    <s v="Dịch vụ mạng riêng ảo trong nước và quốc tế (VPN/I-VPN)"/>
    <s v="Truyền số liệu"/>
    <x v="2"/>
    <s v="Viễn thông"/>
    <s v="160606"/>
    <s v="Triệu Hoàng Cường (Vingroup)"/>
    <s v="DNTN2"/>
    <x v="2"/>
    <s v="Chi nhánh tại TP.HCM-CÔNG TY TNHH MTV VINSCHOOL"/>
    <s v="Công ty CP Dịch vụ Thương mại Tổng hợp VinCommerce"/>
    <x v="1"/>
    <n v="3.82"/>
    <n v="3.82"/>
    <n v="3.82"/>
    <n v="3.82"/>
    <n v="3.82"/>
    <n v="3.82"/>
    <n v="3.82"/>
    <n v="3.82"/>
    <n v="3.82"/>
    <n v="3.82"/>
    <n v="3.82"/>
    <n v="3.82"/>
    <n v="45.84"/>
    <n v="3.82"/>
    <n v="3.82"/>
    <n v="7.64"/>
  </r>
  <r>
    <s v="VPN40524-198"/>
    <n v="39"/>
    <s v="Dịch vụ mạng riêng ảo trong nước và quốc tế (VPN/I-VPN)"/>
    <s v="Truyền số liệu"/>
    <x v="2"/>
    <s v="Viễn thông"/>
    <s v="160606"/>
    <s v="Triệu Hoàng Cường (Vingroup)"/>
    <s v="DNTN2"/>
    <x v="2"/>
    <s v="Công ty Cổ phần VINHOMES"/>
    <s v="Công ty CP Dịch vụ Thương mại Tổng hợp VinCommerce"/>
    <x v="1"/>
    <n v="2.15"/>
    <n v="2.15"/>
    <n v="2.15"/>
    <n v="2.15"/>
    <n v="2.15"/>
    <n v="2.15"/>
    <n v="2.15"/>
    <n v="0"/>
    <n v="0"/>
    <n v="0"/>
    <n v="0"/>
    <n v="0"/>
    <n v="15.05"/>
    <n v="0"/>
    <n v="0"/>
    <n v="0"/>
  </r>
  <r>
    <s v="VPN40524-199"/>
    <n v="39"/>
    <s v="Dịch vụ mạng riêng ảo trong nước và quốc tế (VPN/I-VPN)"/>
    <s v="Truyền số liệu"/>
    <x v="2"/>
    <s v="Viễn thông"/>
    <s v="160606"/>
    <s v="Triệu Hoàng Cường (Vingroup)"/>
    <s v="DNTN2"/>
    <x v="2"/>
    <s v="Chi nhánh Bắc Ninh - Công ty Cổ phần dịch vụ thương mại tổng hợp VINCOMMERCE"/>
    <s v="Công ty CP Dịch vụ Thương mại Tổng hợp VinCommerce"/>
    <x v="1"/>
    <n v="30.4"/>
    <n v="30.4"/>
    <n v="30.4"/>
    <n v="30.4"/>
    <n v="30.4"/>
    <n v="28.88"/>
    <n v="28.88"/>
    <n v="28.88"/>
    <n v="26.903998999999999"/>
    <n v="25.84"/>
    <n v="25.84"/>
    <n v="25.84"/>
    <n v="343.06399900000002"/>
    <n v="25.84"/>
    <n v="25.84"/>
    <n v="51.68"/>
  </r>
  <r>
    <s v="VPN40524-200"/>
    <n v="39"/>
    <s v="Dịch vụ mạng riêng ảo trong nước và quốc tế (VPN/I-VPN)"/>
    <s v="Truyền số liệu"/>
    <x v="2"/>
    <s v="Viễn thông"/>
    <s v="160606"/>
    <s v="Triệu Hoàng Cường (Vingroup)"/>
    <s v="DNTN2"/>
    <x v="2"/>
    <s v="Chi nhánh Bình Dương- Công ty Cổ phần dịch vụ thương mại tổng hợp VINCOMMERCE"/>
    <s v="Công ty CP Dịch vụ Thương mại Tổng hợp VinCommerce"/>
    <x v="1"/>
    <n v="5.97"/>
    <n v="5.97"/>
    <n v="5.97"/>
    <n v="5.97"/>
    <n v="5.97"/>
    <n v="5.97"/>
    <n v="5.97"/>
    <n v="5.97"/>
    <n v="5.97"/>
    <n v="5.97"/>
    <n v="5.97"/>
    <n v="5.97"/>
    <n v="71.64"/>
    <n v="5.97"/>
    <n v="8.1199999999999992"/>
    <n v="14.09"/>
  </r>
  <r>
    <s v="VPN40524-201"/>
    <n v="39"/>
    <s v="Dịch vụ mạng riêng ảo trong nước và quốc tế (VPN/I-VPN)"/>
    <s v="Truyền số liệu"/>
    <x v="2"/>
    <s v="Viễn thông"/>
    <s v="160606"/>
    <s v="Triệu Hoàng Cường (Vingroup)"/>
    <s v="DNTN2"/>
    <x v="2"/>
    <s v="Chi nhánh Bình Dương- Công ty Cổ phần dịch vụ thương mại tổng hợp VINCOMMERCE"/>
    <s v="Công ty CP Dịch vụ Thương mại Tổng hợp VinCommerce"/>
    <x v="1"/>
    <n v="73.889334000000005"/>
    <n v="70.072000000000003"/>
    <n v="69.92"/>
    <n v="54.72"/>
    <n v="35.112000000000002"/>
    <n v="34.200000000000003"/>
    <n v="33.693333000000003"/>
    <n v="32.629333000000003"/>
    <n v="26.92933"/>
    <n v="24.522666999999998"/>
    <n v="23.56"/>
    <n v="23.56"/>
    <n v="502.807997"/>
    <n v="22.926666999999998"/>
    <n v="22.8"/>
    <n v="45.726666999999999"/>
  </r>
  <r>
    <s v="VPN40524-202"/>
    <n v="39"/>
    <s v="Dịch vụ mạng riêng ảo trong nước và quốc tế (VPN/I-VPN)"/>
    <s v="Truyền số liệu"/>
    <x v="2"/>
    <s v="Viễn thông"/>
    <s v="160606"/>
    <s v="Triệu Hoàng Cường (Vingroup)"/>
    <s v="DNTN2"/>
    <x v="2"/>
    <s v="Chi nhánh Cần Thơ - Công ty Cổ phần dịch vụ thương mại tổng hợp VINCOMMERCE"/>
    <s v="Công ty CP Dịch vụ Thương mại Tổng hợp VinCommerce"/>
    <x v="1"/>
    <n v="2.15"/>
    <n v="2.15"/>
    <n v="2.15"/>
    <n v="2.15"/>
    <n v="2.15"/>
    <n v="2.15"/>
    <n v="2.15"/>
    <n v="2.15"/>
    <n v="2.15"/>
    <n v="2.15"/>
    <n v="2.15"/>
    <n v="2.15"/>
    <n v="25.8"/>
    <n v="2.15"/>
    <n v="2.15"/>
    <n v="4.3"/>
  </r>
  <r>
    <s v="VPN40524-203"/>
    <n v="39"/>
    <s v="Dịch vụ mạng riêng ảo trong nước và quốc tế (VPN/I-VPN)"/>
    <s v="Truyền số liệu"/>
    <x v="2"/>
    <s v="Viễn thông"/>
    <s v="160606"/>
    <s v="Triệu Hoàng Cường (Vingroup)"/>
    <s v="DNTN2"/>
    <x v="2"/>
    <s v="Chi nhánh Cần Thơ - Công ty Cổ phần dịch vụ thương mại tổng hợp VINCOMMERCE"/>
    <s v="Công ty CP Dịch vụ Thương mại Tổng hợp VinCommerce"/>
    <x v="1"/>
    <n v="43.19"/>
    <n v="43.19"/>
    <n v="42.43"/>
    <n v="40.909998999999999"/>
    <n v="33.31"/>
    <n v="25.84"/>
    <n v="25.84"/>
    <n v="25.84"/>
    <n v="23.737333"/>
    <n v="23.56"/>
    <n v="23.56"/>
    <n v="23.56"/>
    <n v="374.967332"/>
    <n v="23.56"/>
    <n v="23.56"/>
    <n v="47.12"/>
  </r>
  <r>
    <s v="VPN40524-204"/>
    <n v="39"/>
    <s v="Dịch vụ mạng riêng ảo trong nước và quốc tế (VPN/I-VPN)"/>
    <s v="Truyền số liệu"/>
    <x v="2"/>
    <s v="Viễn thông"/>
    <s v="160606"/>
    <s v="Triệu Hoàng Cường (Vingroup)"/>
    <s v="DNTN2"/>
    <x v="2"/>
    <s v="Chi nhánh Đà Nẵng- Công ty Cổ phần dịch vụ thương mại tổng hợp VINCOMMERCE"/>
    <s v="Công ty CP Dịch vụ Thương mại Tổng hợp VinCommerce"/>
    <x v="1"/>
    <n v="117.577333"/>
    <n v="115.643333"/>
    <n v="115.39"/>
    <n v="114.63"/>
    <n v="104.142"/>
    <n v="71.31"/>
    <n v="71.284666999999999"/>
    <n v="70.55"/>
    <n v="69.384665999999996"/>
    <n v="68.396666999999994"/>
    <n v="68.27"/>
    <n v="68.27"/>
    <n v="1054.8486660000001"/>
    <n v="68.27"/>
    <n v="68.27"/>
    <n v="136.54"/>
  </r>
  <r>
    <s v="VPN40524-205"/>
    <n v="39"/>
    <s v="Dịch vụ mạng riêng ảo trong nước và quốc tế (VPN/I-VPN)"/>
    <s v="Truyền số liệu"/>
    <x v="2"/>
    <s v="Viễn thông"/>
    <s v="160606"/>
    <s v="Triệu Hoàng Cường (Vingroup)"/>
    <s v="DNTN2"/>
    <x v="2"/>
    <s v="Chi nhánh Đắk Lắk - Công ty Cổ phần dịch vụ thương mại tổng hợp VINCOMMERCE"/>
    <s v="Công ty CP Dịch vụ Thương mại Tổng hợp VinCommerce"/>
    <x v="1"/>
    <n v="14.321999999999999"/>
    <n v="12.92"/>
    <n v="12.92"/>
    <n v="9.8800000000000008"/>
    <n v="6.08"/>
    <n v="6.08"/>
    <n v="6.08"/>
    <n v="6.08"/>
    <n v="6.08"/>
    <n v="4.6106660000000002"/>
    <n v="4.5599999999999996"/>
    <n v="4.5599999999999996"/>
    <n v="94.172666000000007"/>
    <n v="4.5599999999999996"/>
    <n v="4.5599999999999996"/>
    <n v="9.1199999999999992"/>
  </r>
  <r>
    <s v="VPN40524-206"/>
    <n v="39"/>
    <s v="Dịch vụ mạng riêng ảo trong nước và quốc tế (VPN/I-VPN)"/>
    <s v="Truyền số liệu"/>
    <x v="2"/>
    <s v="Viễn thông"/>
    <s v="160606"/>
    <s v="Triệu Hoàng Cường (Vingroup)"/>
    <s v="DNTN2"/>
    <x v="2"/>
    <s v="Chi nhánh Đồng Nai - Công ty Cổ phần dịch vụ thương mại tổng hợp VINCOMMERCE"/>
    <s v="Công ty CP Dịch vụ Thương mại Tổng hợp VinCommerce"/>
    <x v="1"/>
    <n v="55.362000000000002"/>
    <n v="56.324666999999998"/>
    <n v="54.72"/>
    <n v="50.92"/>
    <n v="41.631332999999998"/>
    <n v="38"/>
    <n v="38"/>
    <n v="38"/>
    <n v="35.669331999999997"/>
    <n v="34.402667000000001"/>
    <n v="32.072001"/>
    <n v="31.92"/>
    <n v="507.02199999999999"/>
    <n v="31.92"/>
    <n v="31.92"/>
    <n v="63.84"/>
  </r>
  <r>
    <s v="VPN40524-207"/>
    <n v="39"/>
    <s v="Dịch vụ mạng riêng ảo trong nước và quốc tế (VPN/I-VPN)"/>
    <s v="Truyền số liệu"/>
    <x v="2"/>
    <s v="Viễn thông"/>
    <s v="160606"/>
    <s v="Triệu Hoàng Cường (Vingroup)"/>
    <s v="DNTN2"/>
    <x v="2"/>
    <s v="Chi nhánh Đồng Tháp - Công ty Cổ phần dịch vụ thương mại tổng hợp VINCOMMERCE"/>
    <s v="Công ty CP Dịch vụ Thương mại Tổng hợp VinCommerce"/>
    <x v="1"/>
    <n v="12.244667"/>
    <n v="10.64"/>
    <n v="10.64"/>
    <n v="3.04"/>
    <n v="1.52"/>
    <n v="1.52"/>
    <n v="1.52"/>
    <n v="0.83599999999999997"/>
    <n v="0.76"/>
    <n v="0.76"/>
    <n v="0.76"/>
    <n v="0.76"/>
    <n v="45.000667"/>
    <n v="0.76"/>
    <n v="0.76"/>
    <n v="1.52"/>
  </r>
  <r>
    <s v="VPN40524-208"/>
    <n v="39"/>
    <s v="Dịch vụ mạng riêng ảo trong nước và quốc tế (VPN/I-VPN)"/>
    <s v="Truyền số liệu"/>
    <x v="2"/>
    <s v="Viễn thông"/>
    <s v="160606"/>
    <s v="Triệu Hoàng Cường (Vingroup)"/>
    <s v="DNTN2"/>
    <x v="2"/>
    <s v="Chi nhánh Hạ Long - Công ty Cổ phần dịch vụ thương mại tổng hợp VINCOMMERCE"/>
    <s v="Công ty CP Dịch vụ Thương mại Tổng hợp VinCommerce"/>
    <x v="1"/>
    <n v="48.631999999999998"/>
    <n v="48.597999999999999"/>
    <n v="46.900666000000001"/>
    <n v="44.105333000000002"/>
    <n v="45.026000000000003"/>
    <n v="42.56"/>
    <n v="42.256"/>
    <n v="41.8"/>
    <n v="41.8"/>
    <n v="40.685333999999997"/>
    <n v="40.28"/>
    <n v="40.28"/>
    <n v="522.92333299999996"/>
    <n v="40.28"/>
    <n v="40.28"/>
    <n v="80.56"/>
  </r>
  <r>
    <s v="VPN40524-209"/>
    <n v="39"/>
    <s v="Dịch vụ mạng riêng ảo trong nước và quốc tế (VPN/I-VPN)"/>
    <s v="Truyền số liệu"/>
    <x v="2"/>
    <s v="Viễn thông"/>
    <s v="160606"/>
    <s v="Triệu Hoàng Cường (Vingroup)"/>
    <s v="DNTN2"/>
    <x v="2"/>
    <s v="Tập đoàn Vingroup - Công ty CP"/>
    <s v="Công ty CP Dịch vụ Thương mại Tổng hợp VinCommerce"/>
    <x v="1"/>
    <n v="31.934000000000001"/>
    <n v="31.77"/>
    <n v="31.77"/>
    <n v="31.77"/>
    <n v="31.77"/>
    <n v="31.77"/>
    <n v="31.77"/>
    <n v="29.906666999999999"/>
    <n v="29.62"/>
    <n v="29.62"/>
    <n v="29.62"/>
    <n v="29.62"/>
    <n v="370.94066700000002"/>
    <n v="39.724998999999997"/>
    <n v="38.22"/>
    <n v="77.944998999999996"/>
  </r>
  <r>
    <s v="VPN40524-210"/>
    <n v="39"/>
    <s v="Dịch vụ mạng riêng ảo trong nước và quốc tế (VPN/I-VPN)"/>
    <s v="Truyền số liệu"/>
    <x v="2"/>
    <s v="Viễn thông"/>
    <s v="160606"/>
    <s v="Triệu Hoàng Cường (Vingroup)"/>
    <s v="DNTN2"/>
    <x v="2"/>
    <s v="Chi nhánh Hà Nội - Công ty Cổ phần dịch vụ thương mại tổng hợp VINCOMMERCE"/>
    <s v="Công ty CP Dịch vụ Thương mại Tổng hợp VinCommerce"/>
    <x v="1"/>
    <n v="572.39333399999998"/>
    <n v="561.66533400000003"/>
    <n v="536.16066599999999"/>
    <n v="545.26466600000003"/>
    <n v="520.42933300000004"/>
    <n v="281.70733300000001"/>
    <n v="273.48200100000003"/>
    <n v="254.33"/>
    <n v="256.03866599999998"/>
    <n v="255.88399999999999"/>
    <n v="253.05466699999999"/>
    <n v="250.49600000000001"/>
    <n v="4560.9059999999999"/>
    <n v="250.952"/>
    <n v="252.32"/>
    <n v="503.27199999999999"/>
  </r>
  <r>
    <s v="VPN40524-211"/>
    <n v="39"/>
    <s v="Dịch vụ mạng riêng ảo trong nước và quốc tế (VPN/I-VPN)"/>
    <s v="Truyền số liệu"/>
    <x v="2"/>
    <s v="Viễn thông"/>
    <s v="160606"/>
    <s v="Triệu Hoàng Cường (Vingroup)"/>
    <s v="DNTN2"/>
    <x v="2"/>
    <s v="Chi nhánh Hà Tĩnh- Công ty Cổ phần dịch vụ thương mại tổng hợp VINCOMMERCE"/>
    <s v="Công ty CP Dịch vụ Thương mại Tổng hợp VinCommerce"/>
    <x v="1"/>
    <n v="12.878"/>
    <n v="11.4"/>
    <n v="11.4"/>
    <n v="13.891332999999999"/>
    <n v="12.16"/>
    <n v="12.16"/>
    <n v="12.16"/>
    <n v="12.16"/>
    <n v="12.16"/>
    <n v="13.612667"/>
    <n v="12.16"/>
    <n v="12.16"/>
    <n v="148.30199999999999"/>
    <n v="12.16"/>
    <n v="12.16"/>
    <n v="24.32"/>
  </r>
  <r>
    <s v="VPN40524-212"/>
    <n v="39"/>
    <s v="Dịch vụ mạng riêng ảo trong nước và quốc tế (VPN/I-VPN)"/>
    <s v="Truyền số liệu"/>
    <x v="2"/>
    <s v="Viễn thông"/>
    <s v="160606"/>
    <s v="Triệu Hoàng Cường (Vingroup)"/>
    <s v="DNTN2"/>
    <x v="2"/>
    <s v="Chi nhánh Hải Dương - Công ty Cổ phần dịch vụ thương mại tổng hợp VINCOMMERCE"/>
    <s v="Công ty CP Dịch vụ Thương mại Tổng hợp VinCommerce"/>
    <x v="1"/>
    <n v="23.526665999999999"/>
    <n v="23.442"/>
    <n v="20.925332999999998"/>
    <n v="20.52"/>
    <n v="19"/>
    <n v="19"/>
    <n v="19"/>
    <n v="19"/>
    <n v="19"/>
    <n v="19.338000000000001"/>
    <n v="18.239999999999998"/>
    <n v="18.239999999999998"/>
    <n v="239.231999"/>
    <n v="18.239999999999998"/>
    <n v="18.239999999999998"/>
    <n v="36.479999999999997"/>
  </r>
  <r>
    <s v="VPN40524-213"/>
    <n v="39"/>
    <s v="Dịch vụ mạng riêng ảo trong nước và quốc tế (VPN/I-VPN)"/>
    <s v="Truyền số liệu"/>
    <x v="2"/>
    <s v="Viễn thông"/>
    <s v="160606"/>
    <s v="Triệu Hoàng Cường (Vingroup)"/>
    <s v="DNTN2"/>
    <x v="2"/>
    <s v="Chi nhánh Ninh Bình - Công ty Cổ phần dịch vụ thương mại tổng hợp VINCOMMERCE"/>
    <s v="Công ty CP Dịch vụ Thương mại Tổng hợp VinCommerce"/>
    <x v="1"/>
    <n v="9.8800000000000008"/>
    <n v="9.8800000000000008"/>
    <n v="9.5253329999999998"/>
    <n v="9.1199999999999992"/>
    <n v="9.1199999999999992"/>
    <n v="9.1199999999999992"/>
    <n v="9.1199999999999992"/>
    <n v="9.1199999999999992"/>
    <n v="9.1199999999999992"/>
    <n v="8.0306669999999993"/>
    <n v="7.6"/>
    <n v="7.6"/>
    <n v="107.236"/>
    <n v="6.84"/>
    <n v="6.84"/>
    <n v="13.68"/>
  </r>
  <r>
    <s v="VPN40524-214"/>
    <n v="39"/>
    <s v="Dịch vụ mạng riêng ảo trong nước và quốc tế (VPN/I-VPN)"/>
    <s v="Truyền số liệu"/>
    <x v="2"/>
    <s v="Viễn thông"/>
    <s v="160606"/>
    <s v="Triệu Hoàng Cường (Vingroup)"/>
    <s v="DNTN2"/>
    <x v="2"/>
    <s v="Chi nhánh Thanh Hóa - Công ty Cổ phần dịch vụ thương mại tổng hợp VINCOMMERCE"/>
    <s v="Công ty CP Dịch vụ Thương mại Tổng hợp VinCommerce"/>
    <x v="1"/>
    <n v="34.200000000000003"/>
    <n v="40.423999999999999"/>
    <n v="35.010666000000001"/>
    <n v="33.44"/>
    <n v="35.610666999999999"/>
    <n v="33.44"/>
    <n v="33.44"/>
    <n v="33.44"/>
    <n v="33.44"/>
    <n v="33.44"/>
    <n v="32.68"/>
    <n v="32.68"/>
    <n v="411.24533300000002"/>
    <n v="32.68"/>
    <n v="32.68"/>
    <n v="65.36"/>
  </r>
  <r>
    <s v="VPN40524-215"/>
    <n v="39"/>
    <s v="Dịch vụ mạng riêng ảo trong nước và quốc tế (VPN/I-VPN)"/>
    <s v="Truyền số liệu"/>
    <x v="2"/>
    <s v="Viễn thông"/>
    <s v="160606"/>
    <s v="Triệu Hoàng Cường (Vingroup)"/>
    <s v="DNTN2"/>
    <x v="2"/>
    <s v="Chi nhánh Thành phố Hồ Chí Minh -  Công ty Cổ phần dịch vụ thương mại tổng hợp VINCOMMERCE"/>
    <s v="Công ty CP Dịch vụ Thương mại Tổng hợp VinCommerce"/>
    <x v="1"/>
    <n v="16.239999999999998"/>
    <n v="16.239999999999998"/>
    <n v="16.239999999999998"/>
    <n v="16.239999999999998"/>
    <n v="16.239999999999998"/>
    <n v="16.239999999999998"/>
    <n v="16.239999999999998"/>
    <n v="16.239999999999998"/>
    <n v="15.308332999999999"/>
    <n v="14.09"/>
    <n v="14.09"/>
    <n v="14.09"/>
    <n v="187.498333"/>
    <n v="16.239999999999998"/>
    <n v="16.239999999999998"/>
    <n v="32.479999999999997"/>
  </r>
  <r>
    <s v="VPN40524-216"/>
    <n v="39"/>
    <s v="Dịch vụ mạng riêng ảo trong nước và quốc tế (VPN/I-VPN)"/>
    <s v="Truyền số liệu"/>
    <x v="2"/>
    <s v="Viễn thông"/>
    <s v="160606"/>
    <s v="Triệu Hoàng Cường (Vingroup)"/>
    <s v="DNTN2"/>
    <x v="2"/>
    <s v="Chi nhánh Thành phố Hồ Chí Minh -  Công ty Cổ phần dịch vụ thương mại tổng hợp VINCOMMERCE"/>
    <s v="Công ty CP Dịch vụ Thương mại Tổng hợp VinCommerce"/>
    <x v="1"/>
    <n v="484.69666699999999"/>
    <n v="474.10533099999998"/>
    <n v="465.32333299999999"/>
    <n v="381.376667"/>
    <n v="221.11799999999999"/>
    <n v="187.72"/>
    <n v="182.551998"/>
    <n v="161.677335"/>
    <n v="154.15333000000001"/>
    <n v="146.502669"/>
    <n v="142.069333"/>
    <n v="141.28399999999999"/>
    <n v="3142.5786629999998"/>
    <n v="139.409333"/>
    <n v="138.32"/>
    <n v="277.729333"/>
  </r>
  <r>
    <s v="VPN40524-217"/>
    <n v="39"/>
    <s v="Dịch vụ mạng riêng ảo trong nước và quốc tế (VPN/I-VPN)"/>
    <s v="Truyền số liệu"/>
    <x v="2"/>
    <s v="Viễn thông"/>
    <s v="160606"/>
    <s v="Triệu Hoàng Cường (Vingroup)"/>
    <s v="DNTN2"/>
    <x v="2"/>
    <s v="Chi nhánh Bạc Liêu- Công ty TNHH Kinh doanh và Thương mại Dịch vụ VINPRO"/>
    <s v="Công ty CP Dịch vụ Thương mại Tổng hợp VinCommerce"/>
    <x v="1"/>
    <n v="1.05"/>
    <n v="-0.35"/>
    <n v="0"/>
    <n v="0"/>
    <n v="0"/>
    <n v="0"/>
    <n v="0"/>
    <n v="0"/>
    <n v="0"/>
    <n v="0"/>
    <n v="0"/>
    <n v="0"/>
    <n v="0.7"/>
    <n v="0"/>
    <n v="0"/>
    <n v="0"/>
  </r>
  <r>
    <s v="VPN40524-218"/>
    <n v="39"/>
    <s v="Dịch vụ mạng riêng ảo trong nước và quốc tế (VPN/I-VPN)"/>
    <s v="Truyền số liệu"/>
    <x v="2"/>
    <s v="Viễn thông"/>
    <s v="160606"/>
    <s v="Triệu Hoàng Cường (Vingroup)"/>
    <s v="DNTN2"/>
    <x v="2"/>
    <s v="Chi nhánh Cần Thơ- Công ty TNHH Kinh doanh và Thương mại Dịch vụ VINPRO"/>
    <s v="Công ty CP Dịch vụ Thương mại Tổng hợp VinCommerce"/>
    <x v="1"/>
    <n v="1.05"/>
    <n v="-0.35"/>
    <n v="0"/>
    <n v="0"/>
    <n v="0"/>
    <n v="0"/>
    <n v="0"/>
    <n v="0"/>
    <n v="0"/>
    <n v="0"/>
    <n v="0"/>
    <n v="0"/>
    <n v="0.7"/>
    <n v="0"/>
    <n v="0"/>
    <n v="0"/>
  </r>
  <r>
    <s v="VPN40524-219"/>
    <n v="39"/>
    <s v="Dịch vụ mạng riêng ảo trong nước và quốc tế (VPN/I-VPN)"/>
    <s v="Truyền số liệu"/>
    <x v="2"/>
    <s v="Viễn thông"/>
    <s v="160606"/>
    <s v="Triệu Hoàng Cường (Vingroup)"/>
    <s v="DNTN2"/>
    <x v="2"/>
    <s v="Chi nhánh Cần Thơ- Công ty TNHH Kinh doanh và Thương mại Dịch vụ VINPRO"/>
    <s v="Công ty CP Dịch vụ Thương mại Tổng hợp VinCommerce"/>
    <x v="1"/>
    <n v="1.05"/>
    <n v="-0.35"/>
    <n v="0"/>
    <n v="0"/>
    <n v="0"/>
    <n v="0"/>
    <n v="0"/>
    <n v="0"/>
    <n v="0"/>
    <n v="0"/>
    <n v="0"/>
    <n v="0"/>
    <n v="0.7"/>
    <n v="0"/>
    <n v="0"/>
    <n v="0"/>
  </r>
  <r>
    <s v="VPN40524-220"/>
    <n v="39"/>
    <s v="Dịch vụ mạng riêng ảo trong nước và quốc tế (VPN/I-VPN)"/>
    <s v="Truyền số liệu"/>
    <x v="2"/>
    <s v="Viễn thông"/>
    <s v="160606"/>
    <s v="Triệu Hoàng Cường (Vingroup)"/>
    <s v="DNTN2"/>
    <x v="2"/>
    <s v="Chi nhánh Hồ Chí Minh- Công ty TNHH Kinh doanh và Thương mại Dịch vụ VINPRO"/>
    <s v="Công ty CP Dịch vụ Thương mại Tổng hợp VinCommerce"/>
    <x v="1"/>
    <n v="3.82"/>
    <n v="3.82"/>
    <n v="3.82"/>
    <n v="3.82"/>
    <n v="3.82"/>
    <n v="0.38200000000000001"/>
    <n v="0"/>
    <n v="0"/>
    <n v="0"/>
    <n v="0"/>
    <n v="0"/>
    <n v="0"/>
    <n v="19.481999999999999"/>
    <n v="0"/>
    <n v="0"/>
    <n v="0"/>
  </r>
  <r>
    <s v="VPN40524-221"/>
    <n v="39"/>
    <s v="Dịch vụ mạng riêng ảo trong nước và quốc tế (VPN/I-VPN)"/>
    <s v="Truyền số liệu"/>
    <x v="2"/>
    <s v="Viễn thông"/>
    <s v="160606"/>
    <s v="Triệu Hoàng Cường (Vingroup)"/>
    <s v="DNTN2"/>
    <x v="2"/>
    <s v="Chi nhánh Quảng Ninh- Công ty TNHH Kinh doanh và Thương mại Dịch vụ VINPRO"/>
    <s v="Công ty CP Dịch vụ Thương mại Tổng hợp VinCommerce"/>
    <x v="1"/>
    <n v="1.05"/>
    <n v="-0.35"/>
    <n v="0"/>
    <n v="0"/>
    <n v="0"/>
    <n v="0"/>
    <n v="0"/>
    <n v="0"/>
    <n v="0"/>
    <n v="0"/>
    <n v="0"/>
    <n v="0"/>
    <n v="0.7"/>
    <n v="0"/>
    <n v="0"/>
    <n v="0"/>
  </r>
  <r>
    <s v="VPN40524-222"/>
    <n v="39"/>
    <s v="Dịch vụ mạng riêng ảo trong nước và quốc tế (VPN/I-VPN)"/>
    <s v="Truyền số liệu"/>
    <x v="2"/>
    <s v="Viễn thông"/>
    <s v="160606"/>
    <s v="Triệu Hoàng Cường (Vingroup)"/>
    <s v="DNTN2"/>
    <x v="2"/>
    <s v="Chi nhánh Nam Đàn- Công ty CP Dịch vụ Thương mại Tổng hợp VinCommerce"/>
    <s v="Công ty CP Dịch vụ Thương mại Tổng hợp VinCommerce"/>
    <x v="1"/>
    <n v="2.15"/>
    <n v="7.7"/>
    <n v="4.3"/>
    <n v="4.3"/>
    <n v="4.3"/>
    <n v="4.3"/>
    <n v="4.3"/>
    <n v="4.3"/>
    <n v="4.3"/>
    <n v="4.3"/>
    <n v="4.3"/>
    <n v="4.3"/>
    <n v="52.85"/>
    <n v="4.3"/>
    <n v="4.3"/>
    <n v="8.6"/>
  </r>
  <r>
    <s v="VPN40524-223"/>
    <n v="39"/>
    <s v="Dịch vụ mạng riêng ảo trong nước và quốc tế (VPN/I-VPN)"/>
    <s v="Truyền số liệu"/>
    <x v="2"/>
    <s v="Viễn thông"/>
    <s v="160606"/>
    <s v="Triệu Hoàng Cường (Vingroup)"/>
    <s v="DNTN2"/>
    <x v="2"/>
    <s v="Chi nhánh Bạc Liêu - Công ty CP Dịch vụ Thương mại Tổng hợp VinCommerce"/>
    <s v="Công ty CP Dịch vụ Thương mại Tổng hợp VinCommerce"/>
    <x v="1"/>
    <n v="3.82"/>
    <n v="3.82"/>
    <n v="2.7226669999999999"/>
    <n v="2.15"/>
    <n v="2.15"/>
    <n v="2.15"/>
    <n v="2.15"/>
    <n v="2.15"/>
    <n v="2.15"/>
    <n v="2.15"/>
    <n v="2.15"/>
    <n v="2.15"/>
    <n v="29.712667"/>
    <n v="2.15"/>
    <n v="2.15"/>
    <n v="4.3"/>
  </r>
  <r>
    <s v="VPN40524-224"/>
    <n v="39"/>
    <s v="Dịch vụ mạng riêng ảo trong nước và quốc tế (VPN/I-VPN)"/>
    <s v="Truyền số liệu"/>
    <x v="2"/>
    <s v="Viễn thông"/>
    <s v="160606"/>
    <s v="Triệu Hoàng Cường (Vingroup)"/>
    <s v="DNTN2"/>
    <x v="2"/>
    <s v="Chi nhánh Gia Lai- Công ty CP Dịch vụ thương mại tổng hợp VINCOMMERCE"/>
    <s v="Công ty CP Dịch vụ Thương mại Tổng hợp VinCommerce"/>
    <x v="1"/>
    <n v="2.15"/>
    <n v="2.15"/>
    <n v="2.15"/>
    <n v="2.15"/>
    <n v="2.15"/>
    <n v="2.15"/>
    <n v="2.15"/>
    <n v="2.15"/>
    <n v="2.15"/>
    <n v="2.15"/>
    <n v="2.15"/>
    <n v="2.15"/>
    <n v="25.8"/>
    <n v="2.15"/>
    <n v="2.15"/>
    <n v="4.3"/>
  </r>
  <r>
    <s v="VPN40524-225"/>
    <n v="39"/>
    <s v="Dịch vụ mạng riêng ảo trong nước và quốc tế (VPN/I-VPN)"/>
    <s v="Truyền số liệu"/>
    <x v="2"/>
    <s v="Viễn thông"/>
    <s v="160606"/>
    <s v="Triệu Hoàng Cường (Vingroup)"/>
    <s v="DNTN2"/>
    <x v="2"/>
    <s v="Chi nhánh tại Thành phố Hồ Chí Minh- Công ty Cổ phần Vinhomes"/>
    <s v="Công ty CP Dịch vụ Thương mại Tổng hợp VinCommerce"/>
    <x v="1"/>
    <n v="2.15"/>
    <n v="2.15"/>
    <n v="2.15"/>
    <n v="2.15"/>
    <n v="2.15"/>
    <n v="2.15"/>
    <n v="2.15"/>
    <n v="0"/>
    <n v="0"/>
    <n v="0"/>
    <n v="0"/>
    <n v="0"/>
    <n v="15.05"/>
    <n v="0"/>
    <n v="0"/>
    <n v="0"/>
  </r>
  <r>
    <s v="VPN40524-226"/>
    <n v="39"/>
    <s v="Dịch vụ mạng riêng ảo trong nước và quốc tế (VPN/I-VPN)"/>
    <s v="Truyền số liệu"/>
    <x v="2"/>
    <s v="Viễn thông"/>
    <s v="160606"/>
    <s v="Triệu Hoàng Cường (Vingroup)"/>
    <s v="DNTN2"/>
    <x v="2"/>
    <s v="Chi nhánh Bình Dương– Công ty TNHH kinh doanh và thương mại dịch vụ VINPRO"/>
    <s v="Công ty CP Dịch vụ Thương mại Tổng hợp VinCommerce"/>
    <x v="1"/>
    <n v="2.1"/>
    <n v="-0.7"/>
    <n v="0"/>
    <n v="0"/>
    <n v="0"/>
    <n v="0"/>
    <n v="0"/>
    <n v="0"/>
    <n v="0"/>
    <n v="0"/>
    <n v="0"/>
    <n v="0"/>
    <n v="1.4"/>
    <n v="0"/>
    <n v="0"/>
    <n v="0"/>
  </r>
  <r>
    <s v="VPN40524-227"/>
    <n v="39"/>
    <s v="Dịch vụ mạng riêng ảo trong nước và quốc tế (VPN/I-VPN)"/>
    <s v="Truyền số liệu"/>
    <x v="2"/>
    <s v="Viễn thông"/>
    <s v="160606"/>
    <s v="Triệu Hoàng Cường (Vingroup)"/>
    <s v="DNTN2"/>
    <x v="2"/>
    <s v="Chi nhánh Lâm Đồng-  Công ty Cổ phần Dịch vụ Thương mại Tổng hợp Vincommerce"/>
    <s v="Công ty CP Dịch vụ Thương mại Tổng hợp VinCommerce"/>
    <x v="1"/>
    <n v="3.4"/>
    <n v="2.15"/>
    <n v="2.15"/>
    <n v="2.15"/>
    <n v="2.15"/>
    <n v="2.15"/>
    <n v="0.57333299999999998"/>
    <n v="0"/>
    <n v="0"/>
    <n v="0"/>
    <n v="0"/>
    <n v="0"/>
    <n v="14.723333"/>
    <n v="2.15"/>
    <n v="2.15"/>
    <n v="4.3"/>
  </r>
  <r>
    <s v="VPN40524-42"/>
    <n v="39"/>
    <s v="Dịch vụ mạng riêng ảo trong nước và quốc tế (VPN/I-VPN)"/>
    <s v="Truyền số liệu"/>
    <x v="2"/>
    <s v="Viễn thông"/>
    <s v="160606"/>
    <s v="Triệu Hoàng Cường (Vingroup)"/>
    <s v="DNTN2"/>
    <x v="2"/>
    <s v="Chi nhánh Công ty Cổ phần Bệnh viện ĐKQT Vinmec – Bệnh viện ĐKQT Vinmec Central Park"/>
    <s v="Công ty CP Dịch vụ Thương mại Tổng hợp VinCommerce"/>
    <x v="1"/>
    <n v="6.61"/>
    <n v="6.61"/>
    <n v="6.61"/>
    <n v="6.61"/>
    <n v="6.61"/>
    <n v="6.61"/>
    <n v="6.61"/>
    <n v="6.61"/>
    <n v="0"/>
    <n v="0"/>
    <n v="0"/>
    <n v="0"/>
    <n v="52.88"/>
    <n v="0"/>
    <n v="0"/>
    <n v="0"/>
  </r>
  <r>
    <s v="VPN40524-43"/>
    <n v="39"/>
    <s v="Dịch vụ mạng riêng ảo trong nước và quốc tế (VPN/I-VPN)"/>
    <s v="Truyền số liệu"/>
    <x v="2"/>
    <s v="Viễn thông"/>
    <s v="160606"/>
    <s v="Triệu Hoàng Cường (Vingroup)"/>
    <s v="DNTN2"/>
    <x v="2"/>
    <s v="Chi nhánh Công ty Cổ phần Bệnh Viện ĐKQT Vinmec- Bệnh viện ĐKQT Vinmec Hạ Long"/>
    <s v="Công ty CP Dịch vụ Thương mại Tổng hợp VinCommerce"/>
    <x v="1"/>
    <n v="6.61"/>
    <n v="6.61"/>
    <n v="6.61"/>
    <n v="6.61"/>
    <n v="6.61"/>
    <n v="6.61"/>
    <n v="6.61"/>
    <n v="6.61"/>
    <n v="0"/>
    <n v="0"/>
    <n v="0"/>
    <n v="0"/>
    <n v="52.88"/>
    <n v="0"/>
    <n v="0"/>
    <n v="0"/>
  </r>
  <r>
    <s v="VPN40524-44"/>
    <n v="39"/>
    <s v="Dịch vụ mạng riêng ảo trong nước và quốc tế (VPN/I-VPN)"/>
    <s v="Truyền số liệu"/>
    <x v="2"/>
    <s v="Viễn thông"/>
    <s v="160606"/>
    <s v="Triệu Hoàng Cường (Vingroup)"/>
    <s v="DNTN2"/>
    <x v="2"/>
    <s v="Chi nhánh Đà Nẵng - Công ty cổ phần Vinpearl"/>
    <s v="Công ty CP Dịch vụ Thương mại Tổng hợp VinCommerce"/>
    <x v="1"/>
    <n v="3.82"/>
    <n v="3.82"/>
    <n v="3.82"/>
    <n v="3.82"/>
    <n v="3.82"/>
    <n v="3.82"/>
    <n v="3.82"/>
    <n v="0"/>
    <n v="0"/>
    <n v="0"/>
    <n v="0"/>
    <n v="0"/>
    <n v="26.74"/>
    <n v="0"/>
    <n v="0"/>
    <n v="0"/>
  </r>
  <r>
    <s v="VPN40524-45"/>
    <n v="39"/>
    <s v="Dịch vụ mạng riêng ảo trong nước và quốc tế (VPN/I-VPN)"/>
    <s v="Truyền số liệu"/>
    <x v="2"/>
    <s v="Viễn thông"/>
    <s v="160606"/>
    <s v="Triệu Hoàng Cường (Vingroup)"/>
    <s v="DNTN2"/>
    <x v="2"/>
    <s v="Chi nhánh Hải Phòng - Công ty cổ phần Vinpearl"/>
    <s v="Công ty CP Dịch vụ Thương mại Tổng hợp VinCommerce"/>
    <x v="1"/>
    <n v="7.64"/>
    <n v="7.64"/>
    <n v="7.64"/>
    <n v="7.64"/>
    <n v="7.64"/>
    <n v="7.64"/>
    <n v="7.64"/>
    <n v="0"/>
    <n v="0"/>
    <n v="0"/>
    <n v="0"/>
    <n v="0"/>
    <n v="53.48"/>
    <n v="0"/>
    <n v="0"/>
    <n v="0"/>
  </r>
  <r>
    <s v="VPN40524-46"/>
    <n v="39"/>
    <s v="Dịch vụ mạng riêng ảo trong nước và quốc tế (VPN/I-VPN)"/>
    <s v="Truyền số liệu"/>
    <x v="2"/>
    <s v="Viễn thông"/>
    <s v="160606"/>
    <s v="Triệu Hoàng Cường (Vingroup)"/>
    <s v="DNTN2"/>
    <x v="2"/>
    <s v="Chi nhánh Nha Trang - Công ty cổ phần Vinpearl"/>
    <s v="Công ty CP Dịch vụ Thương mại Tổng hợp VinCommerce"/>
    <x v="1"/>
    <n v="6.61"/>
    <n v="6.61"/>
    <n v="6.61"/>
    <n v="6.61"/>
    <n v="6.61"/>
    <n v="6.61"/>
    <n v="6.61"/>
    <n v="0"/>
    <n v="0"/>
    <n v="0"/>
    <n v="0"/>
    <n v="0"/>
    <n v="46.27"/>
    <n v="0"/>
    <n v="0"/>
    <n v="0"/>
  </r>
  <r>
    <s v="VPN40524-47"/>
    <n v="39"/>
    <s v="Dịch vụ mạng riêng ảo trong nước và quốc tế (VPN/I-VPN)"/>
    <s v="Truyền số liệu"/>
    <x v="2"/>
    <s v="Viễn thông"/>
    <s v="160606"/>
    <s v="Triệu Hoàng Cường (Vingroup)"/>
    <s v="DNTN2"/>
    <x v="2"/>
    <s v="Chi nhánh Quảng Nam - Công ty cổ phần Vinpearl"/>
    <s v="Công ty CP Dịch vụ Thương mại Tổng hợp VinCommerce"/>
    <x v="1"/>
    <n v="3.82"/>
    <n v="3.82"/>
    <n v="3.82"/>
    <n v="3.82"/>
    <n v="3.82"/>
    <n v="3.82"/>
    <n v="3.82"/>
    <n v="0"/>
    <n v="0"/>
    <n v="0"/>
    <n v="0"/>
    <n v="0"/>
    <n v="26.74"/>
    <n v="0"/>
    <n v="0"/>
    <n v="0"/>
  </r>
  <r>
    <s v="VPN40524-48"/>
    <n v="39"/>
    <s v="Dịch vụ mạng riêng ảo trong nước và quốc tế (VPN/I-VPN)"/>
    <s v="Truyền số liệu"/>
    <x v="2"/>
    <s v="Viễn thông"/>
    <s v="160606"/>
    <s v="Triệu Hoàng Cường (Vingroup)"/>
    <s v="DNTN2"/>
    <x v="2"/>
    <s v="Chi nhánh tại TP.HCM-CÔNG TY TNHH MTV VINSCHOOL"/>
    <s v="Công ty CP Dịch vụ Thương mại Tổng hợp VinCommerce"/>
    <x v="1"/>
    <n v="8.51"/>
    <n v="8.51"/>
    <n v="8.51"/>
    <n v="8.51"/>
    <n v="8.51"/>
    <n v="8.51"/>
    <n v="8.51"/>
    <n v="8.51"/>
    <n v="8.51"/>
    <n v="8.51"/>
    <n v="8.51"/>
    <n v="8.51"/>
    <n v="102.12"/>
    <n v="8.51"/>
    <n v="8.51"/>
    <n v="17.02"/>
  </r>
  <r>
    <s v="VPN40524-50"/>
    <n v="39"/>
    <s v="Dịch vụ mạng riêng ảo trong nước và quốc tế (VPN/I-VPN)"/>
    <s v="Truyền số liệu"/>
    <x v="2"/>
    <s v="Viễn thông"/>
    <s v="160606"/>
    <s v="Triệu Hoàng Cường (Vingroup)"/>
    <s v="DNTN2"/>
    <x v="2"/>
    <s v="CÔNG TY Cổ PHầN VINCOM RETAIL"/>
    <s v="Công ty CP Dịch vụ Thương mại Tổng hợp VinCommerce"/>
    <x v="1"/>
    <n v="245.44900000000001"/>
    <n v="245.44900000000001"/>
    <n v="245.44900000000001"/>
    <n v="245.44900000000001"/>
    <n v="240.465"/>
    <n v="240.465"/>
    <n v="240.465"/>
    <n v="240.465"/>
    <n v="0"/>
    <n v="0"/>
    <n v="0"/>
    <n v="0"/>
    <n v="1943.6559999999999"/>
    <n v="0"/>
    <n v="0"/>
    <n v="0"/>
  </r>
  <r>
    <s v="VPN40524-51"/>
    <n v="39"/>
    <s v="Dịch vụ mạng riêng ảo trong nước và quốc tế (VPN/I-VPN)"/>
    <s v="Truyền số liệu"/>
    <x v="2"/>
    <s v="Viễn thông"/>
    <s v="160606"/>
    <s v="Triệu Hoàng Cường (Vingroup)"/>
    <s v="DNTN2"/>
    <x v="2"/>
    <s v="Công ty Cổ phần VINHOMES"/>
    <s v="Công ty CP Dịch vụ Thương mại Tổng hợp VinCommerce"/>
    <x v="1"/>
    <n v="22.78"/>
    <n v="22.78"/>
    <n v="22.78"/>
    <n v="22.78"/>
    <n v="22.78"/>
    <n v="22.78"/>
    <n v="22.78"/>
    <n v="0"/>
    <n v="0"/>
    <n v="0"/>
    <n v="0"/>
    <n v="0"/>
    <n v="159.46"/>
    <n v="0"/>
    <n v="0"/>
    <n v="0"/>
  </r>
  <r>
    <s v="VPN40524-52"/>
    <n v="39"/>
    <s v="Dịch vụ mạng riêng ảo trong nước và quốc tế (VPN/I-VPN)"/>
    <s v="Truyền số liệu"/>
    <x v="2"/>
    <s v="Viễn thông"/>
    <s v="160606"/>
    <s v="Triệu Hoàng Cường (Vingroup)"/>
    <s v="DNTN2"/>
    <x v="2"/>
    <s v="Công ty đầu tư sản xuất phát triển nông nghiệp VINECO"/>
    <s v="Công ty CP Dịch vụ Thương mại Tổng hợp VinCommerce"/>
    <x v="1"/>
    <n v="44.81"/>
    <n v="44.81"/>
    <n v="44.81"/>
    <n v="44.81"/>
    <n v="44.81"/>
    <n v="44.81"/>
    <n v="44.81"/>
    <n v="44.81"/>
    <n v="44.81"/>
    <n v="44.81"/>
    <n v="44.81"/>
    <n v="44.81"/>
    <n v="537.72"/>
    <n v="44.81"/>
    <n v="40.99"/>
    <n v="85.800000000000011"/>
  </r>
  <r>
    <s v="VPN40524-53"/>
    <n v="39"/>
    <s v="Dịch vụ mạng riêng ảo trong nước và quốc tế (VPN/I-VPN)"/>
    <s v="Truyền số liệu"/>
    <x v="2"/>
    <s v="Viễn thông"/>
    <s v="160606"/>
    <s v="Triệu Hoàng Cường (Vingroup)"/>
    <s v="DNTN2"/>
    <x v="2"/>
    <s v="Công ty TNHH MTV Vinschool"/>
    <s v="Công ty CP Dịch vụ Thương mại Tổng hợp VinCommerce"/>
    <x v="1"/>
    <n v="21.25"/>
    <n v="21.25"/>
    <n v="21.25"/>
    <n v="21.25"/>
    <n v="21.25"/>
    <n v="21.25"/>
    <n v="21.25"/>
    <n v="21.25"/>
    <n v="21.25"/>
    <n v="21.25"/>
    <n v="21.25"/>
    <n v="21.25"/>
    <n v="255"/>
    <n v="17.43"/>
    <n v="17.43"/>
    <n v="34.86"/>
  </r>
  <r>
    <s v="VPN40524-54"/>
    <n v="39"/>
    <s v="Dịch vụ mạng riêng ảo trong nước và quốc tế (VPN/I-VPN)"/>
    <s v="Truyền số liệu"/>
    <x v="2"/>
    <s v="Viễn thông"/>
    <s v="160606"/>
    <s v="Triệu Hoàng Cường (Vingroup)"/>
    <s v="DNTN2"/>
    <x v="2"/>
    <s v="Công ty TNHH Sản Xuất và Kinh Doanh VinFast"/>
    <s v="Công ty CP Dịch vụ Thương mại Tổng hợp VinCommerce"/>
    <x v="1"/>
    <n v="20"/>
    <n v="20"/>
    <n v="20"/>
    <n v="20"/>
    <n v="20"/>
    <n v="20"/>
    <n v="20"/>
    <n v="20"/>
    <n v="0"/>
    <n v="0"/>
    <n v="0"/>
    <n v="0"/>
    <n v="160"/>
    <n v="0"/>
    <n v="0"/>
    <n v="0"/>
  </r>
  <r>
    <s v="VPN40524-55"/>
    <n v="39"/>
    <s v="Dịch vụ mạng riêng ảo trong nước và quốc tế (VPN/I-VPN)"/>
    <s v="Truyền số liệu"/>
    <x v="2"/>
    <s v="Viễn thông"/>
    <s v="160606"/>
    <s v="Triệu Hoàng Cường (Vingroup)"/>
    <s v="DNTN2"/>
    <x v="2"/>
    <s v="Chi nhánh Bà Rịa - Vũng Tàu - Công ty Cổ phần Dịch vụ Thương mại Tổng hợp VINCOMMERCE"/>
    <s v="Công ty CP Dịch vụ Thương mại Tổng hợp VinCommerce"/>
    <x v="1"/>
    <n v="39.461334000000001"/>
    <n v="36.226666000000002"/>
    <n v="34.96"/>
    <n v="33.246000000000002"/>
    <n v="21.28"/>
    <n v="21.28"/>
    <n v="21.229333"/>
    <n v="19.760000000000002"/>
    <n v="18.62"/>
    <n v="16.922667000000001"/>
    <n v="16.72"/>
    <n v="16.72"/>
    <n v="296.42599999999999"/>
    <n v="16.72"/>
    <n v="16.72"/>
    <n v="33.44"/>
  </r>
  <r>
    <s v="VPN40524-57"/>
    <n v="39"/>
    <s v="Dịch vụ mạng riêng ảo trong nước và quốc tế (VPN/I-VPN)"/>
    <s v="Truyền số liệu"/>
    <x v="2"/>
    <s v="Viễn thông"/>
    <s v="160606"/>
    <s v="Triệu Hoàng Cường (Vingroup)"/>
    <s v="DNTN2"/>
    <x v="2"/>
    <s v="Chi nhánh Bắc Ninh - Công ty Cổ phần dịch vụ thương mại tổng hợp VINCOMMERCE"/>
    <s v="Công ty CP Dịch vụ Thương mại Tổng hợp VinCommerce"/>
    <x v="1"/>
    <n v="15.28"/>
    <n v="15.28"/>
    <n v="15.28"/>
    <n v="15.28"/>
    <n v="15.28"/>
    <n v="6.431667"/>
    <n v="13.61"/>
    <n v="13.61"/>
    <n v="13.61"/>
    <n v="13.61"/>
    <n v="13.61"/>
    <n v="13.61"/>
    <n v="164.49166700000001"/>
    <n v="13.61"/>
    <n v="13.61"/>
    <n v="27.22"/>
  </r>
  <r>
    <s v="VPN40524-58"/>
    <n v="39"/>
    <s v="Dịch vụ mạng riêng ảo trong nước và quốc tế (VPN/I-VPN)"/>
    <s v="Truyền số liệu"/>
    <x v="2"/>
    <s v="Viễn thông"/>
    <s v="160606"/>
    <s v="Triệu Hoàng Cường (Vingroup)"/>
    <s v="DNTN2"/>
    <x v="2"/>
    <s v="Chi nhánh Bình Dương- Công ty Cổ phần dịch vụ thương mại tổng hợp VINCOMMERCE"/>
    <s v="Công ty CP Dịch vụ Thương mại Tổng hợp VinCommerce"/>
    <x v="1"/>
    <n v="5.31"/>
    <n v="5.31"/>
    <n v="3.16"/>
    <n v="3.16"/>
    <n v="3.16"/>
    <n v="3.16"/>
    <n v="3.16"/>
    <n v="3.16"/>
    <n v="3.16"/>
    <n v="3.16"/>
    <n v="3.16"/>
    <n v="5.3473329999999999"/>
    <n v="44.407333000000001"/>
    <n v="2.6560000000000001"/>
    <n v="2.34"/>
    <n v="4.9960000000000004"/>
  </r>
  <r>
    <s v="VPN40524-59"/>
    <n v="39"/>
    <s v="Dịch vụ mạng riêng ảo trong nước và quốc tế (VPN/I-VPN)"/>
    <s v="Truyền số liệu"/>
    <x v="2"/>
    <s v="Viễn thông"/>
    <s v="160606"/>
    <s v="Triệu Hoàng Cường (Vingroup)"/>
    <s v="DNTN2"/>
    <x v="2"/>
    <s v="Chi nhánh Cần Thơ - Công ty Cổ phần dịch vụ thương mại tổng hợp VINCOMMERCE"/>
    <s v="Công ty CP Dịch vụ Thương mại Tổng hợp VinCommerce"/>
    <x v="1"/>
    <n v="2.15"/>
    <n v="2.15"/>
    <n v="2.15"/>
    <n v="2.15"/>
    <n v="2.15"/>
    <n v="2.15"/>
    <n v="0"/>
    <n v="0"/>
    <n v="0"/>
    <n v="0"/>
    <n v="0"/>
    <n v="0"/>
    <n v="12.9"/>
    <n v="0"/>
    <n v="0"/>
    <n v="0"/>
  </r>
  <r>
    <s v="VPN40524-60"/>
    <n v="39"/>
    <s v="Dịch vụ mạng riêng ảo trong nước và quốc tế (VPN/I-VPN)"/>
    <s v="Truyền số liệu"/>
    <x v="2"/>
    <s v="Viễn thông"/>
    <s v="160606"/>
    <s v="Triệu Hoàng Cường (Vingroup)"/>
    <s v="DNTN2"/>
    <x v="2"/>
    <s v="CN Công ty Cổ phần Bệnh viện đa khoa quốc tế VINMEC- Bệnh viện Đa khoa quốc tế VINMEC Hải Phòng"/>
    <s v="Công ty CP Dịch vụ Thương mại Tổng hợp VinCommerce"/>
    <x v="1"/>
    <n v="7.56"/>
    <n v="7.56"/>
    <n v="7.56"/>
    <n v="7.56"/>
    <n v="7.56"/>
    <n v="7.56"/>
    <n v="7.56"/>
    <n v="7.56"/>
    <n v="0"/>
    <n v="0"/>
    <n v="0"/>
    <n v="0"/>
    <n v="60.48"/>
    <n v="0"/>
    <n v="0"/>
    <n v="0"/>
  </r>
  <r>
    <s v="VPN40524-61"/>
    <n v="39"/>
    <s v="Dịch vụ mạng riêng ảo trong nước và quốc tế (VPN/I-VPN)"/>
    <s v="Truyền số liệu"/>
    <x v="2"/>
    <s v="Viễn thông"/>
    <s v="160606"/>
    <s v="Triệu Hoàng Cường (Vingroup)"/>
    <s v="DNTN2"/>
    <x v="2"/>
    <s v="Chi nhánh Đà Nẵng- Công ty Cổ phần dịch vụ thương mại tổng hợp VINCOMMERCE"/>
    <s v="Công ty CP Dịch vụ Thương mại Tổng hợp VinCommerce"/>
    <x v="1"/>
    <n v="3.73"/>
    <n v="3.73"/>
    <n v="3.73"/>
    <n v="3.73"/>
    <n v="1.58"/>
    <n v="1.58"/>
    <n v="1.58"/>
    <n v="1.58"/>
    <n v="1.58"/>
    <n v="1.58"/>
    <n v="1.58"/>
    <n v="1.58"/>
    <n v="27.56"/>
    <n v="3.443333"/>
    <n v="3.73"/>
    <n v="7.1733329999999995"/>
  </r>
  <r>
    <s v="VPN40524-62"/>
    <n v="39"/>
    <s v="Dịch vụ mạng riêng ảo trong nước và quốc tế (VPN/I-VPN)"/>
    <s v="Truyền số liệu"/>
    <x v="2"/>
    <s v="Viễn thông"/>
    <s v="160606"/>
    <s v="Triệu Hoàng Cường (Vingroup)"/>
    <s v="DNTN2"/>
    <x v="2"/>
    <s v="Chi nhánh Đắk Lắk - Công ty Cổ phần dịch vụ thương mại tổng hợp VINCOMMERCE"/>
    <s v="Công ty CP Dịch vụ Thương mại Tổng hợp VinCommerce"/>
    <x v="1"/>
    <n v="0.76"/>
    <n v="0.76"/>
    <n v="0.76"/>
    <n v="0.76"/>
    <n v="0.76"/>
    <n v="0.76"/>
    <n v="0.76"/>
    <n v="0.76"/>
    <n v="0.76"/>
    <n v="0.76"/>
    <n v="0.76"/>
    <n v="0.76"/>
    <n v="9.1199999999999992"/>
    <n v="4.1283329999999996"/>
    <n v="2.91"/>
    <n v="7.0383329999999997"/>
  </r>
  <r>
    <s v="VPN40524-63"/>
    <n v="39"/>
    <s v="Dịch vụ mạng riêng ảo trong nước và quốc tế (VPN/I-VPN)"/>
    <s v="Truyền số liệu"/>
    <x v="2"/>
    <s v="Viễn thông"/>
    <s v="160606"/>
    <s v="Triệu Hoàng Cường (Vingroup)"/>
    <s v="DNTN2"/>
    <x v="2"/>
    <s v="Chi nhánh Đồng Nai - Công ty Cổ phần dịch vụ thương mại tổng hợp VINCOMMERCE"/>
    <s v="Công ty CP Dịch vụ Thương mại Tổng hợp VinCommerce"/>
    <x v="1"/>
    <n v="3.82"/>
    <n v="3.82"/>
    <n v="2.7226669999999999"/>
    <n v="2.15"/>
    <n v="2.15"/>
    <n v="2.15"/>
    <n v="2.15"/>
    <n v="2.15"/>
    <n v="2.15"/>
    <n v="2.15"/>
    <n v="2.15"/>
    <n v="2.15"/>
    <n v="29.712667"/>
    <n v="5.5183330000000002"/>
    <n v="4.3"/>
    <n v="9.8183329999999991"/>
  </r>
  <r>
    <s v="VPN40524-64"/>
    <n v="39"/>
    <s v="Dịch vụ mạng riêng ảo trong nước và quốc tế (VPN/I-VPN)"/>
    <s v="Truyền số liệu"/>
    <x v="2"/>
    <s v="Viễn thông"/>
    <s v="160606"/>
    <s v="Triệu Hoàng Cường (Vingroup)"/>
    <s v="DNTN2"/>
    <x v="2"/>
    <s v="Chi nhánh Đồng Tháp - Công ty Cổ phần dịch vụ thương mại tổng hợp VINCOMMERCE"/>
    <s v="Công ty CP Dịch vụ Thương mại Tổng hợp VinCommerce"/>
    <x v="1"/>
    <n v="3.82"/>
    <n v="3.82"/>
    <n v="2.7226669999999999"/>
    <n v="2.15"/>
    <n v="2.15"/>
    <n v="2.15"/>
    <n v="2.15"/>
    <n v="2.15"/>
    <n v="2.15"/>
    <n v="2.15"/>
    <n v="2.15"/>
    <n v="2.15"/>
    <n v="29.712667"/>
    <n v="2.15"/>
    <n v="2.15"/>
    <n v="4.3"/>
  </r>
  <r>
    <s v="VPN40524-65"/>
    <n v="39"/>
    <s v="Dịch vụ mạng riêng ảo trong nước và quốc tế (VPN/I-VPN)"/>
    <s v="Truyền số liệu"/>
    <x v="2"/>
    <s v="Viễn thông"/>
    <s v="160606"/>
    <s v="Triệu Hoàng Cường (Vingroup)"/>
    <s v="DNTN2"/>
    <x v="2"/>
    <s v="Chi nhánh Hạ Long - Công ty Cổ phần dịch vụ thương mại tổng hợp VINCOMMERCE"/>
    <s v="Công ty CP Dịch vụ Thương mại Tổng hợp VinCommerce"/>
    <x v="1"/>
    <n v="3.82"/>
    <n v="3.82"/>
    <n v="2.7226669999999999"/>
    <n v="2.15"/>
    <n v="2.15"/>
    <n v="2.15"/>
    <n v="2.15"/>
    <n v="2.15"/>
    <n v="2.15"/>
    <n v="2.15"/>
    <n v="2.15"/>
    <n v="2.15"/>
    <n v="29.712667"/>
    <n v="8.886666"/>
    <n v="6.45"/>
    <n v="15.336666000000001"/>
  </r>
  <r>
    <s v="VPN40524-66"/>
    <n v="39"/>
    <s v="Dịch vụ mạng riêng ảo trong nước và quốc tế (VPN/I-VPN)"/>
    <s v="Truyền số liệu"/>
    <x v="2"/>
    <s v="Viễn thông"/>
    <s v="160606"/>
    <s v="Triệu Hoàng Cường (Vingroup)"/>
    <s v="DNTN2"/>
    <x v="2"/>
    <s v="Chi nhánh Hà Nội - Công ty Cổ phần dịch vụ thương mại tổng hợp VINCOMMERCE"/>
    <s v="Công ty CP Dịch vụ Thương mại Tổng hợp VinCommerce"/>
    <x v="1"/>
    <n v="16.72"/>
    <n v="16.72"/>
    <n v="16.72"/>
    <n v="16.72"/>
    <n v="9.7166669999999993"/>
    <n v="12.9"/>
    <n v="-4.3000020000000001"/>
    <n v="0"/>
    <n v="0"/>
    <n v="1.58"/>
    <n v="1.58"/>
    <n v="1.58"/>
    <n v="89.936665000000005"/>
    <n v="1.58"/>
    <n v="1.58"/>
    <n v="3.16"/>
  </r>
  <r>
    <s v="VPN40524-67"/>
    <n v="39"/>
    <s v="Dịch vụ mạng riêng ảo trong nước và quốc tế (VPN/I-VPN)"/>
    <s v="Truyền số liệu"/>
    <x v="2"/>
    <s v="Viễn thông"/>
    <s v="160606"/>
    <s v="Triệu Hoàng Cường (Vingroup)"/>
    <s v="DNTN2"/>
    <x v="2"/>
    <s v="Chi nhánh Hà Tĩnh- Công ty Cổ phần dịch vụ thương mại tổng hợp VINCOMMERCE"/>
    <s v="Công ty CP Dịch vụ Thương mại Tổng hợp VinCommerce"/>
    <x v="1"/>
    <n v="3.82"/>
    <n v="3.82"/>
    <n v="2.7226669999999999"/>
    <n v="2.15"/>
    <n v="2.15"/>
    <n v="2.15"/>
    <n v="2.15"/>
    <n v="2.15"/>
    <n v="2.15"/>
    <n v="2.15"/>
    <n v="2.15"/>
    <n v="2.15"/>
    <n v="29.712667"/>
    <n v="5.5183330000000002"/>
    <n v="4.3"/>
    <n v="9.8183329999999991"/>
  </r>
  <r>
    <s v="VPN40524-68"/>
    <n v="39"/>
    <s v="Dịch vụ mạng riêng ảo trong nước và quốc tế (VPN/I-VPN)"/>
    <s v="Truyền số liệu"/>
    <x v="2"/>
    <s v="Viễn thông"/>
    <s v="160606"/>
    <s v="Triệu Hoàng Cường (Vingroup)"/>
    <s v="DNTN2"/>
    <x v="2"/>
    <s v="Chi nhánh Hải Dương - Công ty Cổ phần dịch vụ thương mại tổng hợp VINCOMMERCE"/>
    <s v="Công ty CP Dịch vụ Thương mại Tổng hợp VinCommerce"/>
    <x v="1"/>
    <n v="3.82"/>
    <n v="3.82"/>
    <n v="2.7226669999999999"/>
    <n v="2.15"/>
    <n v="2.15"/>
    <n v="2.15"/>
    <n v="2.15"/>
    <n v="2.15"/>
    <n v="2.15"/>
    <n v="2.15"/>
    <n v="2.15"/>
    <n v="2.15"/>
    <n v="29.712667"/>
    <n v="2.15"/>
    <n v="2.15"/>
    <n v="4.3"/>
  </r>
  <r>
    <s v="VPN40524-69"/>
    <n v="39"/>
    <s v="Dịch vụ mạng riêng ảo trong nước và quốc tế (VPN/I-VPN)"/>
    <s v="Truyền số liệu"/>
    <x v="2"/>
    <s v="Viễn thông"/>
    <s v="160606"/>
    <s v="Triệu Hoàng Cường (Vingroup)"/>
    <s v="DNTN2"/>
    <x v="2"/>
    <s v="Chi nhánh Hải Phòng - Công ty Cổ phần dịch vụ thương mại tổng hợp VINCOMMERCE"/>
    <s v="Công ty CP Dịch vụ Thương mại Tổng hợp VinCommerce"/>
    <x v="1"/>
    <n v="72.816666999999995"/>
    <n v="97.020000999999993"/>
    <n v="76.810665999999998"/>
    <n v="80.678667000000004"/>
    <n v="76.211332999999996"/>
    <n v="61.56"/>
    <n v="61.256"/>
    <n v="58.52"/>
    <n v="58.52"/>
    <n v="58.52"/>
    <n v="58.52"/>
    <n v="58.52"/>
    <n v="818.95333400000004"/>
    <n v="58.52"/>
    <n v="58.52"/>
    <n v="117.04"/>
  </r>
  <r>
    <s v="VPN40524-70"/>
    <n v="39"/>
    <s v="Dịch vụ mạng riêng ảo trong nước và quốc tế (VPN/I-VPN)"/>
    <s v="Truyền số liệu"/>
    <x v="2"/>
    <s v="Viễn thông"/>
    <s v="160606"/>
    <s v="Triệu Hoàng Cường (Vingroup)"/>
    <s v="DNTN2"/>
    <x v="2"/>
    <s v="Chi nhánh Kon Tum - Công ty Cổ phần dịch vụ thương mại tổng hợp VINCOMMERCE"/>
    <s v="Công ty CP Dịch vụ Thương mại Tổng hợp VinCommerce"/>
    <x v="1"/>
    <n v="2.15"/>
    <n v="2.15"/>
    <n v="2.15"/>
    <n v="2.15"/>
    <n v="2.15"/>
    <n v="2.15"/>
    <n v="2.15"/>
    <n v="2.15"/>
    <n v="2.15"/>
    <n v="2.15"/>
    <n v="2.15"/>
    <n v="2.15"/>
    <n v="25.8"/>
    <n v="3.01"/>
    <n v="2.15"/>
    <n v="5.16"/>
  </r>
  <r>
    <s v="VPN40524-71"/>
    <n v="39"/>
    <s v="Dịch vụ mạng riêng ảo trong nước và quốc tế (VPN/I-VPN)"/>
    <s v="Truyền số liệu"/>
    <x v="2"/>
    <s v="Viễn thông"/>
    <s v="160606"/>
    <s v="Triệu Hoàng Cường (Vingroup)"/>
    <s v="DNTN2"/>
    <x v="2"/>
    <s v="Chi nhánh Khánh Hòa - Công ty Cổ phần dịch vụ thương mại tổng hợp VINCOMMERCE"/>
    <s v="Công ty CP Dịch vụ Thương mại Tổng hợp VinCommerce"/>
    <x v="1"/>
    <n v="19"/>
    <n v="19"/>
    <n v="19"/>
    <n v="19"/>
    <n v="14.44"/>
    <n v="12.16"/>
    <n v="12.16"/>
    <n v="12.16"/>
    <n v="10.64"/>
    <n v="9.1199999999999992"/>
    <n v="9.1199999999999992"/>
    <n v="9.1199999999999992"/>
    <n v="164.92"/>
    <n v="9.1199999999999992"/>
    <n v="9.1199999999999992"/>
    <n v="18.239999999999998"/>
  </r>
  <r>
    <s v="VPN40524-72"/>
    <n v="39"/>
    <s v="Dịch vụ mạng riêng ảo trong nước và quốc tế (VPN/I-VPN)"/>
    <s v="Truyền số liệu"/>
    <x v="2"/>
    <s v="Viễn thông"/>
    <s v="160606"/>
    <s v="Triệu Hoàng Cường (Vingroup)"/>
    <s v="DNTN2"/>
    <x v="2"/>
    <s v="Chi nhánh Ninh Bình - Công ty Cổ phần dịch vụ thương mại tổng hợp VINCOMMERCE"/>
    <s v="Công ty CP Dịch vụ Thương mại Tổng hợp VinCommerce"/>
    <x v="1"/>
    <n v="2.15"/>
    <n v="2.15"/>
    <n v="2.15"/>
    <n v="2.15"/>
    <n v="2.15"/>
    <n v="2.15"/>
    <n v="2.15"/>
    <n v="2.15"/>
    <n v="2.15"/>
    <n v="2.15"/>
    <n v="2.15"/>
    <n v="2.15"/>
    <n v="25.8"/>
    <n v="2.15"/>
    <n v="2.15"/>
    <n v="4.3"/>
  </r>
  <r>
    <s v="VPN40524-73"/>
    <n v="39"/>
    <s v="Dịch vụ mạng riêng ảo trong nước và quốc tế (VPN/I-VPN)"/>
    <s v="Truyền số liệu"/>
    <x v="2"/>
    <s v="Viễn thông"/>
    <s v="160606"/>
    <s v="Triệu Hoàng Cường (Vingroup)"/>
    <s v="DNTN2"/>
    <x v="2"/>
    <s v="CN Hưng Yên - Công ty TNHH Đầu tư và PT tài năng bóng đá Việt Nam- TT đào tạo bóng đá trẻ PVF"/>
    <s v="Công ty CP Dịch vụ Thương mại Tổng hợp VinCommerce"/>
    <x v="1"/>
    <n v="2.15"/>
    <n v="2.15"/>
    <n v="2.15"/>
    <n v="2.15"/>
    <n v="2.15"/>
    <n v="2.15"/>
    <n v="2.15"/>
    <n v="0"/>
    <n v="0"/>
    <n v="0"/>
    <n v="0"/>
    <n v="0"/>
    <n v="15.05"/>
    <n v="0"/>
    <n v="0"/>
    <n v="0"/>
  </r>
  <r>
    <s v="VPN40524-74"/>
    <n v="39"/>
    <s v="Dịch vụ mạng riêng ảo trong nước và quốc tế (VPN/I-VPN)"/>
    <s v="Truyền số liệu"/>
    <x v="2"/>
    <s v="Viễn thông"/>
    <s v="160606"/>
    <s v="Triệu Hoàng Cường (Vingroup)"/>
    <s v="DNTN2"/>
    <x v="2"/>
    <s v="Chi nhánh Thái Bình - Công ty Cổ phần dịch vụ thương mại tổng hợp VINCOMMERCE"/>
    <s v="Công ty CP Dịch vụ Thương mại Tổng hợp VinCommerce"/>
    <x v="1"/>
    <n v="10.64"/>
    <n v="16.990666000000001"/>
    <n v="12.16"/>
    <n v="11.425333"/>
    <n v="11.4"/>
    <n v="11.4"/>
    <n v="11.4"/>
    <n v="11.4"/>
    <n v="11.4"/>
    <n v="10.842667"/>
    <n v="10.64"/>
    <n v="10.158666999999999"/>
    <n v="139.85733300000001"/>
    <n v="9.8800000000000008"/>
    <n v="9.8800000000000008"/>
    <n v="19.760000000000002"/>
  </r>
  <r>
    <s v="VPN40524-75"/>
    <n v="39"/>
    <s v="Dịch vụ mạng riêng ảo trong nước và quốc tế (VPN/I-VPN)"/>
    <s v="Truyền số liệu"/>
    <x v="2"/>
    <s v="Viễn thông"/>
    <s v="160606"/>
    <s v="Triệu Hoàng Cường (Vingroup)"/>
    <s v="DNTN2"/>
    <x v="2"/>
    <s v="Chi nhánh Thanh Hóa - Công ty Cổ phần dịch vụ thương mại tổng hợp VINCOMMERCE"/>
    <s v="Công ty CP Dịch vụ Thương mại Tổng hợp VinCommerce"/>
    <x v="1"/>
    <n v="3.82"/>
    <n v="3.82"/>
    <n v="2.7226669999999999"/>
    <n v="2.15"/>
    <n v="2.15"/>
    <n v="2.15"/>
    <n v="2.15"/>
    <n v="2.15"/>
    <n v="2.15"/>
    <n v="2.15"/>
    <n v="2.15"/>
    <n v="2.15"/>
    <n v="29.712667"/>
    <n v="5.5183330000000002"/>
    <n v="4.3"/>
    <n v="9.8183329999999991"/>
  </r>
  <r>
    <s v="VPN40524-76"/>
    <n v="39"/>
    <s v="Dịch vụ mạng riêng ảo trong nước và quốc tế (VPN/I-VPN)"/>
    <s v="Truyền số liệu"/>
    <x v="2"/>
    <s v="Viễn thông"/>
    <s v="160606"/>
    <s v="Triệu Hoàng Cường (Vingroup)"/>
    <s v="DNTN2"/>
    <x v="2"/>
    <s v="Chi nhánh Thành phố Hồ Chí Minh -  Công ty Cổ phần dịch vụ thương mại tổng hợp VINCOMMERCE"/>
    <s v="Công ty CP Dịch vụ Thương mại Tổng hợp VinCommerce"/>
    <x v="1"/>
    <n v="8.1199999999999992"/>
    <n v="8.1199999999999992"/>
    <n v="8.1199999999999992"/>
    <n v="8.1199999999999992"/>
    <n v="8.1199999999999992"/>
    <n v="8.1199999999999992"/>
    <n v="8.1199999999999992"/>
    <n v="8.1199999999999992"/>
    <n v="8.1199999999999992"/>
    <n v="8.1199999999999992"/>
    <n v="4.3"/>
    <n v="4.3"/>
    <n v="89.8"/>
    <n v="4.3"/>
    <n v="4.3"/>
    <n v="8.6"/>
  </r>
  <r>
    <s v="VPN40524-77"/>
    <n v="39"/>
    <s v="Dịch vụ mạng riêng ảo trong nước và quốc tế (VPN/I-VPN)"/>
    <s v="Truyền số liệu"/>
    <x v="2"/>
    <s v="Viễn thông"/>
    <s v="160606"/>
    <s v="Triệu Hoàng Cường (Vingroup)"/>
    <s v="DNTN2"/>
    <x v="2"/>
    <s v="Chi nhánh Việt Trì - Công ty Cổ phần dịch vụ thương mại tổng hợp VINCOMMERCE"/>
    <s v="Công ty CP Dịch vụ Thương mại Tổng hợp VinCommerce"/>
    <x v="1"/>
    <n v="16.72"/>
    <n v="16.72"/>
    <n v="16.72"/>
    <n v="16.72"/>
    <n v="15.96"/>
    <n v="15.96"/>
    <n v="15.96"/>
    <n v="15.96"/>
    <n v="15.96"/>
    <n v="14.845333999999999"/>
    <n v="14.135999999999999"/>
    <n v="13.68"/>
    <n v="189.34133399999999"/>
    <n v="13.68"/>
    <n v="13.68"/>
    <n v="27.36"/>
  </r>
  <r>
    <s v="VPN40524-79"/>
    <n v="39"/>
    <s v="Dịch vụ mạng riêng ảo trong nước và quốc tế (VPN/I-VPN)"/>
    <s v="Truyền số liệu"/>
    <x v="2"/>
    <s v="Viễn thông"/>
    <s v="160606"/>
    <s v="Triệu Hoàng Cường (Vingroup)"/>
    <s v="DNTN2"/>
    <x v="2"/>
    <s v="Chi nhánh Bạc Liêu- Công ty Cổ phần Kinh doanh và Thương mại Dịch vụ VINPRO"/>
    <s v="Công ty CP Dịch vụ Thương mại Tổng hợp VinCommerce"/>
    <x v="1"/>
    <n v="0.76"/>
    <n v="-0.25333299999999997"/>
    <n v="0"/>
    <n v="0"/>
    <n v="0"/>
    <n v="0"/>
    <n v="0"/>
    <n v="0"/>
    <n v="0"/>
    <n v="0"/>
    <n v="0"/>
    <n v="0"/>
    <n v="0.50666699999999998"/>
    <n v="0"/>
    <n v="0"/>
    <n v="0"/>
  </r>
  <r>
    <s v="VPN40524-80"/>
    <n v="39"/>
    <s v="Dịch vụ mạng riêng ảo trong nước và quốc tế (VPN/I-VPN)"/>
    <s v="Truyền số liệu"/>
    <x v="2"/>
    <s v="Viễn thông"/>
    <s v="160606"/>
    <s v="Triệu Hoàng Cường (Vingroup)"/>
    <s v="DNTN2"/>
    <x v="2"/>
    <s v="Chi nhánh Cần Thơ- Công ty Cổ phần Kinh doanh và Thương mại Dịch vụ VINPRO"/>
    <s v="Công ty CP Dịch vụ Thương mại Tổng hợp VinCommerce"/>
    <x v="1"/>
    <n v="1.58"/>
    <n v="-0.526667"/>
    <n v="0"/>
    <n v="0"/>
    <n v="0"/>
    <n v="0"/>
    <n v="0"/>
    <n v="0"/>
    <n v="0"/>
    <n v="0"/>
    <n v="0"/>
    <n v="0"/>
    <n v="1.0533330000000001"/>
    <n v="0"/>
    <n v="0"/>
    <n v="0"/>
  </r>
  <r>
    <s v="VPN40524-81"/>
    <n v="39"/>
    <s v="Dịch vụ mạng riêng ảo trong nước và quốc tế (VPN/I-VPN)"/>
    <s v="Truyền số liệu"/>
    <x v="2"/>
    <s v="Viễn thông"/>
    <s v="160606"/>
    <s v="Triệu Hoàng Cường (Vingroup)"/>
    <s v="DNTN2"/>
    <x v="2"/>
    <s v="Chi nhánh Đà Nẵng- Công ty Cổ phần Kinh doanh và Thương mại Dịch vụ VINPRO"/>
    <s v="Công ty CP Dịch vụ Thương mại Tổng hợp VinCommerce"/>
    <x v="1"/>
    <n v="1.58"/>
    <n v="-0.526667"/>
    <n v="0"/>
    <n v="0"/>
    <n v="0"/>
    <n v="0"/>
    <n v="0"/>
    <n v="0"/>
    <n v="0"/>
    <n v="0"/>
    <n v="0"/>
    <n v="0"/>
    <n v="1.0533330000000001"/>
    <n v="0"/>
    <n v="0"/>
    <n v="0"/>
  </r>
  <r>
    <s v="VPN40524-82"/>
    <n v="39"/>
    <s v="Dịch vụ mạng riêng ảo trong nước và quốc tế (VPN/I-VPN)"/>
    <s v="Truyền số liệu"/>
    <x v="2"/>
    <s v="Viễn thông"/>
    <s v="160606"/>
    <s v="Triệu Hoàng Cường (Vingroup)"/>
    <s v="DNTN2"/>
    <x v="2"/>
    <s v="Chi nhánh Hải Phòng- Công ty Cổ phần Kinh doanh và Thương mại Dịch vụ VINPRO"/>
    <s v="Công ty CP Dịch vụ Thương mại Tổng hợp VinCommerce"/>
    <x v="1"/>
    <n v="0.76"/>
    <n v="-0.25333299999999997"/>
    <n v="0"/>
    <n v="0"/>
    <n v="0"/>
    <n v="0"/>
    <n v="0"/>
    <n v="0"/>
    <n v="0"/>
    <n v="0"/>
    <n v="0"/>
    <n v="0"/>
    <n v="0.50666699999999998"/>
    <n v="0"/>
    <n v="0"/>
    <n v="0"/>
  </r>
  <r>
    <s v="VPN40524-83"/>
    <n v="39"/>
    <s v="Dịch vụ mạng riêng ảo trong nước và quốc tế (VPN/I-VPN)"/>
    <s v="Truyền số liệu"/>
    <x v="2"/>
    <s v="Viễn thông"/>
    <s v="160606"/>
    <s v="Triệu Hoàng Cường (Vingroup)"/>
    <s v="DNTN2"/>
    <x v="2"/>
    <s v="Chi nhánh Hồ Chí Minh- Công ty Cổ phần Kinh doanh và Thương mại Dịch vụ VINPRO"/>
    <s v="Công ty CP Dịch vụ Thương mại Tổng hợp VinCommerce"/>
    <x v="1"/>
    <n v="16.034267"/>
    <n v="-3.5"/>
    <n v="0"/>
    <n v="0"/>
    <n v="0"/>
    <n v="0"/>
    <n v="0"/>
    <n v="0"/>
    <n v="0"/>
    <n v="0"/>
    <n v="0"/>
    <n v="0"/>
    <n v="12.534267"/>
    <n v="0"/>
    <n v="0"/>
    <n v="0"/>
  </r>
  <r>
    <s v="VPN40524-84"/>
    <n v="39"/>
    <s v="Dịch vụ mạng riêng ảo trong nước và quốc tế (VPN/I-VPN)"/>
    <s v="Truyền số liệu"/>
    <x v="2"/>
    <s v="Viễn thông"/>
    <s v="160606"/>
    <s v="Triệu Hoàng Cường (Vingroup)"/>
    <s v="DNTN2"/>
    <x v="2"/>
    <s v="Chi nhánh Quảng Ninh- Công ty Cổ phần Kinh doanh và Thương mại Dịch vụ VINPRO"/>
    <s v="Công ty CP Dịch vụ Thương mại Tổng hợp VinCommerce"/>
    <x v="1"/>
    <n v="1.05"/>
    <n v="-0.35"/>
    <n v="0"/>
    <n v="0"/>
    <n v="0"/>
    <n v="0"/>
    <n v="0"/>
    <n v="0"/>
    <n v="0"/>
    <n v="0"/>
    <n v="0"/>
    <n v="0"/>
    <n v="0.7"/>
    <n v="0"/>
    <n v="0"/>
    <n v="0"/>
  </r>
  <r>
    <s v="VPN40524-85"/>
    <n v="39"/>
    <s v="Dịch vụ mạng riêng ảo trong nước và quốc tế (VPN/I-VPN)"/>
    <s v="Truyền số liệu"/>
    <x v="2"/>
    <s v="Viễn thông"/>
    <s v="160606"/>
    <s v="Triệu Hoàng Cường (Vingroup)"/>
    <s v="DNTN2"/>
    <x v="2"/>
    <s v="Chi nhánh Nam Đàn- Công ty CP Dịch vụ Thương mại Tổng hợp VinCommerce"/>
    <s v="Công ty CP Dịch vụ Thương mại Tổng hợp VinCommerce"/>
    <x v="1"/>
    <n v="28.12"/>
    <n v="30.738"/>
    <n v="28.88"/>
    <n v="28.88"/>
    <n v="28.88"/>
    <n v="28.88"/>
    <n v="28.398667"/>
    <n v="28.12"/>
    <n v="28.12"/>
    <n v="28.12"/>
    <n v="24.32"/>
    <n v="24.32"/>
    <n v="335.77666699999997"/>
    <n v="24.32"/>
    <n v="24.32"/>
    <n v="48.64"/>
  </r>
  <r>
    <s v="VPN40524-87"/>
    <n v="39"/>
    <s v="Dịch vụ mạng riêng ảo trong nước và quốc tế (VPN/I-VPN)"/>
    <s v="Truyền số liệu"/>
    <x v="2"/>
    <s v="Viễn thông"/>
    <s v="160606"/>
    <s v="Triệu Hoàng Cường (Vingroup)"/>
    <s v="DNTN2"/>
    <x v="2"/>
    <s v="Chi nhánh Bạc Liêu - Công ty CP Dịch vụ Thương mại Tổng hợp VinCommerce"/>
    <s v="Công ty CP Dịch vụ Thương mại Tổng hợp VinCommerce"/>
    <x v="1"/>
    <n v="11.35"/>
    <n v="6.84"/>
    <n v="6.84"/>
    <n v="0.76"/>
    <n v="0.76"/>
    <n v="0.76"/>
    <n v="0.76"/>
    <n v="0.76"/>
    <n v="0.76"/>
    <n v="0.76"/>
    <n v="0.76"/>
    <n v="0.32933299999999999"/>
    <n v="31.439333000000001"/>
    <n v="0"/>
    <n v="0"/>
    <n v="0"/>
  </r>
  <r>
    <s v="VPN40524-88"/>
    <n v="39"/>
    <s v="Dịch vụ mạng riêng ảo trong nước và quốc tế (VPN/I-VPN)"/>
    <s v="Truyền số liệu"/>
    <x v="2"/>
    <s v="Viễn thông"/>
    <s v="160606"/>
    <s v="Triệu Hoàng Cường (Vingroup)"/>
    <s v="DNTN2"/>
    <x v="2"/>
    <s v="Chi nhánh Gia Lai- Công ty CP Dịch vụ thương mại tổng hợp VINCOMMERCE"/>
    <s v="Công ty CP Dịch vụ Thương mại Tổng hợp VinCommerce"/>
    <x v="1"/>
    <n v="8.36"/>
    <n v="8.36"/>
    <n v="8.36"/>
    <n v="7.6"/>
    <n v="3.8"/>
    <n v="3.8"/>
    <n v="3.8"/>
    <n v="3.8"/>
    <n v="3.8"/>
    <n v="3.0653329999999999"/>
    <n v="3.04"/>
    <n v="3.04"/>
    <n v="60.825333000000001"/>
    <n v="3.04"/>
    <n v="3.04"/>
    <n v="6.08"/>
  </r>
  <r>
    <s v="VPN40524-89"/>
    <n v="39"/>
    <s v="Dịch vụ mạng riêng ảo trong nước và quốc tế (VPN/I-VPN)"/>
    <s v="Truyền số liệu"/>
    <x v="2"/>
    <s v="Viễn thông"/>
    <s v="160606"/>
    <s v="Triệu Hoàng Cường (Vingroup)"/>
    <s v="DNTN2"/>
    <x v="2"/>
    <s v="Công ty CP Đầu tư và phát triển du lịch Phú Quốc"/>
    <s v="Công ty CP Dịch vụ Thương mại Tổng hợp VinCommerce"/>
    <x v="1"/>
    <n v="3.82"/>
    <n v="3.82"/>
    <n v="3.82"/>
    <n v="3.82"/>
    <n v="3.82"/>
    <n v="3.82"/>
    <n v="3.82"/>
    <n v="3.82"/>
    <n v="3.82"/>
    <n v="3.82"/>
    <n v="3.82"/>
    <n v="3.82"/>
    <n v="45.84"/>
    <n v="3.82"/>
    <n v="3.82"/>
    <n v="7.64"/>
  </r>
  <r>
    <s v="VPN40524-90"/>
    <n v="39"/>
    <s v="Dịch vụ mạng riêng ảo trong nước và quốc tế (VPN/I-VPN)"/>
    <s v="Truyền số liệu"/>
    <x v="2"/>
    <s v="Viễn thông"/>
    <s v="160606"/>
    <s v="Triệu Hoàng Cường (Vingroup)"/>
    <s v="DNTN2"/>
    <x v="2"/>
    <s v="Chi nhánh tại Thành phố Hồ Chí Minh- Công ty Cổ phần Vinhomes"/>
    <s v="Công ty CP Dịch vụ Thương mại Tổng hợp VinCommerce"/>
    <x v="1"/>
    <n v="6.61"/>
    <n v="6.61"/>
    <n v="6.61"/>
    <n v="6.61"/>
    <n v="6.61"/>
    <n v="6.61"/>
    <n v="6.61"/>
    <n v="0"/>
    <n v="0"/>
    <n v="0"/>
    <n v="0"/>
    <n v="0"/>
    <n v="46.27"/>
    <n v="0"/>
    <n v="0"/>
    <n v="0"/>
  </r>
  <r>
    <s v="VPN40524-92"/>
    <n v="39"/>
    <s v="Dịch vụ mạng riêng ảo trong nước và quốc tế (VPN/I-VPN)"/>
    <s v="Truyền số liệu"/>
    <x v="2"/>
    <s v="Viễn thông"/>
    <s v="160606"/>
    <s v="Triệu Hoàng Cường (Vingroup)"/>
    <s v="DNTN2"/>
    <x v="2"/>
    <s v="Chi nhánh Bắc Ninh- Công ty Cổ phần Kinh doanh và Thương mại Dịch vụ VINPRO"/>
    <s v="Công ty CP Dịch vụ Thương mại Tổng hợp VinCommerce"/>
    <x v="1"/>
    <n v="3.15"/>
    <n v="-1.05"/>
    <n v="0"/>
    <n v="0"/>
    <n v="0"/>
    <n v="0"/>
    <n v="0"/>
    <n v="0"/>
    <n v="0"/>
    <n v="0"/>
    <n v="0"/>
    <n v="0"/>
    <n v="2.1"/>
    <n v="0"/>
    <n v="0"/>
    <n v="0"/>
  </r>
  <r>
    <s v="VPN40524-93"/>
    <n v="39"/>
    <s v="Dịch vụ mạng riêng ảo trong nước và quốc tế (VPN/I-VPN)"/>
    <s v="Truyền số liệu"/>
    <x v="2"/>
    <s v="Viễn thông"/>
    <s v="160606"/>
    <s v="Triệu Hoàng Cường (Vingroup)"/>
    <s v="DNTN2"/>
    <x v="2"/>
    <s v="Chi nhánh Đắk Lắk - Công ty Cổ phần Kinh doanh và Thương mại Dịch vụ VINPRO"/>
    <s v="Công ty CP Dịch vụ Thương mại Tổng hợp VinCommerce"/>
    <x v="1"/>
    <n v="3.15"/>
    <n v="-1.05"/>
    <n v="0"/>
    <n v="0"/>
    <n v="0"/>
    <n v="0"/>
    <n v="0"/>
    <n v="0"/>
    <n v="0"/>
    <n v="0"/>
    <n v="0"/>
    <n v="0"/>
    <n v="2.1"/>
    <n v="0"/>
    <n v="0"/>
    <n v="0"/>
  </r>
  <r>
    <s v="VPN40524-94"/>
    <n v="39"/>
    <s v="Dịch vụ mạng riêng ảo trong nước và quốc tế (VPN/I-VPN)"/>
    <s v="Truyền số liệu"/>
    <x v="2"/>
    <s v="Viễn thông"/>
    <s v="160606"/>
    <s v="Triệu Hoàng Cường (Vingroup)"/>
    <s v="DNTN2"/>
    <x v="2"/>
    <s v="Chi nhánh Đồng Nai - Công ty Cổ phần Kinh doanh và Thương mại Dịch vụ VINPRO"/>
    <s v="Công ty CP Dịch vụ Thương mại Tổng hợp VinCommerce"/>
    <x v="1"/>
    <n v="8.4"/>
    <n v="-2.8"/>
    <n v="0"/>
    <n v="0"/>
    <n v="0"/>
    <n v="0"/>
    <n v="0"/>
    <n v="0"/>
    <n v="0"/>
    <n v="0"/>
    <n v="0"/>
    <n v="0"/>
    <n v="5.6"/>
    <n v="0"/>
    <n v="0"/>
    <n v="0"/>
  </r>
  <r>
    <s v="VPN40524-95"/>
    <n v="39"/>
    <s v="Dịch vụ mạng riêng ảo trong nước và quốc tế (VPN/I-VPN)"/>
    <s v="Truyền số liệu"/>
    <x v="2"/>
    <s v="Viễn thông"/>
    <s v="160606"/>
    <s v="Triệu Hoàng Cường (Vingroup)"/>
    <s v="DNTN2"/>
    <x v="2"/>
    <s v="Chi nhánh Hà Tĩnh - Công ty Cổ phần Kinh doanh và Thương mại Dịch vụ VINPRO"/>
    <s v="Công ty CP Dịch vụ Thương mại Tổng hợp VinCommerce"/>
    <x v="1"/>
    <n v="1.05"/>
    <n v="-0.35"/>
    <n v="0"/>
    <n v="0"/>
    <n v="0"/>
    <n v="0"/>
    <n v="0"/>
    <n v="0"/>
    <n v="0"/>
    <n v="0"/>
    <n v="0"/>
    <n v="0"/>
    <n v="0.7"/>
    <n v="0"/>
    <n v="0"/>
    <n v="0"/>
  </r>
  <r>
    <s v="VPN40524-96"/>
    <n v="39"/>
    <s v="Dịch vụ mạng riêng ảo trong nước và quốc tế (VPN/I-VPN)"/>
    <s v="Truyền số liệu"/>
    <x v="2"/>
    <s v="Viễn thông"/>
    <s v="160606"/>
    <s v="Triệu Hoàng Cường (Vingroup)"/>
    <s v="DNTN2"/>
    <x v="2"/>
    <s v="Chi nhánh Hải Dương - Công ty Cổ phần Kinh doanh và Thương mại Dịch vụ VINPRO"/>
    <s v="Công ty CP Dịch vụ Thương mại Tổng hợp VinCommerce"/>
    <x v="1"/>
    <n v="1.05"/>
    <n v="-0.35"/>
    <n v="0"/>
    <n v="0"/>
    <n v="0"/>
    <n v="0"/>
    <n v="0"/>
    <n v="0"/>
    <n v="0"/>
    <n v="0"/>
    <n v="0"/>
    <n v="0"/>
    <n v="0.7"/>
    <n v="0"/>
    <n v="0"/>
    <n v="0"/>
  </r>
  <r>
    <s v="VPN40524-97"/>
    <n v="39"/>
    <s v="Dịch vụ mạng riêng ảo trong nước và quốc tế (VPN/I-VPN)"/>
    <s v="Truyền số liệu"/>
    <x v="2"/>
    <s v="Viễn thông"/>
    <s v="160606"/>
    <s v="Triệu Hoàng Cường (Vingroup)"/>
    <s v="DNTN2"/>
    <x v="2"/>
    <s v="Chi nhánh Kiên Giang - Công ty Cổ phần Kinh doanh và Thương mại Dịch vụ VINPRO"/>
    <s v="Công ty CP Dịch vụ Thương mại Tổng hợp VinCommerce"/>
    <x v="1"/>
    <n v="3.15"/>
    <n v="-1.05"/>
    <n v="0"/>
    <n v="0"/>
    <n v="0"/>
    <n v="0"/>
    <n v="0"/>
    <n v="0"/>
    <n v="0"/>
    <n v="0"/>
    <n v="0"/>
    <n v="0"/>
    <n v="2.1"/>
    <n v="0"/>
    <n v="0"/>
    <n v="0"/>
  </r>
  <r>
    <s v="VPN40524-98"/>
    <n v="39"/>
    <s v="Dịch vụ mạng riêng ảo trong nước và quốc tế (VPN/I-VPN)"/>
    <s v="Truyền số liệu"/>
    <x v="2"/>
    <s v="Viễn thông"/>
    <s v="160606"/>
    <s v="Triệu Hoàng Cường (Vingroup)"/>
    <s v="DNTN2"/>
    <x v="2"/>
    <s v="Chi nhánh Lạng Sơn - Công ty Cổ phần Kinh doanh và Thương mại Dịch vụ VINPRO"/>
    <s v="Công ty CP Dịch vụ Thương mại Tổng hợp VinCommerce"/>
    <x v="1"/>
    <n v="1.05"/>
    <n v="-0.35"/>
    <n v="0"/>
    <n v="0"/>
    <n v="0"/>
    <n v="0"/>
    <n v="0"/>
    <n v="0"/>
    <n v="0"/>
    <n v="0"/>
    <n v="0"/>
    <n v="0"/>
    <n v="0.7"/>
    <n v="0"/>
    <n v="0"/>
    <n v="0"/>
  </r>
  <r>
    <s v="VPN40524-99"/>
    <n v="39"/>
    <s v="Dịch vụ mạng riêng ảo trong nước và quốc tế (VPN/I-VPN)"/>
    <s v="Truyền số liệu"/>
    <x v="2"/>
    <s v="Viễn thông"/>
    <s v="160606"/>
    <s v="Triệu Hoàng Cường (Vingroup)"/>
    <s v="DNTN2"/>
    <x v="2"/>
    <s v="Chi nhánh Lâm Đồng - Công ty Cổ phần Kinh doanh và Thương mại Dịch vụ VINPRO"/>
    <s v="Công ty CP Dịch vụ Thương mại Tổng hợp VinCommerce"/>
    <x v="1"/>
    <n v="3.15"/>
    <n v="-1.05"/>
    <n v="0"/>
    <n v="0"/>
    <n v="0"/>
    <n v="0"/>
    <n v="0"/>
    <n v="0"/>
    <n v="0"/>
    <n v="0"/>
    <n v="0"/>
    <n v="0"/>
    <n v="2.1"/>
    <n v="0"/>
    <n v="0"/>
    <n v="0"/>
  </r>
  <r>
    <s v="VPN40526"/>
    <n v="39"/>
    <s v="Dịch vụ mạng riêng ảo trong nước và quốc tế (VPN/I-VPN)"/>
    <s v="Truyền số liệu"/>
    <x v="2"/>
    <s v="Viễn thông"/>
    <s v="170228-03"/>
    <s v="Phan Thu Thủy"/>
    <s v="Nước Ngoài"/>
    <x v="1"/>
    <s v="Công ty TNHH Funing Precision Component"/>
    <s v="Công ty TNHH Funing Precision Component"/>
    <x v="1"/>
    <n v="37"/>
    <n v="37"/>
    <n v="37"/>
    <n v="37"/>
    <n v="37"/>
    <n v="37"/>
    <n v="37"/>
    <n v="37"/>
    <n v="-18.399999999999999"/>
    <n v="9.3000000000000007"/>
    <n v="9.3000000000000007"/>
    <n v="9.3000000000000007"/>
    <n v="305.5"/>
    <n v="9.3000000000000007"/>
    <n v="9.3000000000000007"/>
    <n v="18.600000000000001"/>
  </r>
  <r>
    <s v="VPN40530"/>
    <n v="39"/>
    <s v="Dịch vụ mạng riêng ảo trong nước và quốc tế (VPN/I-VPN)"/>
    <s v="Truyền số liệu"/>
    <x v="2"/>
    <s v="Viễn thông"/>
    <s v="170403-07"/>
    <s v="Trần Đức Hà"/>
    <s v="Nước Ngoài"/>
    <x v="1"/>
    <s v="Công ty TNHH Global Network Service"/>
    <s v="Công ty TNHH Global Network Service"/>
    <x v="1"/>
    <n v="3"/>
    <n v="3"/>
    <n v="3"/>
    <n v="3"/>
    <n v="3"/>
    <n v="3"/>
    <n v="3"/>
    <n v="3"/>
    <n v="3"/>
    <n v="3"/>
    <n v="3"/>
    <n v="3"/>
    <n v="36"/>
    <n v="3"/>
    <n v="3"/>
    <n v="6"/>
  </r>
  <r>
    <s v="VPN40532"/>
    <n v="39"/>
    <s v="Dịch vụ mạng riêng ảo trong nước và quốc tế (VPN/I-VPN)"/>
    <s v="Truyền số liệu"/>
    <x v="2"/>
    <s v="Viễn thông"/>
    <s v="161205-02"/>
    <s v="Cấn Thành Chung"/>
    <s v="Ngân hàng"/>
    <x v="3"/>
    <s v="Công ty Cổ phần Chứng khoán Ngân hàng Công thương Việt Nam"/>
    <s v="Công ty Cổ phần Chứng khoán Ngân hàng Công thương Việt Nam"/>
    <x v="0"/>
    <n v="7.8975"/>
    <n v="7.8975"/>
    <n v="7.8975"/>
    <n v="7.8975"/>
    <n v="7.8975"/>
    <n v="7.8975"/>
    <n v="7.8975"/>
    <n v="7.8975"/>
    <n v="7.8975"/>
    <n v="7.8975"/>
    <n v="7.8975"/>
    <n v="7.8975"/>
    <n v="94.77"/>
    <n v="7.8975"/>
    <n v="7.8975"/>
    <n v="15.795"/>
  </r>
  <r>
    <s v="VPN40535"/>
    <n v="39"/>
    <s v="Dịch vụ mạng riêng ảo trong nước và quốc tế (VPN/I-VPN)"/>
    <s v="Truyền số liệu"/>
    <x v="2"/>
    <s v="Viễn thông"/>
    <s v="170421-04"/>
    <s v="Vũ Thị Lan"/>
    <s v="DNTN2"/>
    <x v="2"/>
    <s v="Công ty TNHH Venesa"/>
    <s v="Công ty TNHH Venesa"/>
    <x v="0"/>
    <n v="6.3342000000000001"/>
    <n v="6.3342000000000001"/>
    <n v="6.3342000000000001"/>
    <n v="6.3342000000000001"/>
    <n v="7.8342000000000001"/>
    <n v="6.3342000000000001"/>
    <n v="6.3342000000000001"/>
    <n v="6.3342000000000001"/>
    <n v="6.3342000000000001"/>
    <n v="6.3342000000000001"/>
    <n v="6.3342000000000001"/>
    <n v="6.3342000000000001"/>
    <n v="77.510400000000004"/>
    <n v="6.3342000000000001"/>
    <n v="6.3342000000000001"/>
    <n v="12.6684"/>
  </r>
  <r>
    <s v="VPN40537"/>
    <n v="39"/>
    <s v="Dịch vụ mạng riêng ảo trong nước và quốc tế (VPN/I-VPN)"/>
    <s v="Truyền số liệu"/>
    <x v="2"/>
    <s v="Viễn thông"/>
    <s v="170510-03"/>
    <s v="Trần Đức Hà"/>
    <s v="Nước Ngoài"/>
    <x v="1"/>
    <s v="Công ty TNHH T.RAD Việt Nam"/>
    <s v="Công ty TNHH KDDI Việt nam"/>
    <x v="1"/>
    <n v="7.4088000000000003"/>
    <n v="7.4088000000000003"/>
    <n v="7.4088000000000003"/>
    <n v="7.4088000000000003"/>
    <n v="7.4088000000000003"/>
    <n v="7.4088000000000003"/>
    <n v="7.4088000000000003"/>
    <n v="7.4088000000000003"/>
    <n v="7.4088000000000003"/>
    <n v="7.4088000000000003"/>
    <n v="7.4088000000000003"/>
    <n v="7.4088000000000003"/>
    <n v="88.905600000000007"/>
    <n v="7.4088000000000003"/>
    <n v="7.4088000000000003"/>
    <n v="14.817600000000001"/>
  </r>
  <r>
    <s v="VPN40538"/>
    <n v="39"/>
    <s v="Dịch vụ mạng riêng ảo trong nước và quốc tế (VPN/I-VPN)"/>
    <s v="Truyền số liệu"/>
    <x v="2"/>
    <s v="Viễn thông"/>
    <s v="170428-04"/>
    <s v="Phan Thu Thủy"/>
    <s v="Nước Ngoài"/>
    <x v="1"/>
    <s v="Công ty TNHH Quản lý chuỗi cung ứng Quốc tế Jusda Việt Nam"/>
    <s v="Công ty TNHH Funing Precision Component"/>
    <x v="1"/>
    <n v="5.5"/>
    <n v="5.5"/>
    <n v="5.5"/>
    <n v="5.5"/>
    <n v="5.5"/>
    <n v="5.5"/>
    <n v="5.5"/>
    <n v="5.5"/>
    <n v="5.5"/>
    <n v="5.5"/>
    <n v="5.5"/>
    <n v="5.5"/>
    <n v="66"/>
    <n v="5.5"/>
    <n v="5.5"/>
    <n v="11"/>
  </r>
  <r>
    <s v="VPN40539"/>
    <n v="39"/>
    <s v="Dịch vụ mạng riêng ảo trong nước và quốc tế (VPN/I-VPN)"/>
    <s v="Truyền số liệu"/>
    <x v="2"/>
    <s v="Viễn thông"/>
    <s v="170607-05"/>
    <s v="Trần Đức Hà"/>
    <s v="Nước Ngoài"/>
    <x v="1"/>
    <s v="Chi nhánh Công ty TNHH Resort Vacations tại Hà Nội"/>
    <s v="Chi nhánh Công ty TNHH Resort Vacations tại Hà Nội"/>
    <x v="1"/>
    <n v="4.0418000000000003"/>
    <n v="4.0418000000000003"/>
    <n v="-8.0836000000000006"/>
    <n v="0"/>
    <n v="0"/>
    <n v="0"/>
    <n v="0"/>
    <n v="0"/>
    <n v="0"/>
    <n v="0"/>
    <n v="0"/>
    <n v="0"/>
    <n v="0"/>
    <n v="0"/>
    <n v="0"/>
    <n v="0"/>
  </r>
  <r>
    <s v="VPN40540"/>
    <n v="39"/>
    <s v="Dịch vụ mạng riêng ảo trong nước và quốc tế (VPN/I-VPN)"/>
    <s v="Truyền số liệu"/>
    <x v="2"/>
    <s v="Viễn thông"/>
    <s v="170607-01"/>
    <s v="Nguyễn Lâm Đức"/>
    <s v="Telco"/>
    <x v="0"/>
    <s v="Chi nhánh Công ty TNHH Một thành viên Viễn thông Quốc tế FPT"/>
    <s v="Công ty TNHH Một thành viên Viễn thông Quốc tế FPT"/>
    <x v="1"/>
    <n v="5.8"/>
    <n v="5.8"/>
    <n v="5.8"/>
    <n v="5.8"/>
    <n v="5.8"/>
    <n v="5.8"/>
    <n v="5.8"/>
    <n v="5.8"/>
    <n v="5.8"/>
    <n v="5.8"/>
    <n v="5.8"/>
    <n v="5.8"/>
    <n v="69.599999999999994"/>
    <n v="5.8"/>
    <n v="5.8"/>
    <n v="11.6"/>
  </r>
  <r>
    <s v="VPN40541"/>
    <n v="39"/>
    <s v="Dịch vụ mạng riêng ảo trong nước và quốc tế (VPN/I-VPN)"/>
    <s v="Truyền số liệu"/>
    <x v="2"/>
    <s v="Viễn thông"/>
    <s v="170607-02"/>
    <s v="Lưu Thị Thanh"/>
    <s v="DNTN1"/>
    <x v="2"/>
    <s v="Công ty TNHH Nan Pao Resins Việt Nam"/>
    <s v="Công ty TNHH Nan Pao Resins Việt Nam"/>
    <x v="0"/>
    <n v="12.1"/>
    <n v="12.1"/>
    <n v="12.1"/>
    <n v="12.1"/>
    <n v="12.1"/>
    <n v="12.1"/>
    <n v="12.1"/>
    <n v="12.1"/>
    <n v="12.1"/>
    <n v="12.1"/>
    <n v="12.1"/>
    <n v="12.1"/>
    <n v="145.19999999999999"/>
    <n v="12.1"/>
    <n v="12.1"/>
    <n v="24.2"/>
  </r>
  <r>
    <s v="VPN40542-1"/>
    <n v="39"/>
    <s v="Dịch vụ mạng riêng ảo trong nước và quốc tế (VPN/I-VPN)"/>
    <s v="Truyền số liệu"/>
    <x v="2"/>
    <s v="Viễn thông"/>
    <s v="170310-05"/>
    <s v="Triệu Hoàng Cường (Vingroup)"/>
    <s v="DNTN2"/>
    <x v="2"/>
    <s v="Chi nhánh Quảng Nam – Công ty Cổ phần VINPEARL"/>
    <s v="Công ty CP Dịch vụ Thương mại Tổng hợp VinCommerce"/>
    <x v="1"/>
    <n v="17.564"/>
    <n v="17.564"/>
    <n v="17.564"/>
    <n v="17.564"/>
    <n v="17.564"/>
    <n v="17.564"/>
    <n v="17.564"/>
    <n v="17.564"/>
    <n v="4.1440000000000001"/>
    <n v="4.1440000000000001"/>
    <n v="4.1440000000000001"/>
    <n v="4.1440000000000001"/>
    <n v="157.08799999999999"/>
    <n v="4.1440000000000001"/>
    <n v="4.1440000000000001"/>
    <n v="8.2880000000000003"/>
  </r>
  <r>
    <s v="VPN40542-2"/>
    <n v="39"/>
    <s v="Dịch vụ mạng riêng ảo trong nước và quốc tế (VPN/I-VPN)"/>
    <s v="Truyền số liệu"/>
    <x v="2"/>
    <s v="Viễn thông"/>
    <s v="170310-05"/>
    <s v="Triệu Hoàng Cường (Vingroup)"/>
    <s v="DNTN2"/>
    <x v="2"/>
    <s v="Chi nhánh Đà Nẵng – Công ty Cổ phần VINPEARL"/>
    <s v="Công ty CP Dịch vụ Thương mại Tổng hợp VinCommerce"/>
    <x v="1"/>
    <n v="17.564"/>
    <n v="17.564"/>
    <n v="17.564"/>
    <n v="17.564"/>
    <n v="17.564"/>
    <n v="17.564"/>
    <n v="17.564"/>
    <n v="17.564"/>
    <n v="4.1440000000000001"/>
    <n v="4.1440000000000001"/>
    <n v="4.1440000000000001"/>
    <n v="4.1440000000000001"/>
    <n v="157.08799999999999"/>
    <n v="4.1440000000000001"/>
    <n v="4.1440000000000001"/>
    <n v="8.2880000000000003"/>
  </r>
  <r>
    <s v="VPN40542-3"/>
    <n v="39"/>
    <s v="Dịch vụ mạng riêng ảo trong nước và quốc tế (VPN/I-VPN)"/>
    <s v="Truyền số liệu"/>
    <x v="2"/>
    <s v="Viễn thông"/>
    <s v="170310-05"/>
    <s v="Triệu Hoàng Cường (Vingroup)"/>
    <s v="DNTN2"/>
    <x v="2"/>
    <s v="Chi nhánh Nghệ An - Công ty Cổ phần VINPEARL"/>
    <s v="Công ty CP Dịch vụ Thương mại Tổng hợp VinCommerce"/>
    <x v="1"/>
    <n v="17.564"/>
    <n v="17.564"/>
    <n v="17.564"/>
    <n v="17.564"/>
    <n v="17.564"/>
    <n v="17.564"/>
    <n v="17.564"/>
    <n v="17.564"/>
    <n v="4.1440000000000001"/>
    <n v="4.1440000000000001"/>
    <n v="4.1440000000000001"/>
    <n v="4.1440000000000001"/>
    <n v="157.08799999999999"/>
    <n v="4.1440000000000001"/>
    <n v="4.1440000000000001"/>
    <n v="8.2880000000000003"/>
  </r>
  <r>
    <s v="VPN40542-4"/>
    <n v="39"/>
    <s v="Dịch vụ mạng riêng ảo trong nước và quốc tế (VPN/I-VPN)"/>
    <s v="Truyền số liệu"/>
    <x v="2"/>
    <s v="Viễn thông"/>
    <s v="170310-05"/>
    <s v="Triệu Hoàng Cường (Vingroup)"/>
    <s v="DNTN2"/>
    <x v="2"/>
    <s v="Chi nhánh Hà Tĩnh - Công ty Cổ phần VINPEARL"/>
    <s v="Công ty CP Dịch vụ Thương mại Tổng hợp VinCommerce"/>
    <x v="1"/>
    <n v="17.564"/>
    <n v="17.564"/>
    <n v="17.564"/>
    <n v="17.564"/>
    <n v="17.564"/>
    <n v="17.564"/>
    <n v="17.564"/>
    <n v="17.564"/>
    <n v="4.1440000000000001"/>
    <n v="4.1440000000000001"/>
    <n v="4.1440000000000001"/>
    <n v="4.1440000000000001"/>
    <n v="157.08799999999999"/>
    <n v="4.1440000000000001"/>
    <n v="4.1440000000000001"/>
    <n v="8.2880000000000003"/>
  </r>
  <r>
    <s v="VPN40542-5"/>
    <n v="39"/>
    <s v="Dịch vụ mạng riêng ảo trong nước và quốc tế (VPN/I-VPN)"/>
    <s v="Truyền số liệu"/>
    <x v="2"/>
    <s v="Viễn thông"/>
    <s v="170310-05"/>
    <s v="Triệu Hoàng Cường (Vingroup)"/>
    <s v="DNTN2"/>
    <x v="2"/>
    <s v="Chi nhánh Hải Phòng - Công ty Cổ phần VINPEARL"/>
    <s v="Công ty CP Dịch vụ Thương mại Tổng hợp VinCommerce"/>
    <x v="1"/>
    <n v="17.564"/>
    <n v="17.564"/>
    <n v="17.564"/>
    <n v="17.564"/>
    <n v="17.564"/>
    <n v="17.564"/>
    <n v="17.564"/>
    <n v="17.564"/>
    <n v="0"/>
    <n v="0"/>
    <n v="0"/>
    <n v="0"/>
    <n v="140.512"/>
    <n v="0"/>
    <n v="0"/>
    <n v="0"/>
  </r>
  <r>
    <s v="VPN40542-6"/>
    <n v="39"/>
    <s v="Dịch vụ mạng riêng ảo trong nước và quốc tế (VPN/I-VPN)"/>
    <s v="Truyền số liệu"/>
    <x v="2"/>
    <s v="Viễn thông"/>
    <s v="170310-05"/>
    <s v="Triệu Hoàng Cường (Vingroup)"/>
    <s v="DNTN2"/>
    <x v="2"/>
    <s v="Chi nhánh Kiên Giang- Công ty Cổ phần VINPEARL"/>
    <s v="Công ty CP Dịch vụ Thương mại Tổng hợp VinCommerce"/>
    <x v="1"/>
    <n v="21.707999999999998"/>
    <n v="21.707999999999998"/>
    <n v="21.707999999999998"/>
    <n v="21.707999999999998"/>
    <n v="21.707999999999998"/>
    <n v="21.707999999999998"/>
    <n v="21.707999999999998"/>
    <n v="21.707999999999998"/>
    <n v="8.2880000000000003"/>
    <n v="8.2880000000000003"/>
    <n v="8.2880000000000003"/>
    <n v="8.2880000000000003"/>
    <n v="206.816"/>
    <n v="8.2880000000000003"/>
    <n v="8.2880000000000003"/>
    <n v="16.576000000000001"/>
  </r>
  <r>
    <s v="VPN40542-7"/>
    <n v="39"/>
    <s v="Dịch vụ mạng riêng ảo trong nước và quốc tế (VPN/I-VPN)"/>
    <s v="Truyền số liệu"/>
    <x v="2"/>
    <s v="Viễn thông"/>
    <s v="170310-05"/>
    <s v="Triệu Hoàng Cường (Vingroup)"/>
    <s v="DNTN2"/>
    <x v="2"/>
    <s v="Chi nhánh Nha Trang - Công ty Cổ phần VINPEARL"/>
    <s v="Công ty CP Dịch vụ Thương mại Tổng hợp VinCommerce"/>
    <x v="1"/>
    <n v="19.564"/>
    <n v="19.564"/>
    <n v="19.564"/>
    <n v="19.564"/>
    <n v="19.564"/>
    <n v="19.564"/>
    <n v="19.564"/>
    <n v="19.564"/>
    <n v="4.1440000000000001"/>
    <n v="4.1440000000000001"/>
    <n v="4.1440000000000001"/>
    <n v="4.1440000000000001"/>
    <n v="173.08799999999999"/>
    <n v="4.1440000000000001"/>
    <n v="4.1440000000000001"/>
    <n v="8.2880000000000003"/>
  </r>
  <r>
    <s v="VPN40542-8"/>
    <n v="39"/>
    <s v="Dịch vụ mạng riêng ảo trong nước và quốc tế (VPN/I-VPN)"/>
    <s v="Truyền số liệu"/>
    <x v="2"/>
    <s v="Viễn thông"/>
    <s v="170310-05"/>
    <s v="Triệu Hoàng Cường (Vingroup)"/>
    <s v="DNTN2"/>
    <x v="2"/>
    <s v="Chi nhánh Quảng Ninh- Công ty Cổ phần Vinpearl"/>
    <s v="Công ty CP Dịch vụ Thương mại Tổng hợp VinCommerce"/>
    <x v="1"/>
    <n v="13.5"/>
    <n v="13.5"/>
    <n v="13.5"/>
    <n v="13.5"/>
    <n v="13.5"/>
    <n v="13.5"/>
    <n v="13.5"/>
    <n v="13.5"/>
    <n v="0"/>
    <n v="0"/>
    <n v="0"/>
    <n v="0"/>
    <n v="108"/>
    <n v="0"/>
    <n v="0"/>
    <n v="0"/>
  </r>
  <r>
    <s v="VPN40542-9"/>
    <n v="39"/>
    <s v="Dịch vụ mạng riêng ảo trong nước và quốc tế (VPN/I-VPN)"/>
    <s v="Truyền số liệu"/>
    <x v="2"/>
    <s v="Viễn thông"/>
    <s v="170310-05"/>
    <s v="Triệu Hoàng Cường (Vingroup)"/>
    <s v="DNTN2"/>
    <x v="2"/>
    <s v="Chi nhánh Hải Phòng- Công ty Cổ phần Vinpearl"/>
    <s v="Công ty CP Dịch vụ Thương mại Tổng hợp VinCommerce"/>
    <x v="1"/>
    <n v="13.144"/>
    <n v="13.144"/>
    <n v="13.144"/>
    <n v="13.144"/>
    <n v="13.144"/>
    <n v="13.144"/>
    <n v="13.144"/>
    <n v="13.144"/>
    <n v="4.1440000000000001"/>
    <n v="-4.1440000000000001"/>
    <n v="0"/>
    <n v="0"/>
    <n v="105.152"/>
    <n v="0"/>
    <n v="0"/>
    <n v="0"/>
  </r>
  <r>
    <s v="VPN40551"/>
    <n v="39"/>
    <s v="Dịch vụ mạng riêng ảo trong nước và quốc tế (VPN/I-VPN)"/>
    <s v="Truyền số liệu"/>
    <x v="2"/>
    <s v="Viễn thông"/>
    <s v="170728-08"/>
    <s v="Trần Đức Hà"/>
    <s v="Nước Ngoài"/>
    <x v="1"/>
    <s v="NITORI FURNITURE VIETNAM EPE"/>
    <s v="Công ty TNHH KDDI Việt nam"/>
    <x v="1"/>
    <n v="8.0698000000000008"/>
    <n v="8.0698000000000008"/>
    <n v="8.0698000000000008"/>
    <n v="8.0698000000000008"/>
    <n v="8.0698000000000008"/>
    <n v="8.0698000000000008"/>
    <n v="8.0698000000000008"/>
    <n v="8.0698000000000008"/>
    <n v="8.0698000000000008"/>
    <n v="8.0698000000000008"/>
    <n v="8.0698000000000008"/>
    <n v="8.0698000000000008"/>
    <n v="96.837599999999995"/>
    <n v="17.57245"/>
    <n v="14.184900000000001"/>
    <n v="31.757350000000002"/>
  </r>
  <r>
    <s v="VPN40552"/>
    <n v="39"/>
    <s v="Dịch vụ mạng riêng ảo trong nước và quốc tế (VPN/I-VPN)"/>
    <s v="Truyền số liệu"/>
    <x v="2"/>
    <s v="Viễn thông"/>
    <s v="170728-07"/>
    <s v="Trần Đức Hà"/>
    <s v="Nước Ngoài"/>
    <x v="1"/>
    <s v="Công ty TNHH Nitori Bà Rịa- Vũng Tàu"/>
    <s v="Công ty TNHH KDDI Việt nam"/>
    <x v="1"/>
    <n v="3.7848999999999999"/>
    <n v="3.7848999999999999"/>
    <n v="3.7848999999999999"/>
    <n v="3.7848999999999999"/>
    <n v="3.7848999999999999"/>
    <n v="3.7848999999999999"/>
    <n v="3.7848999999999999"/>
    <n v="3.7848999999999999"/>
    <n v="3.7848999999999999"/>
    <n v="3.7848999999999999"/>
    <n v="3.7848999999999999"/>
    <n v="3.7848999999999999"/>
    <n v="45.418799999999997"/>
    <n v="11.140883000000001"/>
    <n v="8.5"/>
    <n v="19.640883000000002"/>
  </r>
  <r>
    <s v="VPN40556"/>
    <n v="39"/>
    <s v="Dịch vụ mạng riêng ảo trong nước và quốc tế (VPN/I-VPN)"/>
    <s v="Truyền số liệu"/>
    <x v="2"/>
    <s v="Viễn thông"/>
    <s v="171002-05"/>
    <s v="Trần Đức Hà"/>
    <s v="Nước Ngoài"/>
    <x v="1"/>
    <s v="Công ty TNHH Global Network Service"/>
    <s v="Công ty TNHH Global Network Service"/>
    <x v="1"/>
    <n v="9"/>
    <n v="9"/>
    <n v="9"/>
    <n v="9"/>
    <n v="9"/>
    <n v="9"/>
    <n v="9"/>
    <n v="9"/>
    <n v="9"/>
    <n v="9"/>
    <n v="9"/>
    <n v="9"/>
    <n v="108"/>
    <n v="9"/>
    <n v="9"/>
    <n v="18"/>
  </r>
  <r>
    <s v="VPN40557"/>
    <n v="39"/>
    <s v="Dịch vụ mạng riêng ảo trong nước và quốc tế (VPN/I-VPN)"/>
    <s v="Truyền số liệu"/>
    <x v="2"/>
    <s v="Viễn thông"/>
    <s v="171016-01"/>
    <s v="Phạm Văn Phước"/>
    <s v="DNTN1"/>
    <x v="2"/>
    <s v="Công ty Cổ Phần Viễn thông tin học Việt Nam"/>
    <s v="Công ty Cổ Phần Viễn thông tin học Việt Nam"/>
    <x v="1"/>
    <n v="41.778779999999998"/>
    <n v="41.778779999999998"/>
    <n v="41.778779999999998"/>
    <n v="41.778779999999998"/>
    <n v="41.778779999999998"/>
    <n v="30.412880000000001"/>
    <n v="25.744420000000002"/>
    <n v="26.13768"/>
    <n v="26.13768"/>
    <n v="26.13768"/>
    <n v="26.13768"/>
    <n v="26.13768"/>
    <n v="395.7396"/>
    <n v="26.13768"/>
    <n v="26.13768"/>
    <n v="52.275359999999999"/>
  </r>
  <r>
    <s v="VPN40558"/>
    <n v="39"/>
    <s v="Dịch vụ mạng riêng ảo trong nước và quốc tế (VPN/I-VPN)"/>
    <s v="Truyền số liệu"/>
    <x v="2"/>
    <s v="Viễn thông"/>
    <s v="170526-06"/>
    <s v="Cấn Thành Chung"/>
    <s v="Ngân hàng"/>
    <x v="3"/>
    <s v="Công ty Cổ phần Chứng khoán Ngân hàng Công thương Việt Nam- Chi nhánh Đà Nẵng"/>
    <s v="Công ty Cổ phần Chứng khoán Ngân hàng Công thương Việt Nam"/>
    <x v="0"/>
    <n v="3.2274500000000002"/>
    <n v="3.2274500000000002"/>
    <n v="3.2274500000000002"/>
    <n v="3.2274500000000002"/>
    <n v="3.2274500000000002"/>
    <n v="3.2274500000000002"/>
    <n v="3.2274500000000002"/>
    <n v="3.2274500000000002"/>
    <n v="3.2274500000000002"/>
    <n v="3.2274500000000002"/>
    <n v="3.2274500000000002"/>
    <n v="3.2274500000000002"/>
    <n v="38.729399999999998"/>
    <n v="3.2274500000000002"/>
    <n v="3.2274500000000002"/>
    <n v="6.4549000000000003"/>
  </r>
  <r>
    <s v="VPN40559"/>
    <n v="39"/>
    <s v="Dịch vụ mạng riêng ảo trong nước và quốc tế (VPN/I-VPN)"/>
    <s v="Truyền số liệu"/>
    <x v="2"/>
    <s v="Viễn thông"/>
    <s v="171129-03"/>
    <s v="Nguyễn Lâm Đức"/>
    <s v="Telco"/>
    <x v="0"/>
    <s v="Công ty TNHH Một thành viên Viễn thông Quốc tế FPT"/>
    <s v="Công ty TNHH Một thành viên Viễn thông Quốc tế FPT"/>
    <x v="1"/>
    <n v="21.15"/>
    <n v="21.15"/>
    <n v="21.15"/>
    <n v="21.15"/>
    <n v="21.15"/>
    <n v="21.15"/>
    <n v="21.15"/>
    <n v="21.15"/>
    <n v="21.15"/>
    <n v="21.15"/>
    <n v="21.15"/>
    <n v="21.15"/>
    <n v="253.8"/>
    <n v="21.15"/>
    <n v="21.15"/>
    <n v="42.3"/>
  </r>
  <r>
    <s v="VPN40561"/>
    <n v="39"/>
    <s v="Dịch vụ mạng riêng ảo trong nước và quốc tế (VPN/I-VPN)"/>
    <s v="Truyền số liệu"/>
    <x v="2"/>
    <s v="Viễn thông"/>
    <s v="171215-01"/>
    <s v="Nguyễn Lâm Đức"/>
    <s v="Telco"/>
    <x v="0"/>
    <s v="Chi nhánh Công ty TNHH Một thành viên Viễn thông Quốc tế FPT"/>
    <s v="Công ty TNHH Một thành viên Viễn thông Quốc tế FPT"/>
    <x v="1"/>
    <n v="10.557"/>
    <n v="10.557"/>
    <n v="10.557"/>
    <n v="10.557"/>
    <n v="10.557"/>
    <n v="10.557"/>
    <n v="10.557"/>
    <n v="10.557"/>
    <n v="10.557"/>
    <n v="10.557"/>
    <n v="10.557"/>
    <n v="10.557"/>
    <n v="126.684"/>
    <n v="10.557"/>
    <n v="10.557"/>
    <n v="21.114000000000001"/>
  </r>
  <r>
    <s v="VPN40564"/>
    <n v="39"/>
    <s v="Dịch vụ mạng riêng ảo trong nước và quốc tế (VPN/I-VPN)"/>
    <s v="Truyền số liệu"/>
    <x v="2"/>
    <s v="Viễn thông"/>
    <s v="171223-01"/>
    <s v="Trần Đức Hà"/>
    <s v="Nước Ngoài"/>
    <x v="1"/>
    <s v="Công ty TNHH Global Network Service"/>
    <s v="Công ty TNHH Global Network Service"/>
    <x v="1"/>
    <n v="3"/>
    <n v="3"/>
    <n v="3"/>
    <n v="3"/>
    <n v="3"/>
    <n v="3"/>
    <n v="3"/>
    <n v="3"/>
    <n v="3"/>
    <n v="3"/>
    <n v="3"/>
    <n v="3"/>
    <n v="36"/>
    <n v="3"/>
    <n v="3"/>
    <n v="6"/>
  </r>
  <r>
    <s v="VPN40566-1"/>
    <n v="39"/>
    <s v="Dịch vụ mạng riêng ảo trong nước và quốc tế (VPN/I-VPN)"/>
    <s v="Truyền số liệu"/>
    <x v="2"/>
    <s v="Viễn thông"/>
    <s v="170703-06"/>
    <s v="Triệu Hoàng Cường (Vingroup)"/>
    <s v="DNTN2"/>
    <x v="2"/>
    <s v="CN tại Hưng Yên- Công ty TNHH Đầu tư và PT tài năng bóng đá Việt Nam- TT Đào tạo bóng đá trẻ PVF"/>
    <s v="Công ty CP Dịch vụ Thương mại Tổng hợp VinCommerce"/>
    <x v="1"/>
    <n v="1"/>
    <n v="1"/>
    <n v="1"/>
    <n v="1"/>
    <n v="1"/>
    <n v="1"/>
    <n v="1"/>
    <n v="1"/>
    <n v="1"/>
    <n v="1"/>
    <n v="1"/>
    <n v="1"/>
    <n v="12"/>
    <n v="1"/>
    <n v="1"/>
    <n v="2"/>
  </r>
  <r>
    <s v="VPN40566-2"/>
    <n v="39"/>
    <s v="Dịch vụ mạng riêng ảo trong nước và quốc tế (VPN/I-VPN)"/>
    <s v="Truyền số liệu"/>
    <x v="2"/>
    <s v="Viễn thông"/>
    <s v="170703-06"/>
    <s v="Triệu Hoàng Cường (Vingroup)"/>
    <s v="DNTN2"/>
    <x v="2"/>
    <s v="Chi Nhánh tại Thành phố Hồ Chí Minh- Công ty Cổ phần Vinhomes"/>
    <s v="Công ty CP Dịch vụ Thương mại Tổng hợp VinCommerce"/>
    <x v="1"/>
    <n v="1"/>
    <n v="1"/>
    <n v="1"/>
    <n v="1"/>
    <n v="1"/>
    <n v="1"/>
    <n v="1"/>
    <n v="1"/>
    <n v="1"/>
    <n v="1"/>
    <n v="1"/>
    <n v="1"/>
    <n v="12"/>
    <n v="1"/>
    <n v="1"/>
    <n v="2"/>
  </r>
  <r>
    <s v="VPN40566-3"/>
    <n v="39"/>
    <s v="Dịch vụ mạng riêng ảo trong nước và quốc tế (VPN/I-VPN)"/>
    <s v="Truyền số liệu"/>
    <x v="2"/>
    <s v="Viễn thông"/>
    <s v="170703-06"/>
    <s v="Triệu Hoàng Cường (Vingroup)"/>
    <s v="DNTN2"/>
    <x v="2"/>
    <s v="Chi nhánh Hà Tĩnh- Công ty Cổ phần Vinpearl"/>
    <s v="Công ty CP Dịch vụ Thương mại Tổng hợp VinCommerce"/>
    <x v="1"/>
    <n v="1"/>
    <n v="1"/>
    <n v="1"/>
    <n v="1"/>
    <n v="1"/>
    <n v="1"/>
    <n v="1"/>
    <n v="1"/>
    <n v="1"/>
    <n v="1"/>
    <n v="1"/>
    <n v="1"/>
    <n v="12"/>
    <n v="1"/>
    <n v="1"/>
    <n v="2"/>
  </r>
  <r>
    <s v="VPN40566-4"/>
    <n v="39"/>
    <s v="Dịch vụ mạng riêng ảo trong nước và quốc tế (VPN/I-VPN)"/>
    <s v="Truyền số liệu"/>
    <x v="2"/>
    <s v="Viễn thông"/>
    <s v="170703-06"/>
    <s v="Triệu Hoàng Cường (Vingroup)"/>
    <s v="DNTN2"/>
    <x v="2"/>
    <s v="Chi nhánh Nha Trang- Công ty Cổ phần Vinpearl"/>
    <s v="Công ty CP Dịch vụ Thương mại Tổng hợp VinCommerce"/>
    <x v="1"/>
    <n v="1"/>
    <n v="1"/>
    <n v="1"/>
    <n v="1"/>
    <n v="1"/>
    <n v="1"/>
    <n v="1"/>
    <n v="1"/>
    <n v="1"/>
    <n v="1"/>
    <n v="1"/>
    <n v="1"/>
    <n v="12"/>
    <n v="1"/>
    <n v="1"/>
    <n v="2"/>
  </r>
  <r>
    <s v="VPN40568"/>
    <n v="39"/>
    <s v="Dịch vụ mạng riêng ảo trong nước và quốc tế (VPN/I-VPN)"/>
    <s v="Truyền số liệu"/>
    <x v="2"/>
    <s v="Viễn thông"/>
    <s v="180118-11"/>
    <s v="Phạm Văn Phước"/>
    <s v="DNTN1"/>
    <x v="2"/>
    <s v="Công ty Cổ phần Hayday"/>
    <s v="Công ty Cổ phần Hayday"/>
    <x v="1"/>
    <n v="2.8"/>
    <n v="2.8"/>
    <n v="2.8"/>
    <n v="2.8"/>
    <n v="2.8"/>
    <n v="2.8"/>
    <n v="2.8"/>
    <n v="2.8"/>
    <n v="2.8"/>
    <n v="2.8"/>
    <n v="2.8"/>
    <n v="2.8"/>
    <n v="33.6"/>
    <n v="2.8"/>
    <n v="2.8"/>
    <n v="5.6"/>
  </r>
  <r>
    <s v="VPN40570"/>
    <n v="39"/>
    <s v="Dịch vụ mạng riêng ảo trong nước và quốc tế (VPN/I-VPN)"/>
    <s v="Truyền số liệu"/>
    <x v="2"/>
    <s v="Viễn thông"/>
    <s v="180201-06"/>
    <s v="Trần Đức Hà"/>
    <s v="Nước Ngoài"/>
    <x v="1"/>
    <s v="Công ty TNHH Global Network Service"/>
    <s v="Công ty TNHH Global Network Service"/>
    <x v="1"/>
    <n v="9"/>
    <n v="9"/>
    <n v="9"/>
    <n v="9"/>
    <n v="9"/>
    <n v="9"/>
    <n v="9"/>
    <n v="9"/>
    <n v="9"/>
    <n v="9"/>
    <n v="9"/>
    <n v="9"/>
    <n v="108"/>
    <n v="9"/>
    <n v="9"/>
    <n v="18"/>
  </r>
  <r>
    <s v="VPN40575"/>
    <n v="39"/>
    <s v="Dịch vụ mạng riêng ảo trong nước và quốc tế (VPN/I-VPN)"/>
    <s v="Truyền số liệu"/>
    <x v="2"/>
    <s v="Viễn thông"/>
    <s v="180402-04"/>
    <s v="Tô Thị Ngọc"/>
    <s v="DNTN1"/>
    <x v="2"/>
    <s v="Tập đoàn Điện lực Việt Nam"/>
    <s v="Tập đoàn Điện lực Việt Nam"/>
    <x v="1"/>
    <n v="6.2969999999999997"/>
    <n v="6.2969999999999997"/>
    <n v="6.2969999999999997"/>
    <n v="6.2969999999999997"/>
    <n v="6.2969999999999997"/>
    <n v="6.2969999999999997"/>
    <n v="6.2969999999999997"/>
    <n v="6.2969999999999997"/>
    <n v="6.2969999999999997"/>
    <n v="6.2969999999999997"/>
    <n v="6.2969999999999997"/>
    <n v="6.2969999999999997"/>
    <n v="75.563999999999993"/>
    <n v="6.2969999999999997"/>
    <n v="6.2969999999999997"/>
    <n v="12.593999999999999"/>
  </r>
  <r>
    <s v="VPN40576"/>
    <n v="39"/>
    <s v="Dịch vụ mạng riêng ảo trong nước và quốc tế (VPN/I-VPN)"/>
    <s v="Truyền số liệu"/>
    <x v="2"/>
    <s v="Viễn thông"/>
    <s v="180131-01"/>
    <s v="Cấn Thành Chung"/>
    <s v="Ngân hàng"/>
    <x v="3"/>
    <s v="Công ty Cổ phần Chứng khoán VNDIRECT"/>
    <s v="Công ty cổ phần chứng khoán VNDIRECT"/>
    <x v="1"/>
    <n v="3.96"/>
    <n v="3.96"/>
    <n v="3.96"/>
    <n v="3.96"/>
    <n v="3.96"/>
    <n v="3.96"/>
    <n v="3.96"/>
    <n v="3.96"/>
    <n v="3.96"/>
    <n v="3.96"/>
    <n v="3.96"/>
    <n v="3.96"/>
    <n v="47.52"/>
    <n v="3.96"/>
    <n v="3.96"/>
    <n v="7.92"/>
  </r>
  <r>
    <s v="VPN40577"/>
    <n v="39"/>
    <s v="Dịch vụ mạng riêng ảo trong nước và quốc tế (VPN/I-VPN)"/>
    <s v="Truyền số liệu"/>
    <x v="2"/>
    <s v="Viễn thông"/>
    <s v="180102-05"/>
    <s v="Nguyễn Thị Hường Hiền"/>
    <s v="DNTN2"/>
    <x v="2"/>
    <s v="Công ty Cổ phần VNG"/>
    <s v="Công ty Cổ phần VNG"/>
    <x v="1"/>
    <n v="0"/>
    <n v="-4.2"/>
    <n v="8.4"/>
    <n v="8.4"/>
    <n v="4.2"/>
    <n v="4.2"/>
    <n v="4.2"/>
    <n v="4.2"/>
    <n v="4.2"/>
    <n v="4.2"/>
    <n v="0"/>
    <n v="0"/>
    <n v="37.799999999999997"/>
    <n v="0"/>
    <n v="0"/>
    <n v="0"/>
  </r>
  <r>
    <s v="VPN40581"/>
    <n v="39"/>
    <s v="Dịch vụ mạng riêng ảo trong nước và quốc tế (VPN/I-VPN)"/>
    <s v="Truyền số liệu"/>
    <x v="2"/>
    <s v="Viễn thông"/>
    <s v="180611-05"/>
    <s v="Hạ Tuấn Cường"/>
    <s v="DNTN1"/>
    <x v="2"/>
    <s v="Công ty Cổ phần Dữ liệu Toàn Cầu"/>
    <s v="Công ty Cổ phần Dữ liệu Toàn Cầu"/>
    <x v="1"/>
    <n v="7.5564"/>
    <n v="7.5564"/>
    <n v="7.5564"/>
    <n v="7.5564"/>
    <n v="7.5564"/>
    <n v="7.5564"/>
    <n v="7.5564"/>
    <n v="7.5564"/>
    <n v="7.5564"/>
    <n v="7.5564"/>
    <n v="7.5564"/>
    <n v="7.5564"/>
    <n v="90.6768"/>
    <n v="7.5564"/>
    <n v="7.5564"/>
    <n v="15.1128"/>
  </r>
  <r>
    <s v="VPN40584"/>
    <n v="39"/>
    <s v="Dịch vụ mạng riêng ảo trong nước và quốc tế (VPN/I-VPN)"/>
    <s v="Truyền số liệu"/>
    <x v="2"/>
    <s v="Viễn thông"/>
    <s v="180315-01"/>
    <s v="Trần Đức Hà"/>
    <s v="Nước Ngoài"/>
    <x v="1"/>
    <s v="Công ty TNHH Global Network Service"/>
    <s v="Công ty TNHH Global Network Service"/>
    <x v="1"/>
    <n v="6"/>
    <n v="6"/>
    <n v="6"/>
    <n v="6"/>
    <n v="6"/>
    <n v="6"/>
    <n v="6"/>
    <n v="6"/>
    <n v="6"/>
    <n v="6"/>
    <n v="6"/>
    <n v="6"/>
    <n v="72"/>
    <n v="6"/>
    <n v="6"/>
    <n v="12"/>
  </r>
  <r>
    <s v="VPN40585"/>
    <n v="39"/>
    <s v="Dịch vụ mạng riêng ảo trong nước và quốc tế (VPN/I-VPN)"/>
    <s v="Truyền số liệu"/>
    <x v="2"/>
    <s v="Viễn thông"/>
    <s v="180504-01"/>
    <s v="Triệu Hoàng Cường"/>
    <s v="DNTN2"/>
    <x v="2"/>
    <s v="Công ty Cổ phần Truyền thông Quảng cáo Bưu chính"/>
    <s v="Tổng công ty Bưu điện Việt Nam"/>
    <x v="1"/>
    <n v="4.1849999999999996"/>
    <n v="4.1849999999999996"/>
    <n v="4.1849999999999996"/>
    <n v="0"/>
    <n v="0"/>
    <n v="0"/>
    <n v="0"/>
    <n v="0"/>
    <n v="0"/>
    <n v="0"/>
    <n v="0"/>
    <n v="0"/>
    <n v="12.555"/>
    <n v="0"/>
    <n v="0"/>
    <n v="0"/>
  </r>
  <r>
    <s v="VPN40586"/>
    <n v="39"/>
    <s v="Dịch vụ mạng riêng ảo trong nước và quốc tế (VPN/I-VPN)"/>
    <s v="Truyền số liệu"/>
    <x v="2"/>
    <s v="Viễn thông"/>
    <s v="180702-02"/>
    <s v="Trịnh Sinh Trường"/>
    <s v="Nước Ngoài"/>
    <x v="1"/>
    <s v="CÔNG TY TNHH TOYOTA An Thành FUKUSHIMA"/>
    <s v="Công ty Ô tô Toyota Việt Nam"/>
    <x v="1"/>
    <n v="2.8"/>
    <n v="2.8"/>
    <n v="2.8"/>
    <n v="2.8"/>
    <n v="2.8"/>
    <n v="2.8"/>
    <n v="2.8"/>
    <n v="2.8"/>
    <n v="2.8"/>
    <n v="2.8"/>
    <n v="2.8"/>
    <n v="2.8"/>
    <n v="33.6"/>
    <n v="2.8"/>
    <n v="2.8"/>
    <n v="5.6"/>
  </r>
  <r>
    <s v="VPN40587"/>
    <n v="39"/>
    <s v="Dịch vụ mạng riêng ảo trong nước và quốc tế (VPN/I-VPN)"/>
    <s v="Truyền số liệu"/>
    <x v="2"/>
    <s v="Viễn thông"/>
    <s v="180801-02"/>
    <s v="Lê Kim Thành"/>
    <s v="DNTN1"/>
    <x v="2"/>
    <s v="Công ty TNHH S- Trading"/>
    <s v="Công ty TNHH S- Trading"/>
    <x v="0"/>
    <n v="4.3708499999999999"/>
    <n v="4.3708499999999999"/>
    <n v="4.3708499999999999"/>
    <n v="4.3708499999999999"/>
    <n v="4.3708499999999999"/>
    <n v="4.3708499999999999"/>
    <n v="4.3708499999999999"/>
    <n v="4.3708499999999999"/>
    <n v="4.3708499999999999"/>
    <n v="4.3708499999999999"/>
    <n v="4.3708499999999999"/>
    <n v="4.3708499999999999"/>
    <n v="52.450200000000002"/>
    <n v="4.3708499999999999"/>
    <n v="4.3708499999999999"/>
    <n v="8.7416999999999998"/>
  </r>
  <r>
    <s v="VPN40591"/>
    <n v="39"/>
    <s v="Dịch vụ mạng riêng ảo trong nước và quốc tế (VPN/I-VPN)"/>
    <s v="Truyền số liệu"/>
    <x v="2"/>
    <s v="Viễn thông"/>
    <s v="180815-01"/>
    <s v="Đàm Trường Vân"/>
    <s v="DNTN2"/>
    <x v="2"/>
    <s v="Công ty xi măng Nghi Sơn"/>
    <s v="Tổng công ty xi măng"/>
    <x v="1"/>
    <n v="6.4545440000000003"/>
    <n v="6.4545440000000003"/>
    <n v="6.4545440000000003"/>
    <n v="6.4545440000000003"/>
    <n v="6.4545440000000003"/>
    <n v="6.4545440000000003"/>
    <n v="6.4545440000000003"/>
    <n v="6.4545440000000003"/>
    <n v="6.4545440000000003"/>
    <n v="6.4545440000000003"/>
    <n v="6.4545440000000003"/>
    <n v="6.4545440000000003"/>
    <n v="77.454527999999996"/>
    <n v="6.4545440000000003"/>
    <n v="6.4545440000000003"/>
    <n v="12.909088000000001"/>
  </r>
  <r>
    <s v="VPN40592"/>
    <n v="39"/>
    <s v="Dịch vụ mạng riêng ảo trong nước và quốc tế (VPN/I-VPN)"/>
    <s v="Truyền số liệu"/>
    <x v="2"/>
    <s v="Viễn thông"/>
    <s v="180612-07"/>
    <s v="Trịnh Sinh Trường"/>
    <s v="Nước Ngoài"/>
    <x v="1"/>
    <s v="Công ty Liên doanh Toyota Giải phóng- Chi nhánh Nam Định"/>
    <s v="Công ty Ô tô Toyota Việt Nam"/>
    <x v="1"/>
    <n v="2.1419999999999999"/>
    <n v="2.1419999999999999"/>
    <n v="2.1419999999999999"/>
    <n v="2.1419999999999999"/>
    <n v="2.1419999999999999"/>
    <n v="2.1419999999999999"/>
    <n v="2.1419999999999999"/>
    <n v="2.1419999999999999"/>
    <n v="2.1419999999999999"/>
    <n v="2.1419999999999999"/>
    <n v="2.1419999999999999"/>
    <n v="2.1419999999999999"/>
    <n v="25.704000000000001"/>
    <n v="2.1419999999999999"/>
    <n v="2.1419999999999999"/>
    <n v="4.2839999999999998"/>
  </r>
  <r>
    <s v="VPN40593"/>
    <n v="39"/>
    <s v="Dịch vụ mạng riêng ảo trong nước và quốc tế (VPN/I-VPN)"/>
    <s v="Truyền số liệu"/>
    <x v="2"/>
    <s v="Viễn thông"/>
    <s v="141118/VNPT-NPCIT"/>
    <s v="Tô Thị Ngọc"/>
    <s v="DNTN1"/>
    <x v="2"/>
    <s v="Công ty Công nghệ thông tin Điện lực miền Bắc"/>
    <s v="Tập đoàn Điện lực Việt Nam"/>
    <x v="1"/>
    <n v="34.549999999999997"/>
    <n v="34.549999999999997"/>
    <n v="34.549999999999997"/>
    <n v="34.549999999999997"/>
    <n v="34.549999999999997"/>
    <n v="34.549999999999997"/>
    <n v="34.549999999999997"/>
    <n v="34.549999999999997"/>
    <n v="34.549999999999997"/>
    <n v="34.549999999999997"/>
    <n v="34.549999999999997"/>
    <n v="34.549999999999997"/>
    <n v="414.6"/>
    <n v="34.549999999999997"/>
    <n v="34.549999999999997"/>
    <n v="69.099999999999994"/>
  </r>
  <r>
    <s v="VPN40596"/>
    <n v="39"/>
    <s v="Dịch vụ mạng riêng ảo trong nước và quốc tế (VPN/I-VPN)"/>
    <s v="Truyền số liệu"/>
    <x v="2"/>
    <s v="Viễn thông"/>
    <s v="180104-01"/>
    <s v="Trần Anh Tuấn"/>
    <s v="DNTN2"/>
    <x v="2"/>
    <s v="Tổng công ty hàng không Việt Nam-CTCP"/>
    <s v="Tổng công ty hàng không Việt Nam-CTCP"/>
    <x v="1"/>
    <n v="5.32"/>
    <n v="5.32"/>
    <n v="5.32"/>
    <n v="5.32"/>
    <n v="5.32"/>
    <n v="5.32"/>
    <n v="5.32"/>
    <n v="5.32"/>
    <n v="5.32"/>
    <n v="5.32"/>
    <n v="5.32"/>
    <n v="5.32"/>
    <n v="63.84"/>
    <n v="5.32"/>
    <n v="5.32"/>
    <n v="10.64"/>
  </r>
  <r>
    <s v="VPN40598"/>
    <n v="39"/>
    <s v="Dịch vụ mạng riêng ảo trong nước và quốc tế (VPN/I-VPN)"/>
    <s v="Truyền số liệu"/>
    <x v="2"/>
    <s v="Viễn thông"/>
    <s v="190128-04"/>
    <s v="Cấn Thành Chung"/>
    <s v="Ngân hàng"/>
    <x v="3"/>
    <s v="Công ty Cổ phần Chứng khoán Tân Việt"/>
    <s v="Công ty Cổ phần Chứng khoán Tân Việt"/>
    <x v="1"/>
    <n v="1.65"/>
    <n v="1.65"/>
    <n v="1.65"/>
    <n v="1.65"/>
    <n v="1.65"/>
    <n v="1.65"/>
    <n v="1.65"/>
    <n v="1.65"/>
    <n v="1.65"/>
    <n v="1.65"/>
    <n v="1.65"/>
    <n v="1.65"/>
    <n v="19.8"/>
    <n v="1.65"/>
    <n v="1.65"/>
    <n v="3.3"/>
  </r>
  <r>
    <s v="VPN40600"/>
    <n v="39"/>
    <s v="Dịch vụ mạng riêng ảo trong nước và quốc tế (VPN/I-VPN)"/>
    <s v="Truyền số liệu"/>
    <x v="2"/>
    <s v="Viễn thông"/>
    <s v="190225-01"/>
    <s v="Phan Thu Thủy"/>
    <s v="Nước Ngoài"/>
    <x v="1"/>
    <s v="Công ty TNHH Samsung Electronics Vietnam"/>
    <s v="SAMSUNG SDS CO.,LTD"/>
    <x v="1"/>
    <n v="6.5"/>
    <n v="6.5"/>
    <n v="6.5"/>
    <n v="6.5"/>
    <n v="6.5"/>
    <n v="6.5"/>
    <n v="6.5"/>
    <n v="6.5"/>
    <n v="6.5"/>
    <n v="6.5"/>
    <n v="6.5"/>
    <n v="6.5"/>
    <n v="78"/>
    <n v="6.5"/>
    <n v="6.5"/>
    <n v="13"/>
  </r>
  <r>
    <s v="VPN40603"/>
    <n v="39"/>
    <s v="Dịch vụ mạng riêng ảo trong nước và quốc tế (VPN/I-VPN)"/>
    <s v="Truyền số liệu"/>
    <x v="2"/>
    <s v="Viễn thông"/>
    <s v="153/2019"/>
    <s v="Đinh Thị Lợi"/>
    <s v="DNTN2"/>
    <x v="2"/>
    <s v="Trung tâm Kỹ thuật Truyền dẫn Phát sóng"/>
    <s v="Trung tâm Kỹ thuật Sản xuất Chương trình"/>
    <x v="1"/>
    <n v="160.39599999999999"/>
    <n v="160.39599999999999"/>
    <n v="160.38218800000001"/>
    <n v="128.3168"/>
    <n v="160.392978"/>
    <n v="160.39599999999999"/>
    <n v="160.39599999999999"/>
    <n v="160.39599999999999"/>
    <n v="144.95714100000001"/>
    <n v="156.0301"/>
    <n v="154.24356700000001"/>
    <n v="156.030101"/>
    <n v="1862.3328750000001"/>
    <n v="156.0301"/>
    <n v="156.0301"/>
    <n v="312.06020000000001"/>
  </r>
  <r>
    <s v="VPN40604"/>
    <n v="39"/>
    <s v="Dịch vụ mạng riêng ảo trong nước và quốc tế (VPN/I-VPN)"/>
    <s v="Truyền số liệu"/>
    <x v="2"/>
    <s v="Viễn thông"/>
    <s v="181227-04"/>
    <s v="Cấn Thành Chung"/>
    <s v="Ngân hàng"/>
    <x v="3"/>
    <s v="Công ty Cổ phần chứng khoán Eurocapital"/>
    <s v="Công ty Cổ phần chứng khoán Eurocapital"/>
    <x v="0"/>
    <n v="10.8048"/>
    <n v="10.8048"/>
    <n v="10.8048"/>
    <n v="10.8048"/>
    <n v="10.8048"/>
    <n v="10.8048"/>
    <n v="10.8048"/>
    <n v="10.8048"/>
    <n v="10.8048"/>
    <n v="10.8048"/>
    <n v="10.8048"/>
    <n v="10.8048"/>
    <n v="129.6576"/>
    <n v="10.8048"/>
    <n v="10.8048"/>
    <n v="21.6096"/>
  </r>
  <r>
    <s v="VPN40605"/>
    <n v="39"/>
    <s v="Dịch vụ mạng riêng ảo trong nước và quốc tế (VPN/I-VPN)"/>
    <s v="Truyền số liệu"/>
    <x v="2"/>
    <s v="Viễn thông"/>
    <s v="180404-03"/>
    <s v="Nguyễn Anh Ngọc"/>
    <s v="DNTN1"/>
    <x v="2"/>
    <s v="Ngân hàng MUFG BANK, LTD- Chi nhánh Thành Phố Hà Nội"/>
    <s v="Bluesea"/>
    <x v="1"/>
    <n v="2.0369999999999999"/>
    <n v="2.0369999999999999"/>
    <n v="2.0369999999999999"/>
    <n v="2.0369999999999999"/>
    <n v="2.0369999999999999"/>
    <n v="2.0369999999999999"/>
    <n v="2.0369999999999999"/>
    <n v="2.0369999999999999"/>
    <n v="2.0369999999999999"/>
    <n v="2.0369999999999999"/>
    <n v="2.0369999999999999"/>
    <n v="2.0369999999999999"/>
    <n v="24.443999999999999"/>
    <n v="2.0369999999999999"/>
    <n v="2.0369999999999999"/>
    <n v="4.0739999999999998"/>
  </r>
  <r>
    <s v="VPN40606"/>
    <n v="39"/>
    <s v="Dịch vụ mạng riêng ảo trong nước và quốc tế (VPN/I-VPN)"/>
    <s v="Truyền số liệu"/>
    <x v="2"/>
    <s v="Viễn thông"/>
    <s v="190319-01"/>
    <s v="Tô Thị Ngọc"/>
    <s v="DNTN1"/>
    <x v="2"/>
    <s v="Công ty TNHH Đầu tư và Phát triển công nghệ Tương Lai"/>
    <s v="Công ty TNHH Đầu tư và Phát triển công nghệ Tương Lai"/>
    <x v="0"/>
    <n v="1.337"/>
    <n v="1.337"/>
    <n v="1.337"/>
    <n v="1.337"/>
    <n v="1.337"/>
    <n v="1.337"/>
    <n v="1.337"/>
    <n v="1.337"/>
    <n v="1.337"/>
    <n v="1.337"/>
    <n v="1.337"/>
    <n v="1.337"/>
    <n v="16.044"/>
    <n v="1.337"/>
    <n v="1.337"/>
    <n v="2.6739999999999999"/>
  </r>
  <r>
    <s v="VPN40607"/>
    <n v="39"/>
    <s v="Dịch vụ mạng riêng ảo trong nước và quốc tế (VPN/I-VPN)"/>
    <s v="Truyền số liệu"/>
    <x v="2"/>
    <s v="Viễn thông"/>
    <s v="190220-01"/>
    <s v="Nguyễn Lâm Đức"/>
    <s v="Telco"/>
    <x v="0"/>
    <s v="Công ty TNHH Một thành viên Viễn thông Quốc tế FPT"/>
    <s v="Công ty TNHH Một thành viên Viễn thông Quốc tế FPT"/>
    <x v="1"/>
    <n v="10.894"/>
    <n v="10.894"/>
    <n v="10.894"/>
    <n v="10.894"/>
    <n v="10.894"/>
    <n v="10.894"/>
    <n v="10.894"/>
    <n v="10.894"/>
    <n v="10.894"/>
    <n v="10.894"/>
    <n v="10.894"/>
    <n v="10.894"/>
    <n v="130.72800000000001"/>
    <n v="10.894"/>
    <n v="10.894"/>
    <n v="21.788"/>
  </r>
  <r>
    <s v="VPN40608"/>
    <n v="39"/>
    <s v="Dịch vụ mạng riêng ảo trong nước và quốc tế (VPN/I-VPN)"/>
    <s v="Truyền số liệu"/>
    <x v="2"/>
    <s v="Viễn thông"/>
    <s v="190131-05"/>
    <s v="Cấn Thành Chung"/>
    <s v="Ngân hàng"/>
    <x v="3"/>
    <s v="Ngân hàng MALAYAN BANKING BERHAD - Chi nhánh Hà Nội"/>
    <s v="Ngân hàng MALAYAN BANKING BERHAD - Chi nhánh Hà Nội"/>
    <x v="0"/>
    <n v="1.0369999999999999"/>
    <n v="1.0369999999999999"/>
    <n v="1.0369999999999999"/>
    <n v="1.0369999999999999"/>
    <n v="1.0369999999999999"/>
    <n v="1.0369999999999999"/>
    <n v="1.0369999999999999"/>
    <n v="1.0369999999999999"/>
    <n v="1.0369999999999999"/>
    <n v="1.0369999999999999"/>
    <n v="1.0369999999999999"/>
    <n v="1.0369999999999999"/>
    <n v="12.444000000000001"/>
    <n v="1.0369999999999999"/>
    <n v="1.0369999999999999"/>
    <n v="2.0739999999999998"/>
  </r>
  <r>
    <s v="VPN40609"/>
    <n v="39"/>
    <s v="Dịch vụ mạng riêng ảo trong nước và quốc tế (VPN/I-VPN)"/>
    <s v="Truyền số liệu"/>
    <x v="2"/>
    <s v="Viễn thông"/>
    <s v="190222-02"/>
    <s v="Vũ Thị Mai Dung"/>
    <s v="Ngân hàng"/>
    <x v="3"/>
    <s v="Ngân hàng TMCP Ngoại thương Việt Nam"/>
    <s v="Ngân hàng TMCP Ngoại thương Việt Nam"/>
    <x v="1"/>
    <n v="10.14475"/>
    <n v="10.14475"/>
    <n v="10.14475"/>
    <n v="10.14475"/>
    <n v="10.14475"/>
    <n v="10.14475"/>
    <n v="10.14475"/>
    <n v="10.14475"/>
    <n v="10.14475"/>
    <n v="10.14475"/>
    <n v="10.14475"/>
    <n v="10.14475"/>
    <n v="121.73699999999999"/>
    <n v="10.14475"/>
    <n v="10.14475"/>
    <n v="20.2895"/>
  </r>
  <r>
    <s v="VPN40610"/>
    <n v="39"/>
    <s v="Dịch vụ mạng riêng ảo trong nước và quốc tế (VPN/I-VPN)"/>
    <s v="Truyền số liệu"/>
    <x v="2"/>
    <s v="Viễn thông"/>
    <s v="190125-01"/>
    <s v="Phan Thu Thủy"/>
    <s v="Nước Ngoài"/>
    <x v="1"/>
    <s v="Chi nhánh Công ty TNHH Thông tin NTT (Việt Nam)"/>
    <s v="Chi nhánh Công ty TNHH Thông tin NTT (Việt Nam)"/>
    <x v="1"/>
    <n v="138.99381299999999"/>
    <n v="138.99381299999999"/>
    <n v="138.99381299999999"/>
    <n v="138.99381299999999"/>
    <n v="138.99381299999999"/>
    <n v="138.99381299999999"/>
    <n v="138.99381299999999"/>
    <n v="138.99381299999999"/>
    <n v="138.99381299999999"/>
    <n v="138.99381299999999"/>
    <n v="138.99381299999999"/>
    <n v="138.99381299999999"/>
    <n v="1667.9257560000001"/>
    <n v="138.99381299999999"/>
    <n v="138.99381299999999"/>
    <n v="277.98762599999998"/>
  </r>
  <r>
    <s v="VPN40611"/>
    <n v="39"/>
    <s v="Dịch vụ mạng riêng ảo trong nước và quốc tế (VPN/I-VPN)"/>
    <s v="Truyền số liệu"/>
    <x v="2"/>
    <s v="Viễn thông"/>
    <s v="190226-01"/>
    <s v="Cấn Thành Chung"/>
    <s v="Ngân hàng"/>
    <x v="3"/>
    <s v="Công ty Cổ phần Chứng khoán An Bình"/>
    <s v="Công ty Cổ phần Chứng khoán An Bình"/>
    <x v="0"/>
    <n v="8"/>
    <n v="8"/>
    <n v="8"/>
    <n v="8"/>
    <n v="8"/>
    <n v="8"/>
    <n v="8"/>
    <n v="8"/>
    <n v="8"/>
    <n v="8"/>
    <n v="8"/>
    <n v="8"/>
    <n v="96"/>
    <n v="8"/>
    <n v="8"/>
    <n v="16"/>
  </r>
  <r>
    <s v="VPN40613"/>
    <n v="39"/>
    <s v="Dịch vụ mạng riêng ảo trong nước và quốc tế (VPN/I-VPN)"/>
    <s v="Truyền số liệu"/>
    <x v="2"/>
    <s v="Viễn thông"/>
    <s v="190402-03"/>
    <s v="Cấn Thành Chung"/>
    <s v="Ngân hàng"/>
    <x v="3"/>
    <s v="Công ty Cổ phần chứng khoán VPS"/>
    <s v="Công ty cổ phần chứng khoán VPS"/>
    <x v="0"/>
    <n v="6.7430000000000003"/>
    <n v="6.7430000000000003"/>
    <n v="6.7430000000000003"/>
    <n v="6.7430000000000003"/>
    <n v="6.7430000000000003"/>
    <n v="6.7430000000000003"/>
    <n v="6.7430000000000003"/>
    <n v="6.7430000000000003"/>
    <n v="6.7430000000000003"/>
    <n v="17.3"/>
    <n v="14.3"/>
    <n v="14.3"/>
    <n v="106.587"/>
    <n v="14.3"/>
    <n v="14.3"/>
    <n v="28.6"/>
  </r>
  <r>
    <s v="VPN40614"/>
    <n v="39"/>
    <s v="Dịch vụ mạng riêng ảo trong nước và quốc tế (VPN/I-VPN)"/>
    <s v="Truyền số liệu"/>
    <x v="2"/>
    <s v="Viễn thông"/>
    <s v="190522-01"/>
    <s v="Vũ Thị Lan"/>
    <s v="DNTN2"/>
    <x v="2"/>
    <s v="Công ty cổ phần đầu tư và phát triển dịch vụ hạ tầng viễn thông"/>
    <s v="Công ty cổ phần đầu tư và phát triển dịch vụ hạ tầng viễn thông"/>
    <x v="1"/>
    <n v="97.712000000000003"/>
    <n v="97.712000000000003"/>
    <n v="97.712000000000003"/>
    <n v="97.712000000000003"/>
    <n v="97.712000000000003"/>
    <n v="97.712000000000003"/>
    <n v="97.712000000000003"/>
    <n v="97.712000000000003"/>
    <n v="97.712000000000003"/>
    <n v="97.712000000000003"/>
    <n v="97.712000000000003"/>
    <n v="97.712000000000003"/>
    <n v="1172.5440000000001"/>
    <n v="97.712000000000003"/>
    <n v="85.986559999999997"/>
    <n v="183.69855999999999"/>
  </r>
  <r>
    <s v="VPN40615"/>
    <n v="39"/>
    <s v="Dịch vụ mạng riêng ảo trong nước và quốc tế (VPN/I-VPN)"/>
    <s v="Truyền số liệu"/>
    <x v="2"/>
    <s v="Viễn thông"/>
    <s v="190515-01"/>
    <s v="Cấn Thành Chung"/>
    <s v="Ngân hàng"/>
    <x v="3"/>
    <s v="Công ty Cổ phần chứng khoán CV"/>
    <s v="Công ty Cổ phần chứng khoán CV"/>
    <x v="0"/>
    <n v="23.4556"/>
    <n v="7.0366799999999996"/>
    <n v="7.0366799999999996"/>
    <n v="7.0366799999999996"/>
    <n v="23.4556"/>
    <n v="23.4556"/>
    <n v="23.4556"/>
    <n v="23.4556"/>
    <n v="23.4556"/>
    <n v="0"/>
    <n v="0"/>
    <n v="0"/>
    <n v="161.84363999999999"/>
    <n v="0"/>
    <n v="0"/>
    <n v="0"/>
  </r>
  <r>
    <s v="VPN40616"/>
    <n v="39"/>
    <s v="Dịch vụ mạng riêng ảo trong nước và quốc tế (VPN/I-VPN)"/>
    <s v="Truyền số liệu"/>
    <x v="2"/>
    <s v="Viễn thông"/>
    <s v="190705-01"/>
    <s v="Phan Thu Thủy"/>
    <s v="Nước Ngoài"/>
    <x v="1"/>
    <s v="Công ty TNHH Samsung Electronics Việt Nam Thái Nguyên"/>
    <s v="SAMSUNG SDS CO.,LTD"/>
    <x v="1"/>
    <n v="13.584602"/>
    <n v="13.6105"/>
    <n v="13.6105"/>
    <n v="13.6105"/>
    <n v="13.6105"/>
    <n v="13.6105"/>
    <n v="13.6105"/>
    <n v="13.6105"/>
    <n v="13.6105"/>
    <n v="13.6105"/>
    <n v="13.6105"/>
    <n v="13.6105"/>
    <n v="163.30010200000001"/>
    <n v="13.6105"/>
    <n v="13.6105"/>
    <n v="27.221"/>
  </r>
  <r>
    <s v="VPN40617"/>
    <n v="39"/>
    <s v="Dịch vụ mạng riêng ảo trong nước và quốc tế (VPN/I-VPN)"/>
    <s v="Truyền số liệu"/>
    <x v="2"/>
    <s v="Viễn thông"/>
    <s v="190715-03"/>
    <s v="Phạm Văn Phước"/>
    <s v="DNTN1"/>
    <x v="2"/>
    <s v="Công ty Cổ phần Dịch vụ số liệu Toàn Cầu"/>
    <s v="Công ty cổ phần dịch vụ số liệu Toàn Cầu"/>
    <x v="1"/>
    <n v="8.8157999999999994"/>
    <n v="8.8157999999999994"/>
    <n v="8.8157999999999994"/>
    <n v="8.8157999999999994"/>
    <n v="8.8157999999999994"/>
    <n v="8.8157999999999994"/>
    <n v="8.8157999999999994"/>
    <n v="8.8157999999999994"/>
    <n v="8.8157999999999994"/>
    <n v="8.8157999999999994"/>
    <n v="8.8157999999999994"/>
    <n v="8.8157999999999994"/>
    <n v="105.78959999999999"/>
    <n v="8.8157999999999994"/>
    <n v="8.8157999999999994"/>
    <n v="17.631599999999999"/>
  </r>
  <r>
    <s v="VPN40618"/>
    <n v="39"/>
    <s v="Dịch vụ mạng riêng ảo trong nước và quốc tế (VPN/I-VPN)"/>
    <s v="Truyền số liệu"/>
    <x v="2"/>
    <s v="Viễn thông"/>
    <s v="190730-01"/>
    <s v="Cấn Thành Chung"/>
    <s v="Ngân hàng"/>
    <x v="3"/>
    <s v="Công ty TNHH Chứng khoán Mirae Asset (Việt Nam)"/>
    <s v="Công ty TNHH Chứng khoán Mirae Asset (Việt Nam)"/>
    <x v="0"/>
    <n v="2.073"/>
    <n v="2.073"/>
    <n v="2.073"/>
    <n v="2.073"/>
    <n v="2.073"/>
    <n v="2.073"/>
    <n v="2.073"/>
    <n v="2.073"/>
    <n v="2.073"/>
    <n v="2.073"/>
    <n v="2.073"/>
    <n v="2.073"/>
    <n v="24.876000000000001"/>
    <n v="2.073"/>
    <n v="2.073"/>
    <n v="4.1459999999999999"/>
  </r>
  <r>
    <s v="VPN40619"/>
    <n v="39"/>
    <s v="Dịch vụ mạng riêng ảo trong nước và quốc tế (VPN/I-VPN)"/>
    <s v="Truyền số liệu"/>
    <x v="2"/>
    <s v="Viễn thông"/>
    <s v="190619-01"/>
    <s v="Hoàng Ngọc Mai"/>
    <s v="Ngân hàng"/>
    <x v="3"/>
    <s v="Công ty cổ phần dịch vụ viễn thông I.P"/>
    <s v="Ngân hàng Đại Chúng"/>
    <x v="1"/>
    <n v="5.1504000000000003"/>
    <n v="5.1504000000000003"/>
    <n v="5.1504000000000003"/>
    <n v="5.1504000000000003"/>
    <n v="5.1504000000000003"/>
    <n v="5.1504000000000003"/>
    <n v="5.1504000000000003"/>
    <n v="5.1504000000000003"/>
    <n v="5.1504000000000003"/>
    <n v="5.1504000000000003"/>
    <n v="5.1504000000000003"/>
    <n v="5.1504000000000003"/>
    <n v="61.8048"/>
    <n v="5.1504000000000003"/>
    <n v="5.1504000000000003"/>
    <n v="10.300800000000001"/>
  </r>
  <r>
    <s v="VPN40620"/>
    <n v="39"/>
    <s v="Dịch vụ mạng riêng ảo trong nước và quốc tế (VPN/I-VPN)"/>
    <s v="Truyền số liệu"/>
    <x v="2"/>
    <s v="Viễn thông"/>
    <s v="190801-03"/>
    <s v="Cấn Thành Chung"/>
    <s v="Ngân hàng"/>
    <x v="3"/>
    <s v="Công ty TNHH Bảo hiểm phi nhân thọ MSIG Việt Nam"/>
    <s v="Công ty TNHH Bảo hiểm phi nhân thọ MSIG Việt Nam"/>
    <x v="1"/>
    <n v="23.4575"/>
    <n v="23.4575"/>
    <n v="23.4575"/>
    <n v="23.4575"/>
    <n v="23.4575"/>
    <n v="23.4575"/>
    <n v="23.4575"/>
    <n v="23.4575"/>
    <n v="23.4575"/>
    <n v="23.4575"/>
    <n v="23.4575"/>
    <n v="23.4575"/>
    <n v="281.49"/>
    <n v="23.4575"/>
    <n v="23.4575"/>
    <n v="46.914999999999999"/>
  </r>
  <r>
    <s v="VPN40621"/>
    <n v="39"/>
    <s v="Dịch vụ mạng riêng ảo trong nước và quốc tế (VPN/I-VPN)"/>
    <s v="Truyền số liệu"/>
    <x v="2"/>
    <s v="Viễn thông"/>
    <s v="190701-09"/>
    <s v="Nguyễn Tiến Thành"/>
    <s v="Ngân hàng"/>
    <x v="3"/>
    <s v="Chi nhánh Công ty TNHH Một thành viên Viễn thông Quốc tế FPT"/>
    <s v="Ngân hàng TMCP Việt Nam Thịnh Vượng"/>
    <x v="1"/>
    <n v="12.378"/>
    <n v="66.368334000000004"/>
    <n v="25.271999999999998"/>
    <n v="50.543134000000002"/>
    <n v="37.71"/>
    <n v="37.71"/>
    <n v="37.71"/>
    <n v="37.71"/>
    <n v="35.75"/>
    <n v="35.75"/>
    <n v="35.75"/>
    <n v="35.75"/>
    <n v="448.40146800000002"/>
    <n v="35.75"/>
    <n v="35.75"/>
    <n v="71.5"/>
  </r>
  <r>
    <s v="VPN40623"/>
    <n v="39"/>
    <s v="Dịch vụ mạng riêng ảo trong nước và quốc tế (VPN/I-VPN)"/>
    <s v="Truyền số liệu"/>
    <x v="2"/>
    <s v="Viễn thông"/>
    <s v="190701-10"/>
    <s v="Triệu Hoàng Cường (Vingroup)"/>
    <s v="DNTN2"/>
    <x v="2"/>
    <s v="Công ty Cổ phần nghiên cứu và Sản xuất Vinsmart"/>
    <s v="Công ty CP Dịch vụ Thương mại Tổng hợp VinCommerce"/>
    <x v="1"/>
    <n v="43.89"/>
    <n v="43.89"/>
    <n v="43.89"/>
    <n v="43.89"/>
    <n v="55.491667"/>
    <n v="94.11"/>
    <n v="71.150000000000006"/>
    <n v="86.623333000000002"/>
    <n v="77.12"/>
    <n v="77.12"/>
    <n v="77.12"/>
    <n v="55.62"/>
    <n v="769.91499999999996"/>
    <n v="55.62"/>
    <n v="55.62"/>
    <n v="111.24"/>
  </r>
  <r>
    <s v="VPN40624"/>
    <n v="39"/>
    <s v="Dịch vụ mạng riêng ảo trong nước và quốc tế (VPN/I-VPN)"/>
    <s v="Truyền số liệu"/>
    <x v="2"/>
    <s v="Viễn thông"/>
    <s v="190701-12"/>
    <s v="Vũ Thị Mai Dung"/>
    <s v="Ngân hàng"/>
    <x v="3"/>
    <s v="Ngân hàng TMCP Hàng Hải Việt Nam"/>
    <s v="Ngân hàng TMCP Hàng hải Việt Nam"/>
    <x v="1"/>
    <n v="1034.919993"/>
    <n v="1045.5689319999999"/>
    <n v="1158.3227629999999"/>
    <n v="1085.9496389999999"/>
    <n v="1033.7384099999999"/>
    <n v="1040.8003980000001"/>
    <n v="865.53622299999995"/>
    <n v="973.42171199999996"/>
    <n v="1017.541803"/>
    <n v="1015.35553"/>
    <n v="1004.855877"/>
    <n v="1016.206039"/>
    <n v="12292.217318999999"/>
    <n v="1008.63337"/>
    <n v="1007.907815"/>
    <n v="2016.541185"/>
  </r>
  <r>
    <s v="VPN40625"/>
    <n v="39"/>
    <s v="Dịch vụ mạng riêng ảo trong nước và quốc tế (VPN/I-VPN)"/>
    <s v="Truyền số liệu"/>
    <x v="2"/>
    <s v="Viễn thông"/>
    <s v="190701-04"/>
    <s v="Trần Đức Hà"/>
    <s v="Nước Ngoài"/>
    <x v="1"/>
    <s v="Công ty TNHH Ford Việt Nam"/>
    <s v="Công ty TNHH Ford Việt Nam"/>
    <x v="1"/>
    <n v="31.85"/>
    <n v="31.85"/>
    <n v="31.85"/>
    <n v="31.85"/>
    <n v="31.85"/>
    <n v="31.85"/>
    <n v="31.85"/>
    <n v="31.85"/>
    <n v="31.85"/>
    <n v="31.85"/>
    <n v="31.85"/>
    <n v="31.85"/>
    <n v="382.2"/>
    <n v="31.85"/>
    <n v="31.85"/>
    <n v="63.7"/>
  </r>
  <r>
    <s v="VPN40626"/>
    <n v="39"/>
    <s v="Dịch vụ mạng riêng ảo trong nước và quốc tế (VPN/I-VPN)"/>
    <s v="Truyền số liệu"/>
    <x v="2"/>
    <s v="Viễn thông"/>
    <s v="190912-01"/>
    <s v="Cấn Thành Chung"/>
    <s v="Ngân hàng"/>
    <x v="3"/>
    <s v="Công ty Cổ phần chứng khoán AIS"/>
    <s v="Công ty Cổ phần chứng khoán AIS"/>
    <x v="0"/>
    <n v="4.4485000000000001"/>
    <n v="4.4485000000000001"/>
    <n v="4.4485000000000001"/>
    <n v="0"/>
    <n v="0"/>
    <n v="0"/>
    <n v="6.8553660000000001"/>
    <n v="4.4485000000000001"/>
    <n v="4.4485000000000001"/>
    <n v="4.4485000000000001"/>
    <n v="4.4485000000000001"/>
    <n v="4.4485000000000001"/>
    <n v="42.443365999999997"/>
    <n v="2.2242500000000001"/>
    <n v="0"/>
    <n v="2.2242500000000001"/>
  </r>
  <r>
    <s v="VPN40628"/>
    <n v="39"/>
    <s v="Dịch vụ mạng riêng ảo trong nước và quốc tế (VPN/I-VPN)"/>
    <s v="Truyền số liệu"/>
    <x v="2"/>
    <s v="Viễn thông"/>
    <s v="266/2019"/>
    <s v="Triệu Hoàng Cường (Vingroup)"/>
    <s v="DNTN2"/>
    <x v="2"/>
    <s v="Công ty Cổ phần VINID PAY"/>
    <s v="Công ty CP Dịch vụ Thương mại Tổng hợp VinCommerce"/>
    <x v="1"/>
    <n v="1.05"/>
    <n v="1.05"/>
    <n v="1.05"/>
    <n v="1.05"/>
    <n v="1.05"/>
    <n v="1.05"/>
    <n v="1.05"/>
    <n v="1.05"/>
    <n v="1.05"/>
    <n v="1.05"/>
    <n v="1.05"/>
    <n v="1.05"/>
    <n v="12.6"/>
    <n v="1.05"/>
    <n v="1.05"/>
    <n v="2.1"/>
  </r>
  <r>
    <s v="VPN40631"/>
    <n v="39"/>
    <s v="Dịch vụ mạng riêng ảo trong nước và quốc tế (VPN/I-VPN)"/>
    <s v="Truyền số liệu"/>
    <x v="2"/>
    <s v="Viễn thông"/>
    <s v="190808-01"/>
    <s v="Phạm Văn Phước"/>
    <s v="DNTN1"/>
    <x v="2"/>
    <s v="Công ty Cổ phần Dịch vụ số liệu Toàn Cầu"/>
    <s v="Công ty cổ phần dịch vụ số liệu Toàn Cầu"/>
    <x v="1"/>
    <n v="5.2317999999999998"/>
    <n v="5.2317999999999998"/>
    <n v="5.2317999999999998"/>
    <n v="5.2317999999999998"/>
    <n v="5.2317999999999998"/>
    <n v="5.2317999999999998"/>
    <n v="5.2317999999999998"/>
    <n v="5.2317999999999998"/>
    <n v="5.2317999999999998"/>
    <n v="5.2317999999999998"/>
    <n v="5.2317999999999998"/>
    <n v="5.2317999999999998"/>
    <n v="62.781599999999997"/>
    <n v="5.2317999999999998"/>
    <n v="5.2317999999999998"/>
    <n v="10.4636"/>
  </r>
  <r>
    <s v="VPN40632"/>
    <n v="39"/>
    <s v="Dịch vụ mạng riêng ảo trong nước và quốc tế (VPN/I-VPN)"/>
    <s v="Truyền số liệu"/>
    <x v="2"/>
    <s v="Viễn thông"/>
    <s v="190620-02"/>
    <s v="Hoàng Ngọc Mai"/>
    <s v="Ngân hàng"/>
    <x v="3"/>
    <s v="Ngân hàng Thương mại Cổ phần Sài Gòn - Hà Nội"/>
    <s v="Ngân hàng Thương mại Cổ phần Sài Gòn - Hà Nội"/>
    <x v="1"/>
    <n v="12.40005"/>
    <n v="12.40005"/>
    <n v="12.40005"/>
    <n v="12.40005"/>
    <n v="12.40005"/>
    <n v="12.40005"/>
    <n v="12.40005"/>
    <n v="12.40005"/>
    <n v="12.40005"/>
    <n v="12.40005"/>
    <n v="12.40005"/>
    <n v="12.40005"/>
    <n v="148.8006"/>
    <n v="12.40005"/>
    <n v="12.40005"/>
    <n v="24.8001"/>
  </r>
  <r>
    <s v="VPN40633"/>
    <n v="39"/>
    <s v="Dịch vụ mạng riêng ảo trong nước và quốc tế (VPN/I-VPN)"/>
    <s v="Truyền số liệu"/>
    <x v="2"/>
    <s v="Viễn thông"/>
    <s v="190821-01"/>
    <s v="Phan Thu Thủy"/>
    <s v="Nước Ngoài"/>
    <x v="1"/>
    <s v="Công ty TNHH Samsung Electronics Việt Nam Thái Nguyên"/>
    <s v="SAMSUNG SDS CO.,LTD"/>
    <x v="1"/>
    <n v="13.6105"/>
    <n v="13.6105"/>
    <n v="13.6105"/>
    <n v="13.6105"/>
    <n v="13.6105"/>
    <n v="13.6105"/>
    <n v="13.6105"/>
    <n v="13.6105"/>
    <n v="13.6105"/>
    <n v="13.6105"/>
    <n v="13.6105"/>
    <n v="13.6105"/>
    <n v="163.32599999999999"/>
    <n v="13.6105"/>
    <n v="13.6105"/>
    <n v="27.221"/>
  </r>
  <r>
    <s v="VPN40634"/>
    <n v="39"/>
    <s v="Dịch vụ mạng riêng ảo trong nước và quốc tế (VPN/I-VPN)"/>
    <s v="Truyền số liệu"/>
    <x v="2"/>
    <s v="Viễn thông"/>
    <s v="191001-06"/>
    <s v="Phạm Văn Phước"/>
    <s v="DNTN1"/>
    <x v="2"/>
    <s v="Công ty Cổ phần Giải pháp Số Một"/>
    <s v="Công ty Cổ phần Giải pháp Số Một"/>
    <x v="0"/>
    <n v="32.657559999999997"/>
    <n v="32.657559999999997"/>
    <n v="32.657559999999997"/>
    <n v="32.657559999999997"/>
    <n v="32.657559999999997"/>
    <n v="32.657559999999997"/>
    <n v="32.657559999999997"/>
    <n v="32.657559999999997"/>
    <n v="32.657559999999997"/>
    <n v="32.657559999999997"/>
    <n v="32.657559999999997"/>
    <n v="32.657559999999997"/>
    <n v="391.89071999999999"/>
    <n v="21.32638"/>
    <n v="25.267659999999999"/>
    <n v="46.59404"/>
  </r>
  <r>
    <s v="VPN40635"/>
    <n v="39"/>
    <s v="Dịch vụ mạng riêng ảo trong nước và quốc tế (VPN/I-VPN)"/>
    <s v="Truyền số liệu"/>
    <x v="2"/>
    <s v="Viễn thông"/>
    <s v="190722-01"/>
    <s v="Nguyễn Thị Tuyết Mai"/>
    <s v="Ngân hàng"/>
    <x v="3"/>
    <s v="Ngân hàng TNHH Công Thương Việt Nam tại Lào"/>
    <s v="Ngân hàng TMCP Công thương Việt Nam"/>
    <x v="1"/>
    <n v="36.853968000000002"/>
    <n v="36.853968000000002"/>
    <n v="36.853968000000002"/>
    <n v="36.853968000000002"/>
    <n v="36.853968000000002"/>
    <n v="36.853968000000002"/>
    <n v="36.853968000000002"/>
    <n v="36.853968000000002"/>
    <n v="36.853968000000002"/>
    <n v="36.853968000000002"/>
    <n v="36.853968000000002"/>
    <n v="83.733949999999993"/>
    <n v="489.12759799999998"/>
    <n v="47.308514000000002"/>
    <n v="-7.8847519999999998"/>
    <n v="39.423762000000004"/>
  </r>
  <r>
    <s v="VPN40636"/>
    <n v="39"/>
    <s v="Dịch vụ mạng riêng ảo trong nước và quốc tế (VPN/I-VPN)"/>
    <s v="Truyền số liệu"/>
    <x v="2"/>
    <s v="Viễn thông"/>
    <s v="191014-01"/>
    <s v="Tô Thị Ngọc"/>
    <s v="DNTN1"/>
    <x v="2"/>
    <s v="Công ty Cổ phần Mobicast"/>
    <s v="Công ty Cổ phần Mobicast"/>
    <x v="1"/>
    <n v="33.021000000000001"/>
    <n v="33.021000000000001"/>
    <n v="33.021000000000001"/>
    <n v="33.021000000000001"/>
    <n v="33.021000000000001"/>
    <n v="33.021000000000001"/>
    <n v="33.021000000000001"/>
    <n v="33.021000000000001"/>
    <n v="33.021000000000001"/>
    <n v="33.021000000000001"/>
    <n v="33.021000000000001"/>
    <n v="33.021000000000001"/>
    <n v="396.25200000000001"/>
    <n v="33.021000000000001"/>
    <n v="33.021000000000001"/>
    <n v="66.042000000000002"/>
  </r>
  <r>
    <s v="VPN40637"/>
    <n v="39"/>
    <s v="Dịch vụ mạng riêng ảo trong nước và quốc tế (VPN/I-VPN)"/>
    <s v="Truyền số liệu"/>
    <x v="2"/>
    <s v="Viễn thông"/>
    <s v="190822-01"/>
    <s v="Cấn Thành Chung"/>
    <s v="Ngân hàng"/>
    <x v="3"/>
    <s v="Công ty Cổ phần Chứng khoỏn Pinetree"/>
    <s v="Công ty Cổ phần chứng khoán HFT"/>
    <x v="0"/>
    <n v="29.544599999999999"/>
    <n v="29.544599999999999"/>
    <n v="29.544599999999999"/>
    <n v="-16.2012"/>
    <n v="14.295999999999999"/>
    <n v="14.295999999999999"/>
    <n v="14.295999999999999"/>
    <n v="14.295999999999999"/>
    <n v="14.295999999999999"/>
    <n v="14.295999999999999"/>
    <n v="14.295999999999999"/>
    <n v="14.295999999999999"/>
    <n v="186.8006"/>
    <n v="14.295999999999999"/>
    <n v="14.295999999999999"/>
    <n v="28.591999999999999"/>
  </r>
  <r>
    <s v="VPN40638"/>
    <n v="39"/>
    <s v="Dịch vụ mạng riêng ảo trong nước và quốc tế (VPN/I-VPN)"/>
    <s v="Truyền số liệu"/>
    <x v="2"/>
    <s v="Viễn thông"/>
    <s v="191129-02"/>
    <s v="Vũ Thị Lan"/>
    <s v="DNTN2"/>
    <x v="2"/>
    <s v="Công ty cổ phần đầu tư và phát triển dịch vụ hạ tầng viễn thông"/>
    <s v="Công ty cổ phần đầu tư và phát triển dịch vụ hạ tầng viễn thông"/>
    <x v="1"/>
    <n v="3.7370000000000001"/>
    <n v="3.7370000000000001"/>
    <n v="3.7370000000000001"/>
    <n v="3.7370000000000001"/>
    <n v="3.7370000000000001"/>
    <n v="3.7370000000000001"/>
    <n v="3.7370000000000001"/>
    <n v="3.7370000000000001"/>
    <n v="0"/>
    <n v="0"/>
    <n v="0"/>
    <n v="0"/>
    <n v="29.896000000000001"/>
    <n v="0"/>
    <n v="0"/>
    <n v="0"/>
  </r>
  <r>
    <s v="VPN40639"/>
    <n v="39"/>
    <s v="Dịch vụ mạng riêng ảo trong nước và quốc tế (VPN/I-VPN)"/>
    <s v="Truyền số liệu"/>
    <x v="2"/>
    <s v="Viễn thông"/>
    <s v="0112/2019"/>
    <s v="Triệu Hoàng Cường (Vingroup)"/>
    <s v="DNTN2"/>
    <x v="2"/>
    <s v="Công ty TNHH Kinh doanh và thương mại Dịch vụ Vinpro"/>
    <s v="Công ty CP Dịch vụ Thương mại Tổng hợp VinCommerce"/>
    <x v="1"/>
    <n v="7.0469999999999997"/>
    <n v="-2.3490000000000002"/>
    <n v="0"/>
    <n v="0"/>
    <n v="0"/>
    <n v="0"/>
    <n v="0"/>
    <n v="0"/>
    <n v="0"/>
    <n v="0"/>
    <n v="0"/>
    <n v="0"/>
    <n v="4.6980000000000004"/>
    <n v="0"/>
    <n v="0"/>
    <n v="0"/>
  </r>
  <r>
    <s v="VPN40640"/>
    <n v="39"/>
    <s v="Dịch vụ mạng riêng ảo trong nước và quốc tế (VPN/I-VPN)"/>
    <s v="Truyền số liệu"/>
    <x v="2"/>
    <s v="Viễn thông"/>
    <s v="191101-02"/>
    <s v="Triệu Hoàng Cường (Vingroup)"/>
    <s v="DNTN2"/>
    <x v="2"/>
    <s v="Chi nhánh Nha Trang- Công ty Cổ Phần Vinpearl"/>
    <s v="Công ty CP Dịch vụ Thương mại Tổng hợp VinCommerce"/>
    <x v="1"/>
    <n v="12.2"/>
    <n v="12.2"/>
    <n v="12.2"/>
    <n v="12.2"/>
    <n v="12.2"/>
    <n v="12.2"/>
    <n v="12.2"/>
    <n v="12.2"/>
    <n v="0"/>
    <n v="0"/>
    <n v="0"/>
    <n v="0"/>
    <n v="97.6"/>
    <n v="0"/>
    <n v="0"/>
    <n v="0"/>
  </r>
  <r>
    <s v="7010"/>
    <n v="55"/>
    <s v="Thue bao MegaWan liên tỉnh"/>
    <s v="Truyền số liệu"/>
    <x v="2"/>
    <s v="Viễn thông"/>
    <s v="16534"/>
    <s v="Đàm Trường Vân"/>
    <s v="DNTN2"/>
    <x v="2"/>
    <s v="Tổng công ty Công nghiệp xi măng Việt Nam"/>
    <s v="Tổng công ty xi măng"/>
    <x v="1"/>
    <n v="0.94272699999999998"/>
    <n v="0.94272699999999998"/>
    <n v="0.94272699999999998"/>
    <n v="0.94272699999999998"/>
    <n v="0.94272699999999998"/>
    <n v="0.94272699999999998"/>
    <n v="0.94272699999999998"/>
    <n v="0.94272699999999998"/>
    <n v="0.94272699999999998"/>
    <n v="0.94272699999999998"/>
    <n v="0.94272699999999998"/>
    <n v="0.94272999999999996"/>
    <n v="11.312727000000001"/>
    <n v="0.94272699999999998"/>
    <n v="0.94272699999999998"/>
    <n v="1.885454"/>
  </r>
  <r>
    <s v="7045"/>
    <n v="55"/>
    <s v="Thue bao MegaWan liên tỉnh"/>
    <s v="Truyền số liệu"/>
    <x v="2"/>
    <s v="Viễn thông"/>
    <s v="10878/2008"/>
    <s v="Lưu Thị Thanh"/>
    <s v="DNTN1"/>
    <x v="2"/>
    <s v="Công ty Xăng dầu Bắc Thái"/>
    <s v="Tập đoàn xăng dầu Việt Nam"/>
    <x v="1"/>
    <n v="2.9295"/>
    <n v="2.9295"/>
    <n v="2.9295"/>
    <n v="2.9295"/>
    <n v="2.9295"/>
    <n v="2.9295"/>
    <n v="2.9295"/>
    <n v="2.9295"/>
    <n v="2.9295"/>
    <n v="2.9295"/>
    <n v="2.9295"/>
    <n v="2.9295"/>
    <n v="35.154000000000003"/>
    <n v="8.7885000000000009"/>
    <n v="0"/>
    <n v="8.7885000000000009"/>
  </r>
  <r>
    <s v="7046"/>
    <n v="55"/>
    <s v="Thue bao MegaWan liên tỉnh"/>
    <s v="Truyền số liệu"/>
    <x v="2"/>
    <s v="Viễn thông"/>
    <s v="8433"/>
    <s v="Lưu Thị Thanh"/>
    <s v="DNTN1"/>
    <x v="2"/>
    <s v="Tổng kho xăng dầu Đức Giang-Chi nhánh công ty xăng dầu khu vực I-Công ty TNHH MTV"/>
    <s v="Tập đoàn xăng dầu Việt Nam"/>
    <x v="1"/>
    <n v="1.1870000000000001"/>
    <n v="6.5285000000000002"/>
    <n v="6.5285000000000002"/>
    <n v="0"/>
    <n v="0"/>
    <n v="0"/>
    <n v="0"/>
    <n v="0"/>
    <n v="0"/>
    <n v="0"/>
    <n v="0"/>
    <n v="0"/>
    <n v="14.244"/>
    <n v="1.1870000000000001"/>
    <n v="1.1870000000000001"/>
    <n v="2.3740000000000001"/>
  </r>
  <r>
    <s v="7047"/>
    <n v="55"/>
    <s v="Thue bao MegaWan liên tỉnh"/>
    <s v="Truyền số liệu"/>
    <x v="2"/>
    <s v="Viễn thông"/>
    <s v="10670"/>
    <s v="Lưu Thị Thanh"/>
    <s v="DNTN1"/>
    <x v="2"/>
    <s v="Công ty Xăng dầu Đồng Nai"/>
    <s v="Tập đoàn xăng dầu Việt Nam"/>
    <x v="1"/>
    <n v="3.734"/>
    <n v="3.734"/>
    <n v="3.734"/>
    <n v="3.734"/>
    <n v="3.734"/>
    <n v="3.734"/>
    <n v="3.734"/>
    <n v="3.734"/>
    <n v="3.734"/>
    <n v="3.734"/>
    <n v="3.734"/>
    <n v="3.734"/>
    <n v="44.808"/>
    <n v="11.202"/>
    <n v="0"/>
    <n v="11.202"/>
  </r>
  <r>
    <s v="7048"/>
    <n v="55"/>
    <s v="Thue bao MegaWan liên tỉnh"/>
    <s v="Truyền số liệu"/>
    <x v="2"/>
    <s v="Viễn thông"/>
    <s v="10878-DNI"/>
    <s v="Lưu Thị Thanh"/>
    <s v="DNTN1"/>
    <x v="2"/>
    <s v="Công ty Xăng dầu Đồng Nai"/>
    <s v="Tập đoàn xăng dầu Việt Nam"/>
    <x v="1"/>
    <n v="2.9295"/>
    <n v="2.9295"/>
    <n v="2.9295"/>
    <n v="2.9295"/>
    <n v="2.9295"/>
    <n v="2.9295"/>
    <n v="2.9295"/>
    <n v="2.9295"/>
    <n v="2.9295"/>
    <n v="2.9295"/>
    <n v="2.9295"/>
    <n v="2.9295"/>
    <n v="35.154000000000003"/>
    <n v="8.7885000000000009"/>
    <n v="0"/>
    <n v="8.7885000000000009"/>
  </r>
  <r>
    <s v="7049"/>
    <n v="55"/>
    <s v="Thue bao MegaWan liên tỉnh"/>
    <s v="Truyền số liệu"/>
    <x v="2"/>
    <s v="Viễn thông"/>
    <s v="01-2010CQ"/>
    <s v="Lưu Thị Thanh"/>
    <s v="DNTN1"/>
    <x v="2"/>
    <s v="Công ty xăng dầu Hà Tĩnh"/>
    <s v="Tập đoàn xăng dầu Việt Nam"/>
    <x v="1"/>
    <n v="2.9295"/>
    <n v="2.9295"/>
    <n v="2.9295"/>
    <n v="2.9295"/>
    <n v="2.9295"/>
    <n v="2.9295"/>
    <n v="2.9295"/>
    <n v="2.9295"/>
    <n v="2.9295"/>
    <n v="2.9295"/>
    <n v="2.9295"/>
    <n v="2.9295"/>
    <n v="35.154000000000003"/>
    <n v="8.7885000000000009"/>
    <n v="0"/>
    <n v="8.7885000000000009"/>
  </r>
  <r>
    <s v="7050"/>
    <n v="55"/>
    <s v="Thue bao MegaWan liên tỉnh"/>
    <s v="Truyền số liệu"/>
    <x v="2"/>
    <s v="Viễn thông"/>
    <s v="078"/>
    <s v="Lưu Thị Thanh"/>
    <s v="DNTN1"/>
    <x v="2"/>
    <s v="Công ty xăng dầu Phú Thọ"/>
    <s v="Tập đoàn xăng dầu Việt Nam"/>
    <x v="1"/>
    <n v="2.8"/>
    <n v="2.8"/>
    <n v="2.8"/>
    <n v="2.8"/>
    <n v="2.8"/>
    <n v="2.8"/>
    <n v="2.8"/>
    <n v="2.8"/>
    <n v="2.8"/>
    <n v="2.8"/>
    <n v="2.8"/>
    <n v="2.8"/>
    <n v="33.6"/>
    <n v="8.4"/>
    <n v="0"/>
    <n v="8.4"/>
  </r>
  <r>
    <s v="7051"/>
    <n v="55"/>
    <s v="Thue bao MegaWan liên tỉnh"/>
    <s v="Truyền số liệu"/>
    <x v="2"/>
    <s v="Viễn thông"/>
    <s v="10878-Phutho"/>
    <s v="Lưu Thị Thanh"/>
    <s v="DNTN1"/>
    <x v="2"/>
    <s v="Công ty xăng dầu Phú Thọ"/>
    <s v="Tập đoàn xăng dầu Việt Nam"/>
    <x v="1"/>
    <n v="2.9295"/>
    <n v="2.9295"/>
    <n v="2.9295"/>
    <n v="2.9295"/>
    <n v="2.9295"/>
    <n v="2.9295"/>
    <n v="2.9295"/>
    <n v="2.9295"/>
    <n v="2.9295"/>
    <n v="2.9295"/>
    <n v="2.9295"/>
    <n v="2.9295"/>
    <n v="35.154000000000003"/>
    <n v="8.7885000000000009"/>
    <n v="0"/>
    <n v="8.7885000000000009"/>
  </r>
  <r>
    <s v="7052"/>
    <n v="55"/>
    <s v="Thue bao MegaWan liên tỉnh"/>
    <s v="Truyền số liệu"/>
    <x v="2"/>
    <s v="Viễn thông"/>
    <s v="10878-Thanhhoa"/>
    <s v="Lưu Thị Thanh"/>
    <s v="DNTN1"/>
    <x v="2"/>
    <s v="Công ty Xăng dầu Thanh hoá"/>
    <s v="Tập đoàn xăng dầu Việt Nam"/>
    <x v="1"/>
    <n v="2.9295"/>
    <n v="2.9295"/>
    <n v="2.9295"/>
    <n v="2.9295"/>
    <n v="2.9295"/>
    <n v="2.9295"/>
    <n v="2.9295"/>
    <n v="2.9295"/>
    <n v="2.9295"/>
    <n v="2.9295"/>
    <n v="2.9295"/>
    <n v="2.9295"/>
    <n v="35.154000000000003"/>
    <n v="8.7885000000000009"/>
    <n v="0"/>
    <n v="8.7885000000000009"/>
  </r>
  <r>
    <s v="BN30132"/>
    <n v="55"/>
    <s v="Thue bao MegaWan liên tỉnh"/>
    <s v="Truyền số liệu"/>
    <x v="2"/>
    <s v="Viễn thông"/>
    <s v="10114"/>
    <s v="Nguyễn Việt Dũng"/>
    <s v="DNTN1"/>
    <x v="2"/>
    <s v="Viện vệ sinh dịch tễ Tây Nguyên"/>
    <s v="Viện vệ sinh dịch tễ Tây Nguyên"/>
    <x v="0"/>
    <n v="1.3257270000000001"/>
    <n v="1.3257270000000001"/>
    <n v="1.3257270000000001"/>
    <n v="1.3257270000000001"/>
    <n v="1.3257270000000001"/>
    <n v="1.3257270000000001"/>
    <n v="1.3257270000000001"/>
    <n v="1.3257270000000001"/>
    <n v="1.3257270000000001"/>
    <n v="1.3257270000000001"/>
    <n v="1.3257270000000001"/>
    <n v="1.3257270000000001"/>
    <n v="15.908723999999999"/>
    <n v="1.3257270000000001"/>
    <n v="1.3257270000000001"/>
    <n v="2.6514540000000002"/>
  </r>
  <r>
    <s v="BN30152"/>
    <n v="55"/>
    <s v="Thue bao MegaWan liên tỉnh"/>
    <s v="Truyền số liệu"/>
    <x v="2"/>
    <s v="Viễn thông"/>
    <s v="10099A"/>
    <s v="Trịnh Sinh Trường"/>
    <s v="Nước Ngoài"/>
    <x v="1"/>
    <s v="công ty trách nhiệm hữu hạn toyota ninh kiều"/>
    <s v="Công ty Ô tô Toyota Việt Nam"/>
    <x v="1"/>
    <n v="2.8069999999999999"/>
    <n v="2.8069999999999999"/>
    <n v="2.8069999999999999"/>
    <n v="2.8069999999999999"/>
    <n v="2.8069999999999999"/>
    <n v="2.8069999999999999"/>
    <n v="2.8069999999999999"/>
    <n v="2.8069999999999999"/>
    <n v="2.8069999999999999"/>
    <n v="2.8069999999999999"/>
    <n v="2.8069999999999999"/>
    <n v="2.8069999999999999"/>
    <n v="33.683999999999997"/>
    <n v="2.8069999999999999"/>
    <n v="2.8069999999999999"/>
    <n v="5.6139999999999999"/>
  </r>
  <r>
    <s v="BN30245"/>
    <n v="55"/>
    <s v="Thue bao MegaWan liên tỉnh"/>
    <s v="Truyền số liệu"/>
    <x v="2"/>
    <s v="Viễn thông"/>
    <s v="151231-10"/>
    <s v="Phan Thu Thủy"/>
    <s v="Nước Ngoài"/>
    <x v="1"/>
    <s v="Chi nhánh Công ty TNHH Thông tin NTT (Việt Nam)"/>
    <s v="Chi nhánh Công ty TNHH Thông tin NTT (Việt Nam)"/>
    <x v="1"/>
    <n v="5.8057999999999996"/>
    <n v="5.8057999999999996"/>
    <n v="5.8057999999999996"/>
    <n v="5.8057999999999996"/>
    <n v="5.8057999999999996"/>
    <n v="5.8057999999999996"/>
    <n v="5.8057999999999996"/>
    <n v="5.8057999999999996"/>
    <n v="5.8057999999999996"/>
    <n v="5.8057999999999996"/>
    <n v="5.8057999999999996"/>
    <n v="5.8057999999999996"/>
    <n v="69.669600000000003"/>
    <n v="5.8057999999999996"/>
    <n v="5.8057999999999996"/>
    <n v="11.611599999999999"/>
  </r>
  <r>
    <s v="BN30252"/>
    <n v="55"/>
    <s v="Thue bao MegaWan liên tỉnh"/>
    <s v="Truyền số liệu"/>
    <x v="2"/>
    <s v="Viễn thông"/>
    <s v="160201-01"/>
    <s v="Trần Đức Hà"/>
    <s v="Nước Ngoài"/>
    <x v="1"/>
    <s v="Công ty TNHH Global Network Service"/>
    <s v="Công ty TNHH Global Network Service"/>
    <x v="1"/>
    <n v="6"/>
    <n v="6"/>
    <n v="6"/>
    <n v="6"/>
    <n v="6"/>
    <n v="6"/>
    <n v="6"/>
    <n v="6"/>
    <n v="6"/>
    <n v="6"/>
    <n v="6"/>
    <n v="6"/>
    <n v="72"/>
    <n v="6"/>
    <n v="6"/>
    <n v="12"/>
  </r>
  <r>
    <s v="BN30253"/>
    <n v="55"/>
    <s v="Thue bao MegaWan liên tỉnh"/>
    <s v="Truyền số liệu"/>
    <x v="2"/>
    <s v="Viễn thông"/>
    <s v="160315-05"/>
    <s v="Trần Đức Hà"/>
    <s v="Nước Ngoài"/>
    <x v="1"/>
    <s v="Công ty TNHH Global Network Service"/>
    <s v="Công ty TNHH Global Network Service"/>
    <x v="1"/>
    <n v="6"/>
    <n v="6"/>
    <n v="6"/>
    <n v="6"/>
    <n v="6"/>
    <n v="6"/>
    <n v="6"/>
    <n v="6"/>
    <n v="6"/>
    <n v="6"/>
    <n v="6"/>
    <n v="6"/>
    <n v="72"/>
    <n v="6"/>
    <n v="6"/>
    <n v="12"/>
  </r>
  <r>
    <s v="BN30271"/>
    <n v="55"/>
    <s v="Thue bao MegaWan liên tỉnh"/>
    <s v="Truyền số liệu"/>
    <x v="2"/>
    <s v="Viễn thông"/>
    <s v="160419-01"/>
    <s v="Nguyễn Việt Dũng"/>
    <s v="DNTN1"/>
    <x v="2"/>
    <s v="Cục thuế Hà Nội"/>
    <s v="Cục thuế Hà Nội"/>
    <x v="0"/>
    <n v="10.812799999999999"/>
    <n v="10.812799999999999"/>
    <n v="10.812799999999999"/>
    <n v="10.812799999999999"/>
    <n v="10.812799999999999"/>
    <n v="10.812799999999999"/>
    <n v="10.812799999999999"/>
    <n v="10.812799999999999"/>
    <n v="10.812799999999999"/>
    <n v="10.812799999999999"/>
    <n v="10.812799999999999"/>
    <n v="10.812799999999999"/>
    <n v="129.75360000000001"/>
    <n v="10.812799999999999"/>
    <n v="10.812799999999999"/>
    <n v="21.625599999999999"/>
  </r>
  <r>
    <s v="BN30477"/>
    <n v="55"/>
    <s v="Thue bao MegaWan liên tỉnh"/>
    <s v="Truyền số liệu"/>
    <x v="2"/>
    <s v="Viễn thông"/>
    <s v="190807-01"/>
    <s v="Phan Thu Thủy"/>
    <s v="Nước Ngoài"/>
    <x v="1"/>
    <s v="Chi nhánh Công ty TNHH Thông tin NTT (Việt Nam)"/>
    <s v="Chi nhánh Công ty TNHH Thông tin NTT (Việt Nam)"/>
    <x v="1"/>
    <n v="20.754300000000001"/>
    <n v="20.754300000000001"/>
    <n v="20.754300000000001"/>
    <n v="20.754300000000001"/>
    <n v="20.754300000000001"/>
    <n v="20.754300000000001"/>
    <n v="20.754300000000001"/>
    <n v="27.356760000000001"/>
    <n v="33.831000000000003"/>
    <n v="44.354190000000003"/>
    <n v="47.792700000000004"/>
    <n v="47.792700000000004"/>
    <n v="346.40744999999998"/>
    <n v="47.792700000000004"/>
    <n v="47.792700000000004"/>
    <n v="95.585400000000007"/>
  </r>
  <r>
    <s v="BN30508"/>
    <n v="55"/>
    <s v="Thue bao MegaWan liên tỉnh"/>
    <s v="Truyền số liệu"/>
    <x v="2"/>
    <s v="Viễn thông"/>
    <s v="191108-04"/>
    <s v="Phan Thu Thủy"/>
    <s v="Nước Ngoài"/>
    <x v="1"/>
    <s v="Chi nhánh Công ty TNHH Thông tin NTT (Việt Nam)"/>
    <s v="Chi nhánh Công ty TNHH Thông tin NTT (Việt Nam)"/>
    <x v="1"/>
    <n v="11.567399999999999"/>
    <n v="6.1859999999999999"/>
    <n v="6.1859999999999999"/>
    <n v="6.1859999999999999"/>
    <n v="6.1859999999999999"/>
    <n v="6.1859999999999999"/>
    <n v="6.1859999999999999"/>
    <n v="6.1859999999999999"/>
    <n v="6.1859999999999999"/>
    <n v="6.1859999999999999"/>
    <n v="6.1859999999999999"/>
    <n v="6.1859999999999999"/>
    <n v="79.613399999999999"/>
    <n v="6.1859999999999999"/>
    <n v="6.1859999999999999"/>
    <n v="12.372"/>
  </r>
  <r>
    <s v="DN30004"/>
    <n v="55"/>
    <s v="Thue bao MegaWan liên tỉnh"/>
    <s v="Truyền số liệu"/>
    <x v="2"/>
    <s v="Viễn thông"/>
    <s v="14960"/>
    <s v="Lưu Thị Thanh"/>
    <s v="DNTN1"/>
    <x v="2"/>
    <s v="Công ty cổ phần công nghệ thông tin, viễn thông và tự động hoá dầu khí"/>
    <s v="Tổng Công ty Điện lực Dầu khí Việt Nam- Công ty Cổ phần"/>
    <x v="1"/>
    <n v="1.73485"/>
    <n v="1.73485"/>
    <n v="1.73485"/>
    <n v="1.73485"/>
    <n v="1.73485"/>
    <n v="1.73485"/>
    <n v="1.73485"/>
    <n v="1.73485"/>
    <n v="1.73485"/>
    <n v="1.73485"/>
    <n v="1.73485"/>
    <n v="1.73485"/>
    <n v="20.818200000000001"/>
    <n v="1.73485"/>
    <n v="1.73485"/>
    <n v="3.4697"/>
  </r>
  <r>
    <s v="DN30005"/>
    <n v="55"/>
    <s v="Thue bao MegaWan liên tỉnh"/>
    <s v="Truyền số liệu"/>
    <x v="2"/>
    <s v="Viễn thông"/>
    <s v="18294"/>
    <s v="Lưu Thị Thanh"/>
    <s v="DNTN1"/>
    <x v="2"/>
    <s v="Công ty cổ phần công nghệ thông tin, viễn thông và tự động hóa dầu khí"/>
    <s v="Tổng Công ty Điện lực Dầu khí Việt Nam- Công ty Cổ phần"/>
    <x v="1"/>
    <n v="40.547131999999998"/>
    <n v="40.547131999999998"/>
    <n v="40.547131999999998"/>
    <n v="40.547131999999998"/>
    <n v="40.547131999999998"/>
    <n v="40.547131999999998"/>
    <n v="40.547131999999998"/>
    <n v="40.547131999999998"/>
    <n v="40.547131999999998"/>
    <n v="40.547131999999998"/>
    <n v="40.547131999999998"/>
    <n v="40.547131999999998"/>
    <n v="486.565584"/>
    <n v="40.547131999999998"/>
    <n v="40.547131999999998"/>
    <n v="81.094263999999995"/>
  </r>
  <r>
    <s v="DN30006"/>
    <n v="55"/>
    <s v="Thue bao MegaWan liên tỉnh"/>
    <s v="Truyền số liệu"/>
    <x v="2"/>
    <s v="Viễn thông"/>
    <s v="9379"/>
    <s v="Lưu Thị Thanh"/>
    <s v="DNTN1"/>
    <x v="2"/>
    <s v="Công ty cổ phần công nghệ thông tin, viễn thông và tự động hóa dầu khí"/>
    <s v="Tổng Công ty Điện lực Dầu khí Việt Nam- Công ty Cổ phần"/>
    <x v="1"/>
    <n v="40.254131999999998"/>
    <n v="40.254131999999998"/>
    <n v="40.254131999999998"/>
    <n v="40.254131999999998"/>
    <n v="40.254131999999998"/>
    <n v="40.254131999999998"/>
    <n v="40.254131999999998"/>
    <n v="40.254131999999998"/>
    <n v="40.254131999999998"/>
    <n v="40.254131999999998"/>
    <n v="40.254131999999998"/>
    <n v="40.254131999999998"/>
    <n v="483.04958399999998"/>
    <n v="40.254131999999998"/>
    <n v="40.254131999999998"/>
    <n v="80.508263999999997"/>
  </r>
  <r>
    <s v="DN30013"/>
    <n v="55"/>
    <s v="Thue bao MegaWan liên tỉnh"/>
    <s v="Truyền số liệu"/>
    <x v="2"/>
    <s v="Viễn thông"/>
    <s v="23816a"/>
    <s v="Đinh Thị Lợi"/>
    <s v="DNTN2"/>
    <x v="2"/>
    <s v="Chi nhánh công ty cổ phần Liên á Quốc tế"/>
    <s v="Công ty cổ phần Liên á Quốc tế"/>
    <x v="0"/>
    <n v="5.5497269999999999"/>
    <n v="5.5497269999999999"/>
    <n v="5.5497269999999999"/>
    <n v="5.5497269999999999"/>
    <n v="5.5497269999999999"/>
    <n v="5.5497269999999999"/>
    <n v="5.5497269999999999"/>
    <n v="5.5497269999999999"/>
    <n v="5.5497269999999999"/>
    <n v="5.5497269999999999"/>
    <n v="5.5497269999999999"/>
    <n v="5.5497269999999999"/>
    <n v="66.596723999999995"/>
    <n v="5.5497269999999999"/>
    <n v="5.5497269999999999"/>
    <n v="11.099454"/>
  </r>
  <r>
    <s v="DN30019"/>
    <n v="55"/>
    <s v="Thue bao MegaWan liên tỉnh"/>
    <s v="Truyền số liệu"/>
    <x v="2"/>
    <s v="Viễn thông"/>
    <s v="17882"/>
    <s v="Phạm Văn Phước"/>
    <s v="DNTN1"/>
    <x v="2"/>
    <s v="Công ty cổ phần dịch vụ số liệu Toàn Cầu"/>
    <s v="Công ty cổ phần dịch vụ số liệu Toàn Cầu"/>
    <x v="1"/>
    <n v="167.89468500000001"/>
    <n v="167.89468500000001"/>
    <n v="167.89468500000001"/>
    <n v="167.89468500000001"/>
    <n v="293.196215"/>
    <n v="229.04545200000001"/>
    <n v="229.04545100000001"/>
    <n v="229.04545100000001"/>
    <n v="229.04545100000001"/>
    <n v="229.04545100000001"/>
    <n v="229.04545100000001"/>
    <n v="229.04545100000001"/>
    <n v="2568.0931129999999"/>
    <n v="217.59317799999999"/>
    <n v="217.59317799999999"/>
    <n v="435.18635599999999"/>
  </r>
  <r>
    <s v="DN30022"/>
    <n v="55"/>
    <s v="Thue bao MegaWan liên tỉnh"/>
    <s v="Truyền số liệu"/>
    <x v="2"/>
    <s v="Viễn thông"/>
    <s v="7692"/>
    <s v="Phạm Văn Phước"/>
    <s v="DNTN1"/>
    <x v="2"/>
    <s v="Công ty cổ phần dịch vụ số liệu Toàn Cầu"/>
    <s v="Công ty cổ phần dịch vụ số liệu Toàn Cầu"/>
    <x v="1"/>
    <n v="83.556556"/>
    <n v="81.086395999999993"/>
    <n v="81.086395999999993"/>
    <n v="81.086395999999993"/>
    <n v="81.086395999999993"/>
    <n v="81.086395999999993"/>
    <n v="81.086395999999993"/>
    <n v="81.086395999999993"/>
    <n v="81.086395999999993"/>
    <n v="81.086395999999993"/>
    <n v="81.086395999999993"/>
    <n v="81.086395999999993"/>
    <n v="975.50691200000006"/>
    <n v="81.086395999999993"/>
    <n v="81.086395999999993"/>
    <n v="162.17279199999999"/>
  </r>
  <r>
    <s v="DN30027"/>
    <n v="55"/>
    <s v="Thue bao MegaWan liên tỉnh"/>
    <s v="Truyền số liệu"/>
    <x v="2"/>
    <s v="Viễn thông"/>
    <s v="5487"/>
    <s v="Vũ Thị Lan"/>
    <s v="DNTN2"/>
    <x v="2"/>
    <s v="Công ty Cổ phần Tổng Công ty Truyền hình cáp Việt Nam"/>
    <s v="Công ty Cổ phần Tổng Công ty Truyền hình cáp Việt Nam"/>
    <x v="1"/>
    <n v="1240"/>
    <n v="1240"/>
    <n v="1240"/>
    <n v="1240"/>
    <n v="1240"/>
    <n v="1240"/>
    <n v="1240"/>
    <n v="1240"/>
    <n v="1240"/>
    <n v="1240"/>
    <n v="1240"/>
    <n v="1240"/>
    <n v="14880"/>
    <n v="1240"/>
    <n v="1240"/>
    <n v="2480"/>
  </r>
  <r>
    <s v="DN30049"/>
    <n v="55"/>
    <s v="Thue bao MegaWan liên tỉnh"/>
    <s v="Truyền số liệu"/>
    <x v="2"/>
    <s v="Viễn thông"/>
    <s v="14778"/>
    <s v="Đàm Trường Vân"/>
    <s v="DNTN2"/>
    <x v="2"/>
    <s v="Tập đoàn công nghiệp Than - Khoáng Sản Việt Nam"/>
    <s v="Tập đoàn công nghiệp Than - Khoáng Sản Việt Nam"/>
    <x v="1"/>
    <n v="0.94272699999999998"/>
    <n v="0.94272699999999998"/>
    <n v="0.94272699999999998"/>
    <n v="0.94272699999999998"/>
    <n v="0.94272699999999998"/>
    <n v="0.94272699999999998"/>
    <n v="0.94272699999999998"/>
    <n v="0.94272699999999998"/>
    <n v="0.94272699999999998"/>
    <n v="0.94272699999999998"/>
    <n v="0.94272699999999998"/>
    <n v="0.94272699999999998"/>
    <n v="11.312723999999999"/>
    <n v="0.94272699999999998"/>
    <n v="0.94272699999999998"/>
    <n v="1.885454"/>
  </r>
  <r>
    <s v="DN30061"/>
    <n v="55"/>
    <s v="Thue bao MegaWan liên tỉnh"/>
    <s v="Truyền số liệu"/>
    <x v="2"/>
    <s v="Viễn thông"/>
    <s v="16152"/>
    <s v="Triệu Hoàng Cường"/>
    <s v="DNTN2"/>
    <x v="2"/>
    <s v="Tập đoàn Hóa chất Việt Nam"/>
    <s v="Tập đoàn Hóa chất Việt Nam"/>
    <x v="1"/>
    <n v="0.94272699999999998"/>
    <n v="0.94272699999999998"/>
    <n v="0.94272699999999998"/>
    <n v="0.94272699999999998"/>
    <n v="0.94272699999999998"/>
    <n v="0.94272699999999998"/>
    <n v="0.94272699999999998"/>
    <n v="0.94272699999999998"/>
    <n v="0.94272699999999998"/>
    <n v="0.94272699999999998"/>
    <n v="0.94272699999999998"/>
    <n v="0.94272699999999998"/>
    <n v="11.312723999999999"/>
    <n v="0.94272699999999998"/>
    <n v="0.94272699999999998"/>
    <n v="1.885454"/>
  </r>
  <r>
    <s v="DN30068"/>
    <n v="55"/>
    <s v="Thue bao MegaWan liên tỉnh"/>
    <s v="Truyền số liệu"/>
    <x v="2"/>
    <s v="Viễn thông"/>
    <s v="26709"/>
    <s v="Lưu Thị Thanh"/>
    <s v="DNTN1"/>
    <x v="2"/>
    <s v="Công ty Cổ phần VCCorp"/>
    <s v="Công ty cổ phần VCCorp"/>
    <x v="1"/>
    <n v="2.1052499999999998"/>
    <n v="2.1052499999999998"/>
    <n v="2.1052499999999998"/>
    <n v="2.1052499999999998"/>
    <n v="2.1052499999999998"/>
    <n v="2.1052499999999998"/>
    <n v="0.631575"/>
    <n v="0"/>
    <n v="0"/>
    <n v="0"/>
    <n v="0"/>
    <n v="0"/>
    <n v="13.263075000000001"/>
    <n v="0"/>
    <n v="0"/>
    <n v="0"/>
  </r>
  <r>
    <s v="DN30070"/>
    <n v="55"/>
    <s v="Thue bao MegaWan liên tỉnh"/>
    <s v="Truyền số liệu"/>
    <x v="2"/>
    <s v="Viễn thông"/>
    <s v="6139"/>
    <s v="Lưu Thị Thanh"/>
    <s v="DNTN1"/>
    <x v="2"/>
    <s v="Công ty Cổ phần VCCorp"/>
    <s v="Công ty cổ phần VCCorp"/>
    <x v="1"/>
    <n v="1.337"/>
    <n v="1.337"/>
    <n v="1.337"/>
    <n v="1.337"/>
    <n v="1.337"/>
    <n v="1.337"/>
    <n v="1.337"/>
    <n v="1.337"/>
    <n v="1.337"/>
    <n v="1.337"/>
    <n v="1.337"/>
    <n v="1.337"/>
    <n v="16.044"/>
    <n v="1.337"/>
    <n v="1.337"/>
    <n v="2.6739999999999999"/>
  </r>
  <r>
    <s v="DN30071"/>
    <n v="55"/>
    <s v="Thue bao MegaWan liên tỉnh"/>
    <s v="Truyền số liệu"/>
    <x v="2"/>
    <s v="Viễn thông"/>
    <s v="8415"/>
    <s v="Lưu Thị Thanh"/>
    <s v="DNTN1"/>
    <x v="2"/>
    <s v="Công ty Cổ phần VCCorp"/>
    <s v="Công ty cổ phần VCCorp"/>
    <x v="1"/>
    <n v="1.867"/>
    <n v="1.867"/>
    <n v="1.867"/>
    <n v="1.867"/>
    <n v="1.867"/>
    <n v="1.867"/>
    <n v="0.56010000000000004"/>
    <n v="0"/>
    <n v="0"/>
    <n v="0"/>
    <n v="0"/>
    <n v="0"/>
    <n v="11.7621"/>
    <n v="0"/>
    <n v="0"/>
    <n v="0"/>
  </r>
  <r>
    <s v="DN30078"/>
    <n v="55"/>
    <s v="Thue bao MegaWan liên tỉnh"/>
    <s v="Truyền số liệu"/>
    <x v="2"/>
    <s v="Viễn thông"/>
    <s v="12271"/>
    <s v="Tô Thị Ngọc"/>
    <s v="DNTN1"/>
    <x v="2"/>
    <s v="Công ty cổ phần dịch vụ thương mại và công nghệ M-PAY"/>
    <s v="Công ty cổ phần dịch vụ thương mại và công nghệ M-PAY"/>
    <x v="0"/>
    <n v="0.67272699999999996"/>
    <n v="0.67272699999999996"/>
    <n v="0.67272699999999996"/>
    <n v="0.67272699999999996"/>
    <n v="0.67272699999999996"/>
    <n v="0.67272699999999996"/>
    <n v="0.67272699999999996"/>
    <n v="0.67272699999999996"/>
    <n v="0.67272699999999996"/>
    <n v="0.67272699999999996"/>
    <n v="0.67272699999999996"/>
    <n v="0.67272699999999996"/>
    <n v="8.0727239999999991"/>
    <n v="0.67272699999999996"/>
    <n v="0.67272699999999996"/>
    <n v="1.3454539999999999"/>
  </r>
  <r>
    <s v="DN30143"/>
    <n v="55"/>
    <s v="Thue bao MegaWan liên tỉnh"/>
    <s v="Truyền số liệu"/>
    <x v="2"/>
    <s v="Viễn thông"/>
    <s v="305"/>
    <s v="Lưu Thị Thanh"/>
    <s v="DNTN1"/>
    <x v="2"/>
    <s v="Công ty cổ phần vận tải xăng dầu VIPCO"/>
    <s v="Tập đoàn xăng dầu Việt Nam"/>
    <x v="1"/>
    <n v="1.867"/>
    <n v="1.867"/>
    <n v="1.867"/>
    <n v="1.867"/>
    <n v="1.867"/>
    <n v="1.867"/>
    <n v="1.867"/>
    <n v="1.867"/>
    <n v="1.867"/>
    <n v="1.867"/>
    <n v="1.867"/>
    <n v="1.867"/>
    <n v="22.404"/>
    <n v="1.867"/>
    <n v="1.867"/>
    <n v="3.734"/>
  </r>
  <r>
    <s v="DN30144"/>
    <n v="55"/>
    <s v="Thue bao MegaWan liên tỉnh"/>
    <s v="Truyền số liệu"/>
    <x v="2"/>
    <s v="Viễn thông"/>
    <s v="14813"/>
    <s v="Lưu Thị Thanh"/>
    <s v="DNTN1"/>
    <x v="2"/>
    <s v="Công ty cổ phần vận tải xăng dầu VIPCO"/>
    <s v="Tập đoàn xăng dầu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DN30145"/>
    <n v="55"/>
    <s v="Thue bao MegaWan liên tỉnh"/>
    <s v="Truyền số liệu"/>
    <x v="2"/>
    <s v="Viễn thông"/>
    <s v="2940B"/>
    <s v="Lưu Thị Thanh"/>
    <s v="DNTN1"/>
    <x v="2"/>
    <s v="Công ty cổ phần vận tải xăng dầu VIPCO"/>
    <s v="Tập đoàn xăng dầu Việt Nam"/>
    <x v="1"/>
    <n v="2.9295"/>
    <n v="2.9295"/>
    <n v="2.9295"/>
    <n v="2.9295"/>
    <n v="2.9295"/>
    <n v="2.9295"/>
    <n v="2.9295"/>
    <n v="2.9295"/>
    <n v="2.9295"/>
    <n v="2.9295"/>
    <n v="2.9295"/>
    <n v="2.9295"/>
    <n v="35.154000000000003"/>
    <n v="2.9295"/>
    <n v="2.9295"/>
    <n v="5.859"/>
  </r>
  <r>
    <s v="DN30195"/>
    <n v="55"/>
    <s v="Thue bao MegaWan liên tỉnh"/>
    <s v="Truyền số liệu"/>
    <x v="2"/>
    <s v="Viễn thông"/>
    <s v="8188"/>
    <s v="Tô Thị Ngọc"/>
    <s v="DNTN1"/>
    <x v="2"/>
    <s v="Công ty cổ phần truyền thông DCC"/>
    <s v="Công ty cổ phần truyền thông DCC"/>
    <x v="0"/>
    <n v="2.6739999999999999"/>
    <n v="2.6739999999999999"/>
    <n v="2.6739999999999999"/>
    <n v="2.6739999999999999"/>
    <n v="0.62393299999999996"/>
    <n v="1.337"/>
    <n v="-3.387067"/>
    <n v="0"/>
    <n v="0"/>
    <n v="0"/>
    <n v="0"/>
    <n v="0"/>
    <n v="9.2698660000000004"/>
    <n v="0"/>
    <n v="0"/>
    <n v="0"/>
  </r>
  <r>
    <s v="DN30224"/>
    <n v="55"/>
    <s v="Thue bao MegaWan liên tỉnh"/>
    <s v="Truyền số liệu"/>
    <x v="2"/>
    <s v="Viễn thông"/>
    <s v="4486A"/>
    <s v="Phạm Văn Lập"/>
    <s v="DNTN2"/>
    <x v="2"/>
    <s v="Công ty Cổ Phần chăn nuôi C.P Việt Nam - Chi nhánh tại Hải Dương"/>
    <s v="Công ty Cổ phần Chăn Nuôi C.P.Việt Nam "/>
    <x v="1"/>
    <n v="1.867"/>
    <n v="1.867"/>
    <n v="1.867"/>
    <n v="1.867"/>
    <n v="1.867"/>
    <n v="1.867"/>
    <n v="1.867"/>
    <n v="1.867"/>
    <n v="1.867"/>
    <n v="1.867"/>
    <n v="1.867"/>
    <n v="1.867"/>
    <n v="22.404"/>
    <n v="1.867"/>
    <n v="1.867"/>
    <n v="3.734"/>
  </r>
  <r>
    <s v="DN30226"/>
    <n v="55"/>
    <s v="Thue bao MegaWan liên tỉnh"/>
    <s v="Truyền số liệu"/>
    <x v="2"/>
    <s v="Viễn thông"/>
    <s v="1070"/>
    <s v="Phạm Văn Lập"/>
    <s v="DNTN2"/>
    <x v="2"/>
    <s v="Công ty cổ phần chăn nuôi C.P. Việt Nam-Chi nhánh NM tại Hải Dương"/>
    <s v="Công ty Cổ phần Chăn Nuôi C.P.Việt Nam "/>
    <x v="1"/>
    <n v="2.8069999999999999"/>
    <n v="2.8069999999999999"/>
    <n v="2.8069999999999999"/>
    <n v="2.8069999999999999"/>
    <n v="2.8069999999999999"/>
    <n v="2.8069999999999999"/>
    <n v="2.8069999999999999"/>
    <n v="2.8069999999999999"/>
    <n v="2.8069999999999999"/>
    <n v="2.8069999999999999"/>
    <n v="2.8069999999999999"/>
    <n v="2.8069999999999999"/>
    <n v="33.683999999999997"/>
    <n v="2.8069999999999999"/>
    <n v="2.8069999999999999"/>
    <n v="5.6139999999999999"/>
  </r>
  <r>
    <s v="DN30231"/>
    <n v="55"/>
    <s v="Thue bao MegaWan liên tỉnh"/>
    <s v="Truyền số liệu"/>
    <x v="2"/>
    <s v="Viễn thông"/>
    <s v="26374A"/>
    <s v="Phạm Văn Lập"/>
    <s v="DNTN2"/>
    <x v="2"/>
    <s v="Công ty Cổ phần Chăn nuôi C.P. Việt Nam - Chi nhánh Quảng Bình"/>
    <s v="Công ty Cổ phần Chăn Nuôi C.P.Việt Nam "/>
    <x v="1"/>
    <n v="1.5448999999999999"/>
    <n v="1.5448999999999999"/>
    <n v="1.5448999999999999"/>
    <n v="1.5448999999999999"/>
    <n v="1.5448999999999999"/>
    <n v="1.5448999999999999"/>
    <n v="1.5448999999999999"/>
    <n v="1.5448999999999999"/>
    <n v="1.5448999999999999"/>
    <n v="1.5448999999999999"/>
    <n v="1.5448999999999999"/>
    <n v="1.5448999999999999"/>
    <n v="18.538799999999998"/>
    <n v="1.5448999999999999"/>
    <n v="1.5448999999999999"/>
    <n v="3.0897999999999999"/>
  </r>
  <r>
    <s v="DN30232"/>
    <n v="55"/>
    <s v="Thue bao MegaWan liên tỉnh"/>
    <s v="Truyền số liệu"/>
    <x v="2"/>
    <s v="Viễn thông"/>
    <s v="26562A"/>
    <s v="Phạm Văn Lập"/>
    <s v="DNTN2"/>
    <x v="2"/>
    <s v="Công ty Cổ phần Chăn nuôi C.P. Việt Nam - Chi nhánh Quảng Trị"/>
    <s v="Công ty Cổ phần Chăn Nuôi C.P.Việt Nam "/>
    <x v="1"/>
    <n v="1.5448999999999999"/>
    <n v="1.5448999999999999"/>
    <n v="1.5448999999999999"/>
    <n v="1.5448999999999999"/>
    <n v="1.5448999999999999"/>
    <n v="1.5448999999999999"/>
    <n v="1.5448999999999999"/>
    <n v="1.5448999999999999"/>
    <n v="1.5448999999999999"/>
    <n v="1.5448999999999999"/>
    <n v="1.5448999999999999"/>
    <n v="1.5448999999999999"/>
    <n v="18.538799999999998"/>
    <n v="1.5448999999999999"/>
    <n v="1.5448999999999999"/>
    <n v="3.0897999999999999"/>
  </r>
  <r>
    <s v="DN30233"/>
    <n v="55"/>
    <s v="Thue bao MegaWan liên tỉnh"/>
    <s v="Truyền số liệu"/>
    <x v="2"/>
    <s v="Viễn thông"/>
    <s v="24757"/>
    <s v="Nguyễn Việt Dũng"/>
    <s v="DNTN1"/>
    <x v="2"/>
    <s v="Công ty Cổ phần Chăn nuôi C.P. Việt Nam - Chi nhánh Trại giống Quảng Bình"/>
    <s v="Công ty Cổ phần Chăn Nuôi C.P.Việt Nam (Dũng)"/>
    <x v="0"/>
    <n v="2.2069999999999999"/>
    <n v="2.2069999999999999"/>
    <n v="2.2069999999999999"/>
    <n v="2.2069999999999999"/>
    <n v="2.2069999999999999"/>
    <n v="2.2069999999999999"/>
    <n v="2.2069999999999999"/>
    <n v="2.2069999999999999"/>
    <n v="2.2069999999999999"/>
    <n v="2.2069999999999999"/>
    <n v="2.2069999999999999"/>
    <n v="2.2069999999999999"/>
    <n v="26.484000000000002"/>
    <n v="2.2069999999999999"/>
    <n v="2.2069999999999999"/>
    <n v="4.4139999999999997"/>
  </r>
  <r>
    <s v="DN30270"/>
    <n v="55"/>
    <s v="Thue bao MegaWan liên tỉnh"/>
    <s v="Truyền số liệu"/>
    <x v="2"/>
    <s v="Viễn thông"/>
    <s v="1515B"/>
    <s v="Triệu Hoàng Cường (Vingroup)"/>
    <s v="DNTN2"/>
    <x v="2"/>
    <s v="CN Công ty CP bệnh viện ĐKQT Vinmec – Bệnh viện ĐKQT Vinmec Times City"/>
    <s v="Công ty CP Dịch vụ Thương mại Tổng hợp VinCommerce"/>
    <x v="1"/>
    <n v="8.9734499999999997"/>
    <n v="8.9734499999999997"/>
    <n v="8.9734499999999997"/>
    <n v="8.9734499999999997"/>
    <n v="8.9734499999999997"/>
    <n v="8.9734499999999997"/>
    <n v="8.9734499999999997"/>
    <n v="5.9823000000000004"/>
    <n v="0"/>
    <n v="0"/>
    <n v="0"/>
    <n v="0"/>
    <n v="68.796449999999993"/>
    <n v="0"/>
    <n v="0"/>
    <n v="0"/>
  </r>
  <r>
    <s v="DN30323"/>
    <n v="55"/>
    <s v="Thue bao MegaWan liên tỉnh"/>
    <s v="Truyền số liệu"/>
    <x v="2"/>
    <s v="Viễn thông"/>
    <s v="23816"/>
    <s v="Đinh Thị Lợi"/>
    <s v="DNTN2"/>
    <x v="2"/>
    <s v="Công ty cổ phần Liên á Quốc tế"/>
    <s v="Công ty cổ phần Liên á Quốc tế"/>
    <x v="0"/>
    <n v="3.4769999999999999"/>
    <n v="3.4769999999999999"/>
    <n v="3.4769999999999999"/>
    <n v="3.4769999999999999"/>
    <n v="3.4769999999999999"/>
    <n v="3.4769999999999999"/>
    <n v="3.4769999999999999"/>
    <n v="3.4769999999999999"/>
    <n v="3.4769999999999999"/>
    <n v="3.4769999999999999"/>
    <n v="3.4769999999999999"/>
    <n v="3.4769999999999999"/>
    <n v="41.723999999999997"/>
    <n v="3.4769999999999999"/>
    <n v="3.4769999999999999"/>
    <n v="6.9539999999999997"/>
  </r>
  <r>
    <s v="DN30350"/>
    <n v="55"/>
    <s v="Thue bao MegaWan liên tỉnh"/>
    <s v="Truyền số liệu"/>
    <x v="2"/>
    <s v="Viễn thông"/>
    <s v="131/12"/>
    <s v="Nguyễn Thị Thanh Hải"/>
    <s v="DNTN2"/>
    <x v="2"/>
    <s v="Công ty cổ phần Truyền thông Gapit"/>
    <s v="Công ty cổ phần Truyền thông Gapit"/>
    <x v="1"/>
    <n v="1.6027499999999999"/>
    <n v="1.6027499999999999"/>
    <n v="1.6027499999999999"/>
    <n v="1.6027499999999999"/>
    <n v="1.6027499999999999"/>
    <n v="1.6027499999999999"/>
    <n v="1.6027499999999999"/>
    <n v="1.6027499999999999"/>
    <n v="1.6027499999999999"/>
    <n v="1.6027499999999999"/>
    <n v="1.6027499999999999"/>
    <n v="1.6027499999999999"/>
    <n v="19.233000000000001"/>
    <n v="1.6027499999999999"/>
    <n v="1.6027499999999999"/>
    <n v="3.2054999999999998"/>
  </r>
  <r>
    <s v="DN30366"/>
    <n v="55"/>
    <s v="Thue bao MegaWan liên tỉnh"/>
    <s v="Truyền số liệu"/>
    <x v="2"/>
    <s v="Viễn thông"/>
    <s v="25976A"/>
    <s v="Phạm Văn Lập"/>
    <s v="DNTN2"/>
    <x v="2"/>
    <s v="Chi nhánh Công ty trách nhiệm hữu hạn Hạt giống C.P. Việt Nam"/>
    <s v="Công ty Cổ phần Chăn Nuôi C.P.Việt Nam "/>
    <x v="1"/>
    <n v="2.1052499999999998"/>
    <n v="2.1052499999999998"/>
    <n v="2.1052499999999998"/>
    <n v="2.1052499999999998"/>
    <n v="2.1052499999999998"/>
    <n v="2.1052499999999998"/>
    <n v="2.1052499999999998"/>
    <n v="2.1052499999999998"/>
    <n v="2.1052499999999998"/>
    <n v="2.1052499999999998"/>
    <n v="2.1052499999999998"/>
    <n v="2.1052499999999998"/>
    <n v="25.263000000000002"/>
    <n v="2.1052499999999998"/>
    <n v="2.1052499999999998"/>
    <n v="4.2104999999999997"/>
  </r>
  <r>
    <s v="DN30398"/>
    <n v="55"/>
    <s v="Thue bao MegaWan liên tỉnh"/>
    <s v="Truyền số liệu"/>
    <x v="2"/>
    <s v="Viễn thông"/>
    <s v="2208"/>
    <s v="Phan Thu Thủy"/>
    <s v="Nước Ngoài"/>
    <x v="1"/>
    <s v="Chi nhánh Công ty TNHH Thông tin NTT (Việt Nam)"/>
    <s v="Chi nhánh Công ty TNHH Thông tin NTT (Việt Nam)"/>
    <x v="1"/>
    <n v="15.4269"/>
    <n v="15.4269"/>
    <n v="15.4269"/>
    <n v="15.4269"/>
    <n v="15.4269"/>
    <n v="15.4269"/>
    <n v="15.4269"/>
    <n v="15.4269"/>
    <n v="15.4269"/>
    <n v="15.4269"/>
    <n v="15.4269"/>
    <n v="15.4269"/>
    <n v="185.12280000000001"/>
    <n v="15.4269"/>
    <n v="15.4269"/>
    <n v="30.8538"/>
  </r>
  <r>
    <s v="DN30399"/>
    <n v="55"/>
    <s v="Thue bao MegaWan liên tỉnh"/>
    <s v="Truyền số liệu"/>
    <x v="2"/>
    <s v="Viễn thông"/>
    <s v="366"/>
    <s v="Phan Thu Thủy"/>
    <s v="Nước Ngoài"/>
    <x v="1"/>
    <s v="Chi nhánh Công ty TNHH Thông tin NTT (Việt Nam)"/>
    <s v="Chi nhánh Công ty TNHH Thông tin NTT (Việt Nam)"/>
    <x v="1"/>
    <n v="16.840699999999998"/>
    <n v="16.840699999999998"/>
    <n v="16.840699999999998"/>
    <n v="16.840699999999998"/>
    <n v="16.840699999999998"/>
    <n v="16.840699999999998"/>
    <n v="16.840699999999998"/>
    <n v="16.840699999999998"/>
    <n v="16.840699999999998"/>
    <n v="16.840699999999998"/>
    <n v="16.840699999999998"/>
    <n v="16.840699999999998"/>
    <n v="202.08840000000001"/>
    <n v="16.840699999999998"/>
    <n v="16.840699999999998"/>
    <n v="33.681399999999996"/>
  </r>
  <r>
    <s v="DN30412"/>
    <n v="55"/>
    <s v="Thue bao MegaWan liên tỉnh"/>
    <s v="Truyền số liệu"/>
    <x v="2"/>
    <s v="Viễn thông"/>
    <s v="1942"/>
    <s v="Nguyễn Thị Hường Hiền"/>
    <s v="DNTN2"/>
    <x v="2"/>
    <s v="Công ty cổ phần Truyền thông Iris"/>
    <s v="Công ty cổ phần Truyền thông Iris"/>
    <x v="1"/>
    <n v="3.387"/>
    <n v="3.387"/>
    <n v="3.387"/>
    <n v="3.387"/>
    <n v="3.387"/>
    <n v="3.387"/>
    <n v="3.387"/>
    <n v="3.387"/>
    <n v="3.387"/>
    <n v="3.387"/>
    <n v="3.387"/>
    <n v="3.387"/>
    <n v="40.643999999999998"/>
    <n v="3.387"/>
    <n v="3.387"/>
    <n v="6.774"/>
  </r>
  <r>
    <s v="DN30435-1"/>
    <n v="55"/>
    <s v="Thue bao MegaWan liên tỉnh"/>
    <s v="Truyền số liệu"/>
    <x v="2"/>
    <s v="Viễn thông"/>
    <s v="17455-PL1"/>
    <s v="Hạ Tuấn Cường"/>
    <s v="DNTN1"/>
    <x v="2"/>
    <s v="Công ty cổ phần siêu thị Intimex Việt Nam"/>
    <s v="Công ty cổ phần Intimex Việt Nam"/>
    <x v="0"/>
    <n v="20.89"/>
    <n v="20.89"/>
    <n v="20.89"/>
    <n v="0"/>
    <n v="0"/>
    <n v="0"/>
    <n v="0"/>
    <n v="0"/>
    <n v="0"/>
    <n v="0"/>
    <n v="0"/>
    <n v="0"/>
    <n v="62.67"/>
    <n v="0"/>
    <n v="0"/>
    <n v="0"/>
  </r>
  <r>
    <s v="DN30454"/>
    <n v="55"/>
    <s v="Thue bao MegaWan liên tỉnh"/>
    <s v="Truyền số liệu"/>
    <x v="2"/>
    <s v="Viễn thông"/>
    <s v="387"/>
    <s v="Triệu Hoàng Cường (Vingroup)"/>
    <s v="DNTN2"/>
    <x v="2"/>
    <s v="Công ty Cổ phần Vinhomes"/>
    <s v="Công ty CP Dịch vụ Thương mại Tổng hợp VinCommerce"/>
    <x v="1"/>
    <n v="6.2969999999999997"/>
    <n v="6.2969999999999997"/>
    <n v="6.2969999999999997"/>
    <n v="6.2969999999999997"/>
    <n v="6.2969999999999997"/>
    <n v="6.2969999999999997"/>
    <n v="6.2969999999999997"/>
    <n v="6.2969999999999997"/>
    <n v="6.2969999999999997"/>
    <n v="6.2969999999999997"/>
    <n v="6.2969999999999997"/>
    <n v="6.2969999999999997"/>
    <n v="75.563999999999993"/>
    <n v="6.2969999999999997"/>
    <n v="6.2969999999999997"/>
    <n v="12.593999999999999"/>
  </r>
  <r>
    <s v="DN30460"/>
    <n v="55"/>
    <s v="Thue bao MegaWan liên tỉnh"/>
    <s v="Truyền số liệu"/>
    <x v="2"/>
    <s v="Viễn thông"/>
    <s v="2944"/>
    <s v="Triệu Hoàng Cường (Vingroup)"/>
    <s v="DNTN2"/>
    <x v="2"/>
    <s v="Công ty TNHH MTV Vinschool"/>
    <s v="Công ty CP Dịch vụ Thương mại Tổng hợp VinCommerce"/>
    <x v="1"/>
    <n v="5.3524500000000002"/>
    <n v="5.3524500000000002"/>
    <n v="5.3524500000000002"/>
    <n v="0.89207499999999995"/>
    <n v="0"/>
    <n v="0"/>
    <n v="0"/>
    <n v="0"/>
    <n v="0"/>
    <n v="0"/>
    <n v="0"/>
    <n v="0"/>
    <n v="16.949425000000002"/>
    <n v="0"/>
    <n v="0"/>
    <n v="0"/>
  </r>
  <r>
    <s v="DN30497"/>
    <n v="55"/>
    <s v="Thue bao MegaWan liên tỉnh"/>
    <s v="Truyền số liệu"/>
    <x v="2"/>
    <s v="Viễn thông"/>
    <s v="368"/>
    <s v="Triệu Hoàng Cường (Vingroup)"/>
    <s v="DNTN2"/>
    <x v="2"/>
    <s v="CN Công ty CP Bệnh viện ĐKQT Vinmec- Bệnh viện ĐKQT Vinmec Central Park"/>
    <s v="Công ty CP Dịch vụ Thương mại Tổng hợp VinCommerce"/>
    <x v="1"/>
    <n v="2.4735"/>
    <n v="2.4735"/>
    <n v="2.4735"/>
    <n v="2.4735"/>
    <n v="2.4735"/>
    <n v="2.4735"/>
    <n v="2.4735"/>
    <n v="2.4735"/>
    <n v="2.4735"/>
    <n v="2.4735"/>
    <n v="2.4735"/>
    <n v="2.4735"/>
    <n v="29.681999999999999"/>
    <n v="2.4735"/>
    <n v="2.4735"/>
    <n v="4.9470000000000001"/>
  </r>
  <r>
    <s v="DN30591"/>
    <n v="55"/>
    <s v="Thue bao MegaWan liên tỉnh"/>
    <s v="Truyền số liệu"/>
    <x v="2"/>
    <s v="Viễn thông"/>
    <s v="18991"/>
    <s v="Trịnh Sinh Trường"/>
    <s v="Nước Ngoài"/>
    <x v="1"/>
    <s v="Công ty TNHH Toyota An Sương"/>
    <s v="Công ty Ô tô Toyota Việt Nam"/>
    <x v="1"/>
    <n v="6.0970000000000004"/>
    <n v="6.0970000000000004"/>
    <n v="6.0970000000000004"/>
    <n v="6.0970000000000004"/>
    <n v="6.0970000000000004"/>
    <n v="6.0970000000000004"/>
    <n v="6.0970000000000004"/>
    <n v="6.0970000000000004"/>
    <n v="6.0970000000000004"/>
    <n v="6.0970000000000004"/>
    <n v="6.0970000000000004"/>
    <n v="6.0970000000000004"/>
    <n v="73.164000000000001"/>
    <n v="6.0970000000000004"/>
    <n v="6.0970000000000004"/>
    <n v="12.194000000000001"/>
  </r>
  <r>
    <s v="DN30593"/>
    <n v="55"/>
    <s v="Thue bao MegaWan liên tỉnh"/>
    <s v="Truyền số liệu"/>
    <x v="2"/>
    <s v="Viễn thông"/>
    <s v="11637"/>
    <s v="Trịnh Sinh Trường"/>
    <s v="Nước Ngoài"/>
    <x v="1"/>
    <s v="Công ty cổ phần toyota Bình Dương"/>
    <s v="Công ty Ô tô Toyota Việt Nam"/>
    <x v="1"/>
    <n v="2.8069999999999999"/>
    <n v="2.8069999999999999"/>
    <n v="2.8069999999999999"/>
    <n v="2.8069999999999999"/>
    <n v="2.8069999999999999"/>
    <n v="2.8069999999999999"/>
    <n v="2.8069999999999999"/>
    <n v="2.8069999999999999"/>
    <n v="2.8069999999999999"/>
    <n v="2.8069999999999999"/>
    <n v="2.8069999999999999"/>
    <n v="2.8069999999999999"/>
    <n v="33.683999999999997"/>
    <n v="2.8069999999999999"/>
    <n v="2.8069999999999999"/>
    <n v="5.6139999999999999"/>
  </r>
  <r>
    <s v="DN30594"/>
    <n v="55"/>
    <s v="Thue bao MegaWan liên tỉnh"/>
    <s v="Truyền số liệu"/>
    <x v="2"/>
    <s v="Viễn thông"/>
    <s v="10716"/>
    <s v="Trịnh Sinh Trường"/>
    <s v="Nước Ngoài"/>
    <x v="1"/>
    <s v="Công ty trách nhiệm hữu hạn TOYOTA Buôn Ma Thuột"/>
    <s v="Công ty Ô tô Toyota Việt Nam"/>
    <x v="1"/>
    <n v="2.1507269999999998"/>
    <n v="2.1507269999999998"/>
    <n v="2.1507269999999998"/>
    <n v="2.1507269999999998"/>
    <n v="2.1507269999999998"/>
    <n v="2.1507269999999998"/>
    <n v="2.1507269999999998"/>
    <n v="2.1507269999999998"/>
    <n v="2.1507269999999998"/>
    <n v="2.1507269999999998"/>
    <n v="2.1507269999999998"/>
    <n v="2.1507269999999998"/>
    <n v="25.808724000000002"/>
    <n v="2.1507269999999998"/>
    <n v="2.1507269999999998"/>
    <n v="4.3014539999999997"/>
  </r>
  <r>
    <s v="DN30595"/>
    <n v="55"/>
    <s v="Thue bao MegaWan liên tỉnh"/>
    <s v="Truyền số liệu"/>
    <x v="2"/>
    <s v="Viễn thông"/>
    <s v="4471"/>
    <s v="Trịnh Sinh Trường"/>
    <s v="Nước Ngoài"/>
    <x v="1"/>
    <s v="Công ty TNHH Toyota Bắc Ninh"/>
    <s v="Công ty Ô tô Toyota Việt Nam"/>
    <x v="1"/>
    <n v="3.05"/>
    <n v="3.05"/>
    <n v="3.05"/>
    <n v="3.05"/>
    <n v="3.05"/>
    <n v="3.05"/>
    <n v="3.05"/>
    <n v="3.05"/>
    <n v="3.05"/>
    <n v="3.05"/>
    <n v="3.05"/>
    <n v="3.05"/>
    <n v="36.6"/>
    <n v="3.05"/>
    <n v="3.05"/>
    <n v="6.1"/>
  </r>
  <r>
    <s v="DN30596"/>
    <n v="55"/>
    <s v="Thue bao MegaWan liên tỉnh"/>
    <s v="Truyền số liệu"/>
    <x v="2"/>
    <s v="Viễn thông"/>
    <s v="17651"/>
    <s v="Trịnh Sinh Trường"/>
    <s v="Nước Ngoài"/>
    <x v="1"/>
    <s v="CN Tổng công ty cơ khí GTVT Sài Gòn - TNHH MTV - Xí nghiệp ô tô Toyota Bến Thành"/>
    <s v="Công ty Ô tô Toyota Việt Nam"/>
    <x v="1"/>
    <n v="4.9470000000000001"/>
    <n v="4.9470000000000001"/>
    <n v="4.9470000000000001"/>
    <n v="4.9470000000000001"/>
    <n v="4.9470000000000001"/>
    <n v="4.9470000000000001"/>
    <n v="4.9470000000000001"/>
    <n v="4.9470000000000001"/>
    <n v="4.9470000000000001"/>
    <n v="4.9470000000000001"/>
    <n v="4.9470000000000001"/>
    <n v="4.9470000000000001"/>
    <n v="59.363999999999997"/>
    <n v="4.9470000000000001"/>
    <n v="4.9470000000000001"/>
    <n v="9.8940000000000001"/>
  </r>
  <r>
    <s v="DN30597"/>
    <n v="55"/>
    <s v="Thue bao MegaWan liên tỉnh"/>
    <s v="Truyền số liệu"/>
    <x v="2"/>
    <s v="Viễn thông"/>
    <s v="9916"/>
    <s v="Trịnh Sinh Trường"/>
    <s v="Nước Ngoài"/>
    <x v="1"/>
    <s v="CN Tổng công ty cơ khí GTVT Sài Gòn - TNHH MTV - Xí nghiệp ô tô Toyota Bến Thành"/>
    <s v="Công ty Ô tô Toyota Việt Nam"/>
    <x v="1"/>
    <n v="1.2777270000000001"/>
    <n v="1.2777270000000001"/>
    <n v="1.2777270000000001"/>
    <n v="1.2777270000000001"/>
    <n v="1.2777270000000001"/>
    <n v="1.2777270000000001"/>
    <n v="1.2777270000000001"/>
    <n v="1.2777270000000001"/>
    <n v="1.2777270000000001"/>
    <n v="1.2777270000000001"/>
    <n v="1.2777270000000001"/>
    <n v="1.2777270000000001"/>
    <n v="15.332724000000001"/>
    <n v="1.2777270000000001"/>
    <n v="1.2777270000000001"/>
    <n v="2.5554540000000001"/>
  </r>
  <r>
    <s v="DN30598"/>
    <n v="55"/>
    <s v="Thue bao MegaWan liên tỉnh"/>
    <s v="Truyền số liệu"/>
    <x v="2"/>
    <s v="Viễn thông"/>
    <s v="678A"/>
    <s v="Trịnh Sinh Trường"/>
    <s v="Nước Ngoài"/>
    <x v="1"/>
    <s v="Công ty TNHH một thành viên Toyota Mỹ Đình-Chi nhánh Cầu Diễn"/>
    <s v="Công ty Ô tô Toyota Việt Nam"/>
    <x v="1"/>
    <n v="3.387"/>
    <n v="3.387"/>
    <n v="3.387"/>
    <n v="3.387"/>
    <n v="3.387"/>
    <n v="3.387"/>
    <n v="3.387"/>
    <n v="0"/>
    <n v="0"/>
    <n v="0"/>
    <n v="0"/>
    <n v="0"/>
    <n v="23.709"/>
    <n v="0"/>
    <n v="0"/>
    <n v="0"/>
  </r>
  <r>
    <s v="DN30599"/>
    <n v="55"/>
    <s v="Thue bao MegaWan liên tỉnh"/>
    <s v="Truyền số liệu"/>
    <x v="2"/>
    <s v="Viễn thông"/>
    <s v="10189"/>
    <s v="Trịnh Sinh Trường"/>
    <s v="Nước Ngoài"/>
    <x v="1"/>
    <s v="Công ty cổ phần TOYOTA Đông Sài Gòn"/>
    <s v="Công ty Ô tô Toyota Việt Nam"/>
    <x v="1"/>
    <n v="2.8069999999999999"/>
    <n v="2.8069999999999999"/>
    <n v="2.8069999999999999"/>
    <n v="2.8069999999999999"/>
    <n v="2.8069999999999999"/>
    <n v="2.8069999999999999"/>
    <n v="2.8069999999999999"/>
    <n v="2.8069999999999999"/>
    <n v="2.8069999999999999"/>
    <n v="2.8069999999999999"/>
    <n v="2.8069999999999999"/>
    <n v="2.8069999999999999"/>
    <n v="33.683999999999997"/>
    <n v="2.8069999999999999"/>
    <n v="2.8069999999999999"/>
    <n v="5.6139999999999999"/>
  </r>
  <r>
    <s v="DN30601"/>
    <n v="55"/>
    <s v="Thue bao MegaWan liên tỉnh"/>
    <s v="Truyền số liệu"/>
    <x v="2"/>
    <s v="Viễn thông"/>
    <s v="11430"/>
    <s v="Trịnh Sinh Trường"/>
    <s v="Nước Ngoài"/>
    <x v="1"/>
    <s v="Công ty liên doanh TOYOTA Giải Phóng"/>
    <s v="Công ty Ô tô Toyota Việt Nam"/>
    <x v="1"/>
    <n v="2.0777269999999999"/>
    <n v="2.0777269999999999"/>
    <n v="2.0777269999999999"/>
    <n v="2.0777269999999999"/>
    <n v="2.0777269999999999"/>
    <n v="2.0777269999999999"/>
    <n v="2.0777269999999999"/>
    <n v="2.0777269999999999"/>
    <n v="2.0777269999999999"/>
    <n v="2.0777269999999999"/>
    <n v="2.0777269999999999"/>
    <n v="2.0777269999999999"/>
    <n v="24.932724"/>
    <n v="2.0777269999999999"/>
    <n v="2.0777269999999999"/>
    <n v="4.1554539999999998"/>
  </r>
  <r>
    <s v="DN30602"/>
    <n v="55"/>
    <s v="Thue bao MegaWan liên tỉnh"/>
    <s v="Truyền số liệu"/>
    <x v="2"/>
    <s v="Viễn thông"/>
    <s v="2777"/>
    <s v="Trịnh Sinh Trường"/>
    <s v="Nước Ngoài"/>
    <x v="1"/>
    <s v="Công ty TNHH Toyota Hải Dương"/>
    <s v="Công ty Ô tô Toyota Việt Nam"/>
    <x v="1"/>
    <n v="2.137"/>
    <n v="2.137"/>
    <n v="2.137"/>
    <n v="2.137"/>
    <n v="2.137"/>
    <n v="2.137"/>
    <n v="2.137"/>
    <n v="2.137"/>
    <n v="2.137"/>
    <n v="2.137"/>
    <n v="2.137"/>
    <n v="2.137"/>
    <n v="25.643999999999998"/>
    <n v="2.137"/>
    <n v="2.137"/>
    <n v="4.274"/>
  </r>
  <r>
    <s v="DN30603"/>
    <n v="55"/>
    <s v="Thue bao MegaWan liên tỉnh"/>
    <s v="Truyền số liệu"/>
    <x v="2"/>
    <s v="Viễn thông"/>
    <s v="1719"/>
    <s v="Trịnh Sinh Trường"/>
    <s v="Nước Ngoài"/>
    <x v="1"/>
    <s v="Công ty trách nhiệm hữu hạn TOYOTA Hà Đông"/>
    <s v="Công ty Ô tô Toyota Việt Nam"/>
    <x v="1"/>
    <n v="1.3420000000000001"/>
    <n v="1.3420000000000001"/>
    <n v="1.3420000000000001"/>
    <n v="1.3420000000000001"/>
    <n v="1.3420000000000001"/>
    <n v="1.3420000000000001"/>
    <n v="1.3420000000000001"/>
    <n v="1.3420000000000001"/>
    <n v="1.3420000000000001"/>
    <n v="1.3420000000000001"/>
    <n v="1.3420000000000001"/>
    <n v="1.3420000000000001"/>
    <n v="16.103999999999999"/>
    <n v="1.3420000000000001"/>
    <n v="1.3420000000000001"/>
    <n v="2.6840000000000002"/>
  </r>
  <r>
    <s v="DN30604"/>
    <n v="55"/>
    <s v="Thue bao MegaWan liên tỉnh"/>
    <s v="Truyền số liệu"/>
    <x v="2"/>
    <s v="Viễn thông"/>
    <s v="10342"/>
    <s v="Trịnh Sinh Trường"/>
    <s v="Nước Ngoài"/>
    <x v="1"/>
    <s v="Công ty trách nhiệm hữu hạn Toyota Hiroshima Vĩnh Phúc - HT"/>
    <s v="Công ty Ô tô Toyota Việt Nam"/>
    <x v="1"/>
    <n v="1.337"/>
    <n v="1.337"/>
    <n v="1.337"/>
    <n v="1.337"/>
    <n v="1.337"/>
    <n v="1.337"/>
    <n v="1.337"/>
    <n v="1.337"/>
    <n v="1.337"/>
    <n v="1.337"/>
    <n v="1.337"/>
    <n v="1.337"/>
    <n v="16.044"/>
    <n v="1.337"/>
    <n v="1.337"/>
    <n v="2.6739999999999999"/>
  </r>
  <r>
    <s v="DN30605"/>
    <n v="55"/>
    <s v="Thue bao MegaWan liên tỉnh"/>
    <s v="Truyền số liệu"/>
    <x v="2"/>
    <s v="Viễn thông"/>
    <s v="10452"/>
    <s v="Trịnh Sinh Trường"/>
    <s v="Nước Ngoài"/>
    <x v="1"/>
    <s v="Xí nghiệp Toyota Hoàn Kiếm Hà Nội"/>
    <s v="Công ty Ô tô Toyota Việt Nam"/>
    <x v="1"/>
    <n v="1.2777270000000001"/>
    <n v="1.2777270000000001"/>
    <n v="1.2777270000000001"/>
    <n v="1.2777270000000001"/>
    <n v="1.2777270000000001"/>
    <n v="1.2777270000000001"/>
    <n v="1.2777270000000001"/>
    <n v="1.2777270000000001"/>
    <n v="1.2777270000000001"/>
    <n v="1.2777270000000001"/>
    <n v="1.2777270000000001"/>
    <n v="1.2777270000000001"/>
    <n v="15.332724000000001"/>
    <n v="1.2777270000000001"/>
    <n v="1.2777270000000001"/>
    <n v="2.5554540000000001"/>
  </r>
  <r>
    <s v="DN30606"/>
    <n v="55"/>
    <s v="Thue bao MegaWan liên tỉnh"/>
    <s v="Truyền số liệu"/>
    <x v="2"/>
    <s v="Viễn thông"/>
    <s v="10717"/>
    <s v="Trịnh Sinh Trường"/>
    <s v="Nước Ngoài"/>
    <x v="1"/>
    <s v="Công ty TNHH Toyota Hải Phòng"/>
    <s v="Công ty Ô tô Toyota Việt Nam"/>
    <x v="1"/>
    <n v="2.0777269999999999"/>
    <n v="2.0777269999999999"/>
    <n v="2.0777269999999999"/>
    <n v="2.0777269999999999"/>
    <n v="2.0777269999999999"/>
    <n v="2.0777269999999999"/>
    <n v="2.0777269999999999"/>
    <n v="2.0777269999999999"/>
    <n v="2.0777269999999999"/>
    <n v="2.0777269999999999"/>
    <n v="2.0777269999999999"/>
    <n v="2.0777269999999999"/>
    <n v="24.932724"/>
    <n v="2.0777269999999999"/>
    <n v="2.0777269999999999"/>
    <n v="4.1554539999999998"/>
  </r>
  <r>
    <s v="DN30607"/>
    <n v="55"/>
    <s v="Thue bao MegaWan liên tỉnh"/>
    <s v="Truyền số liệu"/>
    <x v="2"/>
    <s v="Viễn thông"/>
    <s v="14961"/>
    <s v="Trịnh Sinh Trường"/>
    <s v="Nước Ngoài"/>
    <x v="1"/>
    <s v="Công ty trách nhiệm hữu hạn TOYOTA Long Biên"/>
    <s v="Công ty Ô tô Toyota Việt Nam"/>
    <x v="1"/>
    <n v="1.2777270000000001"/>
    <n v="1.2777270000000001"/>
    <n v="1.2777270000000001"/>
    <n v="1.2777270000000001"/>
    <n v="1.2777270000000001"/>
    <n v="1.2777270000000001"/>
    <n v="1.2777270000000001"/>
    <n v="1.2777270000000001"/>
    <n v="1.2777270000000001"/>
    <n v="1.2777270000000001"/>
    <n v="1.2777270000000001"/>
    <n v="1.2777270000000001"/>
    <n v="15.332724000000001"/>
    <n v="1.2777270000000001"/>
    <n v="1.2777270000000001"/>
    <n v="2.5554540000000001"/>
  </r>
  <r>
    <s v="DN30608"/>
    <n v="55"/>
    <s v="Thue bao MegaWan liên tỉnh"/>
    <s v="Truyền số liệu"/>
    <x v="2"/>
    <s v="Viễn thông"/>
    <s v="8954"/>
    <s v="Trịnh Sinh Trường"/>
    <s v="Nước Ngoài"/>
    <x v="1"/>
    <s v="Công ty trách nhiệm hữu hạn TOYOTA Lý Thường Kiệt"/>
    <s v="Công ty Ô tô Toyota Việt Nam"/>
    <x v="1"/>
    <n v="1.2777270000000001"/>
    <n v="1.2777270000000001"/>
    <n v="1.2777270000000001"/>
    <n v="1.2777270000000001"/>
    <n v="1.2777270000000001"/>
    <n v="1.2777270000000001"/>
    <n v="1.2777270000000001"/>
    <n v="1.2777270000000001"/>
    <n v="1.2777270000000001"/>
    <n v="1.2777270000000001"/>
    <n v="1.2777270000000001"/>
    <n v="1.2777270000000001"/>
    <n v="15.332724000000001"/>
    <n v="1.2777270000000001"/>
    <n v="1.2777270000000001"/>
    <n v="2.5554540000000001"/>
  </r>
  <r>
    <s v="DN30609"/>
    <n v="55"/>
    <s v="Thue bao MegaWan liên tỉnh"/>
    <s v="Truyền số liệu"/>
    <x v="2"/>
    <s v="Viễn thông"/>
    <s v="12266"/>
    <s v="Trịnh Sinh Trường"/>
    <s v="Nước Ngoài"/>
    <x v="1"/>
    <s v="Công ty trách nhiệm hữu hạn MTV Toyota Mỹ Đình"/>
    <s v="Công ty Ô tô Toyota Việt Nam"/>
    <x v="1"/>
    <n v="3.387"/>
    <n v="3.387"/>
    <n v="3.387"/>
    <n v="3.387"/>
    <n v="3.387"/>
    <n v="3.387"/>
    <n v="3.387"/>
    <n v="3.387"/>
    <n v="3.387"/>
    <n v="3.387"/>
    <n v="3.387"/>
    <n v="3.387"/>
    <n v="40.643999999999998"/>
    <n v="3.387"/>
    <n v="3.387"/>
    <n v="6.774"/>
  </r>
  <r>
    <s v="DN30610"/>
    <n v="55"/>
    <s v="Thue bao MegaWan liên tỉnh"/>
    <s v="Truyền số liệu"/>
    <x v="2"/>
    <s v="Viễn thông"/>
    <s v="20986"/>
    <s v="Trịnh Sinh Trường"/>
    <s v="Nước Ngoài"/>
    <x v="1"/>
    <s v="Công ty cổ phần Toyota Nha Trang"/>
    <s v="Công ty Ô tô Toyota Việt Nam"/>
    <x v="1"/>
    <n v="2.2069999999999999"/>
    <n v="2.2069999999999999"/>
    <n v="0"/>
    <n v="0"/>
    <n v="0"/>
    <n v="0"/>
    <n v="0"/>
    <n v="0"/>
    <n v="0"/>
    <n v="0"/>
    <n v="0"/>
    <n v="0"/>
    <n v="4.4139999999999997"/>
    <n v="0"/>
    <n v="0"/>
    <n v="0"/>
  </r>
  <r>
    <s v="DN30611"/>
    <n v="55"/>
    <s v="Thue bao MegaWan liên tỉnh"/>
    <s v="Truyền số liệu"/>
    <x v="2"/>
    <s v="Viễn thông"/>
    <s v="913"/>
    <s v="Trịnh Sinh Trường"/>
    <s v="Nước Ngoài"/>
    <x v="1"/>
    <s v="Chi nhánh Công ty liên doanh Toyota Giải Phóng -Chi nhánh Pháp Vân"/>
    <s v="Công ty Ô tô Toyota Việt Nam"/>
    <x v="1"/>
    <n v="2.1419999999999999"/>
    <n v="2.1419999999999999"/>
    <n v="2.1419999999999999"/>
    <n v="2.1419999999999999"/>
    <n v="2.1419999999999999"/>
    <n v="2.1419999999999999"/>
    <n v="2.1419999999999999"/>
    <n v="2.1419999999999999"/>
    <n v="2.1419999999999999"/>
    <n v="2.1419999999999999"/>
    <n v="2.1419999999999999"/>
    <n v="2.1419999999999999"/>
    <n v="25.704000000000001"/>
    <n v="2.1419999999999999"/>
    <n v="2.1419999999999999"/>
    <n v="4.2839999999999998"/>
  </r>
  <r>
    <s v="DN30612"/>
    <n v="55"/>
    <s v="Thue bao MegaWan liên tỉnh"/>
    <s v="Truyền số liệu"/>
    <x v="2"/>
    <s v="Viễn thông"/>
    <s v="2453"/>
    <s v="Trịnh Sinh Trường"/>
    <s v="Nước Ngoài"/>
    <x v="1"/>
    <s v="Công ty trách nhiệm hữu hạn một thành viên Toyota Quảng Ninh"/>
    <s v="Công ty Ô tô Toyota Việt Nam"/>
    <x v="1"/>
    <n v="2.1419999999999999"/>
    <n v="2.1419999999999999"/>
    <n v="2.1419999999999999"/>
    <n v="2.1419999999999999"/>
    <n v="2.1419999999999999"/>
    <n v="2.1419999999999999"/>
    <n v="2.1419999999999999"/>
    <n v="2.1419999999999999"/>
    <n v="2.1419999999999999"/>
    <n v="2.1419999999999999"/>
    <n v="2.1419999999999999"/>
    <n v="2.1419999999999999"/>
    <n v="25.704000000000001"/>
    <n v="2.1419999999999999"/>
    <n v="2.1419999999999999"/>
    <n v="4.2839999999999998"/>
  </r>
  <r>
    <s v="DN30613"/>
    <n v="55"/>
    <s v="Thue bao MegaWan liên tỉnh"/>
    <s v="Truyền số liệu"/>
    <x v="2"/>
    <s v="Viễn thông"/>
    <s v="15896"/>
    <s v="Trịnh Sinh Trường"/>
    <s v="Nước Ngoài"/>
    <x v="1"/>
    <s v="Công ty TNHH ô tô Toyotsu Samco"/>
    <s v="Công ty TNHH ô tô Toyotsu Samco"/>
    <x v="0"/>
    <n v="4.7241949999999999"/>
    <n v="4.7241949999999999"/>
    <n v="4.7241949999999999"/>
    <n v="4.7241949999999999"/>
    <n v="4.7241949999999999"/>
    <n v="4.7241949999999999"/>
    <n v="4.7241949999999999"/>
    <n v="4.7241949999999999"/>
    <n v="4.7241949999999999"/>
    <n v="4.7241949999999999"/>
    <n v="4.7241949999999999"/>
    <n v="4.7241949999999999"/>
    <n v="56.690339999999999"/>
    <n v="4.7241949999999999"/>
    <n v="4.7241949999999999"/>
    <n v="9.4483899999999998"/>
  </r>
  <r>
    <s v="DN30615"/>
    <n v="55"/>
    <s v="Thue bao MegaWan liên tỉnh"/>
    <s v="Truyền số liệu"/>
    <x v="2"/>
    <s v="Viễn thông"/>
    <s v="14085"/>
    <s v="Trịnh Sinh Trường"/>
    <s v="Nước Ngoài"/>
    <x v="1"/>
    <s v="Công ty trách nhiệm hữu hạn TOYOTA Thanh Hóa"/>
    <s v="Công ty Ô tô Toyota Việt Nam"/>
    <x v="1"/>
    <n v="2.137"/>
    <n v="2.137"/>
    <n v="2.137"/>
    <n v="2.137"/>
    <n v="2.137"/>
    <n v="2.137"/>
    <n v="2.137"/>
    <n v="2.137"/>
    <n v="2.137"/>
    <n v="2.137"/>
    <n v="2.137"/>
    <n v="2.137"/>
    <n v="25.643999999999998"/>
    <n v="2.137"/>
    <n v="2.137"/>
    <n v="4.274"/>
  </r>
  <r>
    <s v="DN30616"/>
    <n v="55"/>
    <s v="Thue bao MegaWan liên tỉnh"/>
    <s v="Truyền số liệu"/>
    <x v="2"/>
    <s v="Viễn thông"/>
    <s v="10451"/>
    <s v="Trịnh Sinh Trường"/>
    <s v="Nước Ngoài"/>
    <x v="1"/>
    <s v="Công ty cổ phần TOYOTA Thăng Long"/>
    <s v="Công ty Ô tô Toyota Việt Nam"/>
    <x v="1"/>
    <n v="1.2777270000000001"/>
    <n v="1.2777270000000001"/>
    <n v="1.2777270000000001"/>
    <n v="1.2777270000000001"/>
    <n v="1.2777270000000001"/>
    <n v="1.2777270000000001"/>
    <n v="1.2777270000000001"/>
    <n v="1.2777270000000001"/>
    <n v="1.2777270000000001"/>
    <n v="1.2777270000000001"/>
    <n v="1.2777270000000001"/>
    <n v="1.2777270000000001"/>
    <n v="15.332724000000001"/>
    <n v="1.2777270000000001"/>
    <n v="1.2777270000000001"/>
    <n v="2.5554540000000001"/>
  </r>
  <r>
    <s v="DN30617"/>
    <n v="55"/>
    <s v="Thue bao MegaWan liên tỉnh"/>
    <s v="Truyền số liệu"/>
    <x v="2"/>
    <s v="Viễn thông"/>
    <s v="6578"/>
    <s v="Trịnh Sinh Trường"/>
    <s v="Nước Ngoài"/>
    <x v="1"/>
    <s v="Công ty TNHH Toyota Thái Nguyên"/>
    <s v="Công ty Ô tô Toyota Việt Nam"/>
    <x v="1"/>
    <n v="2.137"/>
    <n v="2.137"/>
    <n v="2.137"/>
    <n v="2.137"/>
    <n v="2.137"/>
    <n v="2.137"/>
    <n v="2.137"/>
    <n v="2.137"/>
    <n v="2.137"/>
    <n v="2.137"/>
    <n v="2.137"/>
    <n v="2.137"/>
    <n v="25.643999999999998"/>
    <n v="2.137"/>
    <n v="2.137"/>
    <n v="4.274"/>
  </r>
  <r>
    <s v="DN30618"/>
    <n v="55"/>
    <s v="Thue bao MegaWan liên tỉnh"/>
    <s v="Truyền số liệu"/>
    <x v="2"/>
    <s v="Viễn thông"/>
    <s v="18175"/>
    <s v="Trịnh Sinh Trường"/>
    <s v="Nước Ngoài"/>
    <x v="1"/>
    <s v="Chi nhánh Công ty trách nhiệm hữu hạn Toyota Lý Thường Kiệt tại Tân Phú - TP.HCM"/>
    <s v="Công ty Ô tô Toyota Việt Nam"/>
    <x v="1"/>
    <n v="2.8069999999999999"/>
    <n v="2.8069999999999999"/>
    <n v="2.8069999999999999"/>
    <n v="2.8069999999999999"/>
    <n v="2.8069999999999999"/>
    <n v="2.8069999999999999"/>
    <n v="2.8069999999999999"/>
    <n v="1.6"/>
    <n v="1.6"/>
    <n v="1.6"/>
    <n v="1.6"/>
    <n v="1.6"/>
    <n v="27.649000000000001"/>
    <n v="1.6"/>
    <n v="1.6"/>
    <n v="3.2"/>
  </r>
  <r>
    <s v="DN30619"/>
    <n v="55"/>
    <s v="Thue bao MegaWan liên tỉnh"/>
    <s v="Truyền số liệu"/>
    <x v="2"/>
    <s v="Viễn thông"/>
    <s v="9917"/>
    <s v="Trịnh Sinh Trường"/>
    <s v="Nước Ngoài"/>
    <x v="1"/>
    <s v="Công ty trách nhiệm hữu hạn dịch vụ ô tô Sài Gòn TOYOTA TSUSHO"/>
    <s v="Công ty Ô tô Toyota Việt Nam"/>
    <x v="1"/>
    <n v="2.7427269999999999"/>
    <n v="2.7427269999999999"/>
    <n v="2.7427269999999999"/>
    <n v="2.7427269999999999"/>
    <n v="2.7427269999999999"/>
    <n v="2.7427269999999999"/>
    <n v="2.7427269999999999"/>
    <n v="2.7427269999999999"/>
    <n v="2.7427269999999999"/>
    <n v="2.7427269999999999"/>
    <n v="2.7427269999999999"/>
    <n v="2.7427269999999999"/>
    <n v="32.912723999999997"/>
    <n v="2.7427269999999999"/>
    <n v="2.7427269999999999"/>
    <n v="5.4854539999999998"/>
  </r>
  <r>
    <s v="DN30620"/>
    <n v="55"/>
    <s v="Thue bao MegaWan liên tỉnh"/>
    <s v="Truyền số liệu"/>
    <x v="2"/>
    <s v="Viễn thông"/>
    <s v="20634"/>
    <s v="Trịnh Sinh Trường"/>
    <s v="Nước Ngoài"/>
    <x v="1"/>
    <s v="Công ty TNHH Toyota Thanh Xuân"/>
    <s v="Công ty Ô tô Toyota Việt Nam"/>
    <x v="1"/>
    <n v="3.387"/>
    <n v="3.387"/>
    <n v="3.387"/>
    <n v="3.387"/>
    <n v="3.387"/>
    <n v="3.387"/>
    <n v="3.387"/>
    <n v="3.387"/>
    <n v="3.387"/>
    <n v="3.387"/>
    <n v="3.387"/>
    <n v="3.387"/>
    <n v="40.643999999999998"/>
    <n v="3.387"/>
    <n v="3.387"/>
    <n v="6.774"/>
  </r>
  <r>
    <s v="DN30621"/>
    <n v="55"/>
    <s v="Thue bao MegaWan liên tỉnh"/>
    <s v="Truyền số liệu"/>
    <x v="2"/>
    <s v="Viễn thông"/>
    <s v="8773"/>
    <s v="Trịnh Sinh Trường"/>
    <s v="Nước Ngoài"/>
    <x v="1"/>
    <s v="Công ty cổ phần TOYOTA Vinh"/>
    <s v="Công ty Ô tô Toyota Việt Nam"/>
    <x v="1"/>
    <n v="2.0777269999999999"/>
    <n v="2.0777269999999999"/>
    <n v="2.0777269999999999"/>
    <n v="2.0777269999999999"/>
    <n v="2.0777269999999999"/>
    <n v="2.0777269999999999"/>
    <n v="2.0777269999999999"/>
    <n v="2.0777269999999999"/>
    <n v="2.0777269999999999"/>
    <n v="2.0777269999999999"/>
    <n v="2.0777269999999999"/>
    <n v="2.0777269999999999"/>
    <n v="24.932724"/>
    <n v="2.0777269999999999"/>
    <n v="2.0777269999999999"/>
    <n v="4.1554539999999998"/>
  </r>
  <r>
    <s v="DN30622"/>
    <n v="55"/>
    <s v="Thue bao MegaWan liên tỉnh"/>
    <s v="Truyền số liệu"/>
    <x v="2"/>
    <s v="Viễn thông"/>
    <s v="10696"/>
    <s v="Trịnh Sinh Trường"/>
    <s v="Nước Ngoài"/>
    <x v="1"/>
    <s v="Công ty cổ phần TOYOTA Vũng Tàu"/>
    <s v="Công ty Ô tô Toyota Việt Nam"/>
    <x v="1"/>
    <n v="4.9489999999999998"/>
    <n v="4.9489999999999998"/>
    <n v="4.9489999999999998"/>
    <n v="4.9489999999999998"/>
    <n v="4.9489999999999998"/>
    <n v="4.9489999999999998"/>
    <n v="4.9489999999999998"/>
    <n v="4.9489999999999998"/>
    <n v="4.9489999999999998"/>
    <n v="4.9489999999999998"/>
    <n v="4.9489999999999998"/>
    <n v="4.9489999999999998"/>
    <n v="59.387999999999998"/>
    <n v="4.9489999999999998"/>
    <n v="4.9489999999999998"/>
    <n v="9.8979999999999997"/>
  </r>
  <r>
    <s v="DN30623"/>
    <n v="55"/>
    <s v="Thue bao MegaWan liên tỉnh"/>
    <s v="Truyền số liệu"/>
    <x v="2"/>
    <s v="Viễn thông"/>
    <s v="15842"/>
    <s v="Trịnh Sinh Trường"/>
    <s v="Nước Ngoài"/>
    <x v="1"/>
    <s v="Công ty Ô tô TOYOTA Việt Nam"/>
    <s v="Công ty Ô tô Toyota Việt Nam"/>
    <x v="1"/>
    <n v="4.1470000000000002"/>
    <n v="4.1470000000000002"/>
    <n v="4.1470000000000002"/>
    <n v="4.1470000000000002"/>
    <n v="4.1470000000000002"/>
    <n v="4.1470000000000002"/>
    <n v="4.1470000000000002"/>
    <n v="4.1470000000000002"/>
    <n v="4.1470000000000002"/>
    <n v="4.1470000000000002"/>
    <n v="4.1470000000000002"/>
    <n v="0"/>
    <n v="45.616999999999997"/>
    <n v="0"/>
    <n v="0"/>
    <n v="0"/>
  </r>
  <r>
    <s v="DN30624"/>
    <n v="55"/>
    <s v="Thue bao MegaWan liên tỉnh"/>
    <s v="Truyền số liệu"/>
    <x v="2"/>
    <s v="Viễn thông"/>
    <s v="20904"/>
    <s v="Trịnh Sinh Trường"/>
    <s v="Nước Ngoài"/>
    <x v="1"/>
    <s v="Công ty Ô tô TOYOTA Việt Nam"/>
    <s v="Công ty Ô tô Toyota Việt Nam"/>
    <x v="1"/>
    <n v="9.4296170000000004"/>
    <n v="9.4296170000000004"/>
    <n v="9.4296170000000004"/>
    <n v="9.4296170000000004"/>
    <n v="9.4296170000000004"/>
    <n v="9.4296170000000004"/>
    <n v="9.4296170000000004"/>
    <n v="9.4296170000000004"/>
    <n v="9.4296170000000004"/>
    <n v="9.4296170000000004"/>
    <n v="9.4296170000000004"/>
    <n v="0"/>
    <n v="103.725787"/>
    <n v="0"/>
    <n v="0"/>
    <n v="0"/>
  </r>
  <r>
    <s v="DN30625"/>
    <n v="55"/>
    <s v="Thue bao MegaWan liên tỉnh"/>
    <s v="Truyền số liệu"/>
    <x v="2"/>
    <s v="Viễn thông"/>
    <s v="21755"/>
    <s v="Trịnh Sinh Trường"/>
    <s v="Nước Ngoài"/>
    <x v="1"/>
    <s v="Công ty Ô tô TOYOTA Việt Nam"/>
    <s v="Công ty Ô tô Toyota Việt Nam"/>
    <x v="1"/>
    <n v="8.9830000000000005"/>
    <n v="8.9830000000000005"/>
    <n v="8.9830000000000005"/>
    <n v="8.9830000000000005"/>
    <n v="8.9830000000000005"/>
    <n v="8.9830000000000005"/>
    <n v="8.9830000000000005"/>
    <n v="8.9830000000000005"/>
    <n v="8.9830000000000005"/>
    <n v="0"/>
    <n v="0"/>
    <n v="0"/>
    <n v="80.846999999999994"/>
    <n v="0"/>
    <n v="0"/>
    <n v="0"/>
  </r>
  <r>
    <s v="DN30626"/>
    <n v="55"/>
    <s v="Thue bao MegaWan liên tỉnh"/>
    <s v="Truyền số liệu"/>
    <x v="2"/>
    <s v="Viễn thông"/>
    <s v="3336"/>
    <s v="Trịnh Sinh Trường"/>
    <s v="Nước Ngoài"/>
    <x v="1"/>
    <s v="Công ty Ô tô TOYOTA Việt Nam"/>
    <s v="Công ty Ô tô Toyota Việt Nam"/>
    <x v="1"/>
    <n v="17.925000000000001"/>
    <n v="17.925000000000001"/>
    <n v="17.925000000000001"/>
    <n v="17.925000000000001"/>
    <n v="17.925000000000001"/>
    <n v="17.925000000000001"/>
    <n v="17.925000000000001"/>
    <n v="17.925000000000001"/>
    <n v="17.925000000000001"/>
    <n v="17.925000000000001"/>
    <n v="17.925000000000001"/>
    <n v="17.925000000000001"/>
    <n v="215.1"/>
    <n v="17.925000000000001"/>
    <n v="17.925000000000001"/>
    <n v="35.85"/>
  </r>
  <r>
    <s v="DN30635"/>
    <n v="55"/>
    <s v="Thue bao MegaWan liên tỉnh"/>
    <s v="Truyền số liệu"/>
    <x v="2"/>
    <s v="Viễn thông"/>
    <s v="13118"/>
    <s v="Triệu Hoàng Cường"/>
    <s v="DNTN2"/>
    <x v="2"/>
    <s v="Đảng ủy Tổng Công ty Bưu Điện Việt Nam"/>
    <s v="Tổng công ty Bưu điện Việt Nam"/>
    <x v="1"/>
    <n v="0.84222699999999995"/>
    <n v="0.84222699999999995"/>
    <n v="0.84222699999999995"/>
    <n v="0.84222699999999995"/>
    <n v="0.84222699999999995"/>
    <n v="0.84222699999999995"/>
    <n v="0.84222699999999995"/>
    <n v="0.84222699999999995"/>
    <n v="0.84222699999999995"/>
    <n v="0.84222699999999995"/>
    <n v="0.84222699999999995"/>
    <n v="0.84223000000000003"/>
    <n v="10.106726999999999"/>
    <n v="0.84222699999999995"/>
    <n v="0.84222699999999995"/>
    <n v="1.6844539999999999"/>
  </r>
  <r>
    <s v="DN30640"/>
    <n v="55"/>
    <s v="Thue bao MegaWan liên tỉnh"/>
    <s v="Truyền số liệu"/>
    <x v="2"/>
    <s v="Viễn thông"/>
    <s v="25606"/>
    <s v="Triệu Hoàng Cường"/>
    <s v="DNTN2"/>
    <x v="2"/>
    <s v="Bưu điện tỉnh Lạng Sơn"/>
    <s v="Tổng công ty Bưu điện Việt Nam"/>
    <x v="1"/>
    <n v="0.488709"/>
    <n v="0.488709"/>
    <n v="0.488709"/>
    <n v="0.488709"/>
    <n v="0.488709"/>
    <n v="0.488709"/>
    <n v="0.488709"/>
    <n v="0.488709"/>
    <n v="0.488709"/>
    <n v="0.488709"/>
    <n v="0.488709"/>
    <n v="0.488709"/>
    <n v="5.8645079999999998"/>
    <n v="0.488709"/>
    <n v="0.488709"/>
    <n v="0.97741800000000001"/>
  </r>
  <r>
    <s v="DN30658"/>
    <n v="55"/>
    <s v="Thue bao MegaWan liên tỉnh"/>
    <s v="Truyền số liệu"/>
    <x v="2"/>
    <s v="Viễn thông"/>
    <s v="1608"/>
    <s v="Đàm Trường Vân"/>
    <s v="DNTN2"/>
    <x v="2"/>
    <s v="Tổng Công ty đường sắt Việt Nam"/>
    <s v="Tổng Công ty Đường sắt Việt Nam"/>
    <x v="1"/>
    <n v="0.64"/>
    <n v="0.64"/>
    <n v="0.64"/>
    <n v="0.64"/>
    <n v="0.64"/>
    <n v="0.64"/>
    <n v="0.64"/>
    <n v="0.64"/>
    <n v="0.64"/>
    <n v="0.64"/>
    <n v="0.64"/>
    <n v="0.64"/>
    <n v="7.68"/>
    <n v="0.64"/>
    <n v="0.64"/>
    <n v="1.28"/>
  </r>
  <r>
    <s v="DN30671"/>
    <n v="55"/>
    <s v="Thue bao MegaWan liên tỉnh"/>
    <s v="Truyền số liệu"/>
    <x v="2"/>
    <s v="Viễn thông"/>
    <s v="3378"/>
    <s v="Nguyễn Lâm Đức"/>
    <s v="Telco"/>
    <x v="0"/>
    <s v="Công ty cổ phần NetNam"/>
    <s v="Công ty Cổ phần NETNAM"/>
    <x v="1"/>
    <n v="2.8669069999999999"/>
    <n v="2.8669069999999999"/>
    <n v="2.8669069999999999"/>
    <n v="2.8669069999999999"/>
    <n v="2.8669069999999999"/>
    <n v="2.8669069999999999"/>
    <n v="2.8669069999999999"/>
    <n v="2.8669069999999999"/>
    <n v="2.8669069999999999"/>
    <n v="2.8669069999999999"/>
    <n v="2.8669069999999999"/>
    <n v="-2.866908"/>
    <n v="28.669069"/>
    <n v="0"/>
    <n v="0"/>
    <n v="0"/>
  </r>
  <r>
    <s v="DN30672"/>
    <n v="55"/>
    <s v="Thue bao MegaWan liên tỉnh"/>
    <s v="Truyền số liệu"/>
    <x v="2"/>
    <s v="Viễn thông"/>
    <s v="3711"/>
    <s v="Nguyễn Lâm Đức"/>
    <s v="Telco"/>
    <x v="0"/>
    <s v="Công ty cổ phần NetNam"/>
    <s v="Công ty Cổ phần NETNAM"/>
    <x v="1"/>
    <n v="4.2839999999999998"/>
    <n v="4.2839999999999998"/>
    <n v="4.2839999999999998"/>
    <n v="4.2839999999999998"/>
    <n v="2.8559999999999999"/>
    <n v="0"/>
    <n v="0"/>
    <n v="0"/>
    <n v="0"/>
    <n v="0"/>
    <n v="0"/>
    <n v="0"/>
    <n v="19.992000000000001"/>
    <n v="0"/>
    <n v="0"/>
    <n v="0"/>
  </r>
  <r>
    <s v="DN30673"/>
    <n v="55"/>
    <s v="Thue bao MegaWan liên tỉnh"/>
    <s v="Truyền số liệu"/>
    <x v="2"/>
    <s v="Viễn thông"/>
    <s v="3801"/>
    <s v="Nguyễn Lâm Đức"/>
    <s v="Telco"/>
    <x v="0"/>
    <s v="Công ty cổ phần NetNam"/>
    <s v="Công ty Cổ phần NETNAM"/>
    <x v="1"/>
    <n v="3.4173"/>
    <n v="3.4173"/>
    <n v="3.4173"/>
    <n v="3.4173"/>
    <n v="3.4173"/>
    <n v="3.4173"/>
    <n v="3.4173"/>
    <n v="3.4173"/>
    <n v="3.4173"/>
    <n v="3.4173"/>
    <n v="3.4173"/>
    <n v="3.4173"/>
    <n v="41.007599999999996"/>
    <n v="3.4173"/>
    <n v="3.4173"/>
    <n v="6.8346"/>
  </r>
  <r>
    <s v="DN30685"/>
    <n v="55"/>
    <s v="Thue bao MegaWan liên tỉnh"/>
    <s v="Truyền số liệu"/>
    <x v="2"/>
    <s v="Viễn thông"/>
    <s v="13556"/>
    <s v="Lưu Thị Thanh"/>
    <s v="DNTN1"/>
    <x v="2"/>
    <s v="Tập đoàn Xăng dầu Việt Nam"/>
    <s v="Tập đoàn xăng dầu Việt Nam"/>
    <x v="1"/>
    <n v="201.96983499999999"/>
    <n v="201.96983499999999"/>
    <n v="201.96983499999999"/>
    <n v="201.96983499999999"/>
    <n v="201.96983499999999"/>
    <n v="201.96983499999999"/>
    <n v="201.96983499999999"/>
    <n v="201.96983499999999"/>
    <n v="201.96983499999999"/>
    <n v="201.96983499999999"/>
    <n v="201.96983499999999"/>
    <n v="201.96983499999999"/>
    <n v="2423.6380199999999"/>
    <n v="201.96983499999999"/>
    <n v="201.96983499999999"/>
    <n v="403.93966999999998"/>
  </r>
  <r>
    <s v="DN30686"/>
    <n v="55"/>
    <s v="Thue bao MegaWan liên tỉnh"/>
    <s v="Truyền số liệu"/>
    <x v="2"/>
    <s v="Viễn thông"/>
    <s v="2/1/2010"/>
    <s v="Lưu Thị Thanh"/>
    <s v="DNTN1"/>
    <x v="2"/>
    <s v="Tập đoàn Xăng dầu Việt Nam"/>
    <s v="Tập đoàn xăng dầu Việt Nam"/>
    <x v="1"/>
    <n v="0.84222699999999995"/>
    <n v="0.84222699999999995"/>
    <n v="0.84222699999999995"/>
    <n v="0.84222699999999995"/>
    <n v="0.84222699999999995"/>
    <n v="0.84222699999999995"/>
    <n v="0.84222699999999995"/>
    <n v="0.84222699999999995"/>
    <n v="0.84222699999999995"/>
    <n v="0.84222699999999995"/>
    <n v="0.84222699999999995"/>
    <n v="0.84222699999999995"/>
    <n v="10.106724"/>
    <n v="0.84222699999999995"/>
    <n v="0.84222699999999995"/>
    <n v="1.6844539999999999"/>
  </r>
  <r>
    <s v="DN30687"/>
    <n v="55"/>
    <s v="Thue bao MegaWan liên tỉnh"/>
    <s v="Truyền số liệu"/>
    <x v="2"/>
    <s v="Viễn thông"/>
    <s v="10878.a"/>
    <s v="Lưu Thị Thanh"/>
    <s v="DNTN1"/>
    <x v="2"/>
    <s v="Công ty trách nhiệm hữu hạn Một thành viên xăng dầu An Giang"/>
    <s v="Tập đoàn xăng dầu Việt Nam"/>
    <x v="1"/>
    <n v="2.9295"/>
    <n v="2.9295"/>
    <n v="2.9295"/>
    <n v="2.9295"/>
    <n v="2.9295"/>
    <n v="2.9295"/>
    <n v="2.9295"/>
    <n v="2.9295"/>
    <n v="2.9295"/>
    <n v="2.9295"/>
    <n v="2.9295"/>
    <n v="2.9295"/>
    <n v="35.154000000000003"/>
    <n v="2.9295"/>
    <n v="2.9295"/>
    <n v="5.859"/>
  </r>
  <r>
    <s v="DN30688"/>
    <n v="55"/>
    <s v="Thue bao MegaWan liên tỉnh"/>
    <s v="Truyền số liệu"/>
    <x v="2"/>
    <s v="Viễn thông"/>
    <s v="23736"/>
    <s v="Lưu Thị Thanh"/>
    <s v="DNTN1"/>
    <x v="2"/>
    <s v="Công ty trách nhiệm hữu hạn Một thành viên xăng dầu An Giang"/>
    <s v="Tập đoàn xăng dầu Việt Nam"/>
    <x v="1"/>
    <n v="1.867"/>
    <n v="1.867"/>
    <n v="1.867"/>
    <n v="1.867"/>
    <n v="1.867"/>
    <n v="1.867"/>
    <n v="1.867"/>
    <n v="1.867"/>
    <n v="1.867"/>
    <n v="1.867"/>
    <n v="1.867"/>
    <n v="1.867"/>
    <n v="22.404"/>
    <n v="1.867"/>
    <n v="1.867"/>
    <n v="3.734"/>
  </r>
  <r>
    <s v="DN30689"/>
    <n v="55"/>
    <s v="Thue bao MegaWan liên tỉnh"/>
    <s v="Truyền số liệu"/>
    <x v="2"/>
    <s v="Viễn thông"/>
    <s v="02."/>
    <s v="Lưu Thị Thanh"/>
    <s v="DNTN1"/>
    <x v="2"/>
    <s v="Công ty xăng dầu B12"/>
    <s v="Tập đoàn xăng dầu Việt Nam"/>
    <x v="1"/>
    <n v="4.2215499999999997"/>
    <n v="4.2215499999999997"/>
    <n v="4.2215499999999997"/>
    <n v="4.2215499999999997"/>
    <n v="4.2215499999999997"/>
    <n v="4.2215499999999997"/>
    <n v="4.2215499999999997"/>
    <n v="4.2215499999999997"/>
    <n v="4.2215499999999997"/>
    <n v="4.2215499999999997"/>
    <n v="4.2215499999999997"/>
    <n v="4.2215499999999997"/>
    <n v="50.6586"/>
    <n v="4.2215499999999997"/>
    <n v="4.2215499999999997"/>
    <n v="8.4430999999999994"/>
  </r>
  <r>
    <s v="DN30690"/>
    <n v="55"/>
    <s v="Thue bao MegaWan liên tỉnh"/>
    <s v="Truyền số liệu"/>
    <x v="2"/>
    <s v="Viễn thông"/>
    <s v="04072008"/>
    <s v="Lưu Thị Thanh"/>
    <s v="DNTN1"/>
    <x v="2"/>
    <s v="Công ty xăng dầu B12"/>
    <s v="Tập đoàn xăng dầu Việt Nam"/>
    <x v="1"/>
    <n v="11.718"/>
    <n v="11.718"/>
    <n v="11.718"/>
    <n v="11.718"/>
    <n v="11.718"/>
    <n v="11.718"/>
    <n v="11.718"/>
    <n v="11.718"/>
    <n v="11.718"/>
    <n v="11.718"/>
    <n v="11.718"/>
    <n v="11.718"/>
    <n v="140.61600000000001"/>
    <n v="11.718"/>
    <n v="11.718"/>
    <n v="23.436"/>
  </r>
  <r>
    <s v="DN30691"/>
    <n v="55"/>
    <s v="Thue bao MegaWan liên tỉnh"/>
    <s v="Truyền số liệu"/>
    <x v="2"/>
    <s v="Viễn thông"/>
    <s v="02.1"/>
    <s v="Lưu Thị Thanh"/>
    <s v="DNTN1"/>
    <x v="2"/>
    <s v="Công ty xăng dầu Bình Định"/>
    <s v="Tập đoàn xăng dầu Việt Nam"/>
    <x v="1"/>
    <n v="4.2215499999999997"/>
    <n v="4.2215499999999997"/>
    <n v="4.2215499999999997"/>
    <n v="4.2215499999999997"/>
    <n v="4.2215499999999997"/>
    <n v="4.2215499999999997"/>
    <n v="4.2215499999999997"/>
    <n v="4.2215499999999997"/>
    <n v="4.2215499999999997"/>
    <n v="4.2215499999999997"/>
    <n v="4.2215499999999997"/>
    <n v="4.2215499999999997"/>
    <n v="50.6586"/>
    <n v="4.2215499999999997"/>
    <n v="4.2215499999999997"/>
    <n v="8.4430999999999994"/>
  </r>
  <r>
    <s v="DN30692"/>
    <n v="55"/>
    <s v="Thue bao MegaWan liên tỉnh"/>
    <s v="Truyền số liệu"/>
    <x v="2"/>
    <s v="Viễn thông"/>
    <s v="7734"/>
    <s v="Lưu Thị Thanh"/>
    <s v="DNTN1"/>
    <x v="2"/>
    <s v="Chi nhánh xăng dầu Bắc Kạn"/>
    <s v="Tập đoàn xăng dầu Việt Nam"/>
    <x v="1"/>
    <n v="1.867"/>
    <n v="1.867"/>
    <n v="1.867"/>
    <n v="1.867"/>
    <n v="1.867"/>
    <n v="1.867"/>
    <n v="1.867"/>
    <n v="1.867"/>
    <n v="1.867"/>
    <n v="1.867"/>
    <n v="1.867"/>
    <n v="1.867"/>
    <n v="22.404"/>
    <n v="1.867"/>
    <n v="1.867"/>
    <n v="3.734"/>
  </r>
  <r>
    <s v="DN30693"/>
    <n v="55"/>
    <s v="Thue bao MegaWan liên tỉnh"/>
    <s v="Truyền số liệu"/>
    <x v="2"/>
    <s v="Viễn thông"/>
    <s v="10347"/>
    <s v="Lưu Thị Thanh"/>
    <s v="DNTN1"/>
    <x v="2"/>
    <s v="Xí nghiệp bán lẻ xăng dầu - Công ty xăng dầu khu vực 1- Công ty TNHH một thành viên"/>
    <s v="Tập đoàn xăng dầu Việt Nam"/>
    <x v="1"/>
    <n v="1.782"/>
    <n v="1.782"/>
    <n v="1.782"/>
    <n v="1.782"/>
    <n v="1.782"/>
    <n v="1.782"/>
    <n v="1.782"/>
    <n v="1.782"/>
    <n v="1.782"/>
    <n v="1.782"/>
    <n v="1.782"/>
    <n v="1.782"/>
    <n v="21.384"/>
    <n v="1.782"/>
    <n v="1.782"/>
    <n v="3.5640000000000001"/>
  </r>
  <r>
    <s v="DN30694"/>
    <n v="55"/>
    <s v="Thue bao MegaWan liên tỉnh"/>
    <s v="Truyền số liệu"/>
    <x v="2"/>
    <s v="Viễn thông"/>
    <s v="10343"/>
    <s v="Lưu Thị Thanh"/>
    <s v="DNTN1"/>
    <x v="2"/>
    <s v="Chi nhánh Xăng dầu Bắc Ninh"/>
    <s v="Tập đoàn xăng dầu Việt Nam"/>
    <x v="1"/>
    <n v="2.9295"/>
    <n v="2.9295"/>
    <n v="2.9295"/>
    <n v="2.9295"/>
    <n v="2.9295"/>
    <n v="2.9295"/>
    <n v="2.9295"/>
    <n v="2.9295"/>
    <n v="2.9295"/>
    <n v="2.9295"/>
    <n v="2.9295"/>
    <n v="2.9295"/>
    <n v="35.154000000000003"/>
    <n v="2.9295"/>
    <n v="2.9295"/>
    <n v="5.859"/>
  </r>
  <r>
    <s v="DN30695"/>
    <n v="55"/>
    <s v="Thue bao MegaWan liên tỉnh"/>
    <s v="Truyền số liệu"/>
    <x v="2"/>
    <s v="Viễn thông"/>
    <s v="23618A"/>
    <s v="Lưu Thị Thanh"/>
    <s v="DNTN1"/>
    <x v="2"/>
    <s v="Chi nhánh xăng dầu Bình Phước - CTY xăng dầu Sông Bé - trách nhiệm hữu hạn MTV"/>
    <s v="Tập đoàn xăng dầu Việt Nam"/>
    <x v="1"/>
    <n v="1.867"/>
    <n v="1.867"/>
    <n v="1.867"/>
    <n v="1.867"/>
    <n v="1.867"/>
    <n v="1.867"/>
    <n v="1.867"/>
    <n v="1.867"/>
    <n v="1.867"/>
    <n v="1.867"/>
    <n v="1.867"/>
    <n v="1.867"/>
    <n v="22.404"/>
    <n v="1.867"/>
    <n v="1.867"/>
    <n v="3.734"/>
  </r>
  <r>
    <s v="DN30696"/>
    <n v="55"/>
    <s v="Thue bao MegaWan liên tỉnh"/>
    <s v="Truyền số liệu"/>
    <x v="2"/>
    <s v="Viễn thông"/>
    <s v="10878.b"/>
    <s v="Lưu Thị Thanh"/>
    <s v="DNTN1"/>
    <x v="2"/>
    <s v="Công ty TNHH Một Thành Viên Xăng dầu Bến Tre"/>
    <s v="Tập đoàn xăng dầu Việt Nam"/>
    <x v="1"/>
    <n v="2.9295"/>
    <n v="2.9295"/>
    <n v="2.9295"/>
    <n v="2.9295"/>
    <n v="2.9295"/>
    <n v="2.9295"/>
    <n v="2.9295"/>
    <n v="2.9295"/>
    <n v="2.9295"/>
    <n v="2.9295"/>
    <n v="2.9295"/>
    <n v="2.9295"/>
    <n v="35.154000000000003"/>
    <n v="2.9295"/>
    <n v="2.9295"/>
    <n v="5.859"/>
  </r>
  <r>
    <s v="DN30698"/>
    <n v="55"/>
    <s v="Thue bao MegaWan liên tỉnh"/>
    <s v="Truyền số liệu"/>
    <x v="2"/>
    <s v="Viễn thông"/>
    <s v="10878.c"/>
    <s v="Lưu Thị Thanh"/>
    <s v="DNTN1"/>
    <x v="2"/>
    <s v="CÔNG TY TNHH MTV Xăng Dầu Bắc Tây Nguyên"/>
    <s v="Tập đoàn xăng dầu Việt Nam"/>
    <x v="1"/>
    <n v="2.9295"/>
    <n v="2.9295"/>
    <n v="2.9295"/>
    <n v="2.9295"/>
    <n v="2.9295"/>
    <n v="2.9295"/>
    <n v="2.9295"/>
    <n v="2.9295"/>
    <n v="2.9295"/>
    <n v="2.9295"/>
    <n v="2.9295"/>
    <n v="2.9295"/>
    <n v="35.154000000000003"/>
    <n v="2.9295"/>
    <n v="2.9295"/>
    <n v="5.859"/>
  </r>
  <r>
    <s v="DN30699"/>
    <n v="55"/>
    <s v="Thue bao MegaWan liên tỉnh"/>
    <s v="Truyền số liệu"/>
    <x v="2"/>
    <s v="Viễn thông"/>
    <s v="10269"/>
    <s v="Lưu Thị Thanh"/>
    <s v="DNTN1"/>
    <x v="2"/>
    <s v="Chi nhánh xăng dầu Bình Thuận"/>
    <s v="Tập đoàn xăng dầu Việt Nam"/>
    <x v="1"/>
    <n v="2.9295"/>
    <n v="2.9295"/>
    <n v="2.9295"/>
    <n v="6.0593170000000001"/>
    <n v="4.907"/>
    <n v="4.907"/>
    <n v="4.907"/>
    <n v="4.907"/>
    <n v="4.907"/>
    <n v="4.907"/>
    <n v="4.907"/>
    <n v="4.907"/>
    <n v="54.103816999999999"/>
    <n v="4.907"/>
    <n v="4.907"/>
    <n v="9.8140000000000001"/>
  </r>
  <r>
    <s v="DN30700"/>
    <n v="55"/>
    <s v="Thue bao MegaWan liên tỉnh"/>
    <s v="Truyền số liệu"/>
    <x v="2"/>
    <s v="Viễn thông"/>
    <s v="10878.d"/>
    <s v="Lưu Thị Thanh"/>
    <s v="DNTN1"/>
    <x v="2"/>
    <s v="Công ty Xăng dầu Cao Bằng"/>
    <s v="Tập đoàn xăng dầu Việt Nam"/>
    <x v="1"/>
    <n v="2.9295"/>
    <n v="2.9295"/>
    <n v="2.9295"/>
    <n v="2.9295"/>
    <n v="2.9295"/>
    <n v="2.9295"/>
    <n v="2.9295"/>
    <n v="2.9295"/>
    <n v="2.9295"/>
    <n v="2.9295"/>
    <n v="2.9295"/>
    <n v="2.9295"/>
    <n v="35.154000000000003"/>
    <n v="2.9295"/>
    <n v="2.9295"/>
    <n v="5.859"/>
  </r>
  <r>
    <s v="DN30701"/>
    <n v="55"/>
    <s v="Thue bao MegaWan liên tỉnh"/>
    <s v="Truyền số liệu"/>
    <x v="2"/>
    <s v="Viễn thông"/>
    <s v="10878.e"/>
    <s v="Lưu Thị Thanh"/>
    <s v="DNTN1"/>
    <x v="2"/>
    <s v="Công ty Xăng dầu Cà Mau"/>
    <s v="Tập đoàn xăng dầu Việt Nam"/>
    <x v="1"/>
    <n v="2.9295"/>
    <n v="2.9295"/>
    <n v="2.9295"/>
    <n v="2.9295"/>
    <n v="2.9295"/>
    <n v="2.9295"/>
    <n v="2.9295"/>
    <n v="2.9295"/>
    <n v="2.9295"/>
    <n v="2.9295"/>
    <n v="2.9295"/>
    <n v="2.9295"/>
    <n v="35.154000000000003"/>
    <n v="2.9295"/>
    <n v="2.9295"/>
    <n v="5.859"/>
  </r>
  <r>
    <s v="DN30702"/>
    <n v="55"/>
    <s v="Thue bao MegaWan liên tỉnh"/>
    <s v="Truyền số liệu"/>
    <x v="2"/>
    <s v="Viễn thông"/>
    <s v="23287"/>
    <s v="Lưu Thị Thanh"/>
    <s v="DNTN1"/>
    <x v="2"/>
    <s v="Công ty Xăng dầu Cà Mau"/>
    <s v="Tập đoàn xăng dầu Việt Nam"/>
    <x v="1"/>
    <n v="1.867"/>
    <n v="1.867"/>
    <n v="1.867"/>
    <n v="1.867"/>
    <n v="1.867"/>
    <n v="1.867"/>
    <n v="1.867"/>
    <n v="1.867"/>
    <n v="1.867"/>
    <n v="1.867"/>
    <n v="1.867"/>
    <n v="1.867"/>
    <n v="22.404"/>
    <n v="1.867"/>
    <n v="1.867"/>
    <n v="3.734"/>
  </r>
  <r>
    <s v="DN30703"/>
    <n v="55"/>
    <s v="Thue bao MegaWan liên tỉnh"/>
    <s v="Truyền số liệu"/>
    <x v="2"/>
    <s v="Viễn thông"/>
    <s v="10878.f"/>
    <s v="Lưu Thị Thanh"/>
    <s v="DNTN1"/>
    <x v="2"/>
    <s v="Công ty Xăng dầu Điện Biên"/>
    <s v="Tập đoàn xăng dầu Việt Nam"/>
    <x v="1"/>
    <n v="2.9295"/>
    <n v="2.9295"/>
    <n v="2.9295"/>
    <n v="2.9295"/>
    <n v="2.9295"/>
    <n v="2.9295"/>
    <n v="2.9295"/>
    <n v="2.9295"/>
    <n v="2.9295"/>
    <n v="2.9295"/>
    <n v="2.9295"/>
    <n v="2.9295"/>
    <n v="35.154000000000003"/>
    <n v="2.9295"/>
    <n v="2.9295"/>
    <n v="5.859"/>
  </r>
  <r>
    <s v="DN30705"/>
    <n v="55"/>
    <s v="Thue bao MegaWan liên tỉnh"/>
    <s v="Truyền số liệu"/>
    <x v="2"/>
    <s v="Viễn thông"/>
    <s v="10878.g"/>
    <s v="Lưu Thị Thanh"/>
    <s v="DNTN1"/>
    <x v="2"/>
    <s v="Công ty Xăng dầu Đồng Tháp (TNHH 01TV)"/>
    <s v="Tập đoàn xăng dầu Việt Nam"/>
    <x v="1"/>
    <n v="2.9295"/>
    <n v="2.9295"/>
    <n v="2.9295"/>
    <n v="2.9295"/>
    <n v="2.9295"/>
    <n v="2.9295"/>
    <n v="2.9295"/>
    <n v="2.9295"/>
    <n v="2.9295"/>
    <n v="2.9295"/>
    <n v="2.9295"/>
    <n v="2.9295"/>
    <n v="35.154000000000003"/>
    <n v="2.9295"/>
    <n v="2.9295"/>
    <n v="5.859"/>
  </r>
  <r>
    <s v="DN30707"/>
    <n v="55"/>
    <s v="Thue bao MegaWan liên tỉnh"/>
    <s v="Truyền số liệu"/>
    <x v="2"/>
    <s v="Viễn thông"/>
    <s v="10878.pl18"/>
    <s v="Lưu Thị Thanh"/>
    <s v="DNTN1"/>
    <x v="2"/>
    <s v="Công ty Xăng dầu Hà Bắc"/>
    <s v="Tập đoàn xăng dầu Việt Nam"/>
    <x v="1"/>
    <n v="2.9295"/>
    <n v="2.9295"/>
    <n v="2.9295"/>
    <n v="2.9295"/>
    <n v="2.9295"/>
    <n v="2.9295"/>
    <n v="2.9295"/>
    <n v="2.9295"/>
    <n v="2.9295"/>
    <n v="2.9295"/>
    <n v="2.9295"/>
    <n v="2.9295"/>
    <n v="35.154000000000003"/>
    <n v="2.9295"/>
    <n v="2.9295"/>
    <n v="5.859"/>
  </r>
  <r>
    <s v="DN30708"/>
    <n v="55"/>
    <s v="Thue bao MegaWan liên tỉnh"/>
    <s v="Truyền số liệu"/>
    <x v="2"/>
    <s v="Viễn thông"/>
    <s v="10044"/>
    <s v="Lưu Thị Thanh"/>
    <s v="DNTN1"/>
    <x v="2"/>
    <s v="Chi nhánh xăng dầu Hòa Bình"/>
    <s v="Tập đoàn xăng dầu Việt Nam"/>
    <x v="1"/>
    <n v="1.867"/>
    <n v="1.867"/>
    <n v="1.867"/>
    <n v="1.867"/>
    <n v="1.867"/>
    <n v="1.867"/>
    <n v="1.867"/>
    <n v="1.867"/>
    <n v="1.867"/>
    <n v="1.867"/>
    <n v="1.867"/>
    <n v="1.867"/>
    <n v="22.404"/>
    <n v="1.867"/>
    <n v="1.867"/>
    <n v="3.734"/>
  </r>
  <r>
    <s v="DN30710"/>
    <n v="55"/>
    <s v="Thue bao MegaWan liên tỉnh"/>
    <s v="Truyền số liệu"/>
    <x v="2"/>
    <s v="Viễn thông"/>
    <s v="10878.h"/>
    <s v="Lưu Thị Thanh"/>
    <s v="DNTN1"/>
    <x v="2"/>
    <s v="Công ty Xăng dầu Hà Giang"/>
    <s v="Tập đoàn xăng dầu Việt Nam"/>
    <x v="1"/>
    <n v="2.9295"/>
    <n v="2.9295"/>
    <n v="2.9295"/>
    <n v="2.9295"/>
    <n v="2.9295"/>
    <n v="2.9295"/>
    <n v="2.9295"/>
    <n v="2.9295"/>
    <n v="2.9295"/>
    <n v="2.9295"/>
    <n v="2.9295"/>
    <n v="2.9295"/>
    <n v="35.154000000000003"/>
    <n v="2.9295"/>
    <n v="2.9295"/>
    <n v="5.859"/>
  </r>
  <r>
    <s v="DN30713"/>
    <n v="55"/>
    <s v="Thue bao MegaWan liên tỉnh"/>
    <s v="Truyền số liệu"/>
    <x v="2"/>
    <s v="Viễn thông"/>
    <s v="02.2"/>
    <s v="Lưu Thị Thanh"/>
    <s v="DNTN1"/>
    <x v="2"/>
    <s v="Công ty xăng dầu Hà Nam Ninh"/>
    <s v="Tập đoàn xăng dầu Việt Nam"/>
    <x v="1"/>
    <n v="4.2215499999999997"/>
    <n v="4.2215499999999997"/>
    <n v="4.2215499999999997"/>
    <n v="4.2215499999999997"/>
    <n v="4.2215499999999997"/>
    <n v="4.2215499999999997"/>
    <n v="4.2215499999999997"/>
    <n v="4.2215499999999997"/>
    <n v="4.2215499999999997"/>
    <n v="4.2215499999999997"/>
    <n v="4.2215499999999997"/>
    <n v="4.2215499999999997"/>
    <n v="50.6586"/>
    <n v="4.2215499999999997"/>
    <n v="4.2215499999999997"/>
    <n v="8.4430999999999994"/>
  </r>
  <r>
    <s v="DN30714"/>
    <n v="55"/>
    <s v="Thue bao MegaWan liên tỉnh"/>
    <s v="Truyền số liệu"/>
    <x v="2"/>
    <s v="Viễn thông"/>
    <s v="02.3"/>
    <s v="Lưu Thị Thanh"/>
    <s v="DNTN1"/>
    <x v="2"/>
    <s v="Công ty xăng dầu Hà Sơn Bình"/>
    <s v="Tập đoàn xăng dầu Việt Nam"/>
    <x v="1"/>
    <n v="2.5045000000000002"/>
    <n v="2.5045000000000002"/>
    <n v="2.5045000000000002"/>
    <n v="2.5045000000000002"/>
    <n v="2.5045000000000002"/>
    <n v="2.5045000000000002"/>
    <n v="2.5045000000000002"/>
    <n v="2.5045000000000002"/>
    <n v="2.5045000000000002"/>
    <n v="2.5045000000000002"/>
    <n v="2.5045000000000002"/>
    <n v="2.5045000000000002"/>
    <n v="30.053999999999998"/>
    <n v="2.5045000000000002"/>
    <n v="2.5045000000000002"/>
    <n v="5.0090000000000003"/>
  </r>
  <r>
    <s v="DN30715"/>
    <n v="55"/>
    <s v="Thue bao MegaWan liên tỉnh"/>
    <s v="Truyền số liệu"/>
    <x v="2"/>
    <s v="Viễn thông"/>
    <s v="9884"/>
    <s v="Lưu Thị Thanh"/>
    <s v="DNTN1"/>
    <x v="2"/>
    <s v="Xí nghiệp xăng dầu K133"/>
    <s v="Tập đoàn xăng dầu Việt Nam"/>
    <x v="1"/>
    <n v="1.782"/>
    <n v="1.782"/>
    <n v="1.782"/>
    <n v="1.782"/>
    <n v="1.782"/>
    <n v="1.782"/>
    <n v="1.782"/>
    <n v="1.782"/>
    <n v="1.782"/>
    <n v="1.782"/>
    <n v="1.782"/>
    <n v="1.782"/>
    <n v="21.384"/>
    <n v="1.782"/>
    <n v="1.782"/>
    <n v="3.5640000000000001"/>
  </r>
  <r>
    <s v="DN30716"/>
    <n v="55"/>
    <s v="Thue bao MegaWan liên tỉnh"/>
    <s v="Truyền số liệu"/>
    <x v="2"/>
    <s v="Viễn thông"/>
    <s v="22945"/>
    <s v="Lưu Thị Thanh"/>
    <s v="DNTN1"/>
    <x v="2"/>
    <s v="Chi nhánh xăng dầu Kon Tum"/>
    <s v="Tập đoàn xăng dầu Việt Nam"/>
    <x v="1"/>
    <n v="1.867"/>
    <n v="1.867"/>
    <n v="1.867"/>
    <n v="1.867"/>
    <n v="1.867"/>
    <n v="1.867"/>
    <n v="1.867"/>
    <n v="1.867"/>
    <n v="1.867"/>
    <n v="1.867"/>
    <n v="1.867"/>
    <n v="1.867"/>
    <n v="22.404"/>
    <n v="1.867"/>
    <n v="1.867"/>
    <n v="3.734"/>
  </r>
  <r>
    <s v="DN30717"/>
    <n v="55"/>
    <s v="Thue bao MegaWan liên tỉnh"/>
    <s v="Truyền số liệu"/>
    <x v="2"/>
    <s v="Viễn thông"/>
    <s v="02.4"/>
    <s v="Lưu Thị Thanh"/>
    <s v="DNTN1"/>
    <x v="2"/>
    <s v="Công ty xăng dầu khu vực I – Công ty TNHH MTV"/>
    <s v="Tập đoàn xăng dầu Việt Nam"/>
    <x v="1"/>
    <n v="2.5045000000000002"/>
    <n v="2.5045000000000002"/>
    <n v="2.5045000000000002"/>
    <n v="2.5045000000000002"/>
    <n v="2.5045000000000002"/>
    <n v="2.5045000000000002"/>
    <n v="2.5045000000000002"/>
    <n v="2.5045000000000002"/>
    <n v="2.5045000000000002"/>
    <n v="2.5045000000000002"/>
    <n v="2.5045000000000002"/>
    <n v="2.5045000000000002"/>
    <n v="30.053999999999998"/>
    <n v="2.5045000000000002"/>
    <n v="2.5045000000000002"/>
    <n v="5.0090000000000003"/>
  </r>
  <r>
    <s v="DN30718"/>
    <n v="55"/>
    <s v="Thue bao MegaWan liên tỉnh"/>
    <s v="Truyền số liệu"/>
    <x v="2"/>
    <s v="Viễn thông"/>
    <s v="02.5"/>
    <s v="Lưu Thị Thanh"/>
    <s v="DNTN1"/>
    <x v="2"/>
    <s v="Công ty xăng dầu Khu vực III-TNHH Một thành viên"/>
    <s v="Tập đoàn xăng dầu Việt Nam"/>
    <x v="1"/>
    <n v="4.2215499999999997"/>
    <n v="4.2215499999999997"/>
    <n v="4.2215499999999997"/>
    <n v="4.2215499999999997"/>
    <n v="4.2215499999999997"/>
    <n v="4.2215499999999997"/>
    <n v="4.2215499999999997"/>
    <n v="4.2215499999999997"/>
    <n v="4.2215499999999997"/>
    <n v="4.2215499999999997"/>
    <n v="4.2215499999999997"/>
    <n v="4.2215499999999997"/>
    <n v="50.6586"/>
    <n v="4.2215499999999997"/>
    <n v="4.2215499999999997"/>
    <n v="8.4430999999999994"/>
  </r>
  <r>
    <s v="DN30719"/>
    <n v="55"/>
    <s v="Thue bao MegaWan liên tỉnh"/>
    <s v="Truyền số liệu"/>
    <x v="2"/>
    <s v="Viễn thông"/>
    <s v="10878.1"/>
    <s v="Lưu Thị Thanh"/>
    <s v="DNTN1"/>
    <x v="2"/>
    <s v="Công ty Xăng dầu Long An"/>
    <s v="Tập đoàn xăng dầu Việt Nam"/>
    <x v="1"/>
    <n v="2.9295"/>
    <n v="2.9295"/>
    <n v="2.9295"/>
    <n v="2.9295"/>
    <n v="2.9295"/>
    <n v="2.9295"/>
    <n v="2.9295"/>
    <n v="2.9295"/>
    <n v="2.9295"/>
    <n v="2.9295"/>
    <n v="2.9295"/>
    <n v="2.9295"/>
    <n v="35.154000000000003"/>
    <n v="2.9295"/>
    <n v="2.9295"/>
    <n v="5.859"/>
  </r>
  <r>
    <s v="DN30720"/>
    <n v="55"/>
    <s v="Thue bao MegaWan liên tỉnh"/>
    <s v="Truyền số liệu"/>
    <x v="2"/>
    <s v="Viễn thông"/>
    <s v="9078A"/>
    <s v="Lưu Thị Thanh"/>
    <s v="DNTN1"/>
    <x v="2"/>
    <s v="Công ty Xăng dầu Long An"/>
    <s v="Tập đoàn xăng dầu Việt Nam"/>
    <x v="1"/>
    <n v="1.867"/>
    <n v="1.867"/>
    <n v="1.867"/>
    <n v="1.867"/>
    <n v="1.867"/>
    <n v="1.867"/>
    <n v="1.867"/>
    <n v="1.867"/>
    <n v="1.867"/>
    <n v="1.867"/>
    <n v="1.867"/>
    <n v="1.867"/>
    <n v="22.404"/>
    <n v="1.867"/>
    <n v="1.867"/>
    <n v="3.734"/>
  </r>
  <r>
    <s v="DN30721"/>
    <n v="55"/>
    <s v="Thue bao MegaWan liên tỉnh"/>
    <s v="Truyền số liệu"/>
    <x v="2"/>
    <s v="Viễn thông"/>
    <s v="10878.pl3"/>
    <s v="Lưu Thị Thanh"/>
    <s v="DNTN1"/>
    <x v="2"/>
    <s v="Công ty Xăng dầu Lào Cai"/>
    <s v="Tập đoàn xăng dầu Việt Nam"/>
    <x v="1"/>
    <n v="2.9295"/>
    <n v="2.9295"/>
    <n v="2.9295"/>
    <n v="2.9295"/>
    <n v="2.9295"/>
    <n v="2.9295"/>
    <n v="2.9295"/>
    <n v="2.9295"/>
    <n v="2.9295"/>
    <n v="2.9295"/>
    <n v="2.9295"/>
    <n v="2.9295"/>
    <n v="35.154000000000003"/>
    <n v="2.9295"/>
    <n v="2.9295"/>
    <n v="5.859"/>
  </r>
  <r>
    <s v="DN30722"/>
    <n v="55"/>
    <s v="Thue bao MegaWan liên tỉnh"/>
    <s v="Truyền số liệu"/>
    <x v="2"/>
    <s v="Viễn thông"/>
    <s v="8960A"/>
    <s v="Lưu Thị Thanh"/>
    <s v="DNTN1"/>
    <x v="2"/>
    <s v="Công ty Xăng dầu Lào Cai"/>
    <s v="Tập đoàn xăng dầu Việt Nam"/>
    <x v="1"/>
    <n v="1.867"/>
    <n v="1.867"/>
    <n v="1.867"/>
    <n v="1.867"/>
    <n v="1.867"/>
    <n v="1.867"/>
    <n v="1.867"/>
    <n v="1.867"/>
    <n v="1.867"/>
    <n v="1.867"/>
    <n v="1.867"/>
    <n v="1.867"/>
    <n v="22.404"/>
    <n v="1.867"/>
    <n v="1.867"/>
    <n v="3.734"/>
  </r>
  <r>
    <s v="DN30723"/>
    <n v="55"/>
    <s v="Thue bao MegaWan liên tỉnh"/>
    <s v="Truyền số liệu"/>
    <x v="2"/>
    <s v="Viễn thông"/>
    <s v="10050"/>
    <s v="Lưu Thị Thanh"/>
    <s v="DNTN1"/>
    <x v="2"/>
    <s v="Công ty TNHH MTV xăng dầu Lai Châu"/>
    <s v="Tập đoàn xăng dầu Việt Nam"/>
    <x v="1"/>
    <n v="1.867"/>
    <n v="1.867"/>
    <n v="1.867"/>
    <n v="1.867"/>
    <n v="1.867"/>
    <n v="1.867"/>
    <n v="1.867"/>
    <n v="1.867"/>
    <n v="1.867"/>
    <n v="1.867"/>
    <n v="1.867"/>
    <n v="1.867"/>
    <n v="22.404"/>
    <n v="1.867"/>
    <n v="1.867"/>
    <n v="3.734"/>
  </r>
  <r>
    <s v="DN30724"/>
    <n v="55"/>
    <s v="Thue bao MegaWan liên tỉnh"/>
    <s v="Truyền số liệu"/>
    <x v="2"/>
    <s v="Viễn thông"/>
    <s v="10878.pl4"/>
    <s v="Lưu Thị Thanh"/>
    <s v="DNTN1"/>
    <x v="2"/>
    <s v="Công ty trách nhiệm hữu hạn Xăng dầu Lâm Đồng"/>
    <s v="Tập đoàn xăng dầu Việt Nam"/>
    <x v="1"/>
    <n v="2.9295"/>
    <n v="2.9295"/>
    <n v="2.9295"/>
    <n v="2.9295"/>
    <n v="2.9295"/>
    <n v="2.9295"/>
    <n v="2.9295"/>
    <n v="2.9295"/>
    <n v="2.9295"/>
    <n v="2.9295"/>
    <n v="2.9295"/>
    <n v="2.9295"/>
    <n v="35.154000000000003"/>
    <n v="2.9295"/>
    <n v="2.9295"/>
    <n v="5.859"/>
  </r>
  <r>
    <s v="DN30725"/>
    <n v="55"/>
    <s v="Thue bao MegaWan liên tỉnh"/>
    <s v="Truyền số liệu"/>
    <x v="2"/>
    <s v="Viễn thông"/>
    <s v="10047"/>
    <s v="Lưu Thị Thanh"/>
    <s v="DNTN1"/>
    <x v="2"/>
    <s v="Chi nhánh xăng dầu Lạng Sơn"/>
    <s v="Tập đoàn xăng dầu Việt Nam"/>
    <x v="1"/>
    <n v="1.867"/>
    <n v="1.867"/>
    <n v="1.867"/>
    <n v="1.867"/>
    <n v="1.867"/>
    <n v="1.867"/>
    <n v="1.867"/>
    <n v="1.867"/>
    <n v="1.867"/>
    <n v="1.867"/>
    <n v="1.867"/>
    <n v="1.867"/>
    <n v="22.404"/>
    <n v="1.867"/>
    <n v="1.867"/>
    <n v="3.734"/>
  </r>
  <r>
    <s v="DN30726"/>
    <n v="55"/>
    <s v="Thue bao MegaWan liên tỉnh"/>
    <s v="Truyền số liệu"/>
    <x v="2"/>
    <s v="Viễn thông"/>
    <s v="23469"/>
    <s v="Lưu Thị Thanh"/>
    <s v="DNTN1"/>
    <x v="2"/>
    <s v="Công ty xăng dầu Nghệ An"/>
    <s v="Tập đoàn xăng dầu Việt Nam"/>
    <x v="1"/>
    <n v="8.7885000000000009"/>
    <n v="8.7885000000000009"/>
    <n v="8.7885000000000009"/>
    <n v="8.7885000000000009"/>
    <n v="8.7885000000000009"/>
    <n v="8.7885000000000009"/>
    <n v="8.7885000000000009"/>
    <n v="8.7885000000000009"/>
    <n v="8.7885000000000009"/>
    <n v="8.7885000000000009"/>
    <n v="8.7885000000000009"/>
    <n v="8.7885000000000009"/>
    <n v="105.462"/>
    <n v="8.7885000000000009"/>
    <n v="8.7885000000000009"/>
    <n v="17.577000000000002"/>
  </r>
  <r>
    <s v="DN30728"/>
    <n v="55"/>
    <s v="Thue bao MegaWan liên tỉnh"/>
    <s v="Truyền số liệu"/>
    <x v="2"/>
    <s v="Viễn thông"/>
    <s v="02.a"/>
    <s v="Lưu Thị Thanh"/>
    <s v="DNTN1"/>
    <x v="2"/>
    <s v="Công ty xăng dầu Nghệ An"/>
    <s v="Tập đoàn xăng dầu Việt Nam"/>
    <x v="1"/>
    <n v="4.2215499999999997"/>
    <n v="4.2215499999999997"/>
    <n v="4.2215499999999997"/>
    <n v="4.2215499999999997"/>
    <n v="4.2215499999999997"/>
    <n v="4.2215499999999997"/>
    <n v="4.2215499999999997"/>
    <n v="4.2215499999999997"/>
    <n v="4.2215499999999997"/>
    <n v="4.2215499999999997"/>
    <n v="4.2215499999999997"/>
    <n v="4.2215499999999997"/>
    <n v="50.6586"/>
    <n v="4.2215499999999997"/>
    <n v="4.2215499999999997"/>
    <n v="8.4430999999999994"/>
  </r>
  <r>
    <s v="DN30730"/>
    <n v="55"/>
    <s v="Thue bao MegaWan liên tỉnh"/>
    <s v="Truyền số liệu"/>
    <x v="2"/>
    <s v="Viễn thông"/>
    <s v="10878.pl5"/>
    <s v="Lưu Thị Thanh"/>
    <s v="DNTN1"/>
    <x v="2"/>
    <s v="Công ty xăng dầu Nam Tây Nguyên"/>
    <s v="Tập đoàn xăng dầu Việt Nam"/>
    <x v="1"/>
    <n v="2.9295"/>
    <n v="2.9295"/>
    <n v="2.9295"/>
    <n v="2.9295"/>
    <n v="2.9295"/>
    <n v="2.9295"/>
    <n v="2.9295"/>
    <n v="2.9295"/>
    <n v="2.9295"/>
    <n v="2.9295"/>
    <n v="2.9295"/>
    <n v="2.9295"/>
    <n v="35.154000000000003"/>
    <n v="2.9295"/>
    <n v="2.9295"/>
    <n v="5.859"/>
  </r>
  <r>
    <s v="DN30732"/>
    <n v="55"/>
    <s v="Thue bao MegaWan liên tỉnh"/>
    <s v="Truyền số liệu"/>
    <x v="2"/>
    <s v="Viễn thông"/>
    <s v="02.6"/>
    <s v="Lưu Thị Thanh"/>
    <s v="DNTN1"/>
    <x v="2"/>
    <s v="Công ty xăng dầu Phú Khánh"/>
    <s v="Tập đoàn xăng dầu Việt Nam"/>
    <x v="1"/>
    <n v="4.2215499999999997"/>
    <n v="4.2215499999999997"/>
    <n v="4.2215499999999997"/>
    <n v="4.2215499999999997"/>
    <n v="4.2215499999999997"/>
    <n v="4.2215499999999997"/>
    <n v="4.2215499999999997"/>
    <n v="4.2215499999999997"/>
    <n v="4.2215499999999997"/>
    <n v="4.2215499999999997"/>
    <n v="4.2215499999999997"/>
    <n v="4.2215499999999997"/>
    <n v="50.6586"/>
    <n v="4.2215499999999997"/>
    <n v="4.2215499999999997"/>
    <n v="8.4430999999999994"/>
  </r>
  <r>
    <s v="DN30735"/>
    <n v="55"/>
    <s v="Thue bao MegaWan liên tỉnh"/>
    <s v="Truyền số liệu"/>
    <x v="2"/>
    <s v="Viễn thông"/>
    <s v="10878.pl6"/>
    <s v="Lưu Thị Thanh"/>
    <s v="DNTN1"/>
    <x v="2"/>
    <s v="Công ty Xăng dầu Quảng Bình"/>
    <s v="Tập đoàn xăng dầu Việt Nam"/>
    <x v="1"/>
    <n v="2.9295"/>
    <n v="2.9295"/>
    <n v="2.9295"/>
    <n v="2.9295"/>
    <n v="2.9295"/>
    <n v="2.9295"/>
    <n v="2.9295"/>
    <n v="2.9295"/>
    <n v="2.9295"/>
    <n v="2.9295"/>
    <n v="2.9295"/>
    <n v="2.9295"/>
    <n v="35.154000000000003"/>
    <n v="2.9295"/>
    <n v="2.9295"/>
    <n v="5.859"/>
  </r>
  <r>
    <s v="DN30736"/>
    <n v="55"/>
    <s v="Thue bao MegaWan liên tỉnh"/>
    <s v="Truyền số liệu"/>
    <x v="2"/>
    <s v="Viễn thông"/>
    <s v="22448"/>
    <s v="Lưu Thị Thanh"/>
    <s v="DNTN1"/>
    <x v="2"/>
    <s v="Công ty Xăng dầu Quảng Bình"/>
    <s v="Tập đoàn xăng dầu Việt Nam"/>
    <x v="1"/>
    <n v="1.867"/>
    <n v="1.867"/>
    <n v="1.867"/>
    <n v="1.867"/>
    <n v="1.867"/>
    <n v="1.867"/>
    <n v="1.867"/>
    <n v="1.867"/>
    <n v="1.867"/>
    <n v="1.867"/>
    <n v="1.867"/>
    <n v="1.867"/>
    <n v="22.404"/>
    <n v="1.867"/>
    <n v="1.867"/>
    <n v="3.734"/>
  </r>
  <r>
    <s v="DN30737"/>
    <n v="55"/>
    <s v="Thue bao MegaWan liên tỉnh"/>
    <s v="Truyền số liệu"/>
    <x v="2"/>
    <s v="Viễn thông"/>
    <s v="10878.pl7"/>
    <s v="Lưu Thị Thanh"/>
    <s v="DNTN1"/>
    <x v="2"/>
    <s v="Công ty trách nhiệm hữu hạn một thành viên Xăng dầu Quảng Ngãi"/>
    <s v="Tập đoàn xăng dầu Việt Nam"/>
    <x v="1"/>
    <n v="2.9295"/>
    <n v="2.9295"/>
    <n v="2.9295"/>
    <n v="2.9295"/>
    <n v="2.9295"/>
    <n v="2.9295"/>
    <n v="2.9295"/>
    <n v="2.9295"/>
    <n v="2.9295"/>
    <n v="2.9295"/>
    <n v="2.9295"/>
    <n v="2.9295"/>
    <n v="35.154000000000003"/>
    <n v="2.9295"/>
    <n v="2.9295"/>
    <n v="5.859"/>
  </r>
  <r>
    <s v="DN30738"/>
    <n v="55"/>
    <s v="Thue bao MegaWan liên tỉnh"/>
    <s v="Truyền số liệu"/>
    <x v="2"/>
    <s v="Viễn thông"/>
    <s v="10345"/>
    <s v="Lưu Thị Thanh"/>
    <s v="DNTN1"/>
    <x v="2"/>
    <s v="Chi nhánh công ty xăng dầu khu vực V-trách nhiệm hữu hạn MTV tại Quảng Nam"/>
    <s v="Tập đoàn xăng dầu Việt Nam"/>
    <x v="1"/>
    <n v="2.9295"/>
    <n v="2.9295"/>
    <n v="2.9295"/>
    <n v="2.9295"/>
    <n v="2.9295"/>
    <n v="2.9295"/>
    <n v="2.9295"/>
    <n v="2.9295"/>
    <n v="2.9295"/>
    <n v="2.9295"/>
    <n v="2.9295"/>
    <n v="2.9295"/>
    <n v="35.154000000000003"/>
    <n v="2.9295"/>
    <n v="2.9295"/>
    <n v="5.859"/>
  </r>
  <r>
    <s v="DN30739"/>
    <n v="55"/>
    <s v="Thue bao MegaWan liên tỉnh"/>
    <s v="Truyền số liệu"/>
    <x v="2"/>
    <s v="Viễn thông"/>
    <s v="10878.pl8"/>
    <s v="Lưu Thị Thanh"/>
    <s v="DNTN1"/>
    <x v="2"/>
    <s v="Công ty Xăng dầu Quảng Trị"/>
    <s v="Tập đoàn xăng dầu Việt Nam"/>
    <x v="1"/>
    <n v="2.9295"/>
    <n v="2.9295"/>
    <n v="2.9295"/>
    <n v="2.9295"/>
    <n v="2.9295"/>
    <n v="2.9295"/>
    <n v="2.9295"/>
    <n v="2.9295"/>
    <n v="2.9295"/>
    <n v="2.9295"/>
    <n v="2.9295"/>
    <n v="2.9295"/>
    <n v="35.154000000000003"/>
    <n v="2.9295"/>
    <n v="2.9295"/>
    <n v="5.859"/>
  </r>
  <r>
    <s v="DN30740"/>
    <n v="55"/>
    <s v="Thue bao MegaWan liên tỉnh"/>
    <s v="Truyền số liệu"/>
    <x v="2"/>
    <s v="Viễn thông"/>
    <s v="10878.pl9"/>
    <s v="Lưu Thị Thanh"/>
    <s v="DNTN1"/>
    <x v="2"/>
    <s v="Công ty Xăng dầu Sông Bé - trách nhiệm hữu hạn Một Thành Viên"/>
    <s v="Tập đoàn xăng dầu Việt Nam"/>
    <x v="1"/>
    <n v="2.9295"/>
    <n v="2.9295"/>
    <n v="2.9295"/>
    <n v="2.9295"/>
    <n v="2.9295"/>
    <n v="2.9295"/>
    <n v="2.9295"/>
    <n v="2.9295"/>
    <n v="2.9295"/>
    <n v="2.9295"/>
    <n v="2.9295"/>
    <n v="2.9295"/>
    <n v="35.154000000000003"/>
    <n v="2.9295"/>
    <n v="2.9295"/>
    <n v="5.859"/>
  </r>
  <r>
    <s v="DN30741"/>
    <n v="55"/>
    <s v="Thue bao MegaWan liên tỉnh"/>
    <s v="Truyền số liệu"/>
    <x v="2"/>
    <s v="Viễn thông"/>
    <s v="10045"/>
    <s v="Lưu Thị Thanh"/>
    <s v="DNTN1"/>
    <x v="2"/>
    <s v="Chi nhánh xăng dầu Sơn La"/>
    <s v="Tập đoàn xăng dầu Việt Nam"/>
    <x v="1"/>
    <n v="2.9295"/>
    <n v="2.9295"/>
    <n v="2.9295"/>
    <n v="2.9295"/>
    <n v="2.9295"/>
    <n v="2.9295"/>
    <n v="2.9295"/>
    <n v="2.9295"/>
    <n v="2.9295"/>
    <n v="2.9295"/>
    <n v="2.9295"/>
    <n v="2.9295"/>
    <n v="35.154000000000003"/>
    <n v="2.9295"/>
    <n v="2.9295"/>
    <n v="5.859"/>
  </r>
  <r>
    <s v="DN30742"/>
    <n v="55"/>
    <s v="Thue bao MegaWan liên tỉnh"/>
    <s v="Truyền số liệu"/>
    <x v="2"/>
    <s v="Viễn thông"/>
    <s v="10878.pl10"/>
    <s v="Lưu Thị Thanh"/>
    <s v="DNTN1"/>
    <x v="2"/>
    <s v="Công ty Xăng dầu Thái Bình"/>
    <s v="Tập đoàn xăng dầu Việt Nam"/>
    <x v="1"/>
    <n v="2.9295"/>
    <n v="2.9295"/>
    <n v="2.9295"/>
    <n v="2.9295"/>
    <n v="2.9295"/>
    <n v="2.9295"/>
    <n v="2.9295"/>
    <n v="2.9295"/>
    <n v="2.9295"/>
    <n v="2.9295"/>
    <n v="2.9295"/>
    <n v="2.9295"/>
    <n v="35.154000000000003"/>
    <n v="2.9295"/>
    <n v="2.9295"/>
    <n v="5.859"/>
  </r>
  <r>
    <s v="DN30743"/>
    <n v="55"/>
    <s v="Thue bao MegaWan liên tỉnh"/>
    <s v="Truyền số liệu"/>
    <x v="2"/>
    <s v="Viễn thông"/>
    <s v="10878.pl19"/>
    <s v="Lưu Thị Thanh"/>
    <s v="DNTN1"/>
    <x v="2"/>
    <s v="Công ty Xăng dầu Tiền Giang"/>
    <s v="Tập đoàn xăng dầu Việt Nam"/>
    <x v="1"/>
    <n v="2.9295"/>
    <n v="2.9295"/>
    <n v="2.9295"/>
    <n v="2.9295"/>
    <n v="2.9295"/>
    <n v="2.9295"/>
    <n v="2.9295"/>
    <n v="2.9295"/>
    <n v="2.9295"/>
    <n v="2.9295"/>
    <n v="2.9295"/>
    <n v="2.9295"/>
    <n v="35.154000000000003"/>
    <n v="2.9295"/>
    <n v="2.9295"/>
    <n v="5.859"/>
  </r>
  <r>
    <s v="DN30744"/>
    <n v="55"/>
    <s v="Thue bao MegaWan liên tỉnh"/>
    <s v="Truyền số liệu"/>
    <x v="2"/>
    <s v="Viễn thông"/>
    <s v="9987"/>
    <s v="Lưu Thị Thanh"/>
    <s v="DNTN1"/>
    <x v="2"/>
    <s v="Công ty Xăng dầu Tiền Giang"/>
    <s v="Tập đoàn xăng dầu Việt Nam"/>
    <x v="1"/>
    <n v="3.734"/>
    <n v="3.734"/>
    <n v="3.734"/>
    <n v="3.734"/>
    <n v="3.734"/>
    <n v="3.734"/>
    <n v="3.734"/>
    <n v="3.734"/>
    <n v="3.734"/>
    <n v="3.734"/>
    <n v="3.734"/>
    <n v="3.734"/>
    <n v="44.808"/>
    <n v="3.734"/>
    <n v="3.734"/>
    <n v="7.468"/>
  </r>
  <r>
    <s v="DN30745"/>
    <n v="55"/>
    <s v="Thue bao MegaWan liên tỉnh"/>
    <s v="Truyền số liệu"/>
    <x v="2"/>
    <s v="Viễn thông"/>
    <s v="02.7"/>
    <s v="Lưu Thị Thanh"/>
    <s v="DNTN1"/>
    <x v="2"/>
    <s v="Công ty xăng dầu Tây Nam Bộ"/>
    <s v="Tập đoàn xăng dầu Việt Nam"/>
    <x v="1"/>
    <n v="4.2215499999999997"/>
    <n v="4.2215499999999997"/>
    <n v="4.2215499999999997"/>
    <n v="4.2215499999999997"/>
    <n v="4.2215499999999997"/>
    <n v="4.2215499999999997"/>
    <n v="4.2215499999999997"/>
    <n v="4.2215499999999997"/>
    <n v="4.2215499999999997"/>
    <n v="4.2215499999999997"/>
    <n v="4.2215499999999997"/>
    <n v="4.2215499999999997"/>
    <n v="50.6586"/>
    <n v="4.2215499999999997"/>
    <n v="4.2215499999999997"/>
    <n v="8.4430999999999994"/>
  </r>
  <r>
    <s v="DN30746"/>
    <n v="55"/>
    <s v="Thue bao MegaWan liên tỉnh"/>
    <s v="Truyền số liệu"/>
    <x v="2"/>
    <s v="Viễn thông"/>
    <s v="10878.pl11"/>
    <s v="Lưu Thị Thanh"/>
    <s v="DNTN1"/>
    <x v="2"/>
    <s v="Công ty Xăng dầu Tây Ninh"/>
    <s v="Tập đoàn xăng dầu Việt Nam"/>
    <x v="1"/>
    <n v="2.9295"/>
    <n v="2.9295"/>
    <n v="2.9295"/>
    <n v="2.9295"/>
    <n v="2.9295"/>
    <n v="2.9295"/>
    <n v="2.9295"/>
    <n v="2.9295"/>
    <n v="2.9295"/>
    <n v="2.9295"/>
    <n v="2.9295"/>
    <n v="2.9295"/>
    <n v="35.154000000000003"/>
    <n v="2.9295"/>
    <n v="2.9295"/>
    <n v="5.859"/>
  </r>
  <r>
    <s v="DN30747"/>
    <n v="55"/>
    <s v="Thue bao MegaWan liên tỉnh"/>
    <s v="Truyền số liệu"/>
    <x v="2"/>
    <s v="Viễn thông"/>
    <s v="10878.pl12"/>
    <s v="Lưu Thị Thanh"/>
    <s v="DNTN1"/>
    <x v="2"/>
    <s v="Công ty Xăng dầu Tuyên Quang - Công ty TNHH Một thành viên"/>
    <s v="Tập đoàn xăng dầu Việt Nam"/>
    <x v="1"/>
    <n v="2.9295"/>
    <n v="2.9295"/>
    <n v="2.9295"/>
    <n v="2.9295"/>
    <n v="2.9295"/>
    <n v="2.9295"/>
    <n v="2.9295"/>
    <n v="2.9295"/>
    <n v="2.9295"/>
    <n v="2.9295"/>
    <n v="2.9295"/>
    <n v="2.9295"/>
    <n v="35.154000000000003"/>
    <n v="2.9295"/>
    <n v="2.9295"/>
    <n v="5.859"/>
  </r>
  <r>
    <s v="DN30748"/>
    <n v="55"/>
    <s v="Thue bao MegaWan liên tỉnh"/>
    <s v="Truyền số liệu"/>
    <x v="2"/>
    <s v="Viễn thông"/>
    <s v="10878.pl13"/>
    <s v="Lưu Thị Thanh"/>
    <s v="DNTN1"/>
    <x v="2"/>
    <s v="Công ty Xăng dầu Thừa Thiên Huế"/>
    <s v="Tập đoàn xăng dầu Việt Nam"/>
    <x v="1"/>
    <n v="2.9295"/>
    <n v="2.9295"/>
    <n v="2.9295"/>
    <n v="2.9295"/>
    <n v="2.9295"/>
    <n v="2.9295"/>
    <n v="2.9295"/>
    <n v="2.9295"/>
    <n v="2.9295"/>
    <n v="2.9295"/>
    <n v="2.9295"/>
    <n v="2.9295"/>
    <n v="35.154000000000003"/>
    <n v="2.9295"/>
    <n v="2.9295"/>
    <n v="5.859"/>
  </r>
  <r>
    <s v="DN30749"/>
    <n v="55"/>
    <s v="Thue bao MegaWan liên tỉnh"/>
    <s v="Truyền số liệu"/>
    <x v="2"/>
    <s v="Viễn thông"/>
    <s v="10878.pl14"/>
    <s v="Lưu Thị Thanh"/>
    <s v="DNTN1"/>
    <x v="2"/>
    <s v="Công ty Xăng dầu Trà Vinh"/>
    <s v="Tập đoàn xăng dầu Việt Nam"/>
    <x v="1"/>
    <n v="2.9295"/>
    <n v="2.9295"/>
    <n v="2.9295"/>
    <n v="2.9295"/>
    <n v="2.9295"/>
    <n v="2.9295"/>
    <n v="2.9295"/>
    <n v="2.9295"/>
    <n v="2.9295"/>
    <n v="2.9295"/>
    <n v="2.9295"/>
    <n v="2.9295"/>
    <n v="35.154000000000003"/>
    <n v="2.9295"/>
    <n v="2.9295"/>
    <n v="5.859"/>
  </r>
  <r>
    <s v="DN30750"/>
    <n v="55"/>
    <s v="Thue bao MegaWan liên tỉnh"/>
    <s v="Truyền số liệu"/>
    <x v="2"/>
    <s v="Viễn thông"/>
    <s v="24427"/>
    <s v="Lưu Thị Thanh"/>
    <s v="DNTN1"/>
    <x v="2"/>
    <s v="Công ty Xăng dầu Trà Vinh"/>
    <s v="Tập đoàn xăng dầu Việt Nam"/>
    <x v="1"/>
    <n v="1.867"/>
    <n v="1.867"/>
    <n v="1.867"/>
    <n v="1.867"/>
    <n v="1.867"/>
    <n v="1.867"/>
    <n v="1.867"/>
    <n v="1.867"/>
    <n v="1.867"/>
    <n v="1.867"/>
    <n v="1.867"/>
    <n v="1.867"/>
    <n v="22.404"/>
    <n v="1.867"/>
    <n v="1.867"/>
    <n v="3.734"/>
  </r>
  <r>
    <s v="DN30751"/>
    <n v="55"/>
    <s v="Thue bao MegaWan liên tỉnh"/>
    <s v="Truyền số liệu"/>
    <x v="2"/>
    <s v="Viễn thông"/>
    <s v="10878.pl15"/>
    <s v="Lưu Thị Thanh"/>
    <s v="DNTN1"/>
    <x v="2"/>
    <s v="Công ty Xăng dầu Vĩnh Long"/>
    <s v="Tập đoàn xăng dầu Việt Nam"/>
    <x v="1"/>
    <n v="2.9295"/>
    <n v="2.9295"/>
    <n v="2.9295"/>
    <n v="2.9295"/>
    <n v="2.9295"/>
    <n v="2.9295"/>
    <n v="2.9295"/>
    <n v="2.9295"/>
    <n v="2.9295"/>
    <n v="2.9295"/>
    <n v="2.9295"/>
    <n v="2.9295"/>
    <n v="35.154000000000003"/>
    <n v="2.9295"/>
    <n v="2.9295"/>
    <n v="5.859"/>
  </r>
  <r>
    <s v="DN30755"/>
    <n v="55"/>
    <s v="Thue bao MegaWan liên tỉnh"/>
    <s v="Truyền số liệu"/>
    <x v="2"/>
    <s v="Viễn thông"/>
    <s v="10270"/>
    <s v="Lưu Thị Thanh"/>
    <s v="DNTN1"/>
    <x v="2"/>
    <s v="Chi nhánh Xăng dầu Vĩnh Phúc"/>
    <s v="Tập đoàn xăng dầu Việt Nam"/>
    <x v="1"/>
    <n v="2.9295"/>
    <n v="2.9295"/>
    <n v="2.9295"/>
    <n v="2.9295"/>
    <n v="2.9295"/>
    <n v="2.9295"/>
    <n v="2.9295"/>
    <n v="2.9295"/>
    <n v="2.9295"/>
    <n v="2.9295"/>
    <n v="2.9295"/>
    <n v="2.9295"/>
    <n v="35.154000000000003"/>
    <n v="2.9295"/>
    <n v="2.9295"/>
    <n v="5.859"/>
  </r>
  <r>
    <s v="DN30756"/>
    <n v="55"/>
    <s v="Thue bao MegaWan liên tỉnh"/>
    <s v="Truyền số liệu"/>
    <x v="2"/>
    <s v="Viễn thông"/>
    <s v="10878"/>
    <s v="Lưu Thị Thanh"/>
    <s v="DNTN1"/>
    <x v="2"/>
    <s v="Công ty trách nhiệm hữu hạn Một thành viên xăng dầu Bà Rịa - Vũng Tàu"/>
    <s v="Tập đoàn xăng dầu Việt Nam"/>
    <x v="1"/>
    <n v="2.9295"/>
    <n v="2.9295"/>
    <n v="2.9295"/>
    <n v="2.9295"/>
    <n v="2.9295"/>
    <n v="2.9295"/>
    <n v="2.9295"/>
    <n v="2.9295"/>
    <n v="2.9295"/>
    <n v="2.9295"/>
    <n v="2.9295"/>
    <n v="2.9295"/>
    <n v="35.154000000000003"/>
    <n v="2.9295"/>
    <n v="2.9295"/>
    <n v="5.859"/>
  </r>
  <r>
    <s v="DN30757"/>
    <n v="55"/>
    <s v="Thue bao MegaWan liên tỉnh"/>
    <s v="Truyền số liệu"/>
    <x v="2"/>
    <s v="Viễn thông"/>
    <s v="9555"/>
    <s v="Lưu Thị Thanh"/>
    <s v="DNTN1"/>
    <x v="2"/>
    <s v="Công ty trách nhiệm hữu hạn Một thành viên xăng dầu Bà Rịa - Vũng Tàu"/>
    <s v="Tập đoàn xăng dầu Việt Nam"/>
    <x v="1"/>
    <n v="1.2672270000000001"/>
    <n v="1.2672270000000001"/>
    <n v="1.2672270000000001"/>
    <n v="1.2672270000000001"/>
    <n v="1.2672270000000001"/>
    <n v="1.2672270000000001"/>
    <n v="1.2672270000000001"/>
    <n v="1.2672270000000001"/>
    <n v="1.2672270000000001"/>
    <n v="1.2672270000000001"/>
    <n v="1.2672270000000001"/>
    <n v="1.2672270000000001"/>
    <n v="15.206723999999999"/>
    <n v="1.2672270000000001"/>
    <n v="1.2672270000000001"/>
    <n v="2.5344540000000002"/>
  </r>
  <r>
    <s v="DN30758"/>
    <n v="55"/>
    <s v="Thue bao MegaWan liên tỉnh"/>
    <s v="Truyền số liệu"/>
    <x v="2"/>
    <s v="Viễn thông"/>
    <s v="10878.pl16"/>
    <s v="Lưu Thị Thanh"/>
    <s v="DNTN1"/>
    <x v="2"/>
    <s v="Công ty Xăng dầu Yên Bái"/>
    <s v="Tập đoàn xăng dầu Việt Nam"/>
    <x v="1"/>
    <n v="2.9295"/>
    <n v="2.9295"/>
    <n v="2.9295"/>
    <n v="2.9295"/>
    <n v="2.9295"/>
    <n v="2.9295"/>
    <n v="2.9295"/>
    <n v="2.9295"/>
    <n v="2.9295"/>
    <n v="2.9295"/>
    <n v="2.9295"/>
    <n v="2.9295"/>
    <n v="35.154000000000003"/>
    <n v="2.9295"/>
    <n v="2.9295"/>
    <n v="5.859"/>
  </r>
  <r>
    <s v="DN30768"/>
    <n v="55"/>
    <s v="Thue bao MegaWan liên tỉnh"/>
    <s v="Truyền số liệu"/>
    <x v="2"/>
    <s v="Viễn thông"/>
    <s v="16132"/>
    <s v="Nguyễn Thị Thanh Hải"/>
    <s v="DNTN2"/>
    <x v="2"/>
    <s v="Công ty cổ phần giải pháp thanh toán Việt Nam."/>
    <s v="Công ty cổ phần giải pháp thanh toán Việt Nam."/>
    <x v="1"/>
    <n v="2.8069999999999999"/>
    <n v="2.8069999999999999"/>
    <n v="2.8069999999999999"/>
    <n v="2.8069999999999999"/>
    <n v="2.8069999999999999"/>
    <n v="2.8069999999999999"/>
    <n v="2.8069999999999999"/>
    <n v="2.8069999999999999"/>
    <n v="2.8069999999999999"/>
    <n v="2.8069999999999999"/>
    <n v="2.8069999999999999"/>
    <n v="2.8069999999999999"/>
    <n v="33.683999999999997"/>
    <n v="2.8069999999999999"/>
    <n v="2.8069999999999999"/>
    <n v="5.6139999999999999"/>
  </r>
  <r>
    <s v="DN30799"/>
    <n v="55"/>
    <s v="Thue bao MegaWan liên tỉnh"/>
    <s v="Truyền số liệu"/>
    <x v="2"/>
    <s v="Viễn thông"/>
    <s v="10477"/>
    <s v="Triệu Hoàng Cường"/>
    <s v="DNTN2"/>
    <x v="2"/>
    <s v="Tổng Công ty chuyển phát nhanh Bưu điện - Công ty cổ phần"/>
    <s v="Tổng công ty Bưu điện Việt Nam"/>
    <x v="1"/>
    <n v="18.392499999999998"/>
    <n v="18.392499999999998"/>
    <n v="18.392499999999998"/>
    <n v="18.392499999999998"/>
    <n v="18.392499999999998"/>
    <n v="18.392499999999998"/>
    <n v="18.392499999999998"/>
    <n v="18.392499999999998"/>
    <n v="18.392499999999998"/>
    <n v="18.392499999999998"/>
    <n v="18.392499999999998"/>
    <n v="18.392499999999998"/>
    <n v="220.71"/>
    <n v="18.392499999999998"/>
    <n v="18.392499999999998"/>
    <n v="36.784999999999997"/>
  </r>
  <r>
    <s v="DN30809"/>
    <n v="55"/>
    <s v="Thue bao MegaWan liên tỉnh"/>
    <s v="Truyền số liệu"/>
    <x v="2"/>
    <s v="Viễn thông"/>
    <s v="12651"/>
    <s v="Triệu Hoàng Cường"/>
    <s v="DNTN2"/>
    <x v="2"/>
    <s v="Tổng công ty Bưu điện Việt Nam"/>
    <s v="Tổng công ty Bưu điện Việt Nam"/>
    <x v="1"/>
    <n v="3.5306549999999999"/>
    <n v="3.5306549999999999"/>
    <n v="3.5306549999999999"/>
    <n v="3.5306549999999999"/>
    <n v="3.5306549999999999"/>
    <n v="3.5306549999999999"/>
    <n v="3.5306549999999999"/>
    <n v="3.5306549999999999"/>
    <n v="3.5306549999999999"/>
    <n v="3.5306549999999999"/>
    <n v="3.5306549999999999"/>
    <n v="3.5306549999999999"/>
    <n v="42.36786"/>
    <n v="3.5306549999999999"/>
    <n v="3.5306549999999999"/>
    <n v="7.0613099999999998"/>
  </r>
  <r>
    <s v="DN30810"/>
    <n v="55"/>
    <s v="Thue bao MegaWan liên tỉnh"/>
    <s v="Truyền số liệu"/>
    <x v="2"/>
    <s v="Viễn thông"/>
    <s v="23727"/>
    <s v="Triệu Hoàng Cường"/>
    <s v="DNTN2"/>
    <x v="2"/>
    <s v="Tổng công ty Bưu điện Việt Nam"/>
    <s v="Tổng công ty Bưu điện Việt Nam"/>
    <x v="1"/>
    <n v="5.181"/>
    <n v="5.181"/>
    <n v="5.181"/>
    <n v="5.181"/>
    <n v="5.181"/>
    <n v="5.181"/>
    <n v="5.181"/>
    <n v="5.181"/>
    <n v="5.181"/>
    <n v="5.181"/>
    <n v="5.181"/>
    <n v="5.181"/>
    <n v="62.171999999999997"/>
    <n v="5.181"/>
    <n v="5.181"/>
    <n v="10.362"/>
  </r>
  <r>
    <s v="DN30811"/>
    <n v="55"/>
    <s v="Thue bao MegaWan liên tỉnh"/>
    <s v="Truyền số liệu"/>
    <x v="2"/>
    <s v="Viễn thông"/>
    <s v="5069A"/>
    <s v="Triệu Hoàng Cường"/>
    <s v="DNTN2"/>
    <x v="2"/>
    <s v="Tổng công ty Bưu điện Việt Nam"/>
    <s v="Tổng công ty Bưu điện Việt Nam"/>
    <x v="1"/>
    <n v="2.887"/>
    <n v="2.887"/>
    <n v="2.887"/>
    <n v="2.887"/>
    <n v="2.887"/>
    <n v="2.887"/>
    <n v="2.887"/>
    <n v="2.887"/>
    <n v="2.887"/>
    <n v="2.887"/>
    <n v="2.887"/>
    <n v="2.887"/>
    <n v="34.643999999999998"/>
    <n v="2.887"/>
    <n v="2.887"/>
    <n v="5.774"/>
  </r>
  <r>
    <s v="DN30842"/>
    <n v="55"/>
    <s v="Thue bao MegaWan liên tỉnh"/>
    <s v="Truyền số liệu"/>
    <x v="2"/>
    <s v="Viễn thông"/>
    <s v="6480"/>
    <s v="Nguyễn Lâm Đức"/>
    <s v="Telco"/>
    <x v="0"/>
    <s v="Chi nhánh Công ty cổ phần hạ tầng viễn thông CMC (TP.Hà Nội)"/>
    <s v="Công ty Cổ phần Hạ tầng Viễn thông CMC"/>
    <x v="1"/>
    <n v="5.6276289999999998"/>
    <n v="5.263865"/>
    <n v="2.5784669999999998"/>
    <n v="1.778187"/>
    <n v="1.778187"/>
    <n v="1.778187"/>
    <n v="1.778187"/>
    <n v="1.778187"/>
    <n v="1.778187"/>
    <n v="1.778187"/>
    <n v="1.778187"/>
    <n v="1.778187"/>
    <n v="29.473644"/>
    <n v="1.778187"/>
    <n v="1.778187"/>
    <n v="3.5563739999999999"/>
  </r>
  <r>
    <s v="DN30891"/>
    <n v="55"/>
    <s v="Thue bao MegaWan liên tỉnh"/>
    <s v="Truyền số liệu"/>
    <x v="2"/>
    <s v="Viễn thông"/>
    <s v="803a"/>
    <s v="Phạm Văn Lập"/>
    <s v="DNTN2"/>
    <x v="2"/>
    <s v="Công ty Cổ phần Chăn Nuôi C.P.Việt Nam - Chi nhánh Xuân Mai Hà Nội"/>
    <s v="Công ty Cổ phần Chăn Nuôi C.P.Việt Nam "/>
    <x v="1"/>
    <n v="1.13645"/>
    <n v="1.13645"/>
    <n v="1.13645"/>
    <n v="1.13645"/>
    <n v="1.13645"/>
    <n v="1.13645"/>
    <n v="1.13645"/>
    <n v="1.13645"/>
    <n v="1.13645"/>
    <n v="1.13645"/>
    <n v="1.13645"/>
    <n v="1.13645"/>
    <n v="13.6374"/>
    <n v="1.13645"/>
    <n v="1.13645"/>
    <n v="2.2728999999999999"/>
  </r>
  <r>
    <s v="DN30898"/>
    <n v="55"/>
    <s v="Thue bao MegaWan liên tỉnh"/>
    <s v="Truyền số liệu"/>
    <x v="2"/>
    <s v="Viễn thông"/>
    <s v="1203"/>
    <s v="Phan Thu Thủy"/>
    <s v="Nước Ngoài"/>
    <x v="1"/>
    <s v="Chi nhánh Công ty TNHH Thông tin NTT (Việt Nam)"/>
    <s v="Chi nhánh Công ty TNHH Thông tin NTT (Việt Nam)"/>
    <x v="1"/>
    <n v="7.4645999999999999"/>
    <n v="7.4645999999999999"/>
    <n v="7.4645999999999999"/>
    <n v="7.4645999999999999"/>
    <n v="36.784199999999998"/>
    <n v="7.4645999999999999"/>
    <n v="7.4645999999999999"/>
    <n v="7.4645999999999999"/>
    <n v="7.4645999999999999"/>
    <n v="7.4645999999999999"/>
    <n v="7.4645999999999999"/>
    <n v="7.4645999999999999"/>
    <n v="118.8948"/>
    <n v="7.4645999999999999"/>
    <n v="7.4645999999999999"/>
    <n v="14.9292"/>
  </r>
  <r>
    <s v="DN30899"/>
    <n v="55"/>
    <s v="Thue bao MegaWan liên tỉnh"/>
    <s v="Truyền số liệu"/>
    <x v="2"/>
    <s v="Viễn thông"/>
    <s v="1012"/>
    <s v="Phan Thu Thủy"/>
    <s v="Nước Ngoài"/>
    <x v="1"/>
    <s v="Chi nhánh Công ty TNHH Thông tin NTT (Việt Nam)"/>
    <s v="Chi nhánh Công ty TNHH Thông tin NTT (Việt Nam)"/>
    <x v="1"/>
    <n v="26.873532000000001"/>
    <n v="26.873532000000001"/>
    <n v="26.873532000000001"/>
    <n v="26.873532000000001"/>
    <n v="26.873532000000001"/>
    <n v="26.873532000000001"/>
    <n v="26.873532000000001"/>
    <n v="26.873532000000001"/>
    <n v="26.873532000000001"/>
    <n v="26.873532000000001"/>
    <n v="26.873532000000001"/>
    <n v="26.873532000000001"/>
    <n v="322.48238400000002"/>
    <n v="26.873532000000001"/>
    <n v="26.873532000000001"/>
    <n v="53.747064000000002"/>
  </r>
  <r>
    <s v="DN30920"/>
    <n v="55"/>
    <s v="Thue bao MegaWan liên tỉnh"/>
    <s v="Truyền số liệu"/>
    <x v="2"/>
    <s v="Viễn thông"/>
    <s v="0203_600"/>
    <s v="Phạm Văn Phước"/>
    <s v="DNTN1"/>
    <x v="2"/>
    <s v="Công ty Cổ phần Dịch vụ Số liệu Toàn Cầu"/>
    <s v="Công ty cổ phần dịch vụ số liệu Toàn Cầu"/>
    <x v="1"/>
    <n v="1.13645"/>
    <n v="1.13645"/>
    <n v="1.13645"/>
    <n v="1.13645"/>
    <n v="1.13645"/>
    <n v="1.13645"/>
    <n v="1.13645"/>
    <n v="1.13645"/>
    <n v="1.13645"/>
    <n v="1.13645"/>
    <n v="1.13645"/>
    <n v="1.13645"/>
    <n v="13.6374"/>
    <n v="1.13645"/>
    <n v="1.13645"/>
    <n v="2.2728999999999999"/>
  </r>
  <r>
    <s v="DN30955"/>
    <n v="55"/>
    <s v="Thue bao MegaWan liên tỉnh"/>
    <s v="Truyền số liệu"/>
    <x v="2"/>
    <s v="Viễn thông"/>
    <s v="150810-14"/>
    <s v="Nguyễn Lâm Đức"/>
    <s v="Telco"/>
    <x v="0"/>
    <s v="Chi nhánh công ty cổ phần hạ tầng viễn thông CMC (Thành Phố Hà Nội)"/>
    <s v="Công ty Cổ phần Hạ tầng Viễn thông CMC"/>
    <x v="1"/>
    <n v="2.2425809999999999"/>
    <n v="2.2425809999999999"/>
    <n v="0.37376399999999999"/>
    <n v="0"/>
    <n v="0"/>
    <n v="0"/>
    <n v="0"/>
    <n v="0"/>
    <n v="0"/>
    <n v="0"/>
    <n v="0"/>
    <n v="0"/>
    <n v="4.8589260000000003"/>
    <n v="0"/>
    <n v="0"/>
    <n v="0"/>
  </r>
  <r>
    <s v="DN30960"/>
    <n v="55"/>
    <s v="Thue bao MegaWan liên tỉnh"/>
    <s v="Truyền số liệu"/>
    <x v="2"/>
    <s v="Viễn thông"/>
    <s v="150922-01"/>
    <s v="Trịnh Sinh Trường"/>
    <s v="Nước Ngoài"/>
    <x v="1"/>
    <s v="Công ty TNHH Toyota Bình Thuận"/>
    <s v="Công ty Ô tô Toyota Việt Nam"/>
    <x v="1"/>
    <n v="2.8069999999999999"/>
    <n v="2.8069999999999999"/>
    <n v="2.8069999999999999"/>
    <n v="2.8069999999999999"/>
    <n v="2.8069999999999999"/>
    <n v="2.8069999999999999"/>
    <n v="2.8069999999999999"/>
    <n v="2.8069999999999999"/>
    <n v="2.8069999999999999"/>
    <n v="2.8069999999999999"/>
    <n v="2.8069999999999999"/>
    <n v="2.8069999999999999"/>
    <n v="33.683999999999997"/>
    <n v="2.8069999999999999"/>
    <n v="2.8069999999999999"/>
    <n v="5.6139999999999999"/>
  </r>
  <r>
    <s v="DN30961"/>
    <n v="55"/>
    <s v="Thue bao MegaWan liên tỉnh"/>
    <s v="Truyền số liệu"/>
    <x v="2"/>
    <s v="Viễn thông"/>
    <s v="3006"/>
    <s v="Trịnh Sinh Trường"/>
    <s v="Nước Ngoài"/>
    <x v="1"/>
    <s v="Chi Nhánh Công ty cổ phần TOYOTA Đông Sài Gòn"/>
    <s v="Công ty Ô tô Toyota Việt Nam"/>
    <x v="1"/>
    <n v="2.8069999999999999"/>
    <n v="2.8069999999999999"/>
    <n v="2.8069999999999999"/>
    <n v="2.8069999999999999"/>
    <n v="2.8069999999999999"/>
    <n v="2.8069999999999999"/>
    <n v="2.8069999999999999"/>
    <n v="2.8069999999999999"/>
    <n v="2.8069999999999999"/>
    <n v="2.8069999999999999"/>
    <n v="2.8069999999999999"/>
    <n v="2.8069999999999999"/>
    <n v="33.683999999999997"/>
    <n v="2.8069999999999999"/>
    <n v="2.8069999999999999"/>
    <n v="5.6139999999999999"/>
  </r>
  <r>
    <s v="DN31002"/>
    <n v="55"/>
    <s v="Thue bao MegaWan liên tỉnh"/>
    <s v="Truyền số liệu"/>
    <x v="2"/>
    <s v="Viễn thông"/>
    <s v="23816b"/>
    <s v="Đinh Thị Lợi"/>
    <s v="DNTN2"/>
    <x v="2"/>
    <s v="Chi nhánh công ty cổ phần Liên á Quốc tế"/>
    <s v="Công ty cổ phần Liên á Quốc tế"/>
    <x v="0"/>
    <n v="2.2069999999999999"/>
    <n v="2.2069999999999999"/>
    <n v="2.2069999999999999"/>
    <n v="2.2069999999999999"/>
    <n v="2.2069999999999999"/>
    <n v="2.2069999999999999"/>
    <n v="2.2069999999999999"/>
    <n v="2.2069999999999999"/>
    <n v="2.2069999999999999"/>
    <n v="2.2069999999999999"/>
    <n v="2.2069999999999999"/>
    <n v="2.2069999999999999"/>
    <n v="26.484000000000002"/>
    <n v="2.2069999999999999"/>
    <n v="2.2069999999999999"/>
    <n v="4.4139999999999997"/>
  </r>
  <r>
    <s v="DN31035"/>
    <n v="55"/>
    <s v="Thue bao MegaWan liên tỉnh"/>
    <s v="Truyền số liệu"/>
    <x v="2"/>
    <s v="Viễn thông"/>
    <s v="151120-01"/>
    <s v="Trịnh Sinh Trường"/>
    <s v="Nước Ngoài"/>
    <x v="1"/>
    <s v="Công ty TNHH TOYOTA An Sương- Chi Nhánh Trường Chinh"/>
    <s v="Công ty Ô tô Toyota Việt Nam"/>
    <x v="1"/>
    <n v="4.9470000000000001"/>
    <n v="4.9470000000000001"/>
    <n v="4.9470000000000001"/>
    <n v="4.9470000000000001"/>
    <n v="4.9470000000000001"/>
    <n v="4.9470000000000001"/>
    <n v="4.9470000000000001"/>
    <n v="4.9470000000000001"/>
    <n v="4.9470000000000001"/>
    <n v="4.9470000000000001"/>
    <n v="4.9470000000000001"/>
    <n v="4.9470000000000001"/>
    <n v="59.363999999999997"/>
    <n v="4.9470000000000001"/>
    <n v="4.9470000000000001"/>
    <n v="9.8940000000000001"/>
  </r>
  <r>
    <s v="DN31077"/>
    <n v="55"/>
    <s v="Thue bao MegaWan liên tỉnh"/>
    <s v="Truyền số liệu"/>
    <x v="2"/>
    <s v="Viễn thông"/>
    <s v="160303-01"/>
    <s v="Phạm Văn Lập"/>
    <s v="DNTN2"/>
    <x v="2"/>
    <s v="Công ty Cổ phần Chăn Nuôi C.P.Việt Nam - Chi nhánh Xuân Mai Hà Nội"/>
    <s v="Công ty Cổ phần Chăn Nuôi C.P.Việt Nam "/>
    <x v="1"/>
    <n v="1.337"/>
    <n v="1.337"/>
    <n v="1.337"/>
    <n v="1.337"/>
    <n v="1.337"/>
    <n v="1.337"/>
    <n v="1.337"/>
    <n v="1.337"/>
    <n v="1.337"/>
    <n v="1.337"/>
    <n v="1.337"/>
    <n v="1.337"/>
    <n v="16.044"/>
    <n v="1.337"/>
    <n v="1.337"/>
    <n v="2.6739999999999999"/>
  </r>
  <r>
    <s v="DN31082"/>
    <n v="55"/>
    <s v="Thue bao MegaWan liên tỉnh"/>
    <s v="Truyền số liệu"/>
    <x v="2"/>
    <s v="Viễn thông"/>
    <s v="160801-01"/>
    <s v="Lưu Thị Thanh"/>
    <s v="DNTN1"/>
    <x v="2"/>
    <s v="Công ty cổ phần công nghệ thông tin, viễn thông và tự động hóa dầu khí"/>
    <s v="Tổng Công ty Điện lực Dầu khí Việt Nam- Công ty Cổ phần"/>
    <x v="1"/>
    <n v="1.2777270000000001"/>
    <n v="1.2777270000000001"/>
    <n v="1.2777270000000001"/>
    <n v="1.2777270000000001"/>
    <n v="1.2777270000000001"/>
    <n v="1.2777270000000001"/>
    <n v="1.2777270000000001"/>
    <n v="1.2777270000000001"/>
    <n v="1.2777270000000001"/>
    <n v="1.2777270000000001"/>
    <n v="1.2777270000000001"/>
    <n v="1.27773"/>
    <n v="15.332727"/>
    <n v="1.2777270000000001"/>
    <n v="1.2777270000000001"/>
    <n v="2.5554540000000001"/>
  </r>
  <r>
    <s v="DN31088"/>
    <n v="55"/>
    <s v="Thue bao MegaWan liên tỉnh"/>
    <s v="Truyền số liệu"/>
    <x v="2"/>
    <s v="Viễn thông"/>
    <s v="160318-03"/>
    <s v="Lưu Thị Thanh"/>
    <s v="DNTN1"/>
    <x v="2"/>
    <s v="Công ty Cổ phần VCCorp"/>
    <s v="Công ty cổ phần VCCorp"/>
    <x v="1"/>
    <n v="5.6139999999999999"/>
    <n v="5.6139999999999999"/>
    <n v="5.6139999999999999"/>
    <n v="5.6139999999999999"/>
    <n v="5.6139999999999999"/>
    <n v="5.6139999999999999"/>
    <n v="5.6139999999999999"/>
    <n v="5.6139999999999999"/>
    <n v="5.6139999999999999"/>
    <n v="5.6139999999999999"/>
    <n v="5.6139999999999999"/>
    <n v="5.6139999999999999"/>
    <n v="67.367999999999995"/>
    <n v="5.6139999999999999"/>
    <n v="5.6139999999999999"/>
    <n v="11.228"/>
  </r>
  <r>
    <s v="DN31098"/>
    <n v="55"/>
    <s v="Thue bao MegaWan liên tỉnh"/>
    <s v="Truyền số liệu"/>
    <x v="2"/>
    <s v="Viễn thông"/>
    <s v="117/2011-HD MegaWAN"/>
    <s v="Nguyễn Lâm Đức"/>
    <s v="Telco"/>
    <x v="0"/>
    <s v="Chi nhánh công ty cổ phần hạ tầng viễn thông CMC (Thành Phố Hà Nội)"/>
    <s v="Công ty Cổ phần Hạ tầng Viễn thông CMC"/>
    <x v="1"/>
    <n v="36.542181999999997"/>
    <n v="36.542181999999997"/>
    <n v="36.542181999999997"/>
    <n v="36.542181999999997"/>
    <n v="36.542181999999997"/>
    <n v="36.542181999999997"/>
    <n v="36.542181999999997"/>
    <n v="36.542181999999997"/>
    <n v="36.542181999999997"/>
    <n v="36.542181999999997"/>
    <n v="36.542181999999997"/>
    <n v="36.542181999999997"/>
    <n v="438.50618400000002"/>
    <n v="36.542181999999997"/>
    <n v="36.542181999999997"/>
    <n v="73.084363999999994"/>
  </r>
  <r>
    <s v="DN31099"/>
    <n v="55"/>
    <s v="Thue bao MegaWan liên tỉnh"/>
    <s v="Truyền số liệu"/>
    <x v="2"/>
    <s v="Viễn thông"/>
    <s v=" 127/2011-HD MegaWAN"/>
    <s v="Nguyễn Lâm Đức"/>
    <s v="Telco"/>
    <x v="0"/>
    <s v="Chi nhánh công ty cổ phần hạ tầng viễn thông CMC (Thành Phố Hà Nội)"/>
    <s v="Công ty Cổ phần Hạ tầng Viễn thông CMC"/>
    <x v="1"/>
    <n v="0.60072700000000001"/>
    <n v="0.30036400000000002"/>
    <n v="0"/>
    <n v="0"/>
    <n v="0"/>
    <n v="0"/>
    <n v="0"/>
    <n v="0"/>
    <n v="0"/>
    <n v="0"/>
    <n v="0"/>
    <n v="0"/>
    <n v="0.90109099999999998"/>
    <n v="0"/>
    <n v="0"/>
    <n v="0"/>
  </r>
  <r>
    <s v="DN31100"/>
    <n v="55"/>
    <s v="Thue bao MegaWan liên tỉnh"/>
    <s v="Truyền số liệu"/>
    <x v="2"/>
    <s v="Viễn thông"/>
    <s v=" 171/2011-HD MegaWAN"/>
    <s v="Nguyễn Lâm Đức"/>
    <s v="Telco"/>
    <x v="0"/>
    <s v="Chi nhánh công ty cổ phần hạ tầng viễn thông CMC (Thành Phố Hà Nội)"/>
    <s v="Công ty Cổ phần Hạ tầng Viễn thông CMC"/>
    <x v="1"/>
    <n v="15.179"/>
    <n v="15.179"/>
    <n v="15.179"/>
    <n v="15.179"/>
    <n v="15.179"/>
    <n v="15.179"/>
    <n v="15.179"/>
    <n v="15.179"/>
    <n v="11.83962"/>
    <n v="12.1432"/>
    <n v="12.1432"/>
    <n v="12.1432"/>
    <n v="169.70122000000001"/>
    <n v="12.1432"/>
    <n v="12.1432"/>
    <n v="24.2864"/>
  </r>
  <r>
    <s v="DN31102"/>
    <n v="55"/>
    <s v="Thue bao MegaWan liên tỉnh"/>
    <s v="Truyền số liệu"/>
    <x v="2"/>
    <s v="Viễn thông"/>
    <s v="121/2014-HD MegaWAN"/>
    <s v="Nguyễn Lâm Đức"/>
    <s v="Telco"/>
    <x v="0"/>
    <s v="Chi nhánh công ty cổ phần hạ tầng viễn thông CMC (Thành Phố Hà Nội)"/>
    <s v="Công ty Cổ phần Hạ tầng Viễn thông CMC"/>
    <x v="1"/>
    <n v="1.7313270000000001"/>
    <n v="1.7313270000000001"/>
    <n v="1.7313270000000001"/>
    <n v="1.7313270000000001"/>
    <n v="1.7313270000000001"/>
    <n v="1.7313270000000001"/>
    <n v="1.7313270000000001"/>
    <n v="1.7313270000000001"/>
    <n v="1.7313270000000001"/>
    <n v="1.7313270000000001"/>
    <n v="1.7313270000000001"/>
    <n v="1.7313270000000001"/>
    <n v="20.775924"/>
    <n v="1.7313270000000001"/>
    <n v="1.7313270000000001"/>
    <n v="3.4626540000000001"/>
  </r>
  <r>
    <s v="DN31103"/>
    <n v="55"/>
    <s v="Thue bao MegaWan liên tỉnh"/>
    <s v="Truyền số liệu"/>
    <x v="2"/>
    <s v="Viễn thông"/>
    <s v="144/2014-HD MegaWAN"/>
    <s v="Nguyễn Lâm Đức"/>
    <s v="Telco"/>
    <x v="0"/>
    <s v="Chi nhánh công ty cổ phần hạ tầng viễn thông CMC (Thành Phố Hà Nội)"/>
    <s v="Công ty Cổ phần Hạ tầng Viễn thông CMC"/>
    <x v="1"/>
    <n v="6.0382530000000001"/>
    <n v="6.0382530000000001"/>
    <n v="6.0382530000000001"/>
    <n v="6.0382530000000001"/>
    <n v="6.0382530000000001"/>
    <n v="6.0382530000000001"/>
    <n v="6.0382530000000001"/>
    <n v="6.0382530000000001"/>
    <n v="6.0382530000000001"/>
    <n v="6.0382530000000001"/>
    <n v="6.0382530000000001"/>
    <n v="6.0382530000000001"/>
    <n v="72.459035999999998"/>
    <n v="6.0382530000000001"/>
    <n v="6.0382530000000001"/>
    <n v="12.076506"/>
  </r>
  <r>
    <s v="DN31122"/>
    <n v="55"/>
    <s v="Thue bao MegaWan liên tỉnh"/>
    <s v="Truyền số liệu"/>
    <x v="2"/>
    <s v="Viễn thông"/>
    <s v="161003-06"/>
    <s v="Trịnh Sinh Trường"/>
    <s v="Nước Ngoài"/>
    <x v="1"/>
    <s v="Công ty Cổ phần Lexus Thăng Long"/>
    <s v="Công ty Cổ phần Lexus Thăng Long"/>
    <x v="0"/>
    <n v="4.9558179999999998"/>
    <n v="4.9558179999999998"/>
    <n v="4.9558179999999998"/>
    <n v="4.9558179999999998"/>
    <n v="4.9558179999999998"/>
    <n v="4.9558179999999998"/>
    <n v="4.9558179999999998"/>
    <n v="4.9558179999999998"/>
    <n v="4.9558179999999998"/>
    <n v="4.9558179999999998"/>
    <n v="4.9558179999999998"/>
    <n v="4.9558179999999998"/>
    <n v="59.469816000000002"/>
    <n v="4.9558179999999998"/>
    <n v="4.9558179999999998"/>
    <n v="9.9116359999999997"/>
  </r>
  <r>
    <s v="DN31125"/>
    <n v="55"/>
    <s v="Thue bao MegaWan liên tỉnh"/>
    <s v="Truyền số liệu"/>
    <x v="2"/>
    <s v="Viễn thông"/>
    <s v="160714-01"/>
    <s v="Đàm Trường Vân"/>
    <s v="DNTN2"/>
    <x v="2"/>
    <s v="Tổng công ty Hàng Hải Việt Nam - Công ty trách nhiệm hữu hạn MTV"/>
    <s v="Tổng công ty Hàng Hải Việt Nam"/>
    <x v="1"/>
    <n v="4.4078999999999997"/>
    <n v="4.4078999999999997"/>
    <n v="4.4078999999999997"/>
    <n v="4.4078999999999997"/>
    <n v="4.4078999999999997"/>
    <n v="4.4078999999999997"/>
    <n v="4.4078999999999997"/>
    <n v="4.4078999999999997"/>
    <n v="4.4078999999999997"/>
    <n v="4.4078999999999997"/>
    <n v="4.4078999999999997"/>
    <n v="4.4078999999999997"/>
    <n v="52.894799999999996"/>
    <n v="4.4078999999999997"/>
    <n v="4.4078999999999997"/>
    <n v="8.8157999999999994"/>
  </r>
  <r>
    <s v="DN31129"/>
    <n v="55"/>
    <s v="Thue bao MegaWan liên tỉnh"/>
    <s v="Truyền số liệu"/>
    <x v="2"/>
    <s v="Viễn thông"/>
    <s v="160329-01"/>
    <s v="Nguyễn Tiến Thành"/>
    <s v="Ngân hàng"/>
    <x v="3"/>
    <s v="Chi nhánh Công ty TNHH Một thành viên Viễn thông quốc tế FPT"/>
    <s v="Ngân hàng TMCP Việt Nam Thịnh Vượng"/>
    <x v="1"/>
    <n v="638.11061700000005"/>
    <n v="637.11731099999997"/>
    <n v="625.55931199999998"/>
    <n v="641.22722499999998"/>
    <n v="612.01032099999998"/>
    <n v="604.92041099999994"/>
    <n v="603.93837199999996"/>
    <n v="602.95904399999995"/>
    <n v="605.92571999999996"/>
    <n v="751.56004099999996"/>
    <n v="686.38321800000006"/>
    <n v="684.87704699999995"/>
    <n v="7694.5886389999996"/>
    <n v="675.23078499999997"/>
    <n v="688.63430300000005"/>
    <n v="1363.865088"/>
  </r>
  <r>
    <s v="DN31140"/>
    <n v="55"/>
    <s v="Thue bao MegaWan liên tỉnh"/>
    <s v="Truyền số liệu"/>
    <x v="2"/>
    <s v="Viễn thông"/>
    <s v="160815-02"/>
    <s v="Nguyễn Việt Dũng"/>
    <s v="DNTN1"/>
    <x v="2"/>
    <s v="Tổng công ty Đầu tư và kinh doanh vốn Nhà nước - công ty TNHH"/>
    <s v="Tổng công ty Đầu tư và kinh doanh vốn Nhà nước - công ty TNHH"/>
    <x v="1"/>
    <n v="1.4258999999999999"/>
    <n v="1.4258999999999999"/>
    <n v="1.4258999999999999"/>
    <n v="1.4258999999999999"/>
    <n v="1.4258999999999999"/>
    <n v="1.4258999999999999"/>
    <n v="1.4258999999999999"/>
    <n v="1.4258999999999999"/>
    <n v="1.4258999999999999"/>
    <n v="1.4258999999999999"/>
    <n v="1.4258999999999999"/>
    <n v="1.4258999999999999"/>
    <n v="17.110800000000001"/>
    <n v="1.4258999999999999"/>
    <n v="1.4258999999999999"/>
    <n v="2.8517999999999999"/>
  </r>
  <r>
    <s v="DN31152"/>
    <n v="55"/>
    <s v="Thue bao MegaWan liên tỉnh"/>
    <s v="Truyền số liệu"/>
    <x v="2"/>
    <s v="Viễn thông"/>
    <s v="2005"/>
    <s v="Đinh Thị Lợi"/>
    <s v="DNTN2"/>
    <x v="2"/>
    <s v="Công ty TNHH Thu phí tự động VETC"/>
    <s v="Công ty TNHH Thu phí tự động VETC"/>
    <x v="1"/>
    <n v="241.026184"/>
    <n v="242.46932899999999"/>
    <n v="244.35719399999999"/>
    <n v="273.88008300000001"/>
    <n v="258.26587899999998"/>
    <n v="254.95665"/>
    <n v="259.05359700000002"/>
    <n v="255.367615"/>
    <n v="259.94114100000002"/>
    <n v="268.97269999999997"/>
    <n v="263.83134999999999"/>
    <n v="318.87568099999999"/>
    <n v="3140.9974029999998"/>
    <n v="293.50012800000002"/>
    <n v="293.65642400000002"/>
    <n v="587.15655200000003"/>
  </r>
  <r>
    <s v="DN31161"/>
    <n v="55"/>
    <s v="Thue bao MegaWan liên tỉnh"/>
    <s v="Truyền số liệu"/>
    <x v="2"/>
    <s v="Viễn thông"/>
    <s v="161209-02"/>
    <s v="Hạ Tuấn Cường"/>
    <s v="DNTN1"/>
    <x v="2"/>
    <s v="Công ty TNHH Đầu tư và Phát triển công nghệ Tương Lai"/>
    <s v="Công ty TNHH Đầu tư và Phát triển công nghệ Tương Lai"/>
    <x v="0"/>
    <n v="1.2729999999999999"/>
    <n v="1.2729999999999999"/>
    <n v="1.2729999999999999"/>
    <n v="1.2729999999999999"/>
    <n v="1.2729999999999999"/>
    <n v="1.2729999999999999"/>
    <n v="1.2729999999999999"/>
    <n v="1.2729999999999999"/>
    <n v="1.2729999999999999"/>
    <n v="1.2729999999999999"/>
    <n v="1.2729999999999999"/>
    <n v="1.2729999999999999"/>
    <n v="15.276"/>
    <n v="1.2729999999999999"/>
    <n v="1.2729999999999999"/>
    <n v="2.5459999999999998"/>
  </r>
  <r>
    <s v="DN31164"/>
    <n v="55"/>
    <s v="Thue bao MegaWan liên tỉnh"/>
    <s v="Truyền số liệu"/>
    <x v="2"/>
    <s v="Viễn thông"/>
    <s v="161006-01"/>
    <s v="Cấn Thành Chung"/>
    <s v="Ngân hàng"/>
    <x v="3"/>
    <s v="Công ty Cổ phần chứng khoán MB"/>
    <s v="Công ty Cổ phần chứng khoán MB"/>
    <x v="1"/>
    <n v="1.1456999999999999"/>
    <n v="1.1456999999999999"/>
    <n v="1.1456999999999999"/>
    <n v="1.1456999999999999"/>
    <n v="1.1456999999999999"/>
    <n v="1.1456999999999999"/>
    <n v="1.1456999999999999"/>
    <n v="1.1456999999999999"/>
    <n v="1.1456999999999999"/>
    <n v="1.1456999999999999"/>
    <n v="1.1456999999999999"/>
    <n v="1.1456999999999999"/>
    <n v="13.7484"/>
    <n v="1.1456999999999999"/>
    <n v="1.1456999999999999"/>
    <n v="2.2913999999999999"/>
  </r>
  <r>
    <s v="DN31170"/>
    <n v="55"/>
    <s v="Thue bao MegaWan liên tỉnh"/>
    <s v="Truyền số liệu"/>
    <x v="2"/>
    <s v="Viễn thông"/>
    <s v="161122-02"/>
    <s v="Trịnh Sinh Trường"/>
    <s v="Nước Ngoài"/>
    <x v="1"/>
    <s v="Chi Nhánh Công ty cổ phần TOYOTA Đông Sài Gòn"/>
    <s v="Công ty Ô tô Toyota Việt Nam"/>
    <x v="1"/>
    <n v="2.8069999999999999"/>
    <n v="2.8069999999999999"/>
    <n v="2.8069999999999999"/>
    <n v="2.8069999999999999"/>
    <n v="2.8069999999999999"/>
    <n v="2.8069999999999999"/>
    <n v="2.8069999999999999"/>
    <n v="2.8069999999999999"/>
    <n v="2.8069999999999999"/>
    <n v="2.8069999999999999"/>
    <n v="2.8069999999999999"/>
    <n v="2.8069999999999999"/>
    <n v="33.683999999999997"/>
    <n v="2.8069999999999999"/>
    <n v="2.8069999999999999"/>
    <n v="5.6139999999999999"/>
  </r>
  <r>
    <s v="DN31214"/>
    <n v="55"/>
    <s v="Thue bao MegaWan liên tỉnh"/>
    <s v="Truyền số liệu"/>
    <x v="2"/>
    <s v="Viễn thông"/>
    <s v="170620-01"/>
    <s v="Trần Anh Tuấn"/>
    <s v="DNTN2"/>
    <x v="2"/>
    <s v="Tổng Công ty Hàng không Việt Nam- CTCP"/>
    <s v="Tổng công ty hàng không Việt Nam-CTCP"/>
    <x v="1"/>
    <n v="2.0369999999999999"/>
    <n v="2.0369999999999999"/>
    <n v="2.0369999999999999"/>
    <n v="2.0369999999999999"/>
    <n v="2.0369999999999999"/>
    <n v="2.0369999999999999"/>
    <n v="2.0369999999999999"/>
    <n v="2.0369999999999999"/>
    <n v="2.0369999999999999"/>
    <n v="2.0369999999999999"/>
    <n v="2.0369999999999999"/>
    <n v="2.0369999999999999"/>
    <n v="24.443999999999999"/>
    <n v="2.0369999999999999"/>
    <n v="2.0369999999999999"/>
    <n v="4.0739999999999998"/>
  </r>
  <r>
    <s v="DN31217"/>
    <n v="55"/>
    <s v="Thue bao MegaWan liên tỉnh"/>
    <s v="Truyền số liệu"/>
    <x v="2"/>
    <s v="Viễn thông"/>
    <s v="170919-01"/>
    <s v="Lưu Thị Thanh"/>
    <s v="DNTN1"/>
    <x v="2"/>
    <s v="Công ty xăng dầu Hà Nam Ninh"/>
    <s v="Tập đoàn xăng dầu Việt Nam"/>
    <x v="1"/>
    <n v="2.9295"/>
    <n v="2.9295"/>
    <n v="2.9295"/>
    <n v="2.9295"/>
    <n v="2.9295"/>
    <n v="2.9295"/>
    <n v="0.87885000000000002"/>
    <n v="0"/>
    <n v="0"/>
    <n v="0"/>
    <n v="0"/>
    <n v="0"/>
    <n v="18.455850000000002"/>
    <n v="0"/>
    <n v="0"/>
    <n v="0"/>
  </r>
  <r>
    <s v="DN31242"/>
    <n v="55"/>
    <s v="Thue bao MegaWan liên tỉnh"/>
    <s v="Truyền số liệu"/>
    <x v="2"/>
    <s v="Viễn thông"/>
    <s v="171005-01"/>
    <s v="Trần Anh Tuấn"/>
    <s v="DNTN2"/>
    <x v="2"/>
    <s v="Tổng công ty hàng không Việt Nam - CTCP-Trung tâm khai thác Tân Sơn Nhất"/>
    <s v="Tổng công ty hàng không Việt Nam-CTCP"/>
    <x v="1"/>
    <n v="2.0369999999999999"/>
    <n v="2.0369999999999999"/>
    <n v="2.0369999999999999"/>
    <n v="2.0369999999999999"/>
    <n v="2.0369999999999999"/>
    <n v="2.0369999999999999"/>
    <n v="2.0369999999999999"/>
    <n v="2.0369999999999999"/>
    <n v="2.0369999999999999"/>
    <n v="2.0369999999999999"/>
    <n v="2.0369999999999999"/>
    <n v="2.0369999999999999"/>
    <n v="24.443999999999999"/>
    <n v="2.0369999999999999"/>
    <n v="2.0369999999999999"/>
    <n v="4.0739999999999998"/>
  </r>
  <r>
    <s v="DN31265"/>
    <n v="55"/>
    <s v="Thue bao MegaWan liên tỉnh"/>
    <s v="Truyền số liệu"/>
    <x v="2"/>
    <s v="Viễn thông"/>
    <s v="171204-01"/>
    <s v="Trần Anh Tuấn"/>
    <s v="DNTN2"/>
    <x v="2"/>
    <s v="Trung tâm thông báo tin tức hàng không-CN Tổng công ty quản lý bay Việt Nam-Công ty TNHH"/>
    <s v="Chuyển HN"/>
    <x v="0"/>
    <n v="110.54"/>
    <n v="-110.54"/>
    <n v="0"/>
    <n v="0"/>
    <n v="0"/>
    <n v="0"/>
    <n v="0"/>
    <n v="0"/>
    <n v="0"/>
    <n v="0"/>
    <n v="0"/>
    <n v="0"/>
    <n v="0"/>
    <n v="0"/>
    <n v="0"/>
    <n v="0"/>
  </r>
  <r>
    <s v="DN31329"/>
    <n v="55"/>
    <s v="Thue bao MegaWan liên tỉnh"/>
    <s v="Truyền số liệu"/>
    <x v="2"/>
    <s v="Viễn thông"/>
    <s v="190104-04"/>
    <s v="Vũ Thị Lan"/>
    <s v="DNTN2"/>
    <x v="2"/>
    <s v="Công ty Cổ phần Tổng Công ty Truyền hình cáp Việt Nam"/>
    <s v="Công ty Cổ phần Tổng Công ty Truyền hình cáp Việt Nam"/>
    <x v="1"/>
    <n v="48.173999999999999"/>
    <n v="0"/>
    <n v="0"/>
    <n v="0"/>
    <n v="0"/>
    <n v="0"/>
    <n v="0"/>
    <n v="0"/>
    <n v="0"/>
    <n v="0"/>
    <n v="0"/>
    <n v="0"/>
    <n v="48.173999999999999"/>
    <n v="0"/>
    <n v="0"/>
    <n v="0"/>
  </r>
  <r>
    <s v="DNN30924"/>
    <n v="55"/>
    <s v="Thue bao MegaWan liên tỉnh"/>
    <s v="Truyền số liệu"/>
    <x v="2"/>
    <s v="Viễn thông"/>
    <s v="160610-02/KHDN-NN"/>
    <s v="Trần Đức Hà"/>
    <s v="Nước Ngoài"/>
    <x v="1"/>
    <s v="Công ty TNHH Global Network Service"/>
    <s v="Công ty TNHH Global Network Service"/>
    <x v="1"/>
    <n v="3"/>
    <n v="3"/>
    <n v="3"/>
    <n v="3"/>
    <n v="3"/>
    <n v="3"/>
    <n v="3"/>
    <n v="3"/>
    <n v="3"/>
    <n v="3"/>
    <n v="3"/>
    <n v="3"/>
    <n v="36"/>
    <n v="3"/>
    <n v="3"/>
    <n v="6"/>
  </r>
  <r>
    <s v="DNN30929"/>
    <n v="55"/>
    <s v="Thue bao MegaWan liên tỉnh"/>
    <s v="Truyền số liệu"/>
    <x v="2"/>
    <s v="Viễn thông"/>
    <s v="160701-07/KHDN"/>
    <s v="Trần Đức Hà"/>
    <s v="Nước Ngoài"/>
    <x v="1"/>
    <s v="Công ty TNHH Global Network Service"/>
    <s v="Công ty TNHH Global Network Service"/>
    <x v="1"/>
    <n v="3"/>
    <n v="3"/>
    <n v="3"/>
    <n v="3"/>
    <n v="3"/>
    <n v="3"/>
    <n v="3"/>
    <n v="3"/>
    <n v="3"/>
    <n v="3"/>
    <n v="3"/>
    <n v="3"/>
    <n v="36"/>
    <n v="3"/>
    <n v="3"/>
    <n v="6"/>
  </r>
  <r>
    <s v="TC30048"/>
    <n v="55"/>
    <s v="Thue bao MegaWan liên tỉnh"/>
    <s v="Truyền số liệu"/>
    <x v="2"/>
    <s v="Viễn thông"/>
    <s v="1303"/>
    <s v="Cấn Thành Chung"/>
    <s v="Ngân hàng"/>
    <x v="3"/>
    <s v="Ngân hàng Hợp tác xã Việt Nam"/>
    <s v="Ngân hàng Hợp tác xã Việt nam"/>
    <x v="1"/>
    <n v="1.337"/>
    <n v="1.337"/>
    <n v="1.337"/>
    <n v="1.337"/>
    <n v="1.337"/>
    <n v="1.337"/>
    <n v="1.337"/>
    <n v="1.337"/>
    <n v="1.337"/>
    <n v="1.337"/>
    <n v="1.337"/>
    <n v="1.337"/>
    <n v="16.044"/>
    <n v="1.337"/>
    <n v="1.337"/>
    <n v="2.6739999999999999"/>
  </r>
  <r>
    <s v="TC30051"/>
    <n v="55"/>
    <s v="Thue bao MegaWan liên tỉnh"/>
    <s v="Truyền số liệu"/>
    <x v="2"/>
    <s v="Viễn thông"/>
    <s v="14812"/>
    <s v="Nguyễn Thị Tuyết Mai"/>
    <s v="Ngân hàng"/>
    <x v="3"/>
    <s v="Bảo hiểm tiền gửi Việt Nam"/>
    <s v="Bảo hiểm tiền gửi Việt Nam"/>
    <x v="1"/>
    <n v="0.31490899999999999"/>
    <n v="0.31490899999999999"/>
    <n v="0.31490899999999999"/>
    <n v="0.31490899999999999"/>
    <n v="0.31490899999999999"/>
    <n v="0.31490899999999999"/>
    <n v="0.31490899999999999"/>
    <n v="0.31490899999999999"/>
    <n v="0.31490899999999999"/>
    <n v="0.31490899999999999"/>
    <n v="0.31490899999999999"/>
    <n v="0.31490899999999999"/>
    <n v="3.7789079999999999"/>
    <n v="0.31490899999999999"/>
    <n v="0.31490899999999999"/>
    <n v="0.62981799999999999"/>
  </r>
  <r>
    <s v="TC30087"/>
    <n v="55"/>
    <s v="Thue bao MegaWan liên tỉnh"/>
    <s v="Truyền số liệu"/>
    <x v="2"/>
    <s v="Viễn thông"/>
    <s v="11469"/>
    <s v="Cấn Thành Chung"/>
    <s v="Ngân hàng"/>
    <x v="3"/>
    <s v="Ngân hàng TMCP Phát triển thành phố Hồ Chí Minh - Chi nhánh Lào Cai"/>
    <s v="Ngân hàng TMCP Phát triển thành phố Hồ Chí Minh - Chi nhánh Lào Cai"/>
    <x v="0"/>
    <n v="1.337"/>
    <n v="1.337"/>
    <n v="1.337"/>
    <n v="1.337"/>
    <n v="1.337"/>
    <n v="1.337"/>
    <n v="1.337"/>
    <n v="1.337"/>
    <n v="1.337"/>
    <n v="1.337"/>
    <n v="1.337"/>
    <n v="1.337"/>
    <n v="16.044"/>
    <n v="1.337"/>
    <n v="1.337"/>
    <n v="2.6739999999999999"/>
  </r>
  <r>
    <s v="TC30109"/>
    <n v="55"/>
    <s v="Thue bao MegaWan liên tỉnh"/>
    <s v="Truyền số liệu"/>
    <x v="2"/>
    <s v="Viễn thông"/>
    <s v="8860"/>
    <s v="Vũ Thị Mai Dung"/>
    <s v="Ngân hàng"/>
    <x v="3"/>
    <s v="Ngân hàng TMCP ngoại thương Việt Nam- Chi nhánh Hạ Long"/>
    <s v="Ngân hàng TMCP Ngoại thương Việt Nam"/>
    <x v="1"/>
    <n v="12.6"/>
    <n v="12.6"/>
    <n v="11.112588000000001"/>
    <n v="11.015914"/>
    <n v="11.015914"/>
    <n v="11.015914"/>
    <n v="11.015914"/>
    <n v="11.015914"/>
    <n v="11.015914"/>
    <n v="11.015914"/>
    <n v="11.015914"/>
    <n v="11.015914"/>
    <n v="135.455814"/>
    <n v="11.015914"/>
    <n v="11.015914"/>
    <n v="22.031828000000001"/>
  </r>
  <r>
    <s v="TC30382"/>
    <n v="55"/>
    <s v="Thue bao MegaWan liên tỉnh"/>
    <s v="Truyền số liệu"/>
    <x v="2"/>
    <s v="Viễn thông"/>
    <s v="8939"/>
    <s v="Nguyễn Thị Tuyết Mai"/>
    <s v="Ngân hàng"/>
    <x v="3"/>
    <s v="Ngân hàng Nông nghiệp và Phát triển Nông thôn Việt Nam - Chi nhánh tỉnh Thanh Hóa"/>
    <s v="Ngân hàng Nông nghiệp và phát triển nông thôn VN"/>
    <x v="1"/>
    <n v="1.7211270000000001"/>
    <n v="1.7211270000000001"/>
    <n v="1.7211270000000001"/>
    <n v="1.7211270000000001"/>
    <n v="1.7211270000000001"/>
    <n v="1.7211270000000001"/>
    <n v="1.7211270000000001"/>
    <n v="1.7211270000000001"/>
    <n v="1.7211270000000001"/>
    <n v="1.7211270000000001"/>
    <n v="1.7211270000000001"/>
    <n v="1.7211270000000001"/>
    <n v="20.653524000000001"/>
    <n v="1.7211270000000001"/>
    <n v="1.7211270000000001"/>
    <n v="3.4422540000000001"/>
  </r>
  <r>
    <s v="TC30387"/>
    <n v="55"/>
    <s v="Thue bao MegaWan liên tỉnh"/>
    <s v="Truyền số liệu"/>
    <x v="2"/>
    <s v="Viễn thông"/>
    <s v="2105"/>
    <s v="Nguyễn Thị Tuyết Mai"/>
    <s v="Ngân hàng"/>
    <x v="3"/>
    <s v="Ngân Hàng Nông Nghiệp Và Phát Triển Nông Thôn Việt Nam - Chi Nhánh Thủ Đô"/>
    <s v="Ngân hàng Nông nghiệp và phát triển nông thôn VN"/>
    <x v="1"/>
    <n v="1.1870000000000001"/>
    <n v="1.1870000000000001"/>
    <n v="1.1870000000000001"/>
    <n v="1.1870000000000001"/>
    <n v="1.1870000000000001"/>
    <n v="1.1870000000000001"/>
    <n v="1.1870000000000001"/>
    <n v="1.1870000000000001"/>
    <n v="1.1870000000000001"/>
    <n v="1.1870000000000001"/>
    <n v="1.1870000000000001"/>
    <n v="1.1870000000000001"/>
    <n v="14.244"/>
    <n v="1.1870000000000001"/>
    <n v="1.1870000000000001"/>
    <n v="2.3740000000000001"/>
  </r>
  <r>
    <s v="TC30442"/>
    <n v="55"/>
    <s v="Thue bao MegaWan liên tỉnh"/>
    <s v="Truyền số liệu"/>
    <x v="2"/>
    <s v="Viễn thông"/>
    <s v="11054"/>
    <s v="Nguyễn Thị Tuyết Mai"/>
    <s v="Ngân hàng"/>
    <x v="3"/>
    <s v="Ngân hàng Nông nghiệp và Phát triển Nông thôn Việt Nam"/>
    <s v="Ngân hàng Nông nghiệp và phát triển nông thôn VN"/>
    <x v="1"/>
    <n v="24.343499999999999"/>
    <n v="24.343499999999999"/>
    <n v="24.343499999999999"/>
    <n v="24.343499999999999"/>
    <n v="24.343499999999999"/>
    <n v="24.343499999999999"/>
    <n v="24.343499999999999"/>
    <n v="24.343499999999999"/>
    <n v="24.343499999999999"/>
    <n v="24.343499999999999"/>
    <n v="24.343499999999999"/>
    <n v="24.343499999999999"/>
    <n v="292.12200000000001"/>
    <n v="24.343499999999999"/>
    <n v="24.343499999999999"/>
    <n v="48.686999999999998"/>
  </r>
  <r>
    <s v="TC30444"/>
    <n v="55"/>
    <s v="Thue bao MegaWan liên tỉnh"/>
    <s v="Truyền số liệu"/>
    <x v="2"/>
    <s v="Viễn thông"/>
    <s v="14493"/>
    <s v="Nguyễn Thị Tuyết Mai"/>
    <s v="Ngân hàng"/>
    <x v="3"/>
    <s v="Ngân hàng Nông nghiệp và Phát triển Nông thôn Việt Nam"/>
    <s v="Ngân hàng Nông nghiệp và phát triển nông thôn VN"/>
    <x v="1"/>
    <n v="1.1912499999999999"/>
    <n v="1.1912499999999999"/>
    <n v="1.1912499999999999"/>
    <n v="1.1912499999999999"/>
    <n v="1.1912499999999999"/>
    <n v="1.1912499999999999"/>
    <n v="1.1912499999999999"/>
    <n v="1.1912499999999999"/>
    <n v="1.1912499999999999"/>
    <n v="1.1912499999999999"/>
    <n v="1.1912499999999999"/>
    <n v="1.1912499999999999"/>
    <n v="14.295"/>
    <n v="1.1912499999999999"/>
    <n v="1.1912499999999999"/>
    <n v="2.3824999999999998"/>
  </r>
  <r>
    <s v="TC30449"/>
    <n v="55"/>
    <s v="Thue bao MegaWan liên tỉnh"/>
    <s v="Truyền số liệu"/>
    <x v="2"/>
    <s v="Viễn thông"/>
    <s v="20676"/>
    <s v="Nguyễn Thị Tuyết Mai"/>
    <s v="Ngân hàng"/>
    <x v="3"/>
    <s v="Ngân hàng Nông nghiệp và Phát triển Nông thôn Việt Nam"/>
    <s v="Ngân hàng Nông nghiệp và phát triển nông thôn VN"/>
    <x v="1"/>
    <n v="6.8845090000000004"/>
    <n v="6.8845090000000004"/>
    <n v="6.8845090000000004"/>
    <n v="6.8845090000000004"/>
    <n v="6.8845090000000004"/>
    <n v="6.8845090000000004"/>
    <n v="6.8845090000000004"/>
    <n v="6.8845090000000004"/>
    <n v="6.8845090000000004"/>
    <n v="6.8845090000000004"/>
    <n v="6.8845090000000004"/>
    <n v="6.8845090000000004"/>
    <n v="82.614108000000002"/>
    <n v="6.8845090000000004"/>
    <n v="6.8845090000000004"/>
    <n v="13.769018000000001"/>
  </r>
  <r>
    <s v="TC30572"/>
    <n v="55"/>
    <s v="Thue bao MegaWan liên tỉnh"/>
    <s v="Truyền số liệu"/>
    <x v="2"/>
    <s v="Viễn thông"/>
    <s v="12039"/>
    <s v="Nguyễn Thị Tuyết Mai"/>
    <s v="Ngân hàng"/>
    <x v="3"/>
    <s v="Ngân hàng TMCP Công thương Việt Nam"/>
    <s v="Ngân hàng TMCP Công thương Việt Nam"/>
    <x v="1"/>
    <n v="8.3659130000000008"/>
    <n v="8.3659130000000008"/>
    <n v="8.3659130000000008"/>
    <n v="8.3659130000000008"/>
    <n v="8.3659130000000008"/>
    <n v="8.3659130000000008"/>
    <n v="8.3659130000000008"/>
    <n v="8.3659130000000008"/>
    <n v="8.3659130000000008"/>
    <n v="8.3659130000000008"/>
    <n v="8.3659130000000008"/>
    <n v="18.468349"/>
    <n v="110.493392"/>
    <n v="13.417130999999999"/>
    <n v="13.417130999999999"/>
    <n v="26.834261999999999"/>
  </r>
  <r>
    <s v="TC30584"/>
    <n v="55"/>
    <s v="Thue bao MegaWan liên tỉnh"/>
    <s v="Truyền số liệu"/>
    <x v="2"/>
    <s v="Viễn thông"/>
    <s v="9813"/>
    <s v="Nguyễn Thị Tuyết Mai"/>
    <s v="Ngân hàng"/>
    <x v="3"/>
    <s v="Ngân hàng TMCP Công thương Việt Nam"/>
    <s v="Ngân hàng TMCP Công thương Việt Nam"/>
    <x v="1"/>
    <n v="20.957000000000001"/>
    <n v="20.957000000000001"/>
    <n v="20.957000000000001"/>
    <n v="20.957000000000001"/>
    <n v="20.957000000000001"/>
    <n v="20.957000000000001"/>
    <n v="20.957000000000001"/>
    <n v="20.957000000000001"/>
    <n v="20.957000000000001"/>
    <n v="20.957000000000001"/>
    <n v="20.957000000000001"/>
    <n v="20.957000000000001"/>
    <n v="251.48400000000001"/>
    <n v="20.957000000000001"/>
    <n v="20.957000000000001"/>
    <n v="41.914000000000001"/>
  </r>
  <r>
    <s v="TC30585"/>
    <n v="55"/>
    <s v="Thue bao MegaWan liên tỉnh"/>
    <s v="Truyền số liệu"/>
    <x v="2"/>
    <s v="Viễn thông"/>
    <s v="6137"/>
    <s v="Vũ Thị Mai Dung"/>
    <s v="Ngân hàng"/>
    <x v="3"/>
    <s v="Ngân hàng TMCP Đầu tư và Phát triển Việt Nam - Chi nhánh An Giang"/>
    <s v="Ngân hàng TMCP Đầu tư và Phát triển Việt Nam"/>
    <x v="1"/>
    <n v="5.2178000000000004"/>
    <n v="5.2178000000000004"/>
    <n v="5.2178000000000004"/>
    <n v="5.2178000000000004"/>
    <n v="5.2178000000000004"/>
    <n v="5.2178000000000004"/>
    <n v="5.2178000000000004"/>
    <n v="5.2178000000000004"/>
    <n v="5.2178000000000004"/>
    <n v="5.2178000000000004"/>
    <n v="5.2178000000000004"/>
    <n v="5.2178000000000004"/>
    <n v="62.613599999999998"/>
    <n v="5.2178000000000004"/>
    <n v="5.2178000000000004"/>
    <n v="10.435600000000001"/>
  </r>
  <r>
    <s v="TC30586"/>
    <n v="55"/>
    <s v="Thue bao MegaWan liên tỉnh"/>
    <s v="Truyền số liệu"/>
    <x v="2"/>
    <s v="Viễn thông"/>
    <s v="5974"/>
    <s v="Vũ Thị Mai Dung"/>
    <s v="Ngân hàng"/>
    <x v="3"/>
    <s v="Ngân hàng TMCP Đầu tư và Phát triển Việt Nam - Chi nhánh Bắc An Giang"/>
    <s v="Ngân hàng TMCP Đầu tư và Phát triển Việt Nam"/>
    <x v="1"/>
    <n v="6.3861670000000004"/>
    <n v="6.3861670000000004"/>
    <n v="6.3861670000000004"/>
    <n v="6.3861670000000004"/>
    <n v="6.3861670000000004"/>
    <n v="6.3861670000000004"/>
    <n v="6.3861670000000004"/>
    <n v="6.3861670000000004"/>
    <n v="6.3861670000000004"/>
    <n v="6.3861670000000004"/>
    <n v="6.3861670000000004"/>
    <n v="6.3861670000000004"/>
    <n v="76.634004000000004"/>
    <n v="6.3861670000000004"/>
    <n v="6.3861670000000004"/>
    <n v="12.772334000000001"/>
  </r>
  <r>
    <s v="TC30587"/>
    <n v="55"/>
    <s v="Thue bao MegaWan liên tỉnh"/>
    <s v="Truyền số liệu"/>
    <x v="2"/>
    <s v="Viễn thông"/>
    <s v="5974"/>
    <s v="Vũ Thị Mai Dung"/>
    <s v="Ngân hàng"/>
    <x v="3"/>
    <s v="Ngân hàng TMCP Đầu tư và Phát triển Việt Nam - Chi nhánh Bình Dương"/>
    <s v="Ngân hàng TMCP Đầu tư và Phát triển Việt Nam"/>
    <x v="1"/>
    <n v="8.1144999999999996"/>
    <n v="8.1144999999999996"/>
    <n v="8.1144999999999996"/>
    <n v="8.1144999999999996"/>
    <n v="8.1144999999999996"/>
    <n v="8.1144999999999996"/>
    <n v="8.1144999999999996"/>
    <n v="8.1144999999999996"/>
    <n v="8.1144999999999996"/>
    <n v="8.1144999999999996"/>
    <n v="8.1144999999999996"/>
    <n v="8.1144999999999996"/>
    <n v="97.373999999999995"/>
    <n v="8.1144999999999996"/>
    <n v="8.1144999999999996"/>
    <n v="16.228999999999999"/>
  </r>
  <r>
    <s v="TC30588"/>
    <n v="55"/>
    <s v="Thue bao MegaWan liên tỉnh"/>
    <s v="Truyền số liệu"/>
    <x v="2"/>
    <s v="Viễn thông"/>
    <s v="5974"/>
    <s v="Vũ Thị Mai Dung"/>
    <s v="Ngân hàng"/>
    <x v="3"/>
    <s v="Ngân hàng TMCP Đầu tư và Phát triển Việt Nam - Chi nhánh Bình Định"/>
    <s v="Ngân hàng TMCP Đầu tư và Phát triển Việt Nam"/>
    <x v="1"/>
    <n v="5.9080450000000004"/>
    <n v="5.9080450000000004"/>
    <n v="5.9080450000000004"/>
    <n v="5.9080450000000004"/>
    <n v="5.9080450000000004"/>
    <n v="5.9080450000000004"/>
    <n v="5.9080450000000004"/>
    <n v="5.9080450000000004"/>
    <n v="5.9080450000000004"/>
    <n v="5.9080450000000004"/>
    <n v="5.9080450000000004"/>
    <n v="5.9080450000000004"/>
    <n v="70.896540000000002"/>
    <n v="5.9080450000000004"/>
    <n v="5.9080450000000004"/>
    <n v="11.816090000000001"/>
  </r>
  <r>
    <s v="TC30590"/>
    <n v="55"/>
    <s v="Thue bao MegaWan liên tỉnh"/>
    <s v="Truyền số liệu"/>
    <x v="2"/>
    <s v="Viễn thông"/>
    <s v="5974"/>
    <s v="Vũ Thị Mai Dung"/>
    <s v="Ngân hàng"/>
    <x v="3"/>
    <s v="Ngân hàng TMCP Đầu tư và Phát triển Việt Nam - Chi nhánh Bắc Đắc Lắk"/>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591"/>
    <n v="55"/>
    <s v="Thue bao MegaWan liên tỉnh"/>
    <s v="Truyền số liệu"/>
    <x v="2"/>
    <s v="Viễn thông"/>
    <s v="5974"/>
    <s v="Vũ Thị Mai Dung"/>
    <s v="Ngân hàng"/>
    <x v="3"/>
    <s v="Ngân hàng TMCP Đầu tư và Phát triển Việt Nam - Chi nhánh Bắc Giang"/>
    <s v="Ngân hàng TMCP Đầu tư và Phát triển Việt Nam"/>
    <x v="1"/>
    <n v="3.5754999999999999"/>
    <n v="3.5754999999999999"/>
    <n v="3.5754999999999999"/>
    <n v="3.5754999999999999"/>
    <n v="3.5754999999999999"/>
    <n v="3.5754999999999999"/>
    <n v="3.5754999999999999"/>
    <n v="3.5754999999999999"/>
    <n v="3.5754999999999999"/>
    <n v="3.5754999999999999"/>
    <n v="3.5754999999999999"/>
    <n v="3.5754999999999999"/>
    <n v="42.905999999999999"/>
    <n v="3.5754999999999999"/>
    <n v="3.5754999999999999"/>
    <n v="7.1509999999999998"/>
  </r>
  <r>
    <s v="TC30592"/>
    <n v="55"/>
    <s v="Thue bao MegaWan liên tỉnh"/>
    <s v="Truyền số liệu"/>
    <x v="2"/>
    <s v="Viễn thông"/>
    <s v="5974"/>
    <s v="Vũ Thị Mai Dung"/>
    <s v="Ngân hàng"/>
    <x v="3"/>
    <s v="Ngân hàng TMCP Đầu tư và Phát triển Việt Nam - Chi nhánh Bắc Hải Dương"/>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593"/>
    <n v="55"/>
    <s v="Thue bao MegaWan liên tỉnh"/>
    <s v="Truyền số liệu"/>
    <x v="2"/>
    <s v="Viễn thông"/>
    <s v="5974"/>
    <s v="Vũ Thị Mai Dung"/>
    <s v="Ngân hàng"/>
    <x v="3"/>
    <s v="Ngân hàng TMCP Đầu tư và Phát triển Việt Nam - Chi nhánh Bắc Hưng Yên"/>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594"/>
    <n v="55"/>
    <s v="Thue bao MegaWan liên tỉnh"/>
    <s v="Truyền số liệu"/>
    <x v="2"/>
    <s v="Viễn thông"/>
    <s v="5974"/>
    <s v="Vũ Thị Mai Dung"/>
    <s v="Ngân hàng"/>
    <x v="3"/>
    <s v="Ngân hàng TMCP Đầu tư và Phát triển Việt Nam - Chi nhánh Bắc Kạn"/>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595"/>
    <n v="55"/>
    <s v="Thue bao MegaWan liên tỉnh"/>
    <s v="Truyền số liệu"/>
    <x v="2"/>
    <s v="Viễn thông"/>
    <s v="5974"/>
    <s v="Vũ Thị Mai Dung"/>
    <s v="Ngân hàng"/>
    <x v="3"/>
    <s v="Ngân hàng TMCP Đầu tư và Phát triển Việt Nam - Chi nhánh Bảo Lộc"/>
    <s v="Ngân hàng TMCP Đầu tư và Phát triển Việt Nam"/>
    <x v="1"/>
    <n v="3.4350000000000001"/>
    <n v="3.4350000000000001"/>
    <n v="3.4350000000000001"/>
    <n v="3.4350000000000001"/>
    <n v="3.4350000000000001"/>
    <n v="3.4350000000000001"/>
    <n v="3.4350000000000001"/>
    <n v="3.4350000000000001"/>
    <n v="3.4350000000000001"/>
    <n v="3.4350000000000001"/>
    <n v="3.4350000000000001"/>
    <n v="3.4350000000000001"/>
    <n v="41.22"/>
    <n v="3.4350000000000001"/>
    <n v="3.4350000000000001"/>
    <n v="6.87"/>
  </r>
  <r>
    <s v="TC30596"/>
    <n v="55"/>
    <s v="Thue bao MegaWan liên tỉnh"/>
    <s v="Truyền số liệu"/>
    <x v="2"/>
    <s v="Viễn thông"/>
    <s v="5974"/>
    <s v="Vũ Thị Mai Dung"/>
    <s v="Ngân hàng"/>
    <x v="3"/>
    <s v="Ngân hàng TMCP Đầu tư và Phát triển Việt Nam - Chi nhánh Bạc Liêu"/>
    <s v="Ngân hàng TMCP Đầu tư và Phát triển Việt Nam"/>
    <x v="1"/>
    <n v="5.5220000000000002"/>
    <n v="5.5220000000000002"/>
    <n v="5.5220000000000002"/>
    <n v="5.5220000000000002"/>
    <n v="5.5220000000000002"/>
    <n v="5.5220000000000002"/>
    <n v="5.5220000000000002"/>
    <n v="5.5220000000000002"/>
    <n v="5.5220000000000002"/>
    <n v="5.5220000000000002"/>
    <n v="5.5220000000000002"/>
    <n v="5.5220000000000002"/>
    <n v="66.263999999999996"/>
    <n v="5.5220000000000002"/>
    <n v="5.5220000000000002"/>
    <n v="11.044"/>
  </r>
  <r>
    <s v="TC30597"/>
    <n v="55"/>
    <s v="Thue bao MegaWan liên tỉnh"/>
    <s v="Truyền số liệu"/>
    <x v="2"/>
    <s v="Viễn thông"/>
    <s v="5974"/>
    <s v="Vũ Thị Mai Dung"/>
    <s v="Ngân hàng"/>
    <x v="3"/>
    <s v="Ngân hàng TMCP Đầu tư và Phát triển Việt Nam - Chi nhánh Bắc Ninh"/>
    <s v="Ngân hàng TMCP Đầu tư và Phát triển Việt Nam"/>
    <x v="1"/>
    <n v="5.5220000000000002"/>
    <n v="5.5220000000000002"/>
    <n v="5.5220000000000002"/>
    <n v="5.5220000000000002"/>
    <n v="5.5220000000000002"/>
    <n v="5.5220000000000002"/>
    <n v="5.5220000000000002"/>
    <n v="5.5220000000000002"/>
    <n v="5.5220000000000002"/>
    <n v="5.5220000000000002"/>
    <n v="5.5220000000000002"/>
    <n v="5.5220000000000002"/>
    <n v="66.263999999999996"/>
    <n v="5.5220000000000002"/>
    <n v="5.5220000000000002"/>
    <n v="11.044"/>
  </r>
  <r>
    <s v="TC30598"/>
    <n v="55"/>
    <s v="Thue bao MegaWan liên tỉnh"/>
    <s v="Truyền số liệu"/>
    <x v="2"/>
    <s v="Viễn thông"/>
    <s v="5974"/>
    <s v="Vũ Thị Mai Dung"/>
    <s v="Ngân hàng"/>
    <x v="3"/>
    <s v="Ngân hàng TMCP Đầu tư và Phát triển Việt Nam - Chi nhánh Bình Phước"/>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599"/>
    <n v="55"/>
    <s v="Thue bao MegaWan liên tỉnh"/>
    <s v="Truyền số liệu"/>
    <x v="2"/>
    <s v="Viễn thông"/>
    <s v="5974"/>
    <s v="Vũ Thị Mai Dung"/>
    <s v="Ngân hàng"/>
    <x v="3"/>
    <s v="Ngân hàng TMCP Đầu tư và Phát triển Việt Nam - Chi nhánh Bắc Quảng Bình"/>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600"/>
    <n v="55"/>
    <s v="Thue bao MegaWan liên tỉnh"/>
    <s v="Truyền số liệu"/>
    <x v="2"/>
    <s v="Viễn thông"/>
    <s v="5974"/>
    <s v="Vũ Thị Mai Dung"/>
    <s v="Ngân hàng"/>
    <x v="3"/>
    <s v="Ngân hàng TMCP Đầu tư và Phát triển Việt Nam - Chi nhánh Bà Rịa"/>
    <s v="Ngân hàng TMCP Đầu tư và Phát triển Việt Nam"/>
    <x v="1"/>
    <n v="2.9295"/>
    <n v="2.9295"/>
    <n v="2.9295"/>
    <n v="2.9295"/>
    <n v="2.9295"/>
    <n v="2.9295"/>
    <n v="2.9295"/>
    <n v="2.9295"/>
    <n v="2.9295"/>
    <n v="2.9295"/>
    <n v="2.9295"/>
    <n v="2.9295"/>
    <n v="35.154000000000003"/>
    <n v="2.9295"/>
    <n v="2.9295"/>
    <n v="5.859"/>
  </r>
  <r>
    <s v="TC30601"/>
    <n v="55"/>
    <s v="Thue bao MegaWan liên tỉnh"/>
    <s v="Truyền số liệu"/>
    <x v="2"/>
    <s v="Viễn thông"/>
    <s v="5974"/>
    <s v="Vũ Thị Mai Dung"/>
    <s v="Ngân hàng"/>
    <x v="3"/>
    <s v="Ngân hàng TMCP Đầu tư và Phát triển Việt Nam - Chi nhánh Bỉm Sơn"/>
    <s v="Ngân hàng TMCP Đầu tư và Phát triển Việt Nam"/>
    <x v="1"/>
    <n v="3.5754999999999999"/>
    <n v="3.5754999999999999"/>
    <n v="3.5754999999999999"/>
    <n v="3.5754999999999999"/>
    <n v="3.5754999999999999"/>
    <n v="3.5754999999999999"/>
    <n v="3.5754999999999999"/>
    <n v="3.5754999999999999"/>
    <n v="3.5754999999999999"/>
    <n v="3.5754999999999999"/>
    <n v="3.5754999999999999"/>
    <n v="3.5754999999999999"/>
    <n v="42.905999999999999"/>
    <n v="3.5754999999999999"/>
    <n v="3.5754999999999999"/>
    <n v="7.1509999999999998"/>
  </r>
  <r>
    <s v="TC30602"/>
    <n v="55"/>
    <s v="Thue bao MegaWan liên tỉnh"/>
    <s v="Truyền số liệu"/>
    <x v="2"/>
    <s v="Viễn thông"/>
    <s v="5974"/>
    <s v="Vũ Thị Mai Dung"/>
    <s v="Ngân hàng"/>
    <x v="3"/>
    <s v="Ngân hàng TMCP Đầu tư và Phát triển Việt Nam - Chi nhánh Bến Tre"/>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03"/>
    <n v="55"/>
    <s v="Thue bao MegaWan liên tỉnh"/>
    <s v="Truyền số liệu"/>
    <x v="2"/>
    <s v="Viễn thông"/>
    <s v="5974"/>
    <s v="Vũ Thị Mai Dung"/>
    <s v="Ngân hàng"/>
    <x v="3"/>
    <s v="Ngân hàng TMCP Đầu tư và Phát triển Việt Nam - Chi nhánh Bình Thuận"/>
    <s v="Ngân hàng TMCP Đầu tư và Phát triển Việt Nam"/>
    <x v="1"/>
    <n v="3.4350000000000001"/>
    <n v="3.4350000000000001"/>
    <n v="3.4350000000000001"/>
    <n v="3.4350000000000001"/>
    <n v="3.4350000000000001"/>
    <n v="3.4350000000000001"/>
    <n v="3.4350000000000001"/>
    <n v="3.4350000000000001"/>
    <n v="3.4350000000000001"/>
    <n v="3.4350000000000001"/>
    <n v="3.4350000000000001"/>
    <n v="3.4350000000000001"/>
    <n v="41.22"/>
    <n v="3.4350000000000001"/>
    <n v="3.4350000000000001"/>
    <n v="6.87"/>
  </r>
  <r>
    <s v="TC30604"/>
    <n v="55"/>
    <s v="Thue bao MegaWan liên tỉnh"/>
    <s v="Truyền số liệu"/>
    <x v="2"/>
    <s v="Viễn thông"/>
    <s v="5974"/>
    <s v="Vũ Thị Mai Dung"/>
    <s v="Ngân hàng"/>
    <x v="3"/>
    <s v="Ngân hàng TMCP Đầu tư và Phát triển Việt Nam - Chi nhánh Cao Bằng"/>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06"/>
    <n v="55"/>
    <s v="Thue bao MegaWan liên tỉnh"/>
    <s v="Truyền số liệu"/>
    <x v="2"/>
    <s v="Viễn thông"/>
    <s v="5974"/>
    <s v="Vũ Thị Mai Dung"/>
    <s v="Ngân hàng"/>
    <x v="3"/>
    <s v="Ngân hàng TMCP Đầu tư và Phát triển Việt Nam - Chi nhánh Cà Mau"/>
    <s v="Ngân hàng TMCP Đầu tư và Phát triển Việt Nam"/>
    <x v="1"/>
    <n v="5.9629000000000003"/>
    <n v="5.9629000000000003"/>
    <n v="5.9629000000000003"/>
    <n v="5.9629000000000003"/>
    <n v="5.9629000000000003"/>
    <n v="5.9629000000000003"/>
    <n v="5.9629000000000003"/>
    <n v="5.9629000000000003"/>
    <n v="5.9629000000000003"/>
    <n v="5.9629000000000003"/>
    <n v="5.9629000000000003"/>
    <n v="5.9629000000000003"/>
    <n v="71.5548"/>
    <n v="5.9629000000000003"/>
    <n v="5.9629000000000003"/>
    <n v="11.925800000000001"/>
  </r>
  <r>
    <s v="TC30607"/>
    <n v="55"/>
    <s v="Thue bao MegaWan liên tỉnh"/>
    <s v="Truyền số liệu"/>
    <x v="2"/>
    <s v="Viễn thông"/>
    <s v="5974"/>
    <s v="Vũ Thị Mai Dung"/>
    <s v="Ngân hàng"/>
    <x v="3"/>
    <s v="Ngân hàng TMCP Đầu tư và Phát triển Việt Nam - Chi nhánh Cần Thơ"/>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08"/>
    <n v="55"/>
    <s v="Thue bao MegaWan liên tỉnh"/>
    <s v="Truyền số liệu"/>
    <x v="2"/>
    <s v="Viễn thông"/>
    <s v="5974"/>
    <s v="Vũ Thị Mai Dung"/>
    <s v="Ngân hàng"/>
    <x v="3"/>
    <s v="Ngân hàng TMCP Đầu tư và Phát triển Việt Nam - Chi nhánh Điện Biên"/>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10"/>
    <n v="55"/>
    <s v="Thue bao MegaWan liên tỉnh"/>
    <s v="Truyền số liệu"/>
    <x v="2"/>
    <s v="Viễn thông"/>
    <s v="23677"/>
    <s v="Vũ Thị Mai Dung"/>
    <s v="Ngân hàng"/>
    <x v="3"/>
    <s v="Ngân hàng TMCP Đầu tư và Phát triển Việt Nam - Chi nhánh Đông Đắk Lắk"/>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611"/>
    <n v="55"/>
    <s v="Thue bao MegaWan liên tỉnh"/>
    <s v="Truyền số liệu"/>
    <x v="2"/>
    <s v="Viễn thông"/>
    <s v="5974"/>
    <s v="Vũ Thị Mai Dung"/>
    <s v="Ngân hàng"/>
    <x v="3"/>
    <s v="Ngân hàng TMCP Đầu tư và Phát triển Việt Nam - Chi nhánh Đông Đồng Nai"/>
    <s v="Ngân hàng TMCP Đầu tư và Phát triển Việt Nam"/>
    <x v="1"/>
    <n v="3.4350000000000001"/>
    <n v="3.4350000000000001"/>
    <n v="3.4350000000000001"/>
    <n v="3.4350000000000001"/>
    <n v="3.4350000000000001"/>
    <n v="3.4350000000000001"/>
    <n v="3.4350000000000001"/>
    <n v="3.4350000000000001"/>
    <n v="3.4350000000000001"/>
    <n v="3.4350000000000001"/>
    <n v="3.4350000000000001"/>
    <n v="3.4350000000000001"/>
    <n v="41.22"/>
    <n v="3.4350000000000001"/>
    <n v="3.4350000000000001"/>
    <n v="6.87"/>
  </r>
  <r>
    <s v="TC30612"/>
    <n v="55"/>
    <s v="Thue bao MegaWan liên tỉnh"/>
    <s v="Truyền số liệu"/>
    <x v="2"/>
    <s v="Viễn thông"/>
    <s v="10972A"/>
    <s v="Vũ Thị Mai Dung"/>
    <s v="Ngân hàng"/>
    <x v="3"/>
    <s v="Ngân hàng TMCP Đầu tư và Phát triển Việt Nam - Chi nhánh Đông Đô"/>
    <s v="Ngân hàng TMCP Đầu tư và Phát triển Việt Nam"/>
    <x v="1"/>
    <n v="7.298"/>
    <n v="7.298"/>
    <n v="7.298"/>
    <n v="7.298"/>
    <n v="7.298"/>
    <n v="7.298"/>
    <n v="7.298"/>
    <n v="7.298"/>
    <n v="7.298"/>
    <n v="7.298"/>
    <n v="7.298"/>
    <n v="7.298"/>
    <n v="87.575999999999993"/>
    <n v="7.298"/>
    <n v="7.298"/>
    <n v="14.596"/>
  </r>
  <r>
    <s v="TC30614"/>
    <n v="55"/>
    <s v="Thue bao MegaWan liên tỉnh"/>
    <s v="Truyền số liệu"/>
    <x v="2"/>
    <s v="Viễn thông"/>
    <s v="17914"/>
    <s v="Vũ Thị Mai Dung"/>
    <s v="Ngân hàng"/>
    <x v="3"/>
    <s v="Ngân hàng TMCP Đầu tư và Phát triển Việt Nam - Chi nhánh Đông Hải Phòng"/>
    <s v="Ngân hàng TMCP Đầu tư và Phát triển Việt Nam"/>
    <x v="1"/>
    <n v="5.9629000000000003"/>
    <n v="5.9629000000000003"/>
    <n v="5.9629000000000003"/>
    <n v="5.9629000000000003"/>
    <n v="5.9629000000000003"/>
    <n v="5.9629000000000003"/>
    <n v="5.9629000000000003"/>
    <n v="5.9629000000000003"/>
    <n v="5.9629000000000003"/>
    <n v="5.9629000000000003"/>
    <n v="5.9629000000000003"/>
    <n v="5.9629000000000003"/>
    <n v="71.5548"/>
    <n v="5.9629000000000003"/>
    <n v="5.9629000000000003"/>
    <n v="11.925800000000001"/>
  </r>
  <r>
    <s v="TC30616"/>
    <n v="55"/>
    <s v="Thue bao MegaWan liên tỉnh"/>
    <s v="Truyền số liệu"/>
    <x v="2"/>
    <s v="Viễn thông"/>
    <s v="5974"/>
    <s v="Vũ Thị Mai Dung"/>
    <s v="Ngân hàng"/>
    <x v="3"/>
    <s v="Ngân hàng TMCP Đầu tư và Phát triển Việt Nam - Chi nhánh Dak Lak"/>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617"/>
    <n v="55"/>
    <s v="Thue bao MegaWan liên tỉnh"/>
    <s v="Truyền số liệu"/>
    <x v="2"/>
    <s v="Viễn thông"/>
    <s v="5974"/>
    <s v="Vũ Thị Mai Dung"/>
    <s v="Ngân hàng"/>
    <x v="3"/>
    <s v="Ngân hàng TMCP Đầu tư và Phát triển Việt Nam - Chi nhánh Đắk Nông"/>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618"/>
    <n v="55"/>
    <s v="Thue bao MegaWan liên tỉnh"/>
    <s v="Truyền số liệu"/>
    <x v="2"/>
    <s v="Viễn thông"/>
    <s v="5974"/>
    <s v="Vũ Thị Mai Dung"/>
    <s v="Ngân hàng"/>
    <x v="3"/>
    <s v="Ngân hàng TMCP Đầu tư và Phát triển Việt Nam - Chi nhánh Đồng Nai"/>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19"/>
    <n v="55"/>
    <s v="Thue bao MegaWan liên tỉnh"/>
    <s v="Truyền số liệu"/>
    <x v="2"/>
    <s v="Viễn thông"/>
    <s v="5974"/>
    <s v="Vũ Thị Mai Dung"/>
    <s v="Ngân hàng"/>
    <x v="3"/>
    <s v="Ngân hàng TMCP Đầu tư và Phát triển Việt Nam - Chi nhánh Đồng Tháp"/>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20"/>
    <n v="55"/>
    <s v="Thue bao MegaWan liên tỉnh"/>
    <s v="Truyền số liệu"/>
    <x v="2"/>
    <s v="Viễn thông"/>
    <s v="5974"/>
    <s v="Vũ Thị Mai Dung"/>
    <s v="Ngân hàng"/>
    <x v="3"/>
    <s v="Ngân hàng TMCP Đầu tư và Phát triển Việt Nam - Chi nhánh Gia Lai"/>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622"/>
    <n v="55"/>
    <s v="Thue bao MegaWan liên tỉnh"/>
    <s v="Truyền số liệu"/>
    <x v="2"/>
    <s v="Viễn thông"/>
    <s v="5974"/>
    <s v="Vũ Thị Mai Dung"/>
    <s v="Ngân hàng"/>
    <x v="3"/>
    <s v="Ngân hàng TMCP Đầu tư và Phát triển Việt Nam - Chi nhánh Hòa Bình"/>
    <s v="Ngân hàng TMCP Đầu tư và Phát triển Việt Nam"/>
    <x v="1"/>
    <n v="6.3861670000000004"/>
    <n v="6.3861670000000004"/>
    <n v="6.3861670000000004"/>
    <n v="6.3861670000000004"/>
    <n v="6.3861670000000004"/>
    <n v="6.3861670000000004"/>
    <n v="6.3861670000000004"/>
    <n v="6.3861670000000004"/>
    <n v="6.3861670000000004"/>
    <n v="6.3861670000000004"/>
    <n v="6.3861670000000004"/>
    <n v="6.3861670000000004"/>
    <n v="76.634004000000004"/>
    <n v="6.3861670000000004"/>
    <n v="6.3861670000000004"/>
    <n v="12.772334000000001"/>
  </r>
  <r>
    <s v="TC30624"/>
    <n v="55"/>
    <s v="Thue bao MegaWan liên tỉnh"/>
    <s v="Truyền số liệu"/>
    <x v="2"/>
    <s v="Viễn thông"/>
    <s v="5974"/>
    <s v="Vũ Thị Mai Dung"/>
    <s v="Ngân hàng"/>
    <x v="3"/>
    <s v="Ngân hàng TMCP Đầu tư và Phát triển Việt Nam - Chi nhánh Hà Giang"/>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25"/>
    <n v="55"/>
    <s v="Thue bao MegaWan liên tỉnh"/>
    <s v="Truyền số liệu"/>
    <x v="2"/>
    <s v="Viễn thông"/>
    <s v="22598"/>
    <s v="Vũ Thị Mai Dung"/>
    <s v="Ngân hàng"/>
    <x v="3"/>
    <s v="Ngân hàng TMCP Đầu tư và Phát triển Việt Nam - Chi nhánh Hậu Giang"/>
    <s v="Ngân hàng TMCP Đầu tư và Phát triển Việt Nam"/>
    <x v="1"/>
    <n v="8.1144999999999996"/>
    <n v="8.1144999999999996"/>
    <n v="8.1144999999999996"/>
    <n v="8.1144999999999996"/>
    <n v="8.1144999999999996"/>
    <n v="8.1144999999999996"/>
    <n v="8.1144999999999996"/>
    <n v="8.1144999999999996"/>
    <n v="8.1144999999999996"/>
    <n v="8.1144999999999996"/>
    <n v="8.1144999999999996"/>
    <n v="8.1144999999999996"/>
    <n v="97.373999999999995"/>
    <n v="8.1144999999999996"/>
    <n v="8.1144999999999996"/>
    <n v="16.228999999999999"/>
  </r>
  <r>
    <s v="TC30627"/>
    <n v="55"/>
    <s v="Thue bao MegaWan liên tỉnh"/>
    <s v="Truyền số liệu"/>
    <x v="2"/>
    <s v="Viễn thông"/>
    <s v="5974"/>
    <s v="Vũ Thị Mai Dung"/>
    <s v="Ngân hàng"/>
    <x v="3"/>
    <s v="Ngân hàng TMCP Đầu tư và Phát triển Việt Nam - Chi nhánh Hậu Giang"/>
    <s v="Ngân hàng TMCP Đầu tư và Phát triển Việt Nam"/>
    <x v="1"/>
    <n v="4.6805000000000003"/>
    <n v="4.6805000000000003"/>
    <n v="4.6805000000000003"/>
    <n v="4.6805000000000003"/>
    <n v="4.6805000000000003"/>
    <n v="4.6805000000000003"/>
    <n v="4.6805000000000003"/>
    <n v="4.6805000000000003"/>
    <n v="4.6805000000000003"/>
    <n v="4.6805000000000003"/>
    <n v="4.6805000000000003"/>
    <n v="4.6805000000000003"/>
    <n v="56.165999999999997"/>
    <n v="4.6805000000000003"/>
    <n v="4.6805000000000003"/>
    <n v="9.3610000000000007"/>
  </r>
  <r>
    <s v="TC30629"/>
    <n v="55"/>
    <s v="Thue bao MegaWan liên tỉnh"/>
    <s v="Truyền số liệu"/>
    <x v="2"/>
    <s v="Viễn thông"/>
    <s v="7298"/>
    <s v="Vũ Thị Mai Dung"/>
    <s v="Ngân hàng"/>
    <x v="3"/>
    <s v="Ngân hàng TMCP Đầu tư và Phát triển Việt Nam-Chi nhánh Hoàn Kiếm"/>
    <s v="Ngân hàng TMCP Đầu tư và Phát triển Việt Nam"/>
    <x v="1"/>
    <n v="1.867"/>
    <n v="1.867"/>
    <n v="1.867"/>
    <n v="1.867"/>
    <n v="1.867"/>
    <n v="1.867"/>
    <n v="1.867"/>
    <n v="1.867"/>
    <n v="1.867"/>
    <n v="1.867"/>
    <n v="1.867"/>
    <n v="1.867"/>
    <n v="22.404"/>
    <n v="1.867"/>
    <n v="1.867"/>
    <n v="3.734"/>
  </r>
  <r>
    <s v="TC30631"/>
    <n v="55"/>
    <s v="Thue bao MegaWan liên tỉnh"/>
    <s v="Truyền số liệu"/>
    <x v="2"/>
    <s v="Viễn thông"/>
    <s v="5974"/>
    <s v="Vũ Thị Mai Dung"/>
    <s v="Ngân hàng"/>
    <x v="3"/>
    <s v="Ngân hàng TMCP Đầu tư và Phát triển Việt Nam - Chi nhánh Hà Nam"/>
    <s v="Ngân hàng TMCP Đầu tư và Phát triển Việt Nam"/>
    <x v="1"/>
    <n v="6.3861670000000004"/>
    <n v="6.3861670000000004"/>
    <n v="6.3861670000000004"/>
    <n v="6.3861670000000004"/>
    <n v="6.3861670000000004"/>
    <n v="6.3861670000000004"/>
    <n v="6.3861670000000004"/>
    <n v="6.3861670000000004"/>
    <n v="6.3861670000000004"/>
    <n v="6.3861670000000004"/>
    <n v="6.3861670000000004"/>
    <n v="6.3861670000000004"/>
    <n v="76.634004000000004"/>
    <n v="6.3861670000000004"/>
    <n v="6.3861670000000004"/>
    <n v="12.772334000000001"/>
  </r>
  <r>
    <s v="TC30632"/>
    <n v="55"/>
    <s v="Thue bao MegaWan liên tỉnh"/>
    <s v="Truyền số liệu"/>
    <x v="2"/>
    <s v="Viễn thông"/>
    <s v="5974"/>
    <s v="Vũ Thị Mai Dung"/>
    <s v="Ngân hàng"/>
    <x v="3"/>
    <s v="Ngân hàng TMCP Đầu tư và Phát triển Việt Nam - Chi nhánh Hải Phòng"/>
    <s v="Ngân hàng TMCP Đầu tư và Phát triển Việt Nam"/>
    <x v="1"/>
    <n v="5.5220000000000002"/>
    <n v="5.5220000000000002"/>
    <n v="5.5220000000000002"/>
    <n v="5.5220000000000002"/>
    <n v="5.5220000000000002"/>
    <n v="5.5220000000000002"/>
    <n v="5.5220000000000002"/>
    <n v="5.5220000000000002"/>
    <n v="5.5220000000000002"/>
    <n v="5.5220000000000002"/>
    <n v="5.5220000000000002"/>
    <n v="5.5220000000000002"/>
    <n v="66.263999999999996"/>
    <n v="5.5220000000000002"/>
    <n v="5.5220000000000002"/>
    <n v="11.044"/>
  </r>
  <r>
    <s v="TC30633"/>
    <n v="55"/>
    <s v="Thue bao MegaWan liên tỉnh"/>
    <s v="Truyền số liệu"/>
    <x v="2"/>
    <s v="Viễn thông"/>
    <s v="5974"/>
    <s v="Vũ Thị Mai Dung"/>
    <s v="Ngân hàng"/>
    <x v="3"/>
    <s v="Ngân hàng TMCP Đầu tư và Phát triển Việt Nam - Chi nhánh Hà Tĩnh"/>
    <s v="Ngân hàng TMCP Đầu tư và Phát triển Việt Nam"/>
    <x v="1"/>
    <n v="4.5058999999999996"/>
    <n v="4.5058999999999996"/>
    <n v="4.5058999999999996"/>
    <n v="4.5058999999999996"/>
    <n v="4.5058999999999996"/>
    <n v="4.5058999999999996"/>
    <n v="4.5058999999999996"/>
    <n v="4.5058999999999996"/>
    <n v="4.5058999999999996"/>
    <n v="4.5058999999999996"/>
    <n v="4.5058999999999996"/>
    <n v="4.5058999999999996"/>
    <n v="54.070799999999998"/>
    <n v="4.5058999999999996"/>
    <n v="4.5058999999999996"/>
    <n v="9.0117999999999991"/>
  </r>
  <r>
    <s v="TC30637"/>
    <n v="55"/>
    <s v="Thue bao MegaWan liên tỉnh"/>
    <s v="Truyền số liệu"/>
    <x v="2"/>
    <s v="Viễn thông"/>
    <s v="7192"/>
    <s v="Vũ Thị Mai Dung"/>
    <s v="Ngân hàng"/>
    <x v="3"/>
    <s v="Ngân hàng TMCP Đầu tư và Phát triển Việt Nam - Chi nhánh Hưng Yên"/>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39"/>
    <n v="55"/>
    <s v="Thue bao MegaWan liên tỉnh"/>
    <s v="Truyền số liệu"/>
    <x v="2"/>
    <s v="Viễn thông"/>
    <s v="6137"/>
    <s v="Vũ Thị Mai Dung"/>
    <s v="Ngân hàng"/>
    <x v="3"/>
    <s v="Ngân hàng TMCP Đầu tư và Phát triển Việt Nam - Chi nhánh Kiên Giang"/>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40"/>
    <n v="55"/>
    <s v="Thue bao MegaWan liên tỉnh"/>
    <s v="Truyền số liệu"/>
    <x v="2"/>
    <s v="Viễn thông"/>
    <s v="5974"/>
    <s v="Vũ Thị Mai Dung"/>
    <s v="Ngân hàng"/>
    <x v="3"/>
    <s v="Ngân hàng TMCP Đầu tư và Phát triển Việt Nam - Chi nhánh Khánh Hòa"/>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641"/>
    <n v="55"/>
    <s v="Thue bao MegaWan liên tỉnh"/>
    <s v="Truyền số liệu"/>
    <x v="2"/>
    <s v="Viễn thông"/>
    <s v="5974"/>
    <s v="Vũ Thị Mai Dung"/>
    <s v="Ngân hàng"/>
    <x v="3"/>
    <s v="Ngân hàng TMCP Đầu tư và Phát triển Việt Nam - Chi nhánh Kon Tum"/>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642"/>
    <n v="55"/>
    <s v="Thue bao MegaWan liên tỉnh"/>
    <s v="Truyền số liệu"/>
    <x v="2"/>
    <s v="Viễn thông"/>
    <s v="5974"/>
    <s v="Vũ Thị Mai Dung"/>
    <s v="Ngân hàng"/>
    <x v="3"/>
    <s v="Ngân hàng TMCP Đầu tư và Phát triển Việt Nam - Chi nhánh Long An"/>
    <s v="Ngân hàng TMCP Đầu tư và Phát triển Việt Nam"/>
    <x v="1"/>
    <n v="3.4350000000000001"/>
    <n v="3.4350000000000001"/>
    <n v="3.4350000000000001"/>
    <n v="3.4350000000000001"/>
    <n v="3.4350000000000001"/>
    <n v="3.4350000000000001"/>
    <n v="3.4350000000000001"/>
    <n v="3.4350000000000001"/>
    <n v="3.4350000000000001"/>
    <n v="3.4350000000000001"/>
    <n v="3.4350000000000001"/>
    <n v="3.4350000000000001"/>
    <n v="41.22"/>
    <n v="3.4350000000000001"/>
    <n v="3.4350000000000001"/>
    <n v="6.87"/>
  </r>
  <r>
    <s v="TC30643"/>
    <n v="55"/>
    <s v="Thue bao MegaWan liên tỉnh"/>
    <s v="Truyền số liệu"/>
    <x v="2"/>
    <s v="Viễn thông"/>
    <s v="5974"/>
    <s v="Vũ Thị Mai Dung"/>
    <s v="Ngân hàng"/>
    <x v="3"/>
    <s v="Ngân hàng TMCP Đầu tư và Phát triển Việt Nam - Chi nhánh Lào Cai"/>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44"/>
    <n v="55"/>
    <s v="Thue bao MegaWan liên tỉnh"/>
    <s v="Truyền số liệu"/>
    <x v="2"/>
    <s v="Viễn thông"/>
    <s v="5974"/>
    <s v="Vũ Thị Mai Dung"/>
    <s v="Ngân hàng"/>
    <x v="3"/>
    <s v="Ngân hàng Thương mại Cổ phần Đầu tư và Phát triển Việt Nam - Chi nhánh Lai Châu"/>
    <s v="Ngân hàng TMCP Đầu tư và Phát triển Việt Nam"/>
    <x v="1"/>
    <n v="3.4350000000000001"/>
    <n v="3.4350000000000001"/>
    <n v="3.4350000000000001"/>
    <n v="3.4350000000000001"/>
    <n v="3.4350000000000001"/>
    <n v="3.4350000000000001"/>
    <n v="3.4350000000000001"/>
    <n v="3.4350000000000001"/>
    <n v="3.4350000000000001"/>
    <n v="3.4350000000000001"/>
    <n v="3.4350000000000001"/>
    <n v="3.4350000000000001"/>
    <n v="41.22"/>
    <n v="3.4350000000000001"/>
    <n v="3.4350000000000001"/>
    <n v="6.87"/>
  </r>
  <r>
    <s v="TC30645"/>
    <n v="55"/>
    <s v="Thue bao MegaWan liên tỉnh"/>
    <s v="Truyền số liệu"/>
    <x v="2"/>
    <s v="Viễn thông"/>
    <s v="5974"/>
    <s v="Vũ Thị Mai Dung"/>
    <s v="Ngân hàng"/>
    <x v="3"/>
    <s v="Ngân hàng TMCP Đầu tư và Phát triển Việt Nam - Chi nhánh Lâm Đồng"/>
    <s v="Ngân hàng TMCP Đầu tư và Phát triển Việt Nam"/>
    <x v="1"/>
    <n v="3.4350000000000001"/>
    <n v="3.4350000000000001"/>
    <n v="3.4350000000000001"/>
    <n v="3.4350000000000001"/>
    <n v="3.4350000000000001"/>
    <n v="3.4350000000000001"/>
    <n v="3.4350000000000001"/>
    <n v="3.4350000000000001"/>
    <n v="3.4350000000000001"/>
    <n v="3.4350000000000001"/>
    <n v="3.4350000000000001"/>
    <n v="3.4350000000000001"/>
    <n v="41.22"/>
    <n v="3.4350000000000001"/>
    <n v="3.4350000000000001"/>
    <n v="6.87"/>
  </r>
  <r>
    <s v="TC30646"/>
    <n v="55"/>
    <s v="Thue bao MegaWan liên tỉnh"/>
    <s v="Truyền số liệu"/>
    <x v="2"/>
    <s v="Viễn thông"/>
    <s v="5974"/>
    <s v="Vũ Thị Mai Dung"/>
    <s v="Ngân hàng"/>
    <x v="3"/>
    <s v="Ngân hàng TMCP Đầu tư và Phát triển Việt Nam - Chi nhánh Lạng Sơn"/>
    <s v="Ngân hàng TMCP Đầu tư và Phát triển Việt Nam"/>
    <x v="1"/>
    <n v="6.3861670000000004"/>
    <n v="6.3861670000000004"/>
    <n v="6.3861670000000004"/>
    <n v="6.3861670000000004"/>
    <n v="6.3861670000000004"/>
    <n v="6.3861670000000004"/>
    <n v="6.3861670000000004"/>
    <n v="6.3861670000000004"/>
    <n v="6.3861670000000004"/>
    <n v="6.3861670000000004"/>
    <n v="6.3861670000000004"/>
    <n v="6.3861670000000004"/>
    <n v="76.634004000000004"/>
    <n v="6.3861670000000004"/>
    <n v="6.3861670000000004"/>
    <n v="12.772334000000001"/>
  </r>
  <r>
    <s v="TC30647"/>
    <n v="55"/>
    <s v="Thue bao MegaWan liên tỉnh"/>
    <s v="Truyền số liệu"/>
    <x v="2"/>
    <s v="Viễn thông"/>
    <s v="5974"/>
    <s v="Vũ Thị Mai Dung"/>
    <s v="Ngân hàng"/>
    <x v="3"/>
    <s v="Ngân hàng TMCP Đầu tư và Phát triển Việt Nam - Chi nhánh Móng Cái"/>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48"/>
    <n v="55"/>
    <s v="Thue bao MegaWan liên tỉnh"/>
    <s v="Truyền số liệu"/>
    <x v="2"/>
    <s v="Viễn thông"/>
    <s v="22598"/>
    <s v="Vũ Thị Mai Dung"/>
    <s v="Ngân hàng"/>
    <x v="3"/>
    <s v="Ngân hàng TMCP Đầu tư và Phát triển Việt Nam - Chi nhánh Mỹ Phước"/>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49"/>
    <n v="55"/>
    <s v="Thue bao MegaWan liên tỉnh"/>
    <s v="Truyền số liệu"/>
    <x v="2"/>
    <s v="Viễn thông"/>
    <s v="23677"/>
    <s v="Vũ Thị Mai Dung"/>
    <s v="Ngân hàng"/>
    <x v="3"/>
    <s v="Ngân hàng TMCP Đầu tư và Phát triển Việt Nam - Chi nhánh Nghệ An"/>
    <s v="Ngân hàng TMCP Đầu tư và Phát triển Việt Nam"/>
    <x v="1"/>
    <n v="7.7050000000000001"/>
    <n v="7.7050000000000001"/>
    <n v="7.7050000000000001"/>
    <n v="7.7050000000000001"/>
    <n v="7.7050000000000001"/>
    <n v="7.7050000000000001"/>
    <n v="7.7050000000000001"/>
    <n v="7.7050000000000001"/>
    <n v="7.7050000000000001"/>
    <n v="7.7050000000000001"/>
    <n v="7.7050000000000001"/>
    <n v="7.7050000000000001"/>
    <n v="92.46"/>
    <n v="7.7050000000000001"/>
    <n v="7.7050000000000001"/>
    <n v="15.41"/>
  </r>
  <r>
    <s v="TC30650"/>
    <n v="55"/>
    <s v="Thue bao MegaWan liên tỉnh"/>
    <s v="Truyền số liệu"/>
    <x v="2"/>
    <s v="Viễn thông"/>
    <s v="5974"/>
    <s v="Vũ Thị Mai Dung"/>
    <s v="Ngân hàng"/>
    <x v="3"/>
    <s v="Ngân hàng TMCP Đầu tư và Phát triển Việt Nam - Chi nhánh Nam Bình Dương"/>
    <s v="Ngân hàng TMCP Đầu tư và Phát triển Việt Nam"/>
    <x v="1"/>
    <n v="4.2257499999999997"/>
    <n v="4.2257499999999997"/>
    <n v="4.2257499999999997"/>
    <n v="4.2257499999999997"/>
    <n v="4.2257499999999997"/>
    <n v="4.2257499999999997"/>
    <n v="4.2257499999999997"/>
    <n v="4.2257499999999997"/>
    <n v="4.2257499999999997"/>
    <n v="4.2257499999999997"/>
    <n v="4.2257499999999997"/>
    <n v="4.2257499999999997"/>
    <n v="50.709000000000003"/>
    <n v="4.2257499999999997"/>
    <n v="4.2257499999999997"/>
    <n v="8.4514999999999993"/>
  </r>
  <r>
    <s v="TC30651"/>
    <n v="55"/>
    <s v="Thue bao MegaWan liên tỉnh"/>
    <s v="Truyền số liệu"/>
    <x v="2"/>
    <s v="Viễn thông"/>
    <s v="5974"/>
    <s v="Vũ Thị Mai Dung"/>
    <s v="Ngân hàng"/>
    <x v="3"/>
    <s v="Ngân hàng TMCP Đầu tư và Phát triển Việt Nam - Chi nhánh Ninh Bình"/>
    <s v="Ngân hàng TMCP Đầu tư và Phát triển Việt Nam"/>
    <x v="1"/>
    <n v="3.4350000000000001"/>
    <n v="3.4350000000000001"/>
    <n v="3.4350000000000001"/>
    <n v="3.4350000000000001"/>
    <n v="3.4350000000000001"/>
    <n v="3.4350000000000001"/>
    <n v="3.4350000000000001"/>
    <n v="3.4350000000000001"/>
    <n v="3.4350000000000001"/>
    <n v="3.4350000000000001"/>
    <n v="3.4350000000000001"/>
    <n v="3.4350000000000001"/>
    <n v="41.22"/>
    <n v="3.4350000000000001"/>
    <n v="3.4350000000000001"/>
    <n v="6.87"/>
  </r>
  <r>
    <s v="TC30652"/>
    <n v="55"/>
    <s v="Thue bao MegaWan liên tỉnh"/>
    <s v="Truyền số liệu"/>
    <x v="2"/>
    <s v="Viễn thông"/>
    <s v="5974"/>
    <s v="Vũ Thị Mai Dung"/>
    <s v="Ngân hàng"/>
    <x v="3"/>
    <s v="Ngân hàng TMCP Đầu tư và Phát triển Việt Nam - Chi nhánh Nam Định"/>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53"/>
    <n v="55"/>
    <s v="Thue bao MegaWan liên tỉnh"/>
    <s v="Truyền số liệu"/>
    <x v="2"/>
    <s v="Viễn thông"/>
    <s v="22598"/>
    <s v="Vũ Thị Mai Dung"/>
    <s v="Ngân hàng"/>
    <x v="3"/>
    <s v="Ngân hàng TMCP Đầu tư và Phát triển Việt Nam - Chi nhánh Nam Đồng Nai"/>
    <s v="Ngân hàng TMCP Đầu tư và Phát triển Việt Nam"/>
    <x v="1"/>
    <n v="7.5895999999999999"/>
    <n v="7.5895999999999999"/>
    <n v="7.5895999999999999"/>
    <n v="7.5895999999999999"/>
    <n v="7.5895999999999999"/>
    <n v="7.5895999999999999"/>
    <n v="7.5895999999999999"/>
    <n v="7.5895999999999999"/>
    <n v="7.5895999999999999"/>
    <n v="7.5895999999999999"/>
    <n v="7.5895999999999999"/>
    <n v="7.5895999999999999"/>
    <n v="91.075199999999995"/>
    <n v="7.5895999999999999"/>
    <n v="7.5895999999999999"/>
    <n v="15.1792"/>
  </r>
  <r>
    <s v="TC30654"/>
    <n v="55"/>
    <s v="Thue bao MegaWan liên tỉnh"/>
    <s v="Truyền số liệu"/>
    <x v="2"/>
    <s v="Viễn thông"/>
    <s v="7690"/>
    <s v="Vũ Thị Mai Dung"/>
    <s v="Ngân hàng"/>
    <x v="3"/>
    <s v="Ngân hàng TMCP Đầu tư và Phát triển Việt Nam - Chi nhánh Nam Gia Lai"/>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655"/>
    <n v="55"/>
    <s v="Thue bao MegaWan liên tỉnh"/>
    <s v="Truyền số liệu"/>
    <x v="2"/>
    <s v="Viễn thông"/>
    <s v="16899"/>
    <s v="Vũ Thị Mai Dung"/>
    <s v="Ngân hàng"/>
    <x v="3"/>
    <s v="Ngân Hàng TMCP Đầu tư và Phát triển Việt Nam Chi nhánh Nam Thái Nguyên"/>
    <s v="Ngân hàng TMCP Đầu tư và Phát triển Việt Nam"/>
    <x v="1"/>
    <n v="4.2214999999999998"/>
    <n v="4.2214999999999998"/>
    <n v="4.2214999999999998"/>
    <n v="4.2214999999999998"/>
    <n v="4.2214999999999998"/>
    <n v="16.029596999999999"/>
    <n v="5.9629000000000003"/>
    <n v="5.9629000000000003"/>
    <n v="5.9629000000000003"/>
    <n v="5.9629000000000003"/>
    <n v="5.9629000000000003"/>
    <n v="5.9629000000000003"/>
    <n v="72.914496999999997"/>
    <n v="5.9629000000000003"/>
    <n v="5.9629000000000003"/>
    <n v="11.925800000000001"/>
  </r>
  <r>
    <s v="TC30656"/>
    <n v="55"/>
    <s v="Thue bao MegaWan liên tỉnh"/>
    <s v="Truyền số liệu"/>
    <x v="2"/>
    <s v="Viễn thông"/>
    <s v="5974"/>
    <s v="Vũ Thị Mai Dung"/>
    <s v="Ngân hàng"/>
    <x v="3"/>
    <s v="Ngân hàng TMCP Đầu tư và Phát triển Việt Nam - Chi nhánh Ninh Thuận"/>
    <s v="Ngân hàng TMCP Đầu tư và Phát triển Việt Nam"/>
    <x v="1"/>
    <n v="5.3019999999999996"/>
    <n v="5.3019999999999996"/>
    <n v="5.3019999999999996"/>
    <n v="5.3019999999999996"/>
    <n v="5.3019999999999996"/>
    <n v="5.3019999999999996"/>
    <n v="5.3019999999999996"/>
    <n v="5.3019999999999996"/>
    <n v="5.3019999999999996"/>
    <n v="5.3019999999999996"/>
    <n v="5.3019999999999996"/>
    <n v="5.3019999999999996"/>
    <n v="63.624000000000002"/>
    <n v="5.3019999999999996"/>
    <n v="5.3019999999999996"/>
    <n v="10.603999999999999"/>
  </r>
  <r>
    <s v="TC30657"/>
    <n v="55"/>
    <s v="Thue bao MegaWan liên tỉnh"/>
    <s v="Truyền số liệu"/>
    <x v="2"/>
    <s v="Viễn thông"/>
    <s v="5974"/>
    <s v="Vũ Thị Mai Dung"/>
    <s v="Ngân hàng"/>
    <x v="3"/>
    <s v="Ngân hàng TMCP Đầu tư và Phát triển Việt Nam - Chi nhánh Phủ Diễn"/>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658"/>
    <n v="55"/>
    <s v="Thue bao MegaWan liên tỉnh"/>
    <s v="Truyền số liệu"/>
    <x v="2"/>
    <s v="Viễn thông"/>
    <s v="17914"/>
    <s v="Vũ Thị Mai Dung"/>
    <s v="Ngân hàng"/>
    <x v="3"/>
    <s v="Ngân hàng TMCP Đầu tư và Phát triển Việt Nam - Chi nhánh Phú Mỹ"/>
    <s v="Ngân hàng TMCP Đầu tư và Phát triển Việt Nam"/>
    <x v="1"/>
    <n v="3.4350000000000001"/>
    <n v="3.4350000000000001"/>
    <n v="3.4350000000000001"/>
    <n v="3.4350000000000001"/>
    <n v="3.4350000000000001"/>
    <n v="3.4350000000000001"/>
    <n v="3.4350000000000001"/>
    <n v="3.4350000000000001"/>
    <n v="3.4350000000000001"/>
    <n v="3.4350000000000001"/>
    <n v="3.4350000000000001"/>
    <n v="3.4350000000000001"/>
    <n v="41.22"/>
    <n v="3.4350000000000001"/>
    <n v="3.4350000000000001"/>
    <n v="6.87"/>
  </r>
  <r>
    <s v="TC30659"/>
    <n v="55"/>
    <s v="Thue bao MegaWan liên tỉnh"/>
    <s v="Truyền số liệu"/>
    <x v="2"/>
    <s v="Viễn thông"/>
    <s v="22598"/>
    <s v="Vũ Thị Mai Dung"/>
    <s v="Ngân hàng"/>
    <x v="3"/>
    <s v="Ngân hàng TMCP Đầu tư và Phát triển Việt Nam - Chi nhánh Phủ Quỳ"/>
    <s v="Ngân hàng TMCP Đầu tư và Phát triển Việt Nam"/>
    <x v="1"/>
    <n v="5.2178000000000004"/>
    <n v="5.2178000000000004"/>
    <n v="5.2178000000000004"/>
    <n v="5.2178000000000004"/>
    <n v="5.2178000000000004"/>
    <n v="5.2178000000000004"/>
    <n v="5.2178000000000004"/>
    <n v="5.2178000000000004"/>
    <n v="5.2178000000000004"/>
    <n v="5.2178000000000004"/>
    <n v="5.2178000000000004"/>
    <n v="5.2178000000000004"/>
    <n v="62.613599999999998"/>
    <n v="5.2178000000000004"/>
    <n v="5.2178000000000004"/>
    <n v="10.435600000000001"/>
  </r>
  <r>
    <s v="TC30660"/>
    <n v="55"/>
    <s v="Thue bao MegaWan liên tỉnh"/>
    <s v="Truyền số liệu"/>
    <x v="2"/>
    <s v="Viễn thông"/>
    <s v="5974"/>
    <s v="Vũ Thị Mai Dung"/>
    <s v="Ngân hàng"/>
    <x v="3"/>
    <s v="Ngân hàng TMCP Đầu tư và Phát triển Việt Nam - Chi nhánh Phú Tài"/>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661"/>
    <n v="55"/>
    <s v="Thue bao MegaWan liên tỉnh"/>
    <s v="Truyền số liệu"/>
    <x v="2"/>
    <s v="Viễn thông"/>
    <s v="5974"/>
    <s v="Vũ Thị Mai Dung"/>
    <s v="Ngân hàng"/>
    <x v="3"/>
    <s v="Ngân hàng TMCP Đầu tư và Phát triển Việt Nam - Chi nhánh Phú Thọ"/>
    <s v="Ngân hàng TMCP Đầu tư và Phát triển Việt Nam"/>
    <x v="1"/>
    <n v="5.9629000000000003"/>
    <n v="5.9629000000000003"/>
    <n v="5.9629000000000003"/>
    <n v="5.9629000000000003"/>
    <n v="5.9629000000000003"/>
    <n v="5.9629000000000003"/>
    <n v="5.9629000000000003"/>
    <n v="5.9629000000000003"/>
    <n v="5.9629000000000003"/>
    <n v="5.9629000000000003"/>
    <n v="5.9629000000000003"/>
    <n v="5.9629000000000003"/>
    <n v="71.5548"/>
    <n v="5.9629000000000003"/>
    <n v="5.9629000000000003"/>
    <n v="11.925800000000001"/>
  </r>
  <r>
    <s v="TC30662"/>
    <n v="55"/>
    <s v="Thue bao MegaWan liên tỉnh"/>
    <s v="Truyền số liệu"/>
    <x v="2"/>
    <s v="Viễn thông"/>
    <s v="5974"/>
    <s v="Vũ Thị Mai Dung"/>
    <s v="Ngân hàng"/>
    <x v="3"/>
    <s v="Ngân hàng TMCP Đầu tư và Phát triển Việt Nam - Chi nhánh Phúc Yên"/>
    <s v="Ngân hàng TMCP Đầu tư và Phát triển Việt Nam"/>
    <x v="1"/>
    <n v="2.9295"/>
    <n v="2.9295"/>
    <n v="2.9295"/>
    <n v="2.9295"/>
    <n v="2.9295"/>
    <n v="2.9295"/>
    <n v="2.9295"/>
    <n v="2.9295"/>
    <n v="2.9295"/>
    <n v="2.9295"/>
    <n v="2.9295"/>
    <n v="2.9295"/>
    <n v="35.154000000000003"/>
    <n v="2.9295"/>
    <n v="2.9295"/>
    <n v="5.859"/>
  </r>
  <r>
    <s v="TC30663"/>
    <n v="55"/>
    <s v="Thue bao MegaWan liên tỉnh"/>
    <s v="Truyền số liệu"/>
    <x v="2"/>
    <s v="Viễn thông"/>
    <s v="5974"/>
    <s v="Vũ Thị Mai Dung"/>
    <s v="Ngân hàng"/>
    <x v="3"/>
    <s v="Ngân hàng TMCP Đầu tư và Phát triển Việt Nam - Chi nhánh Phú Yên"/>
    <s v="Ngân hàng TMCP Đầu tư và Phát triển Việt Nam"/>
    <x v="1"/>
    <n v="5.4691000000000001"/>
    <n v="5.4691000000000001"/>
    <n v="5.4691000000000001"/>
    <n v="5.4691000000000001"/>
    <n v="5.4691000000000001"/>
    <n v="5.4691000000000001"/>
    <n v="5.4691000000000001"/>
    <n v="5.4691000000000001"/>
    <n v="5.4691000000000001"/>
    <n v="5.4691000000000001"/>
    <n v="5.4691000000000001"/>
    <n v="5.4691000000000001"/>
    <n v="65.629199999999997"/>
    <n v="5.4691000000000001"/>
    <n v="5.4691000000000001"/>
    <n v="10.9382"/>
  </r>
  <r>
    <s v="TC30664"/>
    <n v="55"/>
    <s v="Thue bao MegaWan liên tỉnh"/>
    <s v="Truyền số liệu"/>
    <x v="2"/>
    <s v="Viễn thông"/>
    <s v="5974"/>
    <s v="Vũ Thị Mai Dung"/>
    <s v="Ngân hàng"/>
    <x v="3"/>
    <s v="Ngân hàng TMCP Đầu tư và Phát triển Việt Nam - Chi nhánh Quảng Bình"/>
    <s v="Ngân hàng TMCP Đầu tư và Phát triển Việt Nam"/>
    <x v="1"/>
    <n v="5.9080450000000004"/>
    <n v="5.9080450000000004"/>
    <n v="5.9080450000000004"/>
    <n v="5.9080450000000004"/>
    <n v="5.9080450000000004"/>
    <n v="5.9080450000000004"/>
    <n v="5.9080450000000004"/>
    <n v="5.9080450000000004"/>
    <n v="5.9080450000000004"/>
    <n v="5.9080450000000004"/>
    <n v="5.9080450000000004"/>
    <n v="5.9080450000000004"/>
    <n v="70.896540000000002"/>
    <n v="5.9080450000000004"/>
    <n v="5.9080450000000004"/>
    <n v="11.816090000000001"/>
  </r>
  <r>
    <s v="TC30669"/>
    <n v="55"/>
    <s v="Thue bao MegaWan liên tỉnh"/>
    <s v="Truyền số liệu"/>
    <x v="2"/>
    <s v="Viễn thông"/>
    <s v="7192"/>
    <s v="Vũ Thị Mai Dung"/>
    <s v="Ngân hàng"/>
    <x v="3"/>
    <s v="Ngân hàng TMCP Đầu tư và Phát triển Việt Nam - Chi nhánh Quảng Ninh"/>
    <s v="Ngân hàng TMCP Đầu tư và Phát triển Việt Nam"/>
    <x v="1"/>
    <n v="3.5780500000000002"/>
    <n v="3.5780500000000002"/>
    <n v="3.5780500000000002"/>
    <n v="3.5780500000000002"/>
    <n v="3.5780500000000002"/>
    <n v="3.5780500000000002"/>
    <n v="3.5780500000000002"/>
    <n v="3.5780500000000002"/>
    <n v="3.5780500000000002"/>
    <n v="3.5780500000000002"/>
    <n v="3.5780500000000002"/>
    <n v="3.5780500000000002"/>
    <n v="42.936599999999999"/>
    <n v="3.5780500000000002"/>
    <n v="3.5780500000000002"/>
    <n v="7.1561000000000003"/>
  </r>
  <r>
    <s v="TC30670"/>
    <n v="55"/>
    <s v="Thue bao MegaWan liên tỉnh"/>
    <s v="Truyền số liệu"/>
    <x v="2"/>
    <s v="Viễn thông"/>
    <s v="5974"/>
    <s v="Vũ Thị Mai Dung"/>
    <s v="Ngân hàng"/>
    <x v="3"/>
    <s v="Ngân hàng Thương mại cổ phần Đầu tư và Phát triển Việt Nam - Chi nhánh Quảng Ngãi"/>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671"/>
    <n v="55"/>
    <s v="Thue bao MegaWan liên tỉnh"/>
    <s v="Truyền số liệu"/>
    <x v="2"/>
    <s v="Viễn thông"/>
    <s v="9317"/>
    <s v="Vũ Thị Mai Dung"/>
    <s v="Ngân hàng"/>
    <x v="3"/>
    <s v="Ngân hàng Thương mại cổ phần Đầu tư và Phát triển Việt Nam - Chi nhánh Quảng Ngãi"/>
    <s v="Ngân hàng TMCP Đầu tư và Phát triển Việt Nam"/>
    <x v="1"/>
    <n v="2.0443180000000001"/>
    <n v="2.0443180000000001"/>
    <n v="2.0443180000000001"/>
    <n v="2.0443180000000001"/>
    <n v="2.0443180000000001"/>
    <n v="2.0443180000000001"/>
    <n v="2.0443180000000001"/>
    <n v="2.0443180000000001"/>
    <n v="2.0443180000000001"/>
    <n v="2.0443180000000001"/>
    <n v="2.0443180000000001"/>
    <n v="2.0443180000000001"/>
    <n v="24.531815999999999"/>
    <n v="2.0443180000000001"/>
    <n v="2.0443180000000001"/>
    <n v="4.0886360000000002"/>
  </r>
  <r>
    <s v="TC30672"/>
    <n v="55"/>
    <s v="Thue bao MegaWan liên tỉnh"/>
    <s v="Truyền số liệu"/>
    <x v="2"/>
    <s v="Viễn thông"/>
    <s v="5974"/>
    <s v="Vũ Thị Mai Dung"/>
    <s v="Ngân hàng"/>
    <x v="3"/>
    <s v="Ngân hàng TMCP Đầu tư và Phát triển Việt Nam - Chi nhánh Quảng Nam"/>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673"/>
    <n v="55"/>
    <s v="Thue bao MegaWan liên tỉnh"/>
    <s v="Truyền số liệu"/>
    <x v="2"/>
    <s v="Viễn thông"/>
    <s v="5974"/>
    <s v="Vũ Thị Mai Dung"/>
    <s v="Ngân hàng"/>
    <x v="3"/>
    <s v="Ngân hàng TMCP Đầu tư và Phát triển Việt Nam - Chi nhánh Quảng Trị"/>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0690"/>
    <n v="55"/>
    <s v="Thue bao MegaWan liên tỉnh"/>
    <s v="Truyền số liệu"/>
    <x v="2"/>
    <s v="Viễn thông"/>
    <s v="5974"/>
    <s v="Vũ Thị Mai Dung"/>
    <s v="Ngân hàng"/>
    <x v="3"/>
    <s v="Ngân hàng TMCP Đầu tư và Phát triển Việt Nam - Chi nhánh Sở Giao dịch 2"/>
    <s v="Ngân hàng TMCP Đầu tư và Phát triển Việt Nam"/>
    <x v="1"/>
    <n v="0.46312700000000001"/>
    <n v="0.46312700000000001"/>
    <n v="0.46312700000000001"/>
    <n v="0.46312700000000001"/>
    <n v="0.46312700000000001"/>
    <n v="0.46312700000000001"/>
    <n v="0.46312700000000001"/>
    <n v="0.46312700000000001"/>
    <n v="0.46312700000000001"/>
    <n v="0.46312700000000001"/>
    <n v="0.46312700000000001"/>
    <n v="0.46312700000000001"/>
    <n v="5.5575239999999999"/>
    <n v="0.46312700000000001"/>
    <n v="0.46312700000000001"/>
    <n v="0.92625400000000002"/>
  </r>
  <r>
    <s v="TC30692"/>
    <n v="55"/>
    <s v="Thue bao MegaWan liên tỉnh"/>
    <s v="Truyền số liệu"/>
    <x v="2"/>
    <s v="Viễn thông"/>
    <s v="5974"/>
    <s v="Vũ Thị Mai Dung"/>
    <s v="Ngân hàng"/>
    <x v="3"/>
    <s v="Ngân hàng TMCP Đầu tư và Phát triển Việt Nam - Chi nhánh Sơn La"/>
    <s v="Ngân hàng TMCP Đầu tư và Phát triển Việt Nam"/>
    <x v="1"/>
    <n v="5.9629000000000003"/>
    <n v="5.9629000000000003"/>
    <n v="5.9629000000000003"/>
    <n v="5.9629000000000003"/>
    <n v="5.9629000000000003"/>
    <n v="5.9629000000000003"/>
    <n v="5.9629000000000003"/>
    <n v="5.9629000000000003"/>
    <n v="5.9629000000000003"/>
    <n v="5.9629000000000003"/>
    <n v="5.9629000000000003"/>
    <n v="5.9629000000000003"/>
    <n v="71.5548"/>
    <n v="5.9629000000000003"/>
    <n v="5.9629000000000003"/>
    <n v="11.925800000000001"/>
  </r>
  <r>
    <s v="TC30698"/>
    <n v="55"/>
    <s v="Thue bao MegaWan liên tỉnh"/>
    <s v="Truyền số liệu"/>
    <x v="2"/>
    <s v="Viễn thông"/>
    <s v="23677"/>
    <s v="Vũ Thị Mai Dung"/>
    <s v="Ngân hàng"/>
    <x v="3"/>
    <s v="Ngân hàng TMCP Đầu tư và Phát triển Việt Nam - Chi nhánh Sơn Tây"/>
    <s v="Ngân hàng TMCP Đầu tư và Phát triển Việt Nam"/>
    <x v="1"/>
    <n v="5.2178000000000004"/>
    <n v="5.2178000000000004"/>
    <n v="5.2178000000000004"/>
    <n v="5.2178000000000004"/>
    <n v="5.2178000000000004"/>
    <n v="5.2178000000000004"/>
    <n v="5.2178000000000004"/>
    <n v="5.2178000000000004"/>
    <n v="5.2178000000000004"/>
    <n v="5.2178000000000004"/>
    <n v="5.2178000000000004"/>
    <n v="5.2178000000000004"/>
    <n v="62.613599999999998"/>
    <n v="5.2178000000000004"/>
    <n v="5.2178000000000004"/>
    <n v="10.435600000000001"/>
  </r>
  <r>
    <s v="TC30702"/>
    <n v="55"/>
    <s v="Thue bao MegaWan liên tỉnh"/>
    <s v="Truyền số liệu"/>
    <x v="2"/>
    <s v="Viễn thông"/>
    <s v="5974"/>
    <s v="Vũ Thị Mai Dung"/>
    <s v="Ngân hàng"/>
    <x v="3"/>
    <s v="Ngân hàng TMCP Đầu tư và Phát triển Việt Nam - Chi nhánh Sóc Trăng"/>
    <s v="Ngân hàng TMCP Đầu tư và Phát triển Việt Nam"/>
    <x v="1"/>
    <n v="5.2178000000000004"/>
    <n v="5.2178000000000004"/>
    <n v="5.2178000000000004"/>
    <n v="5.2178000000000004"/>
    <n v="5.2178000000000004"/>
    <n v="5.2178000000000004"/>
    <n v="5.2178000000000004"/>
    <n v="5.2178000000000004"/>
    <n v="5.2178000000000004"/>
    <n v="5.2178000000000004"/>
    <n v="5.2178000000000004"/>
    <n v="5.2178000000000004"/>
    <n v="62.613599999999998"/>
    <n v="5.2178000000000004"/>
    <n v="5.2178000000000004"/>
    <n v="10.435600000000001"/>
  </r>
  <r>
    <s v="TC30703"/>
    <n v="55"/>
    <s v="Thue bao MegaWan liên tỉnh"/>
    <s v="Truyền số liệu"/>
    <x v="2"/>
    <s v="Viễn thông"/>
    <s v="16899"/>
    <s v="Vũ Thị Mai Dung"/>
    <s v="Ngân hàng"/>
    <x v="3"/>
    <s v="Ngân Hàng TMCP Đầu tư và Phát triển Việt Nam Chi nhánh Tràng An"/>
    <s v="Ngân hàng TMCP Đầu tư và Phát triển Việt Nam"/>
    <x v="1"/>
    <n v="7.7050000000000001"/>
    <n v="7.7050000000000001"/>
    <n v="7.7050000000000001"/>
    <n v="7.7050000000000001"/>
    <n v="7.7050000000000001"/>
    <n v="7.7050000000000001"/>
    <n v="7.7050000000000001"/>
    <n v="7.7050000000000001"/>
    <n v="7.7050000000000001"/>
    <n v="7.7050000000000001"/>
    <n v="7.7050000000000001"/>
    <n v="7.7050000000000001"/>
    <n v="92.46"/>
    <n v="7.7050000000000001"/>
    <n v="7.7050000000000001"/>
    <n v="15.41"/>
  </r>
  <r>
    <s v="TC30704"/>
    <n v="55"/>
    <s v="Thue bao MegaWan liên tỉnh"/>
    <s v="Truyền số liệu"/>
    <x v="2"/>
    <s v="Viễn thông"/>
    <s v="5974"/>
    <s v="Vũ Thị Mai Dung"/>
    <s v="Ngân hàng"/>
    <x v="3"/>
    <s v="Ngân hàng TMCP Đầu tư và Phát triển Việt Nam - Chi nhánh Thái Bình"/>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705"/>
    <n v="55"/>
    <s v="Thue bao MegaWan liên tỉnh"/>
    <s v="Truyền số liệu"/>
    <x v="2"/>
    <s v="Viễn thông"/>
    <s v="16899"/>
    <s v="Vũ Thị Mai Dung"/>
    <s v="Ngân hàng"/>
    <x v="3"/>
    <s v="Ngân Hàng TMCP Đầu tư và Phát triển Việt Nam Chi nhánh Tam Điệp"/>
    <s v="Ngân hàng TMCP Đầu tư và Phát triển Việt Nam"/>
    <x v="1"/>
    <n v="3.9256000000000002"/>
    <n v="3.9256000000000002"/>
    <n v="3.9256000000000002"/>
    <n v="3.9256000000000002"/>
    <n v="3.9256000000000002"/>
    <n v="3.9256000000000002"/>
    <n v="3.9256000000000002"/>
    <n v="3.9256000000000002"/>
    <n v="3.9256000000000002"/>
    <n v="3.9256000000000002"/>
    <n v="3.9256000000000002"/>
    <n v="3.9256000000000002"/>
    <n v="47.107199999999999"/>
    <n v="3.9256000000000002"/>
    <n v="3.9256000000000002"/>
    <n v="7.8512000000000004"/>
  </r>
  <r>
    <s v="TC30706"/>
    <n v="55"/>
    <s v="Thue bao MegaWan liên tỉnh"/>
    <s v="Truyền số liệu"/>
    <x v="2"/>
    <s v="Viễn thông"/>
    <s v="5974"/>
    <s v="Vũ Thị Mai Dung"/>
    <s v="Ngân hàng"/>
    <x v="3"/>
    <s v="Ngân hàng TMCP Đầu tư và Phát triển Việt Nam - Chi nhánh Tiền Giang"/>
    <s v="Ngân hàng TMCP Đầu tư và Phát triển Việt Nam"/>
    <x v="1"/>
    <n v="5.2178000000000004"/>
    <n v="5.2178000000000004"/>
    <n v="5.2178000000000004"/>
    <n v="5.2178000000000004"/>
    <n v="5.2178000000000004"/>
    <n v="5.2178000000000004"/>
    <n v="5.2178000000000004"/>
    <n v="5.2178000000000004"/>
    <n v="5.2178000000000004"/>
    <n v="5.2178000000000004"/>
    <n v="5.2178000000000004"/>
    <n v="5.2178000000000004"/>
    <n v="62.613599999999998"/>
    <n v="5.2178000000000004"/>
    <n v="5.2178000000000004"/>
    <n v="10.435600000000001"/>
  </r>
  <r>
    <s v="TC30708"/>
    <n v="55"/>
    <s v="Thue bao MegaWan liên tỉnh"/>
    <s v="Truyền số liệu"/>
    <x v="2"/>
    <s v="Viễn thông"/>
    <s v="5974"/>
    <s v="Vũ Thị Mai Dung"/>
    <s v="Ngân hàng"/>
    <x v="3"/>
    <s v="Ngân hàng TMCP Đầu tư và Phát triển Việt Nam - Chi nhánh Thanh Hóa"/>
    <s v="Ngân hàng TMCP Đầu tư và Phát triển Việt Nam"/>
    <x v="1"/>
    <n v="9.4107500000000002"/>
    <n v="9.4107500000000002"/>
    <n v="9.4107500000000002"/>
    <n v="9.4107500000000002"/>
    <n v="9.4107500000000002"/>
    <n v="9.4107500000000002"/>
    <n v="9.4107500000000002"/>
    <n v="9.4107500000000002"/>
    <n v="9.4107500000000002"/>
    <n v="9.4107500000000002"/>
    <n v="9.4107500000000002"/>
    <n v="9.4107500000000002"/>
    <n v="112.929"/>
    <n v="9.4107500000000002"/>
    <n v="9.4107500000000002"/>
    <n v="18.8215"/>
  </r>
  <r>
    <s v="TC30712"/>
    <n v="55"/>
    <s v="Thue bao MegaWan liên tỉnh"/>
    <s v="Truyền số liệu"/>
    <x v="2"/>
    <s v="Viễn thông"/>
    <s v="4748"/>
    <s v="Vũ Thị Mai Dung"/>
    <s v="Ngân hàng"/>
    <x v="3"/>
    <s v="Ngân hàng TMCP Đầu tư và Phát triển Việt Nam - Chi nhánh Đồng bằng sông Cửu Long"/>
    <s v="Ngân hàng TMCP Đầu tư và Phát triển Việt Nam"/>
    <x v="1"/>
    <n v="3.4350000000000001"/>
    <n v="3.4350000000000001"/>
    <n v="3.4350000000000001"/>
    <n v="3.4350000000000001"/>
    <n v="3.4350000000000001"/>
    <n v="3.4350000000000001"/>
    <n v="3.4350000000000001"/>
    <n v="3.4350000000000001"/>
    <n v="3.4350000000000001"/>
    <n v="3.4350000000000001"/>
    <n v="3.4350000000000001"/>
    <n v="3.4350000000000001"/>
    <n v="41.22"/>
    <n v="3.4350000000000001"/>
    <n v="3.4350000000000001"/>
    <n v="6.87"/>
  </r>
  <r>
    <s v="TC30713"/>
    <n v="55"/>
    <s v="Thue bao MegaWan liên tỉnh"/>
    <s v="Truyền số liệu"/>
    <x v="2"/>
    <s v="Viễn thông"/>
    <s v="5974"/>
    <s v="Vũ Thị Mai Dung"/>
    <s v="Ngân hàng"/>
    <x v="3"/>
    <s v="Ngân hàng TMCP Đầu tư và Phát triển Việt Nam - Chi nhánh Tây Ninh"/>
    <s v="Ngân hàng TMCP Đầu tư và Phát triển Việt Nam"/>
    <x v="1"/>
    <n v="5.2178000000000004"/>
    <n v="5.2178000000000004"/>
    <n v="5.2178000000000004"/>
    <n v="5.2178000000000004"/>
    <n v="5.2178000000000004"/>
    <n v="5.2178000000000004"/>
    <n v="5.2178000000000004"/>
    <n v="5.2178000000000004"/>
    <n v="5.2178000000000004"/>
    <n v="5.2178000000000004"/>
    <n v="5.2178000000000004"/>
    <n v="5.2178000000000004"/>
    <n v="62.613599999999998"/>
    <n v="5.2178000000000004"/>
    <n v="5.2178000000000004"/>
    <n v="10.435600000000001"/>
  </r>
  <r>
    <s v="TC30714"/>
    <n v="55"/>
    <s v="Thue bao MegaWan liên tỉnh"/>
    <s v="Truyền số liệu"/>
    <x v="2"/>
    <s v="Viễn thông"/>
    <s v="5974"/>
    <s v="Vũ Thị Mai Dung"/>
    <s v="Ngân hàng"/>
    <x v="3"/>
    <s v="Ngân hàng TMCP Đầu tư và Phát triển Việt Nam - Chi nhánh Thái Nguyên"/>
    <s v="Ngân hàng TMCP Đầu tư và Phát triển Việt Nam"/>
    <x v="1"/>
    <n v="3.4350000000000001"/>
    <n v="3.4350000000000001"/>
    <n v="3.4350000000000001"/>
    <n v="3.4350000000000001"/>
    <n v="3.4350000000000001"/>
    <n v="3.4350000000000001"/>
    <n v="3.4350000000000001"/>
    <n v="3.4350000000000001"/>
    <n v="3.4350000000000001"/>
    <n v="3.4350000000000001"/>
    <n v="3.4350000000000001"/>
    <n v="3.4350000000000001"/>
    <n v="41.22"/>
    <n v="3.4350000000000001"/>
    <n v="3.4350000000000001"/>
    <n v="6.87"/>
  </r>
  <r>
    <s v="TC30715"/>
    <n v="55"/>
    <s v="Thue bao MegaWan liên tỉnh"/>
    <s v="Truyền số liệu"/>
    <x v="2"/>
    <s v="Viễn thông"/>
    <s v="5974"/>
    <s v="Vũ Thị Mai Dung"/>
    <s v="Ngân hàng"/>
    <x v="3"/>
    <s v="Ngân hàng TMCP Đầu tư và Phát triển Việt Nam - Chi nhánh Tây Nam Quảng Ninh"/>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716"/>
    <n v="55"/>
    <s v="Thue bao MegaWan liên tỉnh"/>
    <s v="Truyền số liệu"/>
    <x v="2"/>
    <s v="Viễn thông"/>
    <s v="13279A"/>
    <s v="Vũ Thị Mai Dung"/>
    <s v="Ngân hàng"/>
    <x v="3"/>
    <s v="Ngân hàng TMCP Đầu tư và Phát triển Việt Nam"/>
    <s v="Ngân hàng TMCP Đầu tư và Phát triển Việt Nam"/>
    <x v="1"/>
    <n v="1.7310000000000001"/>
    <n v="1.7310000000000001"/>
    <n v="1.7310000000000001"/>
    <n v="1.7310000000000001"/>
    <n v="1.7310000000000001"/>
    <n v="1.7310000000000001"/>
    <n v="1.7310000000000001"/>
    <n v="1.7310000000000001"/>
    <n v="1.7310000000000001"/>
    <n v="1.7310000000000001"/>
    <n v="1.7310000000000001"/>
    <n v="1.7310000000000001"/>
    <n v="20.771999999999998"/>
    <n v="1.7310000000000001"/>
    <n v="1.7310000000000001"/>
    <n v="3.4620000000000002"/>
  </r>
  <r>
    <s v="TC30717"/>
    <n v="55"/>
    <s v="Thue bao MegaWan liên tỉnh"/>
    <s v="Truyền số liệu"/>
    <x v="2"/>
    <s v="Viễn thông"/>
    <s v="5974"/>
    <s v="Vũ Thị Mai Dung"/>
    <s v="Ngân hàng"/>
    <x v="3"/>
    <s v="Ngân hàng TMCP Đầu tư và Phát triển Việt Nam - Chi nhánh Tuyên Quang"/>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718"/>
    <n v="55"/>
    <s v="Thue bao MegaWan liên tỉnh"/>
    <s v="Truyền số liệu"/>
    <x v="2"/>
    <s v="Viễn thông"/>
    <s v="5974"/>
    <s v="Vũ Thị Mai Dung"/>
    <s v="Ngân hàng"/>
    <x v="3"/>
    <s v="Ngân hàng TMCP Đầu tư và Phát triển Việt Nam - Chi nhánh Từ Sơn"/>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719"/>
    <n v="55"/>
    <s v="Thue bao MegaWan liên tỉnh"/>
    <s v="Truyền số liệu"/>
    <x v="2"/>
    <s v="Viễn thông"/>
    <s v="5974"/>
    <s v="Vũ Thị Mai Dung"/>
    <s v="Ngân hàng"/>
    <x v="3"/>
    <s v="Ngân hàng TMCP Đầu tư và Phát triển Việt Nam - Chi nhánh Thừa Thiên Huế"/>
    <s v="Ngân hàng TMCP Đầu tư và Phát triển Việt Nam"/>
    <x v="1"/>
    <n v="5.9080450000000004"/>
    <n v="5.9080450000000004"/>
    <n v="5.9080450000000004"/>
    <n v="5.9080450000000004"/>
    <n v="5.9080450000000004"/>
    <n v="5.9080450000000004"/>
    <n v="5.9080450000000004"/>
    <n v="5.9080450000000004"/>
    <n v="5.9080450000000004"/>
    <n v="5.9080450000000004"/>
    <n v="5.9080450000000004"/>
    <n v="5.9080450000000004"/>
    <n v="70.896540000000002"/>
    <n v="5.9080450000000004"/>
    <n v="5.9080450000000004"/>
    <n v="11.816090000000001"/>
  </r>
  <r>
    <s v="TC30720"/>
    <n v="55"/>
    <s v="Thue bao MegaWan liên tỉnh"/>
    <s v="Truyền số liệu"/>
    <x v="2"/>
    <s v="Viễn thông"/>
    <s v="5974"/>
    <s v="Vũ Thị Mai Dung"/>
    <s v="Ngân hàng"/>
    <x v="3"/>
    <s v="Ngân hàng TMCP Đầu tư và Phát triển Việt Nam - Chi nhánh Trà Vinh"/>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722"/>
    <n v="55"/>
    <s v="Thue bao MegaWan liên tỉnh"/>
    <s v="Truyền số liệu"/>
    <x v="2"/>
    <s v="Viễn thông"/>
    <s v="23624"/>
    <s v="Vũ Thị Mai Dung"/>
    <s v="Ngân hàng"/>
    <x v="3"/>
    <s v="Ngân hàng Thương mại cổ phần Đầu tư và Phát triển Việt Nam - Chi nhánh Thanh Xuân"/>
    <s v="Ngân hàng TMCP Đầu tư và Phát triển Việt Nam"/>
    <x v="1"/>
    <n v="5.0637270000000001"/>
    <n v="5.0637270000000001"/>
    <n v="5.0637270000000001"/>
    <n v="5.0637270000000001"/>
    <n v="5.0637270000000001"/>
    <n v="5.0637270000000001"/>
    <n v="5.0637270000000001"/>
    <n v="5.0637270000000001"/>
    <n v="5.0637270000000001"/>
    <n v="5.0637270000000001"/>
    <n v="5.0637270000000001"/>
    <n v="5.0637270000000001"/>
    <n v="60.764724000000001"/>
    <n v="5.0637270000000001"/>
    <n v="5.0637270000000001"/>
    <n v="10.127454"/>
  </r>
  <r>
    <s v="TC30725"/>
    <n v="55"/>
    <s v="Thue bao MegaWan liên tỉnh"/>
    <s v="Truyền số liệu"/>
    <x v="2"/>
    <s v="Viễn thông"/>
    <s v="5974"/>
    <s v="Vũ Thị Mai Dung"/>
    <s v="Ngân hàng"/>
    <x v="3"/>
    <s v="Ngân hàng TMCP Đầu tư và Phát triển Việt Nam - Chi nhánh Vĩnh Long"/>
    <s v="Ngân hàng TMCP Đầu tư và Phát triển Việt Nam"/>
    <x v="1"/>
    <n v="5.2178000000000004"/>
    <n v="5.2178000000000004"/>
    <n v="5.2178000000000004"/>
    <n v="5.2178000000000004"/>
    <n v="5.2178000000000004"/>
    <n v="5.2178000000000004"/>
    <n v="5.2178000000000004"/>
    <n v="5.2178000000000004"/>
    <n v="5.2178000000000004"/>
    <n v="5.2178000000000004"/>
    <n v="5.2178000000000004"/>
    <n v="5.2178000000000004"/>
    <n v="62.613599999999998"/>
    <n v="5.2178000000000004"/>
    <n v="5.2178000000000004"/>
    <n v="10.435600000000001"/>
  </r>
  <r>
    <s v="TC30726"/>
    <n v="55"/>
    <s v="Thue bao MegaWan liên tỉnh"/>
    <s v="Truyền số liệu"/>
    <x v="2"/>
    <s v="Viễn thông"/>
    <s v="5974"/>
    <s v="Vũ Thị Mai Dung"/>
    <s v="Ngân hàng"/>
    <x v="3"/>
    <s v="Ngân hàng TMCP Đầu tư và Phát triển Việt Nam - Chi nhánh Vĩnh Phúc"/>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727"/>
    <n v="55"/>
    <s v="Thue bao MegaWan liên tỉnh"/>
    <s v="Truyền số liệu"/>
    <x v="2"/>
    <s v="Viễn thông"/>
    <s v="5974"/>
    <s v="Vũ Thị Mai Dung"/>
    <s v="Ngân hàng"/>
    <x v="3"/>
    <s v="Ngân hàng TMCP Đầu tư và Phát triển Việt Nam Chi nhánh Bà Rịa – Vũng Tàu"/>
    <s v="Ngân hàng TMCP Đầu tư và Phát triển Việt Nam"/>
    <x v="1"/>
    <n v="6.3861670000000004"/>
    <n v="6.3861670000000004"/>
    <n v="6.3861670000000004"/>
    <n v="6.3861670000000004"/>
    <n v="6.3861670000000004"/>
    <n v="6.3861670000000004"/>
    <n v="6.3861670000000004"/>
    <n v="6.3861670000000004"/>
    <n v="6.3861670000000004"/>
    <n v="6.3861670000000004"/>
    <n v="6.3861670000000004"/>
    <n v="6.3861670000000004"/>
    <n v="76.634004000000004"/>
    <n v="6.3861670000000004"/>
    <n v="6.3861670000000004"/>
    <n v="12.772334000000001"/>
  </r>
  <r>
    <s v="TC30731"/>
    <n v="55"/>
    <s v="Thue bao MegaWan liên tỉnh"/>
    <s v="Truyền số liệu"/>
    <x v="2"/>
    <s v="Viễn thông"/>
    <s v="5974"/>
    <s v="Vũ Thị Mai Dung"/>
    <s v="Ngân hàng"/>
    <x v="3"/>
    <s v="Ngân hàng TMCP Đầu tư và Phát triển Việt Nam - Chi nhánh Yên Bái"/>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0734"/>
    <n v="55"/>
    <s v="Thue bao MegaWan liên tỉnh"/>
    <s v="Truyền số liệu"/>
    <x v="2"/>
    <s v="Viễn thông"/>
    <s v="11403"/>
    <s v="Vũ Thị Mai Dung"/>
    <s v="Ngân hàng"/>
    <x v="3"/>
    <s v="Ngân hàng TMCP Đầu tư và Phát triển Việt Nam"/>
    <s v="Ngân hàng TMCP Đầu tư và Phát triển Việt Nam"/>
    <x v="1"/>
    <n v="481.69393600000001"/>
    <n v="481.69393600000001"/>
    <n v="481.69393600000001"/>
    <n v="481.69393600000001"/>
    <n v="481.69393600000001"/>
    <n v="500.52220399999999"/>
    <n v="483.85233599999998"/>
    <n v="483.85233599999998"/>
    <n v="483.85233599999998"/>
    <n v="483.85233599999998"/>
    <n v="483.85233599999998"/>
    <n v="483.85233599999998"/>
    <n v="5812.1058999999996"/>
    <n v="483.85233599999998"/>
    <n v="483.85233599999998"/>
    <n v="967.70467199999996"/>
  </r>
  <r>
    <s v="TC30783"/>
    <n v="55"/>
    <s v="Thue bao MegaWan liên tỉnh"/>
    <s v="Truyền số liệu"/>
    <x v="2"/>
    <s v="Viễn thông"/>
    <s v="10021"/>
    <s v="Nguyễn Diệp Thùy Anh"/>
    <s v="Ngân hàng"/>
    <x v="3"/>
    <s v="Ngân hàng Thương Mại Cổ phần Quốc tế Việt Nam"/>
    <s v="Ngân hàng Thương mại Cổ phần Quốc tế Việt Nam"/>
    <x v="1"/>
    <n v="1.1870000000000001"/>
    <n v="1.1870000000000001"/>
    <n v="1.1870000000000001"/>
    <n v="1.1870000000000001"/>
    <n v="1.1870000000000001"/>
    <n v="1.1870000000000001"/>
    <n v="1.1870000000000001"/>
    <n v="1.1870000000000001"/>
    <n v="1.1870000000000001"/>
    <n v="1.1870000000000001"/>
    <n v="1.1870000000000001"/>
    <n v="1.1870000000000001"/>
    <n v="14.244"/>
    <n v="1.1870000000000001"/>
    <n v="1.1870000000000001"/>
    <n v="2.3740000000000001"/>
  </r>
  <r>
    <s v="TC30786"/>
    <n v="55"/>
    <s v="Thue bao MegaWan liên tỉnh"/>
    <s v="Truyền số liệu"/>
    <x v="2"/>
    <s v="Viễn thông"/>
    <s v="25518A"/>
    <s v="Nguyễn Diệp Thùy Anh"/>
    <s v="Ngân hàng"/>
    <x v="3"/>
    <s v="Ngân hàng Thương Mại Cổ phần Quốc tế Việt Nam"/>
    <s v="Ngân hàng Thương mại Cổ phần Quốc tế Việt Nam"/>
    <x v="1"/>
    <n v="494.82406099999997"/>
    <n v="494.82406099999997"/>
    <n v="494.82406099999997"/>
    <n v="531.78892499999995"/>
    <n v="554.07518000000005"/>
    <n v="500.286856"/>
    <n v="499.37900200000001"/>
    <n v="492.66267299999998"/>
    <n v="488.774269"/>
    <n v="488.774269"/>
    <n v="568.67338299999994"/>
    <n v="500.06595900000002"/>
    <n v="6108.9526990000004"/>
    <n v="500.06595900000002"/>
    <n v="521.97421699999995"/>
    <n v="1022.040176"/>
  </r>
  <r>
    <s v="TC30787"/>
    <n v="55"/>
    <s v="Thue bao MegaWan liên tỉnh"/>
    <s v="Truyền số liệu"/>
    <x v="2"/>
    <s v="Viễn thông"/>
    <s v="151231-13"/>
    <s v="Nguyễn Tiến Thành"/>
    <s v="Ngân hàng"/>
    <x v="3"/>
    <s v="Ngân hàng Thương mại Cổ phần Đông Nam á "/>
    <s v="Ngân hàng Thương mại Cổ phần Đông Nam á"/>
    <x v="1"/>
    <n v="338.57142900000002"/>
    <n v="369.73439300000001"/>
    <n v="343.86467599999997"/>
    <n v="352.87174399999998"/>
    <n v="344.72488800000002"/>
    <n v="341.85293200000001"/>
    <n v="348.571483"/>
    <n v="353.45096999999998"/>
    <n v="351.75074000000001"/>
    <n v="80.658071000000007"/>
    <n v="330.34787499999999"/>
    <n v="314.426355"/>
    <n v="3870.8255559999998"/>
    <n v="351.89597099999997"/>
    <n v="351.56918300000001"/>
    <n v="703.46515399999998"/>
  </r>
  <r>
    <s v="TC30794"/>
    <n v="55"/>
    <s v="Thue bao MegaWan liên tỉnh"/>
    <s v="Truyền số liệu"/>
    <x v="2"/>
    <s v="Viễn thông"/>
    <s v="20183"/>
    <s v="Cấn Thành Chung"/>
    <s v="Ngân hàng"/>
    <x v="3"/>
    <s v="Công ty trách nhiệm hữu hạn chứng khoán ACB- Chi nhánh Hà Nội"/>
    <s v="Công ty trách nhiệm hữu hạn chứng khoán ACB- Chi nhánh Hà Nội"/>
    <x v="0"/>
    <n v="2.887"/>
    <n v="2.887"/>
    <n v="2.887"/>
    <n v="2.887"/>
    <n v="2.887"/>
    <n v="2.887"/>
    <n v="2.887"/>
    <n v="2.887"/>
    <n v="2.887"/>
    <n v="2.887"/>
    <n v="2.887"/>
    <n v="2.887"/>
    <n v="34.643999999999998"/>
    <n v="2.887"/>
    <n v="2.887"/>
    <n v="5.774"/>
  </r>
  <r>
    <s v="TC30811"/>
    <n v="55"/>
    <s v="Thue bao MegaWan liên tỉnh"/>
    <s v="Truyền số liệu"/>
    <x v="2"/>
    <s v="Viễn thông"/>
    <s v="19382"/>
    <s v="Cấn Thành Chung"/>
    <s v="Ngân hàng"/>
    <x v="3"/>
    <s v="Công ty cổ phần chứng khoán IB"/>
    <s v="Công ty cổ phần chứng khoán IB"/>
    <x v="0"/>
    <n v="2.137"/>
    <n v="2.137"/>
    <n v="2.137"/>
    <n v="2.137"/>
    <n v="3.137"/>
    <n v="2.137"/>
    <n v="2.137"/>
    <n v="2.137"/>
    <n v="2.137"/>
    <n v="2.137"/>
    <n v="2.137"/>
    <n v="2.137"/>
    <n v="26.643999999999998"/>
    <n v="2.137"/>
    <n v="2.137"/>
    <n v="4.274"/>
  </r>
  <r>
    <s v="TC30813"/>
    <n v="55"/>
    <s v="Thue bao MegaWan liên tỉnh"/>
    <s v="Truyền số liệu"/>
    <x v="2"/>
    <s v="Viễn thông"/>
    <s v="17285"/>
    <s v="Cấn Thành Chung"/>
    <s v="Ngân hàng"/>
    <x v="3"/>
    <s v="Công ty cổ phần chứng khoán đầu tư Việt Nam"/>
    <s v="Công ty cổ phần chứng khoán đầu tư Việt Nam"/>
    <x v="0"/>
    <n v="2.2000000000000002"/>
    <n v="2.2000000000000002"/>
    <n v="2.2000000000000002"/>
    <n v="2.2000000000000002"/>
    <n v="2.2000000000000002"/>
    <n v="2.2000000000000002"/>
    <n v="2.2000000000000002"/>
    <n v="2.2000000000000002"/>
    <n v="2.2000000000000002"/>
    <n v="2.2000000000000002"/>
    <n v="2.2000000000000002"/>
    <n v="2.2000000000000002"/>
    <n v="26.4"/>
    <n v="2.2000000000000002"/>
    <n v="2.2000000000000002"/>
    <n v="4.4000000000000004"/>
  </r>
  <r>
    <s v="TC30818"/>
    <n v="55"/>
    <s v="Thue bao MegaWan liên tỉnh"/>
    <s v="Truyền số liệu"/>
    <x v="2"/>
    <s v="Viễn thông"/>
    <s v="15798"/>
    <s v="Cấn Thành Chung"/>
    <s v="Ngân hàng"/>
    <x v="3"/>
    <s v="Công ty Cổ phần Chứng khoán KB Việt Nam"/>
    <s v="Công ty Cổ phần Chứng khoán KB Việt Nam"/>
    <x v="0"/>
    <n v="3.6715"/>
    <n v="3.6715"/>
    <n v="3.6715"/>
    <n v="3.6715"/>
    <n v="3.6715"/>
    <n v="3.6715"/>
    <n v="3.6715"/>
    <n v="3.6715"/>
    <n v="3.6715"/>
    <n v="3.6715"/>
    <n v="3.6715"/>
    <n v="1.867"/>
    <n v="42.253500000000003"/>
    <n v="1.867"/>
    <n v="1.867"/>
    <n v="3.734"/>
  </r>
  <r>
    <s v="TC30819"/>
    <n v="55"/>
    <s v="Thue bao MegaWan liên tỉnh"/>
    <s v="Truyền số liệu"/>
    <x v="2"/>
    <s v="Viễn thông"/>
    <s v="18823"/>
    <s v="Cấn Thành Chung"/>
    <s v="Ngân hàng"/>
    <x v="3"/>
    <s v="Công ty cổ phần chứng khoán NAVIBANK"/>
    <s v="Công ty cổ phần chứng khoán NAVIBANK"/>
    <x v="0"/>
    <n v="2.137"/>
    <n v="2.137"/>
    <n v="2.137"/>
    <n v="2.137"/>
    <n v="2.137"/>
    <n v="2.137"/>
    <n v="2.137"/>
    <n v="2.137"/>
    <n v="2.137"/>
    <n v="2.137"/>
    <n v="2.137"/>
    <n v="2.137"/>
    <n v="25.643999999999998"/>
    <n v="2.137"/>
    <n v="2.137"/>
    <n v="4.274"/>
  </r>
  <r>
    <s v="TC30827"/>
    <n v="55"/>
    <s v="Thue bao MegaWan liên tỉnh"/>
    <s v="Truyền số liệu"/>
    <x v="2"/>
    <s v="Viễn thông"/>
    <s v="720"/>
    <s v="Cấn Thành Chung"/>
    <s v="Ngân hàng"/>
    <x v="3"/>
    <s v="Công ty Cổ phần Chứng khoán Quốc Gia"/>
    <s v="Công ty Cổ phần Chứng khoán Quốc Gia"/>
    <x v="1"/>
    <n v="4.5397270000000001"/>
    <n v="4.5397270000000001"/>
    <n v="4.5397270000000001"/>
    <n v="4.5397270000000001"/>
    <n v="4.5397270000000001"/>
    <n v="4.5397270000000001"/>
    <n v="4.5397270000000001"/>
    <n v="4.5397270000000001"/>
    <n v="4.5397270000000001"/>
    <n v="4.5397270000000001"/>
    <n v="4.5397270000000001"/>
    <n v="4.5397270000000001"/>
    <n v="54.476723999999997"/>
    <n v="4.5397270000000001"/>
    <n v="4.5397270000000001"/>
    <n v="9.0794540000000001"/>
  </r>
  <r>
    <s v="TC30834"/>
    <n v="55"/>
    <s v="Thue bao MegaWan liên tỉnh"/>
    <s v="Truyền số liệu"/>
    <x v="2"/>
    <s v="Viễn thông"/>
    <s v="4499"/>
    <s v="Cấn Thành Chung"/>
    <s v="Ngân hàng"/>
    <x v="3"/>
    <s v="Công ty cổ phần chứng khoán Tân Việt"/>
    <s v="Công ty Cổ phần Chứng khoán Tân Việt"/>
    <x v="1"/>
    <n v="0.37565900000000002"/>
    <n v="0"/>
    <n v="0"/>
    <n v="0"/>
    <n v="0"/>
    <n v="0"/>
    <n v="0"/>
    <n v="0"/>
    <n v="0"/>
    <n v="0"/>
    <n v="0"/>
    <n v="0"/>
    <n v="0.37565900000000002"/>
    <n v="0"/>
    <n v="0"/>
    <n v="0"/>
  </r>
  <r>
    <s v="TC30835"/>
    <n v="55"/>
    <s v="Thue bao MegaWan liên tỉnh"/>
    <s v="Truyền số liệu"/>
    <x v="2"/>
    <s v="Viễn thông"/>
    <s v="5631"/>
    <s v="Cấn Thành Chung"/>
    <s v="Ngân hàng"/>
    <x v="3"/>
    <s v="Công ty cổ phần chứng khoán Tân Việt"/>
    <s v="Công ty Cổ phần Chứng khoán Tân Việt"/>
    <x v="1"/>
    <n v="1.8069770000000001"/>
    <n v="1.8069770000000001"/>
    <n v="1.8069770000000001"/>
    <n v="1.8069770000000001"/>
    <n v="1.8069770000000001"/>
    <n v="1.8069770000000001"/>
    <n v="1.8069770000000001"/>
    <n v="1.8069770000000001"/>
    <n v="1.8069770000000001"/>
    <n v="1.8069770000000001"/>
    <n v="1.8069770000000001"/>
    <n v="1.8069770000000001"/>
    <n v="21.683724000000002"/>
    <n v="1.8069770000000001"/>
    <n v="1.8069770000000001"/>
    <n v="3.6139540000000001"/>
  </r>
  <r>
    <s v="TC30836"/>
    <n v="55"/>
    <s v="Thue bao MegaWan liên tỉnh"/>
    <s v="Truyền số liệu"/>
    <x v="2"/>
    <s v="Viễn thông"/>
    <s v="674A"/>
    <s v="Cấn Thành Chung"/>
    <s v="Ngân hàng"/>
    <x v="3"/>
    <s v="Công ty cổ phần chứng khoán Tân Việt"/>
    <s v="Công ty Cổ phần Chứng khoán Tân Việt"/>
    <x v="1"/>
    <n v="1.1870000000000001"/>
    <n v="1.1870000000000001"/>
    <n v="1.1870000000000001"/>
    <n v="1.1870000000000001"/>
    <n v="1.1870000000000001"/>
    <n v="1.1870000000000001"/>
    <n v="1.1870000000000001"/>
    <n v="1.1870000000000001"/>
    <n v="1.1870000000000001"/>
    <n v="1.1870000000000001"/>
    <n v="1.1870000000000001"/>
    <n v="1.1870000000000001"/>
    <n v="14.244"/>
    <n v="1.1870000000000001"/>
    <n v="1.1870000000000001"/>
    <n v="2.3740000000000001"/>
  </r>
  <r>
    <s v="TC30837"/>
    <n v="55"/>
    <s v="Thue bao MegaWan liên tỉnh"/>
    <s v="Truyền số liệu"/>
    <x v="2"/>
    <s v="Viễn thông"/>
    <s v="886"/>
    <s v="Cấn Thành Chung"/>
    <s v="Ngân hàng"/>
    <x v="3"/>
    <s v="Công ty cổ phần chứng khoán Tân Việt"/>
    <s v="Công ty Cổ phần Chứng khoán Tân Việt"/>
    <x v="1"/>
    <n v="6.2104999999999997"/>
    <n v="6.2104999999999997"/>
    <n v="6.2104999999999997"/>
    <n v="6.2104999999999997"/>
    <n v="6.2104999999999997"/>
    <n v="6.2104999999999997"/>
    <n v="6.2104999999999997"/>
    <n v="6.2104999999999997"/>
    <n v="6.2104999999999997"/>
    <n v="6.2104999999999997"/>
    <n v="6.2104999999999997"/>
    <n v="6.2104999999999997"/>
    <n v="74.525999999999996"/>
    <n v="6.2104999999999997"/>
    <n v="6.2104999999999997"/>
    <n v="12.420999999999999"/>
  </r>
  <r>
    <s v="TC30838"/>
    <n v="55"/>
    <s v="Thue bao MegaWan liên tỉnh"/>
    <s v="Truyền số liệu"/>
    <x v="2"/>
    <s v="Viễn thông"/>
    <s v="17316"/>
    <s v="Cấn Thành Chung"/>
    <s v="Ngân hàng"/>
    <x v="3"/>
    <s v="Công ty cổ phần chứng khoán Việt Nam"/>
    <s v="Công ty cổ phần chứng khoán Việt Nam"/>
    <x v="0"/>
    <n v="2.9295"/>
    <n v="2.9295"/>
    <n v="2.9295"/>
    <n v="2.9295"/>
    <n v="2.9295"/>
    <n v="2.9295"/>
    <n v="2.9295"/>
    <n v="2.9295"/>
    <n v="2.9295"/>
    <n v="2.9295"/>
    <n v="2.9295"/>
    <n v="2.9295"/>
    <n v="35.154000000000003"/>
    <n v="2.9295"/>
    <n v="2.9295"/>
    <n v="5.859"/>
  </r>
  <r>
    <s v="TC30839"/>
    <n v="55"/>
    <s v="Thue bao MegaWan liên tỉnh"/>
    <s v="Truyền số liệu"/>
    <x v="2"/>
    <s v="Viễn thông"/>
    <s v="16939"/>
    <s v="Cấn Thành Chung"/>
    <s v="Ngân hàng"/>
    <x v="3"/>
    <s v="Công ty cổ phần chứng khoán VNDIRECT"/>
    <s v="Công ty cổ phần chứng khoán VNDIRECT"/>
    <x v="1"/>
    <n v="2.3370000000000002"/>
    <n v="2.3370000000000002"/>
    <n v="2.3370000000000002"/>
    <n v="2.3370000000000002"/>
    <n v="2.3370000000000002"/>
    <n v="2.3370000000000002"/>
    <n v="2.3370000000000002"/>
    <n v="2.3370000000000002"/>
    <n v="2.3370000000000002"/>
    <n v="2.3370000000000002"/>
    <n v="2.3370000000000002"/>
    <n v="2.3370000000000002"/>
    <n v="28.044"/>
    <n v="2.3370000000000002"/>
    <n v="2.3370000000000002"/>
    <n v="4.6740000000000004"/>
  </r>
  <r>
    <s v="TC31149"/>
    <n v="55"/>
    <s v="Thue bao MegaWan liên tỉnh"/>
    <s v="Truyền số liệu"/>
    <x v="2"/>
    <s v="Viễn thông"/>
    <s v="11699"/>
    <s v="Vũ Thị Mai Dung"/>
    <s v="Ngân hàng"/>
    <x v="3"/>
    <s v="Ngân hàng chính sách xã hội"/>
    <s v="Ngân hàng chính sách xã hội"/>
    <x v="1"/>
    <n v="2.8714550000000001"/>
    <n v="2.8714550000000001"/>
    <n v="2.8714550000000001"/>
    <n v="2.8714550000000001"/>
    <n v="2.8714550000000001"/>
    <n v="2.8714550000000001"/>
    <n v="2.8714550000000001"/>
    <n v="2.8714550000000001"/>
    <n v="2.8714550000000001"/>
    <n v="2.8714550000000001"/>
    <n v="1.450995"/>
    <n v="0.84222699999999995"/>
    <n v="31.007771999999999"/>
    <n v="0.84222699999999995"/>
    <n v="0.84222699999999995"/>
    <n v="1.6844539999999999"/>
  </r>
  <r>
    <s v="TC31157"/>
    <n v="55"/>
    <s v="Thue bao MegaWan liên tỉnh"/>
    <s v="Truyền số liệu"/>
    <x v="2"/>
    <s v="Viễn thông"/>
    <s v="12199"/>
    <s v="Nguyễn Thị Tuyết Mai"/>
    <s v="Ngân hàng"/>
    <x v="3"/>
    <s v="Ngân hàng phát triển Việt Nam"/>
    <s v="Ngân hàng phát triển Việt Nam"/>
    <x v="1"/>
    <n v="0.84222699999999995"/>
    <n v="0.84222699999999995"/>
    <n v="0.84222699999999995"/>
    <n v="0.84222699999999995"/>
    <n v="0.84222699999999995"/>
    <n v="0.84222699999999995"/>
    <n v="0.84222699999999995"/>
    <n v="0.84222699999999995"/>
    <n v="0.84222699999999995"/>
    <n v="0.84222699999999995"/>
    <n v="0.84222699999999995"/>
    <n v="0.84222699999999995"/>
    <n v="10.106724"/>
    <n v="0.84222699999999995"/>
    <n v="0.84222699999999995"/>
    <n v="1.6844539999999999"/>
  </r>
  <r>
    <s v="TC31158"/>
    <n v="55"/>
    <s v="Thue bao MegaWan liên tỉnh"/>
    <s v="Truyền số liệu"/>
    <x v="2"/>
    <s v="Viễn thông"/>
    <s v="18502"/>
    <s v="Nguyễn Thị Tuyết Mai"/>
    <s v="Ngân hàng"/>
    <x v="3"/>
    <s v="Ngân hàng phát triển Việt Nam"/>
    <s v="Ngân hàng phát triển Việt Nam"/>
    <x v="1"/>
    <n v="1.2680769999999999"/>
    <n v="1.2680769999999999"/>
    <n v="1.2680769999999999"/>
    <n v="1.2680769999999999"/>
    <n v="1.2680769999999999"/>
    <n v="1.2680769999999999"/>
    <n v="1.2680769999999999"/>
    <n v="1.2680769999999999"/>
    <n v="1.2680769999999999"/>
    <n v="1.2680769999999999"/>
    <n v="1.2680769999999999"/>
    <n v="1.2680769999999999"/>
    <n v="15.216924000000001"/>
    <n v="1.2680769999999999"/>
    <n v="1.2680769999999999"/>
    <n v="2.5361539999999998"/>
  </r>
  <r>
    <s v="TC31159"/>
    <n v="55"/>
    <s v="Thue bao MegaWan liên tỉnh"/>
    <s v="Truyền số liệu"/>
    <x v="2"/>
    <s v="Viễn thông"/>
    <s v="19612"/>
    <s v="Nguyễn Thị Tuyết Mai"/>
    <s v="Ngân hàng"/>
    <x v="3"/>
    <s v="Ngân hàng phát triển Việt Nam"/>
    <s v="Ngân hàng phát triển Việt Nam"/>
    <x v="1"/>
    <n v="2.865227"/>
    <n v="2.865227"/>
    <n v="2.865227"/>
    <n v="2.865227"/>
    <n v="2.865227"/>
    <n v="2.865227"/>
    <n v="2.865227"/>
    <n v="2.865227"/>
    <n v="2.865227"/>
    <n v="2.865227"/>
    <n v="2.865227"/>
    <n v="2.865227"/>
    <n v="34.382724000000003"/>
    <n v="2.865227"/>
    <n v="2.865227"/>
    <n v="5.7304539999999999"/>
  </r>
  <r>
    <s v="TC31160"/>
    <n v="55"/>
    <s v="Thue bao MegaWan liên tỉnh"/>
    <s v="Truyền số liệu"/>
    <x v="2"/>
    <s v="Viễn thông"/>
    <s v="2153"/>
    <s v="Nguyễn Thị Tuyết Mai"/>
    <s v="Ngân hàng"/>
    <x v="3"/>
    <s v="Ngân hàng phát triển Việt Nam"/>
    <s v="Ngân hàng phát triển Việt Nam"/>
    <x v="1"/>
    <n v="8.595682"/>
    <n v="8.595682"/>
    <n v="8.595682"/>
    <n v="8.595682"/>
    <n v="8.595682"/>
    <n v="8.595682"/>
    <n v="8.595682"/>
    <n v="8.595682"/>
    <n v="8.595682"/>
    <n v="8.595682"/>
    <n v="8.595682"/>
    <n v="8.595682"/>
    <n v="103.148184"/>
    <n v="8.595682"/>
    <n v="8.595682"/>
    <n v="17.191364"/>
  </r>
  <r>
    <s v="TC31162"/>
    <n v="55"/>
    <s v="Thue bao MegaWan liên tỉnh"/>
    <s v="Truyền số liệu"/>
    <x v="2"/>
    <s v="Viễn thông"/>
    <s v="9297"/>
    <s v="Nguyễn Thị Tuyết Mai"/>
    <s v="Ngân hàng"/>
    <x v="3"/>
    <s v="Ngân hàng phát triển Việt Nam"/>
    <s v="Ngân hàng phát triển Việt Nam"/>
    <x v="1"/>
    <n v="289.81995499999999"/>
    <n v="289.81995499999999"/>
    <n v="289.81995499999999"/>
    <n v="289.81995499999999"/>
    <n v="289.81995499999999"/>
    <n v="289.81995499999999"/>
    <n v="289.81995499999999"/>
    <n v="289.81995499999999"/>
    <n v="289.81995499999999"/>
    <n v="289.81995499999999"/>
    <n v="289.81995499999999"/>
    <n v="289.81995499999999"/>
    <n v="3477.8394600000001"/>
    <n v="289.81995499999999"/>
    <n v="289.81995499999999"/>
    <n v="579.63990999999999"/>
  </r>
  <r>
    <s v="TC31203"/>
    <n v="55"/>
    <s v="Thue bao MegaWan liên tỉnh"/>
    <s v="Truyền số liệu"/>
    <x v="2"/>
    <s v="Viễn thông"/>
    <s v="14368"/>
    <s v="Cấn Thành Chung"/>
    <s v="Ngân hàng"/>
    <x v="3"/>
    <s v="Ngân hàng TMCP Đông á - Chi nhánh Thái Bình"/>
    <s v="Ngân hàng TMCP Đông á"/>
    <x v="1"/>
    <n v="4.2572000000000001"/>
    <n v="4.2572000000000001"/>
    <n v="4.2572000000000001"/>
    <n v="4.2572000000000001"/>
    <n v="4.2572000000000001"/>
    <n v="4.2572000000000001"/>
    <n v="4.2572000000000001"/>
    <n v="4.2572000000000001"/>
    <n v="4.2572000000000001"/>
    <n v="4.2572000000000001"/>
    <n v="4.2572000000000001"/>
    <n v="4.2572000000000001"/>
    <n v="51.086399999999998"/>
    <n v="4.2572000000000001"/>
    <n v="4.2572000000000001"/>
    <n v="8.5144000000000002"/>
  </r>
  <r>
    <s v="TC31204"/>
    <n v="55"/>
    <s v="Thue bao MegaWan liên tỉnh"/>
    <s v="Truyền số liệu"/>
    <x v="2"/>
    <s v="Viễn thông"/>
    <s v="15404"/>
    <s v="Cấn Thành Chung"/>
    <s v="Ngân hàng"/>
    <x v="3"/>
    <s v="Ngân hàng TMCP Đông á - Chi nhánh Thái Bình"/>
    <s v="Ngân hàng TMCP Đông á"/>
    <x v="1"/>
    <n v="1.2188589999999999"/>
    <n v="1.2188589999999999"/>
    <n v="1.2188589999999999"/>
    <n v="1.2188589999999999"/>
    <n v="1.2188589999999999"/>
    <n v="1.2188589999999999"/>
    <n v="1.2188589999999999"/>
    <n v="1.2188589999999999"/>
    <n v="1.2188589999999999"/>
    <n v="1.2188589999999999"/>
    <n v="1.2188589999999999"/>
    <n v="1.2188589999999999"/>
    <n v="14.626308"/>
    <n v="1.2188589999999999"/>
    <n v="1.2188589999999999"/>
    <n v="2.4377179999999998"/>
  </r>
  <r>
    <s v="TC31205"/>
    <n v="55"/>
    <s v="Thue bao MegaWan liên tỉnh"/>
    <s v="Truyền số liệu"/>
    <x v="2"/>
    <s v="Viễn thông"/>
    <s v="15696"/>
    <s v="Cấn Thành Chung"/>
    <s v="Ngân hàng"/>
    <x v="3"/>
    <s v="Ngân hàng TMCP Đông á - Chi nhánh Thái Bình"/>
    <s v="Ngân hàng TMCP Đông á"/>
    <x v="1"/>
    <n v="4.2572000000000001"/>
    <n v="4.2572000000000001"/>
    <n v="4.2572000000000001"/>
    <n v="4.2572000000000001"/>
    <n v="4.2572000000000001"/>
    <n v="4.2572000000000001"/>
    <n v="4.2572000000000001"/>
    <n v="4.2572000000000001"/>
    <n v="4.2572000000000001"/>
    <n v="4.2572000000000001"/>
    <n v="4.2572000000000001"/>
    <n v="4.2572000000000001"/>
    <n v="51.086399999999998"/>
    <n v="4.2572000000000001"/>
    <n v="4.2572000000000001"/>
    <n v="8.5144000000000002"/>
  </r>
  <r>
    <s v="TC31207"/>
    <n v="55"/>
    <s v="Thue bao MegaWan liên tỉnh"/>
    <s v="Truyền số liệu"/>
    <x v="2"/>
    <s v="Viễn thông"/>
    <s v="20618"/>
    <s v="Cấn Thành Chung"/>
    <s v="Ngân hàng"/>
    <x v="3"/>
    <s v="Ngân hàng TMCP Đông á - Chi nhánh Thái Bình"/>
    <s v="Ngân hàng TMCP Đông á"/>
    <x v="1"/>
    <n v="4.2572000000000001"/>
    <n v="4.2572000000000001"/>
    <n v="4.2572000000000001"/>
    <n v="4.2572000000000001"/>
    <n v="4.2572000000000001"/>
    <n v="4.2572000000000001"/>
    <n v="4.2572000000000001"/>
    <n v="4.2572000000000001"/>
    <n v="4.2572000000000001"/>
    <n v="4.2572000000000001"/>
    <n v="4.2572000000000001"/>
    <n v="4.2572000000000001"/>
    <n v="51.086399999999998"/>
    <n v="4.2572000000000001"/>
    <n v="4.2572000000000001"/>
    <n v="8.5144000000000002"/>
  </r>
  <r>
    <s v="TC31209"/>
    <n v="55"/>
    <s v="Thue bao MegaWan liên tỉnh"/>
    <s v="Truyền số liệu"/>
    <x v="2"/>
    <s v="Viễn thông"/>
    <s v="22903"/>
    <s v="Cấn Thành Chung"/>
    <s v="Ngân hàng"/>
    <x v="3"/>
    <s v="Ngân hàng TMCP Đông á - Chi nhánh Thái Bình"/>
    <s v="Ngân hàng TMCP Đông á"/>
    <x v="1"/>
    <n v="1.4006769999999999"/>
    <n v="1.4006769999999999"/>
    <n v="1.4006769999999999"/>
    <n v="1.4006769999999999"/>
    <n v="1.4006769999999999"/>
    <n v="1.4006769999999999"/>
    <n v="1.4006769999999999"/>
    <n v="1.4006769999999999"/>
    <n v="1.4006769999999999"/>
    <n v="1.4006769999999999"/>
    <n v="1.4006769999999999"/>
    <n v="1.4006769999999999"/>
    <n v="16.808123999999999"/>
    <n v="1.4006769999999999"/>
    <n v="1.4006769999999999"/>
    <n v="2.8013539999999999"/>
  </r>
  <r>
    <s v="TC31210"/>
    <n v="55"/>
    <s v="Thue bao MegaWan liên tỉnh"/>
    <s v="Truyền số liệu"/>
    <x v="2"/>
    <s v="Viễn thông"/>
    <s v="3145"/>
    <s v="Cấn Thành Chung"/>
    <s v="Ngân hàng"/>
    <x v="3"/>
    <s v="Ngân hàng TMCP Đông á - Chi nhánh Thái Bình"/>
    <s v="Ngân hàng TMCP Đông á"/>
    <x v="1"/>
    <n v="1.2188589999999999"/>
    <n v="1.2188589999999999"/>
    <n v="1.2188589999999999"/>
    <n v="1.2188589999999999"/>
    <n v="1.2188589999999999"/>
    <n v="1.2188589999999999"/>
    <n v="1.2188589999999999"/>
    <n v="1.2188589999999999"/>
    <n v="1.2188589999999999"/>
    <n v="1.2188589999999999"/>
    <n v="1.2188589999999999"/>
    <n v="1.2188589999999999"/>
    <n v="14.626308"/>
    <n v="1.2188589999999999"/>
    <n v="1.2188589999999999"/>
    <n v="2.4377179999999998"/>
  </r>
  <r>
    <s v="TC31211"/>
    <n v="55"/>
    <s v="Thue bao MegaWan liên tỉnh"/>
    <s v="Truyền số liệu"/>
    <x v="2"/>
    <s v="Viễn thông"/>
    <s v="4459"/>
    <s v="Cấn Thành Chung"/>
    <s v="Ngân hàng"/>
    <x v="3"/>
    <s v="Ngân hàng TMCP Đông á - Chi nhánh Thái Bình"/>
    <s v="Ngân hàng TMCP Đông á"/>
    <x v="1"/>
    <n v="1.2188589999999999"/>
    <n v="1.2188589999999999"/>
    <n v="1.2188589999999999"/>
    <n v="1.2188589999999999"/>
    <n v="1.2188589999999999"/>
    <n v="1.2188589999999999"/>
    <n v="1.2188589999999999"/>
    <n v="1.2188589999999999"/>
    <n v="1.2188589999999999"/>
    <n v="1.2188589999999999"/>
    <n v="1.2188589999999999"/>
    <n v="1.2188589999999999"/>
    <n v="14.626308"/>
    <n v="1.2188589999999999"/>
    <n v="1.2188589999999999"/>
    <n v="2.4377179999999998"/>
  </r>
  <r>
    <s v="TC31212"/>
    <n v="55"/>
    <s v="Thue bao MegaWan liên tỉnh"/>
    <s v="Truyền số liệu"/>
    <x v="2"/>
    <s v="Viễn thông"/>
    <s v="6790"/>
    <s v="Cấn Thành Chung"/>
    <s v="Ngân hàng"/>
    <x v="3"/>
    <s v="Ngân hàng TMCP Đông á - Chi nhánh Thái Bình"/>
    <s v="Ngân hàng TMCP Đông á"/>
    <x v="1"/>
    <n v="8.5144000000000002"/>
    <n v="8.5144000000000002"/>
    <n v="8.5144000000000002"/>
    <n v="8.5144000000000002"/>
    <n v="8.5144000000000002"/>
    <n v="8.5144000000000002"/>
    <n v="8.5144000000000002"/>
    <n v="8.5144000000000002"/>
    <n v="8.5144000000000002"/>
    <n v="8.5144000000000002"/>
    <n v="8.5144000000000002"/>
    <n v="8.5144000000000002"/>
    <n v="102.1728"/>
    <n v="8.5144000000000002"/>
    <n v="8.5144000000000002"/>
    <n v="17.0288"/>
  </r>
  <r>
    <s v="TC31214"/>
    <n v="55"/>
    <s v="Thue bao MegaWan liên tỉnh"/>
    <s v="Truyền số liệu"/>
    <x v="2"/>
    <s v="Viễn thông"/>
    <s v="A22737"/>
    <s v="Cấn Thành Chung"/>
    <s v="Ngân hàng"/>
    <x v="3"/>
    <s v="Ngân hàng TMCP Đông á - Chi nhánh Thái Bình"/>
    <s v="Ngân hàng TMCP Đông á"/>
    <x v="1"/>
    <n v="5.8856770000000003"/>
    <n v="5.8856770000000003"/>
    <n v="5.8856770000000003"/>
    <n v="5.8856770000000003"/>
    <n v="5.8856770000000003"/>
    <n v="5.8856770000000003"/>
    <n v="5.8856770000000003"/>
    <n v="5.8856770000000003"/>
    <n v="5.8856770000000003"/>
    <n v="5.8856770000000003"/>
    <n v="5.8856770000000003"/>
    <n v="5.8856770000000003"/>
    <n v="70.628124"/>
    <n v="5.8856770000000003"/>
    <n v="5.8856770000000003"/>
    <n v="11.771354000000001"/>
  </r>
  <r>
    <s v="TC31227"/>
    <n v="55"/>
    <s v="Thue bao MegaWan liên tỉnh"/>
    <s v="Truyền số liệu"/>
    <x v="2"/>
    <s v="Viễn thông"/>
    <s v="17510"/>
    <s v="Hoàng Ngọc Mai"/>
    <s v="Ngân hàng"/>
    <x v="3"/>
    <s v="Ngân hàng TMCP Bắc á"/>
    <s v="Ngân hàng TMCP Bắc á"/>
    <x v="1"/>
    <n v="1.337"/>
    <n v="1.337"/>
    <n v="1.337"/>
    <n v="1.337"/>
    <n v="1.337"/>
    <n v="1.337"/>
    <n v="1.337"/>
    <n v="1.337"/>
    <n v="1.337"/>
    <n v="1.337"/>
    <n v="1.337"/>
    <n v="1.337"/>
    <n v="16.044"/>
    <n v="1.337"/>
    <n v="1.337"/>
    <n v="2.6739999999999999"/>
  </r>
  <r>
    <s v="TC31230"/>
    <n v="55"/>
    <s v="Thue bao MegaWan liên tỉnh"/>
    <s v="Truyền số liệu"/>
    <x v="2"/>
    <s v="Viễn thông"/>
    <s v="17621"/>
    <s v="Cấn Thành Chung"/>
    <s v="Ngân hàng"/>
    <x v="3"/>
    <s v="Công ty Cổ phần Thanh toán Quốc gia Việt Nam"/>
    <s v="Công ty cổ phần Thanh toán Quốc gia Việt Nam"/>
    <x v="0"/>
    <n v="6.7885499999999999"/>
    <n v="6.7885499999999999"/>
    <n v="6.7885499999999999"/>
    <n v="6.7885499999999999"/>
    <n v="6.7885499999999999"/>
    <n v="6.7885499999999999"/>
    <n v="6.7885499999999999"/>
    <n v="6.7885499999999999"/>
    <n v="6.7885499999999999"/>
    <n v="6.7885499999999999"/>
    <n v="6.7885499999999999"/>
    <n v="16.010974999999998"/>
    <n v="90.685024999999996"/>
    <n v="13.222799999999999"/>
    <n v="13.222799999999999"/>
    <n v="26.445599999999999"/>
  </r>
  <r>
    <s v="TC31233"/>
    <n v="55"/>
    <s v="Thue bao MegaWan liên tỉnh"/>
    <s v="Truyền số liệu"/>
    <x v="2"/>
    <s v="Viễn thông"/>
    <s v="4761"/>
    <s v="Cấn Thành Chung"/>
    <s v="Ngân hàng"/>
    <x v="3"/>
    <s v="Công ty Cổ phần Thanh toán Quốc gia Việt Nam"/>
    <s v="Công ty cổ phần Thanh toán Quốc gia Việt Nam"/>
    <x v="0"/>
    <n v="1.4127270000000001"/>
    <n v="1.4127270000000001"/>
    <n v="1.4127270000000001"/>
    <n v="1.4127270000000001"/>
    <n v="1.4127270000000001"/>
    <n v="1.4127270000000001"/>
    <n v="1.4127270000000001"/>
    <n v="1.4127270000000001"/>
    <n v="1.4127270000000001"/>
    <n v="1.4127270000000001"/>
    <n v="1.4127270000000001"/>
    <n v="1.4127270000000001"/>
    <n v="16.952724"/>
    <n v="1.4127270000000001"/>
    <n v="1.4127270000000001"/>
    <n v="2.8254540000000001"/>
  </r>
  <r>
    <s v="TC31236"/>
    <n v="55"/>
    <s v="Thue bao MegaWan liên tỉnh"/>
    <s v="Truyền số liệu"/>
    <x v="2"/>
    <s v="Viễn thông"/>
    <s v="14744"/>
    <s v="Nguyễn Tiến Thành"/>
    <s v="Ngân hàng"/>
    <x v="3"/>
    <s v="Ngân hàng CITIBANK, N.A - Chi nhánh TP Hà Nội"/>
    <s v="Ngân hàng Citibank"/>
    <x v="1"/>
    <n v="2.2728999999999999"/>
    <n v="2.2728999999999999"/>
    <n v="2.2728999999999999"/>
    <n v="2.2728999999999999"/>
    <n v="2.2728999999999999"/>
    <n v="2.2728999999999999"/>
    <n v="2.2728999999999999"/>
    <n v="2.2728999999999999"/>
    <n v="2.2728999999999999"/>
    <n v="2.2728999999999999"/>
    <n v="2.2728999999999999"/>
    <n v="2.2728999999999999"/>
    <n v="27.274799999999999"/>
    <n v="2.2728999999999999"/>
    <n v="2.2728999999999999"/>
    <n v="4.5457999999999998"/>
  </r>
  <r>
    <s v="TC31278"/>
    <n v="55"/>
    <s v="Thue bao MegaWan liên tỉnh"/>
    <s v="Truyền số liệu"/>
    <x v="2"/>
    <s v="Viễn thông"/>
    <s v="10017"/>
    <s v="Hoàng Ngọc Mai"/>
    <s v="Ngân hàng"/>
    <x v="3"/>
    <s v="Ngân hàng TMCP xăng dầu Petrolimex"/>
    <s v="Ngân hàng TMCP xăng dầu Petrolimex"/>
    <x v="1"/>
    <n v="12.414273"/>
    <n v="12.414273"/>
    <n v="12.414273"/>
    <n v="12.414273"/>
    <n v="12.414273"/>
    <n v="12.414273"/>
    <n v="12.414273"/>
    <n v="12.414273"/>
    <n v="12.414273"/>
    <n v="12.414273"/>
    <n v="12.414273"/>
    <n v="12.414273"/>
    <n v="148.97127599999999"/>
    <n v="11.291544999999999"/>
    <n v="11.291544999999999"/>
    <n v="22.583089999999999"/>
  </r>
  <r>
    <s v="TC31279"/>
    <n v="55"/>
    <s v="Thue bao MegaWan liên tỉnh"/>
    <s v="Truyền số liệu"/>
    <x v="2"/>
    <s v="Viễn thông"/>
    <s v="13744"/>
    <s v="Hoàng Ngọc Mai"/>
    <s v="Ngân hàng"/>
    <x v="3"/>
    <s v="Ngân hàng TMCP xăng dầu Petrolimex"/>
    <s v="Ngân hàng TMCP xăng dầu Petrolimex"/>
    <x v="1"/>
    <n v="1.7211270000000001"/>
    <n v="1.7211270000000001"/>
    <n v="1.7211270000000001"/>
    <n v="1.7211270000000001"/>
    <n v="1.7211270000000001"/>
    <n v="1.7211270000000001"/>
    <n v="1.7211270000000001"/>
    <n v="1.7211270000000001"/>
    <n v="1.7211270000000001"/>
    <n v="1.7211270000000001"/>
    <n v="1.7211270000000001"/>
    <n v="1.7211270000000001"/>
    <n v="20.653524000000001"/>
    <n v="1.7211270000000001"/>
    <n v="1.7211270000000001"/>
    <n v="3.4422540000000001"/>
  </r>
  <r>
    <s v="TC31280"/>
    <n v="55"/>
    <s v="Thue bao MegaWan liên tỉnh"/>
    <s v="Truyền số liệu"/>
    <x v="2"/>
    <s v="Viễn thông"/>
    <s v="13888"/>
    <s v="Hoàng Ngọc Mai"/>
    <s v="Ngân hàng"/>
    <x v="3"/>
    <s v="Ngân hàng TMCP xăng dầu Petrolimex"/>
    <s v="Ngân hàng TMCP xăng dầu Petrolimex"/>
    <x v="1"/>
    <n v="0.66040900000000002"/>
    <n v="0.66040900000000002"/>
    <n v="0.66040900000000002"/>
    <n v="0.66040900000000002"/>
    <n v="0.66040900000000002"/>
    <n v="0.66040900000000002"/>
    <n v="0.66040900000000002"/>
    <n v="0.66040900000000002"/>
    <n v="0.66040900000000002"/>
    <n v="0.66040900000000002"/>
    <n v="0.66040900000000002"/>
    <n v="0.66040900000000002"/>
    <n v="7.9249080000000003"/>
    <n v="0.66040900000000002"/>
    <n v="0.66040900000000002"/>
    <n v="1.320818"/>
  </r>
  <r>
    <s v="TC31281"/>
    <n v="55"/>
    <s v="Thue bao MegaWan liên tỉnh"/>
    <s v="Truyền số liệu"/>
    <x v="2"/>
    <s v="Viễn thông"/>
    <s v="16207A"/>
    <s v="Hoàng Ngọc Mai"/>
    <s v="Ngân hàng"/>
    <x v="3"/>
    <s v="Ngân hàng TMCP xăng dầu Petrolimex"/>
    <s v="Ngân hàng TMCP xăng dầu Petrolimex"/>
    <x v="1"/>
    <n v="0.66040900000000002"/>
    <n v="0.66040900000000002"/>
    <n v="0.66040900000000002"/>
    <n v="0.66040900000000002"/>
    <n v="0.66040900000000002"/>
    <n v="0.66040900000000002"/>
    <n v="0.66040900000000002"/>
    <n v="0.66040900000000002"/>
    <n v="0.66040900000000002"/>
    <n v="0.66040900000000002"/>
    <n v="0.66040900000000002"/>
    <n v="0.66040900000000002"/>
    <n v="7.9249080000000003"/>
    <n v="0"/>
    <n v="0"/>
    <n v="0"/>
  </r>
  <r>
    <s v="TC31287"/>
    <n v="55"/>
    <s v="Thue bao MegaWan liên tỉnh"/>
    <s v="Truyền số liệu"/>
    <x v="2"/>
    <s v="Viễn thông"/>
    <s v="47-07"/>
    <s v="Hoàng Ngọc Mai"/>
    <s v="Ngân hàng"/>
    <x v="3"/>
    <s v="Ngân hàng TMCP xăng dầu Petrolimex"/>
    <s v="Ngân hàng TMCP xăng dầu Petrolimex"/>
    <x v="1"/>
    <n v="12.420999999999999"/>
    <n v="12.420999999999999"/>
    <n v="12.420999999999999"/>
    <n v="12.420999999999999"/>
    <n v="12.420999999999999"/>
    <n v="12.420999999999999"/>
    <n v="12.420999999999999"/>
    <n v="12.420999999999999"/>
    <n v="12.420999999999999"/>
    <n v="12.420999999999999"/>
    <n v="12.420999999999999"/>
    <n v="12.420999999999999"/>
    <n v="149.05199999999999"/>
    <n v="12.420999999999999"/>
    <n v="12.420999999999999"/>
    <n v="24.841999999999999"/>
  </r>
  <r>
    <s v="TC31288"/>
    <n v="55"/>
    <s v="Thue bao MegaWan liên tỉnh"/>
    <s v="Truyền số liệu"/>
    <x v="2"/>
    <s v="Viễn thông"/>
    <s v="5763"/>
    <s v="Hoàng Ngọc Mai"/>
    <s v="Ngân hàng"/>
    <x v="3"/>
    <s v="Ngân hàng TMCP xăng dầu Petrolimex"/>
    <s v="Ngân hàng TMCP xăng dầu Petrolimex"/>
    <x v="1"/>
    <n v="1.320818"/>
    <n v="1.320818"/>
    <n v="1.320818"/>
    <n v="1.320818"/>
    <n v="1.320818"/>
    <n v="1.320818"/>
    <n v="1.320818"/>
    <n v="1.320818"/>
    <n v="1.320818"/>
    <n v="1.320818"/>
    <n v="1.320818"/>
    <n v="1.320818"/>
    <n v="15.849816000000001"/>
    <n v="0.66040900000000002"/>
    <n v="0.66040900000000002"/>
    <n v="1.320818"/>
  </r>
  <r>
    <s v="TC31289"/>
    <n v="55"/>
    <s v="Thue bao MegaWan liên tỉnh"/>
    <s v="Truyền số liệu"/>
    <x v="2"/>
    <s v="Viễn thông"/>
    <s v="9453A"/>
    <s v="Hoàng Ngọc Mai"/>
    <s v="Ngân hàng"/>
    <x v="3"/>
    <s v="Ngân hàng TMCP xăng dầu Petrolimex"/>
    <s v="Ngân hàng TMCP xăng dầu Petrolimex"/>
    <x v="1"/>
    <n v="0.66040900000000002"/>
    <n v="0.66040900000000002"/>
    <n v="0.66040900000000002"/>
    <n v="0.66040900000000002"/>
    <n v="0.66040900000000002"/>
    <n v="0.66040900000000002"/>
    <n v="0.66040900000000002"/>
    <n v="0.66040900000000002"/>
    <n v="0.66040900000000002"/>
    <n v="0.66040900000000002"/>
    <n v="0.66040900000000002"/>
    <n v="0.66040900000000002"/>
    <n v="7.9249080000000003"/>
    <n v="0.66040900000000002"/>
    <n v="0.66040900000000002"/>
    <n v="1.320818"/>
  </r>
  <r>
    <s v="TC31328"/>
    <n v="55"/>
    <s v="Thue bao MegaWan liên tỉnh"/>
    <s v="Truyền số liệu"/>
    <x v="2"/>
    <s v="Viễn thông"/>
    <s v="6126"/>
    <s v="Hoàng Ngọc Mai"/>
    <s v="Ngân hàng"/>
    <x v="3"/>
    <s v="Ngân hàng TMCP Sài Gòn - Hà Nội, Chi nhánh An Giang"/>
    <s v="Ngân hàng Thương mại Cổ phần Sài Gòn - Hà Nội"/>
    <x v="1"/>
    <n v="6.6409000000000002"/>
    <n v="6.6409000000000002"/>
    <n v="6.6409000000000002"/>
    <n v="6.6409000000000002"/>
    <n v="6.6409000000000002"/>
    <n v="6.6409000000000002"/>
    <n v="6.6409000000000002"/>
    <n v="6.6409000000000002"/>
    <n v="6.6409000000000002"/>
    <n v="6.6409000000000002"/>
    <n v="6.6409000000000002"/>
    <n v="6.6409000000000002"/>
    <n v="79.690799999999996"/>
    <n v="6.6409000000000002"/>
    <n v="6.6409000000000002"/>
    <n v="13.2818"/>
  </r>
  <r>
    <s v="TC31333"/>
    <n v="55"/>
    <s v="Thue bao MegaWan liên tỉnh"/>
    <s v="Truyền số liệu"/>
    <x v="2"/>
    <s v="Viễn thông"/>
    <s v="9856PLII"/>
    <s v="Hoàng Ngọc Mai"/>
    <s v="Ngân hàng"/>
    <x v="3"/>
    <s v="Ngân hàng TMCP Sài Gòn - Hà Nội, Chi nhánh Bình Dương"/>
    <s v="Ngân hàng Thương mại Cổ phần Sài Gòn - Hà Nội"/>
    <x v="1"/>
    <n v="13.422800000000001"/>
    <n v="13.422800000000001"/>
    <n v="13.422800000000001"/>
    <n v="13.422800000000001"/>
    <n v="13.422800000000001"/>
    <n v="13.422800000000001"/>
    <n v="13.422800000000001"/>
    <n v="13.422800000000001"/>
    <n v="13.422800000000001"/>
    <n v="13.422800000000001"/>
    <n v="13.422800000000001"/>
    <n v="13.422800000000001"/>
    <n v="161.0736"/>
    <n v="13.422800000000001"/>
    <n v="13.422800000000001"/>
    <n v="26.845600000000001"/>
  </r>
  <r>
    <s v="TC31334"/>
    <n v="55"/>
    <s v="Thue bao MegaWan liên tỉnh"/>
    <s v="Truyền số liệu"/>
    <x v="2"/>
    <s v="Viễn thông"/>
    <s v="6480"/>
    <s v="Hoàng Ngọc Mai"/>
    <s v="Ngân hàng"/>
    <x v="3"/>
    <s v="Ngân hàng TMCP Sài Gòn - Hà Nội, Chi nhánh Ba Đình"/>
    <s v="Ngân hàng Thương mại Cổ phần Sài Gòn - Hà Nội"/>
    <x v="1"/>
    <n v="2.38578"/>
    <n v="2.38578"/>
    <n v="2.38578"/>
    <n v="6.2399300000000002"/>
    <n v="4.4078999999999997"/>
    <n v="4.4078999999999997"/>
    <n v="4.4078999999999997"/>
    <n v="4.4078999999999997"/>
    <n v="4.4078999999999997"/>
    <n v="4.4078999999999997"/>
    <n v="4.4078999999999997"/>
    <n v="4.4078999999999997"/>
    <n v="48.660469999999997"/>
    <n v="4.4078999999999997"/>
    <n v="4.4078999999999997"/>
    <n v="8.8157999999999994"/>
  </r>
  <r>
    <s v="TC31339"/>
    <n v="55"/>
    <s v="Thue bao MegaWan liên tỉnh"/>
    <s v="Truyền số liệu"/>
    <x v="2"/>
    <s v="Viễn thông"/>
    <s v="9856PLII"/>
    <s v="Hoàng Ngọc Mai"/>
    <s v="Ngân hàng"/>
    <x v="3"/>
    <s v="Chi nhánh Đồng Nai - Ngân hàng TMCP Sài Gòn - Hà Nội"/>
    <s v="Ngân hàng Thương mại Cổ phần Sài Gòn - Hà Nội"/>
    <x v="1"/>
    <n v="7.7049000000000003"/>
    <n v="7.7049000000000003"/>
    <n v="7.7049000000000003"/>
    <n v="7.7049000000000003"/>
    <n v="7.7049000000000003"/>
    <n v="7.7049000000000003"/>
    <n v="7.7049000000000003"/>
    <n v="7.7049000000000003"/>
    <n v="7.7049000000000003"/>
    <n v="7.7049000000000003"/>
    <n v="7.7049000000000003"/>
    <n v="7.7049000000000003"/>
    <n v="92.458799999999997"/>
    <n v="7.7049000000000003"/>
    <n v="7.7049000000000003"/>
    <n v="15.409800000000001"/>
  </r>
  <r>
    <s v="TC31344"/>
    <n v="55"/>
    <s v="Thue bao MegaWan liên tỉnh"/>
    <s v="Truyền số liệu"/>
    <x v="2"/>
    <s v="Viễn thông"/>
    <s v="6126"/>
    <s v="Hoàng Ngọc Mai"/>
    <s v="Ngân hàng"/>
    <x v="3"/>
    <s v="Ngân hàng TMCP Sài Gòn - Hà Nội, Chi nhánh thành phố Hồ Chí Minh"/>
    <s v="Ngân hàng Thương mại Cổ phần Sài Gòn - Hà Nội"/>
    <x v="1"/>
    <n v="41.67371"/>
    <n v="41.67371"/>
    <n v="41.67371"/>
    <n v="41.67371"/>
    <n v="41.67371"/>
    <n v="41.67371"/>
    <n v="41.67371"/>
    <n v="41.67371"/>
    <n v="41.67371"/>
    <n v="41.67371"/>
    <n v="41.67371"/>
    <n v="41.67371"/>
    <n v="500.08452"/>
    <n v="41.67371"/>
    <n v="41.67371"/>
    <n v="83.34742"/>
  </r>
  <r>
    <s v="TC31346"/>
    <n v="55"/>
    <s v="Thue bao MegaWan liên tỉnh"/>
    <s v="Truyền số liệu"/>
    <x v="2"/>
    <s v="Viễn thông"/>
    <s v="5620A"/>
    <s v="Hoàng Ngọc Mai"/>
    <s v="Ngân hàng"/>
    <x v="3"/>
    <s v="Ngân hàng TMCP Sài Gòn - Hà Nội, Chi nhánh Hà Đông"/>
    <s v="Ngân hàng Thương mại Cổ phần Sài Gòn - Hà Nội"/>
    <x v="1"/>
    <n v="5.8989000000000003"/>
    <n v="5.8989000000000003"/>
    <n v="5.8989000000000003"/>
    <n v="5.8989000000000003"/>
    <n v="5.8989000000000003"/>
    <n v="5.8989000000000003"/>
    <n v="5.8989000000000003"/>
    <n v="5.8989000000000003"/>
    <n v="5.8989000000000003"/>
    <n v="5.8989000000000003"/>
    <n v="5.8989000000000003"/>
    <n v="5.8989000000000003"/>
    <n v="70.786799999999999"/>
    <n v="5.8989000000000003"/>
    <n v="5.8989000000000003"/>
    <n v="11.797800000000001"/>
  </r>
  <r>
    <s v="TC31348"/>
    <n v="55"/>
    <s v="Thue bao MegaWan liên tỉnh"/>
    <s v="Truyền số liệu"/>
    <x v="2"/>
    <s v="Viễn thông"/>
    <s v="5520"/>
    <s v="Hoàng Ngọc Mai"/>
    <s v="Ngân hàng"/>
    <x v="3"/>
    <s v="Ngân hàng TMCP Sài Gòn - Hà Nội, Chi nhánh Hoàn Kiếm"/>
    <s v="Ngân hàng Thương mại Cổ phần Sài Gòn - Hà Nội"/>
    <x v="1"/>
    <n v="4.4078999999999997"/>
    <n v="4.4078999999999997"/>
    <n v="4.4078999999999997"/>
    <n v="4.4078999999999997"/>
    <n v="4.4078999999999997"/>
    <n v="4.4078999999999997"/>
    <n v="4.4078999999999997"/>
    <n v="4.4078999999999997"/>
    <n v="4.4078999999999997"/>
    <n v="4.4078999999999997"/>
    <n v="4.4078999999999997"/>
    <n v="4.4078999999999997"/>
    <n v="52.894799999999996"/>
    <n v="4.4078999999999997"/>
    <n v="4.4078999999999997"/>
    <n v="8.8157999999999994"/>
  </r>
  <r>
    <s v="TC31349"/>
    <n v="55"/>
    <s v="Thue bao MegaWan liên tỉnh"/>
    <s v="Truyền số liệu"/>
    <x v="2"/>
    <s v="Viễn thông"/>
    <s v="5466"/>
    <s v="Hoàng Ngọc Mai"/>
    <s v="Ngân hàng"/>
    <x v="3"/>
    <s v="Ngân hàng TMCP Sài Gòn - Hà Nội, Chi nhánh Hàm Long"/>
    <s v="Ngân hàng Thương mại Cổ phần Sài Gòn - Hà Nội"/>
    <x v="1"/>
    <n v="4.4078999999999997"/>
    <n v="4.4078999999999997"/>
    <n v="4.4078999999999997"/>
    <n v="4.4078999999999997"/>
    <n v="4.4078999999999997"/>
    <n v="4.4078999999999997"/>
    <n v="4.4078999999999997"/>
    <n v="4.4078999999999997"/>
    <n v="4.4078999999999997"/>
    <n v="4.4078999999999997"/>
    <n v="4.4078999999999997"/>
    <n v="4.4078999999999997"/>
    <n v="52.894799999999996"/>
    <n v="4.4078999999999997"/>
    <n v="4.4078999999999997"/>
    <n v="8.8157999999999994"/>
  </r>
  <r>
    <s v="TC31351"/>
    <n v="55"/>
    <s v="Thue bao MegaWan liên tỉnh"/>
    <s v="Truyền số liệu"/>
    <x v="2"/>
    <s v="Viễn thông"/>
    <s v="9856PLII"/>
    <s v="Hoàng Ngọc Mai"/>
    <s v="Ngân hàng"/>
    <x v="3"/>
    <s v="Ngân hàng TMCP Sài Gòn - Hà Nội, Chi nhánh Hải Phòng"/>
    <s v="Ngân hàng Thương mại Cổ phần Sài Gòn - Hà Nội"/>
    <x v="1"/>
    <n v="7.7049000000000003"/>
    <n v="7.7049000000000003"/>
    <n v="7.7049000000000003"/>
    <n v="7.7049000000000003"/>
    <n v="7.7049000000000003"/>
    <n v="7.7049000000000003"/>
    <n v="7.7049000000000003"/>
    <n v="7.7049000000000003"/>
    <n v="7.7049000000000003"/>
    <n v="7.7049000000000003"/>
    <n v="7.7049000000000003"/>
    <n v="7.7049000000000003"/>
    <n v="92.458799999999997"/>
    <n v="7.7049000000000003"/>
    <n v="7.7049000000000003"/>
    <n v="15.409800000000001"/>
  </r>
  <r>
    <s v="TC31352"/>
    <n v="55"/>
    <s v="Thue bao MegaWan liên tỉnh"/>
    <s v="Truyền số liệu"/>
    <x v="2"/>
    <s v="Viễn thông"/>
    <s v="5465"/>
    <s v="Hoàng Ngọc Mai"/>
    <s v="Ngân hàng"/>
    <x v="3"/>
    <s v="Ngân hàng TMCP Sài Gòn - Hà Nội, Chi nhánh Hàng Trống"/>
    <s v="Ngân hàng Thương mại Cổ phần Sài Gòn - Hà Nội"/>
    <x v="1"/>
    <n v="1.87578"/>
    <n v="1.87578"/>
    <n v="5.2841339999999999"/>
    <n v="3.2698749999999999"/>
    <n v="3.2698749999999999"/>
    <n v="3.2698749999999999"/>
    <n v="3.2698749999999999"/>
    <n v="3.2698749999999999"/>
    <n v="3.2698749999999999"/>
    <n v="3.2698749999999999"/>
    <n v="3.2698749999999999"/>
    <n v="3.2698749999999999"/>
    <n v="38.464568999999997"/>
    <n v="3.2698749999999999"/>
    <n v="3.2698749999999999"/>
    <n v="6.5397499999999997"/>
  </r>
  <r>
    <s v="TC31354"/>
    <n v="55"/>
    <s v="Thue bao MegaWan liên tỉnh"/>
    <s v="Truyền số liệu"/>
    <x v="2"/>
    <s v="Viễn thông"/>
    <s v="6126"/>
    <s v="Hoàng Ngọc Mai"/>
    <s v="Ngân hàng"/>
    <x v="3"/>
    <s v="Ngân hàng TMCP Sài Gòn - Hà Nội, Chi nhánh Hưng Yên"/>
    <s v="Ngân hàng Thương mại Cổ phần Sài Gòn - Hà Nội"/>
    <x v="1"/>
    <n v="7.7049000000000003"/>
    <n v="7.7049000000000003"/>
    <n v="7.7049000000000003"/>
    <n v="7.7049000000000003"/>
    <n v="7.7049000000000003"/>
    <n v="7.7049000000000003"/>
    <n v="7.7049000000000003"/>
    <n v="7.7049000000000003"/>
    <n v="7.7049000000000003"/>
    <n v="7.7049000000000003"/>
    <n v="7.7049000000000003"/>
    <n v="7.7049000000000003"/>
    <n v="92.458799999999997"/>
    <n v="7.7049000000000003"/>
    <n v="7.7049000000000003"/>
    <n v="15.409800000000001"/>
  </r>
  <r>
    <s v="TC31362"/>
    <n v="55"/>
    <s v="Thue bao MegaWan liên tỉnh"/>
    <s v="Truyền số liệu"/>
    <x v="2"/>
    <s v="Viễn thông"/>
    <s v="9856PLII"/>
    <s v="Hoàng Ngọc Mai"/>
    <s v="Ngân hàng"/>
    <x v="3"/>
    <s v="Ngân hàng TMCP Sài Gòn - Hà Nội - Chi nhánh Nghệ An"/>
    <s v="Ngân hàng Thương mại Cổ phần Sài Gòn - Hà Nội"/>
    <x v="1"/>
    <n v="6.6409000000000002"/>
    <n v="6.6409000000000002"/>
    <n v="6.6409000000000002"/>
    <n v="6.6409000000000002"/>
    <n v="6.6409000000000002"/>
    <n v="6.6409000000000002"/>
    <n v="6.6409000000000002"/>
    <n v="6.6409000000000002"/>
    <n v="6.6409000000000002"/>
    <n v="6.6409000000000002"/>
    <n v="6.6409000000000002"/>
    <n v="6.6409000000000002"/>
    <n v="79.690799999999996"/>
    <n v="6.6409000000000002"/>
    <n v="6.6409000000000002"/>
    <n v="13.2818"/>
  </r>
  <r>
    <s v="TC31371"/>
    <n v="55"/>
    <s v="Thue bao MegaWan liên tỉnh"/>
    <s v="Truyền số liệu"/>
    <x v="2"/>
    <s v="Viễn thông"/>
    <s v="18091"/>
    <s v="Hoàng Ngọc Mai"/>
    <s v="Ngân hàng"/>
    <x v="3"/>
    <s v="Ngân hàng TMCP Sài Gòn Hà Nội - CN Sóc Trăng"/>
    <s v="Ngân hàng Thương mại Cổ phần Sài Gòn - Hà Nội"/>
    <x v="1"/>
    <n v="6.6409000000000002"/>
    <n v="6.6409000000000002"/>
    <n v="6.6409000000000002"/>
    <n v="6.6409000000000002"/>
    <n v="6.6409000000000002"/>
    <n v="6.6409000000000002"/>
    <n v="6.6409000000000002"/>
    <n v="6.6409000000000002"/>
    <n v="6.6409000000000002"/>
    <n v="6.6409000000000002"/>
    <n v="6.6409000000000002"/>
    <n v="6.6409000000000002"/>
    <n v="79.690799999999996"/>
    <n v="6.6409000000000002"/>
    <n v="6.6409000000000002"/>
    <n v="13.2818"/>
  </r>
  <r>
    <s v="TC31374"/>
    <n v="55"/>
    <s v="Thue bao MegaWan liên tỉnh"/>
    <s v="Truyền số liệu"/>
    <x v="2"/>
    <s v="Viễn thông"/>
    <s v="17254"/>
    <s v="Hoàng Ngọc Mai"/>
    <s v="Ngân hàng"/>
    <x v="3"/>
    <s v="Ngân hàng TMCP Sài Gòn - Hà Nội, Chi nhánh Thanh Hóa"/>
    <s v="Ngân hàng Thương mại Cổ phần Sài Gòn - Hà Nội"/>
    <x v="1"/>
    <n v="12.468"/>
    <n v="12.468"/>
    <n v="12.468"/>
    <n v="12.468"/>
    <n v="12.468"/>
    <n v="12.468"/>
    <n v="12.468"/>
    <n v="12.468"/>
    <n v="12.468"/>
    <n v="12.468"/>
    <n v="12.468"/>
    <n v="12.468"/>
    <n v="149.61600000000001"/>
    <n v="12.468"/>
    <n v="12.468"/>
    <n v="24.936"/>
  </r>
  <r>
    <s v="TC31378"/>
    <n v="55"/>
    <s v="Thue bao MegaWan liên tỉnh"/>
    <s v="Truyền số liệu"/>
    <x v="2"/>
    <s v="Viễn thông"/>
    <s v="6113"/>
    <s v="Hoàng Ngọc Mai"/>
    <s v="Ngân hàng"/>
    <x v="3"/>
    <s v="Ngân hàng TMCP Sài Gòn Hà Nội - Chi nhánh Tây Nam Hà Nội"/>
    <s v="Ngân hàng Thương mại Cổ phần Sài Gòn - Hà Nội"/>
    <x v="1"/>
    <n v="7.3898999999999999"/>
    <n v="7.3898999999999999"/>
    <n v="7.3898999999999999"/>
    <n v="7.3898999999999999"/>
    <n v="7.3898999999999999"/>
    <n v="7.3898999999999999"/>
    <n v="7.3898999999999999"/>
    <n v="7.3898999999999999"/>
    <n v="7.3898999999999999"/>
    <n v="7.3898999999999999"/>
    <n v="7.3898999999999999"/>
    <n v="7.3898999999999999"/>
    <n v="88.678799999999995"/>
    <n v="7.3898999999999999"/>
    <n v="7.3898999999999999"/>
    <n v="14.7798"/>
  </r>
  <r>
    <s v="TC31381"/>
    <n v="55"/>
    <s v="Thue bao MegaWan liên tỉnh"/>
    <s v="Truyền số liệu"/>
    <x v="2"/>
    <s v="Viễn thông"/>
    <s v="6126"/>
    <s v="Hoàng Ngọc Mai"/>
    <s v="Ngân hàng"/>
    <x v="3"/>
    <s v="Ngân hàng TMCP Sài Gòn - Hà Nội, Chi nhánh Đà Nẵng"/>
    <s v="Ngân hàng Thương mại Cổ phần Sài Gòn - Hà Nội"/>
    <x v="1"/>
    <n v="17.47655"/>
    <n v="17.47655"/>
    <n v="17.47655"/>
    <n v="17.47655"/>
    <n v="17.47655"/>
    <n v="17.47655"/>
    <n v="17.47655"/>
    <n v="17.47655"/>
    <n v="17.47655"/>
    <n v="17.47655"/>
    <n v="17.47655"/>
    <n v="17.47655"/>
    <n v="209.71860000000001"/>
    <n v="17.47655"/>
    <n v="17.47655"/>
    <n v="34.953099999999999"/>
  </r>
  <r>
    <s v="TC31387"/>
    <n v="55"/>
    <s v="Thue bao MegaWan liên tỉnh"/>
    <s v="Truyền số liệu"/>
    <x v="2"/>
    <s v="Viễn thông"/>
    <s v="6131"/>
    <s v="Hoàng Ngọc Mai"/>
    <s v="Ngân hàng"/>
    <x v="3"/>
    <s v="Ngân hàng thương mại cổ phần Sài Gòn - Hà Nội, Chi nhánh Vạn Phúc"/>
    <s v="Ngân hàng Thương mại Cổ phần Sài Gòn - Hà Nội"/>
    <x v="1"/>
    <n v="8.1370819999999995"/>
    <n v="8.1370819999999995"/>
    <n v="8.1370819999999995"/>
    <n v="8.1370819999999995"/>
    <n v="8.1370819999999995"/>
    <n v="8.1370819999999995"/>
    <n v="8.1370819999999995"/>
    <n v="8.1370819999999995"/>
    <n v="8.1370819999999995"/>
    <n v="8.1370819999999995"/>
    <n v="8.1370819999999995"/>
    <n v="8.1370819999999995"/>
    <n v="97.644983999999994"/>
    <n v="8.1370819999999995"/>
    <n v="8.1370819999999995"/>
    <n v="16.274163999999999"/>
  </r>
  <r>
    <s v="TC31396"/>
    <n v="55"/>
    <s v="Thue bao MegaWan liên tỉnh"/>
    <s v="Truyền số liệu"/>
    <x v="2"/>
    <s v="Viễn thông"/>
    <s v="9856PLI"/>
    <s v="Hoàng Ngọc Mai"/>
    <s v="Ngân hàng"/>
    <x v="3"/>
    <s v="Ngân hàng thương mại cổ phần Sài Gòn - Hà Nội"/>
    <s v="Ngân hàng Thương mại Cổ phần Sài Gòn - Hà Nội"/>
    <x v="1"/>
    <n v="54.393949999999997"/>
    <n v="54.393949999999997"/>
    <n v="54.393949999999997"/>
    <n v="54.393949999999997"/>
    <n v="54.393949999999997"/>
    <n v="54.393949999999997"/>
    <n v="54.393949999999997"/>
    <n v="54.393949999999997"/>
    <n v="54.393949999999997"/>
    <n v="54.393949999999997"/>
    <n v="54.393949999999997"/>
    <n v="54.393949999999997"/>
    <n v="652.72739999999999"/>
    <n v="54.393949999999997"/>
    <n v="54.393949999999997"/>
    <n v="108.78789999999999"/>
  </r>
  <r>
    <s v="TC31397"/>
    <n v="55"/>
    <s v="Thue bao MegaWan liên tỉnh"/>
    <s v="Truyền số liệu"/>
    <x v="2"/>
    <s v="Viễn thông"/>
    <s v="19847A"/>
    <s v="Nguyễn Tiến Thành"/>
    <s v="Ngân hàng"/>
    <x v="3"/>
    <s v="Ngân hàng Thương mại TNHH MTV Dầu khí Toàn Cầu"/>
    <s v="Ngân hàng Thương mại TNHH Một thành viên Dầu khí Toàn Cầu"/>
    <x v="1"/>
    <n v="0.84222699999999995"/>
    <n v="0.84222699999999995"/>
    <n v="0.84222699999999995"/>
    <n v="0.84222699999999995"/>
    <n v="0.84222699999999995"/>
    <n v="0.84222699999999995"/>
    <n v="0.84222699999999995"/>
    <n v="0.84222699999999995"/>
    <n v="0.84222699999999995"/>
    <n v="0.84222699999999995"/>
    <n v="0.84222699999999995"/>
    <n v="0.84222699999999995"/>
    <n v="10.106724"/>
    <n v="0.84222699999999995"/>
    <n v="0.84222699999999995"/>
    <n v="1.6844539999999999"/>
  </r>
  <r>
    <s v="TC31398"/>
    <n v="55"/>
    <s v="Thue bao MegaWan liên tỉnh"/>
    <s v="Truyền số liệu"/>
    <x v="2"/>
    <s v="Viễn thông"/>
    <s v="4280"/>
    <s v="Nguyễn Tiến Thành"/>
    <s v="Ngân hàng"/>
    <x v="3"/>
    <s v="Ngân hàng Thương mại TNHH MTV Dầu khí Toàn Cầu"/>
    <s v="Ngân hàng Thương mại TNHH Một thành viên Dầu khí Toàn Cầu"/>
    <x v="1"/>
    <n v="2.3740000000000001"/>
    <n v="2.3740000000000001"/>
    <n v="2.3740000000000001"/>
    <n v="2.3740000000000001"/>
    <n v="2.3740000000000001"/>
    <n v="2.3740000000000001"/>
    <n v="2.3740000000000001"/>
    <n v="2.3740000000000001"/>
    <n v="2.3740000000000001"/>
    <n v="2.3740000000000001"/>
    <n v="2.3740000000000001"/>
    <n v="2.3740000000000001"/>
    <n v="28.488"/>
    <n v="2.3740000000000001"/>
    <n v="2.3740000000000001"/>
    <n v="4.7480000000000002"/>
  </r>
  <r>
    <s v="TC31399"/>
    <n v="55"/>
    <s v="Thue bao MegaWan liên tỉnh"/>
    <s v="Truyền số liệu"/>
    <x v="2"/>
    <s v="Viễn thông"/>
    <s v="72"/>
    <s v="Nguyễn Tiến Thành"/>
    <s v="Ngân hàng"/>
    <x v="3"/>
    <s v="Ngân hàng Thương mại TNHH MTV Dầu khí Toàn Cầu"/>
    <s v="Ngân hàng Thương mại TNHH Một thành viên Dầu khí Toàn Cầu"/>
    <x v="1"/>
    <n v="8.5589999999999993"/>
    <n v="8.5589999999999993"/>
    <n v="8.5589999999999993"/>
    <n v="8.5589999999999993"/>
    <n v="8.5589999999999993"/>
    <n v="8.5589999999999993"/>
    <n v="8.5589999999999993"/>
    <n v="8.5589999999999993"/>
    <n v="8.5589999999999993"/>
    <n v="8.5589999999999993"/>
    <n v="8.5589999999999993"/>
    <n v="8.5589999999999993"/>
    <n v="102.708"/>
    <n v="8.5589999999999993"/>
    <n v="8.5589999999999993"/>
    <n v="17.117999999999999"/>
  </r>
  <r>
    <s v="TC31426"/>
    <n v="55"/>
    <s v="Thue bao MegaWan liên tỉnh"/>
    <s v="Truyền số liệu"/>
    <x v="2"/>
    <s v="Viễn thông"/>
    <s v="19064"/>
    <s v="Nguyễn Tiến Thành"/>
    <s v="Ngân hàng"/>
    <x v="3"/>
    <s v="Ngân hàng TMCP xuất nhập khẩu Việt Nam - Chi nhánh Ba Đình"/>
    <s v="Ngân hàng TMCP xuất nhập khẩu VN"/>
    <x v="1"/>
    <n v="0.38152700000000001"/>
    <n v="0.38152700000000001"/>
    <n v="0.38152700000000001"/>
    <n v="0.38152700000000001"/>
    <n v="0.38152700000000001"/>
    <n v="0.38152700000000001"/>
    <n v="0.38152700000000001"/>
    <n v="0.38152700000000001"/>
    <n v="0.38152700000000001"/>
    <n v="-13.544218000000001"/>
    <n v="0"/>
    <n v="0"/>
    <n v="-10.110474999999999"/>
    <n v="0"/>
    <n v="0"/>
    <n v="0"/>
  </r>
  <r>
    <s v="TC31437"/>
    <n v="55"/>
    <s v="Thue bao MegaWan liên tỉnh"/>
    <s v="Truyền số liệu"/>
    <x v="2"/>
    <s v="Viễn thông"/>
    <s v="19064"/>
    <s v="Nguyễn Tiến Thành"/>
    <s v="Ngân hàng"/>
    <x v="3"/>
    <s v="Ngân hàng Thương mại cổ phần Xuất nhập khẩu Việt Nam - Chi nhánh Thủ Đô"/>
    <s v="Ngân hàng TMCP xuất nhập khẩu VN"/>
    <x v="1"/>
    <n v="0.38152700000000001"/>
    <n v="0.38152700000000001"/>
    <n v="0.38152700000000001"/>
    <n v="0.38152700000000001"/>
    <n v="0.38152700000000001"/>
    <n v="0.38152700000000001"/>
    <n v="0.38152700000000001"/>
    <n v="0.38152700000000001"/>
    <n v="-1.9076360000000001"/>
    <n v="0"/>
    <n v="0"/>
    <n v="0"/>
    <n v="1.1445799999999999"/>
    <n v="0"/>
    <n v="0"/>
    <n v="0"/>
  </r>
  <r>
    <s v="TC31441"/>
    <n v="55"/>
    <s v="Thue bao MegaWan liên tỉnh"/>
    <s v="Truyền số liệu"/>
    <x v="2"/>
    <s v="Viễn thông"/>
    <s v="2635"/>
    <s v="Nguyễn Tiến Thành"/>
    <s v="Ngân hàng"/>
    <x v="3"/>
    <s v="Ngân hàng TMCP xuất nhập khẩu VN-Chi nhánh Hà Nội"/>
    <s v="Ngân hàng TMCP xuất nhập khẩu VN"/>
    <x v="1"/>
    <n v="4.0526"/>
    <n v="4.0526"/>
    <n v="4.0526"/>
    <n v="4.0526"/>
    <n v="4.0526"/>
    <n v="4.0526"/>
    <n v="4.0526"/>
    <n v="4.0526"/>
    <n v="4.0526"/>
    <n v="4.0526"/>
    <n v="4.0526"/>
    <n v="4.0526"/>
    <n v="48.6312"/>
    <n v="4.0526"/>
    <n v="4.0526"/>
    <n v="8.1052"/>
  </r>
  <r>
    <s v="TC31442"/>
    <n v="55"/>
    <s v="Thue bao MegaWan liên tỉnh"/>
    <s v="Truyền số liệu"/>
    <x v="2"/>
    <s v="Viễn thông"/>
    <s v="2655"/>
    <s v="Nguyễn Tiến Thành"/>
    <s v="Ngân hàng"/>
    <x v="3"/>
    <s v="Ngân hàng TMCP xuất nhập khẩu VN-Chi nhánh Hà Nội"/>
    <s v="Ngân hàng TMCP xuất nhập khẩu VN"/>
    <x v="1"/>
    <n v="0.38152700000000001"/>
    <n v="0.38152700000000001"/>
    <n v="0.38152700000000001"/>
    <n v="0.38152700000000001"/>
    <n v="0.38152700000000001"/>
    <n v="0.38152700000000001"/>
    <n v="0.38152700000000001"/>
    <n v="0.38152700000000001"/>
    <n v="0.38152700000000001"/>
    <n v="0.38152700000000001"/>
    <n v="0.38152700000000001"/>
    <n v="0.38152700000000001"/>
    <n v="4.5783240000000003"/>
    <n v="0.38152700000000001"/>
    <n v="6.3588000000000006E-2"/>
    <n v="0.44511500000000004"/>
  </r>
  <r>
    <s v="TC31444"/>
    <n v="55"/>
    <s v="Thue bao MegaWan liên tỉnh"/>
    <s v="Truyền số liệu"/>
    <x v="2"/>
    <s v="Viễn thông"/>
    <s v="11202"/>
    <s v="Nguyễn Tiến Thành"/>
    <s v="Ngân hàng"/>
    <x v="3"/>
    <s v="Ngân hàng TMCP xuất nhập khẩu Việt Nam-Chi nhánh Hải Phòng"/>
    <s v="Ngân hàng TMCP xuất nhập khẩu VN"/>
    <x v="1"/>
    <n v="0.38152700000000001"/>
    <n v="0.38152700000000001"/>
    <n v="0.38152700000000001"/>
    <n v="0.38152700000000001"/>
    <n v="0.38152700000000001"/>
    <n v="0.38152700000000001"/>
    <n v="0.38152700000000001"/>
    <n v="0.38152700000000001"/>
    <n v="0.38152700000000001"/>
    <n v="0.38152700000000001"/>
    <n v="0.38152700000000001"/>
    <n v="0.38152700000000001"/>
    <n v="4.5783240000000003"/>
    <n v="0.38152700000000001"/>
    <n v="0.38152700000000001"/>
    <n v="0.76305400000000001"/>
  </r>
  <r>
    <s v="TC31446"/>
    <n v="55"/>
    <s v="Thue bao MegaWan liên tỉnh"/>
    <s v="Truyền số liệu"/>
    <x v="2"/>
    <s v="Viễn thông"/>
    <s v="19040"/>
    <s v="Nguyễn Tiến Thành"/>
    <s v="Ngân hàng"/>
    <x v="3"/>
    <s v="Ngân hàng TMCP xuất nhập khẩu Việt Nam-Chi nhánh Hải Phòng"/>
    <s v="Ngân hàng TMCP xuất nhập khẩu VN"/>
    <x v="1"/>
    <n v="0.38152700000000001"/>
    <n v="0.38152700000000001"/>
    <n v="0"/>
    <n v="0"/>
    <n v="0"/>
    <n v="0"/>
    <n v="0"/>
    <n v="0"/>
    <n v="0"/>
    <n v="0"/>
    <n v="0"/>
    <n v="0"/>
    <n v="0.76305400000000001"/>
    <n v="0"/>
    <n v="0"/>
    <n v="0"/>
  </r>
  <r>
    <s v="TC31449"/>
    <n v="55"/>
    <s v="Thue bao MegaWan liên tỉnh"/>
    <s v="Truyền số liệu"/>
    <x v="2"/>
    <s v="Viễn thông"/>
    <s v="6164"/>
    <s v="Nguyễn Tiến Thành"/>
    <s v="Ngân hàng"/>
    <x v="3"/>
    <s v="Ngân hàng TMCP xuất nhập khẩu Việt Nam-Chi nhánh Hải Phòng"/>
    <s v="Ngân hàng TMCP xuất nhập khẩu VN"/>
    <x v="1"/>
    <n v="0.84222699999999995"/>
    <n v="0.84222699999999995"/>
    <n v="0.84222699999999995"/>
    <n v="0.84222699999999995"/>
    <n v="0.84222699999999995"/>
    <n v="0.84222699999999995"/>
    <n v="0.84222699999999995"/>
    <n v="0.84222699999999995"/>
    <n v="0.84222699999999995"/>
    <n v="0.84222699999999995"/>
    <n v="0.84222699999999995"/>
    <n v="0.84222699999999995"/>
    <n v="10.106724"/>
    <n v="0.84222699999999995"/>
    <n v="0.84222699999999995"/>
    <n v="1.6844539999999999"/>
  </r>
  <r>
    <s v="TC31450"/>
    <n v="55"/>
    <s v="Thue bao MegaWan liên tỉnh"/>
    <s v="Truyền số liệu"/>
    <x v="2"/>
    <s v="Viễn thông"/>
    <s v="17619"/>
    <s v="Nguyễn Tiến Thành"/>
    <s v="Ngân hàng"/>
    <x v="3"/>
    <s v="Ngân hàng TMCP Xuất nhập khẩu Việt Nam - Chi nhánh Long Biên"/>
    <s v="Ngân hàng TMCP xuất nhập khẩu VN"/>
    <x v="1"/>
    <n v="0.38152700000000001"/>
    <n v="0.38152700000000001"/>
    <n v="0"/>
    <n v="0"/>
    <n v="0"/>
    <n v="0"/>
    <n v="0"/>
    <n v="0"/>
    <n v="0"/>
    <n v="0"/>
    <n v="0"/>
    <n v="0"/>
    <n v="0.76305400000000001"/>
    <n v="0"/>
    <n v="0"/>
    <n v="0"/>
  </r>
  <r>
    <s v="TC31452"/>
    <n v="55"/>
    <s v="Thue bao MegaWan liên tỉnh"/>
    <s v="Truyền số liệu"/>
    <x v="2"/>
    <s v="Viễn thông"/>
    <s v="6945"/>
    <s v="Nguyễn Tiến Thành"/>
    <s v="Ngân hàng"/>
    <x v="3"/>
    <s v="Ngân hàng TMCP Xuất nhập khẩu Việt Nam - Chi nhánh Long Biên"/>
    <s v="Ngân hàng TMCP xuất nhập khẩu VN"/>
    <x v="1"/>
    <n v="0.38152700000000001"/>
    <n v="0.38152700000000001"/>
    <n v="0.38152700000000001"/>
    <n v="0.38152700000000001"/>
    <n v="0.38152700000000001"/>
    <n v="0.38152700000000001"/>
    <n v="0.38152700000000001"/>
    <n v="0.38152700000000001"/>
    <n v="0.38152700000000001"/>
    <n v="-22.510093000000001"/>
    <n v="0"/>
    <n v="0"/>
    <n v="-19.076350000000001"/>
    <n v="0"/>
    <n v="0"/>
    <n v="0"/>
  </r>
  <r>
    <s v="TC31453"/>
    <n v="55"/>
    <s v="Thue bao MegaWan liên tỉnh"/>
    <s v="Truyền số liệu"/>
    <x v="2"/>
    <s v="Viễn thông"/>
    <s v="8806"/>
    <s v="Nguyễn Tiến Thành"/>
    <s v="Ngân hàng"/>
    <x v="3"/>
    <s v="Ngân hàng TMCP Xuất nhập khẩu Việt Nam - Chi nhánh Long Biên"/>
    <s v="Ngân hàng TMCP xuất nhập khẩu VN"/>
    <x v="1"/>
    <n v="0.459727"/>
    <n v="0.459727"/>
    <n v="0.459727"/>
    <n v="0.459727"/>
    <n v="0.459727"/>
    <n v="0.459727"/>
    <n v="0.459727"/>
    <n v="0.459727"/>
    <n v="0.459727"/>
    <n v="0.459727"/>
    <n v="0.459727"/>
    <n v="0.459727"/>
    <n v="5.516724"/>
    <n v="0.459727"/>
    <n v="0.459727"/>
    <n v="0.91945399999999999"/>
  </r>
  <r>
    <s v="TC31467"/>
    <n v="55"/>
    <s v="Thue bao MegaWan liên tỉnh"/>
    <s v="Truyền số liệu"/>
    <x v="2"/>
    <s v="Viễn thông"/>
    <s v="10862A"/>
    <s v="Nguyễn Diệp Thùy Anh"/>
    <s v="Ngân hàng"/>
    <x v="3"/>
    <s v="Ngân hàng Thương mại Cổ phần Bưu điện Liên Việt"/>
    <s v="Ngân hàng Thương mại cổ phần Bưu điện Liên Việt"/>
    <x v="1"/>
    <n v="60.388300000000001"/>
    <n v="60.388300000000001"/>
    <n v="60.388300000000001"/>
    <n v="60.388300000000001"/>
    <n v="60.388300000000001"/>
    <n v="46.0792"/>
    <n v="46.0792"/>
    <n v="46.0792"/>
    <n v="46.0792"/>
    <n v="46.0792"/>
    <n v="46.0792"/>
    <n v="46.0792"/>
    <n v="624.49590000000001"/>
    <n v="46.0792"/>
    <n v="46.0792"/>
    <n v="92.1584"/>
  </r>
  <r>
    <s v="TC31469"/>
    <n v="55"/>
    <s v="Thue bao MegaWan liên tỉnh"/>
    <s v="Truyền số liệu"/>
    <x v="2"/>
    <s v="Viễn thông"/>
    <s v="19838"/>
    <s v="Nguyễn Diệp Thùy Anh"/>
    <s v="Ngân hàng"/>
    <x v="3"/>
    <s v="Ngân hàng Thương mại Cổ phần Bưu điện Liên Việt"/>
    <s v="Ngân hàng Thương mại cổ phần Bưu điện Liên Việt"/>
    <x v="1"/>
    <n v="9.7396820000000002"/>
    <n v="9.7396820000000002"/>
    <n v="9.7396820000000002"/>
    <n v="9.7396820000000002"/>
    <n v="9.7396820000000002"/>
    <n v="7.8726820000000002"/>
    <n v="7.8726820000000002"/>
    <n v="7.8726820000000002"/>
    <n v="7.8726820000000002"/>
    <n v="7.8726820000000002"/>
    <n v="7.8726820000000002"/>
    <n v="7.8726820000000002"/>
    <n v="103.80718400000001"/>
    <n v="7.8726820000000002"/>
    <n v="7.8726820000000002"/>
    <n v="15.745364"/>
  </r>
  <r>
    <s v="TC31470"/>
    <n v="55"/>
    <s v="Thue bao MegaWan liên tỉnh"/>
    <s v="Truyền số liệu"/>
    <x v="2"/>
    <s v="Viễn thông"/>
    <s v="20797"/>
    <s v="Nguyễn Diệp Thùy Anh"/>
    <s v="Ngân hàng"/>
    <x v="3"/>
    <s v="Ngân hàng Thương mại Cổ phần Bưu điện Liên Việt"/>
    <s v="Ngân hàng Thương mại cổ phần Bưu điện Liên Việt"/>
    <x v="1"/>
    <n v="17.109449999999999"/>
    <n v="17.109449999999999"/>
    <n v="17.109449999999999"/>
    <n v="17.109449999999999"/>
    <n v="17.109449999999999"/>
    <n v="11.805949999999999"/>
    <n v="11.805949999999999"/>
    <n v="11.805949999999999"/>
    <n v="11.805949999999999"/>
    <n v="11.805949999999999"/>
    <n v="11.805949999999999"/>
    <n v="11.805949999999999"/>
    <n v="168.18889999999999"/>
    <n v="11.805949999999999"/>
    <n v="11.805949999999999"/>
    <n v="23.611899999999999"/>
  </r>
  <r>
    <s v="TC31475"/>
    <n v="55"/>
    <s v="Thue bao MegaWan liên tỉnh"/>
    <s v="Truyền số liệu"/>
    <x v="2"/>
    <s v="Viễn thông"/>
    <s v="6686-15"/>
    <s v="Vũ Thị Mai Dung"/>
    <s v="Ngân hàng"/>
    <x v="3"/>
    <s v="Ngân hàng TMCP Đầu tư và Phát triển Việt Nam - Chi nhánh Thạch Thất"/>
    <s v="Ngân hàng TMCP Đầu tư và Phát triển Việt Nam"/>
    <x v="1"/>
    <n v="8.5552270000000004"/>
    <n v="8.5552270000000004"/>
    <n v="8.5552270000000004"/>
    <n v="8.5552270000000004"/>
    <n v="8.5552270000000004"/>
    <n v="8.5552270000000004"/>
    <n v="8.5552270000000004"/>
    <n v="8.5552270000000004"/>
    <n v="8.5552270000000004"/>
    <n v="8.5552270000000004"/>
    <n v="8.5552270000000004"/>
    <n v="8.5552270000000004"/>
    <n v="102.662724"/>
    <n v="8.5552270000000004"/>
    <n v="8.5552270000000004"/>
    <n v="17.110454000000001"/>
  </r>
  <r>
    <s v="TC31476"/>
    <n v="55"/>
    <s v="Thue bao MegaWan liên tỉnh"/>
    <s v="Truyền số liệu"/>
    <x v="2"/>
    <s v="Viễn thông"/>
    <s v="6686/15"/>
    <s v="Vũ Thị Mai Dung"/>
    <s v="Ngân hàng"/>
    <x v="3"/>
    <s v="Ngân hàng Thương mại Cổ phần Đầu tư và Phát triển Việt Nam - Chi nhánh Phú Quốc"/>
    <s v="Ngân hàng TMCP Đầu tư và Phát triển Việt Nam"/>
    <x v="1"/>
    <n v="6.3861670000000004"/>
    <n v="6.3861670000000004"/>
    <n v="6.3861670000000004"/>
    <n v="6.3861670000000004"/>
    <n v="6.3861670000000004"/>
    <n v="6.3861670000000004"/>
    <n v="6.3861670000000004"/>
    <n v="6.3861670000000004"/>
    <n v="6.3861670000000004"/>
    <n v="6.3861670000000004"/>
    <n v="6.3861670000000004"/>
    <n v="6.3861670000000004"/>
    <n v="76.634004000000004"/>
    <n v="6.3861670000000004"/>
    <n v="6.3861670000000004"/>
    <n v="12.772334000000001"/>
  </r>
  <r>
    <s v="TC31562-11"/>
    <n v="55"/>
    <s v="Thue bao MegaWan liên tỉnh"/>
    <s v="Truyền số liệu"/>
    <x v="2"/>
    <s v="Viễn thông"/>
    <s v="01/VTN"/>
    <s v="Vũ Thị Mai Dung"/>
    <s v="Ngân hàng"/>
    <x v="3"/>
    <s v="Ngân hàng TMCP đầu tư và phát triển Việt Nam - Chi nhánh Biên Hòa"/>
    <s v="Ngân hàng TMCP Đầu tư và Phát triển Việt Nam"/>
    <x v="1"/>
    <n v="19.5534"/>
    <n v="19.5534"/>
    <n v="19.5534"/>
    <n v="19.5534"/>
    <n v="19.5534"/>
    <n v="19.5534"/>
    <n v="19.5534"/>
    <n v="19.5534"/>
    <n v="19.5534"/>
    <n v="19.5534"/>
    <n v="19.5534"/>
    <n v="19.5534"/>
    <n v="234.64080000000001"/>
    <n v="19.5534"/>
    <n v="19.5534"/>
    <n v="39.1068"/>
  </r>
  <r>
    <s v="TC31562-16"/>
    <n v="55"/>
    <s v="Thue bao MegaWan liên tỉnh"/>
    <s v="Truyền số liệu"/>
    <x v="2"/>
    <s v="Viễn thông"/>
    <s v="01/VTN"/>
    <s v="Vũ Thị Mai Dung"/>
    <s v="Ngân hàng"/>
    <x v="3"/>
    <s v="Ngân hàng TMCP đầu tư và phát triển Việt Nam - Chi nhánh Vũng Tàu - Côn Đảo"/>
    <s v="Ngân hàng TMCP Đầu tư và Phát triển Việt Nam"/>
    <x v="1"/>
    <n v="9.4490999999999996"/>
    <n v="9.4490999999999996"/>
    <n v="9.4490999999999996"/>
    <n v="9.4490999999999996"/>
    <n v="9.4490999999999996"/>
    <n v="9.4490999999999996"/>
    <n v="9.4490999999999996"/>
    <n v="9.4490999999999996"/>
    <n v="9.4490999999999996"/>
    <n v="9.4490999999999996"/>
    <n v="9.4490999999999996"/>
    <n v="9.4490999999999996"/>
    <n v="113.3892"/>
    <n v="9.4490999999999996"/>
    <n v="9.4490999999999996"/>
    <n v="18.898199999999999"/>
  </r>
  <r>
    <s v="TC31562-19"/>
    <n v="55"/>
    <s v="Thue bao MegaWan liên tỉnh"/>
    <s v="Truyền số liệu"/>
    <x v="2"/>
    <s v="Viễn thông"/>
    <s v="01/VTN"/>
    <s v="Vũ Thị Mai Dung"/>
    <s v="Ngân hàng"/>
    <x v="3"/>
    <s v="Ngân hàng TMCP đầu tư và phát triển Việt Nam - Chi nhánh Đà Lạt"/>
    <s v="Ngân hàng TMCP Đầu tư và Phát triển Việt Nam"/>
    <x v="1"/>
    <n v="23.383099999999999"/>
    <n v="23.383099999999999"/>
    <n v="23.383099999999999"/>
    <n v="23.383099999999999"/>
    <n v="23.383099999999999"/>
    <n v="23.383099999999999"/>
    <n v="23.383099999999999"/>
    <n v="23.383099999999999"/>
    <n v="23.383099999999999"/>
    <n v="23.383099999999999"/>
    <n v="23.383099999999999"/>
    <n v="23.383099999999999"/>
    <n v="280.59719999999999"/>
    <n v="23.383099999999999"/>
    <n v="23.383099999999999"/>
    <n v="46.766199999999998"/>
  </r>
  <r>
    <s v="TC31562-2"/>
    <n v="55"/>
    <s v="Thue bao MegaWan liên tỉnh"/>
    <s v="Truyền số liệu"/>
    <x v="2"/>
    <s v="Viễn thông"/>
    <s v="01/VTN"/>
    <s v="Vũ Thị Mai Dung"/>
    <s v="Ngân hàng"/>
    <x v="3"/>
    <s v="Ngân hàng TMCP đầu tư và phát triển Việt Nam - Chi nhánh Bà Chiểu"/>
    <s v="Ngân hàng TMCP Đầu tư và Phát triển Việt Nam"/>
    <x v="1"/>
    <n v="7.1059999999999999"/>
    <n v="7.1059999999999999"/>
    <n v="7.1059999999999999"/>
    <n v="7.1059999999999999"/>
    <n v="7.1059999999999999"/>
    <n v="7.1059999999999999"/>
    <n v="7.1059999999999999"/>
    <n v="7.1059999999999999"/>
    <n v="7.1059999999999999"/>
    <n v="7.1059999999999999"/>
    <n v="7.1059999999999999"/>
    <n v="7.1059999999999999"/>
    <n v="85.272000000000006"/>
    <n v="7.1059999999999999"/>
    <n v="7.1059999999999999"/>
    <n v="14.212"/>
  </r>
  <r>
    <s v="TC31562-20"/>
    <n v="55"/>
    <s v="Thue bao MegaWan liên tỉnh"/>
    <s v="Truyền số liệu"/>
    <x v="2"/>
    <s v="Viễn thông"/>
    <s v="01/VTN"/>
    <s v="Vũ Thị Mai Dung"/>
    <s v="Ngân hàng"/>
    <x v="3"/>
    <s v="Ngân hàng TMCP đầu tư và phát triển Việt Nam - Chi nhánh Đại La"/>
    <s v="Ngân hàng TMCP Đầu tư và Phát triển Việt Nam"/>
    <x v="1"/>
    <n v="18.658200000000001"/>
    <n v="18.658200000000001"/>
    <n v="18.658200000000001"/>
    <n v="18.658200000000001"/>
    <n v="18.658200000000001"/>
    <n v="18.658200000000001"/>
    <n v="18.658200000000001"/>
    <n v="18.658200000000001"/>
    <n v="18.658200000000001"/>
    <n v="18.658200000000001"/>
    <n v="18.658200000000001"/>
    <n v="18.658200000000001"/>
    <n v="223.89840000000001"/>
    <n v="18.658200000000001"/>
    <n v="18.658200000000001"/>
    <n v="37.316400000000002"/>
  </r>
  <r>
    <s v="TC31562-21"/>
    <n v="55"/>
    <s v="Thue bao MegaWan liên tỉnh"/>
    <s v="Truyền số liệu"/>
    <x v="2"/>
    <s v="Viễn thông"/>
    <s v="01/VTN"/>
    <s v="Vũ Thị Mai Dung"/>
    <s v="Ngân hàng"/>
    <x v="3"/>
    <s v="Ngân hàng TMCP đầu tư và phát triển Việt Nam - Chi nhánh Đất Mũi"/>
    <s v="Ngân hàng TMCP Đầu tư và Phát triển Việt Nam"/>
    <x v="1"/>
    <n v="16.843"/>
    <n v="16.843"/>
    <n v="16.843"/>
    <n v="16.843"/>
    <n v="16.843"/>
    <n v="16.843"/>
    <n v="16.843"/>
    <n v="16.843"/>
    <n v="16.843"/>
    <n v="16.843"/>
    <n v="16.843"/>
    <n v="16.843"/>
    <n v="202.11600000000001"/>
    <n v="16.843"/>
    <n v="16.843"/>
    <n v="33.686"/>
  </r>
  <r>
    <s v="TC31562-24"/>
    <n v="55"/>
    <s v="Thue bao MegaWan liên tỉnh"/>
    <s v="Truyền số liệu"/>
    <x v="2"/>
    <s v="Viễn thông"/>
    <s v="01/VTN"/>
    <s v="Vũ Thị Mai Dung"/>
    <s v="Ngân hàng"/>
    <x v="3"/>
    <s v="Ngân hàng TMCP đầu tư và phát triển Việt Nam - Chi nhánh Đồng Khởi"/>
    <s v="Ngân hàng TMCP Đầu tư và Phát triển Việt Nam"/>
    <x v="1"/>
    <n v="9.9287500000000009"/>
    <n v="9.9287500000000009"/>
    <n v="9.9287500000000009"/>
    <n v="9.9287500000000009"/>
    <n v="9.9287500000000009"/>
    <n v="9.9287500000000009"/>
    <n v="9.9287500000000009"/>
    <n v="9.9287500000000009"/>
    <n v="9.9287500000000009"/>
    <n v="9.9287500000000009"/>
    <n v="9.9287500000000009"/>
    <n v="9.9287500000000009"/>
    <n v="119.145"/>
    <n v="9.9287500000000009"/>
    <n v="9.9287500000000009"/>
    <n v="19.857500000000002"/>
  </r>
  <r>
    <s v="TC31562-27"/>
    <n v="55"/>
    <s v="Thue bao MegaWan liên tỉnh"/>
    <s v="Truyền số liệu"/>
    <x v="2"/>
    <s v="Viễn thông"/>
    <s v="01/VTN"/>
    <s v="Vũ Thị Mai Dung"/>
    <s v="Ngân hàng"/>
    <x v="3"/>
    <s v="Ngân hàng TMCP đầu tư và phát triển Việt Nam - Chi nhánh Hạ Long"/>
    <s v="Ngân hàng TMCP Đầu tư và Phát triển Việt Nam"/>
    <x v="1"/>
    <n v="21.040517999999999"/>
    <n v="21.040517999999999"/>
    <n v="21.040517999999999"/>
    <n v="21.040517999999999"/>
    <n v="21.040517999999999"/>
    <n v="21.040517999999999"/>
    <n v="21.040517999999999"/>
    <n v="21.040517999999999"/>
    <n v="21.040517999999999"/>
    <n v="21.040517999999999"/>
    <n v="21.040517999999999"/>
    <n v="21.040517999999999"/>
    <n v="252.48621600000001"/>
    <n v="21.040517999999999"/>
    <n v="21.040517999999999"/>
    <n v="42.081035999999997"/>
  </r>
  <r>
    <s v="TC31562-28"/>
    <n v="55"/>
    <s v="Thue bao MegaWan liên tỉnh"/>
    <s v="Truyền số liệu"/>
    <x v="2"/>
    <s v="Viễn thông"/>
    <s v="01/VTN"/>
    <s v="Vũ Thị Mai Dung"/>
    <s v="Ngân hàng"/>
    <x v="3"/>
    <s v="Ngân hàng TMCP đầu tư và phát triển Việt Nam - Chi nhánh Hàm Nghi"/>
    <s v="Ngân hàng TMCP Đầu tư và Phát triển Việt Nam"/>
    <x v="1"/>
    <n v="13.913427"/>
    <n v="13.913427"/>
    <n v="13.913427"/>
    <n v="13.913427"/>
    <n v="13.913427"/>
    <n v="13.913427"/>
    <n v="13.913427"/>
    <n v="13.913427"/>
    <n v="39.290944000000003"/>
    <n v="28.334900000000001"/>
    <n v="28.334900000000001"/>
    <n v="28.334900000000001"/>
    <n v="235.60306"/>
    <n v="28.334900000000001"/>
    <n v="28.334900000000001"/>
    <n v="56.669800000000002"/>
  </r>
  <r>
    <s v="TC31562-3"/>
    <n v="55"/>
    <s v="Thue bao MegaWan liên tỉnh"/>
    <s v="Truyền số liệu"/>
    <x v="2"/>
    <s v="Viễn thông"/>
    <s v="01/VTN"/>
    <s v="Vũ Thị Mai Dung"/>
    <s v="Ngân hàng"/>
    <x v="3"/>
    <s v="Ngân hàng TMCP đầu tư và phát triển Việt Nam - Chi nhánh Bắc An Giang"/>
    <s v="Ngân hàng TMCP Đầu tư và Phát triển Việt Nam"/>
    <x v="1"/>
    <n v="1.782"/>
    <n v="1.782"/>
    <n v="1.782"/>
    <n v="1.782"/>
    <n v="1.782"/>
    <n v="1.782"/>
    <n v="1.782"/>
    <n v="1.782"/>
    <n v="1.782"/>
    <n v="1.782"/>
    <n v="1.782"/>
    <n v="1.782"/>
    <n v="21.384"/>
    <n v="1.782"/>
    <n v="1.782"/>
    <n v="3.5640000000000001"/>
  </r>
  <r>
    <s v="TC31562-30"/>
    <n v="55"/>
    <s v="Thue bao MegaWan liên tỉnh"/>
    <s v="Truyền số liệu"/>
    <x v="2"/>
    <s v="Viễn thông"/>
    <s v="01/VTN"/>
    <s v="Vũ Thị Mai Dung"/>
    <s v="Ngân hàng"/>
    <x v="3"/>
    <s v="Ngân hàng TMCP đầu tư và phát triển Việt Nam - Chi nhánh Hội An"/>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1562-32"/>
    <n v="55"/>
    <s v="Thue bao MegaWan liên tỉnh"/>
    <s v="Truyền số liệu"/>
    <x v="2"/>
    <s v="Viễn thông"/>
    <s v="01/VTN"/>
    <s v="Vũ Thị Mai Dung"/>
    <s v="Ngân hàng"/>
    <x v="3"/>
    <s v="Ngân hàng TMCP đầu tư và phát triển Việt Nam - Chi nhánh Hùng Vương"/>
    <s v="Ngân hàng TMCP Đầu tư và Phát triển Việt Nam"/>
    <x v="1"/>
    <n v="23.403855"/>
    <n v="23.403855"/>
    <n v="23.403855"/>
    <n v="23.403855"/>
    <n v="23.403855"/>
    <n v="23.403855"/>
    <n v="23.403855"/>
    <n v="23.403855"/>
    <n v="23.403855"/>
    <n v="23.403855"/>
    <n v="23.403855"/>
    <n v="23.403855"/>
    <n v="280.84625999999997"/>
    <n v="23.403855"/>
    <n v="23.403855"/>
    <n v="46.80771"/>
  </r>
  <r>
    <s v="TC31562-33"/>
    <n v="55"/>
    <s v="Thue bao MegaWan liên tỉnh"/>
    <s v="Truyền số liệu"/>
    <x v="2"/>
    <s v="Viễn thông"/>
    <s v="01/VTN"/>
    <s v="Vũ Thị Mai Dung"/>
    <s v="Ngân hàng"/>
    <x v="3"/>
    <s v="Ngân hàng TMCP đầu tư và phát triển Việt Nam - Chi nhánh Kinh Bắc"/>
    <s v="Ngân hàng TMCP Đầu tư và Phát triển Việt Nam"/>
    <x v="1"/>
    <n v="11.132227"/>
    <n v="11.132227"/>
    <n v="11.132227"/>
    <n v="11.132227"/>
    <n v="11.132227"/>
    <n v="11.132227"/>
    <n v="11.132227"/>
    <n v="11.132227"/>
    <n v="11.132227"/>
    <n v="11.132227"/>
    <n v="11.132227"/>
    <n v="11.132227"/>
    <n v="133.586724"/>
    <n v="11.132227"/>
    <n v="11.132227"/>
    <n v="22.264454000000001"/>
  </r>
  <r>
    <s v="TC31562-34"/>
    <n v="55"/>
    <s v="Thue bao MegaWan liên tỉnh"/>
    <s v="Truyền số liệu"/>
    <x v="2"/>
    <s v="Viễn thông"/>
    <s v="01/VTN"/>
    <s v="Vũ Thị Mai Dung"/>
    <s v="Ngân hàng"/>
    <x v="3"/>
    <s v="Ngân hàng TMCP đầu tư và phát triển Việt Nam - Chi nhánh Kỳ Hòa"/>
    <s v="Ngân hàng TMCP Đầu tư và Phát triển Việt Nam"/>
    <x v="1"/>
    <n v="8.9670000000000005"/>
    <n v="8.9670000000000005"/>
    <n v="8.9670000000000005"/>
    <n v="8.9670000000000005"/>
    <n v="8.9670000000000005"/>
    <n v="8.9670000000000005"/>
    <n v="8.9670000000000005"/>
    <n v="8.9670000000000005"/>
    <n v="8.9670000000000005"/>
    <n v="8.9670000000000005"/>
    <n v="8.9670000000000005"/>
    <n v="8.9670000000000005"/>
    <n v="107.604"/>
    <n v="8.9670000000000005"/>
    <n v="8.9670000000000005"/>
    <n v="17.934000000000001"/>
  </r>
  <r>
    <s v="TC31562-35"/>
    <n v="55"/>
    <s v="Thue bao MegaWan liên tỉnh"/>
    <s v="Truyền số liệu"/>
    <x v="2"/>
    <s v="Viễn thông"/>
    <s v="01/VTN"/>
    <s v="Vũ Thị Mai Dung"/>
    <s v="Ngân hàng"/>
    <x v="3"/>
    <s v="Ngân hàng TMCP đầu tư và phát triển Việt Nam - Chi nhánh Lạch Tray"/>
    <s v="Ngân hàng TMCP Đầu tư và Phát triển Việt Nam"/>
    <x v="1"/>
    <n v="13.253227000000001"/>
    <n v="13.253227000000001"/>
    <n v="13.253227000000001"/>
    <n v="13.253227000000001"/>
    <n v="13.253227000000001"/>
    <n v="13.253227000000001"/>
    <n v="13.253227000000001"/>
    <n v="13.253227000000001"/>
    <n v="13.253227000000001"/>
    <n v="13.253227000000001"/>
    <n v="13.253227000000001"/>
    <n v="13.253227000000001"/>
    <n v="159.038724"/>
    <n v="13.253227000000001"/>
    <n v="13.253227000000001"/>
    <n v="26.506454000000002"/>
  </r>
  <r>
    <s v="TC31562-36"/>
    <n v="55"/>
    <s v="Thue bao MegaWan liên tỉnh"/>
    <s v="Truyền số liệu"/>
    <x v="2"/>
    <s v="Viễn thông"/>
    <s v="01/VTN"/>
    <s v="Vũ Thị Mai Dung"/>
    <s v="Ngân hàng"/>
    <x v="3"/>
    <s v="Ngân hàng TMCP đầu tư và phát triển Việt Nam - Chi nhánh Lam Sơn"/>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1562-39"/>
    <n v="55"/>
    <s v="Thue bao MegaWan liên tỉnh"/>
    <s v="Truyền số liệu"/>
    <x v="2"/>
    <s v="Viễn thông"/>
    <s v="01/VTN"/>
    <s v="Vũ Thị Mai Dung"/>
    <s v="Ngân hàng"/>
    <x v="3"/>
    <s v="Ngân hàng TMCP đầu tư và phát triển Việt Nam - Chi nhánh Mộc Hóa"/>
    <s v="Ngân hàng TMCP Đầu tư và Phát triển Việt Nam"/>
    <x v="1"/>
    <n v="10.8004"/>
    <n v="10.8004"/>
    <n v="10.8004"/>
    <n v="10.8004"/>
    <n v="10.8004"/>
    <n v="10.8004"/>
    <n v="10.8004"/>
    <n v="10.8004"/>
    <n v="10.8004"/>
    <n v="10.8004"/>
    <n v="10.8004"/>
    <n v="10.8004"/>
    <n v="129.60480000000001"/>
    <n v="10.8004"/>
    <n v="10.8004"/>
    <n v="21.6008"/>
  </r>
  <r>
    <s v="TC31562-40"/>
    <n v="55"/>
    <s v="Thue bao MegaWan liên tỉnh"/>
    <s v="Truyền số liệu"/>
    <x v="2"/>
    <s v="Viễn thông"/>
    <s v="01/VTN"/>
    <s v="Vũ Thị Mai Dung"/>
    <s v="Ngân hàng"/>
    <x v="3"/>
    <s v="Ngân hàng TMCP đầu tư và phát triển Việt Nam - Chi nhánh Mỹ Tho"/>
    <s v="Ngân hàng TMCP Đầu tư và Phát triển Việt Nam"/>
    <x v="1"/>
    <n v="14.031874"/>
    <n v="14.247999999999999"/>
    <n v="14.247999999999999"/>
    <n v="14.247999999999999"/>
    <n v="14.247999999999999"/>
    <n v="14.247999999999999"/>
    <n v="14.247999999999999"/>
    <n v="14.247999999999999"/>
    <n v="14.247999999999999"/>
    <n v="14.247999999999999"/>
    <n v="14.247999999999999"/>
    <n v="14.247999999999999"/>
    <n v="170.759874"/>
    <n v="14.247999999999999"/>
    <n v="14.247999999999999"/>
    <n v="28.495999999999999"/>
  </r>
  <r>
    <s v="TC31562-43"/>
    <n v="55"/>
    <s v="Thue bao MegaWan liên tỉnh"/>
    <s v="Truyền số liệu"/>
    <x v="2"/>
    <s v="Viễn thông"/>
    <s v="01/VTN"/>
    <s v="Vũ Thị Mai Dung"/>
    <s v="Ngân hàng"/>
    <x v="3"/>
    <s v="Ngân hàng TMCP đầu tư và phát triển Việt Nam - Chi nhánh Nha Trang"/>
    <s v="Ngân hàng TMCP Đầu tư và Phát triển Việt Nam"/>
    <x v="1"/>
    <n v="12.362182000000001"/>
    <n v="12.362182000000001"/>
    <n v="12.362182000000001"/>
    <n v="12.362182000000001"/>
    <n v="12.362182000000001"/>
    <n v="12.362182000000001"/>
    <n v="12.362182000000001"/>
    <n v="12.362182000000001"/>
    <n v="12.362182000000001"/>
    <n v="12.362182000000001"/>
    <n v="12.362182000000001"/>
    <n v="12.362182000000001"/>
    <n v="148.34618399999999"/>
    <n v="12.362182000000001"/>
    <n v="12.362182000000001"/>
    <n v="24.724364000000001"/>
  </r>
  <r>
    <s v="TC31562-44"/>
    <n v="55"/>
    <s v="Thue bao MegaWan liên tỉnh"/>
    <s v="Truyền số liệu"/>
    <x v="2"/>
    <s v="Viễn thông"/>
    <s v="01/VTN"/>
    <s v="Vũ Thị Mai Dung"/>
    <s v="Ngân hàng"/>
    <x v="3"/>
    <s v="Ngân hàng TMCP đầu tư và phát triển Việt Nam - Chi nhánh Phố Núi"/>
    <s v="Ngân hàng TMCP Đầu tư và Phát triển Việt Nam"/>
    <x v="1"/>
    <n v="14.866682000000001"/>
    <n v="14.866682000000001"/>
    <n v="14.866682000000001"/>
    <n v="14.866682000000001"/>
    <n v="14.866682000000001"/>
    <n v="14.866682000000001"/>
    <n v="14.866682000000001"/>
    <n v="14.866682000000001"/>
    <n v="14.866682000000001"/>
    <n v="14.866682000000001"/>
    <n v="14.866682000000001"/>
    <n v="14.866682000000001"/>
    <n v="178.400184"/>
    <n v="14.866682000000001"/>
    <n v="14.866682000000001"/>
    <n v="29.733364000000002"/>
  </r>
  <r>
    <s v="TC31562-46"/>
    <n v="55"/>
    <s v="Thue bao MegaWan liên tỉnh"/>
    <s v="Truyền số liệu"/>
    <x v="2"/>
    <s v="Viễn thông"/>
    <s v="01/VTN"/>
    <s v="Vũ Thị Mai Dung"/>
    <s v="Ngân hàng"/>
    <x v="3"/>
    <s v="Ngân hàng TMCP đầu tư và phát triển Việt Nam - Chi nhánh Phú Xuân"/>
    <s v="Ngân hàng TMCP Đầu tư và Phát triển Việt Nam"/>
    <x v="1"/>
    <n v="4.9714090000000004"/>
    <n v="4.9714090000000004"/>
    <n v="4.9714090000000004"/>
    <n v="4.9714090000000004"/>
    <n v="4.9714090000000004"/>
    <n v="4.9714090000000004"/>
    <n v="4.9714090000000004"/>
    <n v="4.9714090000000004"/>
    <n v="4.9714090000000004"/>
    <n v="4.9714090000000004"/>
    <n v="4.9714090000000004"/>
    <n v="4.9714090000000004"/>
    <n v="59.656908000000001"/>
    <n v="4.9714090000000004"/>
    <n v="4.9714090000000004"/>
    <n v="9.9428180000000008"/>
  </r>
  <r>
    <s v="TC31562-48"/>
    <n v="55"/>
    <s v="Thue bao MegaWan liên tỉnh"/>
    <s v="Truyền số liệu"/>
    <x v="2"/>
    <s v="Viễn thông"/>
    <s v="01/VTN"/>
    <s v="Vũ Thị Mai Dung"/>
    <s v="Ngân hàng"/>
    <x v="3"/>
    <s v="Ngân hàng TMCP đầu tư và phát triển Việt Nam - Chi nhánh Sa Đéc"/>
    <s v="Ngân hàng TMCP Đầu tư và Phát triển Việt Nam"/>
    <x v="1"/>
    <n v="19.934864000000001"/>
    <n v="19.934864000000001"/>
    <n v="19.934864000000001"/>
    <n v="19.934864000000001"/>
    <n v="19.301796"/>
    <n v="18.747864"/>
    <n v="18.747864"/>
    <n v="18.747864"/>
    <n v="18.393495000000001"/>
    <n v="18.311627000000001"/>
    <n v="18.311627000000001"/>
    <n v="18.311627000000001"/>
    <n v="228.61322000000001"/>
    <n v="18.311627000000001"/>
    <n v="18.311627000000001"/>
    <n v="36.623254000000003"/>
  </r>
  <r>
    <s v="TC31562-5"/>
    <n v="55"/>
    <s v="Thue bao MegaWan liên tỉnh"/>
    <s v="Truyền số liệu"/>
    <x v="2"/>
    <s v="Viễn thông"/>
    <s v="01/VTN"/>
    <s v="Vũ Thị Mai Dung"/>
    <s v="Ngân hàng"/>
    <x v="3"/>
    <s v="Ngân hàng TMCP Đầu tư và Phát triển Việt Nam - Chi nhánh Sa Pa"/>
    <s v="Ngân hàng TMCP Đầu tư và Phát triển Việt Nam"/>
    <x v="1"/>
    <n v="11.774317999999999"/>
    <n v="11.774317999999999"/>
    <n v="11.774317999999999"/>
    <n v="11.774317999999999"/>
    <n v="11.774317999999999"/>
    <n v="11.774317999999999"/>
    <n v="11.774317999999999"/>
    <n v="11.774317999999999"/>
    <n v="11.774317999999999"/>
    <n v="11.774317999999999"/>
    <n v="11.774317999999999"/>
    <n v="11.774317999999999"/>
    <n v="141.29181600000001"/>
    <n v="11.774317999999999"/>
    <n v="11.774317999999999"/>
    <n v="23.548635999999998"/>
  </r>
  <r>
    <s v="TC31562-50"/>
    <n v="55"/>
    <s v="Thue bao MegaWan liên tỉnh"/>
    <s v="Truyền số liệu"/>
    <x v="2"/>
    <s v="Viễn thông"/>
    <s v="01/VTN"/>
    <s v="Vũ Thị Mai Dung"/>
    <s v="Ngân hàng"/>
    <x v="3"/>
    <s v="Ngân hàng TMCP đầu tư và phát triển Việt Nam - Chi nhánh Sơn Tây"/>
    <s v="Ngân hàng TMCP Đầu tư và Phát triển Việt Nam"/>
    <x v="1"/>
    <n v="2.8876819999999999"/>
    <n v="2.8876819999999999"/>
    <n v="2.8876819999999999"/>
    <n v="2.8876819999999999"/>
    <n v="2.8876819999999999"/>
    <n v="2.8876819999999999"/>
    <n v="2.8876819999999999"/>
    <n v="2.8876819999999999"/>
    <n v="2.8876819999999999"/>
    <n v="2.8876819999999999"/>
    <n v="2.8876819999999999"/>
    <n v="2.8876819999999999"/>
    <n v="34.652183999999998"/>
    <n v="2.8876819999999999"/>
    <n v="2.8876819999999999"/>
    <n v="5.7753639999999997"/>
  </r>
  <r>
    <s v="TC31562-51"/>
    <n v="55"/>
    <s v="Thue bao MegaWan liên tỉnh"/>
    <s v="Truyền số liệu"/>
    <x v="2"/>
    <s v="Viễn thông"/>
    <s v="01/VTN"/>
    <s v="Vũ Thị Mai Dung"/>
    <s v="Ngân hàng"/>
    <x v="3"/>
    <s v="Ngân hàng TMCP đầu tư và phát triển Việt Nam - Chi nhánh Dĩ An - Bình Dương"/>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1562-52"/>
    <n v="55"/>
    <s v="Thue bao MegaWan liên tỉnh"/>
    <s v="Truyền số liệu"/>
    <x v="2"/>
    <s v="Viễn thông"/>
    <s v="01/VTN"/>
    <s v="Vũ Thị Mai Dung"/>
    <s v="Ngân hàng"/>
    <x v="3"/>
    <s v="Ngân hàng TMCP đầu tư và phát triển Việt Nam - Chi nhánh Sông Hàn"/>
    <s v="Ngân hàng TMCP Đầu tư và Phát triển Việt Nam"/>
    <x v="1"/>
    <n v="5.9080450000000004"/>
    <n v="5.9080450000000004"/>
    <n v="5.9080450000000004"/>
    <n v="5.9080450000000004"/>
    <n v="5.9080450000000004"/>
    <n v="5.9080450000000004"/>
    <n v="5.9080450000000004"/>
    <n v="5.9080450000000004"/>
    <n v="5.9080450000000004"/>
    <n v="5.9080450000000004"/>
    <n v="5.9080450000000004"/>
    <n v="5.9080450000000004"/>
    <n v="70.896540000000002"/>
    <n v="5.9080450000000004"/>
    <n v="5.9080450000000004"/>
    <n v="11.816090000000001"/>
  </r>
  <r>
    <s v="TC31562-53"/>
    <n v="55"/>
    <s v="Thue bao MegaWan liên tỉnh"/>
    <s v="Truyền số liệu"/>
    <x v="2"/>
    <s v="Viễn thông"/>
    <s v="01/VTN"/>
    <s v="Vũ Thị Mai Dung"/>
    <s v="Ngân hàng"/>
    <x v="3"/>
    <s v="Ngân hàng TMCP Đầu tư và Phát triển Việt Nam - Chi nhánh Sóc Trăng"/>
    <s v="Ngân hàng TMCP Đầu tư và Phát triển Việt Nam"/>
    <x v="1"/>
    <n v="17.531500000000001"/>
    <n v="17.531500000000001"/>
    <n v="17.531500000000001"/>
    <n v="17.531500000000001"/>
    <n v="17.531500000000001"/>
    <n v="17.531500000000001"/>
    <n v="17.531500000000001"/>
    <n v="17.531500000000001"/>
    <n v="17.531500000000001"/>
    <n v="17.531500000000001"/>
    <n v="17.531500000000001"/>
    <n v="17.531500000000001"/>
    <n v="210.37799999999999"/>
    <n v="17.531500000000001"/>
    <n v="17.531500000000001"/>
    <n v="35.063000000000002"/>
  </r>
  <r>
    <s v="TC31562-56"/>
    <n v="55"/>
    <s v="Thue bao MegaWan liên tỉnh"/>
    <s v="Truyền số liệu"/>
    <x v="2"/>
    <s v="Viễn thông"/>
    <s v="01/VTN"/>
    <s v="Vũ Thị Mai Dung"/>
    <s v="Ngân hàng"/>
    <x v="3"/>
    <s v="Ngân hàng TMCP đầu tư và phát triển Việt Nam - Chi nhánh Tây Đô"/>
    <s v="Ngân hàng TMCP Đầu tư và Phát triển Việt Nam"/>
    <x v="1"/>
    <n v="16.353072999999998"/>
    <n v="16.353072999999998"/>
    <n v="16.353072999999998"/>
    <n v="16.353072999999998"/>
    <n v="16.353072999999998"/>
    <n v="16.353072999999998"/>
    <n v="16.353072999999998"/>
    <n v="16.353072999999998"/>
    <n v="16.353072999999998"/>
    <n v="16.353072999999998"/>
    <n v="16.353072999999998"/>
    <n v="16.353072999999998"/>
    <n v="196.236876"/>
    <n v="16.353072999999998"/>
    <n v="16.353072999999998"/>
    <n v="32.706145999999997"/>
  </r>
  <r>
    <s v="TC31562-59"/>
    <n v="55"/>
    <s v="Thue bao MegaWan liên tỉnh"/>
    <s v="Truyền số liệu"/>
    <x v="2"/>
    <s v="Viễn thông"/>
    <s v="01/VTN"/>
    <s v="Vũ Thị Mai Dung"/>
    <s v="Ngân hàng"/>
    <x v="3"/>
    <s v="Ngân hàng Thương mại Cổ phần đầu tư và phát triển Việt Nam - Chi nhánh Quy Nhơn"/>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1562-63"/>
    <n v="55"/>
    <s v="Thue bao MegaWan liên tỉnh"/>
    <s v="Truyền số liệu"/>
    <x v="2"/>
    <s v="Viễn thông"/>
    <s v="01/VTN"/>
    <s v="Vũ Thị Mai Dung"/>
    <s v="Ngân hàng"/>
    <x v="3"/>
    <s v="Ngân hàng TMCP đầu tư và phát triển Việt Nam - Chi nhánh Thành Đông"/>
    <s v="Ngân hàng TMCP Đầu tư và Phát triển Việt Nam"/>
    <x v="1"/>
    <n v="21.503499999999999"/>
    <n v="21.503499999999999"/>
    <n v="21.503499999999999"/>
    <n v="21.503499999999999"/>
    <n v="21.503499999999999"/>
    <n v="21.503499999999999"/>
    <n v="21.503499999999999"/>
    <n v="21.503499999999999"/>
    <n v="54.277849000000003"/>
    <n v="34.063699999999997"/>
    <n v="34.063699999999997"/>
    <n v="34.063699999999997"/>
    <n v="328.49694899999997"/>
    <n v="34.063699999999997"/>
    <n v="34.063699999999997"/>
    <n v="68.127399999999994"/>
  </r>
  <r>
    <s v="TC31562-64"/>
    <n v="55"/>
    <s v="Thue bao MegaWan liên tỉnh"/>
    <s v="Truyền số liệu"/>
    <x v="2"/>
    <s v="Viễn thông"/>
    <s v="01/VTN"/>
    <s v="Vũ Thị Mai Dung"/>
    <s v="Ngân hàng"/>
    <x v="3"/>
    <s v="Ngân hàng TMCP đầu tư và phát triển Việt Nam - Chi nhánh Thành Vinh"/>
    <s v="Ngân hàng TMCP Đầu tư và Phát triển Việt Nam"/>
    <x v="1"/>
    <n v="15.903226999999999"/>
    <n v="15.903226999999999"/>
    <n v="15.903226999999999"/>
    <n v="15.903226999999999"/>
    <n v="15.903226999999999"/>
    <n v="15.903226999999999"/>
    <n v="15.903226999999999"/>
    <n v="15.903226999999999"/>
    <n v="15.903226999999999"/>
    <n v="15.903226999999999"/>
    <n v="15.903226999999999"/>
    <n v="15.903226999999999"/>
    <n v="190.83872400000001"/>
    <n v="15.903226999999999"/>
    <n v="15.903226999999999"/>
    <n v="31.806453999999999"/>
  </r>
  <r>
    <s v="TC31562-7"/>
    <n v="55"/>
    <s v="Thue bao MegaWan liên tỉnh"/>
    <s v="Truyền số liệu"/>
    <x v="2"/>
    <s v="Viễn thông"/>
    <s v="01/VTN"/>
    <s v="Vũ Thị Mai Dung"/>
    <s v="Ngân hàng"/>
    <x v="3"/>
    <s v="Ngân hàng TMCP đầu tư và phát triển Việt Nam - Chi nhánh Ban Mê"/>
    <s v="Ngân hàng TMCP Đầu tư và Phát triển Việt Nam"/>
    <x v="1"/>
    <n v="10.218932000000001"/>
    <n v="10.218932000000001"/>
    <n v="10.218932000000001"/>
    <n v="10.218932000000001"/>
    <n v="10.218932000000001"/>
    <n v="10.218932000000001"/>
    <n v="10.218932000000001"/>
    <n v="10.218932000000001"/>
    <n v="10.218932000000001"/>
    <n v="10.218932000000001"/>
    <n v="10.218932000000001"/>
    <n v="10.218932000000001"/>
    <n v="122.627184"/>
    <n v="10.218932000000001"/>
    <n v="10.218932000000001"/>
    <n v="20.437864000000001"/>
  </r>
  <r>
    <s v="TC31562-73"/>
    <n v="55"/>
    <s v="Thue bao MegaWan liên tỉnh"/>
    <s v="Truyền số liệu"/>
    <x v="2"/>
    <s v="Viễn thông"/>
    <s v="01/VTN"/>
    <s v="Vũ Thị Mai Dung"/>
    <s v="Ngân hàng"/>
    <x v="3"/>
    <s v="Ngân hàng TMCP Đầu Tư và Phát Triển Việt Nam - Chi nhánh Hoài Đức"/>
    <s v="Ngân hàng TMCP Đầu tư và Phát triển Việt Nam"/>
    <x v="1"/>
    <n v="1.782"/>
    <n v="1.782"/>
    <n v="1.782"/>
    <n v="1.782"/>
    <n v="1.782"/>
    <n v="1.782"/>
    <n v="1.782"/>
    <n v="1.782"/>
    <n v="1.782"/>
    <n v="1.782"/>
    <n v="1.782"/>
    <n v="1.782"/>
    <n v="21.384"/>
    <n v="1.782"/>
    <n v="1.782"/>
    <n v="3.5640000000000001"/>
  </r>
  <r>
    <s v="TC31564"/>
    <n v="55"/>
    <s v="Thue bao MegaWan liên tỉnh"/>
    <s v="Truyền số liệu"/>
    <x v="2"/>
    <s v="Viễn thông"/>
    <s v="1856A"/>
    <s v="Nguyễn Tiến Thành"/>
    <s v="Ngân hàng"/>
    <x v="3"/>
    <s v="Ngân hàng CITIBANK, N.A - Chi nhánh TP Hồ Chí Minh"/>
    <s v="Ngân hàng Citibank"/>
    <x v="1"/>
    <n v="10.337"/>
    <n v="10.337"/>
    <n v="10.337"/>
    <n v="10.337"/>
    <n v="10.337"/>
    <n v="10.337"/>
    <n v="10.337"/>
    <n v="10.337"/>
    <n v="10.337"/>
    <n v="10.337"/>
    <n v="10.337"/>
    <n v="10.337"/>
    <n v="124.044"/>
    <n v="10.337"/>
    <n v="10.337"/>
    <n v="20.673999999999999"/>
  </r>
  <r>
    <s v="TC31565"/>
    <n v="55"/>
    <s v="Thue bao MegaWan liên tỉnh"/>
    <s v="Truyền số liệu"/>
    <x v="2"/>
    <s v="Viễn thông"/>
    <s v="1863A"/>
    <s v="Nguyễn Tiến Thành"/>
    <s v="Ngân hàng"/>
    <x v="3"/>
    <s v="Ngân hàng CITIBANK, N.A - Chi nhánh TP Hà Nội"/>
    <s v="Ngân hàng Citibank"/>
    <x v="1"/>
    <n v="7.3575999999999997"/>
    <n v="7.3575999999999997"/>
    <n v="7.3575999999999997"/>
    <n v="7.3575999999999997"/>
    <n v="7.3575999999999997"/>
    <n v="7.3575999999999997"/>
    <n v="7.3575999999999997"/>
    <n v="7.3575999999999997"/>
    <n v="7.3575999999999997"/>
    <n v="7.3575999999999997"/>
    <n v="7.3575999999999997"/>
    <n v="7.3575999999999997"/>
    <n v="88.291200000000003"/>
    <n v="7.3575999999999997"/>
    <n v="7.3575999999999997"/>
    <n v="14.715199999999999"/>
  </r>
  <r>
    <s v="TC31572"/>
    <n v="55"/>
    <s v="Thue bao MegaWan liên tỉnh"/>
    <s v="Truyền số liệu"/>
    <x v="2"/>
    <s v="Viễn thông"/>
    <s v="186/2015"/>
    <s v="Cấn Thành Chung"/>
    <s v="Ngân hàng"/>
    <x v="3"/>
    <s v="Công ty TNHH MTV chứng khoán MAYBANK KIMENG"/>
    <s v="Công ty TNHH MTV chứng khoán MAYBANK KIMENG"/>
    <x v="0"/>
    <n v="7.7060000000000004"/>
    <n v="7.7060000000000004"/>
    <n v="7.7060000000000004"/>
    <n v="7.7060000000000004"/>
    <n v="7.7060000000000004"/>
    <n v="7.7060000000000004"/>
    <n v="7.7060000000000004"/>
    <n v="7.7060000000000004"/>
    <n v="7.7060000000000004"/>
    <n v="7.7060000000000004"/>
    <n v="7.7060000000000004"/>
    <n v="7.7060000000000004"/>
    <n v="92.471999999999994"/>
    <n v="7.7060000000000004"/>
    <n v="7.7060000000000004"/>
    <n v="15.412000000000001"/>
  </r>
  <r>
    <s v="TC31594"/>
    <n v="55"/>
    <s v="Thue bao MegaWan liên tỉnh"/>
    <s v="Truyền số liệu"/>
    <x v="2"/>
    <s v="Viễn thông"/>
    <s v="150910-04"/>
    <s v="Cấn Thành Chung"/>
    <s v="Ngân hàng"/>
    <x v="3"/>
    <s v="Ngân hàng TNHH INDOVINA"/>
    <s v="Ngân hàng TNHH INDOVINA"/>
    <x v="1"/>
    <n v="5.6"/>
    <n v="5.6"/>
    <n v="5.6"/>
    <n v="5.6"/>
    <n v="5.6"/>
    <n v="5.6"/>
    <n v="5.6"/>
    <n v="5.6"/>
    <n v="5.6"/>
    <n v="5.6"/>
    <n v="5.6"/>
    <n v="5.6"/>
    <n v="67.2"/>
    <n v="5.6"/>
    <n v="5.6"/>
    <n v="11.2"/>
  </r>
  <r>
    <s v="TC31606"/>
    <n v="55"/>
    <s v="Thue bao MegaWan liên tỉnh"/>
    <s v="Truyền số liệu"/>
    <x v="2"/>
    <s v="Viễn thông"/>
    <s v="150929-04"/>
    <s v="Hoàng Ngọc Mai"/>
    <s v="Ngân hàng"/>
    <x v="3"/>
    <s v="Ngân hàng Thương mại cổ phần Sài Gòn - Hà Nội, Chi nhánh Hà Nội"/>
    <s v="Ngân hàng Thương mại Cổ phần Sài Gòn - Hà Nội"/>
    <x v="1"/>
    <n v="2.2728999999999999"/>
    <n v="2.2728999999999999"/>
    <n v="2.2728999999999999"/>
    <n v="2.2728999999999999"/>
    <n v="2.2728999999999999"/>
    <n v="2.2728999999999999"/>
    <n v="2.2728999999999999"/>
    <n v="2.2728999999999999"/>
    <n v="2.2728999999999999"/>
    <n v="2.2728999999999999"/>
    <n v="2.2728999999999999"/>
    <n v="2.2728999999999999"/>
    <n v="27.274799999999999"/>
    <n v="2.2728999999999999"/>
    <n v="2.2728999999999999"/>
    <n v="4.5457999999999998"/>
  </r>
  <r>
    <s v="TC31622"/>
    <n v="55"/>
    <s v="Thue bao MegaWan liên tỉnh"/>
    <s v="Truyền số liệu"/>
    <x v="2"/>
    <s v="Viễn thông"/>
    <s v="160104-15"/>
    <s v="Nguyễn Thị Tuyết Mai"/>
    <s v="Ngân hàng"/>
    <x v="3"/>
    <s v="Ngân hàng Nông nghiệp và phát triển nông thôn Việt Nam-Chi nhánh Sở Giao dịch"/>
    <s v="Ngân hàng Nông nghiệp và phát triển nông thôn VN"/>
    <x v="1"/>
    <n v="1.13645"/>
    <n v="1.13645"/>
    <n v="1.13645"/>
    <n v="0"/>
    <n v="0"/>
    <n v="0"/>
    <n v="0"/>
    <n v="0"/>
    <n v="0"/>
    <n v="0"/>
    <n v="0"/>
    <n v="0"/>
    <n v="3.4093499999999999"/>
    <n v="0"/>
    <n v="0"/>
    <n v="0"/>
  </r>
  <r>
    <s v="TC31625"/>
    <n v="55"/>
    <s v="Thue bao MegaWan liên tỉnh"/>
    <s v="Truyền số liệu"/>
    <x v="2"/>
    <s v="Viễn thông"/>
    <s v="160603-01"/>
    <s v="Cấn Thành Chung"/>
    <s v="Ngân hàng"/>
    <x v="3"/>
    <s v="Ngân hàng thương mại trách nhiệm hữu hạn một thành viên Xây Dựng Việt Nam"/>
    <s v="Ngân hàng thương mại trách nhiệm hữu hạn một thành viên Xây Dựng Việt Nam"/>
    <x v="1"/>
    <n v="2.3740000000000001"/>
    <n v="2.3740000000000001"/>
    <n v="2.3740000000000001"/>
    <n v="2.3740000000000001"/>
    <n v="2.3740000000000001"/>
    <n v="2.3740000000000001"/>
    <n v="2.3740000000000001"/>
    <n v="2.3740000000000001"/>
    <n v="2.3740000000000001"/>
    <n v="2.3740000000000001"/>
    <n v="2.3740000000000001"/>
    <n v="2.3740000000000001"/>
    <n v="28.488"/>
    <n v="2.3740000000000001"/>
    <n v="2.3740000000000001"/>
    <n v="4.7480000000000002"/>
  </r>
  <r>
    <s v="TC31627"/>
    <n v="55"/>
    <s v="Thue bao MegaWan liên tỉnh"/>
    <s v="Truyền số liệu"/>
    <x v="2"/>
    <s v="Viễn thông"/>
    <s v="160520-02"/>
    <s v="Cấn Thành Chung"/>
    <s v="Ngân hàng"/>
    <x v="3"/>
    <s v="Ngân hàng Hợp tác xã Việt Nam"/>
    <s v="Ngân hàng Hợp tác xã Việt nam"/>
    <x v="1"/>
    <n v="1.7"/>
    <n v="1.7"/>
    <n v="1.7"/>
    <n v="1.7"/>
    <n v="1.7"/>
    <n v="1.7"/>
    <n v="1.7"/>
    <n v="1.7"/>
    <n v="1.7"/>
    <n v="1.7"/>
    <n v="1.7"/>
    <n v="1.7"/>
    <n v="20.399999999999999"/>
    <n v="1.7"/>
    <n v="1.7"/>
    <n v="3.4"/>
  </r>
  <r>
    <s v="TC31635"/>
    <n v="55"/>
    <s v="Thue bao MegaWan liên tỉnh"/>
    <s v="Truyền số liệu"/>
    <x v="2"/>
    <s v="Viễn thông"/>
    <s v=" 160129-02/HOAIDUC"/>
    <s v="Vũ Thị Mai Dung"/>
    <s v="Ngân hàng"/>
    <x v="3"/>
    <s v="Ngân hàng TMCP Đầu Tư và Phát Triển Việt Nam - Chi nhánh Hoài Đức"/>
    <s v="Ngân hàng TMCP Đầu tư và Phát triển Việt Nam"/>
    <x v="1"/>
    <n v="13.757999999999999"/>
    <n v="13.757999999999999"/>
    <n v="13.757999999999999"/>
    <n v="13.757999999999999"/>
    <n v="13.757999999999999"/>
    <n v="13.757999999999999"/>
    <n v="13.757999999999999"/>
    <n v="13.757999999999999"/>
    <n v="13.757999999999999"/>
    <n v="13.757999999999999"/>
    <n v="13.757999999999999"/>
    <n v="13.757999999999999"/>
    <n v="165.096"/>
    <n v="13.757999999999999"/>
    <n v="13.757999999999999"/>
    <n v="27.515999999999998"/>
  </r>
  <r>
    <s v="TC31638"/>
    <n v="55"/>
    <s v="Thue bao MegaWan liên tỉnh"/>
    <s v="Truyền số liệu"/>
    <x v="2"/>
    <s v="Viễn thông"/>
    <s v="160129-02/THANHNAM"/>
    <s v="Vũ Thị Mai Dung"/>
    <s v="Ngân hàng"/>
    <x v="3"/>
    <s v="Ngân hàng TMCP Đầu tư và Phát triển Việt Nam- Chi nhánh Thành Nam"/>
    <s v="Ngân hàng TMCP Đầu tư và Phát triển Việt Nam"/>
    <x v="1"/>
    <n v="4.2214999999999998"/>
    <n v="4.2214999999999998"/>
    <n v="4.2214999999999998"/>
    <n v="4.2214999999999998"/>
    <n v="4.2214999999999998"/>
    <n v="16.75958"/>
    <n v="5.9629000000000003"/>
    <n v="5.9629000000000003"/>
    <n v="5.9629000000000003"/>
    <n v="5.9629000000000003"/>
    <n v="5.9629000000000003"/>
    <n v="5.9629000000000003"/>
    <n v="73.644480000000001"/>
    <n v="5.9629000000000003"/>
    <n v="5.9629000000000003"/>
    <n v="11.925800000000001"/>
  </r>
  <r>
    <s v="TC31639"/>
    <n v="55"/>
    <s v="Thue bao MegaWan liên tỉnh"/>
    <s v="Truyền số liệu"/>
    <x v="2"/>
    <s v="Viễn thông"/>
    <s v="160129-02/KYANH"/>
    <s v="Vũ Thị Mai Dung"/>
    <s v="Ngân hàng"/>
    <x v="3"/>
    <s v="Ngân hàng TMCP Đầu tư và Phát triển Việt Nam- Chi nhánh Kỳ Anh"/>
    <s v="Ngân hàng TMCP Đầu tư và Phát triển Việt Nam"/>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1640"/>
    <n v="55"/>
    <s v="Thue bao MegaWan liên tỉnh"/>
    <s v="Truyền số liệu"/>
    <x v="2"/>
    <s v="Viễn thông"/>
    <s v="160129-02/DQUAT"/>
    <s v="Vũ Thị Mai Dung"/>
    <s v="Ngân hàng"/>
    <x v="3"/>
    <s v="Ngân Hàng Thương Mại Cổ Phần Đầu Tư Và Phát Triển Việt Nam - Chi Nhánh Dung Quất"/>
    <s v="Ngân hàng TMCP Đầu tư và Phát triển Việt Nam"/>
    <x v="1"/>
    <n v="4.5116820000000004"/>
    <n v="4.5116820000000004"/>
    <n v="4.5116820000000004"/>
    <n v="4.5116820000000004"/>
    <n v="4.5116820000000004"/>
    <n v="4.5116820000000004"/>
    <n v="4.5116820000000004"/>
    <n v="4.5116820000000004"/>
    <n v="4.5116820000000004"/>
    <n v="4.5116820000000004"/>
    <n v="4.5116820000000004"/>
    <n v="4.5116820000000004"/>
    <n v="54.140183999999998"/>
    <n v="4.5116820000000004"/>
    <n v="4.5116820000000004"/>
    <n v="9.0233640000000008"/>
  </r>
  <r>
    <s v="TC31641"/>
    <n v="55"/>
    <s v="Thue bao MegaWan liên tỉnh"/>
    <s v="Truyền số liệu"/>
    <x v="2"/>
    <s v="Viễn thông"/>
    <s v="160129-02/SAPA"/>
    <s v="Vũ Thị Mai Dung"/>
    <s v="Ngân hàng"/>
    <x v="3"/>
    <s v="Ngân hàng TMCP Đầu tư và Phát triển Việt Nam - Chi nhánh Sa Pa"/>
    <s v="Ngân hàng TMCP Đầu tư và Phát triển Việt Nam"/>
    <x v="1"/>
    <n v="6.3861670000000004"/>
    <n v="6.3861670000000004"/>
    <n v="6.3861670000000004"/>
    <n v="6.3861670000000004"/>
    <n v="6.3861670000000004"/>
    <n v="6.3861670000000004"/>
    <n v="6.3861670000000004"/>
    <n v="6.3861670000000004"/>
    <n v="6.3861670000000004"/>
    <n v="6.3861670000000004"/>
    <n v="6.3861670000000004"/>
    <n v="6.3861670000000004"/>
    <n v="76.634004000000004"/>
    <n v="6.3861670000000004"/>
    <n v="6.3861670000000004"/>
    <n v="12.772334000000001"/>
  </r>
  <r>
    <s v="TC31642"/>
    <n v="55"/>
    <s v="Thue bao MegaWan liên tỉnh"/>
    <s v="Truyền số liệu"/>
    <x v="2"/>
    <s v="Viễn thông"/>
    <s v="160129-02/NGOCKHANH"/>
    <s v="Vũ Thị Mai Dung"/>
    <s v="Ngân hàng"/>
    <x v="3"/>
    <s v="Ngân hàng TMCP Đầu tư và Phát triển Việt Nam - Chi nhánh Ngọc Khánh"/>
    <s v="Ngân hàng TMCP Đầu tư và Phát triển Việt Nam"/>
    <x v="1"/>
    <n v="5.5220000000000002"/>
    <n v="5.5220000000000002"/>
    <n v="5.5220000000000002"/>
    <n v="5.5220000000000002"/>
    <n v="5.5220000000000002"/>
    <n v="5.5220000000000002"/>
    <n v="5.5220000000000002"/>
    <n v="5.5220000000000002"/>
    <n v="5.5220000000000002"/>
    <n v="5.5220000000000002"/>
    <n v="5.5220000000000002"/>
    <n v="5.5220000000000002"/>
    <n v="66.263999999999996"/>
    <n v="5.5220000000000002"/>
    <n v="5.5220000000000002"/>
    <n v="11.044"/>
  </r>
  <r>
    <s v="TC31643"/>
    <n v="55"/>
    <s v="Thue bao MegaWan liên tỉnh"/>
    <s v="Truyền số liệu"/>
    <x v="2"/>
    <s v="Viễn thông"/>
    <s v="160602-02"/>
    <s v="Cấn Thành Chung"/>
    <s v="Ngân hàng"/>
    <x v="3"/>
    <s v="Ngân hàng Thương Mại Cổ Phần Nam á"/>
    <s v="Ngân hàng Thương Mại Cổ Phần Nam á"/>
    <x v="1"/>
    <n v="5.2370000000000001"/>
    <n v="5.2370000000000001"/>
    <n v="5.2370000000000001"/>
    <n v="5.2370000000000001"/>
    <n v="5.2370000000000001"/>
    <n v="5.2370000000000001"/>
    <n v="5.2370000000000001"/>
    <n v="5.2370000000000001"/>
    <n v="5.2370000000000001"/>
    <n v="5.2370000000000001"/>
    <n v="5.2370000000000001"/>
    <n v="5.2370000000000001"/>
    <n v="62.844000000000001"/>
    <n v="5.2370000000000001"/>
    <n v="5.2370000000000001"/>
    <n v="10.474"/>
  </r>
  <r>
    <s v="TC31645"/>
    <n v="55"/>
    <s v="Thue bao MegaWan liên tỉnh"/>
    <s v="Truyền số liệu"/>
    <x v="2"/>
    <s v="Viễn thông"/>
    <s v="160129-02/DANANG"/>
    <s v="Vũ Thị Mai Dung"/>
    <s v="Ngân hàng"/>
    <x v="3"/>
    <s v="Ngân hàng TMCP Đầu tư và Phát triển Việt Nam - Chi nhánh Đà Nẵng"/>
    <s v="Ngân hàng TMCP Đầu tư và Phát triển Việt Nam"/>
    <x v="1"/>
    <n v="8.2220359999999992"/>
    <n v="8.2220359999999992"/>
    <n v="8.2220359999999992"/>
    <n v="8.2220359999999992"/>
    <n v="8.2220359999999992"/>
    <n v="8.2220359999999992"/>
    <n v="8.2220359999999992"/>
    <n v="8.2220359999999992"/>
    <n v="8.2220359999999992"/>
    <n v="8.2220359999999992"/>
    <n v="8.2220359999999992"/>
    <n v="8.2220359999999992"/>
    <n v="98.664432000000005"/>
    <n v="8.2220359999999992"/>
    <n v="8.2220359999999992"/>
    <n v="16.444071999999998"/>
  </r>
  <r>
    <s v="TC31646"/>
    <n v="55"/>
    <s v="Thue bao MegaWan liên tỉnh"/>
    <s v="Truyền số liệu"/>
    <x v="2"/>
    <s v="Viễn thông"/>
    <s v="160129-02/HAIVAN"/>
    <s v="Vũ Thị Mai Dung"/>
    <s v="Ngân hàng"/>
    <x v="3"/>
    <s v="Ngân hàng TMCP Đầu tư và Phát triển Việt Nam - Chi nhánh Hải Vân"/>
    <s v="Ngân hàng TMCP Đầu tư và Phát triển Việt Nam"/>
    <x v="1"/>
    <n v="6.3620359999999998"/>
    <n v="6.3620359999999998"/>
    <n v="6.3620359999999998"/>
    <n v="6.3620359999999998"/>
    <n v="6.3620359999999998"/>
    <n v="6.3620359999999998"/>
    <n v="6.3620359999999998"/>
    <n v="6.3620359999999998"/>
    <n v="6.3620359999999998"/>
    <n v="6.3620359999999998"/>
    <n v="6.3620359999999998"/>
    <n v="6.3620359999999998"/>
    <n v="76.344431999999998"/>
    <n v="6.3620359999999998"/>
    <n v="6.3620359999999998"/>
    <n v="12.724072"/>
  </r>
  <r>
    <s v="TC31671"/>
    <n v="55"/>
    <s v="Thue bao MegaWan liên tỉnh"/>
    <s v="Truyền số liệu"/>
    <x v="2"/>
    <s v="Viễn thông"/>
    <s v="126/2011"/>
    <s v="Hoàng Ngọc Mai"/>
    <s v="Ngân hàng"/>
    <x v="3"/>
    <s v="Ngân hàng Thương mại Cổ phần Sài Gòn - Hà Nội"/>
    <s v="Ngân hàng Thương mại Cổ phần Sài Gòn - Hà Nội"/>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1674"/>
    <n v="55"/>
    <s v="Thue bao MegaWan liên tỉnh"/>
    <s v="Truyền số liệu"/>
    <x v="2"/>
    <s v="Viễn thông"/>
    <s v="161017-01"/>
    <s v="Vũ Thị Mai Dung"/>
    <s v="Ngân hàng"/>
    <x v="3"/>
    <s v="Ngân hàng TMCP Ngoại thương Việt Nam"/>
    <s v="Ngân hàng TMCP Ngoại thương Việt Nam"/>
    <x v="1"/>
    <n v="3.4628999999999999"/>
    <n v="3.4628999999999999"/>
    <n v="3.4628999999999999"/>
    <n v="3.4628999999999999"/>
    <n v="3.4628999999999999"/>
    <n v="3.4628999999999999"/>
    <n v="3.4628999999999999"/>
    <n v="3.4628999999999999"/>
    <n v="3.4628999999999999"/>
    <n v="3.4628999999999999"/>
    <n v="3.4628999999999999"/>
    <n v="3.4628999999999999"/>
    <n v="41.5548"/>
    <n v="3.4628999999999999"/>
    <n v="3.4628999999999999"/>
    <n v="6.9257999999999997"/>
  </r>
  <r>
    <s v="TC31684"/>
    <n v="55"/>
    <s v="Thue bao MegaWan liên tỉnh"/>
    <s v="Truyền số liệu"/>
    <x v="2"/>
    <s v="Viễn thông"/>
    <s v="161229-02"/>
    <s v="Cấn Thành Chung"/>
    <s v="Ngân hàng"/>
    <x v="3"/>
    <s v="Sở giao dịch Chứng khoán Hà Nội"/>
    <s v="Sở giao dịch Chứng khoán Hà Nội"/>
    <x v="1"/>
    <n v="11.387449999999999"/>
    <n v="11.387449999999999"/>
    <n v="11.387449999999999"/>
    <n v="11.387449999999999"/>
    <n v="11.387449999999999"/>
    <n v="11.387449999999999"/>
    <n v="11.387449999999999"/>
    <n v="11.387449999999999"/>
    <n v="11.387449999999999"/>
    <n v="11.387449999999999"/>
    <n v="11.387449999999999"/>
    <n v="11.387449999999999"/>
    <n v="136.64940000000001"/>
    <n v="11.387449999999999"/>
    <n v="11.387449999999999"/>
    <n v="22.774899999999999"/>
  </r>
  <r>
    <s v="TC31685"/>
    <n v="55"/>
    <s v="Thue bao MegaWan liên tỉnh"/>
    <s v="Truyền số liệu"/>
    <x v="2"/>
    <s v="Viễn thông"/>
    <s v="161205-05"/>
    <s v="Cấn Thành Chung"/>
    <s v="Ngân hàng"/>
    <x v="3"/>
    <s v="Sở giao dịch Chứng khoán Hà Nội"/>
    <s v="Sở giao dịch Chứng khoán Hà Nội"/>
    <x v="1"/>
    <n v="1.037512"/>
    <n v="1.037512"/>
    <n v="1.037512"/>
    <n v="1.037512"/>
    <n v="1.037512"/>
    <n v="1.037512"/>
    <n v="1.037512"/>
    <n v="1.037512"/>
    <n v="1.037512"/>
    <n v="1.037512"/>
    <n v="1.037512"/>
    <n v="1.037512"/>
    <n v="12.450144"/>
    <n v="1.037512"/>
    <n v="1.037512"/>
    <n v="2.075024"/>
  </r>
  <r>
    <s v="TC31687"/>
    <n v="55"/>
    <s v="Thue bao MegaWan liên tỉnh"/>
    <s v="Truyền số liệu"/>
    <x v="2"/>
    <s v="Viễn thông"/>
    <s v="161027-01"/>
    <s v="Nguyễn Thị Tuyết Mai"/>
    <s v="Ngân hàng"/>
    <x v="3"/>
    <s v="Ngân hàng Nông nghiệp và Phát triển Nông thôn Việt Nam"/>
    <s v="Ngân hàng Nông nghiệp và phát triển nông thôn VN"/>
    <x v="1"/>
    <n v="5.6258359999999996"/>
    <n v="5.6258359999999996"/>
    <n v="5.6258359999999996"/>
    <n v="5.6258359999999996"/>
    <n v="5.6258359999999996"/>
    <n v="5.6258359999999996"/>
    <n v="5.6258359999999996"/>
    <n v="5.6258359999999996"/>
    <n v="5.6258359999999996"/>
    <n v="5.6258359999999996"/>
    <n v="5.6258359999999996"/>
    <n v="5.6258359999999996"/>
    <n v="67.510031999999995"/>
    <n v="5.6258359999999996"/>
    <n v="5.6258359999999996"/>
    <n v="11.251671999999999"/>
  </r>
  <r>
    <s v="TC31688"/>
    <n v="55"/>
    <s v="Thue bao MegaWan liên tỉnh"/>
    <s v="Truyền số liệu"/>
    <x v="2"/>
    <s v="Viễn thông"/>
    <s v="170315-02"/>
    <s v="Cấn Thành Chung"/>
    <s v="Ngân hàng"/>
    <x v="3"/>
    <s v="Công ty Cổ phần Chứng khoán SmartInvest"/>
    <s v="Công ty Cổ phần Chứng khoán SmartInvest"/>
    <x v="0"/>
    <n v="7.3332499999999996"/>
    <n v="7.3332499999999996"/>
    <n v="7.3332499999999996"/>
    <n v="7.3332499999999996"/>
    <n v="7.3332499999999996"/>
    <n v="7.3332499999999996"/>
    <n v="7.3332499999999996"/>
    <n v="7.3332499999999996"/>
    <n v="7.3332499999999996"/>
    <n v="7.3332499999999996"/>
    <n v="7.3332499999999996"/>
    <n v="7.3332499999999996"/>
    <n v="87.998999999999995"/>
    <n v="7.3332499999999996"/>
    <n v="7.3332499999999996"/>
    <n v="14.666499999999999"/>
  </r>
  <r>
    <s v="TC31689"/>
    <n v="55"/>
    <s v="Thue bao MegaWan liên tỉnh"/>
    <s v="Truyền số liệu"/>
    <x v="2"/>
    <s v="Viễn thông"/>
    <s v="161117-01"/>
    <s v="Cấn Thành Chung"/>
    <s v="Ngân hàng"/>
    <x v="3"/>
    <s v="Công ty cổ phần chứng khoán FPT"/>
    <s v="Công ty cổ phần chứng khoán FPT"/>
    <x v="0"/>
    <n v="8.9849999999999994"/>
    <n v="8.9849999999999994"/>
    <n v="8.9849999999999994"/>
    <n v="8.9849999999999994"/>
    <n v="8.9849999999999994"/>
    <n v="8.9849999999999994"/>
    <n v="8.9849999999999994"/>
    <n v="8.9849999999999994"/>
    <n v="8.9849999999999994"/>
    <n v="8.9849999999999994"/>
    <n v="8.9849999999999994"/>
    <n v="8.9849999999999994"/>
    <n v="107.82"/>
    <n v="8.9849999999999994"/>
    <n v="8.9849999999999994"/>
    <n v="17.97"/>
  </r>
  <r>
    <s v="TC31690"/>
    <n v="55"/>
    <s v="Thue bao MegaWan liên tỉnh"/>
    <s v="Truyền số liệu"/>
    <x v="2"/>
    <s v="Viễn thông"/>
    <s v="161117-02"/>
    <s v="Cấn Thành Chung"/>
    <s v="Ngân hàng"/>
    <x v="3"/>
    <s v="Công ty cổ phần chứng khoán FPT"/>
    <s v="Công ty cổ phần chứng khoán FPT"/>
    <x v="0"/>
    <n v="0.83299999999999996"/>
    <n v="0.83299999999999996"/>
    <n v="0.83299999999999996"/>
    <n v="0.83299999999999996"/>
    <n v="0.83299999999999996"/>
    <n v="0.83299999999999996"/>
    <n v="0.83299999999999996"/>
    <n v="0.83299999999999996"/>
    <n v="0.83299999999999996"/>
    <n v="0.83299999999999996"/>
    <n v="0.83299999999999996"/>
    <n v="0.83299999999999996"/>
    <n v="9.9960000000000004"/>
    <n v="0.83299999999999996"/>
    <n v="0.83299999999999996"/>
    <n v="1.6659999999999999"/>
  </r>
  <r>
    <s v="TC31693"/>
    <n v="55"/>
    <s v="Thue bao MegaWan liên tỉnh"/>
    <s v="Truyền số liệu"/>
    <x v="2"/>
    <s v="Viễn thông"/>
    <s v="170215-03"/>
    <s v="Cấn Thành Chung"/>
    <s v="Ngân hàng"/>
    <x v="3"/>
    <s v="Ngân hàng TNHH Một thành viên Public Việt Nam"/>
    <s v="Ngân hàng TNHH Một thành viên Public Việt Nam"/>
    <x v="1"/>
    <n v="3.0659999999999998"/>
    <n v="3.0659999999999998"/>
    <n v="3.0659999999999998"/>
    <n v="3.0659999999999998"/>
    <n v="3.0659999999999998"/>
    <n v="3.0659999999999998"/>
    <n v="3.0659999999999998"/>
    <n v="3.0659999999999998"/>
    <n v="3.0659999999999998"/>
    <n v="3.0659999999999998"/>
    <n v="3.0659999999999998"/>
    <n v="3.0659999999999998"/>
    <n v="36.792000000000002"/>
    <n v="3.0659999999999998"/>
    <n v="3.0659999999999998"/>
    <n v="6.1319999999999997"/>
  </r>
  <r>
    <s v="TC31694"/>
    <n v="55"/>
    <s v="Thue bao MegaWan liên tỉnh"/>
    <s v="Truyền số liệu"/>
    <x v="2"/>
    <s v="Viễn thông"/>
    <s v="170329-03"/>
    <s v="Vũ Thị Mai Dung"/>
    <s v="Ngân hàng"/>
    <x v="3"/>
    <s v="Tổng Công ty cổ phần Bảo hiểm Ngân hàng Đầu tư và Phát triển Việt Nam"/>
    <s v="Ngân hàng TMCP Đầu tư và Phát triển Việt Nam"/>
    <x v="1"/>
    <n v="283.44188000000003"/>
    <n v="283.44188000000003"/>
    <n v="283.44188000000003"/>
    <n v="283.44188000000003"/>
    <n v="283.44188000000003"/>
    <n v="283.44188000000003"/>
    <n v="283.44188000000003"/>
    <n v="283.44188000000003"/>
    <n v="283.44188000000003"/>
    <n v="287.94188000000003"/>
    <n v="283.44188000000003"/>
    <n v="284.94188000000003"/>
    <n v="3407.3025600000001"/>
    <n v="280.961974"/>
    <n v="277.315967"/>
    <n v="558.27794100000006"/>
  </r>
  <r>
    <s v="TC31705"/>
    <n v="55"/>
    <s v="Thue bao MegaWan liên tỉnh"/>
    <s v="Truyền số liệu"/>
    <x v="2"/>
    <s v="Viễn thông"/>
    <s v="160129-02/KHDN-"/>
    <s v="Nguyễn Việt Dũng"/>
    <s v="DNTN1"/>
    <x v="2"/>
    <s v="Công ty cho thuê tài chính TNHH BIDV-Sumi Trust"/>
    <s v="Công ty cho thuê tài chính TNHH BIDV-Sumi Trust"/>
    <x v="1"/>
    <n v="96.534899999999993"/>
    <n v="96.534899999999993"/>
    <n v="96.534899999999993"/>
    <n v="96.534899999999993"/>
    <n v="96.534899999999993"/>
    <n v="96.534899999999993"/>
    <n v="96.534899999999993"/>
    <n v="96.534899999999993"/>
    <n v="96.534899999999993"/>
    <n v="96.534899999999993"/>
    <n v="96.534899999999993"/>
    <n v="96.534899999999993"/>
    <n v="1158.4187999999999"/>
    <n v="96.534899999999993"/>
    <n v="96.534899999999993"/>
    <n v="193.06979999999999"/>
  </r>
  <r>
    <s v="TC31707"/>
    <n v="55"/>
    <s v="Thue bao MegaWan liên tỉnh"/>
    <s v="Truyền số liệu"/>
    <x v="2"/>
    <s v="Viễn thông"/>
    <s v="170705-04"/>
    <s v="Nguyễn Tiến Thành"/>
    <s v="Ngân hàng"/>
    <x v="3"/>
    <s v="Ngân hàng Thương mại Trách nhiệm Hữu hạn Một thành Viên Dầu khí Toàn Cầu"/>
    <s v="Ngân hàng Thương mại TNHH Một thành viên Dầu khí Toàn Cầu"/>
    <x v="1"/>
    <n v="63.041249999999998"/>
    <n v="63.041249999999998"/>
    <n v="63.041249999999998"/>
    <n v="63.041249999999998"/>
    <n v="63.041249999999998"/>
    <n v="63.041249999999998"/>
    <n v="59.240561"/>
    <n v="59.240561"/>
    <n v="59.240561"/>
    <n v="59.814250000000001"/>
    <n v="59.814250000000001"/>
    <n v="59.814250000000001"/>
    <n v="735.41193299999998"/>
    <n v="59.814250000000001"/>
    <n v="59.814250000000001"/>
    <n v="119.6285"/>
  </r>
  <r>
    <s v="TC31708"/>
    <n v="55"/>
    <s v="Thue bao MegaWan liên tỉnh"/>
    <s v="Truyền số liệu"/>
    <x v="2"/>
    <s v="Viễn thông"/>
    <s v="170803-01"/>
    <s v="Hoàng Ngọc Mai"/>
    <s v="Ngân hàng"/>
    <x v="3"/>
    <s v="Ngân hàng TMCP xăng dầu Petrolimex"/>
    <s v="Ngân hàng TMCP xăng dầu Petrolimex"/>
    <x v="1"/>
    <n v="49.591000000000001"/>
    <n v="49.591000000000001"/>
    <n v="49.591000000000001"/>
    <n v="49.591000000000001"/>
    <n v="49.591000000000001"/>
    <n v="49.591000000000001"/>
    <n v="49.591000000000001"/>
    <n v="49.591000000000001"/>
    <n v="49.591000000000001"/>
    <n v="49.591000000000001"/>
    <n v="49.591000000000001"/>
    <n v="49.591000000000001"/>
    <n v="595.09199999999998"/>
    <n v="45.435000000000002"/>
    <n v="45.435000000000002"/>
    <n v="90.87"/>
  </r>
  <r>
    <s v="TC31710"/>
    <n v="55"/>
    <s v="Thue bao MegaWan liên tỉnh"/>
    <s v="Truyền số liệu"/>
    <x v="2"/>
    <s v="Viễn thông"/>
    <s v="170825-03"/>
    <s v="Hoàng Ngọc Mai"/>
    <s v="Ngân hàng"/>
    <x v="3"/>
    <s v="Ngân hàng thương mại cổ phần Sài gòn - Hà nội, chi nhánh Bình Định"/>
    <s v="Ngân hàng Thương mại Cổ phần Sài Gòn - Hà Nội"/>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1711"/>
    <n v="55"/>
    <s v="Thue bao MegaWan liên tỉnh"/>
    <s v="Truyền số liệu"/>
    <x v="2"/>
    <s v="Viễn thông"/>
    <s v="170710-10"/>
    <s v="Hoàng Ngọc Mai"/>
    <s v="Ngân hàng"/>
    <x v="3"/>
    <s v="Ngân hàng TMCP Sài gòn-Hà nội chi nhánh Hà Nam"/>
    <s v="Ngân hàng Thương mại Cổ phần Sài Gòn - Hà Nội"/>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1712"/>
    <n v="55"/>
    <s v="Thue bao MegaWan liên tỉnh"/>
    <s v="Truyền số liệu"/>
    <x v="2"/>
    <s v="Viễn thông"/>
    <s v="170711-05"/>
    <s v="Hoàng Ngọc Mai"/>
    <s v="Ngân hàng"/>
    <x v="3"/>
    <s v="Ngân hàng TMCP Sài gòn-Hà nội, Chi nhánh Hà Tĩnh"/>
    <s v="Ngân hàng Thương mại Cổ phần Sài Gòn - Hà Nội"/>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1713"/>
    <n v="55"/>
    <s v="Thue bao MegaWan liên tỉnh"/>
    <s v="Truyền số liệu"/>
    <x v="2"/>
    <s v="Viễn thông"/>
    <s v="170718-02"/>
    <s v="Hoàng Ngọc Mai"/>
    <s v="Ngân hàng"/>
    <x v="3"/>
    <s v="Ngân hàng TMCP Sài gòn-Hà nội, chi nhánh Đăk Lắk"/>
    <s v="Ngân hàng Thương mại Cổ phần Sài Gòn - Hà Nội"/>
    <x v="1"/>
    <n v="4.2214999999999998"/>
    <n v="4.2214999999999998"/>
    <n v="4.2214999999999998"/>
    <n v="4.2214999999999998"/>
    <n v="4.2214999999999998"/>
    <n v="4.2214999999999998"/>
    <n v="4.2214999999999998"/>
    <n v="4.2214999999999998"/>
    <n v="4.2214999999999998"/>
    <n v="4.2214999999999998"/>
    <n v="4.2214999999999998"/>
    <n v="4.2214999999999998"/>
    <n v="50.658000000000001"/>
    <n v="4.2214999999999998"/>
    <n v="4.2214999999999998"/>
    <n v="8.4429999999999996"/>
  </r>
  <r>
    <s v="TC31716"/>
    <n v="55"/>
    <s v="Thue bao MegaWan liên tỉnh"/>
    <s v="Truyền số liệu"/>
    <x v="2"/>
    <s v="Viễn thông"/>
    <s v="171013-02"/>
    <s v="Hoàng Ngọc Mai"/>
    <s v="Ngân hàng"/>
    <x v="3"/>
    <s v="Ngân hàng Thương mại Cổ phần Sài Gòn - Hà Nội"/>
    <s v="Ngân hàng Thương mại Cổ phần Sài Gòn - Hà Nội"/>
    <x v="1"/>
    <n v="45.354999999999997"/>
    <n v="45.354999999999997"/>
    <n v="45.354999999999997"/>
    <n v="45.354999999999997"/>
    <n v="45.354999999999997"/>
    <n v="45.354999999999997"/>
    <n v="45.354999999999997"/>
    <n v="45.354999999999997"/>
    <n v="45.354999999999997"/>
    <n v="45.354999999999997"/>
    <n v="45.354999999999997"/>
    <n v="45.354999999999997"/>
    <n v="544.26"/>
    <n v="45.354999999999997"/>
    <n v="45.354999999999997"/>
    <n v="90.71"/>
  </r>
  <r>
    <s v="TC31717"/>
    <n v="55"/>
    <s v="Thue bao MegaWan liên tỉnh"/>
    <s v="Truyền số liệu"/>
    <x v="2"/>
    <s v="Viễn thông"/>
    <s v="170526-09"/>
    <s v="Cấn Thành Chung"/>
    <s v="Ngân hàng"/>
    <x v="3"/>
    <s v="Công ty Cổ phần Chứng khoán SmartInvest"/>
    <s v="Công ty Cổ phần Chứng khoán SmartInvest"/>
    <x v="0"/>
    <n v="5.7332400000000003"/>
    <n v="5.7332400000000003"/>
    <n v="5.7332400000000003"/>
    <n v="5.7332400000000003"/>
    <n v="5.7332400000000003"/>
    <n v="5.7332400000000003"/>
    <n v="5.7332400000000003"/>
    <n v="5.7332400000000003"/>
    <n v="5.7332400000000003"/>
    <n v="5.7332400000000003"/>
    <n v="5.7332400000000003"/>
    <n v="5.7332400000000003"/>
    <n v="68.798879999999997"/>
    <n v="5.7332400000000003"/>
    <n v="5.7332400000000003"/>
    <n v="11.466480000000001"/>
  </r>
  <r>
    <s v="TC31719"/>
    <n v="55"/>
    <s v="Thue bao MegaWan liên tỉnh"/>
    <s v="Truyền số liệu"/>
    <x v="2"/>
    <s v="Viễn thông"/>
    <s v="021017/Agribank-VNPT"/>
    <s v="Nguyễn Thị Tuyết Mai"/>
    <s v="Ngân hàng"/>
    <x v="3"/>
    <s v="Ngân hàng Nông nghiệp và Phát triển Nông thôn Việt Nam"/>
    <s v="Ngân hàng Nông nghiệp và phát triển nông thôn VN"/>
    <x v="1"/>
    <n v="739.3338"/>
    <n v="739.3338"/>
    <n v="746.88383799999997"/>
    <n v="756.01178500000003"/>
    <n v="748.172822"/>
    <n v="748.17719999999997"/>
    <n v="747.00792000000001"/>
    <n v="746.49856799999998"/>
    <n v="759.14121499999999"/>
    <n v="735.88446699999997"/>
    <n v="723.92034000000001"/>
    <n v="682.02651400000002"/>
    <n v="8872.3922689999999"/>
    <n v="665.64925200000005"/>
    <n v="622.30769999999995"/>
    <n v="1287.956952"/>
  </r>
  <r>
    <s v="TC31720"/>
    <n v="55"/>
    <s v="Thue bao MegaWan liên tỉnh"/>
    <s v="Truyền số liệu"/>
    <x v="2"/>
    <s v="Viễn thông"/>
    <s v="170929-01/KHDN-DN/H?"/>
    <s v="Nguyễn Thị Tuyết Mai"/>
    <s v="Ngân hàng"/>
    <x v="3"/>
    <s v="Ngân hàng Nông nghiệp và Phát triển Nông thôn Việt Nam"/>
    <s v="Ngân hàng Nông nghiệp và phát triển nông thôn VN"/>
    <x v="1"/>
    <n v="321.89670000000001"/>
    <n v="321.89670000000001"/>
    <n v="321.89670000000001"/>
    <n v="321.89670000000001"/>
    <n v="321.89670000000001"/>
    <n v="321.89670000000001"/>
    <n v="321.89670000000001"/>
    <n v="321.89670000000001"/>
    <n v="321.89670000000001"/>
    <n v="321.89670000000001"/>
    <n v="321.89670000000001"/>
    <n v="321.89670000000001"/>
    <n v="3862.7604000000001"/>
    <n v="321.89670000000001"/>
    <n v="321.89670000000001"/>
    <n v="643.79340000000002"/>
  </r>
  <r>
    <s v="TC31721"/>
    <n v="55"/>
    <s v="Thue bao MegaWan liên tỉnh"/>
    <s v="Truyền số liệu"/>
    <x v="2"/>
    <s v="Viễn thông"/>
    <s v="171219-01/VNPT VNP-K"/>
    <s v="Vũ Thị Mai Dung"/>
    <s v="Ngân hàng"/>
    <x v="3"/>
    <s v="Ngân hàng TMCP Đầu Tư và Phát Triển Việt Nam - Chi nhánh Hoài Đức"/>
    <s v="Ngân hàng TMCP Đầu tư và Phát triển Việt Nam"/>
    <x v="1"/>
    <n v="3.7370000000000001"/>
    <n v="3.7370000000000001"/>
    <n v="3.7370000000000001"/>
    <n v="3.7370000000000001"/>
    <n v="3.7370000000000001"/>
    <n v="3.7370000000000001"/>
    <n v="3.7370000000000001"/>
    <n v="3.7370000000000001"/>
    <n v="3.7370000000000001"/>
    <n v="3.7370000000000001"/>
    <n v="3.7370000000000001"/>
    <n v="3.7370000000000001"/>
    <n v="44.844000000000001"/>
    <n v="3.7370000000000001"/>
    <n v="3.7370000000000001"/>
    <n v="7.4740000000000002"/>
  </r>
  <r>
    <s v="TC31722"/>
    <n v="55"/>
    <s v="Thue bao MegaWan liên tỉnh"/>
    <s v="Truyền số liệu"/>
    <x v="2"/>
    <s v="Viễn thông"/>
    <s v="170918-03"/>
    <s v="Hoàng Ngọc Mai"/>
    <s v="Ngân hàng"/>
    <x v="3"/>
    <s v="Ngân hàng thương mại cổ phần Sài Gòn - Hà Nội, Chi nhánh Tây Ninh"/>
    <s v="Ngân hàng Thương mại Cổ phần Sài Gòn - Hà Nội"/>
    <x v="1"/>
    <n v="5.2175669999999998"/>
    <n v="5.2175669999999998"/>
    <n v="5.2175669999999998"/>
    <n v="5.2175669999999998"/>
    <n v="5.2175669999999998"/>
    <n v="5.2175669999999998"/>
    <n v="5.2175669999999998"/>
    <n v="5.2175669999999998"/>
    <n v="5.2175669999999998"/>
    <n v="5.2175669999999998"/>
    <n v="5.2175669999999998"/>
    <n v="5.2175669999999998"/>
    <n v="62.610804000000002"/>
    <n v="5.2175669999999998"/>
    <n v="5.2175669999999998"/>
    <n v="10.435134"/>
  </r>
  <r>
    <s v="TC31733"/>
    <n v="55"/>
    <s v="Thue bao MegaWan liên tỉnh"/>
    <s v="Truyền số liệu"/>
    <x v="2"/>
    <s v="Viễn thông"/>
    <s v="171031-02"/>
    <s v="Cấn Thành Chung"/>
    <s v="Ngân hàng"/>
    <x v="3"/>
    <s v="Ngân hàng BNP Paribas - Chi nhánh Hà Nội"/>
    <s v="Ngân hàng BNP Paribas - Chi nhánh Hà Nội"/>
    <x v="1"/>
    <n v="2.7456999999999998"/>
    <n v="2.7456999999999998"/>
    <n v="2.7456999999999998"/>
    <n v="2.7456999999999998"/>
    <n v="2.7456999999999998"/>
    <n v="2.7456999999999998"/>
    <n v="2.7456999999999998"/>
    <n v="2.7456999999999998"/>
    <n v="2.7456999999999998"/>
    <n v="2.7456999999999998"/>
    <n v="2.7456999999999998"/>
    <n v="2.7456999999999998"/>
    <n v="32.948399999999999"/>
    <n v="2.7456999999999998"/>
    <n v="2.7456999999999998"/>
    <n v="5.4913999999999996"/>
  </r>
  <r>
    <s v="TC31738"/>
    <n v="55"/>
    <s v="Thue bao MegaWan liên tỉnh"/>
    <s v="Truyền số liệu"/>
    <x v="2"/>
    <s v="Viễn thông"/>
    <s v="180518-03"/>
    <s v="Cấn Thành Chung"/>
    <s v="Ngân hàng"/>
    <x v="3"/>
    <s v="Công ty cổ phần chứng khoán VNDIRECT"/>
    <s v="Công ty cổ phần chứng khoán VNDIRECT"/>
    <x v="1"/>
    <n v="4.84"/>
    <n v="4.84"/>
    <n v="4.84"/>
    <n v="4.84"/>
    <n v="4.84"/>
    <n v="4.84"/>
    <n v="4.84"/>
    <n v="4.84"/>
    <n v="4.84"/>
    <n v="4.84"/>
    <n v="4.84"/>
    <n v="4.84"/>
    <n v="58.08"/>
    <n v="4.84"/>
    <n v="4.84"/>
    <n v="9.68"/>
  </r>
  <r>
    <s v="TC31746"/>
    <n v="55"/>
    <s v="Thue bao MegaWan liên tỉnh"/>
    <s v="Truyền số liệu"/>
    <x v="2"/>
    <s v="Viễn thông"/>
    <s v="180821-01"/>
    <s v="Cấn Thành Chung"/>
    <s v="Ngân hàng"/>
    <x v="3"/>
    <s v="Công ty Cổ phần chứng khoán CV"/>
    <s v="Công ty Cổ phần chứng khoán CV"/>
    <x v="0"/>
    <n v="26.407"/>
    <n v="26.407"/>
    <n v="26.407"/>
    <n v="26.407"/>
    <n v="26.407"/>
    <n v="26.407"/>
    <n v="26.407"/>
    <n v="26.407"/>
    <n v="26.407"/>
    <n v="26.407"/>
    <n v="0"/>
    <n v="0"/>
    <n v="264.07"/>
    <n v="0"/>
    <n v="0"/>
    <n v="0"/>
  </r>
  <r>
    <s v="TC31768"/>
    <n v="55"/>
    <s v="Thue bao MegaWan liên tỉnh"/>
    <s v="Truyền số liệu"/>
    <x v="2"/>
    <s v="Viễn thông"/>
    <s v="190304-04"/>
    <s v="Cấn Thành Chung"/>
    <s v="Ngân hàng"/>
    <x v="3"/>
    <s v="Công ty cổ phần chứng khoán Tân Việt"/>
    <s v="Công ty Cổ phần Chứng khoán Tân Việt"/>
    <x v="1"/>
    <n v="2.407"/>
    <n v="2.407"/>
    <n v="2.407"/>
    <n v="2.407"/>
    <n v="2.407"/>
    <n v="2.407"/>
    <n v="2.407"/>
    <n v="2.407"/>
    <n v="2.407"/>
    <n v="2.407"/>
    <n v="2.407"/>
    <n v="2.407"/>
    <n v="28.884"/>
    <n v="2.407"/>
    <n v="2.407"/>
    <n v="4.8140000000000001"/>
  </r>
  <r>
    <s v="TC31770"/>
    <n v="55"/>
    <s v="Thue bao MegaWan liên tỉnh"/>
    <s v="Truyền số liệu"/>
    <x v="2"/>
    <s v="Viễn thông"/>
    <s v="38/2018/Agribank-VNP"/>
    <s v="Nguyễn Thị Tuyết Mai"/>
    <s v="Ngân hàng"/>
    <x v="3"/>
    <s v="Ngân hàng Nông nghiệp và Phát triển Nông thôn Việt Nam"/>
    <s v="Ngân hàng Nông nghiệp và phát triển nông thôn VN"/>
    <x v="1"/>
    <n v="4.6497060000000001"/>
    <n v="4.6497060000000001"/>
    <n v="4.6497060000000001"/>
    <n v="4.6497060000000001"/>
    <n v="4.6497060000000001"/>
    <n v="4.6497060000000001"/>
    <n v="4.6497060000000001"/>
    <n v="15.329295999999999"/>
    <n v="8.6174940000000007"/>
    <n v="8.6174940000000007"/>
    <n v="8.6174940000000007"/>
    <n v="8.6174940000000007"/>
    <n v="82.347213999999994"/>
    <n v="8.6174940000000007"/>
    <n v="8.6174940000000007"/>
    <n v="17.234988000000001"/>
  </r>
  <r>
    <s v="TC31772"/>
    <n v="55"/>
    <s v="Thue bao MegaWan liên tỉnh"/>
    <s v="Truyền số liệu"/>
    <x v="2"/>
    <s v="Viễn thông"/>
    <s v="181225-03"/>
    <s v="Nguyễn Diệp Thùy Anh"/>
    <s v="Ngân hàng"/>
    <x v="3"/>
    <s v="Ngân hàng TMCP Quân đội"/>
    <s v="Ngân hàng TMCP Quân đội"/>
    <x v="1"/>
    <n v="599.59677199999999"/>
    <n v="610.64896099999999"/>
    <n v="631.87695599999995"/>
    <n v="607.24008300000003"/>
    <n v="615.69687399999998"/>
    <n v="721.07009700000003"/>
    <n v="643.56902400000001"/>
    <n v="814.19628799999998"/>
    <n v="723.31146000000001"/>
    <n v="720.08058800000003"/>
    <n v="830.88896499999998"/>
    <n v="784.35638500000005"/>
    <n v="8302.5324529999998"/>
    <n v="773.12087699999995"/>
    <n v="768.99938999999995"/>
    <n v="1542.1202669999998"/>
  </r>
  <r>
    <s v="TC31773"/>
    <n v="55"/>
    <s v="Thue bao MegaWan liên tỉnh"/>
    <s v="Truyền số liệu"/>
    <x v="2"/>
    <s v="Viễn thông"/>
    <s v="181225-03"/>
    <s v="Nguyễn Diệp Thùy Anh"/>
    <s v="Ngân hàng"/>
    <x v="3"/>
    <s v="MB Bank Plc. Phnom Penh Branch, Cambodia"/>
    <s v="Ngân hàng TMCP Quân đội"/>
    <x v="1"/>
    <n v="17.683233000000001"/>
    <n v="12.195333"/>
    <n v="18.292999999999999"/>
    <n v="7.6830600000000002"/>
    <n v="18.292999999999999"/>
    <n v="18.292999999999999"/>
    <n v="18.292999999999999"/>
    <n v="18.292999999999999"/>
    <n v="18.292999999999999"/>
    <n v="18.292999999999999"/>
    <n v="18.292999999999999"/>
    <n v="18.292999999999999"/>
    <n v="202.19862599999999"/>
    <n v="18.292999999999999"/>
    <n v="18.292999999999999"/>
    <n v="36.585999999999999"/>
  </r>
  <r>
    <s v="TC31774"/>
    <n v="55"/>
    <s v="Thue bao MegaWan liên tỉnh"/>
    <s v="Truyền số liệu"/>
    <x v="2"/>
    <s v="Viễn thông"/>
    <s v="190307-01"/>
    <s v="Cấn Thành Chung"/>
    <s v="Ngân hàng"/>
    <x v="3"/>
    <s v="Ngân hàng BNP Paribas - Chi nhánh Hà Nội"/>
    <s v="Ngân hàng BNP Paribas - Chi nhánh Hà Nội"/>
    <x v="1"/>
    <n v="5.6740000000000004"/>
    <n v="5.6740000000000004"/>
    <n v="5.6740000000000004"/>
    <n v="5.6740000000000004"/>
    <n v="5.6740000000000004"/>
    <n v="5.6740000000000004"/>
    <n v="5.6740000000000004"/>
    <n v="5.6740000000000004"/>
    <n v="5.6740000000000004"/>
    <n v="5.6740000000000004"/>
    <n v="5.6740000000000004"/>
    <n v="5.6740000000000004"/>
    <n v="68.087999999999994"/>
    <n v="5.6740000000000004"/>
    <n v="5.6740000000000004"/>
    <n v="11.348000000000001"/>
  </r>
  <r>
    <s v="TC31776"/>
    <n v="55"/>
    <s v="Thue bao MegaWan liên tỉnh"/>
    <s v="Truyền số liệu"/>
    <x v="2"/>
    <s v="Viễn thông"/>
    <s v="180831-05"/>
    <s v="Cấn Thành Chung"/>
    <s v="Ngân hàng"/>
    <x v="3"/>
    <s v="Ngân hàng TMCP An Bình"/>
    <s v="Ngân hàng Thương mại CP An Bình"/>
    <x v="1"/>
    <n v="8.0333000000000006"/>
    <n v="5.4894220000000002"/>
    <n v="4.0166500000000003"/>
    <n v="-1.338883"/>
    <n v="0"/>
    <n v="0"/>
    <n v="0"/>
    <n v="0"/>
    <n v="0"/>
    <n v="0"/>
    <n v="0"/>
    <n v="0"/>
    <n v="16.200489000000001"/>
    <n v="0"/>
    <n v="0"/>
    <n v="0"/>
  </r>
  <r>
    <s v="TC31777"/>
    <n v="55"/>
    <s v="Thue bao MegaWan liên tỉnh"/>
    <s v="Truyền số liệu"/>
    <x v="2"/>
    <s v="Viễn thông"/>
    <s v="181225-03"/>
    <s v="Nguyễn Diệp Thùy Anh"/>
    <s v="Ngân hàng"/>
    <x v="3"/>
    <s v="Ngân hàng TMCP Quân đội"/>
    <s v="Ngân hàng TMCP Quân đội"/>
    <x v="1"/>
    <n v="20.5593"/>
    <n v="20.5593"/>
    <n v="8.6349060000000009"/>
    <n v="20.5593"/>
    <n v="20.5593"/>
    <n v="19.188680000000002"/>
    <n v="20.5593"/>
    <n v="19.873989999999999"/>
    <n v="20.5593"/>
    <n v="20.5593"/>
    <n v="20.5593"/>
    <n v="20.5593"/>
    <n v="232.73127600000001"/>
    <n v="20.5593"/>
    <n v="20.5593"/>
    <n v="41.118600000000001"/>
  </r>
  <r>
    <s v="TC31778"/>
    <n v="55"/>
    <s v="Thue bao MegaWan liên tỉnh"/>
    <s v="Truyền số liệu"/>
    <x v="2"/>
    <s v="Viễn thông"/>
    <s v="190401"/>
    <s v="Cấn Thành Chung"/>
    <s v="Ngân hàng"/>
    <x v="3"/>
    <s v="Ngân hàng Hợp tác xã Việt Nam - Chi nhánh An Giang"/>
    <s v="Ngân hàng Hợp tác xã Việt nam"/>
    <x v="1"/>
    <n v="6.101"/>
    <n v="6.101"/>
    <n v="6.101"/>
    <n v="6.101"/>
    <n v="6.101"/>
    <n v="6.101"/>
    <n v="6.101"/>
    <n v="6.101"/>
    <n v="6.101"/>
    <n v="6.101"/>
    <n v="6.101"/>
    <n v="6.101"/>
    <n v="73.212000000000003"/>
    <n v="6.101"/>
    <n v="6.101"/>
    <n v="12.202"/>
  </r>
  <r>
    <s v="TC31779"/>
    <n v="55"/>
    <s v="Thue bao MegaWan liên tỉnh"/>
    <s v="Truyền số liệu"/>
    <x v="2"/>
    <s v="Viễn thông"/>
    <s v="190401"/>
    <s v="Cấn Thành Chung"/>
    <s v="Ngân hàng"/>
    <x v="3"/>
    <s v="Ngân hàng Hợp tác xã Việt Nam - Chi nhánh Bình Định"/>
    <s v="Ngân hàng Hợp tác xã Việt nam"/>
    <x v="1"/>
    <n v="14.633100000000001"/>
    <n v="14.633100000000001"/>
    <n v="14.633100000000001"/>
    <n v="14.633100000000001"/>
    <n v="14.633100000000001"/>
    <n v="14.633100000000001"/>
    <n v="14.633100000000001"/>
    <n v="14.633100000000001"/>
    <n v="14.633100000000001"/>
    <n v="14.633100000000001"/>
    <n v="14.633100000000001"/>
    <n v="14.633100000000001"/>
    <n v="175.59719999999999"/>
    <n v="14.633100000000001"/>
    <n v="14.633100000000001"/>
    <n v="29.266200000000001"/>
  </r>
  <r>
    <s v="TC31780"/>
    <n v="55"/>
    <s v="Thue bao MegaWan liên tỉnh"/>
    <s v="Truyền số liệu"/>
    <x v="2"/>
    <s v="Viễn thông"/>
    <s v="190401"/>
    <s v="Cấn Thành Chung"/>
    <s v="Ngân hàng"/>
    <x v="3"/>
    <s v="Ngân hàng Hợp tác xã Việt Nam - Chi nhánh Bắc Ninh"/>
    <s v="Ngân hàng Hợp tác xã Việt nam"/>
    <x v="1"/>
    <n v="15.16225"/>
    <n v="15.16225"/>
    <n v="15.16225"/>
    <n v="15.16225"/>
    <n v="15.16225"/>
    <n v="15.16225"/>
    <n v="15.16225"/>
    <n v="15.16225"/>
    <n v="15.16225"/>
    <n v="15.16225"/>
    <n v="15.16225"/>
    <n v="15.16225"/>
    <n v="181.947"/>
    <n v="15.16225"/>
    <n v="15.16225"/>
    <n v="30.3245"/>
  </r>
  <r>
    <s v="TC31781"/>
    <n v="55"/>
    <s v="Thue bao MegaWan liên tỉnh"/>
    <s v="Truyền số liệu"/>
    <x v="2"/>
    <s v="Viễn thông"/>
    <s v="190401"/>
    <s v="Cấn Thành Chung"/>
    <s v="Ngân hàng"/>
    <x v="3"/>
    <s v="Ngân hàng Hợp tác xã Việt Nam - Chi nhánh Bình Thuận"/>
    <s v="Ngân hàng Hợp tác xã Việt nam"/>
    <x v="1"/>
    <n v="11.360150000000001"/>
    <n v="11.360150000000001"/>
    <n v="11.360150000000001"/>
    <n v="11.360150000000001"/>
    <n v="11.360150000000001"/>
    <n v="11.360150000000001"/>
    <n v="11.360150000000001"/>
    <n v="11.360150000000001"/>
    <n v="11.360150000000001"/>
    <n v="11.360150000000001"/>
    <n v="11.360150000000001"/>
    <n v="11.360150000000001"/>
    <n v="136.3218"/>
    <n v="11.360150000000001"/>
    <n v="11.360150000000001"/>
    <n v="22.720300000000002"/>
  </r>
  <r>
    <s v="TC31782"/>
    <n v="55"/>
    <s v="Thue bao MegaWan liên tỉnh"/>
    <s v="Truyền số liệu"/>
    <x v="2"/>
    <s v="Viễn thông"/>
    <s v="190401"/>
    <s v="Cấn Thành Chung"/>
    <s v="Ngân hàng"/>
    <x v="3"/>
    <s v="Ngân hàng Hợp tác xã Việt Nam - Chi nhánh Thành phố Hồ Chí Minh"/>
    <s v="Ngân hàng Hợp tác xã Việt nam"/>
    <x v="1"/>
    <n v="14.550599999999999"/>
    <n v="14.550599999999999"/>
    <n v="14.550599999999999"/>
    <n v="14.550599999999999"/>
    <n v="14.550599999999999"/>
    <n v="14.550599999999999"/>
    <n v="14.550599999999999"/>
    <n v="14.550599999999999"/>
    <n v="14.550599999999999"/>
    <n v="14.550599999999999"/>
    <n v="14.550599999999999"/>
    <n v="14.550599999999999"/>
    <n v="174.60720000000001"/>
    <n v="14.550599999999999"/>
    <n v="14.550599999999999"/>
    <n v="29.101199999999999"/>
  </r>
  <r>
    <s v="TC31783"/>
    <n v="55"/>
    <s v="Thue bao MegaWan liên tỉnh"/>
    <s v="Truyền số liệu"/>
    <x v="2"/>
    <s v="Viễn thông"/>
    <s v="190401"/>
    <s v="Cấn Thành Chung"/>
    <s v="Ngân hàng"/>
    <x v="3"/>
    <s v="Ngân hàng Hợp tác xã Việt Nam - Chi nhánh Đắk Lắk"/>
    <s v="Ngân hàng Hợp tác xã Việt nam"/>
    <x v="1"/>
    <n v="23.222799999999999"/>
    <n v="23.222799999999999"/>
    <n v="23.222799999999999"/>
    <n v="23.222799999999999"/>
    <n v="23.222799999999999"/>
    <n v="23.222799999999999"/>
    <n v="23.222799999999999"/>
    <n v="23.222799999999999"/>
    <n v="23.222799999999999"/>
    <n v="23.222799999999999"/>
    <n v="23.222799999999999"/>
    <n v="23.222799999999999"/>
    <n v="278.67360000000002"/>
    <n v="23.222799999999999"/>
    <n v="23.222799999999999"/>
    <n v="46.445599999999999"/>
  </r>
  <r>
    <s v="TC31784"/>
    <n v="55"/>
    <s v="Thue bao MegaWan liên tỉnh"/>
    <s v="Truyền số liệu"/>
    <x v="2"/>
    <s v="Viễn thông"/>
    <s v="190401"/>
    <s v="Cấn Thành Chung"/>
    <s v="Ngân hàng"/>
    <x v="3"/>
    <s v="Ngân hàng Hợp tác xã Việt Nam - Chi nhánh Đồng Nai"/>
    <s v="Ngân hàng Hợp tác xã Việt nam"/>
    <x v="1"/>
    <n v="6.101"/>
    <n v="6.101"/>
    <n v="6.101"/>
    <n v="6.101"/>
    <n v="6.101"/>
    <n v="6.101"/>
    <n v="6.101"/>
    <n v="6.101"/>
    <n v="6.101"/>
    <n v="6.101"/>
    <n v="6.101"/>
    <n v="6.101"/>
    <n v="73.212000000000003"/>
    <n v="6.101"/>
    <n v="6.101"/>
    <n v="12.202"/>
  </r>
  <r>
    <s v="TC31785"/>
    <n v="55"/>
    <s v="Thue bao MegaWan liên tỉnh"/>
    <s v="Truyền số liệu"/>
    <x v="2"/>
    <s v="Viễn thông"/>
    <s v="190401"/>
    <s v="Cấn Thành Chung"/>
    <s v="Ngân hàng"/>
    <x v="3"/>
    <s v="Ngân hàng Hợp tác xã Việt Nam - Chi nhánh Hai Bà Trưng"/>
    <s v="Ngân hàng Hợp tác xã Việt nam"/>
    <x v="1"/>
    <n v="1.68462"/>
    <n v="1.68462"/>
    <n v="1.68462"/>
    <n v="1.68462"/>
    <n v="1.68462"/>
    <n v="1.68462"/>
    <n v="1.68462"/>
    <n v="1.68462"/>
    <n v="1.68462"/>
    <n v="1.68462"/>
    <n v="1.68462"/>
    <n v="1.68462"/>
    <n v="20.215440000000001"/>
    <n v="1.68462"/>
    <n v="1.68462"/>
    <n v="3.36924"/>
  </r>
  <r>
    <s v="TC31786"/>
    <n v="55"/>
    <s v="Thue bao MegaWan liên tỉnh"/>
    <s v="Truyền số liệu"/>
    <x v="2"/>
    <s v="Viễn thông"/>
    <s v="190401"/>
    <s v="Cấn Thành Chung"/>
    <s v="Ngân hàng"/>
    <x v="3"/>
    <s v="Ngân hàng Hợp tác xã Việt Nam - Chi nhánh Hải Dương"/>
    <s v="Ngân hàng Hợp tác xã Việt nam"/>
    <x v="1"/>
    <n v="18.567550000000001"/>
    <n v="18.567550000000001"/>
    <n v="18.567550000000001"/>
    <n v="18.567550000000001"/>
    <n v="18.567550000000001"/>
    <n v="18.567550000000001"/>
    <n v="18.567550000000001"/>
    <n v="18.567550000000001"/>
    <n v="18.567550000000001"/>
    <n v="18.567550000000001"/>
    <n v="18.567550000000001"/>
    <n v="18.567550000000001"/>
    <n v="222.81059999999999"/>
    <n v="18.567550000000001"/>
    <n v="18.567550000000001"/>
    <n v="37.135100000000001"/>
  </r>
  <r>
    <s v="TC31787"/>
    <n v="55"/>
    <s v="Thue bao MegaWan liên tỉnh"/>
    <s v="Truyền số liệu"/>
    <x v="2"/>
    <s v="Viễn thông"/>
    <s v="190401"/>
    <s v="Cấn Thành Chung"/>
    <s v="Ngân hàng"/>
    <x v="3"/>
    <s v="Ngân hàng Hợp tác xã Việt Nam -Chi nhánh Hà Nam"/>
    <s v="Ngân hàng Hợp tác xã Việt nam"/>
    <x v="1"/>
    <n v="4.0990000000000002"/>
    <n v="4.0990000000000002"/>
    <n v="4.0990000000000002"/>
    <n v="4.0990000000000002"/>
    <n v="4.0990000000000002"/>
    <n v="4.0990000000000002"/>
    <n v="4.0990000000000002"/>
    <n v="4.0990000000000002"/>
    <n v="4.0990000000000002"/>
    <n v="4.0990000000000002"/>
    <n v="4.0990000000000002"/>
    <n v="4.0990000000000002"/>
    <n v="49.188000000000002"/>
    <n v="4.0990000000000002"/>
    <n v="4.0990000000000002"/>
    <n v="8.1980000000000004"/>
  </r>
  <r>
    <s v="TC31788"/>
    <n v="55"/>
    <s v="Thue bao MegaWan liên tỉnh"/>
    <s v="Truyền số liệu"/>
    <x v="2"/>
    <s v="Viễn thông"/>
    <s v="190401"/>
    <s v="Cấn Thành Chung"/>
    <s v="Ngân hàng"/>
    <x v="3"/>
    <s v="Ngân hàng Hợp tác xã Việt Nam - Chi nhánh Hải Phòng"/>
    <s v="Ngân hàng Hợp tác xã Việt nam"/>
    <x v="1"/>
    <n v="4.0990000000000002"/>
    <n v="4.0990000000000002"/>
    <n v="4.0990000000000002"/>
    <n v="4.0990000000000002"/>
    <n v="4.0990000000000002"/>
    <n v="4.0990000000000002"/>
    <n v="4.0990000000000002"/>
    <n v="4.0990000000000002"/>
    <n v="4.0990000000000002"/>
    <n v="4.0990000000000002"/>
    <n v="4.0990000000000002"/>
    <n v="4.0990000000000002"/>
    <n v="49.188000000000002"/>
    <n v="4.0990000000000002"/>
    <n v="4.0990000000000002"/>
    <n v="8.1980000000000004"/>
  </r>
  <r>
    <s v="TC31789"/>
    <n v="55"/>
    <s v="Thue bao MegaWan liên tỉnh"/>
    <s v="Truyền số liệu"/>
    <x v="2"/>
    <s v="Viễn thông"/>
    <s v="190401"/>
    <s v="Cấn Thành Chung"/>
    <s v="Ngân hàng"/>
    <x v="3"/>
    <s v="Ngân hàng Hợp tác xã Việt Nam Chi nhánh Hà Tây"/>
    <s v="Ngân hàng Hợp tác xã Việt nam"/>
    <x v="1"/>
    <n v="3.9669300000000001"/>
    <n v="3.9669300000000001"/>
    <n v="3.9669300000000001"/>
    <n v="3.9669300000000001"/>
    <n v="3.9669300000000001"/>
    <n v="3.9669300000000001"/>
    <n v="3.9669300000000001"/>
    <n v="3.9669300000000001"/>
    <n v="3.9669300000000001"/>
    <n v="3.9669300000000001"/>
    <n v="3.9669300000000001"/>
    <n v="3.9669300000000001"/>
    <n v="47.603160000000003"/>
    <n v="3.9669300000000001"/>
    <n v="3.9669300000000001"/>
    <n v="7.9338600000000001"/>
  </r>
  <r>
    <s v="TC31790"/>
    <n v="55"/>
    <s v="Thue bao MegaWan liên tỉnh"/>
    <s v="Truyền số liệu"/>
    <x v="2"/>
    <s v="Viễn thông"/>
    <s v="190401"/>
    <s v="Cấn Thành Chung"/>
    <s v="Ngân hàng"/>
    <x v="3"/>
    <s v="Ngân hàng Hợp tác xã Việt Nam - Chi nhánh Hưng Yên"/>
    <s v="Ngân hàng Hợp tác xã Việt nam"/>
    <x v="1"/>
    <n v="13.033125"/>
    <n v="13.033125"/>
    <n v="13.033125"/>
    <n v="11.593125000000001"/>
    <n v="11.593125000000001"/>
    <n v="11.593125000000001"/>
    <n v="11.593125000000001"/>
    <n v="11.593125000000001"/>
    <n v="11.593125000000001"/>
    <n v="11.593125000000001"/>
    <n v="11.593125000000001"/>
    <n v="11.593125000000001"/>
    <n v="143.4375"/>
    <n v="11.593125000000001"/>
    <n v="11.593125000000001"/>
    <n v="23.186250000000001"/>
  </r>
  <r>
    <s v="TC31791"/>
    <n v="55"/>
    <s v="Thue bao MegaWan liên tỉnh"/>
    <s v="Truyền số liệu"/>
    <x v="2"/>
    <s v="Viễn thông"/>
    <s v="190401"/>
    <s v="Cấn Thành Chung"/>
    <s v="Ngân hàng"/>
    <x v="3"/>
    <s v="Ngân hàng Hợp tác xã Việt Nam - Chi nhánh Kiên Giang"/>
    <s v="Ngân hàng Hợp tác xã Việt nam"/>
    <x v="1"/>
    <n v="13.1106"/>
    <n v="13.1106"/>
    <n v="13.1106"/>
    <n v="13.1106"/>
    <n v="13.1106"/>
    <n v="13.1106"/>
    <n v="13.1106"/>
    <n v="13.1106"/>
    <n v="13.1106"/>
    <n v="13.1106"/>
    <n v="13.1106"/>
    <n v="13.1106"/>
    <n v="157.3272"/>
    <n v="13.1106"/>
    <n v="13.1106"/>
    <n v="26.2212"/>
  </r>
  <r>
    <s v="TC31792"/>
    <n v="55"/>
    <s v="Thue bao MegaWan liên tỉnh"/>
    <s v="Truyền số liệu"/>
    <x v="2"/>
    <s v="Viễn thông"/>
    <s v="190401"/>
    <s v="Cấn Thành Chung"/>
    <s v="Ngân hàng"/>
    <x v="3"/>
    <s v="Ngân hàng Hợp tác xã Việt Nam Chi nhánh Long An"/>
    <s v="Ngân hàng Hợp tác xã Việt nam"/>
    <x v="1"/>
    <n v="9.9201499999999996"/>
    <n v="9.9201499999999996"/>
    <n v="9.9201499999999996"/>
    <n v="9.9201499999999996"/>
    <n v="9.9201499999999996"/>
    <n v="9.9201499999999996"/>
    <n v="9.9201499999999996"/>
    <n v="9.9201499999999996"/>
    <n v="9.9201499999999996"/>
    <n v="9.9201499999999996"/>
    <n v="9.9201499999999996"/>
    <n v="9.9201499999999996"/>
    <n v="119.04179999999999"/>
    <n v="9.9201499999999996"/>
    <n v="9.9201499999999996"/>
    <n v="19.840299999999999"/>
  </r>
  <r>
    <s v="TC31793"/>
    <n v="55"/>
    <s v="Thue bao MegaWan liên tỉnh"/>
    <s v="Truyền số liệu"/>
    <x v="2"/>
    <s v="Viễn thông"/>
    <s v="190401"/>
    <s v="Cấn Thành Chung"/>
    <s v="Ngân hàng"/>
    <x v="3"/>
    <s v="Ngân hàng Hợp tác xã Việt Nam - Chi nhánh Lâm Đồng"/>
    <s v="Ngân hàng Hợp tác xã Việt nam"/>
    <x v="1"/>
    <n v="9.9201499999999996"/>
    <n v="9.9201499999999996"/>
    <n v="9.9201499999999996"/>
    <n v="9.9201499999999996"/>
    <n v="9.9201499999999996"/>
    <n v="9.9201499999999996"/>
    <n v="9.9201499999999996"/>
    <n v="9.9201499999999996"/>
    <n v="9.9201499999999996"/>
    <n v="9.9201499999999996"/>
    <n v="9.9201499999999996"/>
    <n v="9.9201499999999996"/>
    <n v="119.04179999999999"/>
    <n v="9.9201499999999996"/>
    <n v="9.9201499999999996"/>
    <n v="19.840299999999999"/>
  </r>
  <r>
    <s v="TC31794"/>
    <n v="55"/>
    <s v="Thue bao MegaWan liên tỉnh"/>
    <s v="Truyền số liệu"/>
    <x v="2"/>
    <s v="Viễn thông"/>
    <s v="190401"/>
    <s v="Cấn Thành Chung"/>
    <s v="Ngân hàng"/>
    <x v="3"/>
    <s v="Ngân hàng Hợp tác xã Việt Nam - Chi nhánh Nghệ An"/>
    <s v="Ngân hàng Hợp tác xã Việt nam"/>
    <x v="1"/>
    <n v="15.16225"/>
    <n v="15.16225"/>
    <n v="15.16225"/>
    <n v="15.16225"/>
    <n v="15.16225"/>
    <n v="15.16225"/>
    <n v="15.16225"/>
    <n v="15.16225"/>
    <n v="15.16225"/>
    <n v="15.16225"/>
    <n v="15.16225"/>
    <n v="15.16225"/>
    <n v="181.947"/>
    <n v="15.16225"/>
    <n v="15.16225"/>
    <n v="30.3245"/>
  </r>
  <r>
    <s v="TC31795"/>
    <n v="55"/>
    <s v="Thue bao MegaWan liên tỉnh"/>
    <s v="Truyền số liệu"/>
    <x v="2"/>
    <s v="Viễn thông"/>
    <s v="190401"/>
    <s v="Cấn Thành Chung"/>
    <s v="Ngân hàng"/>
    <x v="3"/>
    <s v="Ngân hàng Hợp tác xã Việt Nam - Chi nhánh Ninh Bình"/>
    <s v="Ngân hàng Hợp tác xã Việt nam"/>
    <x v="1"/>
    <n v="15.16225"/>
    <n v="15.16225"/>
    <n v="15.16225"/>
    <n v="15.16225"/>
    <n v="15.16225"/>
    <n v="15.16225"/>
    <n v="15.16225"/>
    <n v="15.16225"/>
    <n v="15.16225"/>
    <n v="15.16225"/>
    <n v="15.16225"/>
    <n v="15.16225"/>
    <n v="181.947"/>
    <n v="15.16225"/>
    <n v="15.16225"/>
    <n v="30.3245"/>
  </r>
  <r>
    <s v="TC31796"/>
    <n v="55"/>
    <s v="Thue bao MegaWan liên tỉnh"/>
    <s v="Truyền số liệu"/>
    <x v="2"/>
    <s v="Viễn thông"/>
    <s v="190401"/>
    <s v="Cấn Thành Chung"/>
    <s v="Ngân hàng"/>
    <x v="3"/>
    <s v="Ngân hàng Hợp tác xã Việt Nam - Chi nhánh Nam Định"/>
    <s v="Ngân hàng Hợp tác xã Việt nam"/>
    <x v="1"/>
    <n v="9.4880999999999993"/>
    <n v="9.4880999999999993"/>
    <n v="9.4880999999999993"/>
    <n v="9.4880999999999993"/>
    <n v="9.4880999999999993"/>
    <n v="14.16779"/>
    <n v="12.303900000000001"/>
    <n v="12.303900000000001"/>
    <n v="12.303900000000001"/>
    <n v="12.303900000000001"/>
    <n v="12.303900000000001"/>
    <n v="12.303900000000001"/>
    <n v="135.43169"/>
    <n v="12.303900000000001"/>
    <n v="12.303900000000001"/>
    <n v="24.607800000000001"/>
  </r>
  <r>
    <s v="TC31797"/>
    <n v="55"/>
    <s v="Thue bao MegaWan liên tỉnh"/>
    <s v="Truyền số liệu"/>
    <x v="2"/>
    <s v="Viễn thông"/>
    <s v="190401"/>
    <s v="Cấn Thành Chung"/>
    <s v="Ngân hàng"/>
    <x v="3"/>
    <s v="Ngân hàng Hợp tác xã Việt Nam Chi nhánh Phú Thọ"/>
    <s v="Ngân hàng Hợp tác xã Việt nam"/>
    <x v="1"/>
    <n v="20.53285"/>
    <n v="20.53285"/>
    <n v="20.53285"/>
    <n v="20.53285"/>
    <n v="20.53285"/>
    <n v="20.53285"/>
    <n v="20.53285"/>
    <n v="20.53285"/>
    <n v="20.53285"/>
    <n v="20.53285"/>
    <n v="20.53285"/>
    <n v="20.53285"/>
    <n v="246.39420000000001"/>
    <n v="20.53285"/>
    <n v="20.53285"/>
    <n v="41.0657"/>
  </r>
  <r>
    <s v="TC31798"/>
    <n v="55"/>
    <s v="Thue bao MegaWan liên tỉnh"/>
    <s v="Truyền số liệu"/>
    <x v="2"/>
    <s v="Viễn thông"/>
    <s v="190401"/>
    <s v="Cấn Thành Chung"/>
    <s v="Ngân hàng"/>
    <x v="3"/>
    <s v="Ngân hàng Hợp tác xã Việt Nam - Chi nhánh Quảng Bình"/>
    <s v="Ngân hàng Hợp tác xã Việt nam"/>
    <x v="1"/>
    <n v="23.489650000000001"/>
    <n v="23.489650000000001"/>
    <n v="23.489650000000001"/>
    <n v="23.489650000000001"/>
    <n v="23.489650000000001"/>
    <n v="23.489650000000001"/>
    <n v="23.489650000000001"/>
    <n v="23.489650000000001"/>
    <n v="23.489650000000001"/>
    <n v="23.489650000000001"/>
    <n v="23.489650000000001"/>
    <n v="23.489650000000001"/>
    <n v="281.87580000000003"/>
    <n v="23.489650000000001"/>
    <n v="23.489650000000001"/>
    <n v="46.979300000000002"/>
  </r>
  <r>
    <s v="TC31799"/>
    <n v="55"/>
    <s v="Thue bao MegaWan liên tỉnh"/>
    <s v="Truyền số liệu"/>
    <x v="2"/>
    <s v="Viễn thông"/>
    <s v="190401"/>
    <s v="Cấn Thành Chung"/>
    <s v="Ngân hàng"/>
    <x v="3"/>
    <s v="Ngân hàng Hợp tác xã Việt Nam - Chi nhánh Sóc Trăng"/>
    <s v="Ngân hàng Hợp tác xã Việt nam"/>
    <x v="1"/>
    <n v="16.38035"/>
    <n v="16.38035"/>
    <n v="16.38035"/>
    <n v="16.38035"/>
    <n v="16.38035"/>
    <n v="16.38035"/>
    <n v="16.38035"/>
    <n v="16.38035"/>
    <n v="16.38035"/>
    <n v="16.38035"/>
    <n v="16.38035"/>
    <n v="16.38035"/>
    <n v="196.5642"/>
    <n v="16.38035"/>
    <n v="16.38035"/>
    <n v="32.7607"/>
  </r>
  <r>
    <s v="TC31800"/>
    <n v="55"/>
    <s v="Thue bao MegaWan liên tỉnh"/>
    <s v="Truyền số liệu"/>
    <x v="2"/>
    <s v="Viễn thông"/>
    <s v="190401"/>
    <s v="Cấn Thành Chung"/>
    <s v="Ngân hàng"/>
    <x v="3"/>
    <s v="Ngân hàng Hợp tác xã Việt Nam - Chi nhánh Thái Bình"/>
    <s v="Ngân hàng Hợp tác xã Việt nam"/>
    <x v="1"/>
    <n v="15.16225"/>
    <n v="15.16225"/>
    <n v="15.16225"/>
    <n v="15.16225"/>
    <n v="15.16225"/>
    <n v="15.16225"/>
    <n v="15.16225"/>
    <n v="15.16225"/>
    <n v="15.16225"/>
    <n v="15.16225"/>
    <n v="15.16225"/>
    <n v="15.16225"/>
    <n v="181.947"/>
    <n v="15.16225"/>
    <n v="15.16225"/>
    <n v="30.3245"/>
  </r>
  <r>
    <s v="TC31801"/>
    <n v="55"/>
    <s v="Thue bao MegaWan liên tỉnh"/>
    <s v="Truyền số liệu"/>
    <x v="2"/>
    <s v="Viễn thông"/>
    <s v="190401"/>
    <s v="Cấn Thành Chung"/>
    <s v="Ngân hàng"/>
    <x v="3"/>
    <s v="Ngân hàng Hợp tác xã Việt Nam - Chi nhánh Thanh Hóa"/>
    <s v="Ngân hàng Hợp tác xã Việt nam"/>
    <x v="1"/>
    <n v="24.723125"/>
    <n v="24.723125"/>
    <n v="24.723125"/>
    <n v="24.723125"/>
    <n v="24.723125"/>
    <n v="24.723125"/>
    <n v="24.723125"/>
    <n v="24.723125"/>
    <n v="24.723125"/>
    <n v="24.723125"/>
    <n v="24.723125"/>
    <n v="24.723125"/>
    <n v="296.67750000000001"/>
    <n v="24.723125"/>
    <n v="24.723125"/>
    <n v="49.446249999999999"/>
  </r>
  <r>
    <s v="TC31802"/>
    <n v="55"/>
    <s v="Thue bao MegaWan liên tỉnh"/>
    <s v="Truyền số liệu"/>
    <x v="2"/>
    <s v="Viễn thông"/>
    <s v="190401"/>
    <s v="Cấn Thành Chung"/>
    <s v="Ngân hàng"/>
    <x v="3"/>
    <s v="Ngân hàng Hợp tác xã Việt Nam - Chi nhánh Trà Vinh"/>
    <s v="Ngân hàng Hợp tác xã Việt nam"/>
    <x v="1"/>
    <n v="9.9201499999999996"/>
    <n v="9.9201499999999996"/>
    <n v="9.9201499999999996"/>
    <n v="9.9201499999999996"/>
    <n v="9.9201499999999996"/>
    <n v="9.9201499999999996"/>
    <n v="9.9201499999999996"/>
    <n v="9.9201499999999996"/>
    <n v="9.9201499999999996"/>
    <n v="9.9201499999999996"/>
    <n v="9.9201499999999996"/>
    <n v="9.9201499999999996"/>
    <n v="119.04179999999999"/>
    <n v="9.9201499999999996"/>
    <n v="9.9201499999999996"/>
    <n v="19.840299999999999"/>
  </r>
  <r>
    <s v="TC31803"/>
    <n v="55"/>
    <s v="Thue bao MegaWan liên tỉnh"/>
    <s v="Truyền số liệu"/>
    <x v="2"/>
    <s v="Viễn thông"/>
    <s v="190401"/>
    <s v="Cấn Thành Chung"/>
    <s v="Ngân hàng"/>
    <x v="3"/>
    <s v="Ngân hàng Hợp tác xã Việt Nam - Chi nhánh Vĩnh Phúc"/>
    <s v="Ngân hàng Hợp tác xã Việt nam"/>
    <x v="1"/>
    <n v="15.16225"/>
    <n v="15.16225"/>
    <n v="15.16225"/>
    <n v="15.16225"/>
    <n v="15.16225"/>
    <n v="15.16225"/>
    <n v="15.16225"/>
    <n v="15.16225"/>
    <n v="15.16225"/>
    <n v="15.16225"/>
    <n v="15.16225"/>
    <n v="15.16225"/>
    <n v="181.947"/>
    <n v="15.16225"/>
    <n v="15.16225"/>
    <n v="30.3245"/>
  </r>
  <r>
    <s v="TC31804"/>
    <n v="55"/>
    <s v="Thue bao MegaWan liên tỉnh"/>
    <s v="Truyền số liệu"/>
    <x v="2"/>
    <s v="Viễn thông"/>
    <s v="190401"/>
    <s v="Cấn Thành Chung"/>
    <s v="Ngân hàng"/>
    <x v="3"/>
    <s v="Ngân hàng Hợp tác xã Việt Nam"/>
    <s v="Ngân hàng Hợp tác xã Việt nam"/>
    <x v="1"/>
    <n v="69.273229999999998"/>
    <n v="69.273229999999998"/>
    <n v="69.273229999999998"/>
    <n v="69.273229999999998"/>
    <n v="69.273229999999998"/>
    <n v="69.273229999999998"/>
    <n v="69.273229999999998"/>
    <n v="69.273229999999998"/>
    <n v="69.273229999999998"/>
    <n v="69.273229999999998"/>
    <n v="69.273229999999998"/>
    <n v="69.273229999999998"/>
    <n v="831.27876000000003"/>
    <n v="69.273229999999998"/>
    <n v="69.273229999999998"/>
    <n v="138.54646"/>
  </r>
  <r>
    <s v="TC31805"/>
    <n v="55"/>
    <s v="Thue bao MegaWan liên tỉnh"/>
    <s v="Truyền số liệu"/>
    <x v="2"/>
    <s v="Viễn thông"/>
    <s v="190401"/>
    <s v="Cấn Thành Chung"/>
    <s v="Ngân hàng"/>
    <x v="3"/>
    <s v="Ngân hàng Hợp tác xã Việt Nam - Chi nhánh Hà Tĩnh"/>
    <s v="Ngân hàng Hợp tác xã Việt nam"/>
    <x v="1"/>
    <n v="4.0990000000000002"/>
    <n v="4.0990000000000002"/>
    <n v="4.0990000000000002"/>
    <n v="4.0990000000000002"/>
    <n v="4.0990000000000002"/>
    <n v="19.375599999999999"/>
    <n v="7.9181499999999998"/>
    <n v="7.9181499999999998"/>
    <n v="7.9181499999999998"/>
    <n v="7.9181499999999998"/>
    <n v="7.9181499999999998"/>
    <n v="7.9181499999999998"/>
    <n v="87.379499999999993"/>
    <n v="7.9181499999999998"/>
    <n v="7.9181499999999998"/>
    <n v="15.8363"/>
  </r>
  <r>
    <s v="TC31806"/>
    <n v="55"/>
    <s v="Thue bao MegaWan liên tỉnh"/>
    <s v="Truyền số liệu"/>
    <x v="2"/>
    <s v="Viễn thông"/>
    <s v="190401"/>
    <s v="Cấn Thành Chung"/>
    <s v="Ngân hàng"/>
    <x v="3"/>
    <s v="Ngân hàng Hợp tác xã Việt Nam - Chi nhánh Yên Bái"/>
    <s v="Ngân hàng Hợp tác xã Việt nam"/>
    <x v="1"/>
    <n v="4.0990000000000002"/>
    <n v="4.0990000000000002"/>
    <n v="4.0990000000000002"/>
    <n v="4.0990000000000002"/>
    <n v="4.0990000000000002"/>
    <n v="4.0990000000000002"/>
    <n v="4.0990000000000002"/>
    <n v="4.0990000000000002"/>
    <n v="4.0990000000000002"/>
    <n v="4.0990000000000002"/>
    <n v="4.0990000000000002"/>
    <n v="4.0990000000000002"/>
    <n v="49.188000000000002"/>
    <n v="4.0990000000000002"/>
    <n v="4.0990000000000002"/>
    <n v="8.1980000000000004"/>
  </r>
  <r>
    <s v="TC31807"/>
    <n v="55"/>
    <s v="Thue bao MegaWan liên tỉnh"/>
    <s v="Truyền số liệu"/>
    <x v="2"/>
    <s v="Viễn thông"/>
    <s v="190401"/>
    <s v="Cấn Thành Chung"/>
    <s v="Ngân hàng"/>
    <x v="3"/>
    <s v="Ngân hàng Hợp tác xã Việt Nam - Chi nhánh Bắc Giang"/>
    <s v="Ngân hàng Hợp tác xã Việt nam"/>
    <x v="1"/>
    <n v="4.0990000000000002"/>
    <n v="4.0990000000000002"/>
    <n v="4.0990000000000002"/>
    <n v="4.0990000000000002"/>
    <n v="4.0990000000000002"/>
    <n v="4.0990000000000002"/>
    <n v="4.0990000000000002"/>
    <n v="4.0990000000000002"/>
    <n v="4.0990000000000002"/>
    <n v="4.0990000000000002"/>
    <n v="4.0990000000000002"/>
    <n v="4.0990000000000002"/>
    <n v="49.188000000000002"/>
    <n v="4.0990000000000002"/>
    <n v="4.0990000000000002"/>
    <n v="8.1980000000000004"/>
  </r>
  <r>
    <s v="TC31808"/>
    <n v="55"/>
    <s v="Thue bao MegaWan liên tỉnh"/>
    <s v="Truyền số liệu"/>
    <x v="2"/>
    <s v="Viễn thông"/>
    <s v="190401"/>
    <s v="Cấn Thành Chung"/>
    <s v="Ngân hàng"/>
    <x v="3"/>
    <s v="Ngân hàng Hợp tác xã Việt Nam - Chi nhánh Tây Ninh"/>
    <s v="Ngân hàng Hợp tác xã Việt nam"/>
    <x v="1"/>
    <n v="6.101"/>
    <n v="6.101"/>
    <n v="6.101"/>
    <n v="6.101"/>
    <n v="6.101"/>
    <n v="6.101"/>
    <n v="6.101"/>
    <n v="6.101"/>
    <n v="6.101"/>
    <n v="6.101"/>
    <n v="6.101"/>
    <n v="6.101"/>
    <n v="73.212000000000003"/>
    <n v="6.101"/>
    <n v="6.101"/>
    <n v="12.202"/>
  </r>
  <r>
    <s v="TC31809"/>
    <n v="55"/>
    <s v="Thue bao MegaWan liên tỉnh"/>
    <s v="Truyền số liệu"/>
    <x v="2"/>
    <s v="Viễn thông"/>
    <s v="190401"/>
    <s v="Cấn Thành Chung"/>
    <s v="Ngân hàng"/>
    <x v="3"/>
    <s v="Ngân hàng Hợp tác xã Việt Nam - Chi nhánh Gia Lai"/>
    <s v="Ngân hàng Hợp tác xã Việt nam"/>
    <x v="1"/>
    <n v="4.8984750000000004"/>
    <n v="4.8984750000000004"/>
    <n v="4.8984750000000004"/>
    <n v="4.8984750000000004"/>
    <n v="4.8984750000000004"/>
    <n v="4.8984750000000004"/>
    <n v="4.8984750000000004"/>
    <n v="4.8984750000000004"/>
    <n v="4.8984750000000004"/>
    <n v="4.8984750000000004"/>
    <n v="4.8984750000000004"/>
    <n v="4.8984750000000004"/>
    <n v="58.781700000000001"/>
    <n v="4.8984750000000004"/>
    <n v="4.8984750000000004"/>
    <n v="9.7969500000000007"/>
  </r>
  <r>
    <s v="TC31810"/>
    <n v="55"/>
    <s v="Thue bao MegaWan liên tỉnh"/>
    <s v="Truyền số liệu"/>
    <x v="2"/>
    <s v="Viễn thông"/>
    <s v="6126"/>
    <s v="Hoàng Ngọc Mai"/>
    <s v="Ngân hàng"/>
    <x v="3"/>
    <s v="Ngân hàng thương mại cổ phần Sài Gòn - Hà Nội, Chi nhánh Lạng Sơn"/>
    <s v="Ngân hàng Thương mại Cổ phần Sài Gòn - Hà Nội"/>
    <x v="1"/>
    <n v="5.2175669999999998"/>
    <n v="5.2175669999999998"/>
    <n v="5.2175669999999998"/>
    <n v="5.2175669999999998"/>
    <n v="5.2175669999999998"/>
    <n v="5.2175669999999998"/>
    <n v="5.2175669999999998"/>
    <n v="5.2175669999999998"/>
    <n v="5.2175669999999998"/>
    <n v="5.2175669999999998"/>
    <n v="5.2175669999999998"/>
    <n v="5.2175669999999998"/>
    <n v="62.610804000000002"/>
    <n v="5.2175669999999998"/>
    <n v="5.2175669999999998"/>
    <n v="10.435134"/>
  </r>
  <r>
    <s v="TC31811"/>
    <n v="55"/>
    <s v="Thue bao MegaWan liên tỉnh"/>
    <s v="Truyền số liệu"/>
    <x v="2"/>
    <s v="Viễn thông"/>
    <s v="6126"/>
    <s v="Hoàng Ngọc Mai"/>
    <s v="Ngân hàng"/>
    <x v="3"/>
    <s v="Ngân hàng TMCP Sài Gòn - Hà Nội, Chi nhánh Thanh Hóa"/>
    <s v="Ngân hàng Thương mại Cổ phần Sài Gòn - Hà Nội"/>
    <x v="1"/>
    <n v="5.2175669999999998"/>
    <n v="5.2175669999999998"/>
    <n v="5.2175669999999998"/>
    <n v="5.2175669999999998"/>
    <n v="5.2175669999999998"/>
    <n v="5.2175669999999998"/>
    <n v="5.2175669999999998"/>
    <n v="5.2175669999999998"/>
    <n v="5.2175669999999998"/>
    <n v="5.2175669999999998"/>
    <n v="5.2175669999999998"/>
    <n v="5.2175669999999998"/>
    <n v="62.610804000000002"/>
    <n v="5.2175669999999998"/>
    <n v="5.2175669999999998"/>
    <n v="10.435134"/>
  </r>
  <r>
    <s v="TC31812"/>
    <n v="55"/>
    <s v="Thue bao MegaWan liên tỉnh"/>
    <s v="Truyền số liệu"/>
    <x v="2"/>
    <s v="Viễn thông"/>
    <s v="8950"/>
    <s v="Hoàng Ngọc Mai"/>
    <s v="Ngân hàng"/>
    <x v="3"/>
    <s v="Ngân hàng Thương mại cổ phần Sài Gòn - Hà Nội, Chi nhánh Hà Nội"/>
    <s v="Ngân hàng Thương mại Cổ phần Sài Gòn - Hà Nội"/>
    <x v="1"/>
    <n v="1.782"/>
    <n v="1.782"/>
    <n v="1.782"/>
    <n v="1.782"/>
    <n v="1.782"/>
    <n v="1.782"/>
    <n v="1.782"/>
    <n v="1.782"/>
    <n v="1.782"/>
    <n v="1.782"/>
    <n v="1.782"/>
    <n v="1.782"/>
    <n v="21.384"/>
    <n v="1.782"/>
    <n v="1.782"/>
    <n v="3.5640000000000001"/>
  </r>
  <r>
    <s v="TC31813"/>
    <n v="55"/>
    <s v="Thue bao MegaWan liên tỉnh"/>
    <s v="Truyền số liệu"/>
    <x v="2"/>
    <s v="Viễn thông"/>
    <s v="8950"/>
    <s v="Hoàng Ngọc Mai"/>
    <s v="Ngân hàng"/>
    <x v="3"/>
    <s v="Ngân hàng thương mại cổ phần Sài Gòn - Hà Nội, Chi nhánh Thăng Long"/>
    <s v="Ngân hàng Thương mại Cổ phần Sài Gòn - Hà Nội"/>
    <x v="1"/>
    <n v="1.782"/>
    <n v="1.782"/>
    <n v="1.782"/>
    <n v="1.782"/>
    <n v="1.782"/>
    <n v="1.782"/>
    <n v="1.782"/>
    <n v="1.782"/>
    <n v="1.782"/>
    <n v="1.782"/>
    <n v="1.782"/>
    <n v="1.782"/>
    <n v="21.384"/>
    <n v="1.782"/>
    <n v="1.782"/>
    <n v="3.5640000000000001"/>
  </r>
  <r>
    <s v="WAN000010"/>
    <n v="55"/>
    <s v="Thue bao MegaWan liên tỉnh"/>
    <s v="Truyền số liệu"/>
    <x v="2"/>
    <s v="Viễn thông"/>
    <s v="190102-06"/>
    <s v="Vũ Thị Lan"/>
    <s v="DNTN2"/>
    <x v="2"/>
    <s v="Công ty TNHH  Một thành viên Xổ Số Kiến Thiết Thủ Đô"/>
    <s v="Công ty TNHH  Một thành viên Xổ Số Kiến Thiết Thủ Đô"/>
    <x v="1"/>
    <n v="455.64191299999999"/>
    <n v="469.71670799999998"/>
    <n v="448.56887399999999"/>
    <n v="447.24474400000003"/>
    <n v="225.87432699999999"/>
    <n v="449.79549500000002"/>
    <n v="439.44418200000001"/>
    <n v="418.77405900000002"/>
    <n v="424.69436899999999"/>
    <n v="420.79453999999998"/>
    <n v="419.71261600000003"/>
    <n v="425.96959299999997"/>
    <n v="5046.2314200000001"/>
    <n v="416.04402499999998"/>
    <n v="419.33432199999999"/>
    <n v="835.37834699999996"/>
  </r>
  <r>
    <s v="WAN00006"/>
    <n v="55"/>
    <s v="Thue bao MegaWan liên tỉnh"/>
    <s v="Truyền số liệu"/>
    <x v="2"/>
    <s v="Viễn thông"/>
    <s v="02-13"/>
    <s v="Hoàng Ngọc Mai"/>
    <s v="Ngân hàng"/>
    <x v="3"/>
    <s v="Tổng công ty cổ phần bảo hiểm Petrolimex"/>
    <s v="Ngân hàng TMCP xăng dầu Petrolimex"/>
    <x v="1"/>
    <n v="4.2"/>
    <n v="4.2"/>
    <n v="4.2"/>
    <n v="4.2"/>
    <n v="4.2"/>
    <n v="4.2"/>
    <n v="4.2"/>
    <n v="4.2"/>
    <n v="4.2"/>
    <n v="4.2"/>
    <n v="4.2"/>
    <n v="4.2"/>
    <n v="50.4"/>
    <n v="4.2"/>
    <n v="4.2"/>
    <n v="8.4"/>
  </r>
  <r>
    <s v="WAN00007"/>
    <n v="55"/>
    <s v="Thue bao MegaWan liên tỉnh"/>
    <s v="Truyền số liệu"/>
    <x v="2"/>
    <s v="Viễn thông"/>
    <s v="04-13"/>
    <s v="Cấn Thành Chung"/>
    <s v="Ngân hàng"/>
    <x v="3"/>
    <s v="Công ty Cổ phần Chứng khoán MORGAN STANLEY Hướng Việt"/>
    <s v="Công ty TNHH Chứng khoán JB Việt Nam"/>
    <x v="0"/>
    <n v="2.1419999999999999"/>
    <n v="2.1419999999999999"/>
    <n v="2.1419999999999999"/>
    <n v="2.1419999999999999"/>
    <n v="2.1419999999999999"/>
    <n v="2.1419999999999999"/>
    <n v="2.1419999999999999"/>
    <n v="2.1419999999999999"/>
    <n v="3.6419999999999999"/>
    <n v="2.1419999999999999"/>
    <n v="2.1419999999999999"/>
    <n v="2.1419999999999999"/>
    <n v="27.204000000000001"/>
    <n v="2.1419999999999999"/>
    <n v="2.1419999999999999"/>
    <n v="4.2839999999999998"/>
  </r>
  <r>
    <s v="WAN00008"/>
    <n v="55"/>
    <s v="Thue bao MegaWan liên tỉnh"/>
    <s v="Truyền số liệu"/>
    <x v="2"/>
    <s v="Viễn thông"/>
    <s v="05-13"/>
    <s v="Cấn Thành Chung"/>
    <s v="Ngân hàng"/>
    <x v="3"/>
    <s v="Công ty Cổ phần Chứng khoán Kiến thiết Việt Nam"/>
    <s v="Công ty Cổ phần Chứng khoán Kiến thiết Việt Nam"/>
    <x v="0"/>
    <n v="2.1419999999999999"/>
    <n v="2.1419999999999999"/>
    <n v="2.1419999999999999"/>
    <n v="2.1419999999999999"/>
    <n v="2.1419999999999999"/>
    <n v="2.1419999999999999"/>
    <n v="2.1419999999999999"/>
    <n v="2.1419999999999999"/>
    <n v="2.1419999999999999"/>
    <n v="2.1419999999999999"/>
    <n v="2.1419999999999999"/>
    <n v="2.1419999999999999"/>
    <n v="25.704000000000001"/>
    <n v="2.1419999999999999"/>
    <n v="2.1419999999999999"/>
    <n v="4.2839999999999998"/>
  </r>
  <r>
    <s v="WAN00009"/>
    <n v="55"/>
    <s v="Thue bao MegaWan liên tỉnh"/>
    <s v="Truyền số liệu"/>
    <x v="2"/>
    <s v="Viễn thông"/>
    <s v="06-13"/>
    <s v="Cấn Thành Chung"/>
    <s v="Ngân hàng"/>
    <x v="3"/>
    <s v="Công ty cổ phần chứng khoán Việt Tín"/>
    <s v="Công ty cổ phần chứng khoán Việt Tín"/>
    <x v="0"/>
    <n v="2.1419999999999999"/>
    <n v="2.1419999999999999"/>
    <n v="2.1419999999999999"/>
    <n v="2.1419999999999999"/>
    <n v="2.1419999999999999"/>
    <n v="2.1419999999999999"/>
    <n v="2.1419999999999999"/>
    <n v="2.1419999999999999"/>
    <n v="2.1419999999999999"/>
    <n v="2.1419999999999999"/>
    <n v="2.1419999999999999"/>
    <n v="2.1419999999999999"/>
    <n v="25.704000000000001"/>
    <n v="2.1419999999999999"/>
    <n v="2.1419999999999999"/>
    <n v="4.2839999999999998"/>
  </r>
  <r>
    <s v="Z202573"/>
    <n v="55"/>
    <s v="Thue bao MegaWan liên tỉnh"/>
    <s v="Truyền số liệu"/>
    <x v="2"/>
    <s v="Viễn thông"/>
    <s v="25977"/>
    <s v="Tô Thị Ngọc"/>
    <s v="DNTN1"/>
    <x v="2"/>
    <s v="Công ty TNHH hoá chất PTN"/>
    <s v="Công ty TNHH hoá chất PTN"/>
    <x v="0"/>
    <n v="2.0777269999999999"/>
    <n v="2.0777269999999999"/>
    <n v="2.0777269999999999"/>
    <n v="2.0777269999999999"/>
    <n v="2.0777269999999999"/>
    <n v="2.0777269999999999"/>
    <n v="2.0777269999999999"/>
    <n v="2.0777269999999999"/>
    <n v="2.0777269999999999"/>
    <n v="2.0777269999999999"/>
    <n v="2.0777269999999999"/>
    <n v="2.0777269999999999"/>
    <n v="24.932724"/>
    <n v="0"/>
    <n v="0"/>
    <n v="0"/>
  </r>
  <r>
    <s v="Z202581A"/>
    <n v="55"/>
    <s v="Thue bao MegaWan liên tỉnh"/>
    <s v="Truyền số liệu"/>
    <x v="2"/>
    <s v="Viễn thông"/>
    <s v="150803-23"/>
    <s v="Lưu Thị Thanh"/>
    <s v="DNTN1"/>
    <x v="2"/>
    <s v="Phòng Thương mại và Công nghiệp Việt Nam"/>
    <s v="Phòng Thương mại và Công nghiệp Việt Nam"/>
    <x v="0"/>
    <n v="0.94272699999999998"/>
    <n v="0.94272699999999998"/>
    <n v="0.94272699999999998"/>
    <n v="0.94272699999999998"/>
    <n v="0.94272699999999998"/>
    <n v="0.94272699999999998"/>
    <n v="0.94272699999999998"/>
    <n v="0.94272699999999998"/>
    <n v="0.94272699999999998"/>
    <n v="0.94272699999999998"/>
    <n v="0.94272699999999998"/>
    <n v="0.94272699999999998"/>
    <n v="11.312723999999999"/>
    <n v="0.94272699999999998"/>
    <n v="0.94272699999999998"/>
    <n v="1.885454"/>
  </r>
  <r>
    <s v="Z202616"/>
    <n v="55"/>
    <s v="Thue bao MegaWan liên tỉnh"/>
    <s v="Truyền số liệu"/>
    <x v="2"/>
    <s v="Viễn thông"/>
    <s v="17544"/>
    <s v="Nguyễn Việt Dũng"/>
    <s v="DNTN1"/>
    <x v="2"/>
    <s v="Công ty trách nhiệm hữu hạn PTA Việt Nam"/>
    <s v="Công ty trách nhiệm hữu hạn PTA Việt Nam"/>
    <x v="0"/>
    <n v="0.98545499999999997"/>
    <n v="0.98545499999999997"/>
    <n v="0.98545499999999997"/>
    <n v="0"/>
    <n v="0"/>
    <n v="0"/>
    <n v="0"/>
    <n v="0"/>
    <n v="0"/>
    <n v="0"/>
    <n v="0"/>
    <n v="0"/>
    <n v="2.9563649999999999"/>
    <n v="0"/>
    <n v="0"/>
    <n v="0"/>
  </r>
  <r>
    <s v="7044"/>
    <n v="57"/>
    <s v="thuê bao MetroNet liên tỉnh"/>
    <s v="Truyền số liệu"/>
    <x v="2"/>
    <s v="Viễn thông"/>
    <s v="3218."/>
    <s v="Vũ Thị Mai Dung"/>
    <s v="Ngân hàng"/>
    <x v="3"/>
    <s v="Phòng Giao dịch Ngân hàng chính sách xã hội huyện Long Khánh"/>
    <s v="Ngân hàng chính sách xã hội"/>
    <x v="1"/>
    <n v="1.1870000000000001"/>
    <n v="1.1870000000000001"/>
    <n v="1.1870000000000001"/>
    <n v="1.1870000000000001"/>
    <n v="1.1870000000000001"/>
    <n v="1.1870000000000001"/>
    <n v="1.1870000000000001"/>
    <n v="1.1870000000000001"/>
    <n v="1.1870000000000001"/>
    <n v="3.5609999999999999"/>
    <n v="0"/>
    <n v="0"/>
    <n v="14.244"/>
    <n v="3.5609999999999999"/>
    <n v="0"/>
    <n v="3.5609999999999999"/>
  </r>
  <r>
    <s v="BN30242"/>
    <n v="57"/>
    <s v="thuê bao MetroNet liên tỉnh"/>
    <s v="Truyền số liệu"/>
    <x v="2"/>
    <s v="Viễn thông"/>
    <s v="151022-03"/>
    <s v="Phan Thu Thủy"/>
    <s v="Nước Ngoài"/>
    <x v="1"/>
    <s v="Chi nhánh Công ty TNHH Thông tin NTT (Việt Nam)"/>
    <s v="Chi nhánh Công ty TNHH Thông tin NTT (Việt Nam)"/>
    <x v="1"/>
    <n v="9.5563800000000008"/>
    <n v="9.5563800000000008"/>
    <n v="9.5563800000000008"/>
    <n v="9.5563800000000008"/>
    <n v="9.5563800000000008"/>
    <n v="9.5563800000000008"/>
    <n v="9.5563800000000008"/>
    <n v="9.5563800000000008"/>
    <n v="9.5563800000000008"/>
    <n v="9.5563800000000008"/>
    <n v="9.5563800000000008"/>
    <n v="9.5563800000000008"/>
    <n v="114.67655999999999"/>
    <n v="9.5563800000000008"/>
    <n v="9.5563800000000008"/>
    <n v="19.112760000000002"/>
  </r>
  <r>
    <s v="BN30291"/>
    <n v="57"/>
    <s v="thuê bao MetroNet liên tỉnh"/>
    <s v="Truyền số liệu"/>
    <x v="2"/>
    <s v="Viễn thông"/>
    <s v="170222-01"/>
    <s v="Phan Thu Thủy"/>
    <s v="Nước Ngoài"/>
    <x v="1"/>
    <s v="Chi nhánh Công ty TNHH Thông tin NTT (Việt Nam)"/>
    <s v="Chi nhánh Công ty TNHH Thông tin NTT (Việt Nam)"/>
    <x v="1"/>
    <n v="30.357299999999999"/>
    <n v="30.357299999999999"/>
    <n v="30.357299999999999"/>
    <n v="30.357299999999999"/>
    <n v="30.357299999999999"/>
    <n v="30.357299999999999"/>
    <n v="30.357299999999999"/>
    <n v="30.357299999999999"/>
    <n v="30.357299999999999"/>
    <n v="30.357299999999999"/>
    <n v="30.357299999999999"/>
    <n v="30.357299999999999"/>
    <n v="364.2876"/>
    <n v="30.357299999999999"/>
    <n v="30.357299999999999"/>
    <n v="60.714599999999997"/>
  </r>
  <r>
    <s v="BN30295"/>
    <n v="57"/>
    <s v="thuê bao MetroNet liên tỉnh"/>
    <s v="Truyền số liệu"/>
    <x v="2"/>
    <s v="Viễn thông"/>
    <s v="170215-01"/>
    <s v="Phan Thu Thủy"/>
    <s v="Nước Ngoài"/>
    <x v="1"/>
    <s v="Công ty TNHH Samsung Electronics Việt Nam Thái Nguyên"/>
    <s v="SAMSUNG SDS CO.,LTD"/>
    <x v="1"/>
    <n v="9.8129399999999993"/>
    <n v="9.84"/>
    <n v="9.84"/>
    <n v="9.4960100000000001"/>
    <n v="0"/>
    <n v="0"/>
    <n v="0"/>
    <n v="0"/>
    <n v="0"/>
    <n v="0"/>
    <n v="0"/>
    <n v="0"/>
    <n v="38.988950000000003"/>
    <n v="0"/>
    <n v="0"/>
    <n v="0"/>
  </r>
  <r>
    <s v="BN30332"/>
    <n v="57"/>
    <s v="thuê bao MetroNet liên tỉnh"/>
    <s v="Truyền số liệu"/>
    <x v="2"/>
    <s v="Viễn thông"/>
    <s v="171103-02"/>
    <s v="Trần Đức Hà"/>
    <s v="Nước Ngoài"/>
    <x v="1"/>
    <s v="Công ty TNHH Global Network Service"/>
    <s v="Công ty TNHH Global Network Service"/>
    <x v="1"/>
    <n v="6"/>
    <n v="6"/>
    <n v="6"/>
    <n v="6"/>
    <n v="6"/>
    <n v="6"/>
    <n v="6"/>
    <n v="6"/>
    <n v="6"/>
    <n v="6"/>
    <n v="6"/>
    <n v="6"/>
    <n v="72"/>
    <n v="6"/>
    <n v="6"/>
    <n v="12"/>
  </r>
  <r>
    <s v="BN30414"/>
    <n v="57"/>
    <s v="thuê bao MetroNet liên tỉnh"/>
    <s v="Truyền số liệu"/>
    <x v="2"/>
    <s v="Viễn thông"/>
    <s v="181218-02"/>
    <s v="Phan Thu Thủy"/>
    <s v="Nước Ngoài"/>
    <x v="1"/>
    <s v="Chi nhánh Công ty TNHH Thông tin NTT (Việt Nam)"/>
    <s v="Chi nhánh Công ty TNHH Thông tin NTT (Việt Nam)"/>
    <x v="1"/>
    <n v="12.9429"/>
    <n v="12.9429"/>
    <n v="12.9429"/>
    <n v="12.9429"/>
    <n v="12.9429"/>
    <n v="12.9429"/>
    <n v="12.9429"/>
    <n v="12.9429"/>
    <n v="12.9429"/>
    <n v="12.9429"/>
    <n v="12.9429"/>
    <n v="12.9429"/>
    <n v="155.31479999999999"/>
    <n v="12.9429"/>
    <n v="12.9429"/>
    <n v="25.8858"/>
  </r>
  <r>
    <s v="BN30431"/>
    <n v="57"/>
    <s v="thuê bao MetroNet liên tỉnh"/>
    <s v="Truyền số liệu"/>
    <x v="2"/>
    <s v="Viễn thông"/>
    <s v="190311-01"/>
    <s v="Phan Thu Thủy"/>
    <s v="Nước Ngoài"/>
    <x v="1"/>
    <s v="Công ty TNHH Samsung Electronics Việt Nam Thái Nguyên"/>
    <s v="SAMSUNG SDS CO.,LTD"/>
    <x v="1"/>
    <n v="7.8"/>
    <n v="7.8"/>
    <n v="7.8"/>
    <n v="7.8"/>
    <n v="7.8"/>
    <n v="7.8"/>
    <n v="7.8"/>
    <n v="7.8"/>
    <n v="7.8"/>
    <n v="7.8"/>
    <n v="7.8"/>
    <n v="7.8"/>
    <n v="93.6"/>
    <n v="7.8"/>
    <n v="7.8"/>
    <n v="15.6"/>
  </r>
  <r>
    <s v="BN30438"/>
    <n v="57"/>
    <s v="thuê bao MetroNet liên tỉnh"/>
    <s v="Truyền số liệu"/>
    <x v="2"/>
    <s v="Viễn thông"/>
    <s v="190129-01"/>
    <s v="Phan Thu Thủy"/>
    <s v="Nước Ngoài"/>
    <x v="1"/>
    <s v="Công ty TNHH Thông tin NTT (Việt Nam)"/>
    <s v="Chi nhánh Công ty TNHH Thông tin NTT (Việt Nam)"/>
    <x v="1"/>
    <n v="61.648415999999997"/>
    <n v="61.648415999999997"/>
    <n v="61.648415999999997"/>
    <n v="61.648415999999997"/>
    <n v="61.648415999999997"/>
    <n v="61.648415999999997"/>
    <n v="61.648415999999997"/>
    <n v="61.648415999999997"/>
    <n v="61.648415999999997"/>
    <n v="61.648415999999997"/>
    <n v="61.648415999999997"/>
    <n v="61.648415999999997"/>
    <n v="739.78099199999997"/>
    <n v="61.648415999999997"/>
    <n v="61.648415999999997"/>
    <n v="123.29683199999999"/>
  </r>
  <r>
    <s v="BN30439"/>
    <n v="57"/>
    <s v="thuê bao MetroNet liên tỉnh"/>
    <s v="Truyền số liệu"/>
    <x v="2"/>
    <s v="Viễn thông"/>
    <s v="190423-02"/>
    <s v="Phan Thu Thủy"/>
    <s v="Nước Ngoài"/>
    <x v="1"/>
    <s v="Công ty TNHH Samsung Electronics Việt Nam Thái Nguyên"/>
    <s v="SAMSUNG SDS CO.,LTD"/>
    <x v="1"/>
    <n v="9.4454999999999991"/>
    <n v="9.4454999999999991"/>
    <n v="9.4454999999999991"/>
    <n v="9.4301510000000004"/>
    <n v="9.4454999999999991"/>
    <n v="9.4454999999999991"/>
    <n v="9.4454999999999991"/>
    <n v="9.4454999999999991"/>
    <n v="9.4454999999999991"/>
    <n v="9.4454999999999991"/>
    <n v="9.4454999999999991"/>
    <n v="9.4454999999999991"/>
    <n v="113.330651"/>
    <n v="9.4454999999999991"/>
    <n v="9.4454999999999991"/>
    <n v="18.890999999999998"/>
  </r>
  <r>
    <s v="BN30445"/>
    <n v="57"/>
    <s v="thuê bao MetroNet liên tỉnh"/>
    <s v="Truyền số liệu"/>
    <x v="2"/>
    <s v="Viễn thông"/>
    <s v="190612-01"/>
    <s v="Phan Thu Thủy"/>
    <s v="Nước Ngoài"/>
    <x v="1"/>
    <s v="Chi nhánh Công ty TNHH Thông tin NTT (Việt Nam)"/>
    <s v="Chi nhánh Công ty TNHH Thông tin NTT (Việt Nam)"/>
    <x v="1"/>
    <n v="13.3569"/>
    <n v="13.3569"/>
    <n v="13.3569"/>
    <n v="13.3569"/>
    <n v="13.3569"/>
    <n v="13.3569"/>
    <n v="13.3569"/>
    <n v="13.3569"/>
    <n v="13.3569"/>
    <n v="13.3569"/>
    <n v="13.3569"/>
    <n v="13.3569"/>
    <n v="160.28280000000001"/>
    <n v="13.3569"/>
    <n v="13.3569"/>
    <n v="26.713799999999999"/>
  </r>
  <r>
    <s v="BN30497"/>
    <n v="57"/>
    <s v="thuê bao MetroNet liên tỉnh"/>
    <s v="Truyền số liệu"/>
    <x v="2"/>
    <s v="Viễn thông"/>
    <s v="190201-04"/>
    <s v="Nguyễn Thị Tuyết Mai"/>
    <s v="Ngân hàng"/>
    <x v="3"/>
    <s v="Ngân hàng Nông nghiệp và phát triển nông thôn Việt Nam"/>
    <s v="Ngân hàng Nông nghiệp và phát triển nông thôn VN"/>
    <x v="1"/>
    <n v="6.3529"/>
    <n v="0"/>
    <n v="0"/>
    <n v="0"/>
    <n v="0"/>
    <n v="0"/>
    <n v="0"/>
    <n v="0"/>
    <n v="0"/>
    <n v="0"/>
    <n v="0"/>
    <n v="0"/>
    <n v="6.3529"/>
    <n v="0"/>
    <n v="0"/>
    <n v="0"/>
  </r>
  <r>
    <s v="DN160120-04"/>
    <n v="57"/>
    <s v="thuê bao MetroNet liên tỉnh"/>
    <s v="Truyền số liệu"/>
    <x v="2"/>
    <s v="Viễn thông"/>
    <s v="160120-04"/>
    <s v="Phạm Văn Phước"/>
    <s v="DNTN1"/>
    <x v="2"/>
    <s v="Công ty Cổ Phần Hoàng Phát Hưng"/>
    <s v="Công ty Cổ Phần Hoàng Phát Hưng"/>
    <x v="1"/>
    <n v="27.504000000000001"/>
    <n v="27.504000000000001"/>
    <n v="27.504000000000001"/>
    <n v="15.526999999999999"/>
    <n v="15.526999999999999"/>
    <n v="15.526999999999999"/>
    <n v="21.515499999999999"/>
    <n v="21.515499999999999"/>
    <n v="0"/>
    <n v="0"/>
    <n v="0"/>
    <n v="0"/>
    <n v="172.124"/>
    <n v="0"/>
    <n v="0"/>
    <n v="0"/>
  </r>
  <r>
    <s v="DN160120-04BSL1"/>
    <n v="57"/>
    <s v="thuê bao MetroNet liên tỉnh"/>
    <s v="Truyền số liệu"/>
    <x v="2"/>
    <s v="Viễn thông"/>
    <s v="160120-04"/>
    <s v="Phạm Văn Phước"/>
    <s v="DNTN1"/>
    <x v="2"/>
    <s v="Công ty Cổ Phần Hoàng Phát Hưng"/>
    <s v="Công ty Cổ Phần Hoàng Phát Hưng"/>
    <x v="1"/>
    <n v="41.875"/>
    <n v="41.875"/>
    <n v="41.875"/>
    <n v="41.875"/>
    <n v="41.875"/>
    <n v="41.875"/>
    <n v="29.371133"/>
    <n v="29.371134000000001"/>
    <n v="-3.1259670000000002"/>
    <n v="0"/>
    <n v="0"/>
    <n v="0"/>
    <n v="306.86630000000002"/>
    <n v="0"/>
    <n v="0"/>
    <n v="0"/>
  </r>
  <r>
    <s v="DN160120-04BSL3"/>
    <n v="57"/>
    <s v="thuê bao MetroNet liên tỉnh"/>
    <s v="Truyền số liệu"/>
    <x v="2"/>
    <s v="Viễn thông"/>
    <s v="160120-04"/>
    <s v="Phạm Văn Phước"/>
    <s v="DNTN1"/>
    <x v="2"/>
    <s v="Công ty Cổ Phần Hoàng Phát Hưng"/>
    <s v="Công ty Cổ Phần Hoàng Phát Hưng"/>
    <x v="1"/>
    <n v="5.2785000000000002"/>
    <n v="5.2785000000000002"/>
    <n v="5.2785000000000002"/>
    <n v="5.2785000000000002"/>
    <n v="5.2785000000000002"/>
    <n v="5.2785000000000002"/>
    <n v="5.2785000000000002"/>
    <n v="5.2785000000000002"/>
    <n v="0"/>
    <n v="0"/>
    <n v="0"/>
    <n v="0"/>
    <n v="42.228000000000002"/>
    <n v="0"/>
    <n v="0"/>
    <n v="0"/>
  </r>
  <r>
    <s v="DN160701-06"/>
    <n v="57"/>
    <s v="thuê bao MetroNet liên tỉnh"/>
    <s v="Truyền số liệu"/>
    <x v="2"/>
    <s v="Viễn thông"/>
    <s v="160701-06/KHDN"/>
    <s v="Phạm Văn Phước"/>
    <s v="DNTN1"/>
    <x v="2"/>
    <s v="Công ty Cổ Phần Hoàng Phát Hưng"/>
    <s v="Công ty Cổ Phần Hoàng Phát Hưng"/>
    <x v="1"/>
    <n v="19.850000000000001"/>
    <n v="19.850000000000001"/>
    <n v="19.850000000000001"/>
    <n v="19.850000000000001"/>
    <n v="19.850000000000001"/>
    <n v="19.850000000000001"/>
    <n v="19.850000000000001"/>
    <n v="19.850000000000001"/>
    <n v="19.850000000000001"/>
    <n v="19.850000000000001"/>
    <n v="19.850000000000001"/>
    <n v="19.850000000000001"/>
    <n v="238.2"/>
    <n v="59.55"/>
    <n v="0"/>
    <n v="59.55"/>
  </r>
  <r>
    <s v="DN30021"/>
    <n v="57"/>
    <s v="thuê bao MetroNet liên tỉnh"/>
    <s v="Truyền số liệu"/>
    <x v="2"/>
    <s v="Viễn thông"/>
    <s v="3337"/>
    <s v="Phạm Văn Phước"/>
    <s v="DNTN1"/>
    <x v="2"/>
    <s v="Công ty cổ phần dịch vụ số liệu Toàn Cầu"/>
    <s v="Công ty cổ phần dịch vụ số liệu Toàn Cầu"/>
    <x v="1"/>
    <n v="42.534255000000002"/>
    <n v="42.534255000000002"/>
    <n v="42.534255000000002"/>
    <n v="42.534255000000002"/>
    <n v="42.534255000000002"/>
    <n v="42.534255000000002"/>
    <n v="42.534255000000002"/>
    <n v="42.534255000000002"/>
    <n v="42.534255000000002"/>
    <n v="42.534255000000002"/>
    <n v="42.534255000000002"/>
    <n v="42.534255000000002"/>
    <n v="510.41106000000002"/>
    <n v="42.534255000000002"/>
    <n v="42.534255000000002"/>
    <n v="85.068510000000003"/>
  </r>
  <r>
    <s v="DN30065"/>
    <n v="57"/>
    <s v="thuê bao MetroNet liên tỉnh"/>
    <s v="Truyền số liệu"/>
    <x v="2"/>
    <s v="Viễn thông"/>
    <s v="11642"/>
    <s v="Lưu Thị Thanh"/>
    <s v="DNTN1"/>
    <x v="2"/>
    <s v="Công ty Cổ phần VCCorp"/>
    <s v="Công ty cổ phần VCCorp"/>
    <x v="1"/>
    <n v="2.6739999999999999"/>
    <n v="2.6739999999999999"/>
    <n v="2.6739999999999999"/>
    <n v="2.6739999999999999"/>
    <n v="2.6739999999999999"/>
    <n v="2.6739999999999999"/>
    <n v="0.80220000000000002"/>
    <n v="0"/>
    <n v="0"/>
    <n v="0"/>
    <n v="0"/>
    <n v="0"/>
    <n v="16.8462"/>
    <n v="0"/>
    <n v="0"/>
    <n v="0"/>
  </r>
  <r>
    <s v="DN30081"/>
    <n v="57"/>
    <s v="thuê bao MetroNet liên tỉnh"/>
    <s v="Truyền số liệu"/>
    <x v="2"/>
    <s v="Viễn thông"/>
    <s v="16060"/>
    <s v="Tô Thị Ngọc"/>
    <s v="DNTN1"/>
    <x v="2"/>
    <s v="Công ty cổ phần dịch vụ thương mại và công nghệ M-PAY"/>
    <s v="Công ty cổ phần dịch vụ thương mại và công nghệ M-PAY"/>
    <x v="0"/>
    <n v="1.337"/>
    <n v="1.337"/>
    <n v="1.337"/>
    <n v="1.337"/>
    <n v="1.337"/>
    <n v="1.337"/>
    <n v="1.337"/>
    <n v="1.337"/>
    <n v="1.337"/>
    <n v="1.337"/>
    <n v="1.337"/>
    <n v="1.337"/>
    <n v="16.044"/>
    <n v="1.337"/>
    <n v="1.337"/>
    <n v="2.6739999999999999"/>
  </r>
  <r>
    <s v="DN30151"/>
    <n v="57"/>
    <s v="thuê bao MetroNet liên tỉnh"/>
    <s v="Truyền số liệu"/>
    <x v="2"/>
    <s v="Viễn thông"/>
    <s v="17296"/>
    <s v="Nguyễn Thị Thanh Hải"/>
    <s v="DNTN2"/>
    <x v="2"/>
    <s v="Công ty cổ phần CNTT và truyền thông Toàn Cầu"/>
    <s v="Công ty cổ phần CNTT và truyền thông Toàn Cầu"/>
    <x v="0"/>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153"/>
    <n v="57"/>
    <s v="thuê bao MetroNet liên tỉnh"/>
    <s v="Truyền số liệu"/>
    <x v="2"/>
    <s v="Viễn thông"/>
    <s v="7722"/>
    <s v="Nguyễn Thị Thanh Hải"/>
    <s v="DNTN2"/>
    <x v="2"/>
    <s v="Công ty cổ phần CNTT và truyền thông Toàn Cầu"/>
    <s v="Công ty cổ phần CNTT và truyền thông Toàn Cầu"/>
    <x v="0"/>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158"/>
    <n v="57"/>
    <s v="thuê bao MetroNet liên tỉnh"/>
    <s v="Truyền số liệu"/>
    <x v="2"/>
    <s v="Viễn thông"/>
    <s v="1660"/>
    <s v="Phạm Văn Lập"/>
    <s v="DNTN2"/>
    <x v="2"/>
    <s v="Công ty cổ phần dịch vụ viễn thông &amp; công nghệ thông tin Việt Nam"/>
    <s v="Công ty cổ phần dịch vụ viễn thông &amp; công nghệ thông tin Việt Nam"/>
    <x v="0"/>
    <n v="2.6739999999999999"/>
    <n v="2.6739999999999999"/>
    <n v="2.6739999999999999"/>
    <n v="2.6739999999999999"/>
    <n v="1.2478659999999999"/>
    <n v="0"/>
    <n v="0"/>
    <n v="0"/>
    <n v="0"/>
    <n v="0"/>
    <n v="0"/>
    <n v="0"/>
    <n v="11.943866"/>
    <n v="0"/>
    <n v="0"/>
    <n v="0"/>
  </r>
  <r>
    <s v="DN30166"/>
    <n v="57"/>
    <s v="thuê bao MetroNet liên tỉnh"/>
    <s v="Truyền số liệu"/>
    <x v="2"/>
    <s v="Viễn thông"/>
    <s v="16955A"/>
    <s v="Vũ Như Quỳnh"/>
    <s v="Telco"/>
    <x v="0"/>
    <s v="Công ty cổ phần nghe nhìn Toàn Cầu"/>
    <s v="Công ty cổ phần nghe nhìn Toàn Cầu"/>
    <x v="1"/>
    <n v="18.930900000000001"/>
    <n v="18.930900000000001"/>
    <n v="6.7309869999999998"/>
    <n v="5.8896129999999998"/>
    <n v="7.8102999999999998"/>
    <n v="0"/>
    <n v="0"/>
    <n v="0"/>
    <n v="0"/>
    <n v="0"/>
    <n v="0"/>
    <n v="0"/>
    <n v="58.292700000000004"/>
    <n v="0"/>
    <n v="0"/>
    <n v="0"/>
  </r>
  <r>
    <s v="DN30167"/>
    <n v="57"/>
    <s v="thuê bao MetroNet liên tỉnh"/>
    <s v="Truyền số liệu"/>
    <x v="2"/>
    <s v="Viễn thông"/>
    <s v="2509"/>
    <s v="Vũ Như Quỳnh"/>
    <s v="Telco"/>
    <x v="0"/>
    <s v="Công ty cổ phần viễn thông và truyền thông An Viên"/>
    <s v="Công ty cổ phần viễn thông và truyền thông An Viên"/>
    <x v="1"/>
    <n v="4.0739999999999998"/>
    <n v="4.0739999999999998"/>
    <n v="0"/>
    <n v="0"/>
    <n v="0"/>
    <n v="0"/>
    <n v="0"/>
    <n v="0"/>
    <n v="0"/>
    <n v="0"/>
    <n v="0"/>
    <n v="0"/>
    <n v="8.1479999999999997"/>
    <n v="0"/>
    <n v="0"/>
    <n v="0"/>
  </r>
  <r>
    <s v="DN30174"/>
    <n v="57"/>
    <s v="thuê bao MetroNet liên tỉnh"/>
    <s v="Truyền số liệu"/>
    <x v="2"/>
    <s v="Viễn thông"/>
    <s v="17190_PL02"/>
    <s v="Tô Thị Ngọc"/>
    <s v="DNTN1"/>
    <x v="2"/>
    <s v="Chi nhánh Công ty TNHH YAZAKI Hải Phòng Việt Nam tại Quảng Ninh"/>
    <s v="Chi nhánh Công ty TNHH YAZAKI Hải Phòng Việt Nam tại Quảng Ninh"/>
    <x v="0"/>
    <n v="8.5545000000000009"/>
    <n v="8.5545000000000009"/>
    <n v="8.5545000000000009"/>
    <n v="8.5545000000000009"/>
    <n v="8.5545000000000009"/>
    <n v="8.5545000000000009"/>
    <n v="8.5545000000000009"/>
    <n v="6.5584499999999997"/>
    <n v="0"/>
    <n v="0"/>
    <n v="0"/>
    <n v="0"/>
    <n v="66.439949999999996"/>
    <n v="0"/>
    <n v="0"/>
    <n v="0"/>
  </r>
  <r>
    <s v="DN30175"/>
    <n v="57"/>
    <s v="thuê bao MetroNet liên tỉnh"/>
    <s v="Truyền số liệu"/>
    <x v="2"/>
    <s v="Viễn thông"/>
    <s v="17190"/>
    <s v="Tô Thị Ngọc"/>
    <s v="DNTN1"/>
    <x v="2"/>
    <s v="Chi nhánh Công ty trách nhiệm hữu hạn YAZAKI Hải Phòng Việt Nam tại Thái Bình"/>
    <s v="Chi nhánh Công ty TNHH YAZAKI Hải Phòng Việt Nam tại Quảng Ninh"/>
    <x v="0"/>
    <n v="8.5545000000000009"/>
    <n v="8.5545000000000009"/>
    <n v="8.5545000000000009"/>
    <n v="8.5545000000000009"/>
    <n v="8.5545000000000009"/>
    <n v="8.5545000000000009"/>
    <n v="8.5545000000000009"/>
    <n v="6.5584499999999997"/>
    <n v="0"/>
    <n v="0"/>
    <n v="0"/>
    <n v="0"/>
    <n v="66.439949999999996"/>
    <n v="0"/>
    <n v="0"/>
    <n v="0"/>
  </r>
  <r>
    <s v="DN30186"/>
    <n v="57"/>
    <s v="thuê bao MetroNet liên tỉnh"/>
    <s v="Truyền số liệu"/>
    <x v="2"/>
    <s v="Viễn thông"/>
    <s v="18063"/>
    <s v="Vũ Thị Lan"/>
    <s v="DNTN2"/>
    <x v="2"/>
    <s v="Công ty TNHH truyền thông ALPHA"/>
    <s v="Công ty TNHH truyền thông ALPHA"/>
    <x v="1"/>
    <n v="2.8519999999999999"/>
    <n v="2.8519999999999999"/>
    <n v="2.8519999999999999"/>
    <n v="2.8519999999999999"/>
    <n v="2.8519999999999999"/>
    <n v="2.8519999999999999"/>
    <n v="2.8519999999999999"/>
    <n v="2.8519999999999999"/>
    <n v="2.8519999999999999"/>
    <n v="2.8519999999999999"/>
    <n v="2.8519999999999999"/>
    <n v="2.8519999999999999"/>
    <n v="34.223999999999997"/>
    <n v="2.8519999999999999"/>
    <n v="2.8519999999999999"/>
    <n v="5.7039999999999997"/>
  </r>
  <r>
    <s v="DN30187"/>
    <n v="57"/>
    <s v="thuê bao MetroNet liên tỉnh"/>
    <s v="Truyền số liệu"/>
    <x v="2"/>
    <s v="Viễn thông"/>
    <s v="37"/>
    <s v="Vũ Thị Lan"/>
    <s v="DNTN2"/>
    <x v="2"/>
    <s v="Công ty TNHH truyền thông ALPHA"/>
    <s v="Công ty TNHH truyền thông ALPHA"/>
    <x v="1"/>
    <n v="186.422583"/>
    <n v="221.85280599999999"/>
    <n v="166.148042"/>
    <n v="186.12312299999999"/>
    <n v="182.49074899999999"/>
    <n v="184.31082499999999"/>
    <n v="180.09065799999999"/>
    <n v="185.12065799999999"/>
    <n v="185.12065799999999"/>
    <n v="194.58632499999999"/>
    <n v="195.51765800000001"/>
    <n v="195.51765800000001"/>
    <n v="2263.301743"/>
    <n v="201.64009300000001"/>
    <n v="199.71799200000001"/>
    <n v="401.35808500000002"/>
  </r>
  <r>
    <s v="DN30193"/>
    <n v="57"/>
    <s v="thuê bao MetroNet liên tỉnh"/>
    <s v="Truyền số liệu"/>
    <x v="2"/>
    <s v="Viễn thông"/>
    <s v="19130"/>
    <s v="Tô Thị Ngọc"/>
    <s v="DNTN1"/>
    <x v="2"/>
    <s v="Công ty cổ phần truyền thông DCC"/>
    <s v="Công ty cổ phần truyền thông DCC"/>
    <x v="0"/>
    <n v="2.6739999999999999"/>
    <n v="2.6739999999999999"/>
    <n v="2.6739999999999999"/>
    <n v="2.6739999999999999"/>
    <n v="-1.426134"/>
    <n v="0"/>
    <n v="0"/>
    <n v="0"/>
    <n v="0"/>
    <n v="0"/>
    <n v="0"/>
    <n v="0"/>
    <n v="9.2698660000000004"/>
    <n v="0"/>
    <n v="0"/>
    <n v="0"/>
  </r>
  <r>
    <s v="DN30206"/>
    <n v="57"/>
    <s v="thuê bao MetroNet liên tỉnh"/>
    <s v="Truyền số liệu"/>
    <x v="2"/>
    <s v="Viễn thông"/>
    <s v="378"/>
    <s v="Vũ Như Quỳnh"/>
    <s v="Telco"/>
    <x v="0"/>
    <s v="Công ty cổ phần Dịch vụ kỹ thuật MOBIFONE"/>
    <s v="Công ty cổ phần Dịch vụ kỹ thuật MOBIFONE"/>
    <x v="1"/>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215"/>
    <n v="57"/>
    <s v="thuê bao MetroNet liên tỉnh"/>
    <s v="Truyền số liệu"/>
    <x v="2"/>
    <s v="Viễn thông"/>
    <s v="19595"/>
    <s v="Hạ Tuấn Cường"/>
    <s v="DNTN1"/>
    <x v="2"/>
    <s v="Công ty cổ phần INET"/>
    <s v="Công ty cổ phần INET"/>
    <x v="0"/>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220"/>
    <n v="57"/>
    <s v="thuê bao MetroNet liên tỉnh"/>
    <s v="Truyền số liệu"/>
    <x v="2"/>
    <s v="Viễn thông"/>
    <s v="16904"/>
    <s v="Nguyễn Thị Thanh Hải"/>
    <s v="DNTN2"/>
    <x v="2"/>
    <s v="Công ty TNHH cung cấp giải pháp dịch vụ Giá trị gia tăng"/>
    <s v="Công ty TNHH Cung cấp Giải pháp Dịch vụ Giá trị gia tăng"/>
    <x v="1"/>
    <n v="7.4740000000000002"/>
    <n v="7.4740000000000002"/>
    <n v="7.4740000000000002"/>
    <n v="7.4740000000000002"/>
    <n v="7.4740000000000002"/>
    <n v="7.4740000000000002"/>
    <n v="7.4740000000000002"/>
    <n v="7.4740000000000002"/>
    <n v="7.4740000000000002"/>
    <n v="7.4740000000000002"/>
    <n v="7.4740000000000002"/>
    <n v="7.4740000000000002"/>
    <n v="89.688000000000002"/>
    <n v="7.4740000000000002"/>
    <n v="7.4740000000000002"/>
    <n v="14.948"/>
  </r>
  <r>
    <s v="DN30222"/>
    <n v="57"/>
    <s v="thuê bao MetroNet liên tỉnh"/>
    <s v="Truyền số liệu"/>
    <x v="2"/>
    <s v="Viễn thông"/>
    <s v="416A"/>
    <s v="Nguyễn Thị Thanh Hải"/>
    <s v="DNTN2"/>
    <x v="2"/>
    <s v="Công ty TNHH cung cấp giải pháp dịch vụ Giá trị gia tăng"/>
    <s v="Công ty TNHH Cung cấp Giải pháp Dịch vụ Giá trị gia tăng"/>
    <x v="1"/>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223"/>
    <n v="57"/>
    <s v="thuê bao MetroNet liên tỉnh"/>
    <s v="Truyền số liệu"/>
    <x v="2"/>
    <s v="Viễn thông"/>
    <s v="486A"/>
    <s v="Nguyễn Thị Thanh Hải"/>
    <s v="DNTN2"/>
    <x v="2"/>
    <s v="Công ty TNHH cung cấp giải pháp dịch vụ Giá trị gia tăng"/>
    <s v="Công ty TNHH Cung cấp Giải pháp Dịch vụ Giá trị gia tăng"/>
    <x v="1"/>
    <n v="2.6739999999999999"/>
    <n v="2.6739999999999999"/>
    <n v="2.6739999999999999"/>
    <n v="2.6739999999999999"/>
    <n v="0"/>
    <n v="0"/>
    <n v="0"/>
    <n v="0"/>
    <n v="0"/>
    <n v="0"/>
    <n v="0"/>
    <n v="0"/>
    <n v="10.696"/>
    <n v="0"/>
    <n v="0"/>
    <n v="0"/>
  </r>
  <r>
    <s v="DN30334"/>
    <n v="57"/>
    <s v="thuê bao MetroNet liên tỉnh"/>
    <s v="Truyền số liệu"/>
    <x v="2"/>
    <s v="Viễn thông"/>
    <s v="4759A"/>
    <s v="Tô Thị Ngọc"/>
    <s v="DNTN1"/>
    <x v="2"/>
    <s v="Công ty TNHH DENSO Việt Nam"/>
    <s v="Công ty TNHH DENSO Việt Nam"/>
    <x v="0"/>
    <n v="4.9240000000000004"/>
    <n v="4.9240000000000004"/>
    <n v="4.9240000000000004"/>
    <n v="4.9240000000000004"/>
    <n v="4.9240000000000004"/>
    <n v="4.9240000000000004"/>
    <n v="4.9240000000000004"/>
    <n v="4.9240000000000004"/>
    <n v="4.9240000000000004"/>
    <n v="4.9240000000000004"/>
    <n v="4.9240000000000004"/>
    <n v="4.9240000000000004"/>
    <n v="59.088000000000001"/>
    <n v="4.9240000000000004"/>
    <n v="4.9240000000000004"/>
    <n v="9.8480000000000008"/>
  </r>
  <r>
    <s v="DN30340"/>
    <n v="57"/>
    <s v="thuê bao MetroNet liên tỉnh"/>
    <s v="Truyền số liệu"/>
    <x v="2"/>
    <s v="Viễn thông"/>
    <s v="2310"/>
    <s v="Trần Anh Tuấn"/>
    <s v="DNTN2"/>
    <x v="2"/>
    <s v="Công ty TNHH Kỹ Thuật Quản Lý Bay"/>
    <s v="Tổng công ty quản lý bay Việt nam"/>
    <x v="1"/>
    <n v="16.3584"/>
    <n v="16.3584"/>
    <n v="16.3584"/>
    <n v="16.3584"/>
    <n v="16.3584"/>
    <n v="16.3584"/>
    <n v="16.3584"/>
    <n v="16.3584"/>
    <n v="16.3584"/>
    <n v="16.3584"/>
    <n v="16.3584"/>
    <n v="16.3584"/>
    <n v="196.30080000000001"/>
    <n v="16.3584"/>
    <n v="16.3584"/>
    <n v="32.716799999999999"/>
  </r>
  <r>
    <s v="DN30351"/>
    <n v="57"/>
    <s v="thuê bao MetroNet liên tỉnh"/>
    <s v="Truyền số liệu"/>
    <x v="2"/>
    <s v="Viễn thông"/>
    <s v="6161"/>
    <s v="Nguyễn Thị Thanh Hải"/>
    <s v="DNTN2"/>
    <x v="2"/>
    <s v="Công ty cổ phần Truyền thông Gapit"/>
    <s v="Công ty cổ phần Truyền thông Gapit"/>
    <x v="1"/>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352"/>
    <n v="57"/>
    <s v="thuê bao MetroNet liên tỉnh"/>
    <s v="Truyền số liệu"/>
    <x v="2"/>
    <s v="Viễn thông"/>
    <s v="7140"/>
    <s v="Nguyễn Thị Thanh Hải"/>
    <s v="DNTN2"/>
    <x v="2"/>
    <s v="Công ty cổ phần Truyền thông Gapit"/>
    <s v="Công ty cổ phần Truyền thông Gapit"/>
    <x v="1"/>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356"/>
    <n v="57"/>
    <s v="thuê bao MetroNet liên tỉnh"/>
    <s v="Truyền số liệu"/>
    <x v="2"/>
    <s v="Viễn thông"/>
    <s v="0501 PL02"/>
    <s v="Vũ Như Quỳnh"/>
    <s v="Telco"/>
    <x v="0"/>
    <s v="Công ty cổ phần nghe nhìn Toàn Cầu"/>
    <s v="Công ty cổ phần nghe nhìn Toàn Cầu"/>
    <x v="1"/>
    <n v="28.443999999999999"/>
    <n v="28.443999999999999"/>
    <n v="28.443999999999999"/>
    <n v="28.443999999999999"/>
    <n v="28.443999999999999"/>
    <n v="28.443999999999999"/>
    <n v="28.443999999999999"/>
    <n v="28.443999999999999"/>
    <n v="28.443999999999999"/>
    <n v="28.443999999999999"/>
    <n v="-2.532"/>
    <n v="11.548"/>
    <n v="293.45600000000002"/>
    <n v="11.548"/>
    <n v="11.548"/>
    <n v="23.096"/>
  </r>
  <r>
    <s v="DN30380"/>
    <n v="57"/>
    <s v="thuê bao MetroNet liên tỉnh"/>
    <s v="Truyền số liệu"/>
    <x v="2"/>
    <s v="Viễn thông"/>
    <s v="18418"/>
    <s v="Lê Kim Thành"/>
    <s v="DNTN1"/>
    <x v="2"/>
    <s v="Công ty cổ phần Phát triển Dịch vụ Học tập và Giải trí trực tuyến"/>
    <s v="Công ty cổ phần Phát triển Dịch vụ Học tập và Giải trí trực tuyến"/>
    <x v="1"/>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383"/>
    <n v="57"/>
    <s v="thuê bao MetroNet liên tỉnh"/>
    <s v="Truyền số liệu"/>
    <x v="2"/>
    <s v="Viễn thông"/>
    <s v="13714"/>
    <s v="Phan Thu Thủy"/>
    <s v="Nước Ngoài"/>
    <x v="1"/>
    <s v="Công ty trách nhiệm hữu hạn Samsung Electronics VietNam (SEV)"/>
    <s v="SAMSUNG SDS CO.,LTD"/>
    <x v="1"/>
    <n v="58.513179999999998"/>
    <n v="58.513179999999998"/>
    <n v="62.221482000000002"/>
    <n v="62.247999999999998"/>
    <n v="62.247999999999998"/>
    <n v="62.247999999999998"/>
    <n v="62.247999999999998"/>
    <n v="62.247999999999998"/>
    <n v="62.247999999999998"/>
    <n v="62.247999999999998"/>
    <n v="62.247999999999998"/>
    <n v="62.247999999999998"/>
    <n v="739.47984199999996"/>
    <n v="62.247999999999998"/>
    <n v="62.247999999999998"/>
    <n v="124.496"/>
  </r>
  <r>
    <s v="DN30385"/>
    <n v="57"/>
    <s v="thuê bao MetroNet liên tỉnh"/>
    <s v="Truyền số liệu"/>
    <x v="2"/>
    <s v="Viễn thông"/>
    <s v="251014"/>
    <s v="Phan Thu Thủy"/>
    <s v="Nước Ngoài"/>
    <x v="1"/>
    <s v="Công ty TNHH Samsung Electronics Việt Nam Thái Nguyên"/>
    <s v="SAMSUNG SDS CO.,LTD"/>
    <x v="1"/>
    <n v="5.6989999999999998"/>
    <n v="5.6989999999999998"/>
    <n v="5.6989999999999998"/>
    <n v="5.6989999999999998"/>
    <n v="5.6989999999999998"/>
    <n v="5.6989999999999998"/>
    <n v="5.6989999999999998"/>
    <n v="5.6989999999999998"/>
    <n v="5.6989999999999998"/>
    <n v="5.6989999999999998"/>
    <n v="5.6989999999999998"/>
    <n v="5.6989999999999998"/>
    <n v="68.388000000000005"/>
    <n v="5.6989999999999998"/>
    <n v="5.6989999999999998"/>
    <n v="11.398"/>
  </r>
  <r>
    <s v="DN30386"/>
    <n v="57"/>
    <s v="thuê bao MetroNet liên tỉnh"/>
    <s v="Truyền số liệu"/>
    <x v="2"/>
    <s v="Viễn thông"/>
    <s v="434"/>
    <s v="Phan Thu Thủy"/>
    <s v="Nước Ngoài"/>
    <x v="1"/>
    <s v="Công ty TNHH Samsung Electronics Việt Nam Thái Nguyên"/>
    <s v="SAMSUNG SDS CO.,LTD"/>
    <x v="1"/>
    <n v="11.398"/>
    <n v="11.398"/>
    <n v="11.398"/>
    <n v="11.398"/>
    <n v="11.398"/>
    <n v="11.398"/>
    <n v="11.398"/>
    <n v="11.398"/>
    <n v="11.398"/>
    <n v="11.398"/>
    <n v="11.398"/>
    <n v="11.398"/>
    <n v="136.77600000000001"/>
    <n v="11.398"/>
    <n v="11.398"/>
    <n v="22.795999999999999"/>
  </r>
  <r>
    <s v="DN30397"/>
    <n v="57"/>
    <s v="thuê bao MetroNet liên tỉnh"/>
    <s v="Truyền số liệu"/>
    <x v="2"/>
    <s v="Viễn thông"/>
    <s v="17735"/>
    <s v="Phan Thu Thủy"/>
    <s v="Nước Ngoài"/>
    <x v="1"/>
    <s v="Chi nhánh Công ty TNHH Thông tin NTT (Việt Nam)"/>
    <s v="Chi nhánh Công ty TNHH Thông tin NTT (Việt Nam)"/>
    <x v="1"/>
    <n v="15.00484"/>
    <n v="15.00484"/>
    <n v="15.00484"/>
    <n v="15.00484"/>
    <n v="15.00484"/>
    <n v="15.00484"/>
    <n v="15.00484"/>
    <n v="15.00484"/>
    <n v="15.00484"/>
    <n v="15.00484"/>
    <n v="15.00484"/>
    <n v="15.00484"/>
    <n v="180.05807999999999"/>
    <n v="15.00484"/>
    <n v="15.00484"/>
    <n v="30.009679999999999"/>
  </r>
  <r>
    <s v="DN30406"/>
    <n v="57"/>
    <s v="thuê bao MetroNet liên tỉnh"/>
    <s v="Truyền số liệu"/>
    <x v="2"/>
    <s v="Viễn thông"/>
    <s v="2201"/>
    <s v="Hạ Tuấn Cường"/>
    <s v="DNTN1"/>
    <x v="2"/>
    <s v="Công ty TNHH Đầu tư và Phát triển công nghệ Tương Lai"/>
    <s v="Công ty TNHH Đầu tư và Phát triển công nghệ Tương Lai"/>
    <x v="0"/>
    <n v="0.17826600000000001"/>
    <n v="0"/>
    <n v="0"/>
    <n v="0"/>
    <n v="0"/>
    <n v="0"/>
    <n v="0"/>
    <n v="0"/>
    <n v="0"/>
    <n v="0"/>
    <n v="0"/>
    <n v="0"/>
    <n v="0.17826600000000001"/>
    <n v="0"/>
    <n v="0"/>
    <n v="0"/>
  </r>
  <r>
    <s v="DN30408"/>
    <n v="57"/>
    <s v="thuê bao MetroNet liên tỉnh"/>
    <s v="Truyền số liệu"/>
    <x v="2"/>
    <s v="Viễn thông"/>
    <s v="3286A"/>
    <s v="Hạ Tuấn Cường"/>
    <s v="DNTN1"/>
    <x v="2"/>
    <s v="Công ty TNHH Đầu tư và Phát triển công nghệ Tương Lai"/>
    <s v="Công ty TNHH Đầu tư và Phát triển công nghệ Tương Lai"/>
    <x v="0"/>
    <n v="6.9509999999999996"/>
    <n v="6.9509999999999996"/>
    <n v="6.9509999999999996"/>
    <n v="6.9509999999999996"/>
    <n v="6.9509999999999996"/>
    <n v="6.9509999999999996"/>
    <n v="6.9509999999999996"/>
    <n v="6.9509999999999996"/>
    <n v="6.9509999999999996"/>
    <n v="6.9509999999999996"/>
    <n v="6.9509999999999996"/>
    <n v="6.9509999999999996"/>
    <n v="83.412000000000006"/>
    <n v="6.9509999999999996"/>
    <n v="6.9509999999999996"/>
    <n v="13.901999999999999"/>
  </r>
  <r>
    <s v="DN30409"/>
    <n v="57"/>
    <s v="thuê bao MetroNet liên tỉnh"/>
    <s v="Truyền số liệu"/>
    <x v="2"/>
    <s v="Viễn thông"/>
    <s v="14613"/>
    <s v="Nguyễn Thị Hường Hiền"/>
    <s v="DNTN2"/>
    <x v="2"/>
    <s v="Công ty cổ phần Truyền thông Iris"/>
    <s v="Công ty cổ phần Truyền thông Iris"/>
    <x v="1"/>
    <n v="4.9240000000000004"/>
    <n v="4.9240000000000004"/>
    <n v="4.9240000000000004"/>
    <n v="4.9240000000000004"/>
    <n v="4.9240000000000004"/>
    <n v="4.9240000000000004"/>
    <n v="4.9240000000000004"/>
    <n v="4.9240000000000004"/>
    <n v="4.9240000000000004"/>
    <n v="4.9240000000000004"/>
    <n v="4.9240000000000004"/>
    <n v="4.9240000000000004"/>
    <n v="59.088000000000001"/>
    <n v="4.9240000000000004"/>
    <n v="4.9240000000000004"/>
    <n v="9.8480000000000008"/>
  </r>
  <r>
    <s v="DN30410"/>
    <n v="57"/>
    <s v="thuê bao MetroNet liên tỉnh"/>
    <s v="Truyền số liệu"/>
    <x v="2"/>
    <s v="Viễn thông"/>
    <s v="14618A"/>
    <s v="Nguyễn Thị Hường Hiền"/>
    <s v="DNTN2"/>
    <x v="2"/>
    <s v="Công ty cổ phần Truyền thông Iris"/>
    <s v="Công ty cổ phần Truyền thông Iris"/>
    <x v="1"/>
    <n v="4.0739999999999998"/>
    <n v="4.0739999999999998"/>
    <n v="4.0739999999999998"/>
    <n v="4.0739999999999998"/>
    <n v="4.0739999999999998"/>
    <n v="4.0739999999999998"/>
    <n v="4.0739999999999998"/>
    <n v="4.0739999999999998"/>
    <n v="4.0739999999999998"/>
    <n v="4.0739999999999998"/>
    <n v="4.0739999999999998"/>
    <n v="4.0739999999999998"/>
    <n v="48.887999999999998"/>
    <n v="4.0739999999999998"/>
    <n v="4.0739999999999998"/>
    <n v="8.1479999999999997"/>
  </r>
  <r>
    <s v="DN30411"/>
    <n v="57"/>
    <s v="thuê bao MetroNet liên tỉnh"/>
    <s v="Truyền số liệu"/>
    <x v="2"/>
    <s v="Viễn thông"/>
    <s v="17311"/>
    <s v="Nguyễn Thị Hường Hiền"/>
    <s v="DNTN2"/>
    <x v="2"/>
    <s v="Công ty cổ phần Truyền thông Iris"/>
    <s v="Công ty cổ phần Truyền thông Iris"/>
    <x v="1"/>
    <n v="4.0739999999999998"/>
    <n v="4.0739999999999998"/>
    <n v="4.0739999999999998"/>
    <n v="4.0739999999999998"/>
    <n v="4.0739999999999998"/>
    <n v="4.0739999999999998"/>
    <n v="4.0739999999999998"/>
    <n v="4.0739999999999998"/>
    <n v="4.0739999999999998"/>
    <n v="4.0739999999999998"/>
    <n v="4.0739999999999998"/>
    <n v="4.0739999999999998"/>
    <n v="48.887999999999998"/>
    <n v="4.0739999999999998"/>
    <n v="4.0739999999999998"/>
    <n v="8.1479999999999997"/>
  </r>
  <r>
    <s v="DN30458"/>
    <n v="57"/>
    <s v="thuê bao MetroNet liên tỉnh"/>
    <s v="Truyền số liệu"/>
    <x v="2"/>
    <s v="Viễn thông"/>
    <s v="3851"/>
    <s v="Trịnh Sinh Trường"/>
    <s v="Nước Ngoài"/>
    <x v="1"/>
    <s v="Công ty TNHH Yusen Logistics (Việt Nam)"/>
    <s v="Công ty TNHH Yusen Logistics (Việt Nam)"/>
    <x v="0"/>
    <n v="4.0739999999999998"/>
    <n v="4.0739999999999998"/>
    <n v="4.0739999999999998"/>
    <n v="4.0739999999999998"/>
    <n v="4.0739999999999998"/>
    <n v="4.0739999999999998"/>
    <n v="4.0739999999999998"/>
    <n v="4.0739999999999998"/>
    <n v="4.0739999999999998"/>
    <n v="4.0739999999999998"/>
    <n v="4.0739999999999998"/>
    <n v="4.0739999999999998"/>
    <n v="48.887999999999998"/>
    <n v="4.0739999999999998"/>
    <n v="4.0739999999999998"/>
    <n v="8.1479999999999997"/>
  </r>
  <r>
    <s v="DN30499"/>
    <n v="57"/>
    <s v="thuê bao MetroNet liên tỉnh"/>
    <s v="Truyền số liệu"/>
    <x v="2"/>
    <s v="Viễn thông"/>
    <s v="13455"/>
    <s v="Vũ Như Quỳnh"/>
    <s v="Telco"/>
    <x v="0"/>
    <s v="Công ty TNHH Viettel - CHT"/>
    <s v="Tổng công ty viễn thông Viettel-Chi nhánh Tập đoàn Công nghiệp - Viễn thông quân đội"/>
    <x v="1"/>
    <n v="2.6739999999999999"/>
    <n v="2.6739999999999999"/>
    <n v="2.6739999999999999"/>
    <n v="2.6739999999999999"/>
    <n v="2.6739999999999999"/>
    <n v="2.6739999999999999"/>
    <n v="2.6739999999999999"/>
    <n v="2.6739999999999999"/>
    <n v="2.6739999999999999"/>
    <n v="2.6739999999999999"/>
    <n v="1.337"/>
    <n v="0"/>
    <n v="28.077000000000002"/>
    <n v="0"/>
    <n v="0"/>
    <n v="0"/>
  </r>
  <r>
    <s v="DN30649"/>
    <n v="57"/>
    <s v="thuê bao MetroNet liên tỉnh"/>
    <s v="Truyền số liệu"/>
    <x v="2"/>
    <s v="Viễn thông"/>
    <s v="16768"/>
    <s v="Đàm Trường Vân"/>
    <s v="DNTN2"/>
    <x v="2"/>
    <s v="Công ty xi măng Nghi Sơn"/>
    <s v="Tổng công ty xi măng"/>
    <x v="1"/>
    <n v="22.7043"/>
    <n v="22.7043"/>
    <n v="22.7043"/>
    <n v="22.7043"/>
    <n v="22.7043"/>
    <n v="22.7043"/>
    <n v="22.7043"/>
    <n v="22.7043"/>
    <n v="22.7043"/>
    <n v="22.7043"/>
    <n v="22.7043"/>
    <n v="22.7043"/>
    <n v="272.45159999999998"/>
    <n v="22.7043"/>
    <n v="22.7043"/>
    <n v="45.4086"/>
  </r>
  <r>
    <s v="DN30652"/>
    <n v="57"/>
    <s v="thuê bao MetroNet liên tỉnh"/>
    <s v="Truyền số liệu"/>
    <x v="2"/>
    <s v="Viễn thông"/>
    <s v="12122011"/>
    <s v="Nguyễn Thị Thanh Hải"/>
    <s v="DNTN2"/>
    <x v="2"/>
    <s v="Công ty Cổ phần Đầu tư Phát triển Công nghệ và Truyền thông"/>
    <s v="Công ty Cổ phần đầu tư phát triển Công nghệ và Truyền thông"/>
    <x v="0"/>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678"/>
    <n v="57"/>
    <s v="thuê bao MetroNet liên tỉnh"/>
    <s v="Truyền số liệu"/>
    <x v="2"/>
    <s v="Viễn thông"/>
    <s v="17298"/>
    <s v="Tô Thị Ngọc"/>
    <s v="DNTN1"/>
    <x v="2"/>
    <s v="Công ty cổ phần truyền thông SECOM"/>
    <s v="Công ty cổ phần truyền thông SECOM"/>
    <x v="0"/>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682"/>
    <n v="57"/>
    <s v="thuê bao MetroNet liên tỉnh"/>
    <s v="Truyền số liệu"/>
    <x v="2"/>
    <s v="Viễn thông"/>
    <s v="20091"/>
    <s v="Lê Kim Thành"/>
    <s v="DNTN1"/>
    <x v="2"/>
    <s v="Công ty cổ phần phát triển phần mềm và dịch vụ di động"/>
    <s v="Công ty cổ phần phát triển phần mềm và dịch vụ di động"/>
    <x v="0"/>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761"/>
    <n v="57"/>
    <s v="thuê bao MetroNet liên tỉnh"/>
    <s v="Truyền số liệu"/>
    <x v="2"/>
    <s v="Viễn thông"/>
    <s v="4763"/>
    <s v="Nguyễn Thị Thanh Hải"/>
    <s v="DNTN2"/>
    <x v="2"/>
    <s v="Công ty cổ phần phát triển phần mềm Chiến Thắng"/>
    <s v="Công ty cổ phần phát triển phần mềm Chiến Thắng"/>
    <x v="0"/>
    <n v="8.0220000000000002"/>
    <n v="8.0220000000000002"/>
    <n v="8.0220000000000002"/>
    <n v="8.0220000000000002"/>
    <n v="0"/>
    <n v="0"/>
    <n v="0"/>
    <n v="0"/>
    <n v="0"/>
    <n v="0"/>
    <n v="0"/>
    <n v="0"/>
    <n v="32.088000000000001"/>
    <n v="0"/>
    <n v="0"/>
    <n v="0"/>
  </r>
  <r>
    <s v="DN30769"/>
    <n v="57"/>
    <s v="thuê bao MetroNet liên tỉnh"/>
    <s v="Truyền số liệu"/>
    <x v="2"/>
    <s v="Viễn thông"/>
    <s v="18321"/>
    <s v="Nguyễn Thị Thanh Hải"/>
    <s v="DNTN2"/>
    <x v="2"/>
    <s v="Công ty cổ phần giải pháp thanh toán Việt Nam."/>
    <s v="Công ty cổ phần giải pháp thanh toán Việt Nam."/>
    <x v="1"/>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840"/>
    <n v="57"/>
    <s v="thuê bao MetroNet liên tỉnh"/>
    <s v="Truyền số liệu"/>
    <x v="2"/>
    <s v="Viễn thông"/>
    <s v="2052"/>
    <s v="Nguyễn Lâm Đức"/>
    <s v="Telco"/>
    <x v="0"/>
    <s v="Chi nhánh công ty cổ phần hạ tầng viễn thông CMC (Thành Phố Hà Nội)"/>
    <s v="Công ty Cổ phần Hạ tầng Viễn thông CMC"/>
    <x v="1"/>
    <n v="27.436610000000002"/>
    <n v="27.436610000000002"/>
    <n v="27.436610000000002"/>
    <n v="24.633237999999999"/>
    <n v="24.20195"/>
    <n v="24.20195"/>
    <n v="24.20195"/>
    <n v="24.20195"/>
    <n v="24.20195"/>
    <n v="24.20195"/>
    <n v="24.20195"/>
    <n v="24.20195"/>
    <n v="300.55866800000001"/>
    <n v="24.20195"/>
    <n v="24.20195"/>
    <n v="48.4039"/>
  </r>
  <r>
    <s v="DN30841"/>
    <n v="57"/>
    <s v="thuê bao MetroNet liên tỉnh"/>
    <s v="Truyền số liệu"/>
    <x v="2"/>
    <s v="Viễn thông"/>
    <s v="24304"/>
    <s v="Nguyễn Lâm Đức"/>
    <s v="Telco"/>
    <x v="0"/>
    <s v="Chi nhánh Công ty cổ phần hạ tầng viễn thông CMC (TP.Hà Nội)"/>
    <s v="Công ty Cổ phần Hạ tầng Viễn thông CMC"/>
    <x v="1"/>
    <n v="10.173"/>
    <n v="10.173"/>
    <n v="10.173"/>
    <n v="10.173"/>
    <n v="10.173"/>
    <n v="10.173"/>
    <n v="10.173"/>
    <n v="10.173"/>
    <n v="10.173"/>
    <n v="10.173"/>
    <n v="10.173"/>
    <n v="10.173"/>
    <n v="122.07599999999999"/>
    <n v="10.173"/>
    <n v="10.173"/>
    <n v="20.346"/>
  </r>
  <r>
    <s v="DN30873"/>
    <n v="57"/>
    <s v="thuê bao MetroNet liên tỉnh"/>
    <s v="Truyền số liệu"/>
    <x v="2"/>
    <s v="Viễn thông"/>
    <s v="16081"/>
    <s v="Nguyễn Lâm Đức"/>
    <s v="Telco"/>
    <x v="0"/>
    <s v="Công ty VTC Công nghệ và Nội dung số"/>
    <s v="Công ty cổ phần VTC dịch vụ di động"/>
    <x v="1"/>
    <n v="4.0739999999999998"/>
    <n v="4.0739999999999998"/>
    <n v="4.0739999999999998"/>
    <n v="4.0739999999999998"/>
    <n v="4.0739999999999998"/>
    <n v="4.0739999999999998"/>
    <n v="4.0739999999999998"/>
    <n v="4.0739999999999998"/>
    <n v="4.0739999999999998"/>
    <n v="4.0739999999999998"/>
    <n v="4.0739999999999998"/>
    <n v="4.0739999999999998"/>
    <n v="48.887999999999998"/>
    <n v="4.0739999999999998"/>
    <n v="4.0739999999999998"/>
    <n v="8.1479999999999997"/>
  </r>
  <r>
    <s v="DN30879"/>
    <n v="57"/>
    <s v="thuê bao MetroNet liên tỉnh"/>
    <s v="Truyền số liệu"/>
    <x v="2"/>
    <s v="Viễn thông"/>
    <s v="153"/>
    <s v="Nguyễn Lâm Đức"/>
    <s v="Telco"/>
    <x v="0"/>
    <s v="Công ty VTC Công nghệ và Nội dung số"/>
    <s v="Công ty cổ phần VTC dịch vụ di động"/>
    <x v="1"/>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901"/>
    <n v="57"/>
    <s v="thuê bao MetroNet liên tỉnh"/>
    <s v="Truyền số liệu"/>
    <x v="2"/>
    <s v="Viễn thông"/>
    <s v="1501"/>
    <s v="Nguyễn Lâm Đức"/>
    <s v="Telco"/>
    <x v="0"/>
    <s v="Chi nhánh Miền Bắc - Công ty cổ phần hạ tầng viễn thông CMC"/>
    <s v="Công ty Cổ phần Hạ tầng Viễn thông CMC"/>
    <x v="1"/>
    <n v="5.0202"/>
    <n v="5.0202"/>
    <n v="5.0202"/>
    <n v="5.0202"/>
    <n v="5.0202"/>
    <n v="5.0202"/>
    <n v="5.0202"/>
    <n v="5.0202"/>
    <n v="5.0202"/>
    <n v="5.0202"/>
    <n v="5.0202"/>
    <n v="5.0202"/>
    <n v="60.242400000000004"/>
    <n v="5.0202"/>
    <n v="5.0202"/>
    <n v="10.0404"/>
  </r>
  <r>
    <s v="DN30911"/>
    <n v="57"/>
    <s v="thuê bao MetroNet liên tỉnh"/>
    <s v="Truyền số liệu"/>
    <x v="2"/>
    <s v="Viễn thông"/>
    <s v="1714"/>
    <s v="Phạm Văn Lập"/>
    <s v="DNTN2"/>
    <x v="2"/>
    <s v="Công ty cổ phần ZOPOST"/>
    <s v="Công ty cổ phần ZOPOST"/>
    <x v="0"/>
    <n v="6.1007759999999998"/>
    <n v="6.1007759999999998"/>
    <n v="6.1007759999999998"/>
    <n v="6.1007759999999998"/>
    <n v="6.1007759999999998"/>
    <n v="6.1007759999999998"/>
    <n v="6.1007759999999998"/>
    <n v="6.1007759999999998"/>
    <n v="6.1007759999999998"/>
    <n v="6.1007759999999998"/>
    <n v="6.1007759999999998"/>
    <n v="6.1007759999999998"/>
    <n v="73.209311999999997"/>
    <n v="6.1007759999999998"/>
    <n v="6.1007759999999998"/>
    <n v="12.201552"/>
  </r>
  <r>
    <s v="DN30928"/>
    <n v="57"/>
    <s v="thuê bao MetroNet liên tỉnh"/>
    <s v="Truyền số liệu"/>
    <x v="2"/>
    <s v="Viễn thông"/>
    <s v="1505"/>
    <s v="Nguyễn Lâm Đức"/>
    <s v="Telco"/>
    <x v="0"/>
    <s v="Chi nhánh Miền Bắc - Công ty cổ phần hạ tầng viễn thông CMC"/>
    <s v="Công ty Cổ phần Hạ tầng Viễn thông CMC"/>
    <x v="1"/>
    <n v="21.001754999999999"/>
    <n v="21.001754999999999"/>
    <n v="21.001754999999999"/>
    <n v="21.001754999999999"/>
    <n v="20.336555000000001"/>
    <n v="19.338754999999999"/>
    <n v="19.338754999999999"/>
    <n v="19.338754999999999"/>
    <n v="19.338754999999999"/>
    <n v="19.338754999999999"/>
    <n v="17.942805"/>
    <n v="13.356115000000001"/>
    <n v="232.33627000000001"/>
    <n v="13.356115000000001"/>
    <n v="13.356115000000001"/>
    <n v="26.712230000000002"/>
  </r>
  <r>
    <s v="DN30931"/>
    <n v="57"/>
    <s v="thuê bao MetroNet liên tỉnh"/>
    <s v="Truyền số liệu"/>
    <x v="2"/>
    <s v="Viễn thông"/>
    <s v="1604"/>
    <s v="Vũ Thị Lan"/>
    <s v="DNTN2"/>
    <x v="2"/>
    <s v="Công ty TNHH truyền thông ALPHA"/>
    <s v="Công ty TNHH truyền thông ALPHA"/>
    <x v="1"/>
    <n v="5.367"/>
    <n v="5.367"/>
    <n v="5.367"/>
    <n v="5.367"/>
    <n v="5.367"/>
    <n v="5.367"/>
    <n v="5.367"/>
    <n v="5.367"/>
    <n v="5.367"/>
    <n v="5.367"/>
    <n v="5.367"/>
    <n v="5.367"/>
    <n v="64.403999999999996"/>
    <n v="5.367"/>
    <n v="5.367"/>
    <n v="10.734"/>
  </r>
  <r>
    <s v="DN30933"/>
    <n v="57"/>
    <s v="thuê bao MetroNet liên tỉnh"/>
    <s v="Truyền số liệu"/>
    <x v="2"/>
    <s v="Viễn thông"/>
    <s v="1805"/>
    <s v="Nguyễn Lâm Đức"/>
    <s v="Telco"/>
    <x v="0"/>
    <s v="Chi nhánh công ty cổ phần hạ tầng viễn thông CMC (Thành Phố Hà Nội)"/>
    <s v="Công ty Cổ phần Hạ tầng Viễn thông CMC"/>
    <x v="1"/>
    <n v="2.2130000000000001"/>
    <n v="2.2130000000000001"/>
    <n v="2.2130000000000001"/>
    <n v="2.2130000000000001"/>
    <n v="2.2130000000000001"/>
    <n v="2.2130000000000001"/>
    <n v="2.2130000000000001"/>
    <n v="2.2130000000000001"/>
    <n v="2.2130000000000001"/>
    <n v="2.2130000000000001"/>
    <n v="2.2130000000000001"/>
    <n v="2.2130000000000001"/>
    <n v="26.556000000000001"/>
    <n v="2.2130000000000001"/>
    <n v="2.2130000000000001"/>
    <n v="4.4260000000000002"/>
  </r>
  <r>
    <s v="DN30937"/>
    <n v="57"/>
    <s v="thuê bao MetroNet liên tỉnh"/>
    <s v="Truyền số liệu"/>
    <x v="2"/>
    <s v="Viễn thông"/>
    <s v="3006"/>
    <s v="Hạ Tuấn Cường"/>
    <s v="DNTN1"/>
    <x v="2"/>
    <s v="Công ty cổ phần INET"/>
    <s v="Công ty cổ phần INET"/>
    <x v="0"/>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0954"/>
    <n v="57"/>
    <s v="thuê bao MetroNet liên tỉnh"/>
    <s v="Truyền số liệu"/>
    <x v="2"/>
    <s v="Viễn thông"/>
    <s v="150803-05"/>
    <s v="Nguyễn Lâm Đức"/>
    <s v="Telco"/>
    <x v="0"/>
    <s v="Công ty Cổ phần Hạ tầng Viễn thông CMC"/>
    <s v="Công ty Cổ phần Hạ tầng Viễn thông CMC"/>
    <x v="1"/>
    <n v="93.072494000000006"/>
    <n v="62.281840000000003"/>
    <n v="62.281840000000003"/>
    <n v="59.500880000000002"/>
    <n v="60.196120000000001"/>
    <n v="60.196120000000001"/>
    <n v="60.196120000000001"/>
    <n v="60.196120000000001"/>
    <n v="60.196120000000001"/>
    <n v="60.196120000000001"/>
    <n v="60.196120000000001"/>
    <n v="60.196120000000001"/>
    <n v="758.70601399999998"/>
    <n v="60.196120000000001"/>
    <n v="60.196120000000001"/>
    <n v="120.39224"/>
  </r>
  <r>
    <s v="DN30956"/>
    <n v="57"/>
    <s v="thuê bao MetroNet liên tỉnh"/>
    <s v="Truyền số liệu"/>
    <x v="2"/>
    <s v="Viễn thông"/>
    <s v="19528"/>
    <s v="Nguyễn Thị Tuyết Mai"/>
    <s v="Ngân hàng"/>
    <x v="3"/>
    <s v="Công Ty Bảo Hiểm Bưu Điện Thời Đại Số"/>
    <s v="Tổng công ty Cổ phần bảo hiểm Bưu điện"/>
    <x v="1"/>
    <n v="4.4000000000000004"/>
    <n v="4.4000000000000004"/>
    <n v="4.4000000000000004"/>
    <n v="4.4000000000000004"/>
    <n v="4.4000000000000004"/>
    <n v="4.4000000000000004"/>
    <n v="4.4000000000000004"/>
    <n v="4.4000000000000004"/>
    <n v="4.4000000000000004"/>
    <n v="4.4000000000000004"/>
    <n v="4.4000000000000004"/>
    <n v="4.4000000000000004"/>
    <n v="52.8"/>
    <n v="4.4000000000000004"/>
    <n v="4.4000000000000004"/>
    <n v="8.8000000000000007"/>
  </r>
  <r>
    <s v="DN30966"/>
    <n v="57"/>
    <s v="thuê bao MetroNet liên tỉnh"/>
    <s v="Truyền số liệu"/>
    <x v="2"/>
    <s v="Viễn thông"/>
    <s v="3006-15"/>
    <s v="Đàm Trường Vân"/>
    <s v="DNTN2"/>
    <x v="2"/>
    <s v="Công ty TNHH một thành viên thông tin điện tử hàng hải Việt Nam"/>
    <s v="Tổng công ty Hàng Hải Việt Nam"/>
    <x v="1"/>
    <n v="3.1630500000000001"/>
    <n v="3.1630500000000001"/>
    <n v="3.1630500000000001"/>
    <n v="3.1630500000000001"/>
    <n v="3.1630500000000001"/>
    <n v="3.1630500000000001"/>
    <n v="3.1630500000000001"/>
    <n v="3.1630500000000001"/>
    <n v="3.1630500000000001"/>
    <n v="3.1630500000000001"/>
    <n v="3.1630500000000001"/>
    <n v="3.1630500000000001"/>
    <n v="37.956600000000002"/>
    <n v="3.1630500000000001"/>
    <n v="3.1630500000000001"/>
    <n v="6.3261000000000003"/>
  </r>
  <r>
    <s v="DN30983"/>
    <n v="57"/>
    <s v="thuê bao MetroNet liên tỉnh"/>
    <s v="Truyền số liệu"/>
    <x v="2"/>
    <s v="Viễn thông"/>
    <s v="150826-8"/>
    <s v="Vũ Như Quỳnh"/>
    <s v="Telco"/>
    <x v="0"/>
    <s v="Công ty Cổ phần Công nghệ Mobifone Toàn cầu"/>
    <s v="Công ty Cổ Phần Công nghệ Mobifone Toàn cầu"/>
    <x v="1"/>
    <n v="9.6606000000000005"/>
    <n v="9.6606000000000005"/>
    <n v="9.6606000000000005"/>
    <n v="9.6606000000000005"/>
    <n v="9.6606000000000005"/>
    <n v="9.6606000000000005"/>
    <n v="4.5082800000000001"/>
    <n v="0"/>
    <n v="0"/>
    <n v="0"/>
    <n v="0"/>
    <n v="0"/>
    <n v="62.471879999999999"/>
    <n v="0"/>
    <n v="0"/>
    <n v="0"/>
  </r>
  <r>
    <s v="DN30989"/>
    <n v="57"/>
    <s v="thuê bao MetroNet liên tỉnh"/>
    <s v="Truyền số liệu"/>
    <x v="2"/>
    <s v="Viễn thông"/>
    <s v="150904-12"/>
    <s v="Nguyễn Thị Hường Hiền"/>
    <s v="DNTN2"/>
    <x v="2"/>
    <s v="Công ty Cổ phần Công nghệ và Dịch vụ An Nguyên"/>
    <s v="Công ty Cổ phần Công nghệ và Dịch vụ An Nguyên"/>
    <x v="0"/>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1008"/>
    <n v="57"/>
    <s v="thuê bao MetroNet liên tỉnh"/>
    <s v="Truyền số liệu"/>
    <x v="2"/>
    <s v="Viễn thông"/>
    <s v="151116-05"/>
    <s v="Nguyễn Thị Hường Hiền"/>
    <s v="DNTN2"/>
    <x v="2"/>
    <s v="Công ty cổ phần truyền thông VMG"/>
    <s v="Công ty cổ phần truyền thông VMG"/>
    <x v="1"/>
    <n v="10.9998"/>
    <n v="10.9998"/>
    <n v="10.9998"/>
    <n v="10.9998"/>
    <n v="10.9998"/>
    <n v="10.9998"/>
    <n v="10.9998"/>
    <n v="10.9998"/>
    <n v="10.9998"/>
    <n v="10.9998"/>
    <n v="10.9998"/>
    <n v="10.9998"/>
    <n v="131.99760000000001"/>
    <n v="10.9998"/>
    <n v="10.9998"/>
    <n v="21.999600000000001"/>
  </r>
  <r>
    <s v="DN31009"/>
    <n v="57"/>
    <s v="thuê bao MetroNet liên tỉnh"/>
    <s v="Truyền số liệu"/>
    <x v="2"/>
    <s v="Viễn thông"/>
    <s v="151002-01"/>
    <s v="Nguyễn Thị Hường Hiền"/>
    <s v="DNTN2"/>
    <x v="2"/>
    <s v="Công ty cổ phần Truyền thông Iris"/>
    <s v="Công ty cổ phần Truyền thông Iris"/>
    <x v="1"/>
    <n v="2.6739999999999999"/>
    <n v="2.6739999999999999"/>
    <n v="2.6739999999999999"/>
    <n v="2.6739999999999999"/>
    <n v="2.6739999999999999"/>
    <n v="2.6739999999999999"/>
    <n v="2.6739999999999999"/>
    <n v="2.6739999999999999"/>
    <n v="2.6739999999999999"/>
    <n v="2.6739999999999999"/>
    <n v="2.6739999999999999"/>
    <n v="2.6739999999999999"/>
    <n v="32.088000000000001"/>
    <n v="2.6739999999999999"/>
    <n v="2.6739999999999999"/>
    <n v="5.3479999999999999"/>
  </r>
  <r>
    <s v="DN31016"/>
    <n v="57"/>
    <s v="thuê bao MetroNet liên tỉnh"/>
    <s v="Truyền số liệu"/>
    <x v="2"/>
    <s v="Viễn thông"/>
    <s v="467/H§-QTSC"/>
    <s v="Nguyễn Lâm Đức"/>
    <s v="Telco"/>
    <x v="0"/>
    <s v="Công ty Cổ phần Hạ tầng Viễn thông CMC"/>
    <s v="Công ty Cổ phần Hạ tầng Viễn thông CMC"/>
    <x v="1"/>
    <n v="1.31026"/>
    <n v="1.31026"/>
    <n v="1.31026"/>
    <n v="1.31026"/>
    <n v="1.31026"/>
    <n v="1.31026"/>
    <n v="1.31026"/>
    <n v="1.31026"/>
    <n v="1.31026"/>
    <n v="1.31026"/>
    <n v="1.31026"/>
    <n v="1.31026"/>
    <n v="15.72312"/>
    <n v="1.31026"/>
    <n v="1.31026"/>
    <n v="2.62052"/>
  </r>
  <r>
    <s v="DN31023"/>
    <n v="57"/>
    <s v="thuê bao MetroNet liên tỉnh"/>
    <s v="Truyền số liệu"/>
    <x v="2"/>
    <s v="Viễn thông"/>
    <s v="160317-02"/>
    <s v="Nguyễn Việt Dũng"/>
    <s v="DNTN1"/>
    <x v="2"/>
    <s v="Công ty cổ phần Công Nghệ và Truyền Thông Biển Xanh"/>
    <s v="Công ty cổ phần Công Nghệ và Truyền Thông Biển Xanh"/>
    <x v="0"/>
    <n v="1.4706999999999999"/>
    <n v="1.4706999999999999"/>
    <n v="1.4706999999999999"/>
    <n v="1.4706999999999999"/>
    <n v="1.4706999999999999"/>
    <n v="1.4706999999999999"/>
    <n v="1.4706999999999999"/>
    <n v="1.4706999999999999"/>
    <n v="1.4706999999999999"/>
    <n v="1.4706999999999999"/>
    <n v="1.4706999999999999"/>
    <n v="1.4706999999999999"/>
    <n v="17.648399999999999"/>
    <n v="1.4706999999999999"/>
    <n v="1.4706999999999999"/>
    <n v="2.9413999999999998"/>
  </r>
  <r>
    <s v="DN31025"/>
    <n v="57"/>
    <s v="thuê bao MetroNet liên tỉnh"/>
    <s v="Truyền số liệu"/>
    <x v="2"/>
    <s v="Viễn thông"/>
    <s v="1805(FPT)"/>
    <s v="Nguyễn Lâm Đức"/>
    <s v="Telco"/>
    <x v="0"/>
    <s v="Công ty TNHH Một thành viên Viễn thông Quốc tế FPT"/>
    <s v="Công ty TNHH Một thành viên Viễn thông Quốc tế FPT"/>
    <x v="1"/>
    <n v="4.9240000000000004"/>
    <n v="4.9240000000000004"/>
    <n v="4.9240000000000004"/>
    <n v="4.9240000000000004"/>
    <n v="4.9240000000000004"/>
    <n v="4.9240000000000004"/>
    <n v="4.9240000000000004"/>
    <n v="4.9240000000000004"/>
    <n v="4.9240000000000004"/>
    <n v="4.9240000000000004"/>
    <n v="4.9240000000000004"/>
    <n v="4.9240000000000004"/>
    <n v="59.088000000000001"/>
    <n v="4.9240000000000004"/>
    <n v="4.9240000000000004"/>
    <n v="9.8480000000000008"/>
  </r>
  <r>
    <s v="DN31056"/>
    <n v="57"/>
    <s v="thuê bao MetroNet liên tỉnh"/>
    <s v="Truyền số liệu"/>
    <x v="2"/>
    <s v="Viễn thông"/>
    <s v="160111-02"/>
    <s v="Nguyễn Lâm Đức"/>
    <s v="Telco"/>
    <x v="0"/>
    <s v="Chi nhánh Miền Bắc - Công ty cổ phần hạ tầng viễn thông CMC"/>
    <s v="Công ty Cổ phần Hạ tầng Viễn thông CMC"/>
    <x v="1"/>
    <n v="35.377336"/>
    <n v="39.616537999999998"/>
    <n v="39.616537999999998"/>
    <n v="39.616537999999998"/>
    <n v="39.616537999999998"/>
    <n v="39.616537999999998"/>
    <n v="39.616537999999998"/>
    <n v="39.616537999999998"/>
    <n v="39.616537999999998"/>
    <n v="39.616537999999998"/>
    <n v="39.616537999999998"/>
    <n v="39.616537999999998"/>
    <n v="471.15925399999998"/>
    <n v="39.616537999999998"/>
    <n v="38.696268000000003"/>
    <n v="78.312805999999995"/>
  </r>
  <r>
    <s v="DN31097"/>
    <n v="57"/>
    <s v="thuê bao MetroNet liên tỉnh"/>
    <s v="Truyền số liệu"/>
    <x v="2"/>
    <s v="Viễn thông"/>
    <s v="160622-02"/>
    <s v="Lê Kim Thành"/>
    <s v="DNTN1"/>
    <x v="2"/>
    <s v="Công ty Cổ phần Giải pháp Mạng Doanh nghiệp Việt Nam"/>
    <s v="Công ty Cổ phần Giải pháp Mạng Doanh nghiệp Việt Nam"/>
    <x v="0"/>
    <n v="24.344000000000001"/>
    <n v="24.344000000000001"/>
    <n v="24.344000000000001"/>
    <n v="24.344000000000001"/>
    <n v="24.344000000000001"/>
    <n v="24.344000000000001"/>
    <n v="24.344000000000001"/>
    <n v="24.344000000000001"/>
    <n v="19.994"/>
    <n v="23.594000000000001"/>
    <n v="22.094000000000001"/>
    <n v="22.094000000000001"/>
    <n v="282.52800000000002"/>
    <n v="22.094000000000001"/>
    <n v="22.094000000000001"/>
    <n v="44.188000000000002"/>
  </r>
  <r>
    <s v="DN31101"/>
    <n v="57"/>
    <s v="thuê bao MetroNet liên tỉnh"/>
    <s v="Truyền số liệu"/>
    <x v="2"/>
    <s v="Viễn thông"/>
    <s v="58/2012-HD MetroNET"/>
    <s v="Nguyễn Lâm Đức"/>
    <s v="Telco"/>
    <x v="0"/>
    <s v="Chi nhánh công ty cổ phần hạ tầng viễn thông CMC (Thành Phố Hà Nội)"/>
    <s v="Công ty Cổ phần Hạ tầng Viễn thông CMC"/>
    <x v="1"/>
    <n v="5.4957269999999996"/>
    <n v="5.4957269999999996"/>
    <n v="5.4957269999999996"/>
    <n v="5.4957269999999996"/>
    <n v="5.4957269999999996"/>
    <n v="5.4957269999999996"/>
    <n v="5.4957269999999996"/>
    <n v="5.4957269999999996"/>
    <n v="5.4957269999999996"/>
    <n v="5.4957269999999996"/>
    <n v="5.4957269999999996"/>
    <n v="5.4957269999999996"/>
    <n v="65.948723999999999"/>
    <n v="5.4957269999999996"/>
    <n v="5.4957269999999996"/>
    <n v="10.991453999999999"/>
  </r>
  <r>
    <s v="DN31106"/>
    <n v="57"/>
    <s v="thuê bao MetroNet liên tỉnh"/>
    <s v="Truyền số liệu"/>
    <x v="2"/>
    <s v="Viễn thông"/>
    <s v="160718-01"/>
    <s v="Lưu Thị Thanh"/>
    <s v="DNTN1"/>
    <x v="2"/>
    <s v="Công ty cổ phần công nghệ thông tin, viễn thông và tự động hóa dầu khí"/>
    <s v="Tổng Công ty Điện lực Dầu khí Việt Nam- Công ty Cổ phần"/>
    <x v="1"/>
    <n v="4.4078999999999997"/>
    <n v="4.4078999999999997"/>
    <n v="4.4078999999999997"/>
    <n v="4.4078999999999997"/>
    <n v="4.4078999999999997"/>
    <n v="4.4078999999999997"/>
    <n v="4.4078999999999997"/>
    <n v="4.4078999999999997"/>
    <n v="4.4078999999999997"/>
    <n v="4.4078999999999997"/>
    <n v="4.4078999999999997"/>
    <n v="4.4078999999999997"/>
    <n v="52.894799999999996"/>
    <n v="4.4078999999999997"/>
    <n v="4.4078999999999997"/>
    <n v="8.8157999999999994"/>
  </r>
  <r>
    <s v="DN31107"/>
    <n v="57"/>
    <s v="thuê bao MetroNet liên tỉnh"/>
    <s v="Truyền số liệu"/>
    <x v="2"/>
    <s v="Viễn thông"/>
    <s v="147/2012"/>
    <s v="Vũ Thị Lan"/>
    <s v="DNTN2"/>
    <x v="2"/>
    <s v="Công ty TNHH truyền thông ALPHA"/>
    <s v="Công ty TNHH truyền thông ALPHA"/>
    <x v="1"/>
    <n v="3.0234999999999999"/>
    <n v="3.0234999999999999"/>
    <n v="3.0234999999999999"/>
    <n v="3.0234999999999999"/>
    <n v="3.0234999999999999"/>
    <n v="3.0234999999999999"/>
    <n v="3.0234999999999999"/>
    <n v="4.5235000000000003"/>
    <n v="3.0234999999999999"/>
    <n v="3.0234999999999999"/>
    <n v="3.0234999999999999"/>
    <n v="3.0234999999999999"/>
    <n v="37.781999999999996"/>
    <n v="3.0234999999999999"/>
    <n v="3.0234999999999999"/>
    <n v="6.0469999999999997"/>
  </r>
  <r>
    <s v="DN31108"/>
    <n v="57"/>
    <s v="thuê bao MetroNet liên tỉnh"/>
    <s v="Truyền số liệu"/>
    <x v="2"/>
    <s v="Viễn thông"/>
    <s v="146/2012"/>
    <s v="Vũ Thị Lan"/>
    <s v="DNTN2"/>
    <x v="2"/>
    <s v="Công ty TNHH truyền thông ALPHA"/>
    <s v="Công ty TNHH truyền thông ALPHA"/>
    <x v="1"/>
    <n v="8.5954999999999995"/>
    <n v="8.5954999999999995"/>
    <n v="8.5954999999999995"/>
    <n v="8.5954999999999995"/>
    <n v="8.5954999999999995"/>
    <n v="8.5954999999999995"/>
    <n v="8.5954999999999995"/>
    <n v="8.5954999999999995"/>
    <n v="8.5954999999999995"/>
    <n v="8.5954999999999995"/>
    <n v="8.5954999999999995"/>
    <n v="8.5954999999999995"/>
    <n v="103.146"/>
    <n v="8.5954999999999995"/>
    <n v="8.5954999999999995"/>
    <n v="17.190999999999999"/>
  </r>
  <r>
    <s v="DN31109"/>
    <n v="57"/>
    <s v="thuê bao MetroNet liên tỉnh"/>
    <s v="Truyền số liệu"/>
    <x v="2"/>
    <s v="Viễn thông"/>
    <s v="69/2012"/>
    <s v="Vũ Thị Lan"/>
    <s v="DNTN2"/>
    <x v="2"/>
    <s v="Công ty TNHH truyền thông ALPHA"/>
    <s v="Công ty TNHH truyền thông ALPHA"/>
    <x v="1"/>
    <n v="3.0234999999999999"/>
    <n v="3.0234999999999999"/>
    <n v="3.0234999999999999"/>
    <n v="3.0234999999999999"/>
    <n v="3.0234999999999999"/>
    <n v="3.0234999999999999"/>
    <n v="3.0234999999999999"/>
    <n v="3.0234999999999999"/>
    <n v="3.0234999999999999"/>
    <n v="3.0234999999999999"/>
    <n v="3.0234999999999999"/>
    <n v="3.0234999999999999"/>
    <n v="36.281999999999996"/>
    <n v="3.0234999999999999"/>
    <n v="3.0234999999999999"/>
    <n v="6.0469999999999997"/>
  </r>
  <r>
    <s v="DN31110"/>
    <n v="57"/>
    <s v="thuê bao MetroNet liên tỉnh"/>
    <s v="Truyền số liệu"/>
    <x v="2"/>
    <s v="Viễn thông"/>
    <s v="83/2013"/>
    <s v="Vũ Thị Lan"/>
    <s v="DNTN2"/>
    <x v="2"/>
    <s v="Công ty TNHH truyền thông ALPHA"/>
    <s v="Công ty TNHH truyền thông ALPHA"/>
    <x v="1"/>
    <n v="3.0234999999999999"/>
    <n v="3.0234999999999999"/>
    <n v="3.0234999999999999"/>
    <n v="3.0234999999999999"/>
    <n v="3.0234999999999999"/>
    <n v="3.0234999999999999"/>
    <n v="3.0234999999999999"/>
    <n v="3.0234999999999999"/>
    <n v="3.0234999999999999"/>
    <n v="3.0234999999999999"/>
    <n v="3.0234999999999999"/>
    <n v="3.0234999999999999"/>
    <n v="36.281999999999996"/>
    <n v="3.0234999999999999"/>
    <n v="3.0234999999999999"/>
    <n v="6.0469999999999997"/>
  </r>
  <r>
    <s v="DN31111"/>
    <n v="57"/>
    <s v="thuê bao MetroNet liên tỉnh"/>
    <s v="Truyền số liệu"/>
    <x v="2"/>
    <s v="Viễn thông"/>
    <s v="167/2013"/>
    <s v="Vũ Thị Lan"/>
    <s v="DNTN2"/>
    <x v="2"/>
    <s v="Công ty TNHH truyền thông ALPHA"/>
    <s v="Công ty TNHH truyền thông ALPHA"/>
    <x v="1"/>
    <n v="3.0234999999999999"/>
    <n v="3.0234999999999999"/>
    <n v="3.0234999999999999"/>
    <n v="3.0234999999999999"/>
    <n v="3.0234999999999999"/>
    <n v="3.0234999999999999"/>
    <n v="3.0234999999999999"/>
    <n v="3.0234999999999999"/>
    <n v="3.0234999999999999"/>
    <n v="3.0234999999999999"/>
    <n v="3.0234999999999999"/>
    <n v="3.0234999999999999"/>
    <n v="36.281999999999996"/>
    <n v="3.0234999999999999"/>
    <n v="3.0234999999999999"/>
    <n v="6.0469999999999997"/>
  </r>
  <r>
    <s v="DN31112"/>
    <n v="57"/>
    <s v="thuê bao MetroNet liên tỉnh"/>
    <s v="Truyền số liệu"/>
    <x v="2"/>
    <s v="Viễn thông"/>
    <s v="409-2015"/>
    <s v="Vũ Thị Lan"/>
    <s v="DNTN2"/>
    <x v="2"/>
    <s v="Công ty TNHH truyền thông ALPHA"/>
    <s v="Công ty TNHH truyền thông ALPHA"/>
    <x v="1"/>
    <n v="10.253883999999999"/>
    <n v="9.4186560000000004"/>
    <n v="8.8555499999999991"/>
    <n v="8.8555499999999991"/>
    <n v="8.8555499999999991"/>
    <n v="8.8555499999999991"/>
    <n v="8.8555499999999991"/>
    <n v="8.8555499999999991"/>
    <n v="8.8555499999999991"/>
    <n v="8.8555499999999991"/>
    <n v="8.8555499999999991"/>
    <n v="8.8555499999999991"/>
    <n v="108.22803999999999"/>
    <n v="8.8555499999999991"/>
    <n v="8.8555499999999991"/>
    <n v="17.711099999999998"/>
  </r>
  <r>
    <s v="DN31113"/>
    <n v="57"/>
    <s v="thuê bao MetroNet liên tỉnh"/>
    <s v="Truyền số liệu"/>
    <x v="2"/>
    <s v="Viễn thông"/>
    <s v="160502-01"/>
    <s v="Nguyễn Việt Dũng"/>
    <s v="DNTN1"/>
    <x v="2"/>
    <s v="Công ty cổ phần trò chơi VEGA"/>
    <s v="Công ty Cổ phần Bạch Minh"/>
    <x v="1"/>
    <n v="2.2728999999999999"/>
    <n v="2.2728999999999999"/>
    <n v="2.2728999999999999"/>
    <n v="2.2728999999999999"/>
    <n v="2.2728999999999999"/>
    <n v="2.2728999999999999"/>
    <n v="2.2728999999999999"/>
    <n v="2.2728999999999999"/>
    <n v="2.2728999999999999"/>
    <n v="2.2728999999999999"/>
    <n v="2.2728999999999999"/>
    <n v="2.2728999999999999"/>
    <n v="27.274799999999999"/>
    <n v="2.2728999999999999"/>
    <n v="2.2728999999999999"/>
    <n v="4.5457999999999998"/>
  </r>
  <r>
    <s v="DN31114"/>
    <n v="57"/>
    <s v="thuê bao MetroNet liên tỉnh"/>
    <s v="Truyền số liệu"/>
    <x v="2"/>
    <s v="Viễn thông"/>
    <s v="160808-01"/>
    <s v="Vũ Thị Lan"/>
    <s v="DNTN2"/>
    <x v="2"/>
    <s v="Công ty Cổ phần Bạch Minh"/>
    <s v="Công ty Cổ phần Bạch Minh"/>
    <x v="1"/>
    <n v="2.2728999999999999"/>
    <n v="2.2728999999999999"/>
    <n v="2.2728999999999999"/>
    <n v="2.2728999999999999"/>
    <n v="2.2728999999999999"/>
    <n v="2.2728999999999999"/>
    <n v="2.2728999999999999"/>
    <n v="2.2728999999999999"/>
    <n v="2.2728999999999999"/>
    <n v="2.2728999999999999"/>
    <n v="2.2728999999999999"/>
    <n v="2.2728999999999999"/>
    <n v="27.274799999999999"/>
    <n v="2.2728999999999999"/>
    <n v="2.2728999999999999"/>
    <n v="4.5457999999999998"/>
  </r>
  <r>
    <s v="DN31121"/>
    <n v="57"/>
    <s v="thuê bao MetroNet liên tỉnh"/>
    <s v="Truyền số liệu"/>
    <x v="2"/>
    <s v="Viễn thông"/>
    <s v="01.10"/>
    <s v="Phạm Văn Lập"/>
    <s v="DNTN2"/>
    <x v="2"/>
    <s v="Công ty cổ phần ZOPOST"/>
    <s v="Công ty cổ phần ZOPOST"/>
    <x v="0"/>
    <n v="17.655999999999999"/>
    <n v="17.655999999999999"/>
    <n v="17.655999999999999"/>
    <n v="17.655999999999999"/>
    <n v="17.655999999999999"/>
    <n v="17.655999999999999"/>
    <n v="17.655999999999999"/>
    <n v="17.655999999999999"/>
    <n v="17.655999999999999"/>
    <n v="17.655999999999999"/>
    <n v="17.655999999999999"/>
    <n v="17.655999999999999"/>
    <n v="211.87200000000001"/>
    <n v="17.655999999999999"/>
    <n v="17.655999999999999"/>
    <n v="35.311999999999998"/>
  </r>
  <r>
    <s v="DN31123"/>
    <n v="57"/>
    <s v="thuê bao MetroNet liên tỉnh"/>
    <s v="Truyền số liệu"/>
    <x v="2"/>
    <s v="Viễn thông"/>
    <s v="161003-01"/>
    <s v="Nguyễn Lâm Đức"/>
    <s v="Telco"/>
    <x v="0"/>
    <s v="Công ty TNHH Một thành viên Viễn thông Quốc tế FPT"/>
    <s v="Công ty TNHH Một thành viên Viễn thông Quốc tế FPT"/>
    <x v="1"/>
    <n v="2.6739999999999999"/>
    <n v="2.6739999999999999"/>
    <n v="2.6739999999999999"/>
    <n v="2.6739999999999999"/>
    <n v="2.6739999999999999"/>
    <n v="2.6739999999999999"/>
    <n v="2.6739999999999999"/>
    <n v="1.1587339999999999"/>
    <n v="0"/>
    <n v="0"/>
    <n v="0"/>
    <n v="0"/>
    <n v="19.876733999999999"/>
    <n v="0"/>
    <n v="0"/>
    <n v="0"/>
  </r>
  <r>
    <s v="DN31124"/>
    <n v="57"/>
    <s v="thuê bao MetroNet liên tỉnh"/>
    <s v="Truyền số liệu"/>
    <x v="2"/>
    <s v="Viễn thông"/>
    <s v="160411-07"/>
    <s v="Tô Thị Ngọc"/>
    <s v="DNTN1"/>
    <x v="2"/>
    <s v="Công ty cổ phần DTGROUP Toàn Cầu"/>
    <s v="Công ty cổ phần DTGroup Toàn Cầu"/>
    <x v="0"/>
    <n v="2.6739999999999999"/>
    <n v="2.6739999999999999"/>
    <n v="2.6739999999999999"/>
    <n v="2.6739999999999999"/>
    <n v="2.6739999999999999"/>
    <n v="2.6739999999999999"/>
    <n v="2.6739999999999999"/>
    <n v="2.6739999999999999"/>
    <n v="2.6739999999999999"/>
    <n v="2.6739999999999999"/>
    <n v="2.6739999999999999"/>
    <n v="2.6739999999999999"/>
    <n v="32.088000000000001"/>
    <n v="8.0220000000000002"/>
    <n v="0"/>
    <n v="8.0220000000000002"/>
  </r>
  <r>
    <s v="DN31131"/>
    <n v="57"/>
    <s v="thuê bao MetroNet liên tỉnh"/>
    <s v="Truyền số liệu"/>
    <x v="2"/>
    <s v="Viễn thông"/>
    <s v="28/2013"/>
    <s v="Nguyễn Lâm Đức"/>
    <s v="Telco"/>
    <x v="0"/>
    <s v="Công ty TNHH Một thành viên Viễn thông Quốc tế FPT"/>
    <s v="Công ty TNHH Một thành viên Viễn thông Quốc tế FPT"/>
    <x v="1"/>
    <n v="7.4749999999999996"/>
    <n v="7.4749999999999996"/>
    <n v="7.4749999999999996"/>
    <n v="7.4749999999999996"/>
    <n v="7.4749999999999996"/>
    <n v="7.4749999999999996"/>
    <n v="7.4749999999999996"/>
    <n v="7.4749999999999996"/>
    <n v="7.4749999999999996"/>
    <n v="7.4749999999999996"/>
    <n v="7.4749999999999996"/>
    <n v="7.4749999999999996"/>
    <n v="89.7"/>
    <n v="7.4749999999999996"/>
    <n v="7.4749999999999996"/>
    <n v="14.95"/>
  </r>
  <r>
    <s v="DN31134"/>
    <n v="57"/>
    <s v="thuê bao MetroNet liên tỉnh"/>
    <s v="Truyền số liệu"/>
    <x v="2"/>
    <s v="Viễn thông"/>
    <s v="126/2014"/>
    <s v="Nguyễn Lâm Đức"/>
    <s v="Telco"/>
    <x v="0"/>
    <s v="Công ty TNHH Một thành viên Viễn thông Quốc tế FPT"/>
    <s v="Công ty TNHH Một thành viên Viễn thông Quốc tế FPT"/>
    <x v="1"/>
    <n v="4.7679999999999998"/>
    <n v="4.7679999999999998"/>
    <n v="4.7679999999999998"/>
    <n v="4.7679999999999998"/>
    <n v="4.7679999999999998"/>
    <n v="4.7679999999999998"/>
    <n v="4.7679999999999998"/>
    <n v="4.7679999999999998"/>
    <n v="4.7679999999999998"/>
    <n v="4.7679999999999998"/>
    <n v="4.7679999999999998"/>
    <n v="4.7679999999999998"/>
    <n v="57.216000000000001"/>
    <n v="4.7679999999999998"/>
    <n v="4.7679999999999998"/>
    <n v="9.5359999999999996"/>
  </r>
  <r>
    <s v="DN31139"/>
    <n v="57"/>
    <s v="thuê bao MetroNet liên tỉnh"/>
    <s v="Truyền số liệu"/>
    <x v="2"/>
    <s v="Viễn thông"/>
    <s v="161101-04"/>
    <s v="Phạm Văn Phước"/>
    <s v="DNTN1"/>
    <x v="2"/>
    <s v="Công ty Cổ phần Dịch vụ Số liệu Toàn Cầu"/>
    <s v="Công ty cổ phần dịch vụ số liệu Toàn Cầu"/>
    <x v="1"/>
    <n v="2.3323999999999998"/>
    <n v="2.3323999999999998"/>
    <n v="2.3323999999999998"/>
    <n v="2.3323999999999998"/>
    <n v="2.3323999999999998"/>
    <n v="2.3323999999999998"/>
    <n v="2.3323999999999998"/>
    <n v="2.3323999999999998"/>
    <n v="2.3323999999999998"/>
    <n v="2.3323999999999998"/>
    <n v="2.3323999999999998"/>
    <n v="2.3323999999999998"/>
    <n v="27.988800000000001"/>
    <n v="2.3323999999999998"/>
    <n v="2.3323999999999998"/>
    <n v="4.6647999999999996"/>
  </r>
  <r>
    <s v="DN31165"/>
    <n v="57"/>
    <s v="thuê bao MetroNet liên tỉnh"/>
    <s v="Truyền số liệu"/>
    <x v="2"/>
    <s v="Viễn thông"/>
    <s v="161003-03"/>
    <s v="Nguyễn Lâm Đức"/>
    <s v="Telco"/>
    <x v="0"/>
    <s v="Công ty TNHH Một thành viên Viễn thông Quốc tế FPT"/>
    <s v="Công ty TNHH Một thành viên Viễn thông Quốc tế FPT"/>
    <x v="1"/>
    <n v="8.4609000000000005"/>
    <n v="8.4609000000000005"/>
    <n v="8.4609000000000005"/>
    <n v="8.4609000000000005"/>
    <n v="8.4609000000000005"/>
    <n v="19.25694"/>
    <n v="11.1568"/>
    <n v="11.1568"/>
    <n v="11.1568"/>
    <n v="11.1568"/>
    <n v="11.1568"/>
    <n v="11.1568"/>
    <n v="128.50224"/>
    <n v="11.1568"/>
    <n v="11.1568"/>
    <n v="22.313600000000001"/>
  </r>
  <r>
    <s v="DN31168"/>
    <n v="57"/>
    <s v="thuê bao MetroNet liên tỉnh"/>
    <s v="Truyền số liệu"/>
    <x v="2"/>
    <s v="Viễn thông"/>
    <s v="170106-01"/>
    <s v="Lê Kim Thành"/>
    <s v="DNTN1"/>
    <x v="2"/>
    <s v="Công ty cổ phần viễn thông Mobinet Việt nam"/>
    <s v="Công ty cổ phần viễn thông Mobinet Việt nam"/>
    <x v="0"/>
    <n v="7.9470000000000001"/>
    <n v="7.9470000000000001"/>
    <n v="7.9470000000000001"/>
    <n v="7.9470000000000001"/>
    <n v="7.9470000000000001"/>
    <n v="7.9470000000000001"/>
    <n v="7.9470000000000001"/>
    <n v="7.9470000000000001"/>
    <n v="7.9470000000000001"/>
    <n v="7.9470000000000001"/>
    <n v="7.9470000000000001"/>
    <n v="7.9470000000000001"/>
    <n v="95.364000000000004"/>
    <n v="7.9470000000000001"/>
    <n v="7.9470000000000001"/>
    <n v="15.894"/>
  </r>
  <r>
    <s v="DN31171"/>
    <n v="57"/>
    <s v="thuê bao MetroNet liên tỉnh"/>
    <s v="Truyền số liệu"/>
    <x v="2"/>
    <s v="Viễn thông"/>
    <s v="161101-09"/>
    <s v="Nguyễn Lâm Đức"/>
    <s v="Telco"/>
    <x v="0"/>
    <s v="Chi nhánh Miền Bắc - Công ty cổ phần hạ tầng viễn thông CMC"/>
    <s v="Công ty Cổ phần Hạ tầng Viễn thông CMC"/>
    <x v="1"/>
    <n v="33.226759000000001"/>
    <n v="33.226759000000001"/>
    <n v="33.226759000000001"/>
    <n v="33.226759000000001"/>
    <n v="33.226759000000001"/>
    <n v="33.226759000000001"/>
    <n v="33.226759000000001"/>
    <n v="33.226759000000001"/>
    <n v="34.726759000000001"/>
    <n v="33.226759000000001"/>
    <n v="33.226759000000001"/>
    <n v="33.226759000000001"/>
    <n v="400.22110800000002"/>
    <n v="33.226759000000001"/>
    <n v="33.226759000000001"/>
    <n v="66.453518000000003"/>
  </r>
  <r>
    <s v="DN31172"/>
    <n v="57"/>
    <s v="thuê bao MetroNet liên tỉnh"/>
    <s v="Truyền số liệu"/>
    <x v="2"/>
    <s v="Viễn thông"/>
    <s v="170103-06"/>
    <s v="Nguyễn Lâm Đức"/>
    <s v="Telco"/>
    <x v="0"/>
    <s v="Chi nhánh Miền Bắc - Công ty cổ phần hạ tầng viễn thông CMC"/>
    <s v="Công ty Cổ phần Hạ tầng Viễn thông CMC"/>
    <x v="1"/>
    <n v="5.4320000000000004"/>
    <n v="5.4320000000000004"/>
    <n v="5.4320000000000004"/>
    <n v="5.4320000000000004"/>
    <n v="5.4320000000000004"/>
    <n v="5.4320000000000004"/>
    <n v="5.4320000000000004"/>
    <n v="5.4320000000000004"/>
    <n v="5.4320000000000004"/>
    <n v="5.4320000000000004"/>
    <n v="5.4320000000000004"/>
    <n v="5.4320000000000004"/>
    <n v="65.183999999999997"/>
    <n v="1.0864"/>
    <n v="0"/>
    <n v="1.0864"/>
  </r>
  <r>
    <s v="DN31179"/>
    <n v="57"/>
    <s v="thuê bao MetroNet liên tỉnh"/>
    <s v="Truyền số liệu"/>
    <x v="2"/>
    <s v="Viễn thông"/>
    <s v="161230-06"/>
    <s v="Vũ Thanh Thái"/>
    <s v="Telco"/>
    <x v="0"/>
    <s v="Công ty Cổ phần Viễn thông Hà Nội"/>
    <s v="Công ty Cổ phần Viễn thông di động Vietnamobile"/>
    <x v="1"/>
    <n v="7"/>
    <n v="7"/>
    <n v="7"/>
    <n v="7"/>
    <n v="7"/>
    <n v="7"/>
    <n v="7"/>
    <n v="7"/>
    <n v="7"/>
    <n v="7"/>
    <n v="7"/>
    <n v="7"/>
    <n v="84"/>
    <n v="7"/>
    <n v="7"/>
    <n v="14"/>
  </r>
  <r>
    <s v="DN31181"/>
    <n v="57"/>
    <s v="thuê bao MetroNet liên tỉnh"/>
    <s v="Truyền số liệu"/>
    <x v="2"/>
    <s v="Viễn thông"/>
    <s v="170508-02"/>
    <s v="Nguyễn Thị Hường Hiền"/>
    <s v="DNTN2"/>
    <x v="2"/>
    <s v="Công ty cổ phần Truyền thông Iris"/>
    <s v="Công ty cổ phần Truyền thông Iris"/>
    <x v="1"/>
    <n v="4.7865000000000002"/>
    <n v="4.7865000000000002"/>
    <n v="4.7865000000000002"/>
    <n v="4.7865000000000002"/>
    <n v="4.7865000000000002"/>
    <n v="4.7865000000000002"/>
    <n v="4.7865000000000002"/>
    <n v="4.7865000000000002"/>
    <n v="4.7865000000000002"/>
    <n v="4.7865000000000002"/>
    <n v="4.7865000000000002"/>
    <n v="4.7865000000000002"/>
    <n v="57.438000000000002"/>
    <n v="4.7865000000000002"/>
    <n v="4.7865000000000002"/>
    <n v="9.5730000000000004"/>
  </r>
  <r>
    <s v="DN31182"/>
    <n v="57"/>
    <s v="thuê bao MetroNet liên tỉnh"/>
    <s v="Truyền số liệu"/>
    <x v="2"/>
    <s v="Viễn thông"/>
    <s v="170324-03"/>
    <s v="Vũ Thanh Thái"/>
    <s v="Telco"/>
    <x v="0"/>
    <s v="Công ty cổ phần truyền thông HANEL"/>
    <s v="Công ty cổ phần truyền thông HANEL"/>
    <x v="1"/>
    <n v="6.3377999999999997"/>
    <n v="6.3377999999999997"/>
    <n v="6.3377999999999997"/>
    <n v="6.3377999999999997"/>
    <n v="6.3377999999999997"/>
    <n v="6.3377999999999997"/>
    <n v="6.3377999999999997"/>
    <n v="6.3377999999999997"/>
    <n v="6.3377999999999997"/>
    <n v="6.3377999999999997"/>
    <n v="6.3377999999999997"/>
    <n v="6.3377999999999997"/>
    <n v="76.053600000000003"/>
    <n v="6.3377999999999997"/>
    <n v="6.3377999999999997"/>
    <n v="12.675599999999999"/>
  </r>
  <r>
    <s v="DN31183"/>
    <n v="57"/>
    <s v="thuê bao MetroNet liên tỉnh"/>
    <s v="Truyền số liệu"/>
    <x v="2"/>
    <s v="Viễn thông"/>
    <s v="170103-10"/>
    <s v="Nguyễn Lâm Đức"/>
    <s v="Telco"/>
    <x v="0"/>
    <s v="Chi nhánh công ty cổ phần hạ tầng viễn thông CMC (Thành Phố Hà Nội)"/>
    <s v="Công ty Cổ phần Hạ tầng Viễn thông CMC"/>
    <x v="1"/>
    <n v="7.7408000000000001"/>
    <n v="7.7408000000000001"/>
    <n v="7.7408000000000001"/>
    <n v="7.7408000000000001"/>
    <n v="7.7408000000000001"/>
    <n v="7.7408000000000001"/>
    <n v="7.7408000000000001"/>
    <n v="7.7408000000000001"/>
    <n v="7.7408000000000001"/>
    <n v="7.7408000000000001"/>
    <n v="7.7408000000000001"/>
    <n v="7.7408000000000001"/>
    <n v="92.889600000000002"/>
    <n v="7.7408000000000001"/>
    <n v="7.7408000000000001"/>
    <n v="15.4816"/>
  </r>
  <r>
    <s v="DN31184"/>
    <n v="57"/>
    <s v="thuê bao MetroNet liên tỉnh"/>
    <s v="Truyền số liệu"/>
    <x v="2"/>
    <s v="Viễn thông"/>
    <s v="170103-10-"/>
    <s v="Nguyễn Lâm Đức"/>
    <s v="Telco"/>
    <x v="0"/>
    <s v="Chi nhánh Miền Bắc - Công ty cổ phần hạ tầng viễn thông CMC"/>
    <s v="Công ty Cổ phần Hạ tầng Viễn thông CMC"/>
    <x v="1"/>
    <n v="13.172800000000001"/>
    <n v="13.172800000000001"/>
    <n v="13.172800000000001"/>
    <n v="13.172800000000001"/>
    <n v="13.172800000000001"/>
    <n v="13.172800000000001"/>
    <n v="13.172800000000001"/>
    <n v="13.172800000000001"/>
    <n v="13.172800000000001"/>
    <n v="13.172800000000001"/>
    <n v="13.172800000000001"/>
    <n v="13.172800000000001"/>
    <n v="158.0736"/>
    <n v="13.172800000000001"/>
    <n v="13.172800000000001"/>
    <n v="26.345600000000001"/>
  </r>
  <r>
    <s v="DN31185"/>
    <n v="57"/>
    <s v="thuê bao MetroNet liên tỉnh"/>
    <s v="Truyền số liệu"/>
    <x v="2"/>
    <s v="Viễn thông"/>
    <s v="170103-08"/>
    <s v="Nguyễn Lâm Đức"/>
    <s v="Telco"/>
    <x v="0"/>
    <s v="Công ty Cổ phần Hạ tầng Viễn thông CMC"/>
    <s v="Công ty Cổ phần Hạ tầng Viễn thông CMC"/>
    <x v="1"/>
    <n v="30.788399999999999"/>
    <n v="14.4208"/>
    <n v="14.4208"/>
    <n v="14.4208"/>
    <n v="14.4208"/>
    <n v="14.4208"/>
    <n v="14.4208"/>
    <n v="14.4208"/>
    <n v="14.4208"/>
    <n v="14.4208"/>
    <n v="14.4208"/>
    <n v="14.4208"/>
    <n v="189.41720000000001"/>
    <n v="14.4208"/>
    <n v="14.4208"/>
    <n v="28.8416"/>
  </r>
  <r>
    <s v="DN31188"/>
    <n v="57"/>
    <s v="thuê bao MetroNet liên tỉnh"/>
    <s v="Truyền số liệu"/>
    <x v="2"/>
    <s v="Viễn thông"/>
    <s v="170505-01"/>
    <s v="Trần Anh Tuấn"/>
    <s v="DNTN2"/>
    <x v="2"/>
    <s v="Công ty TNHH Kỹ Thuật Quản Lý Bay"/>
    <s v="Tổng công ty quản lý bay Việt nam"/>
    <x v="1"/>
    <n v="4.2859999999999996"/>
    <n v="4.2859999999999996"/>
    <n v="4.2859999999999996"/>
    <n v="4.2859999999999996"/>
    <n v="4.2859999999999996"/>
    <n v="4.2859999999999996"/>
    <n v="4.2859999999999996"/>
    <n v="4.2859999999999996"/>
    <n v="4.2859999999999996"/>
    <n v="4.2859999999999996"/>
    <n v="4.2859999999999996"/>
    <n v="4.2859999999999996"/>
    <n v="51.432000000000002"/>
    <n v="4.2859999999999996"/>
    <n v="4.2859999999999996"/>
    <n v="8.5719999999999992"/>
  </r>
  <r>
    <s v="DN31191"/>
    <n v="57"/>
    <s v="thuê bao MetroNet liên tỉnh"/>
    <s v="Truyền số liệu"/>
    <x v="2"/>
    <s v="Viễn thông"/>
    <s v="170404-01"/>
    <s v="Trần Anh Tuấn"/>
    <s v="DNTN2"/>
    <x v="2"/>
    <s v="Tổng Công ty Hàng không Việt Nam- CTCP"/>
    <s v="Tổng công ty hàng không Việt Nam-CTCP"/>
    <x v="1"/>
    <n v="8"/>
    <n v="8"/>
    <n v="8"/>
    <n v="8"/>
    <n v="8"/>
    <n v="8"/>
    <n v="8"/>
    <n v="8"/>
    <n v="8"/>
    <n v="8"/>
    <n v="8"/>
    <n v="8"/>
    <n v="96"/>
    <n v="8"/>
    <n v="8"/>
    <n v="16"/>
  </r>
  <r>
    <s v="DN31192"/>
    <n v="57"/>
    <s v="thuê bao MetroNet liên tỉnh"/>
    <s v="Truyền số liệu"/>
    <x v="2"/>
    <s v="Viễn thông"/>
    <s v="170403-05"/>
    <s v="Vũ Thanh Thái"/>
    <s v="Telco"/>
    <x v="0"/>
    <s v="Công ty Cổ phần HTC Viễn thông Quốc Tế"/>
    <s v="Công ty Cổ phần HTC Viễn thông Quốc Tế"/>
    <x v="1"/>
    <n v="43.218000000000004"/>
    <n v="43.218000000000004"/>
    <n v="43.218000000000004"/>
    <n v="43.218000000000004"/>
    <n v="43.218000000000004"/>
    <n v="43.218000000000004"/>
    <n v="43.218000000000004"/>
    <n v="43.218000000000004"/>
    <n v="43.218000000000004"/>
    <n v="43.218000000000004"/>
    <n v="43.218000000000004"/>
    <n v="43.218000000000004"/>
    <n v="518.61599999999999"/>
    <n v="43.218000000000004"/>
    <n v="43.218000000000004"/>
    <n v="86.436000000000007"/>
  </r>
  <r>
    <s v="DN31194"/>
    <n v="57"/>
    <s v="thuê bao MetroNet liên tỉnh"/>
    <s v="Truyền số liệu"/>
    <x v="2"/>
    <s v="Viễn thông"/>
    <s v="170103-11"/>
    <s v="Nguyễn Lâm Đức"/>
    <s v="Telco"/>
    <x v="0"/>
    <s v="Chi nhánh Miền Bắc - Công ty cổ phần hạ tầng viễn thông CMC"/>
    <s v="Công ty Cổ phần Hạ tầng Viễn thông CMC"/>
    <x v="1"/>
    <n v="8.5207999999999995"/>
    <n v="8.5207999999999995"/>
    <n v="8.5207999999999995"/>
    <n v="8.5207999999999995"/>
    <n v="8.5207999999999995"/>
    <n v="8.5207999999999995"/>
    <n v="8.5207999999999995"/>
    <n v="8.5207999999999995"/>
    <n v="8.5207999999999995"/>
    <n v="8.5207999999999995"/>
    <n v="8.5207999999999995"/>
    <n v="8.5207999999999995"/>
    <n v="102.2496"/>
    <n v="8.5207999999999995"/>
    <n v="8.5207999999999995"/>
    <n v="17.041599999999999"/>
  </r>
  <r>
    <s v="DN31198"/>
    <n v="57"/>
    <s v="thuê bao MetroNet liên tỉnh"/>
    <s v="Truyền số liệu"/>
    <x v="2"/>
    <s v="Viễn thông"/>
    <s v="170531-01"/>
    <s v="Nguyễn Lâm Đức"/>
    <s v="Telco"/>
    <x v="0"/>
    <s v="Chi nhánh Miền Bắc - Công ty cổ phần hạ tầng viễn thông CMC"/>
    <s v="Công ty Cổ phần Hạ tầng Viễn thông CMC"/>
    <x v="1"/>
    <n v="8.5831999999999997"/>
    <n v="8.5831999999999997"/>
    <n v="8.5831999999999997"/>
    <n v="8.5831999999999997"/>
    <n v="8.5831999999999997"/>
    <n v="8.5831999999999997"/>
    <n v="8.5831999999999997"/>
    <n v="8.5831999999999997"/>
    <n v="8.5831999999999997"/>
    <n v="8.5831999999999997"/>
    <n v="8.5831999999999997"/>
    <n v="8.5831999999999997"/>
    <n v="102.9984"/>
    <n v="8.5831999999999997"/>
    <n v="8.5831999999999997"/>
    <n v="17.166399999999999"/>
  </r>
  <r>
    <s v="DN31199"/>
    <n v="57"/>
    <s v="thuê bao MetroNet liên tỉnh"/>
    <s v="Truyền số liệu"/>
    <x v="2"/>
    <s v="Viễn thông"/>
    <s v="170605-02"/>
    <s v="Nguyễn Lâm Đức"/>
    <s v="Telco"/>
    <x v="0"/>
    <s v="Công ty Cổ phần Hạ tầng Viễn thông CMC"/>
    <s v="Công ty Cổ phần Hạ tầng Viễn thông CMC"/>
    <x v="1"/>
    <n v="8.5207999999999995"/>
    <n v="8.5207999999999995"/>
    <n v="8.5207999999999995"/>
    <n v="8.5207999999999995"/>
    <n v="8.5207999999999995"/>
    <n v="8.5207999999999995"/>
    <n v="8.5207999999999995"/>
    <n v="8.5207999999999995"/>
    <n v="8.5207999999999995"/>
    <n v="8.5207999999999995"/>
    <n v="8.5207999999999995"/>
    <n v="8.5207999999999995"/>
    <n v="102.2496"/>
    <n v="8.5207999999999995"/>
    <n v="8.5207999999999995"/>
    <n v="17.041599999999999"/>
  </r>
  <r>
    <s v="DN31205"/>
    <n v="57"/>
    <s v="thuê bao MetroNet liên tỉnh"/>
    <s v="Truyền số liệu"/>
    <x v="2"/>
    <s v="Viễn thông"/>
    <s v="170710-06"/>
    <s v="Nguyễn Lâm Đức"/>
    <s v="Telco"/>
    <x v="0"/>
    <s v="Chi nhánh Miền Bắc - Công ty cổ phần hạ tầng viễn thông CMC"/>
    <s v="Công ty Cổ phần Hạ tầng Viễn thông CMC"/>
    <x v="1"/>
    <n v="2.234"/>
    <n v="2.234"/>
    <n v="2.234"/>
    <n v="2.234"/>
    <n v="2.234"/>
    <n v="2.234"/>
    <n v="2.234"/>
    <n v="2.234"/>
    <n v="2.234"/>
    <n v="2.234"/>
    <n v="2.234"/>
    <n v="2.234"/>
    <n v="26.808"/>
    <n v="2.234"/>
    <n v="2.234"/>
    <n v="4.468"/>
  </r>
  <r>
    <s v="DN31216"/>
    <n v="57"/>
    <s v="thuê bao MetroNet liên tỉnh"/>
    <s v="Truyền số liệu"/>
    <x v="2"/>
    <s v="Viễn thông"/>
    <s v="55NW17"/>
    <s v="Vũ Thanh Thái"/>
    <s v="Telco"/>
    <x v="0"/>
    <s v="Công ty Cổ phần Viễn thông Di động VIETNAMOBILE"/>
    <s v="Công ty Cổ phần Viễn thông di động Vietnamobile"/>
    <x v="1"/>
    <n v="182.39840000000001"/>
    <n v="182.39840000000001"/>
    <n v="181.32560799999999"/>
    <n v="181.105738"/>
    <n v="142.991827"/>
    <n v="145.564594"/>
    <n v="145.9144"/>
    <n v="145.78662800000001"/>
    <n v="145.9144"/>
    <n v="145.58774"/>
    <n v="136.84670499999999"/>
    <n v="121.566164"/>
    <n v="1857.4006039999999"/>
    <n v="121.59139999999999"/>
    <n v="121.59139999999999"/>
    <n v="243.18279999999999"/>
  </r>
  <r>
    <s v="DN31218"/>
    <n v="57"/>
    <s v="thuê bao MetroNet liên tỉnh"/>
    <s v="Truyền số liệu"/>
    <x v="2"/>
    <s v="Viễn thông"/>
    <s v="170808-04"/>
    <s v="Vũ Như Quỳnh"/>
    <s v="Telco"/>
    <x v="0"/>
    <s v="Công ty Cổ phần Công nghệ Mobifone Toàn cầu"/>
    <s v="Công ty Cổ Phần Công nghệ Mobifone Toàn cầu"/>
    <x v="1"/>
    <n v="38"/>
    <n v="38"/>
    <n v="38"/>
    <n v="38"/>
    <n v="38"/>
    <n v="38"/>
    <n v="38"/>
    <n v="38"/>
    <n v="38"/>
    <n v="38"/>
    <n v="46.6"/>
    <n v="46.6"/>
    <n v="473.2"/>
    <n v="46.6"/>
    <n v="46.6"/>
    <n v="93.2"/>
  </r>
  <r>
    <s v="DN31238"/>
    <n v="57"/>
    <s v="thuê bao MetroNet liên tỉnh"/>
    <s v="Truyền số liệu"/>
    <x v="2"/>
    <s v="Viễn thông"/>
    <s v="170906-03"/>
    <s v="Nguyễn Lâm Đức"/>
    <s v="Telco"/>
    <x v="0"/>
    <s v="Công ty Cổ phần Hạ tầng Viễn thông CMC"/>
    <s v="Công ty Cổ phần Hạ tầng Viễn thông CMC"/>
    <x v="1"/>
    <n v="4.4289199999999997"/>
    <n v="4.4289199999999997"/>
    <n v="4.4289199999999997"/>
    <n v="4.4289199999999997"/>
    <n v="4.4289199999999997"/>
    <n v="4.4289199999999997"/>
    <n v="4.4289199999999997"/>
    <n v="4.4289199999999997"/>
    <n v="4.4289199999999997"/>
    <n v="4.4289199999999997"/>
    <n v="4.4289199999999997"/>
    <n v="4.4289199999999997"/>
    <n v="53.147039999999997"/>
    <n v="4.4289199999999997"/>
    <n v="4.4289199999999997"/>
    <n v="8.8578399999999995"/>
  </r>
  <r>
    <s v="DN31244"/>
    <n v="57"/>
    <s v="thuê bao MetroNet liên tỉnh"/>
    <s v="Truyền số liệu"/>
    <x v="2"/>
    <s v="Viễn thông"/>
    <s v="170731-01"/>
    <s v="Phan Thu Thủy"/>
    <s v="Nước Ngoài"/>
    <x v="1"/>
    <s v="Công ty Cổ phần phát triển thể thao điện tử Việt Nam"/>
    <s v="Công ty Cổ phần phát triển thể thao điện tử Việt Nam"/>
    <x v="1"/>
    <n v="21.706499999999998"/>
    <n v="21.706499999999998"/>
    <n v="21.706499999999998"/>
    <n v="21.706499999999998"/>
    <n v="21.706499999999998"/>
    <n v="21.706499999999998"/>
    <n v="21.706499999999998"/>
    <n v="21.706499999999998"/>
    <n v="21.706499999999998"/>
    <n v="21.706499999999998"/>
    <n v="21.706499999999998"/>
    <n v="21.706499999999998"/>
    <n v="260.47800000000001"/>
    <n v="21.706499999999998"/>
    <n v="21.706499999999998"/>
    <n v="43.412999999999997"/>
  </r>
  <r>
    <s v="DN31245"/>
    <n v="57"/>
    <s v="thuê bao MetroNet liên tỉnh"/>
    <s v="Truyền số liệu"/>
    <x v="2"/>
    <s v="Viễn thông"/>
    <s v="170607-06"/>
    <s v="Nguyễn Lâm Đức"/>
    <s v="Telco"/>
    <x v="0"/>
    <s v="Công ty TNHH Một thành viên Viễn thông Quốc tế FPT"/>
    <s v="Công ty TNHH Một thành viên Viễn thông Quốc tế FPT"/>
    <x v="1"/>
    <n v="4.0739999999999998"/>
    <n v="4.0739999999999998"/>
    <n v="4.0739999999999998"/>
    <n v="4.0739999999999998"/>
    <n v="4.0739999999999998"/>
    <n v="4.0739999999999998"/>
    <n v="4.0739999999999998"/>
    <n v="4.0739999999999998"/>
    <n v="4.0739999999999998"/>
    <n v="4.0739999999999998"/>
    <n v="4.0739999999999998"/>
    <n v="4.0739999999999998"/>
    <n v="48.887999999999998"/>
    <n v="4.0739999999999998"/>
    <n v="4.0739999999999998"/>
    <n v="8.1479999999999997"/>
  </r>
  <r>
    <s v="DN31253"/>
    <n v="57"/>
    <s v="thuê bao MetroNet liên tỉnh"/>
    <s v="Truyền số liệu"/>
    <x v="2"/>
    <s v="Viễn thông"/>
    <s v="170801-05"/>
    <s v="Đinh Thị Lợi"/>
    <s v="DNTN2"/>
    <x v="2"/>
    <s v="Công ty Cổ phần Thương mại và Truyền thông HTC"/>
    <s v="Công ty Cổ phần Thương mại và Truyền thông HTC"/>
    <x v="1"/>
    <n v="22.74"/>
    <n v="22.74"/>
    <n v="22.74"/>
    <n v="22.74"/>
    <n v="22.74"/>
    <n v="22.74"/>
    <n v="22.74"/>
    <n v="22.74"/>
    <n v="22.74"/>
    <n v="22.74"/>
    <n v="22.74"/>
    <n v="22.74"/>
    <n v="272.88"/>
    <n v="22.74"/>
    <n v="22.74"/>
    <n v="45.48"/>
  </r>
  <r>
    <s v="DN31257"/>
    <n v="57"/>
    <s v="thuê bao MetroNet liên tỉnh"/>
    <s v="Truyền số liệu"/>
    <x v="2"/>
    <s v="Viễn thông"/>
    <s v="171201-03"/>
    <s v="Nguyễn Thị Thanh Hải"/>
    <s v="DNTN2"/>
    <x v="2"/>
    <s v="Công ty cổ phần giải pháp thanh toán Việt Nam."/>
    <s v="Công ty cổ phần giải pháp thanh toán Việt Nam."/>
    <x v="1"/>
    <n v="2.1389999999999998"/>
    <n v="2.1389999999999998"/>
    <n v="2.1389999999999998"/>
    <n v="2.1389999999999998"/>
    <n v="2.1389999999999998"/>
    <n v="2.1389999999999998"/>
    <n v="2.1389999999999998"/>
    <n v="2.1389999999999998"/>
    <n v="2.1389999999999998"/>
    <n v="2.1389999999999998"/>
    <n v="2.1389999999999998"/>
    <n v="2.1389999999999998"/>
    <n v="25.667999999999999"/>
    <n v="2.1389999999999998"/>
    <n v="2.1389999999999998"/>
    <n v="4.2779999999999996"/>
  </r>
  <r>
    <s v="DN31269"/>
    <n v="57"/>
    <s v="thuê bao MetroNet liên tỉnh"/>
    <s v="Truyền số liệu"/>
    <x v="2"/>
    <s v="Viễn thông"/>
    <s v="171229-07"/>
    <s v="Nguyễn Lâm Đức"/>
    <s v="Telco"/>
    <x v="0"/>
    <s v="Chi nhánh Miền Bắc - Công ty cổ phần hạ tầng viễn thông CMC"/>
    <s v="Công ty Cổ phần Hạ tầng Viễn thông CMC"/>
    <x v="1"/>
    <n v="3.351"/>
    <n v="3.351"/>
    <n v="3.351"/>
    <n v="3.351"/>
    <n v="3.351"/>
    <n v="3.351"/>
    <n v="3.351"/>
    <n v="3.351"/>
    <n v="3.351"/>
    <n v="3.351"/>
    <n v="3.351"/>
    <n v="3.351"/>
    <n v="40.212000000000003"/>
    <n v="3.351"/>
    <n v="3.351"/>
    <n v="6.702"/>
  </r>
  <r>
    <s v="DN31275"/>
    <n v="57"/>
    <s v="thuê bao MetroNet liên tỉnh"/>
    <s v="Truyền số liệu"/>
    <x v="2"/>
    <s v="Viễn thông"/>
    <s v="180119-01"/>
    <s v="Nguyễn Lâm Đức"/>
    <s v="Telco"/>
    <x v="0"/>
    <s v="Chi nhánh Miền Bắc - Công ty cổ phần hạ tầng viễn thông CMC"/>
    <s v="Công ty Cổ phần Hạ tầng Viễn thông CMC"/>
    <x v="1"/>
    <n v="7.2103999999999999"/>
    <n v="7.2103999999999999"/>
    <n v="7.2103999999999999"/>
    <n v="7.2103999999999999"/>
    <n v="7.2103999999999999"/>
    <n v="7.2103999999999999"/>
    <n v="7.2103999999999999"/>
    <n v="7.2103999999999999"/>
    <n v="7.2103999999999999"/>
    <n v="7.2103999999999999"/>
    <n v="7.2103999999999999"/>
    <n v="7.2103999999999999"/>
    <n v="86.524799999999999"/>
    <n v="7.2103999999999999"/>
    <n v="7.2103999999999999"/>
    <n v="14.4208"/>
  </r>
  <r>
    <s v="DN31276"/>
    <n v="57"/>
    <s v="thuê bao MetroNet liên tỉnh"/>
    <s v="Truyền số liệu"/>
    <x v="2"/>
    <s v="Viễn thông"/>
    <s v="171222-03"/>
    <s v="Nguyễn Lâm Đức"/>
    <s v="Telco"/>
    <x v="0"/>
    <s v="Công ty Cổ phần Hạ tầng Viễn thông CMC"/>
    <s v="Công ty Cổ phần Hạ tầng Viễn thông CMC"/>
    <x v="1"/>
    <n v="18.988399999999999"/>
    <n v="18.988399999999999"/>
    <n v="18.988399999999999"/>
    <n v="18.988399999999999"/>
    <n v="18.988399999999999"/>
    <n v="18.988399999999999"/>
    <n v="18.988399999999999"/>
    <n v="18.988399999999999"/>
    <n v="18.988399999999999"/>
    <n v="18.988399999999999"/>
    <n v="18.988399999999999"/>
    <n v="18.988399999999999"/>
    <n v="227.86080000000001"/>
    <n v="18.988399999999999"/>
    <n v="18.988399999999999"/>
    <n v="37.976799999999997"/>
  </r>
  <r>
    <s v="DN31277"/>
    <n v="57"/>
    <s v="thuê bao MetroNet liên tỉnh"/>
    <s v="Truyền số liệu"/>
    <x v="2"/>
    <s v="Viễn thông"/>
    <s v="180404-01"/>
    <s v="Nguyễn Lâm Đức"/>
    <s v="Telco"/>
    <x v="0"/>
    <s v="Công ty Cổ phần Hạ tầng Viễn thông CMC"/>
    <s v="Công ty Cổ phần Hạ tầng Viễn thông CMC"/>
    <x v="1"/>
    <n v="5.4720000000000004"/>
    <n v="5.4720000000000004"/>
    <n v="5.4720000000000004"/>
    <n v="5.4720000000000004"/>
    <n v="5.4720000000000004"/>
    <n v="5.4720000000000004"/>
    <n v="5.4720000000000004"/>
    <n v="5.4720000000000004"/>
    <n v="5.4720000000000004"/>
    <n v="5.4720000000000004"/>
    <n v="5.4720000000000004"/>
    <n v="5.4720000000000004"/>
    <n v="65.664000000000001"/>
    <n v="5.4720000000000004"/>
    <n v="5.4720000000000004"/>
    <n v="10.944000000000001"/>
  </r>
  <r>
    <s v="DN31278"/>
    <n v="57"/>
    <s v="thuê bao MetroNet liên tỉnh"/>
    <s v="Truyền số liệu"/>
    <x v="2"/>
    <s v="Viễn thông"/>
    <s v="180508-08"/>
    <s v="Nguyễn Lâm Đức"/>
    <s v="Telco"/>
    <x v="0"/>
    <s v="Công ty Cổ phần Hạ tầng Viễn thông CMC"/>
    <s v="Công ty Cổ phần Hạ tầng Viễn thông CMC"/>
    <x v="1"/>
    <n v="6.53"/>
    <n v="6.53"/>
    <n v="6.53"/>
    <n v="3.0473340000000002"/>
    <n v="0"/>
    <n v="0"/>
    <n v="0"/>
    <n v="0"/>
    <n v="0"/>
    <n v="0"/>
    <n v="0"/>
    <n v="0"/>
    <n v="22.637333999999999"/>
    <n v="0"/>
    <n v="0"/>
    <n v="0"/>
  </r>
  <r>
    <s v="DN31280"/>
    <n v="57"/>
    <s v="thuê bao MetroNet liên tỉnh"/>
    <s v="Truyền số liệu"/>
    <x v="2"/>
    <s v="Viễn thông"/>
    <s v="180125-01"/>
    <s v="Phan Thu Thủy"/>
    <s v="Nước Ngoài"/>
    <x v="1"/>
    <s v="Công ty Cổ Phần Giải Trí và Thể Thao Điện Tử Việt Nam"/>
    <s v="Công ty Cổ Phần Giải Trí và Thể Thao Điện Tử Việt Nam"/>
    <x v="1"/>
    <n v="36.932400000000001"/>
    <n v="36.932400000000001"/>
    <n v="36.932400000000001"/>
    <n v="36.932400000000001"/>
    <n v="36.932400000000001"/>
    <n v="36.932400000000001"/>
    <n v="36.932400000000001"/>
    <n v="36.932400000000001"/>
    <n v="36.932400000000001"/>
    <n v="36.932400000000001"/>
    <n v="36.932400000000001"/>
    <n v="36.932400000000001"/>
    <n v="443.18880000000001"/>
    <n v="36.932400000000001"/>
    <n v="36.932400000000001"/>
    <n v="73.864800000000002"/>
  </r>
  <r>
    <s v="DN31282"/>
    <n v="57"/>
    <s v="thuê bao MetroNet liên tỉnh"/>
    <s v="Truyền số liệu"/>
    <x v="2"/>
    <s v="Viễn thông"/>
    <s v="180622-04"/>
    <s v="Nguyễn Lâm Đức"/>
    <s v="Telco"/>
    <x v="0"/>
    <s v="Công ty Cổ phần Hạ tầng Viễn thông CMC"/>
    <s v="Công ty Cổ phần Hạ tầng Viễn thông CMC"/>
    <x v="1"/>
    <n v="2.234"/>
    <n v="2.234"/>
    <n v="2.234"/>
    <n v="2.234"/>
    <n v="2.234"/>
    <n v="2.234"/>
    <n v="2.234"/>
    <n v="2.234"/>
    <n v="2.234"/>
    <n v="2.234"/>
    <n v="2.234"/>
    <n v="2.234"/>
    <n v="26.808"/>
    <n v="2.234"/>
    <n v="2.234"/>
    <n v="4.468"/>
  </r>
  <r>
    <s v="DN31284"/>
    <n v="57"/>
    <s v="thuê bao MetroNet liên tỉnh"/>
    <s v="Truyền số liệu"/>
    <x v="2"/>
    <s v="Viễn thông"/>
    <s v="180606-01"/>
    <s v="Vũ Như Quỳnh"/>
    <s v="Telco"/>
    <x v="0"/>
    <s v="Công ty cổ phần Dịch vụ kỹ thuật MOBIFONE"/>
    <s v="Công ty cổ phần Dịch vụ kỹ thuật MOBIFONE"/>
    <x v="1"/>
    <n v="21.180599999999998"/>
    <n v="21.180599999999998"/>
    <n v="21.180599999999998"/>
    <n v="21.180599999999998"/>
    <n v="21.180599999999998"/>
    <n v="21.180599999999998"/>
    <n v="21.180599999999998"/>
    <n v="21.180599999999998"/>
    <n v="21.180599999999998"/>
    <n v="21.180599999999998"/>
    <n v="21.180599999999998"/>
    <n v="21.180599999999998"/>
    <n v="254.16720000000001"/>
    <n v="21.180599999999998"/>
    <n v="21.180599999999998"/>
    <n v="42.361199999999997"/>
  </r>
  <r>
    <s v="DN31285"/>
    <n v="57"/>
    <s v="thuê bao MetroNet liên tỉnh"/>
    <s v="Truyền số liệu"/>
    <x v="2"/>
    <s v="Viễn thông"/>
    <s v="180606-01"/>
    <s v="Vũ Như Quỳnh"/>
    <s v="Telco"/>
    <x v="0"/>
    <s v="Công ty cổ phần Dịch vụ kỹ thuật MOBIFONE"/>
    <s v="Công ty cổ phần Dịch vụ kỹ thuật MOBIFONE"/>
    <x v="1"/>
    <n v="14.694599999999999"/>
    <n v="14.694599999999999"/>
    <n v="14.694599999999999"/>
    <n v="14.694599999999999"/>
    <n v="14.694599999999999"/>
    <n v="14.694599999999999"/>
    <n v="14.694599999999999"/>
    <n v="14.694599999999999"/>
    <n v="14.694599999999999"/>
    <n v="14.694599999999999"/>
    <n v="14.694599999999999"/>
    <n v="14.694599999999999"/>
    <n v="176.33519999999999"/>
    <n v="14.694599999999999"/>
    <n v="14.694599999999999"/>
    <n v="29.389199999999999"/>
  </r>
  <r>
    <s v="DN31286"/>
    <n v="57"/>
    <s v="thuê bao MetroNet liên tỉnh"/>
    <s v="Truyền số liệu"/>
    <x v="2"/>
    <s v="Viễn thông"/>
    <s v="180606-01"/>
    <s v="Vũ Như Quỳnh"/>
    <s v="Telco"/>
    <x v="0"/>
    <s v="Công ty cổ phần Dịch vụ kỹ thuật MOBIFONE"/>
    <s v="Công ty cổ phần Dịch vụ kỹ thuật MOBIFONE"/>
    <x v="1"/>
    <n v="14.304600000000001"/>
    <n v="14.304600000000001"/>
    <n v="14.304600000000001"/>
    <n v="14.304600000000001"/>
    <n v="14.304600000000001"/>
    <n v="14.304600000000001"/>
    <n v="14.304600000000001"/>
    <n v="14.304600000000001"/>
    <n v="14.304600000000001"/>
    <n v="14.304600000000001"/>
    <n v="14.304600000000001"/>
    <n v="14.304600000000001"/>
    <n v="171.65520000000001"/>
    <n v="14.304600000000001"/>
    <n v="14.304600000000001"/>
    <n v="28.609200000000001"/>
  </r>
  <r>
    <s v="DN31287"/>
    <n v="57"/>
    <s v="thuê bao MetroNet liên tỉnh"/>
    <s v="Truyền số liệu"/>
    <x v="2"/>
    <s v="Viễn thông"/>
    <s v="180606-01"/>
    <s v="Vũ Như Quỳnh"/>
    <s v="Telco"/>
    <x v="0"/>
    <s v="Công ty cổ phần Dịch vụ kỹ thuật MOBIFONE"/>
    <s v="Công ty cổ phần Dịch vụ kỹ thuật MOBIFONE"/>
    <x v="1"/>
    <n v="14.694599999999999"/>
    <n v="14.694599999999999"/>
    <n v="14.694599999999999"/>
    <n v="14.694599999999999"/>
    <n v="14.694599999999999"/>
    <n v="14.694599999999999"/>
    <n v="14.694599999999999"/>
    <n v="14.694599999999999"/>
    <n v="14.694599999999999"/>
    <n v="14.694599999999999"/>
    <n v="14.694599999999999"/>
    <n v="14.694599999999999"/>
    <n v="176.33519999999999"/>
    <n v="14.694599999999999"/>
    <n v="14.694599999999999"/>
    <n v="29.389199999999999"/>
  </r>
  <r>
    <s v="DN31301"/>
    <n v="57"/>
    <s v="thuê bao MetroNet liên tỉnh"/>
    <s v="Truyền số liệu"/>
    <x v="2"/>
    <s v="Viễn thông"/>
    <s v="180816-10"/>
    <s v="Nguyễn Lâm Đức"/>
    <s v="Telco"/>
    <x v="0"/>
    <s v="Chi nhánh Miền Bắc - Công ty cổ phần hạ tầng viễn thông CMC"/>
    <s v="Công ty Cổ phần Hạ tầng Viễn thông CMC"/>
    <x v="1"/>
    <n v="3.3260000000000001"/>
    <n v="3.3260000000000001"/>
    <n v="3.3260000000000001"/>
    <n v="3.3260000000000001"/>
    <n v="3.3260000000000001"/>
    <n v="3.3260000000000001"/>
    <n v="3.3260000000000001"/>
    <n v="3.3260000000000001"/>
    <n v="3.3260000000000001"/>
    <n v="3.3260000000000001"/>
    <n v="3.3260000000000001"/>
    <n v="3.3260000000000001"/>
    <n v="39.911999999999999"/>
    <n v="3.3260000000000001"/>
    <n v="3.3260000000000001"/>
    <n v="6.6520000000000001"/>
  </r>
  <r>
    <s v="DN31302"/>
    <n v="57"/>
    <s v="thuê bao MetroNet liên tỉnh"/>
    <s v="Truyền số liệu"/>
    <x v="2"/>
    <s v="Viễn thông"/>
    <s v="180917-02"/>
    <s v="Cấn Thành Chung"/>
    <s v="Ngân hàng"/>
    <x v="3"/>
    <s v="Công ty Cổ phần chứng khoán MB"/>
    <s v="Công ty Cổ phần chứng khoán MB"/>
    <x v="1"/>
    <n v="20.6556"/>
    <n v="20.6556"/>
    <n v="20.6556"/>
    <n v="20.6556"/>
    <n v="20.6556"/>
    <n v="20.6556"/>
    <n v="20.6556"/>
    <n v="20.6556"/>
    <n v="20.6556"/>
    <n v="20.6556"/>
    <n v="20.6556"/>
    <n v="20.6556"/>
    <n v="247.8672"/>
    <n v="20.6556"/>
    <n v="20.6556"/>
    <n v="41.311199999999999"/>
  </r>
  <r>
    <s v="DN31304"/>
    <n v="57"/>
    <s v="thuê bao MetroNet liên tỉnh"/>
    <s v="Truyền số liệu"/>
    <x v="2"/>
    <s v="Viễn thông"/>
    <s v="181003-04"/>
    <s v="Cấn Thành Chung"/>
    <s v="Ngân hàng"/>
    <x v="3"/>
    <s v="Công ty Cổ phần Chứng khoán Ngân hàng Công thương Việt Nam"/>
    <s v="Công ty Cổ phần Chứng khoán Ngân hàng Công thương Việt Nam"/>
    <x v="0"/>
    <n v="5.407"/>
    <n v="5.407"/>
    <n v="5.407"/>
    <n v="5.407"/>
    <n v="5.407"/>
    <n v="5.407"/>
    <n v="5.407"/>
    <n v="5.407"/>
    <n v="5.407"/>
    <n v="5.407"/>
    <n v="5.407"/>
    <n v="5.407"/>
    <n v="64.884"/>
    <n v="5.407"/>
    <n v="5.407"/>
    <n v="10.814"/>
  </r>
  <r>
    <s v="DN31314"/>
    <n v="57"/>
    <s v="thuê bao MetroNet liên tỉnh"/>
    <s v="Truyền số liệu"/>
    <x v="2"/>
    <s v="Viễn thông"/>
    <s v="74"/>
    <s v="Phan Thu Thủy"/>
    <s v="Nước Ngoài"/>
    <x v="1"/>
    <s v="Công ty Cổ Phần Giải Trí và Thể Thao Điện Tử Việt Nam"/>
    <s v="Công ty Cổ Phần Giải Trí và Thể Thao Điện Tử Việt Nam"/>
    <x v="1"/>
    <n v="6.6783999999999999"/>
    <n v="6.6783999999999999"/>
    <n v="6.6783999999999999"/>
    <n v="6.6783999999999999"/>
    <n v="6.6783999999999999"/>
    <n v="6.6783999999999999"/>
    <n v="6.6783999999999999"/>
    <n v="6.6783999999999999"/>
    <n v="6.6783999999999999"/>
    <n v="6.6783999999999999"/>
    <n v="6.6783999999999999"/>
    <n v="6.6783999999999999"/>
    <n v="80.140799999999999"/>
    <n v="6.6783999999999999"/>
    <n v="6.6783999999999999"/>
    <n v="13.3568"/>
  </r>
  <r>
    <s v="DN31330"/>
    <n v="57"/>
    <s v="thuê bao MetroNet liên tỉnh"/>
    <s v="Truyền số liệu"/>
    <x v="2"/>
    <s v="Viễn thông"/>
    <s v="181206-01"/>
    <s v="Nguyễn Lâm Đức"/>
    <s v="Telco"/>
    <x v="0"/>
    <s v="Công ty Cổ phần Hạ tầng Viễn thông CMC"/>
    <s v="Công ty Cổ phần Hạ tầng Viễn thông CMC"/>
    <x v="1"/>
    <n v="38.648091000000001"/>
    <n v="3.9889999999999999"/>
    <n v="3.9889999999999999"/>
    <n v="3.9889999999999999"/>
    <n v="3.9889999999999999"/>
    <n v="3.9889999999999999"/>
    <n v="3.9889999999999999"/>
    <n v="3.9889999999999999"/>
    <n v="3.9889999999999999"/>
    <n v="3.9889999999999999"/>
    <n v="3.9889999999999999"/>
    <n v="3.9889999999999999"/>
    <n v="82.527090999999999"/>
    <n v="3.9889999999999999"/>
    <n v="3.9889999999999999"/>
    <n v="7.9779999999999998"/>
  </r>
  <r>
    <s v="DN31331"/>
    <n v="57"/>
    <s v="thuê bao MetroNet liên tỉnh"/>
    <s v="Truyền số liệu"/>
    <x v="2"/>
    <s v="Viễn thông"/>
    <s v="5754 (MB)"/>
    <s v="Trần Anh Tuấn"/>
    <s v="DNTN2"/>
    <x v="2"/>
    <s v="Công ty quản lý bay Miền Bắc-Chi nhánh Tổng Công ty quản lý bay Việt Nam - Công ty TNHH"/>
    <s v="Tổng công ty quản lý bay Việt nam"/>
    <x v="1"/>
    <n v="58.16769"/>
    <n v="58.16769"/>
    <n v="58.16769"/>
    <n v="58.16769"/>
    <n v="58.16769"/>
    <n v="58.16769"/>
    <n v="58.142060000000001"/>
    <n v="58.162564000000003"/>
    <n v="58.16769"/>
    <n v="58.162564000000003"/>
    <n v="58.161591999999999"/>
    <n v="58.136933999999997"/>
    <n v="697.93954399999996"/>
    <n v="58.16769"/>
    <n v="58.16769"/>
    <n v="116.33538"/>
  </r>
  <r>
    <s v="DN31332"/>
    <n v="57"/>
    <s v="thuê bao MetroNet liên tỉnh"/>
    <s v="Truyền số liệu"/>
    <x v="2"/>
    <s v="Viễn thông"/>
    <s v="5754 (MT)"/>
    <s v="Trần Anh Tuấn"/>
    <s v="DNTN2"/>
    <x v="2"/>
    <s v="Công ty quản lý bay Miền Trung - Chi nhánh Tổng Công ty quản lý bay Việt Nam - Công ty TNHH"/>
    <s v="Tổng công ty quản lý bay Việt nam"/>
    <x v="1"/>
    <n v="22.249949999999998"/>
    <n v="22.249949999999998"/>
    <n v="22.249949999999998"/>
    <n v="22.249949999999998"/>
    <n v="22.249949999999998"/>
    <n v="22.249949999999998"/>
    <n v="22.249949999999998"/>
    <n v="22.249949999999998"/>
    <n v="22.249949999999998"/>
    <n v="22.239698000000001"/>
    <n v="22.208942"/>
    <n v="22.249949999999998"/>
    <n v="266.94814000000002"/>
    <n v="22.249949999999998"/>
    <n v="22.249949999999998"/>
    <n v="44.499899999999997"/>
  </r>
  <r>
    <s v="DNN30932"/>
    <n v="57"/>
    <s v="thuê bao MetroNet liên tỉnh"/>
    <s v="Truyền số liệu"/>
    <x v="2"/>
    <s v="Viễn thông"/>
    <s v="161016-02"/>
    <s v="Phan Thu Thủy"/>
    <s v="Nước Ngoài"/>
    <x v="1"/>
    <s v="Công ty TNHH Samsung Electronics Việt Nam Thái Nguyên"/>
    <s v="SAMSUNG SDS CO.,LTD"/>
    <x v="1"/>
    <n v="14.3"/>
    <n v="14.3"/>
    <n v="14.3"/>
    <n v="14.276763000000001"/>
    <n v="14.3"/>
    <n v="14.3"/>
    <n v="14.3"/>
    <n v="14.3"/>
    <n v="14.3"/>
    <n v="14.3"/>
    <n v="-14.3"/>
    <n v="0"/>
    <n v="128.67676299999999"/>
    <n v="0"/>
    <n v="0"/>
    <n v="0"/>
  </r>
  <r>
    <s v="DNN30933"/>
    <n v="57"/>
    <s v="thuê bao MetroNet liên tỉnh"/>
    <s v="Truyền số liệu"/>
    <x v="2"/>
    <s v="Viễn thông"/>
    <s v="161031-01"/>
    <s v="Phan Thu Thủy"/>
    <s v="Nước Ngoài"/>
    <x v="1"/>
    <s v="Chi nhánh Công ty TNHH Thông tin NTT (Việt Nam)"/>
    <s v="Chi nhánh Công ty TNHH Thông tin NTT (Việt Nam)"/>
    <x v="1"/>
    <n v="77.998000000000005"/>
    <n v="77.998000000000005"/>
    <n v="77.998000000000005"/>
    <n v="77.998000000000005"/>
    <n v="77.998000000000005"/>
    <n v="77.998000000000005"/>
    <n v="77.998000000000005"/>
    <n v="77.998000000000005"/>
    <n v="77.998000000000005"/>
    <n v="77.998000000000005"/>
    <n v="77.998000000000005"/>
    <n v="77.998000000000005"/>
    <n v="935.976"/>
    <n v="77.998000000000005"/>
    <n v="77.998000000000005"/>
    <n v="155.99600000000001"/>
  </r>
  <r>
    <s v="NET00001"/>
    <n v="57"/>
    <s v="thuê bao MetroNet liên tỉnh"/>
    <s v="Truyền số liệu"/>
    <x v="2"/>
    <s v="Viễn thông"/>
    <s v="29-09"/>
    <s v="Nguyễn Tiến Thành"/>
    <s v="Ngân hàng"/>
    <x v="3"/>
    <s v="Ngân hàng Thương mại TNHH Một thành viên Dầu khí Toàn Cầu"/>
    <s v="Ngân hàng Thương mại TNHH Một thành viên Dầu khí Toàn Cầu"/>
    <x v="1"/>
    <n v="9.5150000000000006"/>
    <n v="9.5150000000000006"/>
    <n v="9.5150000000000006"/>
    <n v="9.5150000000000006"/>
    <n v="9.5150000000000006"/>
    <n v="9.5150000000000006"/>
    <n v="9.5150000000000006"/>
    <n v="9.5150000000000006"/>
    <n v="9.5150000000000006"/>
    <n v="9.5150000000000006"/>
    <n v="9.5150000000000006"/>
    <n v="9.5150000000000006"/>
    <n v="114.18"/>
    <n v="9.5150000000000006"/>
    <n v="9.5150000000000006"/>
    <n v="19.03"/>
  </r>
  <r>
    <s v="NET00002"/>
    <n v="57"/>
    <s v="thuê bao MetroNet liên tỉnh"/>
    <s v="Truyền số liệu"/>
    <x v="2"/>
    <s v="Viễn thông"/>
    <s v="40-11"/>
    <s v="Nguyễn Tiến Thành"/>
    <s v="Ngân hàng"/>
    <x v="3"/>
    <s v="Ngân hàng Thương mại TNHH Một thành viên Dầu khí Toàn Cầu"/>
    <s v="Ngân hàng Thương mại TNHH Một thành viên Dầu khí Toàn Cầu"/>
    <x v="1"/>
    <n v="1.6779999999999999"/>
    <n v="1.6779999999999999"/>
    <n v="1.6779999999999999"/>
    <n v="1.6779999999999999"/>
    <n v="1.6779999999999999"/>
    <n v="1.6779999999999999"/>
    <n v="1.6779999999999999"/>
    <n v="1.6779999999999999"/>
    <n v="1.6779999999999999"/>
    <n v="1.6779999999999999"/>
    <n v="1.6779999999999999"/>
    <n v="1.6779999999999999"/>
    <n v="20.135999999999999"/>
    <n v="1.6779999999999999"/>
    <n v="1.6779999999999999"/>
    <n v="3.3559999999999999"/>
  </r>
  <r>
    <s v="NET00003"/>
    <n v="57"/>
    <s v="thuê bao MetroNet liên tỉnh"/>
    <s v="Truyền số liệu"/>
    <x v="2"/>
    <s v="Viễn thông"/>
    <s v="39-11"/>
    <s v="Nguyễn Việt Dũng"/>
    <s v="DNTN1"/>
    <x v="2"/>
    <s v="Công ty Tài chính Cổ phần HANDICO"/>
    <s v="Công ty Tài chính Cổ phần HANDICO"/>
    <x v="0"/>
    <n v="1.6779999999999999"/>
    <n v="1.6779999999999999"/>
    <n v="1.6779999999999999"/>
    <n v="1.6779999999999999"/>
    <n v="1.6779999999999999"/>
    <n v="1.6779999999999999"/>
    <n v="1.6779999999999999"/>
    <n v="1.6779999999999999"/>
    <n v="1.6779999999999999"/>
    <n v="1.6779999999999999"/>
    <n v="1.6779999999999999"/>
    <n v="1.6779999999999999"/>
    <n v="20.135999999999999"/>
    <n v="1.6779999999999999"/>
    <n v="1.6779999999999999"/>
    <n v="3.3559999999999999"/>
  </r>
  <r>
    <s v="NET00006"/>
    <n v="57"/>
    <s v="thuê bao MetroNet liên tỉnh"/>
    <s v="Truyền số liệu"/>
    <x v="2"/>
    <s v="Viễn thông"/>
    <s v="03-13"/>
    <s v="Cấn Thành Chung"/>
    <s v="Ngân hàng"/>
    <x v="3"/>
    <s v="Công ty Cổ phần Chứng khoán VNDIRECT"/>
    <s v="Công ty cổ phần chứng khoán VNDIRECT"/>
    <x v="1"/>
    <n v="3.8"/>
    <n v="3.8"/>
    <n v="3.8"/>
    <n v="3.8"/>
    <n v="3.8"/>
    <n v="3.8"/>
    <n v="3.8"/>
    <n v="3.8"/>
    <n v="3.8"/>
    <n v="3.8"/>
    <n v="3.8"/>
    <n v="3.8"/>
    <n v="45.6"/>
    <n v="3.8"/>
    <n v="3.8"/>
    <n v="7.6"/>
  </r>
  <r>
    <s v="NET00009"/>
    <n v="57"/>
    <s v="thuê bao MetroNet liên tỉnh"/>
    <s v="Truyền số liệu"/>
    <x v="2"/>
    <s v="Viễn thông"/>
    <s v="01-15"/>
    <s v="Nguyễn Lâm Đức"/>
    <s v="Telco"/>
    <x v="0"/>
    <s v="Công ty Cổ phần NETNAM"/>
    <s v="Công ty Cổ phần NETNAM"/>
    <x v="1"/>
    <n v="1"/>
    <n v="1"/>
    <n v="-0.6"/>
    <n v="0"/>
    <n v="0"/>
    <n v="0"/>
    <n v="0"/>
    <n v="0"/>
    <n v="0"/>
    <n v="0"/>
    <n v="0"/>
    <n v="0"/>
    <n v="1.4"/>
    <n v="0"/>
    <n v="0"/>
    <n v="0"/>
  </r>
  <r>
    <s v="TC30061"/>
    <n v="57"/>
    <s v="thuê bao MetroNet liên tỉnh"/>
    <s v="Truyền số liệu"/>
    <x v="2"/>
    <s v="Viễn thông"/>
    <s v="1288"/>
    <s v="Cấn Thành Chung"/>
    <s v="Ngân hàng"/>
    <x v="3"/>
    <s v="Ngân hàng Thương mại Cổ phần Tiên Phong"/>
    <s v="Ngân hàng TMCP Tiên Phong"/>
    <x v="1"/>
    <n v="4.7586830000000004"/>
    <n v="4.7586830000000004"/>
    <n v="4.7586830000000004"/>
    <n v="4.7586830000000004"/>
    <n v="4.7586830000000004"/>
    <n v="4.7586830000000004"/>
    <n v="4.7586830000000004"/>
    <n v="0"/>
    <n v="0"/>
    <n v="0"/>
    <n v="0"/>
    <n v="0"/>
    <n v="33.310780999999999"/>
    <n v="0"/>
    <n v="0"/>
    <n v="0"/>
  </r>
  <r>
    <s v="TC30066"/>
    <n v="57"/>
    <s v="thuê bao MetroNet liên tỉnh"/>
    <s v="Truyền số liệu"/>
    <x v="2"/>
    <s v="Viễn thông"/>
    <s v="1288"/>
    <s v="Cấn Thành Chung"/>
    <s v="Ngân hàng"/>
    <x v="3"/>
    <s v="Ngân hàng Thương mại Cổ phần Tiên Phong"/>
    <s v="Ngân hàng TMCP Tiên Phong"/>
    <x v="1"/>
    <n v="422.13076999999998"/>
    <n v="417.81294700000001"/>
    <n v="410.72008899999997"/>
    <n v="398.71051399999999"/>
    <n v="398.71051399999999"/>
    <n v="394.63637799999998"/>
    <n v="394.63637799999998"/>
    <n v="0"/>
    <n v="0"/>
    <n v="0"/>
    <n v="0"/>
    <n v="0"/>
    <n v="2837.3575900000001"/>
    <n v="0"/>
    <n v="0"/>
    <n v="0"/>
  </r>
  <r>
    <s v="TC30085"/>
    <n v="57"/>
    <s v="thuê bao MetroNet liên tỉnh"/>
    <s v="Truyền số liệu"/>
    <x v="2"/>
    <s v="Viễn thông"/>
    <s v="10180"/>
    <s v="Cấn Thành Chung"/>
    <s v="Ngân hàng"/>
    <x v="3"/>
    <s v="Ngân hàng TMCP Việt Nam Thương Tín (VIETBANK)"/>
    <s v="Ngân hàng TMCP Việt Nam Thương Tín (VIETBANK)"/>
    <x v="1"/>
    <n v="2.2728999999999999"/>
    <n v="2.2728999999999999"/>
    <n v="2.2728999999999999"/>
    <n v="0"/>
    <n v="0"/>
    <n v="0"/>
    <n v="0"/>
    <n v="0"/>
    <n v="0"/>
    <n v="0"/>
    <n v="0"/>
    <n v="0"/>
    <n v="6.8186999999999998"/>
    <n v="0"/>
    <n v="0"/>
    <n v="0"/>
  </r>
  <r>
    <s v="TC30090"/>
    <n v="57"/>
    <s v="thuê bao MetroNet liên tỉnh"/>
    <s v="Truyền số liệu"/>
    <x v="2"/>
    <s v="Viễn thông"/>
    <s v="109"/>
    <s v="Hoàng Ngọc Mai"/>
    <s v="Ngân hàng"/>
    <x v="3"/>
    <s v="Công ty cổ phần dịch vụ viễn thông I.P"/>
    <s v="Ngân hàng Đại Chúng"/>
    <x v="1"/>
    <n v="188.09360000000001"/>
    <n v="188.09360000000001"/>
    <n v="188.09360000000001"/>
    <n v="193.37050199999999"/>
    <n v="187.94384199999999"/>
    <n v="213.190698"/>
    <n v="197.41141300000001"/>
    <n v="191.29996299999999"/>
    <n v="196.86684099999999"/>
    <n v="197.25147999999999"/>
    <n v="189.162802"/>
    <n v="189.162802"/>
    <n v="2319.941143"/>
    <n v="189.162802"/>
    <n v="189.162802"/>
    <n v="378.325604"/>
  </r>
  <r>
    <s v="TC30111"/>
    <n v="57"/>
    <s v="thuê bao MetroNet liên tỉnh"/>
    <s v="Truyền số liệu"/>
    <x v="2"/>
    <s v="Viễn thông"/>
    <s v="3213"/>
    <s v="Cấn Thành Chung"/>
    <s v="Ngân hàng"/>
    <x v="3"/>
    <s v="Công ty trách nhiệm hữu hạn MTV cho thuê tài chính Ngân hàng TMCP Ngoại thương Việt Nam"/>
    <s v="Công ty trách nhiệm hữu hạn MTV cho thuê tài chính Ngân hàng TMCP Ngoại thương Việt Nam"/>
    <x v="0"/>
    <n v="1.1870000000000001"/>
    <n v="1.1870000000000001"/>
    <n v="1.1870000000000001"/>
    <n v="1.1870000000000001"/>
    <n v="1.1870000000000001"/>
    <n v="1.1870000000000001"/>
    <n v="1.1870000000000001"/>
    <n v="1.1870000000000001"/>
    <n v="1.1870000000000001"/>
    <n v="1.1870000000000001"/>
    <n v="1.1870000000000001"/>
    <n v="1.1870000000000001"/>
    <n v="14.244"/>
    <n v="1.1870000000000001"/>
    <n v="1.1870000000000001"/>
    <n v="2.3740000000000001"/>
  </r>
  <r>
    <s v="TC30115"/>
    <n v="57"/>
    <s v="thuê bao MetroNet liên tỉnh"/>
    <s v="Truyền số liệu"/>
    <x v="2"/>
    <s v="Viễn thông"/>
    <s v="10681"/>
    <s v="Vũ Thị Mai Dung"/>
    <s v="Ngân hàng"/>
    <x v="3"/>
    <s v="Ngân hàng TMCP ngoại thương Việt Nam- Chi nhánh Bắc Ninh"/>
    <s v="Ngân hàng TMCP Ngoại thương Việt Nam"/>
    <x v="1"/>
    <n v="7.7969999999999997"/>
    <n v="7.7969999999999997"/>
    <n v="7.7969999999999997"/>
    <n v="7.7969999999999997"/>
    <n v="7.7969999999999997"/>
    <n v="7.7969999999999997"/>
    <n v="7.7969999999999997"/>
    <n v="7.7969999999999997"/>
    <n v="7.7969999999999997"/>
    <n v="7.7969999999999997"/>
    <n v="7.7969999999999997"/>
    <n v="7.7969999999999997"/>
    <n v="93.563999999999993"/>
    <n v="7.7969999999999997"/>
    <n v="7.7969999999999997"/>
    <n v="15.593999999999999"/>
  </r>
  <r>
    <s v="TC30169"/>
    <n v="57"/>
    <s v="thuê bao MetroNet liên tỉnh"/>
    <s v="Truyền số liệu"/>
    <x v="2"/>
    <s v="Viễn thông"/>
    <s v="11116"/>
    <s v="Vũ Thị Mai Dung"/>
    <s v="Ngân hàng"/>
    <x v="3"/>
    <s v="Ngân hàng TMCP ngoại thương Việt Nam"/>
    <s v="Ngân hàng TMCP Ngoại thương Việt Nam"/>
    <x v="1"/>
    <n v="3.5640000000000001"/>
    <n v="3.5640000000000001"/>
    <n v="3.5640000000000001"/>
    <n v="3.5640000000000001"/>
    <n v="3.5640000000000001"/>
    <n v="3.5640000000000001"/>
    <n v="3.5640000000000001"/>
    <n v="3.5640000000000001"/>
    <n v="3.5640000000000001"/>
    <n v="3.5640000000000001"/>
    <n v="3.5640000000000001"/>
    <n v="3.5640000000000001"/>
    <n v="42.768000000000001"/>
    <n v="3.5640000000000001"/>
    <n v="3.5640000000000001"/>
    <n v="7.1280000000000001"/>
  </r>
  <r>
    <s v="TC30171"/>
    <n v="57"/>
    <s v="thuê bao MetroNet liên tỉnh"/>
    <s v="Truyền số liệu"/>
    <x v="2"/>
    <s v="Viễn thông"/>
    <s v="13205"/>
    <s v="Vũ Thị Mai Dung"/>
    <s v="Ngân hàng"/>
    <x v="3"/>
    <s v="Ngân hàng TMCP ngoại thương Việt Nam"/>
    <s v="Ngân hàng TMCP Ngoại thương Việt Nam"/>
    <x v="1"/>
    <n v="3.5640000000000001"/>
    <n v="3.5640000000000001"/>
    <n v="3.5640000000000001"/>
    <n v="3.5640000000000001"/>
    <n v="3.5640000000000001"/>
    <n v="3.5640000000000001"/>
    <n v="3.5640000000000001"/>
    <n v="3.5640000000000001"/>
    <n v="3.5640000000000001"/>
    <n v="3.5640000000000001"/>
    <n v="3.5640000000000001"/>
    <n v="3.5640000000000001"/>
    <n v="42.768000000000001"/>
    <n v="3.5640000000000001"/>
    <n v="3.5640000000000001"/>
    <n v="7.1280000000000001"/>
  </r>
  <r>
    <s v="TC30172"/>
    <n v="57"/>
    <s v="thuê bao MetroNet liên tỉnh"/>
    <s v="Truyền số liệu"/>
    <x v="2"/>
    <s v="Viễn thông"/>
    <s v="13427"/>
    <s v="Vũ Thị Mai Dung"/>
    <s v="Ngân hàng"/>
    <x v="3"/>
    <s v="Ngân hàng TMCP ngoại thương Việt Nam"/>
    <s v="Ngân hàng TMCP Ngoại thương Việt Nam"/>
    <x v="1"/>
    <n v="3.5640000000000001"/>
    <n v="3.5640000000000001"/>
    <n v="3.5640000000000001"/>
    <n v="3.5640000000000001"/>
    <n v="3.5640000000000001"/>
    <n v="3.5640000000000001"/>
    <n v="3.5640000000000001"/>
    <n v="3.5640000000000001"/>
    <n v="3.5640000000000001"/>
    <n v="3.5640000000000001"/>
    <n v="3.5640000000000001"/>
    <n v="3.5640000000000001"/>
    <n v="42.768000000000001"/>
    <n v="3.5640000000000001"/>
    <n v="3.5640000000000001"/>
    <n v="7.1280000000000001"/>
  </r>
  <r>
    <s v="TC30173"/>
    <n v="57"/>
    <s v="thuê bao MetroNet liên tỉnh"/>
    <s v="Truyền số liệu"/>
    <x v="2"/>
    <s v="Viễn thông"/>
    <s v="14603"/>
    <s v="Vũ Thị Mai Dung"/>
    <s v="Ngân hàng"/>
    <x v="3"/>
    <s v="Ngân hàng TMCP ngoại thương Việt Nam"/>
    <s v="Ngân hàng TMCP Ngoại thương Việt Nam"/>
    <x v="1"/>
    <n v="3.5640000000000001"/>
    <n v="3.5640000000000001"/>
    <n v="3.5640000000000001"/>
    <n v="3.5640000000000001"/>
    <n v="3.5640000000000001"/>
    <n v="3.5640000000000001"/>
    <n v="3.5640000000000001"/>
    <n v="3.5640000000000001"/>
    <n v="3.5640000000000001"/>
    <n v="3.5640000000000001"/>
    <n v="3.5640000000000001"/>
    <n v="3.5640000000000001"/>
    <n v="42.768000000000001"/>
    <n v="3.5640000000000001"/>
    <n v="3.5640000000000001"/>
    <n v="7.1280000000000001"/>
  </r>
  <r>
    <s v="TC30174"/>
    <n v="57"/>
    <s v="thuê bao MetroNet liên tỉnh"/>
    <s v="Truyền số liệu"/>
    <x v="2"/>
    <s v="Viễn thông"/>
    <s v="2264"/>
    <s v="Vũ Thị Mai Dung"/>
    <s v="Ngân hàng"/>
    <x v="3"/>
    <s v="Ngân hàng TMCP ngoại thương Việt Nam - Chi nhánh Tây Hồ"/>
    <s v="Ngân hàng TMCP Ngoại thương Việt Nam"/>
    <x v="1"/>
    <n v="3.5640000000000001"/>
    <n v="3.5640000000000001"/>
    <n v="3.5640000000000001"/>
    <n v="3.5640000000000001"/>
    <n v="3.5640000000000001"/>
    <n v="3.5640000000000001"/>
    <n v="3.5640000000000001"/>
    <n v="3.5640000000000001"/>
    <n v="3.5640000000000001"/>
    <n v="3.5640000000000001"/>
    <n v="3.5640000000000001"/>
    <n v="3.5640000000000001"/>
    <n v="42.768000000000001"/>
    <n v="3.5640000000000001"/>
    <n v="3.5640000000000001"/>
    <n v="7.1280000000000001"/>
  </r>
  <r>
    <s v="TC30176"/>
    <n v="57"/>
    <s v="thuê bao MetroNet liên tỉnh"/>
    <s v="Truyền số liệu"/>
    <x v="2"/>
    <s v="Viễn thông"/>
    <s v="3830"/>
    <s v="Vũ Thị Mai Dung"/>
    <s v="Ngân hàng"/>
    <x v="3"/>
    <s v="Ngân hàng TMCP Ngoại thương Việt Nam - Chi nhánh Lào Cai"/>
    <s v="Ngân hàng TMCP Ngoại thương Việt Nam"/>
    <x v="1"/>
    <n v="6.3689999999999998"/>
    <n v="6.3689999999999998"/>
    <n v="6.3689999999999998"/>
    <n v="27.969215999999999"/>
    <n v="12.101279999999999"/>
    <n v="12.101279999999999"/>
    <n v="12.101279999999999"/>
    <n v="12.101279999999999"/>
    <n v="12.101279999999999"/>
    <n v="12.101279999999999"/>
    <n v="12.101279999999999"/>
    <n v="12.101279999999999"/>
    <n v="143.88645600000001"/>
    <n v="12.101279999999999"/>
    <n v="12.101279999999999"/>
    <n v="24.202559999999998"/>
  </r>
  <r>
    <s v="TC30177"/>
    <n v="57"/>
    <s v="thuê bao MetroNet liên tỉnh"/>
    <s v="Truyền số liệu"/>
    <x v="2"/>
    <s v="Viễn thông"/>
    <s v="3831"/>
    <s v="Vũ Thị Mai Dung"/>
    <s v="Ngân hàng"/>
    <x v="3"/>
    <s v="Ngân hàng TMCP Ngoại thương Việt Nam - Chi nhánh Long Khánh"/>
    <s v="Ngân hàng TMCP Ngoại thương Việt Nam"/>
    <x v="1"/>
    <n v="9.2929999999999993"/>
    <n v="9.2929999999999993"/>
    <n v="9.2929999999999993"/>
    <n v="57.299700000000001"/>
    <n v="22.402080000000002"/>
    <n v="22.402080000000002"/>
    <n v="22.402080000000002"/>
    <n v="22.402080000000002"/>
    <n v="22.402080000000002"/>
    <n v="22.402080000000002"/>
    <n v="22.402080000000002"/>
    <n v="22.402080000000002"/>
    <n v="264.39533999999998"/>
    <n v="22.402080000000002"/>
    <n v="22.402080000000002"/>
    <n v="44.804160000000003"/>
  </r>
  <r>
    <s v="TC30178"/>
    <n v="57"/>
    <s v="thuê bao MetroNet liên tỉnh"/>
    <s v="Truyền số liệu"/>
    <x v="2"/>
    <s v="Viễn thông"/>
    <s v="3832"/>
    <s v="Vũ Thị Mai Dung"/>
    <s v="Ngân hàng"/>
    <x v="3"/>
    <s v="Ngân hàng TMCP ngoại thương Việt Nam"/>
    <s v="Ngân hàng TMCP Ngoại thương Việt Nam"/>
    <x v="1"/>
    <n v="3.5640000000000001"/>
    <n v="3.5640000000000001"/>
    <n v="3.5640000000000001"/>
    <n v="3.5640000000000001"/>
    <n v="3.5640000000000001"/>
    <n v="3.5640000000000001"/>
    <n v="3.5640000000000001"/>
    <n v="3.5640000000000001"/>
    <n v="3.5640000000000001"/>
    <n v="3.5640000000000001"/>
    <n v="3.5640000000000001"/>
    <n v="3.5640000000000001"/>
    <n v="42.768000000000001"/>
    <n v="3.5640000000000001"/>
    <n v="3.5640000000000001"/>
    <n v="7.1280000000000001"/>
  </r>
  <r>
    <s v="TC30180"/>
    <n v="57"/>
    <s v="thuê bao MetroNet liên tỉnh"/>
    <s v="Truyền số liệu"/>
    <x v="2"/>
    <s v="Viễn thông"/>
    <s v="4146A"/>
    <s v="Vũ Thị Mai Dung"/>
    <s v="Ngân hàng"/>
    <x v="3"/>
    <s v="Ngân hàng TMCP Ngoại thương Việt Nam - Chi nhánh Lạng Sơn"/>
    <s v="Ngân hàng TMCP Ngoại thương Việt Nam"/>
    <x v="1"/>
    <n v="6.3689999999999998"/>
    <n v="6.3689999999999998"/>
    <n v="6.3689999999999998"/>
    <n v="36.004683999999997"/>
    <n v="13.920500000000001"/>
    <n v="13.920500000000001"/>
    <n v="13.920500000000001"/>
    <n v="13.920500000000001"/>
    <n v="13.920500000000001"/>
    <n v="13.920500000000001"/>
    <n v="13.920500000000001"/>
    <n v="13.920500000000001"/>
    <n v="166.475684"/>
    <n v="13.920500000000001"/>
    <n v="13.920500000000001"/>
    <n v="27.841000000000001"/>
  </r>
  <r>
    <s v="TC30181"/>
    <n v="57"/>
    <s v="thuê bao MetroNet liên tỉnh"/>
    <s v="Truyền số liệu"/>
    <x v="2"/>
    <s v="Viễn thông"/>
    <s v="6515"/>
    <s v="Vũ Thị Mai Dung"/>
    <s v="Ngân hàng"/>
    <x v="3"/>
    <s v="Ngân hàng TMCP ngoại thương Việt Nam"/>
    <s v="Ngân hàng TMCP Ngoại thương Việt Nam"/>
    <x v="1"/>
    <n v="7.1509999999999998"/>
    <n v="7.1509999999999998"/>
    <n v="7.1509999999999998"/>
    <n v="7.1509999999999998"/>
    <n v="7.1509999999999998"/>
    <n v="7.1509999999999998"/>
    <n v="7.1509999999999998"/>
    <n v="7.1509999999999998"/>
    <n v="7.1509999999999998"/>
    <n v="7.1509999999999998"/>
    <n v="7.1509999999999998"/>
    <n v="7.1509999999999998"/>
    <n v="85.811999999999998"/>
    <n v="7.1509999999999998"/>
    <n v="7.1509999999999998"/>
    <n v="14.302"/>
  </r>
  <r>
    <s v="TC30182"/>
    <n v="57"/>
    <s v="thuê bao MetroNet liên tỉnh"/>
    <s v="Truyền số liệu"/>
    <x v="2"/>
    <s v="Viễn thông"/>
    <s v="8497"/>
    <s v="Vũ Thị Mai Dung"/>
    <s v="Ngân hàng"/>
    <x v="3"/>
    <s v="Ngân hàng TMCP ngoại thương Việt Nam"/>
    <s v="Ngân hàng TMCP Ngoại thương Việt Nam"/>
    <x v="1"/>
    <n v="4.0739999999999998"/>
    <n v="4.0739999999999998"/>
    <n v="4.0739999999999998"/>
    <n v="4.0739999999999998"/>
    <n v="4.0739999999999998"/>
    <n v="4.0739999999999998"/>
    <n v="4.0739999999999998"/>
    <n v="4.0739999999999998"/>
    <n v="4.0739999999999998"/>
    <n v="4.0739999999999998"/>
    <n v="4.0739999999999998"/>
    <n v="4.0739999999999998"/>
    <n v="48.887999999999998"/>
    <n v="4.0739999999999998"/>
    <n v="4.0739999999999998"/>
    <n v="8.1479999999999997"/>
  </r>
  <r>
    <s v="TC30443"/>
    <n v="57"/>
    <s v="thuê bao MetroNet liên tỉnh"/>
    <s v="Truyền số liệu"/>
    <x v="2"/>
    <s v="Viễn thông"/>
    <s v="11696A"/>
    <s v="Nguyễn Thị Tuyết Mai"/>
    <s v="Ngân hàng"/>
    <x v="3"/>
    <s v="Ngân hàng Nông nghiệp và Phát triển Nông thôn Việt Nam"/>
    <s v="Ngân hàng Nông nghiệp và phát triển nông thôn VN"/>
    <x v="1"/>
    <n v="1.44"/>
    <n v="1.44"/>
    <n v="1.44"/>
    <n v="1.44"/>
    <n v="1.44"/>
    <n v="1.44"/>
    <n v="1.44"/>
    <n v="1.44"/>
    <n v="1.44"/>
    <n v="1.44"/>
    <n v="1.44"/>
    <n v="1.44"/>
    <n v="17.28"/>
    <n v="1.44"/>
    <n v="1.44"/>
    <n v="2.88"/>
  </r>
  <r>
    <s v="TC30824"/>
    <n v="57"/>
    <s v="thuê bao MetroNet liên tỉnh"/>
    <s v="Truyền số liệu"/>
    <x v="2"/>
    <s v="Viễn thông"/>
    <s v="7"/>
    <s v="Cấn Thành Chung"/>
    <s v="Ngân hàng"/>
    <x v="3"/>
    <s v="Công ty trách nhiệm hữu hạn Chứng khoán Ngân hàng TMCP Ngoại thương Việt Nam"/>
    <s v="Công ty TNHH Chứng khoán Ngân Hàng TMCP Ngoại Thương Việt nam"/>
    <x v="0"/>
    <n v="1.1870000000000001"/>
    <n v="1.1870000000000001"/>
    <n v="1.1870000000000001"/>
    <n v="1.1870000000000001"/>
    <n v="1.1870000000000001"/>
    <n v="1.1870000000000001"/>
    <n v="1.1870000000000001"/>
    <n v="1.1870000000000001"/>
    <n v="1.1870000000000001"/>
    <n v="1.1870000000000001"/>
    <n v="1.1870000000000001"/>
    <n v="1.1870000000000001"/>
    <n v="14.244"/>
    <n v="1.1870000000000001"/>
    <n v="1.1870000000000001"/>
    <n v="2.3740000000000001"/>
  </r>
  <r>
    <s v="TC30826"/>
    <n v="57"/>
    <s v="thuê bao MetroNet liên tỉnh"/>
    <s v="Truyền số liệu"/>
    <x v="2"/>
    <s v="Viễn thông"/>
    <s v="2326"/>
    <s v="Cấn Thành Chung"/>
    <s v="Ngân hàng"/>
    <x v="3"/>
    <s v="Công ty trách nhiệm hữu hạn Chứng khoán Ngân hàng TMCP Ngoại thương Việt Nam"/>
    <s v="Công ty TNHH Chứng khoán Ngân Hàng TMCP Ngoại Thương Việt nam"/>
    <x v="0"/>
    <n v="1.1870000000000001"/>
    <n v="1.1870000000000001"/>
    <n v="1.1870000000000001"/>
    <n v="1.1870000000000001"/>
    <n v="1.1870000000000001"/>
    <n v="1.1870000000000001"/>
    <n v="1.1870000000000001"/>
    <n v="1.1870000000000001"/>
    <n v="1.1870000000000001"/>
    <n v="1.1870000000000001"/>
    <n v="1.1870000000000001"/>
    <n v="1.1870000000000001"/>
    <n v="14.244"/>
    <n v="1.1870000000000001"/>
    <n v="1.1870000000000001"/>
    <n v="2.3740000000000001"/>
  </r>
  <r>
    <s v="TC31151"/>
    <n v="57"/>
    <s v="thuê bao MetroNet liên tỉnh"/>
    <s v="Truyền số liệu"/>
    <x v="2"/>
    <s v="Viễn thông"/>
    <s v="2819"/>
    <s v="Vũ Thị Mai Dung"/>
    <s v="Ngân hàng"/>
    <x v="3"/>
    <s v="Ngân hàng chính sách xã hội"/>
    <s v="Ngân hàng chính sách xã hội"/>
    <x v="1"/>
    <n v="10.018000000000001"/>
    <n v="10.018000000000001"/>
    <n v="10.018000000000001"/>
    <n v="10.018000000000001"/>
    <n v="10.018000000000001"/>
    <n v="10.018000000000001"/>
    <n v="10.018000000000001"/>
    <n v="10.018000000000001"/>
    <n v="10.018000000000001"/>
    <n v="10.018000000000001"/>
    <n v="10.018000000000001"/>
    <n v="10.018000000000001"/>
    <n v="120.21599999999999"/>
    <n v="3.3393320000000002"/>
    <n v="0"/>
    <n v="3.3393320000000002"/>
  </r>
  <r>
    <s v="TC31152"/>
    <n v="57"/>
    <s v="thuê bao MetroNet liên tỉnh"/>
    <s v="Truyền số liệu"/>
    <x v="2"/>
    <s v="Viễn thông"/>
    <s v="47"/>
    <s v="Vũ Thị Mai Dung"/>
    <s v="Ngân hàng"/>
    <x v="3"/>
    <s v="Ngân hàng chính sách xã hội"/>
    <s v="Ngân hàng chính sách xã hội"/>
    <x v="1"/>
    <n v="79.665750000000003"/>
    <n v="79.665750000000003"/>
    <n v="79.665750000000003"/>
    <n v="79.665750000000003"/>
    <n v="79.665750000000003"/>
    <n v="79.665750000000003"/>
    <n v="79.665750000000003"/>
    <n v="79.665750000000003"/>
    <n v="79.665750000000003"/>
    <n v="79.665750000000003"/>
    <n v="79.665750000000003"/>
    <n v="79.665750000000003"/>
    <n v="955.98900000000003"/>
    <n v="79.665750000000003"/>
    <n v="79.665750000000003"/>
    <n v="159.33150000000001"/>
  </r>
  <r>
    <s v="TC31153"/>
    <n v="57"/>
    <s v="thuê bao MetroNet liên tỉnh"/>
    <s v="Truyền số liệu"/>
    <x v="2"/>
    <s v="Viễn thông"/>
    <s v="8005"/>
    <s v="Vũ Thị Mai Dung"/>
    <s v="Ngân hàng"/>
    <x v="3"/>
    <s v="Ngân hàng chính sách xã hội"/>
    <s v="Ngân hàng chính sách xã hội"/>
    <x v="1"/>
    <n v="62.269599999999997"/>
    <n v="62.269599999999997"/>
    <n v="62.195419999999999"/>
    <n v="62.269599999999997"/>
    <n v="62.269599999999997"/>
    <n v="62.269599999999997"/>
    <n v="62.269599999999997"/>
    <n v="62.269599999999997"/>
    <n v="62.269599999999997"/>
    <n v="62.269599999999997"/>
    <n v="62.269599999999997"/>
    <n v="62.269599999999997"/>
    <n v="747.16102000000001"/>
    <n v="62.269599999999997"/>
    <n v="62.269599999999997"/>
    <n v="124.53919999999999"/>
  </r>
  <r>
    <s v="TC31154"/>
    <n v="57"/>
    <s v="thuê bao MetroNet liên tỉnh"/>
    <s v="Truyền số liệu"/>
    <x v="2"/>
    <s v="Viễn thông"/>
    <s v="8292"/>
    <s v="Vũ Thị Mai Dung"/>
    <s v="Ngân hàng"/>
    <x v="3"/>
    <s v="Ngân hàng chính sách xã hội"/>
    <s v="Ngân hàng chính sách xã hội"/>
    <x v="1"/>
    <n v="1.1870000000000001"/>
    <n v="1.1870000000000001"/>
    <n v="1.1870000000000001"/>
    <n v="1.1870000000000001"/>
    <n v="1.1870000000000001"/>
    <n v="1.1870000000000001"/>
    <n v="1.1870000000000001"/>
    <n v="1.1870000000000001"/>
    <n v="1.1870000000000001"/>
    <n v="1.1870000000000001"/>
    <n v="1.1870000000000001"/>
    <n v="1.1870000000000001"/>
    <n v="14.244"/>
    <n v="1.1870000000000001"/>
    <n v="1.1870000000000001"/>
    <n v="2.3740000000000001"/>
  </r>
  <r>
    <s v="TC31223"/>
    <n v="57"/>
    <s v="thuê bao MetroNet liên tỉnh"/>
    <s v="Truyền số liệu"/>
    <x v="2"/>
    <s v="Viễn thông"/>
    <s v="12048"/>
    <s v="Cấn Thành Chung"/>
    <s v="Ngân hàng"/>
    <x v="3"/>
    <s v="Ngân hàng BNP Paribas Chi nhánh Thành phố Hồ Chí Minh Việt Nam"/>
    <s v="Ngân hàng BNP Paribas - Chi nhánh Hà Nội"/>
    <x v="1"/>
    <n v="23.082750000000001"/>
    <n v="23.082750000000001"/>
    <n v="23.082750000000001"/>
    <n v="23.082750000000001"/>
    <n v="23.082750000000001"/>
    <n v="23.082750000000001"/>
    <n v="23.082750000000001"/>
    <n v="23.082750000000001"/>
    <n v="23.082750000000001"/>
    <n v="23.082750000000001"/>
    <n v="23.082750000000001"/>
    <n v="23.082750000000001"/>
    <n v="276.99299999999999"/>
    <n v="23.082750000000001"/>
    <n v="23.082750000000001"/>
    <n v="46.165500000000002"/>
  </r>
  <r>
    <s v="TC31225"/>
    <n v="57"/>
    <s v="thuê bao MetroNet liên tỉnh"/>
    <s v="Truyền số liệu"/>
    <x v="2"/>
    <s v="Viễn thông"/>
    <s v="12048"/>
    <s v="Cấn Thành Chung"/>
    <s v="Ngân hàng"/>
    <x v="3"/>
    <s v="Ngân hàng BNP Paribas - Chi nhánh Hà Nội"/>
    <s v="Ngân hàng BNP Paribas - Chi nhánh Hà Nội"/>
    <x v="1"/>
    <n v="23.082750000000001"/>
    <n v="23.082750000000001"/>
    <n v="23.082750000000001"/>
    <n v="23.082750000000001"/>
    <n v="23.082750000000001"/>
    <n v="23.082750000000001"/>
    <n v="23.082750000000001"/>
    <n v="23.082750000000001"/>
    <n v="23.082750000000001"/>
    <n v="23.082750000000001"/>
    <n v="23.082750000000001"/>
    <n v="23.082750000000001"/>
    <n v="276.99299999999999"/>
    <n v="23.082750000000001"/>
    <n v="23.082750000000001"/>
    <n v="46.165500000000002"/>
  </r>
  <r>
    <s v="TC31237"/>
    <n v="57"/>
    <s v="thuê bao MetroNet liên tỉnh"/>
    <s v="Truyền số liệu"/>
    <x v="2"/>
    <s v="Viễn thông"/>
    <s v="11665A"/>
    <s v="Hoàng Ngọc Mai"/>
    <s v="Ngân hàng"/>
    <x v="3"/>
    <s v="Ngân hàng TMCP Quốc dân"/>
    <s v="Ngân hàng TMCP Quốc dân"/>
    <x v="1"/>
    <n v="252.191427"/>
    <n v="255.191427"/>
    <n v="252.191427"/>
    <n v="252.191427"/>
    <n v="253.691427"/>
    <n v="252.191427"/>
    <n v="252.191427"/>
    <n v="252.191427"/>
    <n v="252.191427"/>
    <n v="252.191427"/>
    <n v="255.191427"/>
    <n v="253.691427"/>
    <n v="3035.2971240000002"/>
    <n v="253.691427"/>
    <n v="252.191427"/>
    <n v="505.88285400000001"/>
  </r>
  <r>
    <s v="TC31283"/>
    <n v="57"/>
    <s v="thuê bao MetroNet liên tỉnh"/>
    <s v="Truyền số liệu"/>
    <x v="2"/>
    <s v="Viễn thông"/>
    <s v="22444"/>
    <s v="Hoàng Ngọc Mai"/>
    <s v="Ngân hàng"/>
    <x v="3"/>
    <s v="Ngân hàng TMCP xăng dầu Petrolimex"/>
    <s v="Ngân hàng TMCP xăng dầu Petrolimex"/>
    <x v="1"/>
    <n v="1.1870000000000001"/>
    <n v="1.1870000000000001"/>
    <n v="1.1870000000000001"/>
    <n v="1.1870000000000001"/>
    <n v="1.1870000000000001"/>
    <n v="1.1870000000000001"/>
    <n v="1.1870000000000001"/>
    <n v="1.1870000000000001"/>
    <n v="1.1870000000000001"/>
    <n v="1.1870000000000001"/>
    <n v="1.1870000000000001"/>
    <n v="1.1870000000000001"/>
    <n v="14.244"/>
    <n v="1.1870000000000001"/>
    <n v="1.1870000000000001"/>
    <n v="2.3740000000000001"/>
  </r>
  <r>
    <s v="TC31427"/>
    <n v="57"/>
    <s v="thuê bao MetroNet liên tỉnh"/>
    <s v="Truyền số liệu"/>
    <x v="2"/>
    <s v="Viễn thông"/>
    <s v="19388"/>
    <s v="Nguyễn Tiến Thành"/>
    <s v="Ngân hàng"/>
    <x v="3"/>
    <s v="Ngân hàng TMCP xuất nhập khẩu Việt Nam - Chi nhánh Ba Đình"/>
    <s v="Ngân hàng TMCP xuất nhập khẩu VN"/>
    <x v="1"/>
    <n v="10.11525"/>
    <n v="10.11525"/>
    <n v="10.11525"/>
    <n v="10.11525"/>
    <n v="10.11525"/>
    <n v="10.11525"/>
    <n v="10.11525"/>
    <n v="10.11525"/>
    <n v="10.11525"/>
    <n v="10.11525"/>
    <n v="4.4125430000000003"/>
    <n v="1.226567"/>
    <n v="106.79161000000001"/>
    <n v="1.1870000000000001"/>
    <n v="1.1870000000000001"/>
    <n v="2.3740000000000001"/>
  </r>
  <r>
    <s v="TC31432"/>
    <n v="57"/>
    <s v="thuê bao MetroNet liên tỉnh"/>
    <s v="Truyền số liệu"/>
    <x v="2"/>
    <s v="Viễn thông"/>
    <s v="19388"/>
    <s v="Nguyễn Tiến Thành"/>
    <s v="Ngân hàng"/>
    <x v="3"/>
    <s v="Ngân hàng TMCP Xuất nhập khẩu Việt Nam - Chi nhánh Cầu Giấy"/>
    <s v="Ngân hàng TMCP xuất nhập khẩu VN"/>
    <x v="1"/>
    <n v="1.8062499999999999"/>
    <n v="1.8062499999999999"/>
    <n v="1.8062499999999999"/>
    <n v="1.8062499999999999"/>
    <n v="1.8062499999999999"/>
    <n v="1.8062499999999999"/>
    <n v="1.8062499999999999"/>
    <n v="1.8062499999999999"/>
    <n v="1.8062499999999999"/>
    <n v="1.8062499999999999"/>
    <n v="0.96333299999999999"/>
    <n v="0"/>
    <n v="19.025832999999999"/>
    <n v="0"/>
    <n v="0"/>
    <n v="0"/>
  </r>
  <r>
    <s v="TC31432-1"/>
    <n v="57"/>
    <s v="thuê bao MetroNet liên tỉnh"/>
    <s v="Truyền số liệu"/>
    <x v="2"/>
    <s v="Viễn thông"/>
    <s v="19388"/>
    <s v="Nguyễn Tiến Thành"/>
    <s v="Ngân hàng"/>
    <x v="3"/>
    <s v="Ngân hàng TMCP Xuất nhập khẩu Việt Nam - Chi nhánh Cầu Giấy"/>
    <s v="Ngân hàng TMCP xuất nhập khẩu VN"/>
    <x v="1"/>
    <n v="1.1870000000000001"/>
    <n v="1.1870000000000001"/>
    <n v="1.1870000000000001"/>
    <n v="1.1870000000000001"/>
    <n v="1.1870000000000001"/>
    <n v="1.1870000000000001"/>
    <n v="1.1870000000000001"/>
    <n v="1.1870000000000001"/>
    <n v="1.1870000000000001"/>
    <n v="1.1870000000000001"/>
    <n v="3.9566999999999998E-2"/>
    <n v="0"/>
    <n v="11.909566999999999"/>
    <n v="0"/>
    <n v="0"/>
    <n v="0"/>
  </r>
  <r>
    <s v="TC31435"/>
    <n v="57"/>
    <s v="thuê bao MetroNet liên tỉnh"/>
    <s v="Truyền số liệu"/>
    <x v="2"/>
    <s v="Viễn thông"/>
    <s v="19388"/>
    <s v="Nguyễn Tiến Thành"/>
    <s v="Ngân hàng"/>
    <x v="3"/>
    <s v="Ngân hàng TMCP Xuất nhập khẩu Việt Nam - Chi nhánh Đống Đa"/>
    <s v="Ngân hàng TMCP xuất nhập khẩu VN"/>
    <x v="1"/>
    <n v="5.3672500000000003"/>
    <n v="5.3672500000000003"/>
    <n v="6.1585830000000001"/>
    <n v="5.3672500000000003"/>
    <n v="5.3672500000000003"/>
    <n v="5.3672500000000003"/>
    <n v="5.3672500000000003"/>
    <n v="5.3672500000000003"/>
    <n v="5.3672500000000003"/>
    <n v="5.3672500000000003"/>
    <n v="1.919842"/>
    <n v="3.9566999999999998E-2"/>
    <n v="56.423242000000002"/>
    <n v="0"/>
    <n v="0"/>
    <n v="0"/>
  </r>
  <r>
    <s v="TC31438"/>
    <n v="57"/>
    <s v="thuê bao MetroNet liên tỉnh"/>
    <s v="Truyền số liệu"/>
    <x v="2"/>
    <s v="Viễn thông"/>
    <s v="19388"/>
    <s v="Nguyễn Tiến Thành"/>
    <s v="Ngân hàng"/>
    <x v="3"/>
    <s v="Ngân hàng Thương mại cổ phần Xuất nhập khẩu Việt Nam - Chi nhánh Thủ Đô"/>
    <s v="Ngân hàng TMCP xuất nhập khẩu VN"/>
    <x v="1"/>
    <n v="5.3672500000000003"/>
    <n v="5.3672500000000003"/>
    <n v="5.3672500000000003"/>
    <n v="5.3672500000000003"/>
    <n v="5.3672500000000003"/>
    <n v="5.3672500000000003"/>
    <n v="5.3672500000000003"/>
    <n v="5.3672500000000003"/>
    <n v="5.3672500000000003"/>
    <n v="5.3672500000000003"/>
    <n v="2.8229669999999998"/>
    <n v="1.1870000000000001"/>
    <n v="57.682467000000003"/>
    <n v="1.1870000000000001"/>
    <n v="1.1870000000000001"/>
    <n v="2.3740000000000001"/>
  </r>
  <r>
    <s v="TC31440"/>
    <n v="57"/>
    <s v="thuê bao MetroNet liên tỉnh"/>
    <s v="Truyền số liệu"/>
    <x v="2"/>
    <s v="Viễn thông"/>
    <s v="19388"/>
    <s v="Nguyễn Tiến Thành"/>
    <s v="Ngân hàng"/>
    <x v="3"/>
    <s v="Ngân hàng TMCP xuất nhập khẩu VN-Chi nhánh Hà Nội"/>
    <s v="Ngân hàng TMCP xuất nhập khẩu VN"/>
    <x v="1"/>
    <n v="9.4960000000000004"/>
    <n v="9.4960000000000004"/>
    <n v="9.4960000000000004"/>
    <n v="9.4960000000000004"/>
    <n v="9.4960000000000004"/>
    <n v="9.4960000000000004"/>
    <n v="9.4960000000000004"/>
    <n v="9.4960000000000004"/>
    <n v="9.4960000000000004"/>
    <n v="9.4960000000000004"/>
    <n v="2.6509689999999999"/>
    <n v="3.9566999999999998E-2"/>
    <n v="97.650536000000002"/>
    <n v="0"/>
    <n v="0"/>
    <n v="0"/>
  </r>
  <r>
    <s v="TC31443"/>
    <n v="57"/>
    <s v="thuê bao MetroNet liên tỉnh"/>
    <s v="Truyền số liệu"/>
    <x v="2"/>
    <s v="Viễn thông"/>
    <s v="9193"/>
    <s v="Nguyễn Tiến Thành"/>
    <s v="Ngân hàng"/>
    <x v="3"/>
    <s v="Ngân hàng TMCP xuất nhập khẩu VN-Chi nhánh Hà Nội"/>
    <s v="Ngân hàng TMCP xuất nhập khẩu VN"/>
    <x v="1"/>
    <n v="0.459727"/>
    <n v="0.459727"/>
    <n v="0.459727"/>
    <n v="0.459727"/>
    <n v="0.459727"/>
    <n v="0.459727"/>
    <n v="0.459727"/>
    <n v="0.459727"/>
    <n v="0.459727"/>
    <n v="0.459727"/>
    <n v="0.459727"/>
    <n v="0.459727"/>
    <n v="5.516724"/>
    <n v="0.459727"/>
    <n v="0.459727"/>
    <n v="0.91945399999999999"/>
  </r>
  <r>
    <s v="TC31447"/>
    <n v="57"/>
    <s v="thuê bao MetroNet liên tỉnh"/>
    <s v="Truyền số liệu"/>
    <x v="2"/>
    <s v="Viễn thông"/>
    <s v="19388"/>
    <s v="Nguyễn Tiến Thành"/>
    <s v="Ngân hàng"/>
    <x v="3"/>
    <s v="Ngân hàng TMCP xuất nhập khẩu Việt Nam-Chi nhánh Hải Phòng"/>
    <s v="Ngân hàng TMCP xuất nhập khẩu VN"/>
    <x v="1"/>
    <n v="5.9416500000000001"/>
    <n v="5.9416500000000001"/>
    <n v="5.9416500000000001"/>
    <n v="5.9416500000000001"/>
    <n v="5.9416500000000001"/>
    <n v="5.9416500000000001"/>
    <n v="5.9416500000000001"/>
    <n v="5.9416500000000001"/>
    <n v="4.6755170000000001"/>
    <n v="4.7546499999999998"/>
    <n v="4.7546499999999998"/>
    <n v="4.7546499999999998"/>
    <n v="66.472667000000001"/>
    <n v="4.7546499999999998"/>
    <n v="4.7546499999999998"/>
    <n v="9.5092999999999996"/>
  </r>
  <r>
    <s v="TC31451"/>
    <n v="57"/>
    <s v="thuê bao MetroNet liên tỉnh"/>
    <s v="Truyền số liệu"/>
    <x v="2"/>
    <s v="Viễn thông"/>
    <s v="19388"/>
    <s v="Nguyễn Tiến Thành"/>
    <s v="Ngân hàng"/>
    <x v="3"/>
    <s v="Ngân hàng TMCP Xuất nhập khẩu Việt Nam - Chi nhánh Long Biên"/>
    <s v="Ngân hàng TMCP xuất nhập khẩu VN"/>
    <x v="1"/>
    <n v="10.813499999999999"/>
    <n v="10.813499999999999"/>
    <n v="10.813499999999999"/>
    <n v="10.813499999999999"/>
    <n v="10.813499999999999"/>
    <n v="10.813499999999999"/>
    <n v="12.198333"/>
    <n v="12.000500000000001"/>
    <n v="12.593999999999999"/>
    <n v="12.000500000000001"/>
    <n v="6.6911170000000002"/>
    <n v="3.6401340000000002"/>
    <n v="124.005584"/>
    <n v="3.0070670000000002"/>
    <n v="2.3740000000000001"/>
    <n v="5.3810669999999998"/>
  </r>
  <r>
    <s v="TC31460"/>
    <n v="57"/>
    <s v="thuê bao MetroNet liên tỉnh"/>
    <s v="Truyền số liệu"/>
    <x v="2"/>
    <s v="Viễn thông"/>
    <s v="19388"/>
    <s v="Nguyễn Tiến Thành"/>
    <s v="Ngân hàng"/>
    <x v="3"/>
    <s v="Ngân hàng TMCP Xuất nhập khẩu Việt Nam - Chi nhánh Vinh"/>
    <s v="Ngân hàng TMCP xuất nhập khẩu VN"/>
    <x v="1"/>
    <n v="2.3740000000000001"/>
    <n v="2.3740000000000001"/>
    <n v="2.3740000000000001"/>
    <n v="2.3740000000000001"/>
    <n v="2.3740000000000001"/>
    <n v="2.3740000000000001"/>
    <n v="2.3740000000000001"/>
    <n v="2.3740000000000001"/>
    <n v="2.3740000000000001"/>
    <n v="2.3740000000000001"/>
    <n v="2.3740000000000001"/>
    <n v="2.3740000000000001"/>
    <n v="28.488"/>
    <n v="2.3740000000000001"/>
    <n v="2.3740000000000001"/>
    <n v="4.7480000000000002"/>
  </r>
  <r>
    <s v="TC31461"/>
    <n v="57"/>
    <s v="thuê bao MetroNet liên tỉnh"/>
    <s v="Truyền số liệu"/>
    <x v="2"/>
    <s v="Viễn thông"/>
    <s v="19388"/>
    <s v="Nguyễn Tiến Thành"/>
    <s v="Ngân hàng"/>
    <x v="3"/>
    <s v="Ngân hàng TMCP xuất nhập khẩu VN"/>
    <s v="Ngân hàng TMCP xuất nhập khẩu VN"/>
    <x v="1"/>
    <n v="20.172000000000001"/>
    <n v="20.172000000000001"/>
    <n v="20.172000000000001"/>
    <n v="20.172000000000001"/>
    <n v="20.172000000000001"/>
    <n v="20.172000000000001"/>
    <n v="20.172000000000001"/>
    <n v="20.172000000000001"/>
    <n v="20.172000000000001"/>
    <n v="20.172000000000001"/>
    <n v="20.172000000000001"/>
    <n v="20.172000000000001"/>
    <n v="242.06399999999999"/>
    <n v="17.222667000000001"/>
    <n v="13.852"/>
    <n v="31.074667000000002"/>
  </r>
  <r>
    <s v="TC31483"/>
    <n v="57"/>
    <s v="thuê bao MetroNet liên tỉnh"/>
    <s v="Truyền số liệu"/>
    <x v="2"/>
    <s v="Viễn thông"/>
    <s v="8668"/>
    <s v="Nguyễn Thị Tuyết Mai"/>
    <s v="Ngân hàng"/>
    <x v="3"/>
    <s v="Ngân hàng TMCP Công thương Việt Nam - Chi nhánh Bắc Thăng Long"/>
    <s v="Ngân hàng TMCP Công thương Việt Nam"/>
    <x v="1"/>
    <n v="6.3577139999999996"/>
    <n v="6.3577139999999996"/>
    <n v="6.3577139999999996"/>
    <n v="6.3577139999999996"/>
    <n v="6.3577139999999996"/>
    <n v="6.3577139999999996"/>
    <n v="6.3577139999999996"/>
    <n v="6.3577139999999996"/>
    <n v="6.3577139999999996"/>
    <n v="6.3577139999999996"/>
    <n v="6.3577139999999996"/>
    <n v="6.3577139999999996"/>
    <n v="76.292568000000003"/>
    <n v="6.3577139999999996"/>
    <n v="6.3577139999999996"/>
    <n v="12.715427999999999"/>
  </r>
  <r>
    <s v="TC31484"/>
    <n v="57"/>
    <s v="thuê bao MetroNet liên tỉnh"/>
    <s v="Truyền số liệu"/>
    <x v="2"/>
    <s v="Viễn thông"/>
    <s v="8668"/>
    <s v="Nguyễn Thị Tuyết Mai"/>
    <s v="Ngân hàng"/>
    <x v="3"/>
    <s v="Trung tâm Công nghệ thông tin - Ngân hàng TMCP Công thương Việt Nam"/>
    <s v="Ngân hàng TMCP Công thương Việt Nam"/>
    <x v="1"/>
    <n v="306.47784000000001"/>
    <n v="294.54357299999998"/>
    <n v="298.34084000000001"/>
    <n v="298.34084000000001"/>
    <n v="298.34084000000001"/>
    <n v="298.34084000000001"/>
    <n v="298.34084000000001"/>
    <n v="298.34084000000001"/>
    <n v="298.34084000000001"/>
    <n v="298.34084000000001"/>
    <n v="298.34084000000001"/>
    <n v="298.34084000000001"/>
    <n v="3584.4298130000002"/>
    <n v="298.34084000000001"/>
    <n v="298.34084000000001"/>
    <n v="596.68168000000003"/>
  </r>
  <r>
    <s v="TC31485"/>
    <n v="57"/>
    <s v="thuê bao MetroNet liên tỉnh"/>
    <s v="Truyền số liệu"/>
    <x v="2"/>
    <s v="Viễn thông"/>
    <s v="8668"/>
    <s v="Nguyễn Thị Tuyết Mai"/>
    <s v="Ngân hàng"/>
    <x v="3"/>
    <s v="Ngân hàng TMCP Công thương Việt Nam - Chi nhánh Thành phố Hà Nội"/>
    <s v="Ngân hàng TMCP Công thương Việt Nam"/>
    <x v="1"/>
    <n v="9.9607639999999993"/>
    <n v="9.9607639999999993"/>
    <n v="9.9607639999999993"/>
    <n v="9.9607639999999993"/>
    <n v="9.9607639999999993"/>
    <n v="9.9607639999999993"/>
    <n v="9.9607639999999993"/>
    <n v="9.9607639999999993"/>
    <n v="9.9607639999999993"/>
    <n v="9.9607639999999993"/>
    <n v="9.9607639999999993"/>
    <n v="9.9607639999999993"/>
    <n v="119.529168"/>
    <n v="9.9607639999999993"/>
    <n v="9.9607639999999993"/>
    <n v="19.921527999999999"/>
  </r>
  <r>
    <s v="TC31486"/>
    <n v="57"/>
    <s v="thuê bao MetroNet liên tỉnh"/>
    <s v="Truyền số liệu"/>
    <x v="2"/>
    <s v="Viễn thông"/>
    <s v="8668"/>
    <s v="Nguyễn Thị Tuyết Mai"/>
    <s v="Ngân hàng"/>
    <x v="3"/>
    <s v="Ngân hàng TMCP Công thương Việt Nam - Chi nhánh Hoàn Kiếm"/>
    <s v="Ngân hàng TMCP Công thương Việt Nam"/>
    <x v="1"/>
    <n v="8.1147639999999992"/>
    <n v="8.1147639999999992"/>
    <n v="8.1147639999999992"/>
    <n v="8.1147639999999992"/>
    <n v="8.1147639999999992"/>
    <n v="8.1147639999999992"/>
    <n v="8.1147639999999992"/>
    <n v="8.1147639999999992"/>
    <n v="8.1147639999999992"/>
    <n v="8.1147639999999992"/>
    <n v="8.1147639999999992"/>
    <n v="8.1147639999999992"/>
    <n v="97.377167999999998"/>
    <n v="8.1147639999999992"/>
    <n v="8.1147639999999992"/>
    <n v="16.229527999999998"/>
  </r>
  <r>
    <s v="TC31487"/>
    <n v="57"/>
    <s v="thuê bao MetroNet liên tỉnh"/>
    <s v="Truyền số liệu"/>
    <x v="2"/>
    <s v="Viễn thông"/>
    <s v="8668"/>
    <s v="Nguyễn Thị Tuyết Mai"/>
    <s v="Ngân hàng"/>
    <x v="3"/>
    <s v="Ngân hàng TMCP Công thương Việt Nam - Chi nhánh Ba Đình"/>
    <s v="Ngân hàng TMCP Công thương Việt Nam"/>
    <x v="1"/>
    <n v="7.5697140000000003"/>
    <n v="7.5697140000000003"/>
    <n v="7.5697140000000003"/>
    <n v="7.5697140000000003"/>
    <n v="7.5697140000000003"/>
    <n v="7.5697140000000003"/>
    <n v="7.5697140000000003"/>
    <n v="7.5697140000000003"/>
    <n v="7.5697140000000003"/>
    <n v="9.0697139999999994"/>
    <n v="7.5697140000000003"/>
    <n v="7.5697140000000003"/>
    <n v="92.336568"/>
    <n v="7.5697140000000003"/>
    <n v="7.5697140000000003"/>
    <n v="15.139428000000001"/>
  </r>
  <r>
    <s v="TC31488"/>
    <n v="57"/>
    <s v="thuê bao MetroNet liên tỉnh"/>
    <s v="Truyền số liệu"/>
    <x v="2"/>
    <s v="Viễn thông"/>
    <s v="8668"/>
    <s v="Nguyễn Thị Tuyết Mai"/>
    <s v="Ngân hàng"/>
    <x v="3"/>
    <s v="Ngân hàng TMCP Công thương Việt Nam - Chi nhánh Đống Đa"/>
    <s v="Ngân hàng TMCP Công thương Việt Nam"/>
    <x v="1"/>
    <n v="4.499714"/>
    <n v="4.499714"/>
    <n v="4.499714"/>
    <n v="4.499714"/>
    <n v="4.499714"/>
    <n v="4.499714"/>
    <n v="4.499714"/>
    <n v="4.499714"/>
    <n v="4.499714"/>
    <n v="4.499714"/>
    <n v="4.499714"/>
    <n v="4.499714"/>
    <n v="53.996568000000003"/>
    <n v="4.499714"/>
    <n v="4.499714"/>
    <n v="8.999428"/>
  </r>
  <r>
    <s v="TC31489"/>
    <n v="57"/>
    <s v="thuê bao MetroNet liên tỉnh"/>
    <s v="Truyền số liệu"/>
    <x v="2"/>
    <s v="Viễn thông"/>
    <s v="8668"/>
    <s v="Nguyễn Thị Tuyết Mai"/>
    <s v="Ngân hàng"/>
    <x v="3"/>
    <s v="Ngân hàng TMCP Công thương Việt Nam - Chi nhánh Chương Dương"/>
    <s v="Ngân hàng TMCP Công thương Việt Nam"/>
    <x v="1"/>
    <n v="8.1147639999999992"/>
    <n v="8.1147639999999992"/>
    <n v="8.1147639999999992"/>
    <n v="8.1147639999999992"/>
    <n v="8.1147639999999992"/>
    <n v="8.1147639999999992"/>
    <n v="8.1147639999999992"/>
    <n v="8.1147639999999992"/>
    <n v="8.1147639999999992"/>
    <n v="8.1147639999999992"/>
    <n v="8.1147639999999992"/>
    <n v="8.1147639999999992"/>
    <n v="97.377167999999998"/>
    <n v="8.1147639999999992"/>
    <n v="8.1147639999999992"/>
    <n v="16.229527999999998"/>
  </r>
  <r>
    <s v="TC31490"/>
    <n v="57"/>
    <s v="thuê bao MetroNet liên tỉnh"/>
    <s v="Truyền số liệu"/>
    <x v="2"/>
    <s v="Viễn thông"/>
    <s v="8668"/>
    <s v="Nguyễn Thị Tuyết Mai"/>
    <s v="Ngân hàng"/>
    <x v="3"/>
    <s v="Ngân hàng TMCP Công thương Việt Nam - Chi nhánh Bắc Hà Nội"/>
    <s v="Ngân hàng TMCP Công thương Việt Nam"/>
    <x v="1"/>
    <n v="12.494027000000001"/>
    <n v="12.494027000000001"/>
    <n v="12.494027000000001"/>
    <n v="12.494027000000001"/>
    <n v="12.494027000000001"/>
    <n v="12.494027000000001"/>
    <n v="12.494027000000001"/>
    <n v="12.494027000000001"/>
    <n v="12.494027000000001"/>
    <n v="12.494027000000001"/>
    <n v="12.494027000000001"/>
    <n v="12.494027000000001"/>
    <n v="149.928324"/>
    <n v="12.494027000000001"/>
    <n v="12.494027000000001"/>
    <n v="24.988054000000002"/>
  </r>
  <r>
    <s v="TC31491"/>
    <n v="57"/>
    <s v="thuê bao MetroNet liên tỉnh"/>
    <s v="Truyền số liệu"/>
    <x v="2"/>
    <s v="Viễn thông"/>
    <s v="8668"/>
    <s v="Nguyễn Thị Tuyết Mai"/>
    <s v="Ngân hàng"/>
    <x v="3"/>
    <s v="Ngân hàng TMCP Công thương Việt Nam - Chi nhánh Đông Hà Nội"/>
    <s v="Ngân hàng TMCP Công thương Việt Nam"/>
    <x v="1"/>
    <n v="8.1147639999999992"/>
    <n v="8.1147639999999992"/>
    <n v="8.1147639999999992"/>
    <n v="8.1147639999999992"/>
    <n v="8.1147639999999992"/>
    <n v="8.1147639999999992"/>
    <n v="8.1147639999999992"/>
    <n v="8.1147639999999992"/>
    <n v="8.1147639999999992"/>
    <n v="8.1147639999999992"/>
    <n v="8.1147639999999992"/>
    <n v="8.1147639999999992"/>
    <n v="97.377167999999998"/>
    <n v="8.1147639999999992"/>
    <n v="8.1147639999999992"/>
    <n v="16.229527999999998"/>
  </r>
  <r>
    <s v="TC31492"/>
    <n v="57"/>
    <s v="thuê bao MetroNet liên tỉnh"/>
    <s v="Truyền số liệu"/>
    <x v="2"/>
    <s v="Viễn thông"/>
    <s v="8668"/>
    <s v="Nguyễn Thị Tuyết Mai"/>
    <s v="Ngân hàng"/>
    <x v="3"/>
    <s v="Ngân hàng TMCP Công thương Việt Nam - Chi nhánh Hoàng Mai"/>
    <s v="Ngân hàng TMCP Công thương Việt Nam"/>
    <x v="1"/>
    <n v="7.9943140000000001"/>
    <n v="7.9943140000000001"/>
    <n v="7.9943140000000001"/>
    <n v="7.9943140000000001"/>
    <n v="7.9943140000000001"/>
    <n v="7.9943140000000001"/>
    <n v="7.9943140000000001"/>
    <n v="7.9943140000000001"/>
    <n v="7.9943140000000001"/>
    <n v="7.9943140000000001"/>
    <n v="7.9943140000000001"/>
    <n v="7.9943140000000001"/>
    <n v="95.931768000000005"/>
    <n v="7.9943140000000001"/>
    <n v="7.9943140000000001"/>
    <n v="15.988628"/>
  </r>
  <r>
    <s v="TC31493"/>
    <n v="57"/>
    <s v="thuê bao MetroNet liên tỉnh"/>
    <s v="Truyền số liệu"/>
    <x v="2"/>
    <s v="Viễn thông"/>
    <s v="8668"/>
    <s v="Nguyễn Thị Tuyết Mai"/>
    <s v="Ngân hàng"/>
    <x v="3"/>
    <s v="Ngân hàng TMCP Công thương Việt Nam - Chi nhánh Nam Thăng Long"/>
    <s v="Ngân hàng TMCP Công thương Việt Nam"/>
    <x v="1"/>
    <n v="8.1147639999999992"/>
    <n v="8.1147639999999992"/>
    <n v="8.1147639999999992"/>
    <n v="8.1147639999999992"/>
    <n v="8.1147639999999992"/>
    <n v="8.1147639999999992"/>
    <n v="8.1147639999999992"/>
    <n v="8.1147639999999992"/>
    <n v="8.1147639999999992"/>
    <n v="8.1147639999999992"/>
    <n v="8.1147639999999992"/>
    <n v="8.1147639999999992"/>
    <n v="97.377167999999998"/>
    <n v="8.1147639999999992"/>
    <n v="8.1147639999999992"/>
    <n v="16.229527999999998"/>
  </r>
  <r>
    <s v="TC31494"/>
    <n v="57"/>
    <s v="thuê bao MetroNet liên tỉnh"/>
    <s v="Truyền số liệu"/>
    <x v="2"/>
    <s v="Viễn thông"/>
    <s v="8668"/>
    <s v="Nguyễn Thị Tuyết Mai"/>
    <s v="Ngân hàng"/>
    <x v="3"/>
    <s v="Ngân hàng thương mại cổ phần Công thương Việt Nam - Chi nhánh Hai Bà Trưng"/>
    <s v="Ngân hàng TMCP Công thương Việt Nam"/>
    <x v="1"/>
    <n v="8.1147639999999992"/>
    <n v="8.1147639999999992"/>
    <n v="8.1147639999999992"/>
    <n v="8.1147639999999992"/>
    <n v="8.1147639999999992"/>
    <n v="8.1147639999999992"/>
    <n v="8.1147639999999992"/>
    <n v="8.1147639999999992"/>
    <n v="8.1147639999999992"/>
    <n v="8.1147639999999992"/>
    <n v="8.1147639999999992"/>
    <n v="8.1147639999999992"/>
    <n v="97.377167999999998"/>
    <n v="8.1147639999999992"/>
    <n v="8.1147639999999992"/>
    <n v="16.229527999999998"/>
  </r>
  <r>
    <s v="TC31495"/>
    <n v="57"/>
    <s v="thuê bao MetroNet liên tỉnh"/>
    <s v="Truyền số liệu"/>
    <x v="2"/>
    <s v="Viễn thông"/>
    <s v="8668"/>
    <s v="Nguyễn Thị Tuyết Mai"/>
    <s v="Ngân hàng"/>
    <x v="3"/>
    <s v="Ngân hàng TMCP Công thương Việt Nam - Chi nhánh Đông Anh"/>
    <s v="Ngân hàng TMCP Công thương Việt Nam"/>
    <x v="1"/>
    <n v="7.9943140000000001"/>
    <n v="7.9943140000000001"/>
    <n v="7.9943140000000001"/>
    <n v="7.9943140000000001"/>
    <n v="7.9943140000000001"/>
    <n v="7.9943140000000001"/>
    <n v="7.9943140000000001"/>
    <n v="7.9943140000000001"/>
    <n v="7.9943140000000001"/>
    <n v="7.9943140000000001"/>
    <n v="7.9943140000000001"/>
    <n v="7.9943140000000001"/>
    <n v="95.931768000000005"/>
    <n v="7.9943140000000001"/>
    <n v="7.9943140000000001"/>
    <n v="15.988628"/>
  </r>
  <r>
    <s v="TC31496"/>
    <n v="57"/>
    <s v="thuê bao MetroNet liên tỉnh"/>
    <s v="Truyền số liệu"/>
    <x v="2"/>
    <s v="Viễn thông"/>
    <s v="8668"/>
    <s v="Nguyễn Thị Tuyết Mai"/>
    <s v="Ngân hàng"/>
    <x v="3"/>
    <s v="Ngân hàng TMCP Công thương Việt Nam - Chi nhánh Tây HN"/>
    <s v="Ngân hàng TMCP Công thương Việt Nam"/>
    <x v="1"/>
    <n v="7.9943140000000001"/>
    <n v="7.9943140000000001"/>
    <n v="7.9943140000000001"/>
    <n v="7.9943140000000001"/>
    <n v="7.9943140000000001"/>
    <n v="7.9943140000000001"/>
    <n v="7.9943140000000001"/>
    <n v="7.9943140000000001"/>
    <n v="7.9943140000000001"/>
    <n v="7.9943140000000001"/>
    <n v="7.9943140000000001"/>
    <n v="7.9943140000000001"/>
    <n v="95.931768000000005"/>
    <n v="7.9943140000000001"/>
    <n v="7.9943140000000001"/>
    <n v="15.988628"/>
  </r>
  <r>
    <s v="TC31497"/>
    <n v="57"/>
    <s v="thuê bao MetroNet liên tỉnh"/>
    <s v="Truyền số liệu"/>
    <x v="2"/>
    <s v="Viễn thông"/>
    <s v="8668"/>
    <s v="Nguyễn Thị Tuyết Mai"/>
    <s v="Ngân hàng"/>
    <x v="3"/>
    <s v="Ngân hàng TMCP Công thương Việt Nam - Chi nhánh Hải Phòng"/>
    <s v="Ngân hàng TMCP Công thương Việt Nam"/>
    <x v="1"/>
    <n v="11.015914"/>
    <n v="11.015914"/>
    <n v="11.015914"/>
    <n v="11.015914"/>
    <n v="11.015914"/>
    <n v="11.015914"/>
    <n v="11.015914"/>
    <n v="11.015914"/>
    <n v="11.015914"/>
    <n v="11.015914"/>
    <n v="11.015914"/>
    <n v="11.015914"/>
    <n v="132.190968"/>
    <n v="11.015914"/>
    <n v="11.015914"/>
    <n v="22.031828000000001"/>
  </r>
  <r>
    <s v="TC31498"/>
    <n v="57"/>
    <s v="thuê bao MetroNet liên tỉnh"/>
    <s v="Truyền số liệu"/>
    <x v="2"/>
    <s v="Viễn thông"/>
    <s v="8668"/>
    <s v="Nguyễn Thị Tuyết Mai"/>
    <s v="Ngân hàng"/>
    <x v="3"/>
    <s v="Ngân hàng TMCP Công thương Việt Nam - Chi nhánh Tô Hiệu"/>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499"/>
    <n v="57"/>
    <s v="thuê bao MetroNet liên tỉnh"/>
    <s v="Truyền số liệu"/>
    <x v="2"/>
    <s v="Viễn thông"/>
    <s v="8668"/>
    <s v="Nguyễn Thị Tuyết Mai"/>
    <s v="Ngân hàng"/>
    <x v="3"/>
    <s v="Ngân hàng TMCP Công thương Việt Nam - Chi nhánh Đồ Sơn"/>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500"/>
    <n v="57"/>
    <s v="thuê bao MetroNet liên tỉnh"/>
    <s v="Truyền số liệu"/>
    <x v="2"/>
    <s v="Viễn thông"/>
    <s v="8668"/>
    <s v="Nguyễn Thị Tuyết Mai"/>
    <s v="Ngân hàng"/>
    <x v="3"/>
    <s v="Ngân hàng TMCP Công thương Việt Nam - Chi nhánh Lê Chân"/>
    <s v="Ngân hàng TMCP Công thương Việt Nam"/>
    <x v="1"/>
    <n v="11.015914"/>
    <n v="11.015914"/>
    <n v="11.015914"/>
    <n v="11.015914"/>
    <n v="11.015914"/>
    <n v="11.015914"/>
    <n v="11.015914"/>
    <n v="11.015914"/>
    <n v="11.015914"/>
    <n v="11.015914"/>
    <n v="11.015914"/>
    <n v="11.015914"/>
    <n v="132.190968"/>
    <n v="11.015914"/>
    <n v="11.015914"/>
    <n v="22.031828000000001"/>
  </r>
  <r>
    <s v="TC31501"/>
    <n v="57"/>
    <s v="thuê bao MetroNet liên tỉnh"/>
    <s v="Truyền số liệu"/>
    <x v="2"/>
    <s v="Viễn thông"/>
    <s v="8668"/>
    <s v="Nguyễn Thị Tuyết Mai"/>
    <s v="Ngân hàng"/>
    <x v="3"/>
    <s v="Ngân hàng TMCP Công thương Việt Nam - Chi nhánh Hồng Bàng"/>
    <s v="Ngân hàng TMCP Công thương Việt Nam"/>
    <x v="1"/>
    <n v="11.015914"/>
    <n v="11.015914"/>
    <n v="11.015914"/>
    <n v="11.015914"/>
    <n v="11.015914"/>
    <n v="11.015914"/>
    <n v="11.015914"/>
    <n v="11.015914"/>
    <n v="11.015914"/>
    <n v="11.015914"/>
    <n v="11.015914"/>
    <n v="11.015914"/>
    <n v="132.190968"/>
    <n v="11.015914"/>
    <n v="11.015914"/>
    <n v="22.031828000000001"/>
  </r>
  <r>
    <s v="TC31502"/>
    <n v="57"/>
    <s v="thuê bao MetroNet liên tỉnh"/>
    <s v="Truyền số liệu"/>
    <x v="2"/>
    <s v="Viễn thông"/>
    <s v="8668"/>
    <s v="Nguyễn Thị Tuyết Mai"/>
    <s v="Ngân hàng"/>
    <x v="3"/>
    <s v="Ngân hàng TMCP Công thương Việt Nam - Chi nhánh Ngô Quyền"/>
    <s v="Ngân hàng TMCP Công thương Việt Nam"/>
    <x v="1"/>
    <n v="11.015914"/>
    <n v="11.015914"/>
    <n v="11.015914"/>
    <n v="11.015914"/>
    <n v="11.015914"/>
    <n v="11.015914"/>
    <n v="11.015914"/>
    <n v="11.015914"/>
    <n v="11.015914"/>
    <n v="11.015914"/>
    <n v="11.015914"/>
    <n v="11.015914"/>
    <n v="132.190968"/>
    <n v="11.015914"/>
    <n v="11.015914"/>
    <n v="22.031828000000001"/>
  </r>
  <r>
    <s v="TC31503"/>
    <n v="57"/>
    <s v="thuê bao MetroNet liên tỉnh"/>
    <s v="Truyền số liệu"/>
    <x v="2"/>
    <s v="Viễn thông"/>
    <s v="8668"/>
    <s v="Nguyễn Thị Tuyết Mai"/>
    <s v="Ngân hàng"/>
    <x v="3"/>
    <s v="Ngân hàng TMCP Công thương Việt Nam - Chi nhánh Kiến An"/>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504"/>
    <n v="57"/>
    <s v="thuê bao MetroNet liên tỉnh"/>
    <s v="Truyền số liệu"/>
    <x v="2"/>
    <s v="Viễn thông"/>
    <s v="8668"/>
    <s v="Nguyễn Thị Tuyết Mai"/>
    <s v="Ngân hàng"/>
    <x v="3"/>
    <s v="Ngân hàng TMCP Công thương Việt Nam - Chi nhánh Yên Bái"/>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505"/>
    <n v="57"/>
    <s v="thuê bao MetroNet liên tỉnh"/>
    <s v="Truyền số liệu"/>
    <x v="2"/>
    <s v="Viễn thông"/>
    <s v="8668"/>
    <s v="Nguyễn Thị Tuyết Mai"/>
    <s v="Ngân hàng"/>
    <x v="3"/>
    <s v="Ngân hàng TMCP Công thương Việt Nam - Chi nhánh Sơn La"/>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506"/>
    <n v="57"/>
    <s v="thuê bao MetroNet liên tỉnh"/>
    <s v="Truyền số liệu"/>
    <x v="2"/>
    <s v="Viễn thông"/>
    <s v="8668"/>
    <s v="Nguyễn Thị Tuyết Mai"/>
    <s v="Ngân hàng"/>
    <x v="3"/>
    <s v="Ngân hàng TMCP Công thương Việt Nam - Chi nhánh Lào Cai"/>
    <s v="Ngân hàng TMCP Công thương Việt Nam"/>
    <x v="1"/>
    <n v="11.015914"/>
    <n v="11.015914"/>
    <n v="11.015914"/>
    <n v="11.015914"/>
    <n v="11.015914"/>
    <n v="11.015914"/>
    <n v="11.015914"/>
    <n v="11.015914"/>
    <n v="11.015914"/>
    <n v="11.015914"/>
    <n v="11.015914"/>
    <n v="11.015914"/>
    <n v="132.190968"/>
    <n v="11.015914"/>
    <n v="11.015914"/>
    <n v="22.031828000000001"/>
  </r>
  <r>
    <s v="TC31507"/>
    <n v="57"/>
    <s v="thuê bao MetroNet liên tỉnh"/>
    <s v="Truyền số liệu"/>
    <x v="2"/>
    <s v="Viễn thông"/>
    <s v="8668"/>
    <s v="Nguyễn Thị Tuyết Mai"/>
    <s v="Ngân hàng"/>
    <x v="3"/>
    <s v="Ngân hàng TMCP Công thương Việt Nam - Chi nhánh Lạng Sơn"/>
    <s v="Ngân hàng TMCP Công thương Việt Nam"/>
    <x v="1"/>
    <n v="11.015914"/>
    <n v="11.015914"/>
    <n v="11.015914"/>
    <n v="11.015914"/>
    <n v="11.015914"/>
    <n v="11.015914"/>
    <n v="11.015914"/>
    <n v="11.015914"/>
    <n v="11.015914"/>
    <n v="11.015914"/>
    <n v="11.015914"/>
    <n v="11.015914"/>
    <n v="132.190968"/>
    <n v="11.015914"/>
    <n v="11.015914"/>
    <n v="22.031828000000001"/>
  </r>
  <r>
    <s v="TC31508"/>
    <n v="57"/>
    <s v="thuê bao MetroNet liên tỉnh"/>
    <s v="Truyền số liệu"/>
    <x v="2"/>
    <s v="Viễn thông"/>
    <s v="8668"/>
    <s v="Nguyễn Thị Tuyết Mai"/>
    <s v="Ngân hàng"/>
    <x v="3"/>
    <s v="Ngân hàng TMCP Công thương Việt Nam - Chi nhánh Thái Nguyên"/>
    <s v="Ngân hàng TMCP Công thương Việt Nam"/>
    <x v="1"/>
    <n v="13.532914"/>
    <n v="13.532914"/>
    <n v="13.532914"/>
    <n v="13.532914"/>
    <n v="13.532914"/>
    <n v="13.532914"/>
    <n v="13.532914"/>
    <n v="13.532914"/>
    <n v="13.532914"/>
    <n v="13.532914"/>
    <n v="13.532914"/>
    <n v="13.532914"/>
    <n v="162.39496800000001"/>
    <n v="13.532914"/>
    <n v="13.532914"/>
    <n v="27.065828"/>
  </r>
  <r>
    <s v="TC31509"/>
    <n v="57"/>
    <s v="thuê bao MetroNet liên tỉnh"/>
    <s v="Truyền số liệu"/>
    <x v="2"/>
    <s v="Viễn thông"/>
    <s v="8668"/>
    <s v="Nguyễn Thị Tuyết Mai"/>
    <s v="Ngân hàng"/>
    <x v="3"/>
    <s v="Ngân hàng TMCP Công thương Việt Nam - Chi nhánh Sông Công"/>
    <s v="Ngân hàng TMCP Công thương Việt Nam"/>
    <x v="1"/>
    <n v="11.015914"/>
    <n v="11.015914"/>
    <n v="11.015914"/>
    <n v="11.015914"/>
    <n v="11.015914"/>
    <n v="11.015914"/>
    <n v="11.015914"/>
    <n v="11.015914"/>
    <n v="11.015914"/>
    <n v="11.015914"/>
    <n v="11.015914"/>
    <n v="11.015914"/>
    <n v="132.190968"/>
    <n v="11.015914"/>
    <n v="11.015914"/>
    <n v="22.031828000000001"/>
  </r>
  <r>
    <s v="TC31510"/>
    <n v="57"/>
    <s v="thuê bao MetroNet liên tỉnh"/>
    <s v="Truyền số liệu"/>
    <x v="2"/>
    <s v="Viễn thông"/>
    <s v="8668"/>
    <s v="Nguyễn Thị Tuyết Mai"/>
    <s v="Ngân hàng"/>
    <x v="3"/>
    <s v="Ngân hàng TMCP Công thương Việt Nam - Chi nhánh Lưu Xá"/>
    <s v="Ngân hàng TMCP Công thương Việt Nam"/>
    <x v="1"/>
    <n v="11.015914"/>
    <n v="11.015914"/>
    <n v="11.015914"/>
    <n v="11.015914"/>
    <n v="11.015914"/>
    <n v="11.015914"/>
    <n v="11.015914"/>
    <n v="11.015914"/>
    <n v="11.015914"/>
    <n v="11.015914"/>
    <n v="11.015914"/>
    <n v="11.015914"/>
    <n v="132.190968"/>
    <n v="11.015914"/>
    <n v="11.015914"/>
    <n v="22.031828000000001"/>
  </r>
  <r>
    <s v="TC31511"/>
    <n v="57"/>
    <s v="thuê bao MetroNet liên tỉnh"/>
    <s v="Truyền số liệu"/>
    <x v="2"/>
    <s v="Viễn thông"/>
    <s v="8668"/>
    <s v="Nguyễn Thị Tuyết Mai"/>
    <s v="Ngân hàng"/>
    <x v="3"/>
    <s v="Ngân hàng TMCP Công thương Việt Nam - Chi nhánh Phú Thọ"/>
    <s v="Ngân hàng TMCP Công thương Việt Nam"/>
    <x v="1"/>
    <n v="11.015914"/>
    <n v="11.015914"/>
    <n v="11.015914"/>
    <n v="11.015914"/>
    <n v="11.015914"/>
    <n v="11.015914"/>
    <n v="11.015914"/>
    <n v="11.015914"/>
    <n v="11.015914"/>
    <n v="11.015914"/>
    <n v="11.015914"/>
    <n v="11.015914"/>
    <n v="132.190968"/>
    <n v="11.015914"/>
    <n v="11.015914"/>
    <n v="22.031828000000001"/>
  </r>
  <r>
    <s v="TC31512"/>
    <n v="57"/>
    <s v="thuê bao MetroNet liên tỉnh"/>
    <s v="Truyền số liệu"/>
    <x v="2"/>
    <s v="Viễn thông"/>
    <s v="8668"/>
    <s v="Nguyễn Thị Tuyết Mai"/>
    <s v="Ngân hàng"/>
    <x v="3"/>
    <s v="Ngân hàng TMCP Công thương Việt Nam - Chi nhánh Hùng Vương"/>
    <s v="Ngân hàng TMCP Công thương Việt Nam"/>
    <x v="1"/>
    <n v="11.015914"/>
    <n v="11.015914"/>
    <n v="11.015914"/>
    <n v="11.015914"/>
    <n v="11.015914"/>
    <n v="11.015914"/>
    <n v="11.015914"/>
    <n v="11.015914"/>
    <n v="11.015914"/>
    <n v="11.015914"/>
    <n v="11.015914"/>
    <n v="11.015914"/>
    <n v="132.190968"/>
    <n v="11.015914"/>
    <n v="11.015914"/>
    <n v="22.031828000000001"/>
  </r>
  <r>
    <s v="TC31513"/>
    <n v="57"/>
    <s v="thuê bao MetroNet liên tỉnh"/>
    <s v="Truyền số liệu"/>
    <x v="2"/>
    <s v="Viễn thông"/>
    <s v="8668"/>
    <s v="Nguyễn Thị Tuyết Mai"/>
    <s v="Ngân hàng"/>
    <x v="3"/>
    <s v="Ngân hàng TMCP Công thương Việt Nam - Chi nhánh TX Phú Thọ"/>
    <s v="Ngân hàng TMCP Công thương Việt Nam"/>
    <x v="1"/>
    <n v="11.015914"/>
    <n v="11.015914"/>
    <n v="11.015914"/>
    <n v="11.015914"/>
    <n v="11.015914"/>
    <n v="11.015914"/>
    <n v="11.015914"/>
    <n v="11.015914"/>
    <n v="11.015914"/>
    <n v="11.015914"/>
    <n v="11.015914"/>
    <n v="11.015914"/>
    <n v="132.190968"/>
    <n v="11.015914"/>
    <n v="11.015914"/>
    <n v="22.031828000000001"/>
  </r>
  <r>
    <s v="TC31514"/>
    <n v="57"/>
    <s v="thuê bao MetroNet liên tỉnh"/>
    <s v="Truyền số liệu"/>
    <x v="2"/>
    <s v="Viễn thông"/>
    <s v="8668"/>
    <s v="Nguyễn Thị Tuyết Mai"/>
    <s v="Ngân hàng"/>
    <x v="3"/>
    <s v="Ngân hàng TMCP Công thương Việt Nam - Chi nhánh Đền Hùng"/>
    <s v="Ngân hàng TMCP Công thương Việt Nam"/>
    <x v="1"/>
    <n v="11.015914"/>
    <n v="11.015914"/>
    <n v="11.015914"/>
    <n v="11.015914"/>
    <n v="11.015914"/>
    <n v="11.015914"/>
    <n v="11.015914"/>
    <n v="11.015914"/>
    <n v="11.015914"/>
    <n v="11.015914"/>
    <n v="11.015914"/>
    <n v="11.015914"/>
    <n v="132.190968"/>
    <n v="11.015914"/>
    <n v="11.015914"/>
    <n v="22.031828000000001"/>
  </r>
  <r>
    <s v="TC31515"/>
    <n v="57"/>
    <s v="thuê bao MetroNet liên tỉnh"/>
    <s v="Truyền số liệu"/>
    <x v="2"/>
    <s v="Viễn thông"/>
    <s v="8668"/>
    <s v="Nguyễn Thị Tuyết Mai"/>
    <s v="Ngân hàng"/>
    <x v="3"/>
    <s v="Ngân hàng TMCP Công thương Việt Nam - Chi nhánh Hoà Bình"/>
    <s v="Ngân hàng TMCP Công thương Việt Nam"/>
    <x v="1"/>
    <n v="11.015914"/>
    <n v="11.015914"/>
    <n v="11.015914"/>
    <n v="11.015914"/>
    <n v="11.015914"/>
    <n v="11.015914"/>
    <n v="11.015914"/>
    <n v="11.015914"/>
    <n v="11.015914"/>
    <n v="11.015914"/>
    <n v="11.015914"/>
    <n v="11.015914"/>
    <n v="132.190968"/>
    <n v="11.015914"/>
    <n v="11.015914"/>
    <n v="22.031828000000001"/>
  </r>
  <r>
    <s v="TC31516"/>
    <n v="57"/>
    <s v="thuê bao MetroNet liên tỉnh"/>
    <s v="Truyền số liệu"/>
    <x v="2"/>
    <s v="Viễn thông"/>
    <s v="8668"/>
    <s v="Nguyễn Thị Tuyết Mai"/>
    <s v="Ngân hàng"/>
    <x v="3"/>
    <s v="Ngân hàng TMCP Công thương Việt Nam - Chi nhánh Vĩnh Phúc"/>
    <s v="Ngân hàng TMCP Công thương Việt Nam"/>
    <x v="1"/>
    <n v="11.015914"/>
    <n v="11.015914"/>
    <n v="11.015914"/>
    <n v="11.015914"/>
    <n v="11.015914"/>
    <n v="11.015914"/>
    <n v="11.015914"/>
    <n v="11.015914"/>
    <n v="11.015914"/>
    <n v="11.015914"/>
    <n v="11.015914"/>
    <n v="11.015914"/>
    <n v="132.190968"/>
    <n v="11.015914"/>
    <n v="11.015914"/>
    <n v="22.031828000000001"/>
  </r>
  <r>
    <s v="TC31517"/>
    <n v="57"/>
    <s v="thuê bao MetroNet liên tỉnh"/>
    <s v="Truyền số liệu"/>
    <x v="2"/>
    <s v="Viễn thông"/>
    <s v="8668"/>
    <s v="Nguyễn Thị Tuyết Mai"/>
    <s v="Ngân hàng"/>
    <x v="3"/>
    <s v="Ngân hàng TMCP Công thương Việt Nam - Chi nhánh Phúc Yên"/>
    <s v="Ngân hàng TMCP Công thương Việt Nam"/>
    <x v="1"/>
    <n v="11.015914"/>
    <n v="11.015914"/>
    <n v="11.015914"/>
    <n v="11.015914"/>
    <n v="11.015914"/>
    <n v="11.015914"/>
    <n v="11.015914"/>
    <n v="11.015914"/>
    <n v="11.015914"/>
    <n v="11.015914"/>
    <n v="11.015914"/>
    <n v="11.015914"/>
    <n v="132.190968"/>
    <n v="11.015914"/>
    <n v="11.015914"/>
    <n v="22.031828000000001"/>
  </r>
  <r>
    <s v="TC31518"/>
    <n v="57"/>
    <s v="thuê bao MetroNet liên tỉnh"/>
    <s v="Truyền số liệu"/>
    <x v="2"/>
    <s v="Viễn thông"/>
    <s v="8668"/>
    <s v="Nguyễn Thị Tuyết Mai"/>
    <s v="Ngân hàng"/>
    <x v="3"/>
    <s v="Ngân hàng TMCP Công thương Việt Nam - Chi nhánh Quang Minh"/>
    <s v="Ngân hàng TMCP Công thương Việt Nam"/>
    <x v="1"/>
    <n v="7.9943140000000001"/>
    <n v="7.9943140000000001"/>
    <n v="7.9943140000000001"/>
    <n v="7.9943140000000001"/>
    <n v="7.9943140000000001"/>
    <n v="7.9943140000000001"/>
    <n v="7.9943140000000001"/>
    <n v="7.9943140000000001"/>
    <n v="7.9943140000000001"/>
    <n v="7.9943140000000001"/>
    <n v="7.9943140000000001"/>
    <n v="7.9943140000000001"/>
    <n v="95.931768000000005"/>
    <n v="7.9943140000000001"/>
    <n v="7.9943140000000001"/>
    <n v="15.988628"/>
  </r>
  <r>
    <s v="TC31519"/>
    <n v="57"/>
    <s v="thuê bao MetroNet liên tỉnh"/>
    <s v="Truyền số liệu"/>
    <x v="2"/>
    <s v="Viễn thông"/>
    <s v="8668"/>
    <s v="Nguyễn Thị Tuyết Mai"/>
    <s v="Ngân hàng"/>
    <x v="3"/>
    <s v="Ngân hàng TMCP Công thương Việt Nam - Chi nhánh Bình Xuyên"/>
    <s v="Ngân hàng TMCP Công thương Việt Nam"/>
    <x v="1"/>
    <n v="11.015914"/>
    <n v="11.015914"/>
    <n v="11.015914"/>
    <n v="11.015914"/>
    <n v="11.015914"/>
    <n v="11.015914"/>
    <n v="11.015914"/>
    <n v="11.015914"/>
    <n v="11.015914"/>
    <n v="11.015914"/>
    <n v="11.015914"/>
    <n v="11.015914"/>
    <n v="132.190968"/>
    <n v="11.015914"/>
    <n v="11.015914"/>
    <n v="22.031828000000001"/>
  </r>
  <r>
    <s v="TC31520"/>
    <n v="57"/>
    <s v="thuê bao MetroNet liên tỉnh"/>
    <s v="Truyền số liệu"/>
    <x v="2"/>
    <s v="Viễn thông"/>
    <s v="8668"/>
    <s v="Nguyễn Thị Tuyết Mai"/>
    <s v="Ngân hàng"/>
    <x v="3"/>
    <s v="Ngân hàng TMCP Công thương Việt Nam - Chi nhánh Bắc Giang"/>
    <s v="Ngân hàng TMCP Công thương Việt Nam"/>
    <x v="1"/>
    <n v="11.015914"/>
    <n v="11.015914"/>
    <n v="11.015914"/>
    <n v="11.015914"/>
    <n v="11.015914"/>
    <n v="11.015914"/>
    <n v="11.015914"/>
    <n v="11.015914"/>
    <n v="11.015914"/>
    <n v="11.015914"/>
    <n v="11.015914"/>
    <n v="11.015914"/>
    <n v="132.190968"/>
    <n v="11.015914"/>
    <n v="11.015914"/>
    <n v="22.031828000000001"/>
  </r>
  <r>
    <s v="TC31521"/>
    <n v="57"/>
    <s v="thuê bao MetroNet liên tỉnh"/>
    <s v="Truyền số liệu"/>
    <x v="2"/>
    <s v="Viễn thông"/>
    <s v="8668"/>
    <s v="Nguyễn Thị Tuyết Mai"/>
    <s v="Ngân hàng"/>
    <x v="3"/>
    <s v="Ngân hàng TMCP Công thương Việt Nam - Chi nhánh Bắc Ninh"/>
    <s v="Ngân hàng TMCP Công thương Việt Nam"/>
    <x v="1"/>
    <n v="13.112413999999999"/>
    <n v="13.112413999999999"/>
    <n v="13.112413999999999"/>
    <n v="13.112413999999999"/>
    <n v="13.112413999999999"/>
    <n v="13.112413999999999"/>
    <n v="13.112413999999999"/>
    <n v="13.112413999999999"/>
    <n v="13.112413999999999"/>
    <n v="13.112413999999999"/>
    <n v="13.112413999999999"/>
    <n v="13.112413999999999"/>
    <n v="157.34896800000001"/>
    <n v="13.112413999999999"/>
    <n v="13.112413999999999"/>
    <n v="26.224827999999999"/>
  </r>
  <r>
    <s v="TC31522"/>
    <n v="57"/>
    <s v="thuê bao MetroNet liên tỉnh"/>
    <s v="Truyền số liệu"/>
    <x v="2"/>
    <s v="Viễn thông"/>
    <s v="8668"/>
    <s v="Nguyễn Thị Tuyết Mai"/>
    <s v="Ngân hàng"/>
    <x v="3"/>
    <s v="Ngân hàng TMCP Công thương Việt Nam - Chi nhánh KCN Tiên Sơn"/>
    <s v="Ngân hàng TMCP Công thương Việt Nam"/>
    <x v="1"/>
    <n v="11.015914"/>
    <n v="11.015914"/>
    <n v="11.015914"/>
    <n v="11.015914"/>
    <n v="11.015914"/>
    <n v="11.015914"/>
    <n v="11.015914"/>
    <n v="11.015914"/>
    <n v="11.015914"/>
    <n v="11.015914"/>
    <n v="11.015914"/>
    <n v="11.015914"/>
    <n v="132.190968"/>
    <n v="11.015914"/>
    <n v="11.015914"/>
    <n v="22.031828000000001"/>
  </r>
  <r>
    <s v="TC31523"/>
    <n v="57"/>
    <s v="thuê bao MetroNet liên tỉnh"/>
    <s v="Truyền số liệu"/>
    <x v="2"/>
    <s v="Viễn thông"/>
    <s v="8668"/>
    <s v="Nguyễn Thị Tuyết Mai"/>
    <s v="Ngân hàng"/>
    <x v="3"/>
    <s v="Ngân hàng TMCP Công thương Việt Nam - Chi nhánh Tiên Sơn"/>
    <s v="Ngân hàng TMCP Công thương Việt Nam"/>
    <x v="1"/>
    <n v="7.3132140000000003"/>
    <n v="7.3132140000000003"/>
    <n v="7.3132140000000003"/>
    <n v="7.3132140000000003"/>
    <n v="7.3132140000000003"/>
    <n v="7.3132140000000003"/>
    <n v="7.3132140000000003"/>
    <n v="7.3132140000000003"/>
    <n v="7.3132140000000003"/>
    <n v="7.3132140000000003"/>
    <n v="7.3132140000000003"/>
    <n v="7.3132140000000003"/>
    <n v="87.758567999999997"/>
    <n v="7.3132140000000003"/>
    <n v="7.3132140000000003"/>
    <n v="14.626428000000001"/>
  </r>
  <r>
    <s v="TC31524"/>
    <n v="57"/>
    <s v="thuê bao MetroNet liên tỉnh"/>
    <s v="Truyền số liệu"/>
    <x v="2"/>
    <s v="Viễn thông"/>
    <s v="8668"/>
    <s v="Nguyễn Thị Tuyết Mai"/>
    <s v="Ngân hàng"/>
    <x v="3"/>
    <s v="Ngân hàng TMCP Công thương Việt Nam - Chi nhánh Quế Võ"/>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525"/>
    <n v="57"/>
    <s v="thuê bao MetroNet liên tỉnh"/>
    <s v="Truyền số liệu"/>
    <x v="2"/>
    <s v="Viễn thông"/>
    <s v="8668"/>
    <s v="Nguyễn Thị Tuyết Mai"/>
    <s v="Ngân hàng"/>
    <x v="3"/>
    <s v="Ngân hàng TMCP Công thương Việt Nam - Chi nhánh Quảng Ninh"/>
    <s v="Ngân hàng TMCP Công thương Việt Nam"/>
    <x v="1"/>
    <n v="13.532914"/>
    <n v="13.532914"/>
    <n v="13.532914"/>
    <n v="13.532914"/>
    <n v="13.532914"/>
    <n v="13.532914"/>
    <n v="13.532914"/>
    <n v="13.532914"/>
    <n v="13.532914"/>
    <n v="13.532914"/>
    <n v="13.532914"/>
    <n v="13.532914"/>
    <n v="162.39496800000001"/>
    <n v="13.532914"/>
    <n v="13.532914"/>
    <n v="27.065828"/>
  </r>
  <r>
    <s v="TC31526"/>
    <n v="57"/>
    <s v="thuê bao MetroNet liên tỉnh"/>
    <s v="Truyền số liệu"/>
    <x v="2"/>
    <s v="Viễn thông"/>
    <s v="8668"/>
    <s v="Nguyễn Thị Tuyết Mai"/>
    <s v="Ngân hàng"/>
    <x v="3"/>
    <s v="Ngân hàng TMCP Công thương Việt Nam - Chi nhánh Cẩm Phả"/>
    <s v="Ngân hàng TMCP Công thương Việt Nam"/>
    <x v="1"/>
    <n v="11.015914"/>
    <n v="11.015914"/>
    <n v="11.015914"/>
    <n v="11.015914"/>
    <n v="11.015914"/>
    <n v="11.015914"/>
    <n v="11.015914"/>
    <n v="11.015914"/>
    <n v="11.015914"/>
    <n v="11.015914"/>
    <n v="11.015914"/>
    <n v="11.015914"/>
    <n v="132.190968"/>
    <n v="11.015914"/>
    <n v="11.015914"/>
    <n v="22.031828000000001"/>
  </r>
  <r>
    <s v="TC31527"/>
    <n v="57"/>
    <s v="thuê bao MetroNet liên tỉnh"/>
    <s v="Truyền số liệu"/>
    <x v="2"/>
    <s v="Viễn thông"/>
    <s v="8668"/>
    <s v="Nguyễn Thị Tuyết Mai"/>
    <s v="Ngân hàng"/>
    <x v="3"/>
    <s v="Ngân hàng TMCP Công thương Việt Nam - Chi nhánh Uông Bí"/>
    <s v="Ngân hàng TMCP Công thương Việt Nam"/>
    <x v="1"/>
    <n v="11.015914"/>
    <n v="11.015914"/>
    <n v="11.015914"/>
    <n v="11.015914"/>
    <n v="11.015914"/>
    <n v="11.015914"/>
    <n v="11.015914"/>
    <n v="11.015914"/>
    <n v="11.015914"/>
    <n v="11.015914"/>
    <n v="11.015914"/>
    <n v="11.015914"/>
    <n v="132.190968"/>
    <n v="11.015914"/>
    <n v="11.015914"/>
    <n v="22.031828000000001"/>
  </r>
  <r>
    <s v="TC31528"/>
    <n v="57"/>
    <s v="thuê bao MetroNet liên tỉnh"/>
    <s v="Truyền số liệu"/>
    <x v="2"/>
    <s v="Viễn thông"/>
    <s v="8668"/>
    <s v="Nguyễn Thị Tuyết Mai"/>
    <s v="Ngân hàng"/>
    <x v="3"/>
    <s v="Ngân hàng TMCP Công thương Việt Nam - Chi nhánh Bãi Cháy"/>
    <s v="Ngân hàng TMCP Công thương Việt Nam"/>
    <x v="1"/>
    <n v="11.015914"/>
    <n v="11.015914"/>
    <n v="11.015914"/>
    <n v="11.015914"/>
    <n v="11.015914"/>
    <n v="11.015914"/>
    <n v="11.015914"/>
    <n v="11.015914"/>
    <n v="11.015914"/>
    <n v="11.015914"/>
    <n v="11.015914"/>
    <n v="11.015914"/>
    <n v="132.190968"/>
    <n v="11.015914"/>
    <n v="11.015914"/>
    <n v="22.031828000000001"/>
  </r>
  <r>
    <s v="TC31529"/>
    <n v="57"/>
    <s v="thuê bao MetroNet liên tỉnh"/>
    <s v="Truyền số liệu"/>
    <x v="2"/>
    <s v="Viễn thông"/>
    <s v="8668"/>
    <s v="Nguyễn Thị Tuyết Mai"/>
    <s v="Ngân hàng"/>
    <x v="3"/>
    <s v="Ngân hàng TMCP Công thương Việt Nam - Chi nhánh Móng Cái"/>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530"/>
    <n v="57"/>
    <s v="thuê bao MetroNet liên tỉnh"/>
    <s v="Truyền số liệu"/>
    <x v="2"/>
    <s v="Viễn thông"/>
    <s v="8668"/>
    <s v="Nguyễn Thị Tuyết Mai"/>
    <s v="Ngân hàng"/>
    <x v="3"/>
    <s v="Ngân hàng thương mại cổ phần Công thương Việt Nam - Chi nhánh Thành An"/>
    <s v="Ngân hàng TMCP Công thương Việt Nam"/>
    <x v="1"/>
    <n v="8.1147639999999992"/>
    <n v="8.1147639999999992"/>
    <n v="8.1147639999999992"/>
    <n v="8.1147639999999992"/>
    <n v="8.1147639999999992"/>
    <n v="8.1147639999999992"/>
    <n v="8.1147639999999992"/>
    <n v="8.1147639999999992"/>
    <n v="8.1147639999999992"/>
    <n v="8.1147639999999992"/>
    <n v="8.1147639999999992"/>
    <n v="8.1147639999999992"/>
    <n v="97.377167999999998"/>
    <n v="8.1147639999999992"/>
    <n v="8.1147639999999992"/>
    <n v="16.229527999999998"/>
  </r>
  <r>
    <s v="TC31531"/>
    <n v="57"/>
    <s v="thuê bao MetroNet liên tỉnh"/>
    <s v="Truyền số liệu"/>
    <x v="2"/>
    <s v="Viễn thông"/>
    <s v="8668"/>
    <s v="Nguyễn Thị Tuyết Mai"/>
    <s v="Ngân hàng"/>
    <x v="3"/>
    <s v="Ngân hàng TMCP Công thương Việt Nam - Chi nhánh Quang Trung"/>
    <s v="Ngân hàng TMCP Công thương Việt Nam"/>
    <x v="1"/>
    <n v="7.9943140000000001"/>
    <n v="7.9943140000000001"/>
    <n v="7.9943140000000001"/>
    <n v="7.9943140000000001"/>
    <n v="7.9943140000000001"/>
    <n v="7.9943140000000001"/>
    <n v="7.9943140000000001"/>
    <n v="7.9943140000000001"/>
    <n v="7.9943140000000001"/>
    <n v="7.9943140000000001"/>
    <n v="7.9943140000000001"/>
    <n v="7.9943140000000001"/>
    <n v="95.931768000000005"/>
    <n v="7.9943140000000001"/>
    <n v="7.9943140000000001"/>
    <n v="15.988628"/>
  </r>
  <r>
    <s v="TC31532"/>
    <n v="57"/>
    <s v="thuê bao MetroNet liên tỉnh"/>
    <s v="Truyền số liệu"/>
    <x v="2"/>
    <s v="Viễn thông"/>
    <s v="8668"/>
    <s v="Nguyễn Thị Tuyết Mai"/>
    <s v="Ngân hàng"/>
    <x v="3"/>
    <s v="Ngân hàng TMCP Công thương Việt Nam - Chi nhánh Thăng Long"/>
    <s v="Ngân hàng TMCP Công thương Việt Nam"/>
    <x v="1"/>
    <n v="7.9943140000000001"/>
    <n v="7.9943140000000001"/>
    <n v="7.9943140000000001"/>
    <n v="7.9943140000000001"/>
    <n v="7.9943140000000001"/>
    <n v="7.9943140000000001"/>
    <n v="7.9943140000000001"/>
    <n v="7.9943140000000001"/>
    <n v="7.9943140000000001"/>
    <n v="7.9943140000000001"/>
    <n v="7.9943140000000001"/>
    <n v="7.9943140000000001"/>
    <n v="95.931768000000005"/>
    <n v="7.9943140000000001"/>
    <n v="7.9943140000000001"/>
    <n v="15.988628"/>
  </r>
  <r>
    <s v="TC31533"/>
    <n v="57"/>
    <s v="thuê bao MetroNet liên tỉnh"/>
    <s v="Truyền số liệu"/>
    <x v="2"/>
    <s v="Viễn thông"/>
    <s v="8668"/>
    <s v="Nguyễn Thị Tuyết Mai"/>
    <s v="Ngân hàng"/>
    <x v="3"/>
    <s v="Ngân hàng TMCP Công thương Việt Nam - Chi nhánh Láng Hoà Lạc"/>
    <s v="Ngân hàng TMCP Công thương Việt Nam"/>
    <x v="1"/>
    <n v="6.3577139999999996"/>
    <n v="6.3577139999999996"/>
    <n v="6.3577139999999996"/>
    <n v="6.3577139999999996"/>
    <n v="6.3577139999999996"/>
    <n v="6.3577139999999996"/>
    <n v="6.3577139999999996"/>
    <n v="6.3577139999999996"/>
    <n v="6.3577139999999996"/>
    <n v="6.3577139999999996"/>
    <n v="6.3577139999999996"/>
    <n v="6.3577139999999996"/>
    <n v="76.292568000000003"/>
    <n v="6.3577139999999996"/>
    <n v="6.3577139999999996"/>
    <n v="12.715427999999999"/>
  </r>
  <r>
    <s v="TC31534"/>
    <n v="57"/>
    <s v="thuê bao MetroNet liên tỉnh"/>
    <s v="Truyền số liệu"/>
    <x v="2"/>
    <s v="Viễn thông"/>
    <s v="8668"/>
    <s v="Nguyễn Thị Tuyết Mai"/>
    <s v="Ngân hàng"/>
    <x v="3"/>
    <s v="Ngân hàng TMCP Công thương Việt Nam - Chi nhánh Hải Dương"/>
    <s v="Ngân hàng TMCP Công thương Việt Nam"/>
    <x v="1"/>
    <n v="11.015914"/>
    <n v="11.015914"/>
    <n v="11.015914"/>
    <n v="11.015914"/>
    <n v="11.015914"/>
    <n v="11.015914"/>
    <n v="11.015914"/>
    <n v="11.015914"/>
    <n v="11.015914"/>
    <n v="11.015914"/>
    <n v="11.015914"/>
    <n v="11.015914"/>
    <n v="132.190968"/>
    <n v="11.015914"/>
    <n v="11.015914"/>
    <n v="22.031828000000001"/>
  </r>
  <r>
    <s v="TC31535"/>
    <n v="57"/>
    <s v="thuê bao MetroNet liên tỉnh"/>
    <s v="Truyền số liệu"/>
    <x v="2"/>
    <s v="Viễn thông"/>
    <s v="8668"/>
    <s v="Nguyễn Thị Tuyết Mai"/>
    <s v="Ngân hàng"/>
    <x v="3"/>
    <s v="Ngân hàng TMCP Công thương Việt Nam - Chi nhánh KCN Hải Dương"/>
    <s v="Ngân hàng TMCP Công thương Việt Nam"/>
    <x v="1"/>
    <n v="11.015914"/>
    <n v="11.015914"/>
    <n v="11.015914"/>
    <n v="11.015914"/>
    <n v="11.015914"/>
    <n v="11.015914"/>
    <n v="11.015914"/>
    <n v="11.015914"/>
    <n v="11.015914"/>
    <n v="11.015914"/>
    <n v="11.015914"/>
    <n v="11.015914"/>
    <n v="132.190968"/>
    <n v="11.015914"/>
    <n v="11.015914"/>
    <n v="22.031828000000001"/>
  </r>
  <r>
    <s v="TC31536"/>
    <n v="57"/>
    <s v="thuê bao MetroNet liên tỉnh"/>
    <s v="Truyền số liệu"/>
    <x v="2"/>
    <s v="Viễn thông"/>
    <s v="8668"/>
    <s v="Nguyễn Thị Tuyết Mai"/>
    <s v="Ngân hàng"/>
    <x v="3"/>
    <s v="Ngân hàng TMCP Công thương Việt Nam - Chi nhánh Đông Hải Dương"/>
    <s v="Ngân hàng TMCP Công thương Việt Nam"/>
    <x v="1"/>
    <n v="11.015914"/>
    <n v="11.015914"/>
    <n v="11.015914"/>
    <n v="11.015914"/>
    <n v="11.015914"/>
    <n v="11.015914"/>
    <n v="11.015914"/>
    <n v="11.015914"/>
    <n v="11.015914"/>
    <n v="11.015914"/>
    <n v="11.015914"/>
    <n v="11.015914"/>
    <n v="132.190968"/>
    <n v="11.015914"/>
    <n v="11.015914"/>
    <n v="22.031828000000001"/>
  </r>
  <r>
    <s v="TC31537"/>
    <n v="57"/>
    <s v="thuê bao MetroNet liên tỉnh"/>
    <s v="Truyền số liệu"/>
    <x v="2"/>
    <s v="Viễn thông"/>
    <s v="8668"/>
    <s v="Nguyễn Thị Tuyết Mai"/>
    <s v="Ngân hàng"/>
    <x v="3"/>
    <s v="Ngân hàng TMCP Công thương Việt Nam - Chi nhánh Hưng Yên"/>
    <s v="Ngân hàng TMCP Công thương Việt Nam"/>
    <x v="1"/>
    <n v="11.015914"/>
    <n v="11.015914"/>
    <n v="11.015914"/>
    <n v="11.015914"/>
    <n v="11.015914"/>
    <n v="11.015914"/>
    <n v="11.015914"/>
    <n v="11.015914"/>
    <n v="11.015914"/>
    <n v="11.015914"/>
    <n v="11.015914"/>
    <n v="11.015914"/>
    <n v="132.190968"/>
    <n v="11.015914"/>
    <n v="11.015914"/>
    <n v="22.031828000000001"/>
  </r>
  <r>
    <s v="TC31538"/>
    <n v="57"/>
    <s v="thuê bao MetroNet liên tỉnh"/>
    <s v="Truyền số liệu"/>
    <x v="2"/>
    <s v="Viễn thông"/>
    <s v="8668"/>
    <s v="Nguyễn Thị Tuyết Mai"/>
    <s v="Ngân hàng"/>
    <x v="3"/>
    <s v="Ngân hàng TMCP Công thương Việt Nam - Chi nhánh Mỹ Hào"/>
    <s v="Ngân hàng TMCP Công thương Việt Nam"/>
    <x v="1"/>
    <n v="11.015914"/>
    <n v="11.015914"/>
    <n v="11.015914"/>
    <n v="11.015914"/>
    <n v="11.015914"/>
    <n v="11.015914"/>
    <n v="11.015914"/>
    <n v="11.015914"/>
    <n v="11.015914"/>
    <n v="11.015914"/>
    <n v="11.015914"/>
    <n v="11.015914"/>
    <n v="132.190968"/>
    <n v="11.015914"/>
    <n v="11.015914"/>
    <n v="22.031828000000001"/>
  </r>
  <r>
    <s v="TC31539"/>
    <n v="57"/>
    <s v="thuê bao MetroNet liên tỉnh"/>
    <s v="Truyền số liệu"/>
    <x v="2"/>
    <s v="Viễn thông"/>
    <s v="8668"/>
    <s v="Nguyễn Thị Tuyết Mai"/>
    <s v="Ngân hàng"/>
    <x v="3"/>
    <s v="Ngân hàng TMCP Công thương Việt Nam - Chi nhánh Thái Bình"/>
    <s v="Ngân hàng TMCP Công thương Việt Nam"/>
    <x v="1"/>
    <n v="13.532914"/>
    <n v="13.532914"/>
    <n v="13.532914"/>
    <n v="13.532914"/>
    <n v="13.532914"/>
    <n v="13.532914"/>
    <n v="13.532914"/>
    <n v="13.532914"/>
    <n v="13.532914"/>
    <n v="13.532914"/>
    <n v="13.532914"/>
    <n v="13.532914"/>
    <n v="162.39496800000001"/>
    <n v="13.532914"/>
    <n v="13.532914"/>
    <n v="27.065828"/>
  </r>
  <r>
    <s v="TC31540"/>
    <n v="57"/>
    <s v="thuê bao MetroNet liên tỉnh"/>
    <s v="Truyền số liệu"/>
    <x v="2"/>
    <s v="Viễn thông"/>
    <s v="8668"/>
    <s v="Nguyễn Thị Tuyết Mai"/>
    <s v="Ngân hàng"/>
    <x v="3"/>
    <s v="Ngân hàng TMCP Công thương Việt Nam - Chi nhánh Nam Định"/>
    <s v="Ngân hàng TMCP Công thương Việt Nam"/>
    <x v="1"/>
    <n v="11.015914"/>
    <n v="11.015914"/>
    <n v="11.015914"/>
    <n v="11.015914"/>
    <n v="11.015914"/>
    <n v="11.015914"/>
    <n v="11.015914"/>
    <n v="11.015914"/>
    <n v="11.015914"/>
    <n v="11.015914"/>
    <n v="11.015914"/>
    <n v="11.015914"/>
    <n v="132.190968"/>
    <n v="11.015914"/>
    <n v="11.015914"/>
    <n v="22.031828000000001"/>
  </r>
  <r>
    <s v="TC31541"/>
    <n v="57"/>
    <s v="thuê bao MetroNet liên tỉnh"/>
    <s v="Truyền số liệu"/>
    <x v="2"/>
    <s v="Viễn thông"/>
    <s v="8668"/>
    <s v="Nguyễn Thị Tuyết Mai"/>
    <s v="Ngân hàng"/>
    <x v="3"/>
    <s v="Ngân hàng TMCP Công thương Việt Nam - Chi nhánh TP Nam Định"/>
    <s v="Ngân hàng TMCP Công thương Việt Nam"/>
    <x v="1"/>
    <n v="11.015914"/>
    <n v="11.015914"/>
    <n v="11.015914"/>
    <n v="11.015914"/>
    <n v="11.015914"/>
    <n v="11.015914"/>
    <n v="11.015914"/>
    <n v="11.015914"/>
    <n v="11.015914"/>
    <n v="11.015914"/>
    <n v="11.015914"/>
    <n v="11.015914"/>
    <n v="132.190968"/>
    <n v="11.015914"/>
    <n v="11.015914"/>
    <n v="22.031828000000001"/>
  </r>
  <r>
    <s v="TC31542"/>
    <n v="57"/>
    <s v="thuê bao MetroNet liên tỉnh"/>
    <s v="Truyền số liệu"/>
    <x v="2"/>
    <s v="Viễn thông"/>
    <s v="8668"/>
    <s v="Nguyễn Thị Tuyết Mai"/>
    <s v="Ngân hàng"/>
    <x v="3"/>
    <s v="Ngân hàng TMCP Công thương Việt Nam - Chi nhánh Hà Nam"/>
    <s v="Ngân hàng TMCP Công thương Việt Nam"/>
    <x v="1"/>
    <n v="11.015914"/>
    <n v="11.015914"/>
    <n v="11.015914"/>
    <n v="11.015914"/>
    <n v="11.015914"/>
    <n v="11.015914"/>
    <n v="11.015914"/>
    <n v="11.015914"/>
    <n v="11.015914"/>
    <n v="11.015914"/>
    <n v="11.015914"/>
    <n v="11.015914"/>
    <n v="132.190968"/>
    <n v="11.015914"/>
    <n v="11.015914"/>
    <n v="22.031828000000001"/>
  </r>
  <r>
    <s v="TC31543"/>
    <n v="57"/>
    <s v="thuê bao MetroNet liên tỉnh"/>
    <s v="Truyền số liệu"/>
    <x v="2"/>
    <s v="Viễn thông"/>
    <s v="8668"/>
    <s v="Nguyễn Thị Tuyết Mai"/>
    <s v="Ngân hàng"/>
    <x v="3"/>
    <s v="Ngân hàng TMCP Công thương Việt Nam - Chi nhánh Ninh Bình"/>
    <s v="Ngân hàng TMCP Công thương Việt Nam"/>
    <x v="1"/>
    <n v="11.015914"/>
    <n v="11.015914"/>
    <n v="11.015914"/>
    <n v="11.015914"/>
    <n v="11.015914"/>
    <n v="11.015914"/>
    <n v="11.015914"/>
    <n v="11.015914"/>
    <n v="11.015914"/>
    <n v="11.015914"/>
    <n v="11.015914"/>
    <n v="11.015914"/>
    <n v="132.190968"/>
    <n v="11.015914"/>
    <n v="11.015914"/>
    <n v="22.031828000000001"/>
  </r>
  <r>
    <s v="TC31544"/>
    <n v="57"/>
    <s v="thuê bao MetroNet liên tỉnh"/>
    <s v="Truyền số liệu"/>
    <x v="2"/>
    <s v="Viễn thông"/>
    <s v="8668"/>
    <s v="Nguyễn Thị Tuyết Mai"/>
    <s v="Ngân hàng"/>
    <x v="3"/>
    <s v="Ngân hàng TMCP Công thương Việt Nam - Chi nhánh Tam Điệp"/>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545"/>
    <n v="57"/>
    <s v="thuê bao MetroNet liên tỉnh"/>
    <s v="Truyền số liệu"/>
    <x v="2"/>
    <s v="Viễn thông"/>
    <s v="8668"/>
    <s v="Nguyễn Thị Tuyết Mai"/>
    <s v="Ngân hàng"/>
    <x v="3"/>
    <s v="Ngân hàng TMCP Công thương Việt Nam - Chi nhánh Thanh Hóa"/>
    <s v="Ngân hàng TMCP Công thương Việt Nam"/>
    <x v="1"/>
    <n v="13.532914"/>
    <n v="13.532914"/>
    <n v="13.532914"/>
    <n v="13.532914"/>
    <n v="13.532914"/>
    <n v="13.532914"/>
    <n v="13.532914"/>
    <n v="13.532914"/>
    <n v="13.532914"/>
    <n v="13.532914"/>
    <n v="13.532914"/>
    <n v="13.532914"/>
    <n v="162.39496800000001"/>
    <n v="13.532914"/>
    <n v="13.532914"/>
    <n v="27.065828"/>
  </r>
  <r>
    <s v="TC31546"/>
    <n v="57"/>
    <s v="thuê bao MetroNet liên tỉnh"/>
    <s v="Truyền số liệu"/>
    <x v="2"/>
    <s v="Viễn thông"/>
    <s v="8668"/>
    <s v="Nguyễn Thị Tuyết Mai"/>
    <s v="Ngân hàng"/>
    <x v="3"/>
    <s v="Ngân hàng TMCP Công thương Việt Nam - Chi nhánh Sầm Sơn"/>
    <s v="Ngân hàng TMCP Công thương Việt Nam"/>
    <x v="1"/>
    <n v="11.015914"/>
    <n v="11.015914"/>
    <n v="11.015914"/>
    <n v="11.015914"/>
    <n v="11.015914"/>
    <n v="11.015914"/>
    <n v="11.015914"/>
    <n v="11.015914"/>
    <n v="11.015914"/>
    <n v="11.015914"/>
    <n v="11.015914"/>
    <n v="11.015914"/>
    <n v="132.190968"/>
    <n v="11.015914"/>
    <n v="11.015914"/>
    <n v="22.031828000000001"/>
  </r>
  <r>
    <s v="TC31547"/>
    <n v="57"/>
    <s v="thuê bao MetroNet liên tỉnh"/>
    <s v="Truyền số liệu"/>
    <x v="2"/>
    <s v="Viễn thông"/>
    <s v="8668"/>
    <s v="Nguyễn Thị Tuyết Mai"/>
    <s v="Ngân hàng"/>
    <x v="3"/>
    <s v="Ngân hàng TMCP Công thương Việt Nam - Chi nhánh Bỉm Sơn"/>
    <s v="Ngân hàng TMCP Công thương Việt Nam"/>
    <x v="1"/>
    <n v="11.015914"/>
    <n v="11.015914"/>
    <n v="11.015914"/>
    <n v="11.015914"/>
    <n v="11.015914"/>
    <n v="11.015914"/>
    <n v="11.015914"/>
    <n v="11.015914"/>
    <n v="11.015914"/>
    <n v="11.015914"/>
    <n v="11.015914"/>
    <n v="11.015914"/>
    <n v="132.190968"/>
    <n v="11.015914"/>
    <n v="11.015914"/>
    <n v="22.031828000000001"/>
  </r>
  <r>
    <s v="TC31548"/>
    <n v="57"/>
    <s v="thuê bao MetroNet liên tỉnh"/>
    <s v="Truyền số liệu"/>
    <x v="2"/>
    <s v="Viễn thông"/>
    <s v="8668"/>
    <s v="Nguyễn Thị Tuyết Mai"/>
    <s v="Ngân hàng"/>
    <x v="3"/>
    <s v="Ngân hàng TMCP Công thương Việt Nam - Chi nhánh Nghệ An"/>
    <s v="Ngân hàng TMCP Công thương Việt Nam"/>
    <x v="1"/>
    <n v="13.532914"/>
    <n v="13.532914"/>
    <n v="13.532914"/>
    <n v="13.532914"/>
    <n v="13.532914"/>
    <n v="13.532914"/>
    <n v="13.532914"/>
    <n v="13.532914"/>
    <n v="13.532914"/>
    <n v="13.532914"/>
    <n v="13.532914"/>
    <n v="13.532914"/>
    <n v="162.39496800000001"/>
    <n v="13.532914"/>
    <n v="13.532914"/>
    <n v="27.065828"/>
  </r>
  <r>
    <s v="TC31549"/>
    <n v="57"/>
    <s v="thuê bao MetroNet liên tỉnh"/>
    <s v="Truyền số liệu"/>
    <x v="2"/>
    <s v="Viễn thông"/>
    <s v="8668"/>
    <s v="Nguyễn Thị Tuyết Mai"/>
    <s v="Ngân hàng"/>
    <x v="3"/>
    <s v="Ngân hàng TMCP Công thương Việt Nam - Chi nhánh TP Vinh"/>
    <s v="Ngân hàng TMCP Công thương Việt Nam"/>
    <x v="1"/>
    <n v="11.015914"/>
    <n v="11.015914"/>
    <n v="11.015914"/>
    <n v="11.015914"/>
    <n v="11.015914"/>
    <n v="11.015914"/>
    <n v="11.015914"/>
    <n v="11.015914"/>
    <n v="11.015914"/>
    <n v="11.015914"/>
    <n v="11.015914"/>
    <n v="11.015914"/>
    <n v="132.190968"/>
    <n v="11.015914"/>
    <n v="11.015914"/>
    <n v="22.031828000000001"/>
  </r>
  <r>
    <s v="TC31550"/>
    <n v="57"/>
    <s v="thuê bao MetroNet liên tỉnh"/>
    <s v="Truyền số liệu"/>
    <x v="2"/>
    <s v="Viễn thông"/>
    <s v="8668"/>
    <s v="Nguyễn Thị Tuyết Mai"/>
    <s v="Ngân hàng"/>
    <x v="3"/>
    <s v="Ngân hàng TMCP Công thương Việt Nam - Chi nhánh Bắc Nghệ An"/>
    <s v="Ngân hàng TMCP Công thương Việt Nam"/>
    <x v="1"/>
    <n v="11.015914"/>
    <n v="11.015914"/>
    <n v="11.015914"/>
    <n v="11.015914"/>
    <n v="11.015914"/>
    <n v="11.015914"/>
    <n v="11.015914"/>
    <n v="11.015914"/>
    <n v="11.015914"/>
    <n v="11.015914"/>
    <n v="11.015914"/>
    <n v="11.015914"/>
    <n v="132.190968"/>
    <n v="11.015914"/>
    <n v="11.015914"/>
    <n v="22.031828000000001"/>
  </r>
  <r>
    <s v="TC31551"/>
    <n v="57"/>
    <s v="thuê bao MetroNet liên tỉnh"/>
    <s v="Truyền số liệu"/>
    <x v="2"/>
    <s v="Viễn thông"/>
    <s v="8668"/>
    <s v="Nguyễn Thị Tuyết Mai"/>
    <s v="Ngân hàng"/>
    <x v="3"/>
    <s v="Ngân hàng TMCP Công thương Việt Nam - Chi nhánh Cửa Lò"/>
    <s v="Ngân hàng TMCP Công thương Việt Nam"/>
    <x v="1"/>
    <n v="11.015914"/>
    <n v="12.515914"/>
    <n v="11.015914"/>
    <n v="11.015914"/>
    <n v="11.015914"/>
    <n v="11.015914"/>
    <n v="11.015914"/>
    <n v="11.015914"/>
    <n v="11.015914"/>
    <n v="11.015914"/>
    <n v="11.015914"/>
    <n v="11.015914"/>
    <n v="133.690968"/>
    <n v="11.015914"/>
    <n v="11.015914"/>
    <n v="22.031828000000001"/>
  </r>
  <r>
    <s v="TC31552"/>
    <n v="57"/>
    <s v="thuê bao MetroNet liên tỉnh"/>
    <s v="Truyền số liệu"/>
    <x v="2"/>
    <s v="Viễn thông"/>
    <s v="8668"/>
    <s v="Nguyễn Thị Tuyết Mai"/>
    <s v="Ngân hàng"/>
    <x v="3"/>
    <s v="Ngân hàng TMCP Công thương Việt Nam - Chi nhánh Hà Tĩnh"/>
    <s v="Ngân hàng TMCP Công thương Việt Nam"/>
    <x v="1"/>
    <n v="11.015914"/>
    <n v="11.015914"/>
    <n v="11.015914"/>
    <n v="11.015914"/>
    <n v="11.015914"/>
    <n v="11.015914"/>
    <n v="11.015914"/>
    <n v="11.015914"/>
    <n v="11.015914"/>
    <n v="11.015914"/>
    <n v="11.015914"/>
    <n v="11.015914"/>
    <n v="132.190968"/>
    <n v="11.015914"/>
    <n v="11.015914"/>
    <n v="22.031828000000001"/>
  </r>
  <r>
    <s v="TC31553"/>
    <n v="57"/>
    <s v="thuê bao MetroNet liên tỉnh"/>
    <s v="Truyền số liệu"/>
    <x v="2"/>
    <s v="Viễn thông"/>
    <s v="8668"/>
    <s v="Nguyễn Thị Tuyết Mai"/>
    <s v="Ngân hàng"/>
    <x v="3"/>
    <s v="Ngân hàng TMCP Công thương Việt Nam - Chi nhánh Điện Biên"/>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554"/>
    <n v="57"/>
    <s v="thuê bao MetroNet liên tỉnh"/>
    <s v="Truyền số liệu"/>
    <x v="2"/>
    <s v="Viễn thông"/>
    <s v="8668"/>
    <s v="Nguyễn Thị Tuyết Mai"/>
    <s v="Ngân hàng"/>
    <x v="3"/>
    <s v="Ngân hàng TMCP Công thương Việt Nam - Chi nhánh Lai Châu"/>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555"/>
    <n v="57"/>
    <s v="thuê bao MetroNet liên tỉnh"/>
    <s v="Truyền số liệu"/>
    <x v="2"/>
    <s v="Viễn thông"/>
    <s v="8668"/>
    <s v="Nguyễn Thị Tuyết Mai"/>
    <s v="Ngân hàng"/>
    <x v="3"/>
    <s v="Ngân hàng TMCP Công thương Việt Nam - Chi nhánh Hà Giang"/>
    <s v="Ngân hàng TMCP Công thương Việt Nam"/>
    <x v="1"/>
    <n v="11.015914"/>
    <n v="11.015914"/>
    <n v="11.015914"/>
    <n v="11.015914"/>
    <n v="11.015914"/>
    <n v="11.015914"/>
    <n v="11.015914"/>
    <n v="11.015914"/>
    <n v="11.015914"/>
    <n v="11.015914"/>
    <n v="11.015914"/>
    <n v="11.015914"/>
    <n v="132.190968"/>
    <n v="11.015914"/>
    <n v="11.015914"/>
    <n v="22.031828000000001"/>
  </r>
  <r>
    <s v="TC31556"/>
    <n v="57"/>
    <s v="thuê bao MetroNet liên tỉnh"/>
    <s v="Truyền số liệu"/>
    <x v="2"/>
    <s v="Viễn thông"/>
    <s v="8668"/>
    <s v="Nguyễn Thị Tuyết Mai"/>
    <s v="Ngân hàng"/>
    <x v="3"/>
    <s v="Ngân hàng TMCP Công thương Việt Nam - Chi nhánh Tuyên Quang"/>
    <s v="Ngân hàng TMCP Công thương Việt Nam"/>
    <x v="1"/>
    <n v="11.015914"/>
    <n v="11.015914"/>
    <n v="11.015914"/>
    <n v="11.015914"/>
    <n v="11.015914"/>
    <n v="11.015914"/>
    <n v="11.015914"/>
    <n v="11.015914"/>
    <n v="11.015914"/>
    <n v="11.015914"/>
    <n v="11.015914"/>
    <n v="11.015914"/>
    <n v="132.190968"/>
    <n v="11.015914"/>
    <n v="11.015914"/>
    <n v="22.031828000000001"/>
  </r>
  <r>
    <s v="TC31557"/>
    <n v="57"/>
    <s v="thuê bao MetroNet liên tỉnh"/>
    <s v="Truyền số liệu"/>
    <x v="2"/>
    <s v="Viễn thông"/>
    <s v="8668"/>
    <s v="Nguyễn Thị Tuyết Mai"/>
    <s v="Ngân hàng"/>
    <x v="3"/>
    <s v="Ngân hàng TMCP Công thương Việt Nam - Chi nhánh Cao Bằng"/>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558"/>
    <n v="57"/>
    <s v="thuê bao MetroNet liên tỉnh"/>
    <s v="Truyền số liệu"/>
    <x v="2"/>
    <s v="Viễn thông"/>
    <s v="8668"/>
    <s v="Nguyễn Thị Tuyết Mai"/>
    <s v="Ngân hàng"/>
    <x v="3"/>
    <s v="Ngân hàng TMCP Công thương Việt Nam - Chi nhánh Bắc Kạn"/>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559"/>
    <n v="57"/>
    <s v="thuê bao MetroNet liên tỉnh"/>
    <s v="Truyền số liệu"/>
    <x v="2"/>
    <s v="Viễn thông"/>
    <s v="8668"/>
    <s v="Nguyễn Thị Tuyết Mai"/>
    <s v="Ngân hàng"/>
    <x v="3"/>
    <s v="Ngân hàng TMCP Công Thương Việt Nam – Chi nhánh Vân Đồn"/>
    <s v="Ngân hàng TMCP Công thương Việt Nam"/>
    <x v="1"/>
    <n v="9.1027640000000005"/>
    <n v="9.1027640000000005"/>
    <n v="9.1027640000000005"/>
    <n v="9.1027640000000005"/>
    <n v="9.1027640000000005"/>
    <n v="9.1027640000000005"/>
    <n v="9.1027640000000005"/>
    <n v="9.1027640000000005"/>
    <n v="9.1027640000000005"/>
    <n v="9.1027640000000005"/>
    <n v="9.1027640000000005"/>
    <n v="9.1027640000000005"/>
    <n v="109.23316800000001"/>
    <n v="9.1027640000000005"/>
    <n v="9.1027640000000005"/>
    <n v="18.205528000000001"/>
  </r>
  <r>
    <s v="TC31566"/>
    <n v="57"/>
    <s v="thuê bao MetroNet liên tỉnh"/>
    <s v="Truyền số liệu"/>
    <x v="2"/>
    <s v="Viễn thông"/>
    <s v="1873-15"/>
    <s v="Cấn Thành Chung"/>
    <s v="Ngân hàng"/>
    <x v="3"/>
    <s v="Ngân hàng BNP Paribas - Chi nhánh Hà Nội"/>
    <s v="Ngân hàng BNP Paribas - Chi nhánh Hà Nội"/>
    <x v="1"/>
    <n v="9.0289999999999999"/>
    <n v="9.0289999999999999"/>
    <n v="9.0289999999999999"/>
    <n v="9.0289999999999999"/>
    <n v="0"/>
    <n v="0"/>
    <n v="0"/>
    <n v="0"/>
    <n v="0"/>
    <n v="0"/>
    <n v="0"/>
    <n v="0"/>
    <n v="36.116"/>
    <n v="0"/>
    <n v="0"/>
    <n v="0"/>
  </r>
  <r>
    <s v="TC31587"/>
    <n v="57"/>
    <s v="thuê bao MetroNet liên tỉnh"/>
    <s v="Truyền số liệu"/>
    <x v="2"/>
    <s v="Viễn thông"/>
    <s v="1650"/>
    <s v="Vũ Thị Mai Dung"/>
    <s v="Ngân hàng"/>
    <x v="3"/>
    <s v="Ngân hàng TMCP ngoại thương Việt Nam"/>
    <s v="Ngân hàng TMCP Ngoại thương Việt Nam"/>
    <x v="1"/>
    <n v="3.5640000000000001"/>
    <n v="3.5640000000000001"/>
    <n v="3.5640000000000001"/>
    <n v="3.5640000000000001"/>
    <n v="3.5640000000000001"/>
    <n v="3.5640000000000001"/>
    <n v="3.5640000000000001"/>
    <n v="3.5640000000000001"/>
    <n v="3.5640000000000001"/>
    <n v="3.5640000000000001"/>
    <n v="3.5640000000000001"/>
    <n v="3.5640000000000001"/>
    <n v="42.768000000000001"/>
    <n v="3.5640000000000001"/>
    <n v="3.5640000000000001"/>
    <n v="7.1280000000000001"/>
  </r>
  <r>
    <s v="TC31590"/>
    <n v="57"/>
    <s v="thuê bao MetroNet liên tỉnh"/>
    <s v="Truyền số liệu"/>
    <x v="2"/>
    <s v="Viễn thông"/>
    <s v="150908-03"/>
    <s v="Vũ Thị Mai Dung"/>
    <s v="Ngân hàng"/>
    <x v="3"/>
    <s v="Ngân hàng TMCP ngoại thương Việt Nam - Chi nhánh Tây Sài Gòn"/>
    <s v="Ngân hàng TMCP Ngoại thương Việt Nam"/>
    <x v="1"/>
    <n v="9.2929999999999993"/>
    <n v="0"/>
    <n v="-4.3367339999999999"/>
    <n v="0"/>
    <n v="0"/>
    <n v="0"/>
    <n v="0"/>
    <n v="0"/>
    <n v="0"/>
    <n v="0"/>
    <n v="0"/>
    <n v="0"/>
    <n v="4.9562660000000003"/>
    <n v="0"/>
    <n v="0"/>
    <n v="0"/>
  </r>
  <r>
    <s v="TC31592"/>
    <n v="57"/>
    <s v="thuê bao MetroNet liên tỉnh"/>
    <s v="Truyền số liệu"/>
    <x v="2"/>
    <s v="Viễn thông"/>
    <s v="150908-05"/>
    <s v="Vũ Thị Mai Dung"/>
    <s v="Ngân hàng"/>
    <x v="3"/>
    <s v="Ngân hàng TMCP ngoại thương Việt Nam - Chi nhánh Gia Định"/>
    <s v="Ngân hàng TMCP Ngoại thương Việt Nam"/>
    <x v="1"/>
    <n v="9.2929999999999993"/>
    <n v="0"/>
    <n v="0"/>
    <n v="0"/>
    <n v="0"/>
    <n v="0"/>
    <n v="0"/>
    <n v="0"/>
    <n v="0"/>
    <n v="0"/>
    <n v="0"/>
    <n v="0"/>
    <n v="9.2929999999999993"/>
    <n v="0"/>
    <n v="0"/>
    <n v="0"/>
  </r>
  <r>
    <s v="TC31595"/>
    <n v="57"/>
    <s v="thuê bao MetroNet liên tỉnh"/>
    <s v="Truyền số liệu"/>
    <x v="2"/>
    <s v="Viễn thông"/>
    <s v="95/2015"/>
    <s v="Cấn Thành Chung"/>
    <s v="Ngân hàng"/>
    <x v="3"/>
    <s v="Công ty Cổ phần Thanh toán Quốc gia Việt Nam"/>
    <s v="Công ty cổ phần Thanh toán Quốc gia Việt Nam"/>
    <x v="0"/>
    <n v="1.3363640000000001"/>
    <n v="1.3363640000000001"/>
    <n v="1.3363640000000001"/>
    <n v="1.3363640000000001"/>
    <n v="1.3363640000000001"/>
    <n v="1.3363640000000001"/>
    <n v="1.3363640000000001"/>
    <n v="1.3363640000000001"/>
    <n v="1.3363640000000001"/>
    <n v="1.3363640000000001"/>
    <n v="1.3363640000000001"/>
    <n v="1.3363640000000001"/>
    <n v="16.036368"/>
    <n v="1.3363640000000001"/>
    <n v="1.3363640000000001"/>
    <n v="2.6727280000000002"/>
  </r>
  <r>
    <s v="TC31610"/>
    <n v="57"/>
    <s v="thuê bao MetroNet liên tỉnh"/>
    <s v="Truyền số liệu"/>
    <x v="2"/>
    <s v="Viễn thông"/>
    <s v="160104-08"/>
    <s v="Vũ Thị Mai Dung"/>
    <s v="Ngân hàng"/>
    <x v="3"/>
    <s v="Ngân hàng TMCP Đầu tư và Phát triển Việt Nam - Chi nhánh Cẩm Phả"/>
    <s v="Ngân hàng TMCP Đầu tư và Phát triển Việt Nam"/>
    <x v="1"/>
    <n v="4.2214999999999998"/>
    <n v="4.2214999999999998"/>
    <n v="4.2214999999999998"/>
    <n v="4.2214999999999998"/>
    <n v="4.2214999999999998"/>
    <n v="28.471820000000001"/>
    <n v="7.5895999999999999"/>
    <n v="7.5895999999999999"/>
    <n v="7.5895999999999999"/>
    <n v="7.5895999999999999"/>
    <n v="7.5895999999999999"/>
    <n v="7.5895999999999999"/>
    <n v="95.116919999999993"/>
    <n v="7.5895999999999999"/>
    <n v="7.5895999999999999"/>
    <n v="15.1792"/>
  </r>
  <r>
    <s v="TC31624"/>
    <n v="57"/>
    <s v="thuê bao MetroNet liên tỉnh"/>
    <s v="Truyền số liệu"/>
    <x v="2"/>
    <s v="Viễn thông"/>
    <s v="160321-07"/>
    <s v="Nguyễn Thị Tuyết Mai"/>
    <s v="Ngân hàng"/>
    <x v="3"/>
    <s v="Tổng Công ty Cổ phần Bảo hiểm Bưu điện"/>
    <s v="Tổng công ty Cổ phần bảo hiểm Bưu điện"/>
    <x v="1"/>
    <n v="3.3559999999999999"/>
    <n v="3.3559999999999999"/>
    <n v="3.3559999999999999"/>
    <n v="3.3559999999999999"/>
    <n v="3.3559999999999999"/>
    <n v="3.3559999999999999"/>
    <n v="3.3559999999999999"/>
    <n v="3.3559999999999999"/>
    <n v="3.3559999999999999"/>
    <n v="3.3559999999999999"/>
    <n v="3.3559999999999999"/>
    <n v="3.3559999999999999"/>
    <n v="40.271999999999998"/>
    <n v="3.3559999999999999"/>
    <n v="3.3559999999999999"/>
    <n v="6.7119999999999997"/>
  </r>
  <r>
    <s v="TC31626"/>
    <n v="57"/>
    <s v="thuê bao MetroNet liên tỉnh"/>
    <s v="Truyền số liệu"/>
    <x v="2"/>
    <s v="Viễn thông"/>
    <s v="160415-01"/>
    <s v="Cấn Thành Chung"/>
    <s v="Ngân hàng"/>
    <x v="3"/>
    <s v="Ngân hàng Hợp tác xã Việt Nam"/>
    <s v="Ngân hàng Hợp tác xã Việt nam"/>
    <x v="1"/>
    <n v="1.337"/>
    <n v="1.337"/>
    <n v="1.337"/>
    <n v="1.337"/>
    <n v="1.337"/>
    <n v="1.337"/>
    <n v="1.337"/>
    <n v="1.337"/>
    <n v="1.337"/>
    <n v="1.337"/>
    <n v="1.337"/>
    <n v="1.337"/>
    <n v="16.044"/>
    <n v="1.337"/>
    <n v="1.337"/>
    <n v="2.6739999999999999"/>
  </r>
  <r>
    <s v="TC31634"/>
    <n v="57"/>
    <s v="thuê bao MetroNet liên tỉnh"/>
    <s v="Truyền số liệu"/>
    <x v="2"/>
    <s v="Viễn thông"/>
    <s v="160822-03"/>
    <s v="Nguyễn Thị Tuyết Mai"/>
    <s v="Ngân hàng"/>
    <x v="3"/>
    <s v="Ngân hàng phát triển Việt Nam"/>
    <s v="Ngân hàng phát triển Việt Nam"/>
    <x v="1"/>
    <n v="1.337"/>
    <n v="1.337"/>
    <n v="1.337"/>
    <n v="1.337"/>
    <n v="1.337"/>
    <n v="1.337"/>
    <n v="1.337"/>
    <n v="1.337"/>
    <n v="1.337"/>
    <n v="1.337"/>
    <n v="1.337"/>
    <n v="1.337"/>
    <n v="16.044"/>
    <n v="1.337"/>
    <n v="1.337"/>
    <n v="2.6739999999999999"/>
  </r>
  <r>
    <s v="TC31650"/>
    <n v="57"/>
    <s v="thuê bao MetroNet liên tỉnh"/>
    <s v="Truyền số liệu"/>
    <x v="2"/>
    <s v="Viễn thông"/>
    <s v="114/2014-HD"/>
    <s v="Hoàng Ngọc Mai"/>
    <s v="Ngân hàng"/>
    <x v="3"/>
    <s v="Công ty cổ phần dịch vụ viễn thông I.P"/>
    <s v="Ngân hàng Đại Chúng"/>
    <x v="1"/>
    <n v="36.213656999999998"/>
    <n v="36.213656999999998"/>
    <n v="36.213656999999998"/>
    <n v="36.213656999999998"/>
    <n v="36.213656999999998"/>
    <n v="36.213656999999998"/>
    <n v="36.213656999999998"/>
    <n v="36.213656999999998"/>
    <n v="36.213656999999998"/>
    <n v="36.213656999999998"/>
    <n v="36.213656999999998"/>
    <n v="36.213656999999998"/>
    <n v="434.56388399999997"/>
    <n v="36.213656999999998"/>
    <n v="36.213656999999998"/>
    <n v="72.427313999999996"/>
  </r>
  <r>
    <s v="TC31651"/>
    <n v="57"/>
    <s v="thuê bao MetroNet liên tỉnh"/>
    <s v="Truyền số liệu"/>
    <x v="2"/>
    <s v="Viễn thông"/>
    <s v="44/2015/H?TSL-KD"/>
    <s v="Nguyễn Thị Tuyết Mai"/>
    <s v="Ngân hàng"/>
    <x v="3"/>
    <s v="Ngân hàng TMCP Công thương Việt Nam"/>
    <s v="Ngân hàng TMCP Công thương Việt Nam"/>
    <x v="1"/>
    <n v="30.571686"/>
    <n v="30.571686"/>
    <n v="30.571686"/>
    <n v="30.571686"/>
    <n v="30.571686"/>
    <n v="30.571686"/>
    <n v="30.571686"/>
    <n v="30.571686"/>
    <n v="30.571686"/>
    <n v="30.571686"/>
    <n v="30.571686"/>
    <n v="30.571686"/>
    <n v="366.860232"/>
    <n v="30.571686"/>
    <n v="30.571686"/>
    <n v="61.143371999999999"/>
  </r>
  <r>
    <s v="TC31653"/>
    <n v="57"/>
    <s v="thuê bao MetroNet liên tỉnh"/>
    <s v="Truyền số liệu"/>
    <x v="2"/>
    <s v="Viễn thông"/>
    <s v="44/2015"/>
    <s v="Nguyễn Thị Tuyết Mai"/>
    <s v="Ngân hàng"/>
    <x v="3"/>
    <s v="VP Đại diện Ngân hàng TMCP Công thương VN tại Đà Nẵng"/>
    <s v="Ngân hàng TMCP Công thương Việt Nam"/>
    <x v="1"/>
    <n v="11.475199999999999"/>
    <n v="9.6117159999999995"/>
    <n v="8.1867000000000001"/>
    <n v="8.1867000000000001"/>
    <n v="8.1867000000000001"/>
    <n v="8.1867000000000001"/>
    <n v="8.1867000000000001"/>
    <n v="8.1867000000000001"/>
    <n v="8.1867000000000001"/>
    <n v="8.1867000000000001"/>
    <n v="8.1867000000000001"/>
    <n v="8.1867000000000001"/>
    <n v="102.95391600000001"/>
    <n v="8.1867000000000001"/>
    <n v="8.1867000000000001"/>
    <n v="16.3734"/>
  </r>
  <r>
    <s v="TC31654"/>
    <n v="57"/>
    <s v="thuê bao MetroNet liên tỉnh"/>
    <s v="Truyền số liệu"/>
    <x v="2"/>
    <s v="Viễn thông"/>
    <s v="44/2015 QBH"/>
    <s v="Nguyễn Thị Tuyết Mai"/>
    <s v="Ngân hàng"/>
    <x v="3"/>
    <s v="Ngân hàng TMCP Công thương VN- CN Quảng Bình"/>
    <s v="Ngân hàng TMCP Công thương Việt Nam"/>
    <x v="1"/>
    <n v="18.712225"/>
    <n v="18.712225"/>
    <n v="18.712225"/>
    <n v="18.712225"/>
    <n v="18.712225"/>
    <n v="18.712225"/>
    <n v="18.712225"/>
    <n v="18.712225"/>
    <n v="18.712225"/>
    <n v="18.712225"/>
    <n v="18.712225"/>
    <n v="18.712225"/>
    <n v="224.54669999999999"/>
    <n v="18.712225"/>
    <n v="18.712225"/>
    <n v="37.42445"/>
  </r>
  <r>
    <s v="TC31655"/>
    <n v="57"/>
    <s v="thuê bao MetroNet liên tỉnh"/>
    <s v="Truyền số liệu"/>
    <x v="2"/>
    <s v="Viễn thông"/>
    <s v="44/2015 QTRI"/>
    <s v="Nguyễn Thị Tuyết Mai"/>
    <s v="Ngân hàng"/>
    <x v="3"/>
    <s v="Ngân hàng TMCP Công thương VN- CN Quảng Trị"/>
    <s v="Ngân hàng TMCP Công thương Việt Nam"/>
    <x v="1"/>
    <n v="28.135362000000001"/>
    <n v="29.015345"/>
    <n v="29.015345"/>
    <n v="29.015345"/>
    <n v="29.015345"/>
    <n v="29.015345"/>
    <n v="29.015345"/>
    <n v="29.015345"/>
    <n v="29.015345"/>
    <n v="29.015345"/>
    <n v="29.015345"/>
    <n v="29.015345"/>
    <n v="347.30415699999998"/>
    <n v="29.015345"/>
    <n v="29.015345"/>
    <n v="58.03069"/>
  </r>
  <r>
    <s v="TC31656"/>
    <n v="57"/>
    <s v="thuê bao MetroNet liên tỉnh"/>
    <s v="Truyền số liệu"/>
    <x v="2"/>
    <s v="Viễn thông"/>
    <s v="44/2015 TTHUE"/>
    <s v="Nguyễn Thị Tuyết Mai"/>
    <s v="Ngân hàng"/>
    <x v="3"/>
    <s v="Ngân hàng TMCP Công thương VN- CN Thừa Thiên Huế"/>
    <s v="Ngân hàng TMCP Công thương Việt Nam"/>
    <x v="1"/>
    <n v="25.670335000000001"/>
    <n v="25.670335000000001"/>
    <n v="25.670335000000001"/>
    <n v="25.670335000000001"/>
    <n v="31.990383000000001"/>
    <n v="28.465734999999999"/>
    <n v="28.465734999999999"/>
    <n v="28.465734999999999"/>
    <n v="28.465734999999999"/>
    <n v="28.465734999999999"/>
    <n v="28.465734999999999"/>
    <n v="28.465734999999999"/>
    <n v="333.93186800000001"/>
    <n v="28.465734999999999"/>
    <n v="28.465734999999999"/>
    <n v="56.931469999999997"/>
  </r>
  <r>
    <s v="TC31657"/>
    <n v="57"/>
    <s v="thuê bao MetroNet liên tỉnh"/>
    <s v="Truyền số liệu"/>
    <x v="2"/>
    <s v="Viễn thông"/>
    <s v="44/2015 TTHUE"/>
    <s v="Nguyễn Thị Tuyết Mai"/>
    <s v="Ngân hàng"/>
    <x v="3"/>
    <s v="Ngân hàng TMCP Công thương VN- CN Thừa Thiên Huế"/>
    <s v="Ngân hàng TMCP Công thương Việt Nam"/>
    <x v="1"/>
    <n v="14.136839999999999"/>
    <n v="14.136839999999999"/>
    <n v="14.136839999999999"/>
    <n v="14.136839999999999"/>
    <n v="14.136839999999999"/>
    <n v="14.136839999999999"/>
    <n v="14.136839999999999"/>
    <n v="14.136839999999999"/>
    <n v="14.136839999999999"/>
    <n v="14.136839999999999"/>
    <n v="14.136839999999999"/>
    <n v="14.136839999999999"/>
    <n v="169.64207999999999"/>
    <n v="14.136839999999999"/>
    <n v="14.136839999999999"/>
    <n v="28.273679999999999"/>
  </r>
  <r>
    <s v="TC31658"/>
    <n v="57"/>
    <s v="thuê bao MetroNet liên tỉnh"/>
    <s v="Truyền số liệu"/>
    <x v="2"/>
    <s v="Viễn thông"/>
    <s v="44/2015 NTTHUE"/>
    <s v="Nguyễn Thị Tuyết Mai"/>
    <s v="Ngân hàng"/>
    <x v="3"/>
    <s v="Ngân hàng TMCP Công thương VN- CN Nam Thừa Thiên Huế"/>
    <s v="Ngân hàng TMCP Công thương Việt Nam"/>
    <x v="1"/>
    <n v="15.818045"/>
    <n v="15.818045"/>
    <n v="25.630793000000001"/>
    <n v="17.787645000000001"/>
    <n v="17.787645000000001"/>
    <n v="17.787645000000001"/>
    <n v="17.787645000000001"/>
    <n v="17.787645000000001"/>
    <n v="17.787645000000001"/>
    <n v="17.787645000000001"/>
    <n v="17.787645000000001"/>
    <n v="17.787645000000001"/>
    <n v="217.35568799999999"/>
    <n v="17.787645000000001"/>
    <n v="17.787645000000001"/>
    <n v="35.575290000000003"/>
  </r>
  <r>
    <s v="TC31659"/>
    <n v="57"/>
    <s v="thuê bao MetroNet liên tỉnh"/>
    <s v="Truyền số liệu"/>
    <x v="2"/>
    <s v="Viễn thông"/>
    <s v="44/2015 NHSON"/>
    <s v="Nguyễn Thị Tuyết Mai"/>
    <s v="Ngân hàng"/>
    <x v="3"/>
    <s v="Ngân hàng TMCP Công thương VN- CN Ngũ Hành Sơn"/>
    <s v="Ngân hàng TMCP Công thương Việt Nam"/>
    <x v="1"/>
    <n v="14.8996"/>
    <n v="14.8996"/>
    <n v="14.8996"/>
    <n v="14.8996"/>
    <n v="14.8996"/>
    <n v="14.8996"/>
    <n v="14.8996"/>
    <n v="14.8996"/>
    <n v="14.8996"/>
    <n v="14.8996"/>
    <n v="14.8996"/>
    <n v="14.8996"/>
    <n v="178.79519999999999"/>
    <n v="14.8996"/>
    <n v="14.8996"/>
    <n v="29.799199999999999"/>
  </r>
  <r>
    <s v="TC31660"/>
    <n v="57"/>
    <s v="thuê bao MetroNet liên tỉnh"/>
    <s v="Truyền số liệu"/>
    <x v="2"/>
    <s v="Viễn thông"/>
    <s v="44/2015 BACDNG"/>
    <s v="Nguyễn Thị Tuyết Mai"/>
    <s v="Ngân hàng"/>
    <x v="3"/>
    <s v="Ngân hàng TMCP Công thương VN- CN Bắc Đà Nẵng"/>
    <s v="Ngân hàng TMCP Công thương Việt Nam"/>
    <x v="1"/>
    <n v="11.1052"/>
    <n v="11.1052"/>
    <n v="11.1052"/>
    <n v="11.1052"/>
    <n v="11.1052"/>
    <n v="11.1052"/>
    <n v="11.1052"/>
    <n v="11.1052"/>
    <n v="11.1052"/>
    <n v="11.1052"/>
    <n v="11.1052"/>
    <n v="11.1052"/>
    <n v="133.26240000000001"/>
    <n v="11.1052"/>
    <n v="11.1052"/>
    <n v="22.2104"/>
  </r>
  <r>
    <s v="TC31661"/>
    <n v="57"/>
    <s v="thuê bao MetroNet liên tỉnh"/>
    <s v="Truyền số liệu"/>
    <x v="2"/>
    <s v="Viễn thông"/>
    <s v="44/2015 QNM"/>
    <s v="Nguyễn Thị Tuyết Mai"/>
    <s v="Ngân hàng"/>
    <x v="3"/>
    <s v="Ngân hàng TMCP Công thương VN- CN Quảng Nam"/>
    <s v="Ngân hàng TMCP Công thương Việt Nam"/>
    <x v="1"/>
    <n v="23.129014999999999"/>
    <n v="23.129014999999999"/>
    <n v="23.129014999999999"/>
    <n v="23.129014999999999"/>
    <n v="23.129014999999999"/>
    <n v="23.129014999999999"/>
    <n v="23.129014999999999"/>
    <n v="23.129014999999999"/>
    <n v="23.129014999999999"/>
    <n v="23.129014999999999"/>
    <n v="24.629014999999999"/>
    <n v="23.129014999999999"/>
    <n v="279.04818"/>
    <n v="23.129014999999999"/>
    <n v="23.129014999999999"/>
    <n v="46.258029999999998"/>
  </r>
  <r>
    <s v="TC31662"/>
    <n v="57"/>
    <s v="thuê bao MetroNet liên tỉnh"/>
    <s v="Truyền số liệu"/>
    <x v="2"/>
    <s v="Viễn thông"/>
    <s v="44/2015 HOIAN"/>
    <s v="Nguyễn Thị Tuyết Mai"/>
    <s v="Ngân hàng"/>
    <x v="3"/>
    <s v="Ngân hàng TMCP Công thương VN - CN Hội An"/>
    <s v="Ngân hàng TMCP Công thương Việt Nam"/>
    <x v="1"/>
    <n v="14.662694999999999"/>
    <n v="14.662694999999999"/>
    <n v="14.662694999999999"/>
    <n v="14.662694999999999"/>
    <n v="14.662694999999999"/>
    <n v="14.662694999999999"/>
    <n v="14.662694999999999"/>
    <n v="14.662694999999999"/>
    <n v="14.662694999999999"/>
    <n v="14.662694999999999"/>
    <n v="14.662694999999999"/>
    <n v="14.662694999999999"/>
    <n v="175.95233999999999"/>
    <n v="14.662694999999999"/>
    <n v="14.662694999999999"/>
    <n v="29.325389999999999"/>
  </r>
  <r>
    <s v="TC31663"/>
    <n v="57"/>
    <s v="thuê bao MetroNet liên tỉnh"/>
    <s v="Truyền số liệu"/>
    <x v="2"/>
    <s v="Viễn thông"/>
    <s v="44/2015 QNI"/>
    <s v="Nguyễn Thị Tuyết Mai"/>
    <s v="Ngân hàng"/>
    <x v="3"/>
    <s v="Ngân hàng TMCP Công thương VN - CN Quảng Ngãi"/>
    <s v="Ngân hàng TMCP Công thương Việt Nam"/>
    <x v="1"/>
    <n v="13.179095"/>
    <n v="13.179095"/>
    <n v="13.179095"/>
    <n v="13.179095"/>
    <n v="13.179095"/>
    <n v="13.179095"/>
    <n v="13.179095"/>
    <n v="13.179095"/>
    <n v="13.179095"/>
    <n v="13.179095"/>
    <n v="13.179095"/>
    <n v="13.179095"/>
    <n v="158.14913999999999"/>
    <n v="13.179095"/>
    <n v="13.179095"/>
    <n v="26.35819"/>
  </r>
  <r>
    <s v="TC31664"/>
    <n v="57"/>
    <s v="thuê bao MetroNet liên tỉnh"/>
    <s v="Truyền số liệu"/>
    <x v="2"/>
    <s v="Viễn thông"/>
    <s v="44/2015 BDH"/>
    <s v="Nguyễn Thị Tuyết Mai"/>
    <s v="Ngân hàng"/>
    <x v="3"/>
    <s v="Ngân hàng TMCP Công thương VN - CN Bình Định"/>
    <s v="Ngân hàng TMCP Công thương Việt Nam"/>
    <x v="1"/>
    <n v="13.179095"/>
    <n v="13.179095"/>
    <n v="13.179095"/>
    <n v="13.179095"/>
    <n v="13.179095"/>
    <n v="13.179095"/>
    <n v="13.179095"/>
    <n v="13.179095"/>
    <n v="13.179095"/>
    <n v="13.179095"/>
    <n v="13.179095"/>
    <n v="13.179095"/>
    <n v="158.14913999999999"/>
    <n v="13.179095"/>
    <n v="13.179095"/>
    <n v="26.35819"/>
  </r>
  <r>
    <s v="TC31665"/>
    <n v="57"/>
    <s v="thuê bao MetroNet liên tỉnh"/>
    <s v="Truyền số liệu"/>
    <x v="2"/>
    <s v="Viễn thông"/>
    <s v="44/2015 PHUTAI"/>
    <s v="Nguyễn Thị Tuyết Mai"/>
    <s v="Ngân hàng"/>
    <x v="3"/>
    <s v="Ngân hàng TMCP Công thương VN - CN Phú Tài"/>
    <s v="Ngân hàng TMCP Công thương Việt Nam"/>
    <x v="1"/>
    <n v="19.154095000000002"/>
    <n v="19.154095000000002"/>
    <n v="19.154095000000002"/>
    <n v="19.154095000000002"/>
    <n v="19.154095000000002"/>
    <n v="19.154095000000002"/>
    <n v="23.816721000000001"/>
    <n v="19.348344999999998"/>
    <n v="19.348344999999998"/>
    <n v="31.196345000000001"/>
    <n v="21.317945000000002"/>
    <n v="21.317945000000002"/>
    <n v="251.270216"/>
    <n v="21.317945000000002"/>
    <n v="21.317945000000002"/>
    <n v="42.635890000000003"/>
  </r>
  <r>
    <s v="TC31666"/>
    <n v="57"/>
    <s v="thuê bao MetroNet liên tỉnh"/>
    <s v="Truyền số liệu"/>
    <x v="2"/>
    <s v="Viễn thông"/>
    <s v="44/2015 PHUYEN"/>
    <s v="Nguyễn Thị Tuyết Mai"/>
    <s v="Ngân hàng"/>
    <x v="3"/>
    <s v="Ngân hàng TMCP Công thương VN - CN Phú Yên"/>
    <s v="Ngân hàng TMCP Công thương Việt Nam"/>
    <x v="1"/>
    <n v="27.315384999999999"/>
    <n v="27.315384999999999"/>
    <n v="27.315384999999999"/>
    <n v="27.315384999999999"/>
    <n v="27.315384999999999"/>
    <n v="27.315384999999999"/>
    <n v="27.315384999999999"/>
    <n v="27.315384999999999"/>
    <n v="27.315384999999999"/>
    <n v="27.315384999999999"/>
    <n v="27.315384999999999"/>
    <n v="27.315384999999999"/>
    <n v="327.78462000000002"/>
    <n v="27.315384999999999"/>
    <n v="27.315384999999999"/>
    <n v="54.630769999999998"/>
  </r>
  <r>
    <s v="TC31667"/>
    <n v="57"/>
    <s v="thuê bao MetroNet liên tỉnh"/>
    <s v="Truyền số liệu"/>
    <x v="2"/>
    <s v="Viễn thông"/>
    <s v="44/2015 GLI"/>
    <s v="Nguyễn Thị Tuyết Mai"/>
    <s v="Ngân hàng"/>
    <x v="3"/>
    <s v="Ngân hàng TMCP Công thương VN - CN Gia Lai"/>
    <s v="Ngân hàng TMCP Công thương Việt Nam"/>
    <x v="1"/>
    <n v="26.241344999999999"/>
    <n v="26.241344999999999"/>
    <n v="26.241344999999999"/>
    <n v="26.241344999999999"/>
    <n v="26.241344999999999"/>
    <n v="26.241344999999999"/>
    <n v="26.241344999999999"/>
    <n v="26.241344999999999"/>
    <n v="26.241344999999999"/>
    <n v="26.241344999999999"/>
    <n v="26.241344999999999"/>
    <n v="26.241344999999999"/>
    <n v="314.89614"/>
    <n v="26.241344999999999"/>
    <n v="26.241344999999999"/>
    <n v="52.482689999999998"/>
  </r>
  <r>
    <s v="TC31668"/>
    <n v="57"/>
    <s v="thuê bao MetroNet liên tỉnh"/>
    <s v="Truyền số liệu"/>
    <x v="2"/>
    <s v="Viễn thông"/>
    <s v="44/2015 KTM"/>
    <s v="Nguyễn Thị Tuyết Mai"/>
    <s v="Ngân hàng"/>
    <x v="3"/>
    <s v="Ngân hàng TMCP Công thương VN - CN Kon Tum"/>
    <s v="Ngân hàng TMCP Công thương Việt Nam"/>
    <x v="1"/>
    <n v="31.382484999999999"/>
    <n v="31.382484999999999"/>
    <n v="31.382484999999999"/>
    <n v="31.382484999999999"/>
    <n v="31.382484999999999"/>
    <n v="31.382484999999999"/>
    <n v="31.382484999999999"/>
    <n v="31.382484999999999"/>
    <n v="31.382484999999999"/>
    <n v="31.382484999999999"/>
    <n v="31.382484999999999"/>
    <n v="31.382484999999999"/>
    <n v="376.58981999999997"/>
    <n v="31.382484999999999"/>
    <n v="31.382484999999999"/>
    <n v="62.764969999999998"/>
  </r>
  <r>
    <s v="TC31669"/>
    <n v="57"/>
    <s v="thuê bao MetroNet liên tỉnh"/>
    <s v="Truyền số liệu"/>
    <x v="2"/>
    <s v="Viễn thông"/>
    <s v="44/2015 KHA"/>
    <s v="Nguyễn Thị Tuyết Mai"/>
    <s v="Ngân hàng"/>
    <x v="3"/>
    <s v="Ngân hàng TMCP Công thương VN- CN Khánh Hòa"/>
    <s v="Ngân hàng TMCP Công thương Việt Nam"/>
    <x v="1"/>
    <n v="33.714844999999997"/>
    <n v="33.714844999999997"/>
    <n v="31.312345000000001"/>
    <n v="32.513595000000002"/>
    <n v="32.513595000000002"/>
    <n v="32.513595000000002"/>
    <n v="32.513595000000002"/>
    <n v="32.513595000000002"/>
    <n v="32.513595000000002"/>
    <n v="32.513595000000002"/>
    <n v="32.513595000000002"/>
    <n v="32.513595000000002"/>
    <n v="391.36439000000001"/>
    <n v="31.312345000000001"/>
    <n v="31.312345000000001"/>
    <n v="62.624690000000001"/>
  </r>
  <r>
    <s v="TC31670"/>
    <n v="57"/>
    <s v="thuê bao MetroNet liên tỉnh"/>
    <s v="Truyền số liệu"/>
    <x v="2"/>
    <s v="Viễn thông"/>
    <s v="44/2015 DNG"/>
    <s v="Nguyễn Thị Tuyết Mai"/>
    <s v="Ngân hàng"/>
    <x v="3"/>
    <s v="Ngân hàng TMCP Công thương Việt Nam - Chi nhánh Đà Nẵng"/>
    <s v="Ngân hàng TMCP Công thương Việt Nam"/>
    <x v="1"/>
    <n v="1.1970000000000001"/>
    <n v="1.1970000000000001"/>
    <n v="1.1970000000000001"/>
    <n v="1.1970000000000001"/>
    <n v="1.1970000000000001"/>
    <n v="1.1970000000000001"/>
    <n v="1.1970000000000001"/>
    <n v="1.1970000000000001"/>
    <n v="1.1970000000000001"/>
    <n v="1.1970000000000001"/>
    <n v="1.1970000000000001"/>
    <n v="1.1970000000000001"/>
    <n v="14.364000000000001"/>
    <n v="1.1970000000000001"/>
    <n v="1.1970000000000001"/>
    <n v="2.3940000000000001"/>
  </r>
  <r>
    <s v="TC31672"/>
    <n v="57"/>
    <s v="thuê bao MetroNet liên tỉnh"/>
    <s v="Truyền số liệu"/>
    <x v="2"/>
    <s v="Viễn thông"/>
    <s v="160620-02"/>
    <s v="Vũ Thị Mai Dung"/>
    <s v="Ngân hàng"/>
    <x v="3"/>
    <s v="Ngân hàng TMCP Ngoại thương Việt Nam - Chi nhánh Bắc Giang"/>
    <s v="Ngân hàng TMCP Ngoại thương Việt Nam"/>
    <x v="1"/>
    <n v="12.6"/>
    <n v="12.6"/>
    <n v="12.6"/>
    <n v="9.6341079999999994"/>
    <n v="11.015914"/>
    <n v="11.015914"/>
    <n v="11.015914"/>
    <n v="11.015914"/>
    <n v="11.015914"/>
    <n v="11.015914"/>
    <n v="11.015914"/>
    <n v="11.015914"/>
    <n v="135.56142"/>
    <n v="11.015914"/>
    <n v="11.015914"/>
    <n v="22.031828000000001"/>
  </r>
  <r>
    <s v="TC31677"/>
    <n v="57"/>
    <s v="thuê bao MetroNet liên tỉnh"/>
    <s v="Truyền số liệu"/>
    <x v="2"/>
    <s v="Viễn thông"/>
    <s v="20160714-NAPAS"/>
    <s v="Cấn Thành Chung"/>
    <s v="Ngân hàng"/>
    <x v="3"/>
    <s v="Công ty cổ phần Thanh toán Quốc gia Việt Nam"/>
    <s v="Công ty cổ phần Thanh toán Quốc gia Việt Nam"/>
    <x v="0"/>
    <n v="1.746"/>
    <n v="1.746"/>
    <n v="1.746"/>
    <n v="1.2804"/>
    <n v="0.873"/>
    <n v="0.873"/>
    <n v="0.873"/>
    <n v="0.873"/>
    <n v="0.873"/>
    <n v="0.873"/>
    <n v="0.873"/>
    <n v="0.873"/>
    <n v="13.5024"/>
    <n v="0.873"/>
    <n v="0.873"/>
    <n v="1.746"/>
  </r>
  <r>
    <s v="TC31696"/>
    <n v="57"/>
    <s v="thuê bao MetroNet liên tỉnh"/>
    <s v="Truyền số liệu"/>
    <x v="2"/>
    <s v="Viễn thông"/>
    <s v="161028-01"/>
    <s v="Vũ Thị Mai Dung"/>
    <s v="Ngân hàng"/>
    <x v="3"/>
    <s v="Ngân hàng TMCP Ngoại thương Việt Nam - Chi nhánh Nam Hải Phòng"/>
    <s v="Ngân hàng TMCP Ngoại thương Việt Nam"/>
    <x v="1"/>
    <n v="5.76"/>
    <n v="5.76"/>
    <n v="5.76"/>
    <n v="5.76"/>
    <n v="5.76"/>
    <n v="5.76"/>
    <n v="5.76"/>
    <n v="5.76"/>
    <n v="5.76"/>
    <n v="5.76"/>
    <n v="5.76"/>
    <n v="5.76"/>
    <n v="69.12"/>
    <n v="5.76"/>
    <n v="5.76"/>
    <n v="11.52"/>
  </r>
  <r>
    <s v="TC31697"/>
    <n v="57"/>
    <s v="thuê bao MetroNet liên tỉnh"/>
    <s v="Truyền số liệu"/>
    <x v="2"/>
    <s v="Viễn thông"/>
    <s v="161028-01"/>
    <s v="Vũ Thị Mai Dung"/>
    <s v="Ngân hàng"/>
    <x v="3"/>
    <s v="Ngân hàng TMCP Ngoại thương Việt Nam - Chi nhánh Phố Hiến"/>
    <s v="Ngân hàng TMCP Ngoại thương Việt Nam"/>
    <x v="1"/>
    <n v="5.76"/>
    <n v="-2.6880000000000002"/>
    <n v="0"/>
    <n v="0"/>
    <n v="0"/>
    <n v="0"/>
    <n v="0"/>
    <n v="0"/>
    <n v="0"/>
    <n v="0"/>
    <n v="0"/>
    <n v="0"/>
    <n v="3.0720000000000001"/>
    <n v="0"/>
    <n v="0"/>
    <n v="0"/>
  </r>
  <r>
    <s v="TC31698"/>
    <n v="57"/>
    <s v="thuê bao MetroNet liên tỉnh"/>
    <s v="Truyền số liệu"/>
    <x v="2"/>
    <s v="Viễn thông"/>
    <s v="161028-01"/>
    <s v="Vũ Thị Mai Dung"/>
    <s v="Ngân hàng"/>
    <x v="3"/>
    <s v="Ngân hàng TMCP Ngoại thương Việt Nam - Chi nhánh Bình Phước"/>
    <s v="Ngân hàng TMCP Ngoại thương Việt Nam"/>
    <x v="1"/>
    <n v="8.4481819999999992"/>
    <n v="8.4481819999999992"/>
    <n v="21.481503"/>
    <n v="12.986731000000001"/>
    <n v="12.986731000000001"/>
    <n v="12.986731000000001"/>
    <n v="12.986731000000001"/>
    <n v="12.986731000000001"/>
    <n v="12.986731000000001"/>
    <n v="12.986731000000001"/>
    <n v="12.986731000000001"/>
    <n v="12.986731000000001"/>
    <n v="155.25844599999999"/>
    <n v="12.986731000000001"/>
    <n v="12.986731000000001"/>
    <n v="25.973462000000001"/>
  </r>
  <r>
    <s v="TC31699"/>
    <n v="57"/>
    <s v="thuê bao MetroNet liên tỉnh"/>
    <s v="Truyền số liệu"/>
    <x v="2"/>
    <s v="Viễn thông"/>
    <s v="161028-01"/>
    <s v="Vũ Thị Mai Dung"/>
    <s v="Ngân hàng"/>
    <x v="3"/>
    <s v="Ngân hàng TMCP Ngoại thương Việt Nam - Chi nhánh Phú Quốc"/>
    <s v="Ngân hàng TMCP Ngoại thương Việt Nam"/>
    <x v="1"/>
    <n v="8.4481819999999992"/>
    <n v="8.4481819999999992"/>
    <n v="8.4481819999999992"/>
    <n v="8.4481819999999992"/>
    <n v="52.36645"/>
    <n v="17.525279999999999"/>
    <n v="17.525279999999999"/>
    <n v="17.525279999999999"/>
    <n v="17.525279999999999"/>
    <n v="17.525279999999999"/>
    <n v="17.525279999999999"/>
    <n v="17.525279999999999"/>
    <n v="208.83613800000001"/>
    <n v="17.525279999999999"/>
    <n v="17.525279999999999"/>
    <n v="35.050559999999997"/>
  </r>
  <r>
    <s v="TC31703"/>
    <n v="57"/>
    <s v="thuê bao MetroNet liên tỉnh"/>
    <s v="Truyền số liệu"/>
    <x v="2"/>
    <s v="Viễn thông"/>
    <s v="170614-01"/>
    <s v="Nguyễn Thị Tuyết Mai"/>
    <s v="Ngân hàng"/>
    <x v="3"/>
    <s v="Tổng công ty Cổ phần Bảo hiểm Ngân hàng TMCP Công thương Việt Nam"/>
    <s v="Ngân hàng TMCP Công thương Việt Nam"/>
    <x v="1"/>
    <n v="98.636818000000005"/>
    <n v="100.93481800000001"/>
    <n v="99.434818000000007"/>
    <n v="99.434818000000007"/>
    <n v="99.434818000000007"/>
    <n v="99.434818000000007"/>
    <n v="99.434818000000007"/>
    <n v="99.434818000000007"/>
    <n v="96.543468000000004"/>
    <n v="95.492068000000003"/>
    <n v="95.492068000000003"/>
    <n v="95.492068000000003"/>
    <n v="1179.200216"/>
    <n v="95.492068000000003"/>
    <n v="95.492068000000003"/>
    <n v="190.98413600000001"/>
  </r>
  <r>
    <s v="TC31728"/>
    <n v="57"/>
    <s v="thuê bao MetroNet liên tỉnh"/>
    <s v="Truyền số liệu"/>
    <x v="2"/>
    <s v="Viễn thông"/>
    <s v="011117"/>
    <s v="Nguyễn Tiến Thành"/>
    <s v="Ngân hàng"/>
    <x v="3"/>
    <s v="Ngân hàng liên doanh Việt - Nga"/>
    <s v="Ngân hàng liên doanh Việt - Nga"/>
    <x v="0"/>
    <n v="4.4539999999999997"/>
    <n v="4.4539999999999997"/>
    <n v="4.4539999999999997"/>
    <n v="4.4539999999999997"/>
    <n v="4.4539999999999997"/>
    <n v="4.4539999999999997"/>
    <n v="4.4539999999999997"/>
    <n v="4.4539999999999997"/>
    <n v="4.4539999999999997"/>
    <n v="7.3339999999999996"/>
    <n v="5.6539999999999999"/>
    <n v="5.6539999999999999"/>
    <n v="58.728000000000002"/>
    <n v="5.6539999999999999"/>
    <n v="5.6539999999999999"/>
    <n v="11.308"/>
  </r>
  <r>
    <s v="TC31736"/>
    <n v="57"/>
    <s v="thuê bao MetroNet liên tỉnh"/>
    <s v="Truyền số liệu"/>
    <x v="2"/>
    <s v="Viễn thông"/>
    <s v="180416-04"/>
    <s v="Vũ Thị Mai Dung"/>
    <s v="Ngân hàng"/>
    <x v="3"/>
    <s v="Ngân hàng TMCP Ngoại thương Việt Nam"/>
    <s v="Ngân hàng TMCP Ngoại thương Việt Nam"/>
    <x v="1"/>
    <n v="3.0554999999999999"/>
    <n v="3.0554999999999999"/>
    <n v="3.0554999999999999"/>
    <n v="3.0554999999999999"/>
    <n v="3.0554999999999999"/>
    <n v="3.0554999999999999"/>
    <n v="3.0554999999999999"/>
    <n v="3.0554999999999999"/>
    <n v="3.0554999999999999"/>
    <n v="3.0554999999999999"/>
    <n v="3.0554999999999999"/>
    <n v="3.0554999999999999"/>
    <n v="36.665999999999997"/>
    <n v="3.0554999999999999"/>
    <n v="3.0554999999999999"/>
    <n v="6.1109999999999998"/>
  </r>
  <r>
    <s v="TC31739"/>
    <n v="57"/>
    <s v="thuê bao MetroNet liên tỉnh"/>
    <s v="Truyền số liệu"/>
    <x v="2"/>
    <s v="Viễn thông"/>
    <s v="180611-04"/>
    <s v="Vũ Thị Mai Dung"/>
    <s v="Ngân hàng"/>
    <x v="3"/>
    <s v="Tổng Công ty cổ phần Bảo hiểm Ngân hàng Đầu tư và Phát triển Việt Nam"/>
    <s v="Ngân hàng TMCP Đầu tư và Phát triển Việt Nam"/>
    <x v="1"/>
    <n v="8.5"/>
    <n v="8.5"/>
    <n v="8.5"/>
    <n v="8.5"/>
    <n v="8.5"/>
    <n v="8.5"/>
    <n v="8.5"/>
    <n v="8.5"/>
    <n v="8.5"/>
    <n v="10"/>
    <n v="8.5"/>
    <n v="8.5"/>
    <n v="103.5"/>
    <n v="8.5"/>
    <n v="8.5"/>
    <n v="17"/>
  </r>
  <r>
    <s v="TC31741"/>
    <n v="57"/>
    <s v="thuê bao MetroNet liên tỉnh"/>
    <s v="Truyền số liệu"/>
    <x v="2"/>
    <s v="Viễn thông"/>
    <s v="171004-04"/>
    <s v="Cấn Thành Chung"/>
    <s v="Ngân hàng"/>
    <x v="3"/>
    <s v="Ngân hàng TNHH MTV CIMB Việt Nam"/>
    <s v="Ngân hàng TNHH MTV CIMB Việt Nam"/>
    <x v="1"/>
    <n v="2.3740000000000001"/>
    <n v="2.3740000000000001"/>
    <n v="2.3740000000000001"/>
    <n v="2.3740000000000001"/>
    <n v="2.3740000000000001"/>
    <n v="2.3740000000000001"/>
    <n v="2.3740000000000001"/>
    <n v="2.3740000000000001"/>
    <n v="2.3740000000000001"/>
    <n v="2.3740000000000001"/>
    <n v="2.3740000000000001"/>
    <n v="2.3740000000000001"/>
    <n v="28.488"/>
    <n v="2.3740000000000001"/>
    <n v="2.3740000000000001"/>
    <n v="4.7480000000000002"/>
  </r>
  <r>
    <s v="TC31742"/>
    <n v="57"/>
    <s v="thuê bao MetroNet liên tỉnh"/>
    <s v="Truyền số liệu"/>
    <x v="2"/>
    <s v="Viễn thông"/>
    <s v="180525-03"/>
    <s v="Nguyễn Tiến Thành"/>
    <s v="Ngân hàng"/>
    <x v="3"/>
    <s v="Ngân hàng CITIBANK, N.A - Chi nhánh TP Hà Nội"/>
    <s v="Ngân hàng Citibank"/>
    <x v="1"/>
    <n v="32.115000000000002"/>
    <n v="32.115000000000002"/>
    <n v="32.115000000000002"/>
    <n v="32.115000000000002"/>
    <n v="32.115000000000002"/>
    <n v="32.115000000000002"/>
    <n v="32.115000000000002"/>
    <n v="32.115000000000002"/>
    <n v="32.115000000000002"/>
    <n v="32.115000000000002"/>
    <n v="32.115000000000002"/>
    <n v="32.115000000000002"/>
    <n v="385.38"/>
    <n v="32.115000000000002"/>
    <n v="32.115000000000002"/>
    <n v="64.23"/>
  </r>
  <r>
    <s v="TC31743"/>
    <n v="57"/>
    <s v="thuê bao MetroNet liên tỉnh"/>
    <s v="Truyền số liệu"/>
    <x v="2"/>
    <s v="Viễn thông"/>
    <s v="180928-02"/>
    <s v="Vũ Thị Mai Dung"/>
    <s v="Ngân hàng"/>
    <x v="3"/>
    <s v="Ngân hàng TMCP ngoại thương Việt Nam - Chi nhánh Phú Nhuận"/>
    <s v="Ngân hàng TMCP Ngoại thương Việt Nam"/>
    <x v="1"/>
    <n v="12.81789"/>
    <n v="-5.9816820000000002"/>
    <n v="0"/>
    <n v="0"/>
    <n v="0"/>
    <n v="0"/>
    <n v="0"/>
    <n v="0"/>
    <n v="0"/>
    <n v="0"/>
    <n v="0"/>
    <n v="0"/>
    <n v="6.8362080000000001"/>
    <n v="0"/>
    <n v="0"/>
    <n v="0"/>
  </r>
  <r>
    <s v="TC31744"/>
    <n v="57"/>
    <s v="thuê bao MetroNet liên tỉnh"/>
    <s v="Truyền số liệu"/>
    <x v="2"/>
    <s v="Viễn thông"/>
    <s v="180904-02"/>
    <s v="Cấn Thành Chung"/>
    <s v="Ngân hàng"/>
    <x v="3"/>
    <s v="Công ty cổ phần chứng khoán FPT"/>
    <s v="Công ty cổ phần chứng khoán FPT"/>
    <x v="0"/>
    <n v="1.9"/>
    <n v="1.9"/>
    <n v="1.9"/>
    <n v="1.9"/>
    <n v="1.9"/>
    <n v="1.9"/>
    <n v="1.9"/>
    <n v="1.9"/>
    <n v="1.9"/>
    <n v="1.9"/>
    <n v="1.9"/>
    <n v="1.9"/>
    <n v="22.8"/>
    <n v="1.9"/>
    <n v="1.9"/>
    <n v="3.8"/>
  </r>
  <r>
    <s v="TC31745"/>
    <n v="57"/>
    <s v="thuê bao MetroNet liên tỉnh"/>
    <s v="Truyền số liệu"/>
    <x v="2"/>
    <s v="Viễn thông"/>
    <s v="180914-02"/>
    <s v="Cấn Thành Chung"/>
    <s v="Ngân hàng"/>
    <x v="3"/>
    <s v="Công ty cổ phần chứng khoán FPT"/>
    <s v="Công ty cổ phần chứng khoán FPT"/>
    <x v="0"/>
    <n v="4.766"/>
    <n v="4.766"/>
    <n v="4.766"/>
    <n v="4.766"/>
    <n v="4.766"/>
    <n v="4.766"/>
    <n v="4.766"/>
    <n v="4.766"/>
    <n v="4.766"/>
    <n v="4.766"/>
    <n v="4.766"/>
    <n v="4.766"/>
    <n v="57.192"/>
    <n v="4.766"/>
    <n v="4.766"/>
    <n v="9.532"/>
  </r>
  <r>
    <s v="TC31747"/>
    <n v="57"/>
    <s v="thuê bao MetroNet liên tỉnh"/>
    <s v="Truyền số liệu"/>
    <x v="2"/>
    <s v="Viễn thông"/>
    <s v="180723-03"/>
    <s v="Vũ Thị Mai Dung"/>
    <s v="Ngân hàng"/>
    <x v="3"/>
    <s v="Ngân hàng TMCP Ngoại thương Việt Nam - Chi nhánh Thanh Xuân"/>
    <s v="Ngân hàng TMCP Ngoại thương Việt Nam"/>
    <x v="1"/>
    <n v="1.5277499999999999"/>
    <n v="1.5277499999999999"/>
    <n v="1.5277499999999999"/>
    <n v="1.5277499999999999"/>
    <n v="1.5277499999999999"/>
    <n v="1.5277499999999999"/>
    <n v="1.5277499999999999"/>
    <n v="1.5277499999999999"/>
    <n v="1.5277499999999999"/>
    <n v="1.5277499999999999"/>
    <n v="1.5277499999999999"/>
    <n v="1.5277499999999999"/>
    <n v="18.332999999999998"/>
    <n v="1.5277499999999999"/>
    <n v="1.5277499999999999"/>
    <n v="3.0554999999999999"/>
  </r>
  <r>
    <s v="TC31748"/>
    <n v="57"/>
    <s v="thuê bao MetroNet liên tỉnh"/>
    <s v="Truyền số liệu"/>
    <x v="2"/>
    <s v="Viễn thông"/>
    <s v="181010-01"/>
    <s v="Cấn Thành Chung"/>
    <s v="Ngân hàng"/>
    <x v="3"/>
    <s v="Công ty Cổ phần Chứng khoán Nhật Bản"/>
    <s v="Công ty Cổ phần Chứng khoán Rồng Việt"/>
    <x v="0"/>
    <n v="20.6556"/>
    <n v="20.6556"/>
    <n v="20.6556"/>
    <n v="20.6556"/>
    <n v="20.6556"/>
    <n v="20.6556"/>
    <n v="20.6556"/>
    <n v="20.6556"/>
    <n v="20.6556"/>
    <n v="20.6556"/>
    <n v="20.6556"/>
    <n v="0"/>
    <n v="227.2116"/>
    <n v="0"/>
    <n v="0"/>
    <n v="0"/>
  </r>
  <r>
    <s v="TC31752"/>
    <n v="57"/>
    <s v="thuê bao MetroNet liên tỉnh"/>
    <s v="Truyền số liệu"/>
    <x v="2"/>
    <s v="Viễn thông"/>
    <s v="171215-05"/>
    <s v="Cấn Thành Chung"/>
    <s v="Ngân hàng"/>
    <x v="3"/>
    <s v="Ngân hàng TNHH Một thành viên Public Việt Nam Chi nhánh TP.Hải Phòng"/>
    <s v="Ngân hàng TNHH Một thành viên Public Việt Nam"/>
    <x v="1"/>
    <n v="16.27272"/>
    <n v="16.27272"/>
    <n v="16.27272"/>
    <n v="16.27272"/>
    <n v="16.27272"/>
    <n v="16.27272"/>
    <n v="0"/>
    <n v="0"/>
    <n v="0"/>
    <n v="0"/>
    <n v="0"/>
    <n v="0"/>
    <n v="97.636319999999998"/>
    <n v="0"/>
    <n v="0"/>
    <n v="0"/>
  </r>
  <r>
    <s v="TC31755"/>
    <n v="57"/>
    <s v="thuê bao MetroNet liên tỉnh"/>
    <s v="Truyền số liệu"/>
    <x v="2"/>
    <s v="Viễn thông"/>
    <s v="180914-03"/>
    <s v="Cấn Thành Chung"/>
    <s v="Ngân hàng"/>
    <x v="3"/>
    <s v="Công ty Cổ phần Chứng khoán Quốc Gia"/>
    <s v="Công ty Cổ phần Chứng khoán Quốc Gia"/>
    <x v="1"/>
    <n v="6"/>
    <n v="6"/>
    <n v="6"/>
    <n v="6"/>
    <n v="6"/>
    <n v="6"/>
    <n v="6"/>
    <n v="6"/>
    <n v="6"/>
    <n v="6"/>
    <n v="6"/>
    <n v="6"/>
    <n v="72"/>
    <n v="6"/>
    <n v="6"/>
    <n v="12"/>
  </r>
  <r>
    <s v="TC31756"/>
    <n v="57"/>
    <s v="thuê bao MetroNet liên tỉnh"/>
    <s v="Truyền số liệu"/>
    <x v="2"/>
    <s v="Viễn thông"/>
    <s v="180416-02"/>
    <s v="Cấn Thành Chung"/>
    <s v="Ngân hàng"/>
    <x v="3"/>
    <s v="Công ty Cổ phần Chứng khoán ARTEX"/>
    <s v="Công ty Cổ phần Chứng khoán ARTEX"/>
    <x v="0"/>
    <n v="37.003667"/>
    <n v="37.003667"/>
    <n v="37.003667"/>
    <n v="37.003667"/>
    <n v="37.003667"/>
    <n v="37.003667"/>
    <n v="37.003667"/>
    <n v="37.003667"/>
    <n v="37.003667"/>
    <n v="37.003667"/>
    <n v="37.003667"/>
    <n v="6.3550000000000004"/>
    <n v="413.39533699999998"/>
    <n v="6.3550000000000004"/>
    <n v="6.3550000000000004"/>
    <n v="12.71"/>
  </r>
  <r>
    <s v="TC31757"/>
    <n v="57"/>
    <s v="thuê bao MetroNet liên tỉnh"/>
    <s v="Truyền số liệu"/>
    <x v="2"/>
    <s v="Viễn thông"/>
    <s v="180801-01"/>
    <s v="Hoàng Ngọc Mai"/>
    <s v="Ngân hàng"/>
    <x v="3"/>
    <s v="Ngân hàng TMCP Bảo Việt"/>
    <s v="Ngân hàng TMCP Bảo Việt"/>
    <x v="1"/>
    <n v="331.88304099999999"/>
    <n v="298.37830600000001"/>
    <n v="315.21754099999998"/>
    <n v="311.496624"/>
    <n v="300.86587400000002"/>
    <n v="308.37754100000001"/>
    <n v="301.772874"/>
    <n v="301.772874"/>
    <n v="301.772874"/>
    <n v="303.272874"/>
    <n v="301.772874"/>
    <n v="327.64105599999999"/>
    <n v="3704.2243530000001"/>
    <n v="338.69787400000001"/>
    <n v="308.12787400000002"/>
    <n v="646.82574799999998"/>
  </r>
  <r>
    <s v="TC31765"/>
    <n v="57"/>
    <s v="thuê bao MetroNet liên tỉnh"/>
    <s v="Truyền số liệu"/>
    <x v="2"/>
    <s v="Viễn thông"/>
    <s v="181210-04"/>
    <s v="Cấn Thành Chung"/>
    <s v="Ngân hàng"/>
    <x v="3"/>
    <s v="Công ty Cổ phần chứng khoán Việt"/>
    <s v="Công ty Cổ phần chứng khoán Việt"/>
    <x v="0"/>
    <n v="6"/>
    <n v="6"/>
    <n v="6"/>
    <n v="6"/>
    <n v="6"/>
    <n v="6"/>
    <n v="6"/>
    <n v="6"/>
    <n v="6"/>
    <n v="6"/>
    <n v="6"/>
    <n v="6"/>
    <n v="72"/>
    <n v="6"/>
    <n v="6"/>
    <n v="12"/>
  </r>
  <r>
    <s v="TC31767"/>
    <n v="57"/>
    <s v="thuê bao MetroNet liên tỉnh"/>
    <s v="Truyền số liệu"/>
    <x v="2"/>
    <s v="Viễn thông"/>
    <s v="190107-02"/>
    <s v="Vũ Thị Mai Dung"/>
    <s v="Ngân hàng"/>
    <x v="3"/>
    <s v="Ngân hàng TMCP Ngoại thương Việt Nam - Chi nhánh Ba Đình"/>
    <s v="Ngân hàng TMCP Ngoại thương Việt Nam"/>
    <x v="1"/>
    <n v="2.1392000000000002"/>
    <n v="2.1392000000000002"/>
    <n v="2.1392000000000002"/>
    <n v="2.1392000000000002"/>
    <n v="2.1392000000000002"/>
    <n v="2.1392000000000002"/>
    <n v="-0.99829299999999999"/>
    <n v="0"/>
    <n v="0"/>
    <n v="0"/>
    <n v="0"/>
    <n v="0"/>
    <n v="11.836907"/>
    <n v="0"/>
    <n v="0"/>
    <n v="0"/>
  </r>
  <r>
    <s v="TC31769"/>
    <n v="57"/>
    <s v="thuê bao MetroNet liên tỉnh"/>
    <s v="Truyền số liệu"/>
    <x v="2"/>
    <s v="Viễn thông"/>
    <s v="171215-05"/>
    <s v="Cấn Thành Chung"/>
    <s v="Ngân hàng"/>
    <x v="3"/>
    <s v="Ngân hàng TNHH Một thành viên Public Việt Nam"/>
    <s v="Ngân hàng TNHH Một thành viên Public Việt Nam"/>
    <x v="1"/>
    <n v="30.777000000000001"/>
    <n v="30.777000000000001"/>
    <n v="30.777000000000001"/>
    <n v="30.777000000000001"/>
    <n v="0"/>
    <n v="0"/>
    <n v="0"/>
    <n v="0"/>
    <n v="0"/>
    <n v="0"/>
    <n v="0"/>
    <n v="0"/>
    <n v="123.108"/>
    <n v="0"/>
    <n v="0"/>
    <n v="0"/>
  </r>
  <r>
    <s v="TC31775"/>
    <n v="57"/>
    <s v="thuê bao MetroNet liên tỉnh"/>
    <s v="Truyền số liệu"/>
    <x v="2"/>
    <s v="Viễn thông"/>
    <s v="18110705"/>
    <s v="Vũ Thị Mai Dung"/>
    <s v="Ngân hàng"/>
    <x v="3"/>
    <s v="Ngân hàng TMCP Ngoại thương Việt Nam"/>
    <s v="Ngân hàng TMCP Ngoại thương Việt Nam"/>
    <x v="1"/>
    <n v="2.76525"/>
    <n v="2.76525"/>
    <n v="2.76525"/>
    <n v="2.76525"/>
    <n v="2.76525"/>
    <n v="2.76525"/>
    <n v="2.76525"/>
    <n v="2.76525"/>
    <n v="2.76525"/>
    <n v="2.76525"/>
    <n v="2.76525"/>
    <n v="2.76525"/>
    <n v="33.183"/>
    <n v="2.76525"/>
    <n v="2.76525"/>
    <n v="5.5305"/>
  </r>
  <r>
    <s v="TC31814"/>
    <n v="57"/>
    <s v="thuê bao MetroNet liên tỉnh"/>
    <s v="Truyền số liệu"/>
    <x v="2"/>
    <s v="Viễn thông"/>
    <s v="171215-05"/>
    <s v="Cấn Thành Chung"/>
    <s v="Ngân hàng"/>
    <x v="3"/>
    <s v="Ngân hàng TNHH Một thành viên Public Việt Nam Chi nhánh TP Hồ Chí Minh"/>
    <s v="Ngân hàng TNHH Một thành viên Public Việt Nam"/>
    <x v="1"/>
    <n v="7.5579999999999998"/>
    <n v="7.5579999999999998"/>
    <n v="7.5579999999999998"/>
    <n v="7.5579999999999998"/>
    <n v="7.5579999999999998"/>
    <n v="0"/>
    <n v="0"/>
    <n v="0"/>
    <n v="0"/>
    <n v="0"/>
    <n v="0"/>
    <n v="0"/>
    <n v="37.79"/>
    <n v="0"/>
    <n v="0"/>
    <n v="0"/>
  </r>
  <r>
    <s v="F0224"/>
    <n v="58"/>
    <s v="Hòa Mạng thuê bao Internet tốc độ cao FTTH (Fiber VNN)"/>
    <s v="Dịch vụ Băng rộng cố định"/>
    <x v="3"/>
    <s v="Viễn thông"/>
    <s v="151102-03/KHDN-DN"/>
    <s v="Nguyễn Việt Dũng"/>
    <s v="DNTN1"/>
    <x v="2"/>
    <s v="Sở Thông tin và Truyền thông tỉnh Nghệ An"/>
    <s v="Sở Thông tin và Truyền thông tỉnh Nghệ An"/>
    <x v="0"/>
    <n v="0.9"/>
    <n v="0.9"/>
    <n v="0.9"/>
    <n v="0.9"/>
    <n v="0.9"/>
    <n v="0.9"/>
    <n v="0.9"/>
    <n v="0.9"/>
    <n v="0.9"/>
    <n v="0.9"/>
    <n v="0.9"/>
    <n v="0.9"/>
    <n v="10.8"/>
    <n v="0.9"/>
    <n v="0.9"/>
    <n v="1.8"/>
  </r>
  <r>
    <s v="F0256-1"/>
    <n v="58"/>
    <s v="Hòa Mạng thuê bao Internet tốc độ cao FTTH (Fiber VNN)"/>
    <s v="Dịch vụ Băng rộng cố định"/>
    <x v="3"/>
    <s v="Viễn thông"/>
    <s v="170421-05"/>
    <s v="Vũ Thị Lan"/>
    <s v="DNTN2"/>
    <x v="2"/>
    <s v="Công ty TNHH chăm sóc sắc đẹp và sức khỏe Lily"/>
    <s v="Công ty TNHH chăm sóc sắc đẹp và sức khỏe Lily"/>
    <x v="0"/>
    <n v="2"/>
    <n v="2"/>
    <n v="2"/>
    <n v="2"/>
    <n v="2"/>
    <n v="2"/>
    <n v="2"/>
    <n v="2"/>
    <n v="2"/>
    <n v="2"/>
    <n v="2"/>
    <n v="2"/>
    <n v="24"/>
    <n v="2"/>
    <n v="2"/>
    <n v="4"/>
  </r>
  <r>
    <s v="F0256-2"/>
    <n v="58"/>
    <s v="Hòa Mạng thuê bao Internet tốc độ cao FTTH (Fiber VNN)"/>
    <s v="Dịch vụ Băng rộng cố định"/>
    <x v="3"/>
    <s v="Viễn thông"/>
    <s v="170421-05"/>
    <s v="Vũ Thị Lan"/>
    <s v="DNTN2"/>
    <x v="2"/>
    <s v="Công ty TNHH chăm sóc sắc đẹp và sức khỏe Lily"/>
    <s v="Công ty TNHH chăm sóc sắc đẹp và sức khỏe Camellia"/>
    <x v="0"/>
    <n v="2"/>
    <n v="2"/>
    <n v="2"/>
    <n v="2"/>
    <n v="2"/>
    <n v="2"/>
    <n v="2"/>
    <n v="2"/>
    <n v="2"/>
    <n v="2"/>
    <n v="2"/>
    <n v="2"/>
    <n v="24"/>
    <n v="2"/>
    <n v="2"/>
    <n v="4"/>
  </r>
  <r>
    <s v="FTTH005"/>
    <n v="58"/>
    <s v="Hòa Mạng thuê bao Internet tốc độ cao FTTH (Fiber VNN)"/>
    <s v="Dịch vụ Băng rộng cố định"/>
    <x v="3"/>
    <s v="Viễn thông"/>
    <s v="160330-07"/>
    <s v="Cấn Thành Chung"/>
    <s v="Ngân hàng"/>
    <x v="3"/>
    <s v="Ngân hàng Hợp tác xã Việt nam"/>
    <s v="Ngân hàng Hợp tác xã Việt nam"/>
    <x v="1"/>
    <n v="3.9"/>
    <n v="3.9"/>
    <n v="3.9"/>
    <n v="3.9"/>
    <n v="3.9"/>
    <n v="3.9"/>
    <n v="3.9"/>
    <n v="3.9"/>
    <n v="3.9"/>
    <n v="3.9"/>
    <n v="3.9"/>
    <n v="3.9"/>
    <n v="46.8"/>
    <n v="3.9"/>
    <n v="3.9"/>
    <n v="7.8"/>
  </r>
  <r>
    <s v="CA_27032018"/>
    <n v="60"/>
    <s v="Dịch vụ VNPT-CA"/>
    <s v="Quản trị doanh nghiệp"/>
    <x v="9"/>
    <s v="Công nghệ thông tin"/>
    <s v="27032018"/>
    <s v="Hoàng Ngọc Mai"/>
    <s v="Ngân hàng"/>
    <x v="3"/>
    <s v="Công ty TNHH xây dựng và thương mại CK"/>
    <s v="Ngân hàng Thương mại Cổ phần Sài Gòn - Hà Nội"/>
    <x v="1"/>
    <n v="1.8163640000000001"/>
    <n v="0"/>
    <n v="0"/>
    <n v="0"/>
    <n v="0"/>
    <n v="0"/>
    <n v="0"/>
    <n v="0"/>
    <n v="0"/>
    <n v="0"/>
    <n v="0"/>
    <n v="0"/>
    <n v="1.8163640000000001"/>
    <n v="0"/>
    <n v="0"/>
    <n v="0"/>
  </r>
  <r>
    <s v="CAD00101"/>
    <n v="60"/>
    <s v="Dịch vụ VNPT-CA"/>
    <s v="Quản trị doanh nghiệp"/>
    <x v="9"/>
    <s v="Công nghệ thông tin"/>
    <s v="180402-06"/>
    <s v="Nguyễn Việt Dũng"/>
    <s v="DNTN1"/>
    <x v="2"/>
    <s v="Công ty TNHH DR.Marie"/>
    <s v="Công ty TNHH DR.Marie"/>
    <x v="0"/>
    <n v="5"/>
    <n v="0"/>
    <n v="0"/>
    <n v="0"/>
    <n v="0"/>
    <n v="0"/>
    <n v="0"/>
    <n v="0"/>
    <n v="0"/>
    <n v="0"/>
    <n v="0"/>
    <n v="0"/>
    <n v="5"/>
    <n v="0"/>
    <n v="0"/>
    <n v="0"/>
  </r>
  <r>
    <s v="CAD00179"/>
    <n v="60"/>
    <s v="Dịch vụ VNPT-CA"/>
    <s v="Quản trị doanh nghiệp"/>
    <x v="9"/>
    <s v="Công nghệ thông tin"/>
    <s v="181112-01"/>
    <s v="Nguyễn Việt Dũng"/>
    <s v="DNTN1"/>
    <x v="2"/>
    <s v="Chi nhánh công ty TNHH DR. Marie tại thành phố Đà nẵng"/>
    <s v="Công ty TNHH DR.Marie"/>
    <x v="0"/>
    <n v="5"/>
    <n v="0"/>
    <n v="0"/>
    <n v="0"/>
    <n v="0"/>
    <n v="0"/>
    <n v="0"/>
    <n v="0"/>
    <n v="0"/>
    <n v="0"/>
    <n v="0"/>
    <n v="0"/>
    <n v="5"/>
    <n v="0"/>
    <n v="0"/>
    <n v="0"/>
  </r>
  <r>
    <s v="CAD00289"/>
    <n v="60"/>
    <s v="Dịch vụ VNPT-CA"/>
    <s v="Quản trị doanh nghiệp"/>
    <x v="9"/>
    <s v="Công nghệ thông tin"/>
    <s v="190211-02"/>
    <s v="Nguyễn Việt Dũng"/>
    <s v="DNTN1"/>
    <x v="2"/>
    <s v="Chi nhánh công ty TNHH Dr.Marie tại thành phố Cần Thơ"/>
    <s v="Công ty TNHH DR.Marie"/>
    <x v="0"/>
    <n v="5"/>
    <n v="0"/>
    <n v="0"/>
    <n v="0"/>
    <n v="0"/>
    <n v="0"/>
    <n v="0"/>
    <n v="0"/>
    <n v="0"/>
    <n v="0"/>
    <n v="0"/>
    <n v="0"/>
    <n v="5"/>
    <n v="0"/>
    <n v="0"/>
    <n v="0"/>
  </r>
  <r>
    <s v="CAD00298"/>
    <n v="60"/>
    <s v="Dịch vụ VNPT-CA"/>
    <s v="Quản trị doanh nghiệp"/>
    <x v="9"/>
    <s v="Công nghệ thông tin"/>
    <s v="181022-01"/>
    <s v="Nguyễn Anh Ngọc"/>
    <s v="DNTN1"/>
    <x v="2"/>
    <s v="Công ty TNHH MTV Nhà xuất bản giáo dục việt nam"/>
    <s v="Bluesea"/>
    <x v="1"/>
    <n v="15"/>
    <n v="0"/>
    <n v="0"/>
    <n v="0"/>
    <n v="0"/>
    <n v="0"/>
    <n v="0"/>
    <n v="0"/>
    <n v="0"/>
    <n v="0"/>
    <n v="0"/>
    <n v="0"/>
    <n v="15"/>
    <n v="0"/>
    <n v="0"/>
    <n v="0"/>
  </r>
  <r>
    <s v="CAD0078"/>
    <n v="60"/>
    <s v="Dịch vụ VNPT-CA"/>
    <s v="Quản trị doanh nghiệp"/>
    <x v="9"/>
    <s v="Công nghệ thông tin"/>
    <s v="170906-04"/>
    <s v="Nguyễn Anh Ngọc"/>
    <s v="DNTN1"/>
    <x v="2"/>
    <s v="Công ty TNHH bán lẻ và giao nhận Recess"/>
    <s v="Bluesea"/>
    <x v="1"/>
    <n v="7"/>
    <n v="0"/>
    <n v="0"/>
    <n v="0"/>
    <n v="0"/>
    <n v="0"/>
    <n v="0"/>
    <n v="0"/>
    <n v="0"/>
    <n v="0"/>
    <n v="0"/>
    <n v="0"/>
    <n v="7"/>
    <n v="0"/>
    <n v="0"/>
    <n v="0"/>
  </r>
  <r>
    <s v="CAV0100"/>
    <n v="60"/>
    <s v="Dịch vụ VNPT-CA"/>
    <s v="Quản trị doanh nghiệp"/>
    <x v="9"/>
    <s v="Công nghệ thông tin"/>
    <s v="160119-01"/>
    <s v="Triệu Hoàng Cường (Vingroup)"/>
    <s v="DNTN2"/>
    <x v="2"/>
    <s v="Chi nhánh tại tỉnh Thanh Hóa- Công ty cổ phần Vinhomes"/>
    <s v="Công ty CP Dịch vụ Thương mại Tổng hợp VinCommerce"/>
    <x v="1"/>
    <n v="15"/>
    <n v="0"/>
    <n v="0"/>
    <n v="0"/>
    <n v="0"/>
    <n v="0"/>
    <n v="0"/>
    <n v="0"/>
    <n v="0"/>
    <n v="0"/>
    <n v="0"/>
    <n v="0"/>
    <n v="15"/>
    <n v="0"/>
    <n v="0"/>
    <n v="0"/>
  </r>
  <r>
    <s v="CAV0101"/>
    <n v="60"/>
    <s v="Dịch vụ VNPT-CA"/>
    <s v="Quản trị doanh nghiệp"/>
    <x v="9"/>
    <s v="Công nghệ thông tin"/>
    <s v="160119-01"/>
    <s v="Triệu Hoàng Cường (Vingroup)"/>
    <s v="DNTN2"/>
    <x v="2"/>
    <s v="Chi nhánh Hà Giang- Công ty cổ phần dịch vụ thương mại tổng hợp Vincommercer"/>
    <s v="Công ty CP Dịch vụ Thương mại Tổng hợp VinCommerce"/>
    <x v="1"/>
    <n v="15"/>
    <n v="0"/>
    <n v="0"/>
    <n v="0"/>
    <n v="0"/>
    <n v="0"/>
    <n v="0"/>
    <n v="0"/>
    <n v="0"/>
    <n v="0"/>
    <n v="0"/>
    <n v="0"/>
    <n v="15"/>
    <n v="0"/>
    <n v="0"/>
    <n v="0"/>
  </r>
  <r>
    <s v="CAV0102"/>
    <n v="60"/>
    <s v="Dịch vụ VNPT-CA"/>
    <s v="Quản trị doanh nghiệp"/>
    <x v="9"/>
    <s v="Công nghệ thông tin"/>
    <s v="160119-01"/>
    <s v="Triệu Hoàng Cường (Vingroup)"/>
    <s v="DNTN2"/>
    <x v="2"/>
    <s v="Chi nhánh tại tỉnh Kon Tum- Công ty cổ phần Vincom Retail"/>
    <s v="Công ty CP Dịch vụ Thương mại Tổng hợp VinCommerce"/>
    <x v="1"/>
    <n v="15"/>
    <n v="0"/>
    <n v="0"/>
    <n v="0"/>
    <n v="0"/>
    <n v="0"/>
    <n v="0"/>
    <n v="0"/>
    <n v="0"/>
    <n v="0"/>
    <n v="0"/>
    <n v="0"/>
    <n v="15"/>
    <n v="0"/>
    <n v="0"/>
    <n v="0"/>
  </r>
  <r>
    <s v="CAV0103"/>
    <n v="60"/>
    <s v="Dịch vụ VNPT-CA"/>
    <s v="Quản trị doanh nghiệp"/>
    <x v="9"/>
    <s v="Công nghệ thông tin"/>
    <s v="160119-01"/>
    <s v="Triệu Hoàng Cường (Vingroup)"/>
    <s v="DNTN2"/>
    <x v="2"/>
    <s v="Chi nhánh tại tỉnh Sóc Trăng- Công ty cổ phần Vincom Retail"/>
    <s v="Công ty CP Dịch vụ Thương mại Tổng hợp VinCommerce"/>
    <x v="1"/>
    <n v="15"/>
    <n v="0"/>
    <n v="0"/>
    <n v="0"/>
    <n v="0"/>
    <n v="0"/>
    <n v="0"/>
    <n v="0"/>
    <n v="0"/>
    <n v="0"/>
    <n v="0"/>
    <n v="0"/>
    <n v="15"/>
    <n v="0"/>
    <n v="0"/>
    <n v="0"/>
  </r>
  <r>
    <s v="CAV0104"/>
    <n v="60"/>
    <s v="Dịch vụ VNPT-CA"/>
    <s v="Quản trị doanh nghiệp"/>
    <x v="9"/>
    <s v="Công nghệ thông tin"/>
    <s v="160119-01"/>
    <s v="Triệu Hoàng Cường (Vingroup)"/>
    <s v="DNTN2"/>
    <x v="2"/>
    <s v="Công ty cổ phần đầu tư và kinh doanh Nam An"/>
    <s v="Công ty CP Dịch vụ Thương mại Tổng hợp VinCommerce"/>
    <x v="1"/>
    <n v="15"/>
    <n v="0"/>
    <n v="0"/>
    <n v="0"/>
    <n v="0"/>
    <n v="0"/>
    <n v="0"/>
    <n v="0"/>
    <n v="0"/>
    <n v="0"/>
    <n v="0"/>
    <n v="0"/>
    <n v="15"/>
    <n v="0"/>
    <n v="0"/>
    <n v="0"/>
  </r>
  <r>
    <s v="CAV0105"/>
    <n v="60"/>
    <s v="Dịch vụ VNPT-CA"/>
    <s v="Quản trị doanh nghiệp"/>
    <x v="9"/>
    <s v="Công nghệ thông tin"/>
    <s v="160119-01"/>
    <s v="Triệu Hoàng Cường (Vingroup)"/>
    <s v="DNTN2"/>
    <x v="2"/>
    <s v="Chi nhánh tại tỉnh Bình Dương- Công ty cổ phần Vincom Retail"/>
    <s v="Công ty CP Dịch vụ Thương mại Tổng hợp VinCommerce"/>
    <x v="1"/>
    <n v="15"/>
    <n v="0"/>
    <n v="0"/>
    <n v="0"/>
    <n v="0"/>
    <n v="0"/>
    <n v="0"/>
    <n v="0"/>
    <n v="0"/>
    <n v="0"/>
    <n v="0"/>
    <n v="0"/>
    <n v="15"/>
    <n v="0"/>
    <n v="0"/>
    <n v="0"/>
  </r>
  <r>
    <s v="CAV0106"/>
    <n v="60"/>
    <s v="Dịch vụ VNPT-CA"/>
    <s v="Quản trị doanh nghiệp"/>
    <x v="9"/>
    <s v="Công nghệ thông tin"/>
    <s v="160119-01"/>
    <s v="Triệu Hoàng Cường (Vingroup)"/>
    <s v="DNTN2"/>
    <x v="2"/>
    <s v="Công ty cổ phần Vinfast Leasing"/>
    <s v="Công ty CP Dịch vụ Thương mại Tổng hợp VinCommerce"/>
    <x v="1"/>
    <n v="6"/>
    <n v="0"/>
    <n v="0"/>
    <n v="0"/>
    <n v="0"/>
    <n v="0"/>
    <n v="0"/>
    <n v="0"/>
    <n v="0"/>
    <n v="0"/>
    <n v="0"/>
    <n v="0"/>
    <n v="6"/>
    <n v="0"/>
    <n v="0"/>
    <n v="0"/>
  </r>
  <r>
    <s v="CAV0107"/>
    <n v="60"/>
    <s v="Dịch vụ VNPT-CA"/>
    <s v="Quản trị doanh nghiệp"/>
    <x v="9"/>
    <s v="Công nghệ thông tin"/>
    <s v="160119-01"/>
    <s v="Triệu Hoàng Cường (Vingroup)"/>
    <s v="DNTN2"/>
    <x v="2"/>
    <s v="Chi nhánh Bình Phước- Công ty cổ phần dịch vụ thương mại tổng hợp Vincommerce"/>
    <s v="Công ty CP Dịch vụ Thương mại Tổng hợp VinCommerce"/>
    <x v="1"/>
    <n v="15"/>
    <n v="0"/>
    <n v="0"/>
    <n v="0"/>
    <n v="0"/>
    <n v="0"/>
    <n v="0"/>
    <n v="0"/>
    <n v="0"/>
    <n v="0"/>
    <n v="0"/>
    <n v="0"/>
    <n v="15"/>
    <n v="0"/>
    <n v="0"/>
    <n v="0"/>
  </r>
  <r>
    <s v="CAV0108"/>
    <n v="60"/>
    <s v="Dịch vụ VNPT-CA"/>
    <s v="Quản trị doanh nghiệp"/>
    <x v="9"/>
    <s v="Công nghệ thông tin"/>
    <s v="160119-01"/>
    <s v="Triệu Hoàng Cường (Vingroup)"/>
    <s v="DNTN2"/>
    <x v="2"/>
    <s v="Công ty cổ phần tư vấn đầu tư và đầu tư Việt nam"/>
    <s v="Công ty CP Dịch vụ Thương mại Tổng hợp VinCommerce"/>
    <x v="1"/>
    <n v="15"/>
    <n v="0"/>
    <n v="0"/>
    <n v="0"/>
    <n v="0"/>
    <n v="0"/>
    <n v="0"/>
    <n v="0"/>
    <n v="0"/>
    <n v="0"/>
    <n v="0"/>
    <n v="0"/>
    <n v="15"/>
    <n v="0"/>
    <n v="0"/>
    <n v="0"/>
  </r>
  <r>
    <s v="CAV0109"/>
    <n v="60"/>
    <s v="Dịch vụ VNPT-CA"/>
    <s v="Quản trị doanh nghiệp"/>
    <x v="9"/>
    <s v="Công nghệ thông tin"/>
    <s v="160119-01"/>
    <s v="Triệu Hoàng Cường (Vingroup)"/>
    <s v="DNTN2"/>
    <x v="2"/>
    <s v="Công ty TNHH Kinh doanh thương mại và dịch vụ Vinfast"/>
    <s v="Công ty CP Dịch vụ Thương mại Tổng hợp VinCommerce"/>
    <x v="1"/>
    <n v="15"/>
    <n v="0"/>
    <n v="0"/>
    <n v="315"/>
    <n v="0"/>
    <n v="0"/>
    <n v="0"/>
    <n v="0"/>
    <n v="0"/>
    <n v="0"/>
    <n v="0"/>
    <n v="0"/>
    <n v="330"/>
    <n v="0"/>
    <n v="0"/>
    <n v="0"/>
  </r>
  <r>
    <s v="CAV0110"/>
    <n v="60"/>
    <s v="Dịch vụ VNPT-CA"/>
    <s v="Quản trị doanh nghiệp"/>
    <x v="9"/>
    <s v="Công nghệ thông tin"/>
    <s v="160119-01"/>
    <s v="Triệu Hoàng Cường (Vingroup)"/>
    <s v="DNTN2"/>
    <x v="2"/>
    <s v="Chi nhánh Cần Thơ -Công ty TNHH Kinh doanh thương mại và dịch vụ Vinfast"/>
    <s v="Công ty CP Dịch vụ Thương mại Tổng hợp VinCommerce"/>
    <x v="1"/>
    <n v="15"/>
    <n v="0"/>
    <n v="0"/>
    <n v="0"/>
    <n v="0"/>
    <n v="0"/>
    <n v="0"/>
    <n v="0"/>
    <n v="0"/>
    <n v="0"/>
    <n v="0"/>
    <n v="0"/>
    <n v="15"/>
    <n v="0"/>
    <n v="0"/>
    <n v="0"/>
  </r>
  <r>
    <s v="CAV0111"/>
    <n v="60"/>
    <s v="Dịch vụ VNPT-CA"/>
    <s v="Quản trị doanh nghiệp"/>
    <x v="9"/>
    <s v="Công nghệ thông tin"/>
    <s v="160119-01"/>
    <s v="Triệu Hoàng Cường (Vingroup)"/>
    <s v="DNTN2"/>
    <x v="2"/>
    <s v="Chi nhánh Hà Tĩnh -Công ty TNHH Kinh doanh thương mại và dịch vụ Vinfast"/>
    <s v="Công ty CP Dịch vụ Thương mại Tổng hợp VinCommerce"/>
    <x v="1"/>
    <n v="15"/>
    <n v="0"/>
    <n v="0"/>
    <n v="0"/>
    <n v="0"/>
    <n v="0"/>
    <n v="0"/>
    <n v="0"/>
    <n v="0"/>
    <n v="0"/>
    <n v="0"/>
    <n v="0"/>
    <n v="15"/>
    <n v="0"/>
    <n v="0"/>
    <n v="0"/>
  </r>
  <r>
    <s v="CAV0112"/>
    <n v="60"/>
    <s v="Dịch vụ VNPT-CA"/>
    <s v="Quản trị doanh nghiệp"/>
    <x v="9"/>
    <s v="Công nghệ thông tin"/>
    <s v="160119-01"/>
    <s v="Triệu Hoàng Cường (Vingroup)"/>
    <s v="DNTN2"/>
    <x v="2"/>
    <s v="Chi nhánh Quảng Ninh -Công ty TNHH Kinh doanh thương mại và dịch vụ Vinfast"/>
    <s v="Công ty CP Dịch vụ Thương mại Tổng hợp VinCommerce"/>
    <x v="1"/>
    <n v="15"/>
    <n v="0"/>
    <n v="0"/>
    <n v="0"/>
    <n v="0"/>
    <n v="0"/>
    <n v="0"/>
    <n v="0"/>
    <n v="0"/>
    <n v="0"/>
    <n v="0"/>
    <n v="0"/>
    <n v="15"/>
    <n v="0"/>
    <n v="0"/>
    <n v="0"/>
  </r>
  <r>
    <s v="CAV0113"/>
    <n v="60"/>
    <s v="Dịch vụ VNPT-CA"/>
    <s v="Quản trị doanh nghiệp"/>
    <x v="9"/>
    <s v="Công nghệ thông tin"/>
    <s v="160119-01"/>
    <s v="Triệu Hoàng Cường (Vingroup)"/>
    <s v="DNTN2"/>
    <x v="2"/>
    <s v="Chi nhánh Hà nội -Công ty TNHH Kinh doanh thương mại và dịch vụ Vinfast"/>
    <s v="Công ty CP Dịch vụ Thương mại Tổng hợp VinCommerce"/>
    <x v="1"/>
    <n v="15"/>
    <n v="0"/>
    <n v="0"/>
    <n v="0"/>
    <n v="0"/>
    <n v="0"/>
    <n v="0"/>
    <n v="0"/>
    <n v="0"/>
    <n v="0"/>
    <n v="0"/>
    <n v="0"/>
    <n v="15"/>
    <n v="0"/>
    <n v="0"/>
    <n v="0"/>
  </r>
  <r>
    <s v="CAV0114"/>
    <n v="60"/>
    <s v="Dịch vụ VNPT-CA"/>
    <s v="Quản trị doanh nghiệp"/>
    <x v="9"/>
    <s v="Công nghệ thông tin"/>
    <s v="160119-01"/>
    <s v="Triệu Hoàng Cường (Vingroup)"/>
    <s v="DNTN2"/>
    <x v="2"/>
    <s v="Chi nhánh Khánh Hòa -Công ty TNHH Kinh doanh thương mại và dịch vụ Vinfast"/>
    <s v="Công ty CP Dịch vụ Thương mại Tổng hợp VinCommerce"/>
    <x v="1"/>
    <n v="15"/>
    <n v="0"/>
    <n v="0"/>
    <n v="0"/>
    <n v="0"/>
    <n v="0"/>
    <n v="0"/>
    <n v="0"/>
    <n v="0"/>
    <n v="0"/>
    <n v="0"/>
    <n v="0"/>
    <n v="15"/>
    <n v="0"/>
    <n v="0"/>
    <n v="0"/>
  </r>
  <r>
    <s v="CAV0115"/>
    <n v="60"/>
    <s v="Dịch vụ VNPT-CA"/>
    <s v="Quản trị doanh nghiệp"/>
    <x v="9"/>
    <s v="Công nghệ thông tin"/>
    <s v="160119-01"/>
    <s v="Triệu Hoàng Cường (Vingroup)"/>
    <s v="DNTN2"/>
    <x v="2"/>
    <s v="Chi nhánh Hải Phòng -Công ty TNHH Kinh doanh thương mại và dịch vụ Vinfast"/>
    <s v="Công ty CP Dịch vụ Thương mại Tổng hợp VinCommerce"/>
    <x v="1"/>
    <n v="15"/>
    <n v="0"/>
    <n v="0"/>
    <n v="0"/>
    <n v="0"/>
    <n v="0"/>
    <n v="0"/>
    <n v="0"/>
    <n v="0"/>
    <n v="0"/>
    <n v="0"/>
    <n v="0"/>
    <n v="15"/>
    <n v="0"/>
    <n v="0"/>
    <n v="0"/>
  </r>
  <r>
    <s v="CAV0116"/>
    <n v="60"/>
    <s v="Dịch vụ VNPT-CA"/>
    <s v="Quản trị doanh nghiệp"/>
    <x v="9"/>
    <s v="Công nghệ thông tin"/>
    <s v="160119-01"/>
    <s v="Triệu Hoàng Cường (Vingroup)"/>
    <s v="DNTN2"/>
    <x v="2"/>
    <s v="Chi nhánh Bắc Ninh -Công ty TNHH Kinh doanh thương mại và dịch vụ Vinfast"/>
    <s v="Công ty CP Dịch vụ Thương mại Tổng hợp VinCommerce"/>
    <x v="1"/>
    <n v="15"/>
    <n v="0"/>
    <n v="0"/>
    <n v="0"/>
    <n v="0"/>
    <n v="0"/>
    <n v="0"/>
    <n v="0"/>
    <n v="0"/>
    <n v="0"/>
    <n v="0"/>
    <n v="0"/>
    <n v="15"/>
    <n v="0"/>
    <n v="0"/>
    <n v="0"/>
  </r>
  <r>
    <s v="CAV0117"/>
    <n v="60"/>
    <s v="Dịch vụ VNPT-CA"/>
    <s v="Quản trị doanh nghiệp"/>
    <x v="9"/>
    <s v="Công nghệ thông tin"/>
    <s v="160119-01"/>
    <s v="Triệu Hoàng Cường (Vingroup)"/>
    <s v="DNTN2"/>
    <x v="2"/>
    <s v="Chi nhánh TP Hồ Chí Minh -Công ty TNHH Kinh doanh thương mại và dịch vụ Vinfast"/>
    <s v="Công ty CP Dịch vụ Thương mại Tổng hợp VinCommerce"/>
    <x v="1"/>
    <n v="15"/>
    <n v="0"/>
    <n v="0"/>
    <n v="0"/>
    <n v="0"/>
    <n v="0"/>
    <n v="0"/>
    <n v="0"/>
    <n v="0"/>
    <n v="0"/>
    <n v="0"/>
    <n v="0"/>
    <n v="15"/>
    <n v="0"/>
    <n v="0"/>
    <n v="0"/>
  </r>
  <r>
    <s v="CAV0118"/>
    <n v="60"/>
    <s v="Dịch vụ VNPT-CA"/>
    <s v="Quản trị doanh nghiệp"/>
    <x v="9"/>
    <s v="Công nghệ thông tin"/>
    <s v="160119-01"/>
    <s v="Triệu Hoàng Cường (Vingroup)"/>
    <s v="DNTN2"/>
    <x v="2"/>
    <s v="Chi nhánh Đà nẵng -Công ty TNHH Kinh doanh thương mại và dịch vụ Vinfast"/>
    <s v="Công ty CP Dịch vụ Thương mại Tổng hợp VinCommerce"/>
    <x v="1"/>
    <n v="15"/>
    <n v="0"/>
    <n v="0"/>
    <n v="0"/>
    <n v="0"/>
    <n v="0"/>
    <n v="0"/>
    <n v="0"/>
    <n v="0"/>
    <n v="0"/>
    <n v="0"/>
    <n v="0"/>
    <n v="15"/>
    <n v="0"/>
    <n v="0"/>
    <n v="0"/>
  </r>
  <r>
    <s v="CAV0119"/>
    <n v="60"/>
    <s v="Dịch vụ VNPT-CA"/>
    <s v="Quản trị doanh nghiệp"/>
    <x v="9"/>
    <s v="Công nghệ thông tin"/>
    <s v="160119-01"/>
    <s v="Triệu Hoàng Cường (Vingroup)"/>
    <s v="DNTN2"/>
    <x v="2"/>
    <s v="Chi nhánh Bắc Kan - Công ty Cổ phần Dịch vụ Thương mại Tổng hợp Vincommerce"/>
    <s v="Công ty CP Dịch vụ Thương mại Tổng hợp VinCommerce"/>
    <x v="1"/>
    <n v="15"/>
    <n v="0"/>
    <n v="0"/>
    <n v="0"/>
    <n v="0"/>
    <n v="0"/>
    <n v="0"/>
    <n v="0"/>
    <n v="0"/>
    <n v="0"/>
    <n v="0"/>
    <n v="0"/>
    <n v="15"/>
    <n v="0"/>
    <n v="0"/>
    <n v="0"/>
  </r>
  <r>
    <s v="CAV0120"/>
    <n v="60"/>
    <s v="Dịch vụ VNPT-CA"/>
    <s v="Quản trị doanh nghiệp"/>
    <x v="9"/>
    <s v="Công nghệ thông tin"/>
    <s v="160119-01"/>
    <s v="Triệu Hoàng Cường (Vingroup)"/>
    <s v="DNTN2"/>
    <x v="2"/>
    <s v="Chi nhánh Lai Châu  - Công ty Cổ phần Dịch vụ Thương mại Tổng hợp Vincommerce"/>
    <s v="Công ty CP Dịch vụ Thương mại Tổng hợp VinCommerce"/>
    <x v="1"/>
    <n v="15"/>
    <n v="0"/>
    <n v="0"/>
    <n v="0"/>
    <n v="0"/>
    <n v="0"/>
    <n v="0"/>
    <n v="0"/>
    <n v="0"/>
    <n v="0"/>
    <n v="0"/>
    <n v="0"/>
    <n v="15"/>
    <n v="0"/>
    <n v="0"/>
    <n v="0"/>
  </r>
  <r>
    <s v="CAV0121"/>
    <n v="60"/>
    <s v="Dịch vụ VNPT-CA"/>
    <s v="Quản trị doanh nghiệp"/>
    <x v="9"/>
    <s v="Công nghệ thông tin"/>
    <s v="160119-01"/>
    <s v="Triệu Hoàng Cường (Vingroup)"/>
    <s v="DNTN2"/>
    <x v="2"/>
    <s v="Công ty cổ phần đầu tư và phát triển đô thị Sài Đồng"/>
    <s v="Công ty CP Dịch vụ Thương mại Tổng hợp VinCommerce"/>
    <x v="1"/>
    <n v="15"/>
    <n v="0"/>
    <n v="0"/>
    <n v="0"/>
    <n v="0"/>
    <n v="0"/>
    <n v="0"/>
    <n v="0"/>
    <n v="0"/>
    <n v="0"/>
    <n v="0"/>
    <n v="0"/>
    <n v="15"/>
    <n v="0"/>
    <n v="0"/>
    <n v="0"/>
  </r>
  <r>
    <s v="CAV0122"/>
    <n v="60"/>
    <s v="Dịch vụ VNPT-CA"/>
    <s v="Quản trị doanh nghiệp"/>
    <x v="9"/>
    <s v="Công nghệ thông tin"/>
    <s v="160119-01"/>
    <s v="Triệu Hoàng Cường (Vingroup)"/>
    <s v="DNTN2"/>
    <x v="2"/>
    <s v="Công ty Cổ phần Kinh Doanh Và Phát Triển Thương Mại An Thịnh"/>
    <s v="Công ty CP Dịch vụ Thương mại Tổng hợp VinCommerce"/>
    <x v="1"/>
    <n v="15"/>
    <n v="0"/>
    <n v="0"/>
    <n v="0"/>
    <n v="0"/>
    <n v="0"/>
    <n v="0"/>
    <n v="0"/>
    <n v="0"/>
    <n v="0"/>
    <n v="0"/>
    <n v="0"/>
    <n v="15"/>
    <n v="0"/>
    <n v="0"/>
    <n v="0"/>
  </r>
  <r>
    <s v="DN31186"/>
    <n v="62"/>
    <s v="Truy nhập Internet tốc độ cao FTTH (Fiber VNN)"/>
    <s v="Dịch vụ Băng rộng cố định"/>
    <x v="3"/>
    <s v="Viễn thông"/>
    <s v="161231-01"/>
    <s v="Nguyễn Lâm Đức"/>
    <s v="Telco"/>
    <x v="0"/>
    <s v="Chi nhánh Miền Bắc - Công ty cổ phần hạ tầng viễn thông CMC"/>
    <s v="Công ty Cổ phần Hạ tầng Viễn thông CMC"/>
    <x v="1"/>
    <n v="4.37"/>
    <n v="4.37"/>
    <n v="4.37"/>
    <n v="4.37"/>
    <n v="4.37"/>
    <n v="4.37"/>
    <n v="4.37"/>
    <n v="4.37"/>
    <n v="4.37"/>
    <n v="4.37"/>
    <n v="-4.2086670000000002"/>
    <n v="-0.66900000000000004"/>
    <n v="38.822333"/>
    <n v="0"/>
    <n v="0"/>
    <n v="0"/>
  </r>
  <r>
    <s v="DN31203"/>
    <n v="62"/>
    <s v="Truy nhập Internet tốc độ cao FTTH (Fiber VNN)"/>
    <s v="Dịch vụ Băng rộng cố định"/>
    <x v="3"/>
    <s v="Viễn thông"/>
    <s v="170703-05"/>
    <s v="Nguyễn Lâm Đức"/>
    <s v="Telco"/>
    <x v="0"/>
    <s v="Chi nhánh Miền Bắc - Công ty cổ phần hạ tầng viễn thông CMC"/>
    <s v="Công ty Cổ phần Hạ tầng Viễn thông CMC"/>
    <x v="1"/>
    <n v="1.38"/>
    <n v="1.38"/>
    <n v="1.38"/>
    <n v="1.38"/>
    <n v="1.38"/>
    <n v="1.38"/>
    <n v="1.38"/>
    <n v="1.38"/>
    <n v="1.38"/>
    <n v="1.38"/>
    <n v="1.38"/>
    <n v="1.38"/>
    <n v="16.559999999999999"/>
    <n v="1.38"/>
    <n v="1.38"/>
    <n v="2.76"/>
  </r>
  <r>
    <s v="DN31272"/>
    <n v="62"/>
    <s v="Truy nhập Internet tốc độ cao FTTH (Fiber VNN)"/>
    <s v="Dịch vụ Băng rộng cố định"/>
    <x v="3"/>
    <s v="Viễn thông"/>
    <s v="180402-09"/>
    <s v="Phan Thu Thủy"/>
    <s v="Nước Ngoài"/>
    <x v="1"/>
    <s v="Công ty Cổ phần phát triển thể thao điện tử Việt Nam"/>
    <s v="Công ty Cổ phần phát triển thể thao điện tử Việt Nam"/>
    <x v="1"/>
    <n v="0.23"/>
    <n v="0.23"/>
    <n v="0.23"/>
    <n v="0.23"/>
    <n v="0.23"/>
    <n v="0.23"/>
    <n v="0.23"/>
    <n v="0.23"/>
    <n v="0.23"/>
    <n v="0.23"/>
    <n v="0.23"/>
    <n v="0.23"/>
    <n v="2.76"/>
    <n v="0.23"/>
    <n v="0.23"/>
    <n v="0.46"/>
  </r>
  <r>
    <s v="F00230"/>
    <n v="62"/>
    <s v="Truy nhập Internet tốc độ cao FTTH (Fiber VNN)"/>
    <s v="Dịch vụ Băng rộng cố định"/>
    <x v="3"/>
    <s v="Viễn thông"/>
    <s v="160105-01"/>
    <s v="Vũ Như Quỳnh"/>
    <s v="Telco"/>
    <x v="0"/>
    <s v="Công ty cổ phần Công nghệ Viễn thông Sài Gòn"/>
    <s v="Công ty cổ phần Công nghệ Viễn thông Sài Gòn"/>
    <x v="1"/>
    <n v="9.15"/>
    <n v="9.15"/>
    <n v="9.15"/>
    <n v="9.15"/>
    <n v="9.15"/>
    <n v="9.15"/>
    <n v="9.15"/>
    <n v="9.15"/>
    <n v="9.15"/>
    <n v="9.15"/>
    <n v="9.15"/>
    <n v="9.15"/>
    <n v="109.8"/>
    <n v="9.15"/>
    <n v="9.15"/>
    <n v="18.3"/>
  </r>
  <r>
    <s v="F00230ANH"/>
    <n v="62"/>
    <s v="Truy nhập Internet tốc độ cao FTTH (Fiber VNN)"/>
    <s v="Dịch vụ Băng rộng cố định"/>
    <x v="3"/>
    <s v="Viễn thông"/>
    <s v="160105-01"/>
    <s v="Vũ Như Quỳnh"/>
    <s v="Telco"/>
    <x v="0"/>
    <s v="Công ty cổ phần Công nghệ Viễn thông Sài Gòn"/>
    <s v="Công ty cổ phần Công nghệ Viễn thông Sài Gòn"/>
    <x v="1"/>
    <n v="22.25"/>
    <n v="22.25"/>
    <n v="16.216667000000001"/>
    <n v="12.416667"/>
    <n v="7.2083329999999997"/>
    <n v="6"/>
    <n v="4.7"/>
    <n v="3.6666669999999999"/>
    <n v="2.2999999999999998"/>
    <n v="0.76666699999999999"/>
    <n v="0"/>
    <n v="0"/>
    <n v="97.775001000000003"/>
    <n v="0"/>
    <n v="0"/>
    <n v="0"/>
  </r>
  <r>
    <s v="F00230KL1"/>
    <n v="62"/>
    <s v="Truy nhập Internet tốc độ cao FTTH (Fiber VNN)"/>
    <s v="Dịch vụ Băng rộng cố định"/>
    <x v="3"/>
    <s v="Viễn thông"/>
    <s v="160105-01"/>
    <s v="Vũ Như Quỳnh"/>
    <s v="Telco"/>
    <x v="0"/>
    <s v="Công ty cổ phần Công nghệ Viễn thông Sài Gòn"/>
    <s v="Công ty cổ phần Công nghệ Viễn thông Sài Gòn"/>
    <x v="1"/>
    <n v="1"/>
    <n v="1"/>
    <n v="1"/>
    <n v="1"/>
    <n v="1"/>
    <n v="1"/>
    <n v="1"/>
    <n v="1"/>
    <n v="1"/>
    <n v="1"/>
    <n v="1"/>
    <n v="1"/>
    <n v="12"/>
    <n v="1"/>
    <n v="1"/>
    <n v="2"/>
  </r>
  <r>
    <s v="F00230KL2"/>
    <n v="62"/>
    <s v="Truy nhập Internet tốc độ cao FTTH (Fiber VNN)"/>
    <s v="Dịch vụ Băng rộng cố định"/>
    <x v="3"/>
    <s v="Viễn thông"/>
    <s v="160105-01"/>
    <s v="Vũ Như Quỳnh"/>
    <s v="Telco"/>
    <x v="0"/>
    <s v="Công ty cổ phần Công nghệ Viễn thông Sài Gòn"/>
    <s v="Công ty cổ phần Công nghệ Viễn thông Sài Gòn"/>
    <x v="1"/>
    <n v="1"/>
    <n v="1"/>
    <n v="1"/>
    <n v="1"/>
    <n v="1"/>
    <n v="1"/>
    <n v="1"/>
    <n v="1"/>
    <n v="1"/>
    <n v="1"/>
    <n v="1"/>
    <n v="1"/>
    <n v="12"/>
    <n v="1"/>
    <n v="1"/>
    <n v="2"/>
  </r>
  <r>
    <s v="F00230KL3"/>
    <n v="62"/>
    <s v="Truy nhập Internet tốc độ cao FTTH (Fiber VNN)"/>
    <s v="Dịch vụ Băng rộng cố định"/>
    <x v="3"/>
    <s v="Viễn thông"/>
    <s v="160105-01"/>
    <s v="Vũ Như Quỳnh"/>
    <s v="Telco"/>
    <x v="0"/>
    <s v="Công ty cổ phần Công nghệ Viễn thông Sài Gòn"/>
    <s v="Công ty cổ phần Công nghệ Viễn thông Sài Gòn"/>
    <x v="1"/>
    <n v="16.309901"/>
    <n v="16.309901"/>
    <n v="16.309901"/>
    <n v="16.309901"/>
    <n v="16.309901"/>
    <n v="15.309901"/>
    <n v="14.876568000000001"/>
    <n v="12.309901"/>
    <n v="13.309901"/>
    <n v="15.059901"/>
    <n v="15.059901"/>
    <n v="15.059901"/>
    <n v="182.53547900000001"/>
    <n v="15.059901"/>
    <n v="15.059901"/>
    <n v="30.119802"/>
  </r>
  <r>
    <s v="F00249"/>
    <n v="62"/>
    <s v="Truy nhập Internet tốc độ cao FTTH (Fiber VNN)"/>
    <s v="Dịch vụ Băng rộng cố định"/>
    <x v="3"/>
    <s v="Viễn thông"/>
    <s v="0054071-NBH"/>
    <s v="Triệu Hoàng Cường"/>
    <s v="DNTN2"/>
    <x v="2"/>
    <s v="Bưu điện tỉnh Ninh Bình-Tổng công ty Bưu điện Việt nam"/>
    <s v="Tổng công ty Bưu điện Việt Nam"/>
    <x v="1"/>
    <n v="10.56"/>
    <n v="10.56"/>
    <n v="10.56"/>
    <n v="10.56"/>
    <n v="10.56"/>
    <n v="10.56"/>
    <n v="10.56"/>
    <n v="10.56"/>
    <n v="10.56"/>
    <n v="10.56"/>
    <n v="10.56"/>
    <n v="10.56"/>
    <n v="126.72"/>
    <n v="10.56"/>
    <n v="10.56"/>
    <n v="21.12"/>
  </r>
  <r>
    <s v="F00256"/>
    <n v="62"/>
    <s v="Truy nhập Internet tốc độ cao FTTH (Fiber VNN)"/>
    <s v="Dịch vụ Băng rộng cố định"/>
    <x v="3"/>
    <s v="Viễn thông"/>
    <s v="0054071-TQG"/>
    <s v="Triệu Hoàng Cường"/>
    <s v="DNTN2"/>
    <x v="2"/>
    <s v="Bưu điện tỉnh Tuyên Quang"/>
    <s v="Tổng công ty Bưu điện Việt Nam"/>
    <x v="1"/>
    <n v="8.5500000000000007"/>
    <n v="8.5500000000000007"/>
    <n v="8.5500000000000007"/>
    <n v="8.5500000000000007"/>
    <n v="8.5500000000000007"/>
    <n v="8.5500000000000007"/>
    <n v="8.5500000000000007"/>
    <n v="8.5500000000000007"/>
    <n v="8.5500000000000007"/>
    <n v="28.0212"/>
    <n v="13.422000000000001"/>
    <n v="13.422000000000001"/>
    <n v="131.8152"/>
    <n v="8.7539999999999996"/>
    <n v="8.7539999999999996"/>
    <n v="17.507999999999999"/>
  </r>
  <r>
    <s v="F0248-PL14"/>
    <n v="62"/>
    <s v="Truy nhập Internet tốc độ cao FTTH (Fiber VNN)"/>
    <s v="Dịch vụ Băng rộng cố định"/>
    <x v="3"/>
    <s v="Viễn thông"/>
    <s v="160901-06"/>
    <s v="Nguyễn Lâm Đức"/>
    <s v="Telco"/>
    <x v="0"/>
    <s v="Chi nhánh Miền Bắc - Công ty CP hạ tầng viễn thông CMC"/>
    <s v="Công ty Cổ phần Hạ tầng Viễn thông CMC"/>
    <x v="1"/>
    <n v="0.45"/>
    <n v="0.45"/>
    <n v="0.45"/>
    <n v="0.45"/>
    <n v="0.45"/>
    <n v="0.45"/>
    <n v="0.45"/>
    <n v="0.45"/>
    <n v="0.45"/>
    <n v="0.45"/>
    <n v="0.23400000000000001"/>
    <n v="0.21"/>
    <n v="4.944"/>
    <n v="0.21"/>
    <n v="0.21"/>
    <n v="0.42"/>
  </r>
  <r>
    <s v="F0257"/>
    <n v="62"/>
    <s v="Truy nhập Internet tốc độ cao FTTH (Fiber VNN)"/>
    <s v="Dịch vụ Băng rộng cố định"/>
    <x v="3"/>
    <s v="Viễn thông"/>
    <s v="0054071"/>
    <s v="Triệu Hoàng Cường"/>
    <s v="DNTN2"/>
    <x v="2"/>
    <s v="Bưu điện tỉnh Kon Tum (Chi nhánh Tổng công ty Bưu điện Việt nam)"/>
    <s v="Tổng công ty Bưu điện Việt Nam"/>
    <x v="1"/>
    <n v="0.84"/>
    <n v="0.84"/>
    <n v="0.84"/>
    <n v="0.84"/>
    <n v="0.84"/>
    <n v="0.84"/>
    <n v="0.84"/>
    <n v="0.84"/>
    <n v="0.84"/>
    <n v="0.84"/>
    <n v="0.84"/>
    <n v="0.84"/>
    <n v="10.08"/>
    <n v="0.84"/>
    <n v="0.84"/>
    <n v="1.68"/>
  </r>
  <r>
    <s v="F0258"/>
    <n v="62"/>
    <s v="Truy nhập Internet tốc độ cao FTTH (Fiber VNN)"/>
    <s v="Dịch vụ Băng rộng cố định"/>
    <x v="3"/>
    <s v="Viễn thông"/>
    <s v="0054071"/>
    <s v="Triệu Hoàng Cường"/>
    <s v="DNTN2"/>
    <x v="2"/>
    <s v="Bưu điện tỉnh An Giang"/>
    <s v="Tổng công ty Bưu điện Việt Nam"/>
    <x v="1"/>
    <n v="10.08"/>
    <n v="10.08"/>
    <n v="10.08"/>
    <n v="10.08"/>
    <n v="10.08"/>
    <n v="10.08"/>
    <n v="10.08"/>
    <n v="10.08"/>
    <n v="10.08"/>
    <n v="10.08"/>
    <n v="10.08"/>
    <n v="10.08"/>
    <n v="120.96"/>
    <n v="10.08"/>
    <n v="10.08"/>
    <n v="20.16"/>
  </r>
  <r>
    <s v="F0259"/>
    <n v="62"/>
    <s v="Truy nhập Internet tốc độ cao FTTH (Fiber VNN)"/>
    <s v="Dịch vụ Băng rộng cố định"/>
    <x v="3"/>
    <s v="Viễn thông"/>
    <s v="0054071"/>
    <s v="Triệu Hoàng Cường"/>
    <s v="DNTN2"/>
    <x v="2"/>
    <s v="Chi nhánh Tổng công ty Bưu điện Việt nam-Bưu điện thành phố Hà nội"/>
    <s v="Tổng công ty Bưu điện Việt Nam"/>
    <x v="1"/>
    <n v="40"/>
    <n v="40"/>
    <n v="40"/>
    <n v="47.296799999999998"/>
    <n v="37.127200000000002"/>
    <n v="41.512"/>
    <n v="42.688000000000002"/>
    <n v="41.68"/>
    <n v="42.021599999999999"/>
    <n v="42.015999999999998"/>
    <n v="42.3352"/>
    <n v="42.52"/>
    <n v="499.1968"/>
    <n v="42.52"/>
    <n v="42.52"/>
    <n v="85.04"/>
  </r>
  <r>
    <s v="F0260"/>
    <n v="62"/>
    <s v="Truy nhập Internet tốc độ cao FTTH (Fiber VNN)"/>
    <s v="Dịch vụ Băng rộng cố định"/>
    <x v="3"/>
    <s v="Viễn thông"/>
    <s v="0054071"/>
    <s v="Triệu Hoàng Cường"/>
    <s v="DNTN2"/>
    <x v="2"/>
    <s v="Bưu điện tỉnh Bến Tre"/>
    <s v="Tổng công ty Bưu điện Việt Nam"/>
    <x v="1"/>
    <n v="9.84"/>
    <n v="9.84"/>
    <n v="9.84"/>
    <n v="9.84"/>
    <n v="9.84"/>
    <n v="9.84"/>
    <n v="9.84"/>
    <n v="9.84"/>
    <n v="9.84"/>
    <n v="9.84"/>
    <n v="9.84"/>
    <n v="9.84"/>
    <n v="118.08"/>
    <n v="9.84"/>
    <n v="9.84"/>
    <n v="19.68"/>
  </r>
  <r>
    <s v="F0262"/>
    <n v="62"/>
    <s v="Truy nhập Internet tốc độ cao FTTH (Fiber VNN)"/>
    <s v="Dịch vụ Băng rộng cố định"/>
    <x v="3"/>
    <s v="Viễn thông"/>
    <s v="0054071"/>
    <s v="Triệu Hoàng Cường"/>
    <s v="DNTN2"/>
    <x v="2"/>
    <s v="Bưu điện tỉnh Bắc Giang"/>
    <s v="Tổng công ty Bưu điện Việt Nam"/>
    <x v="1"/>
    <n v="3.84"/>
    <n v="3.84"/>
    <n v="3.84"/>
    <n v="3.84"/>
    <n v="3.84"/>
    <n v="3.84"/>
    <n v="3.84"/>
    <n v="3.84"/>
    <n v="3.84"/>
    <n v="3.84"/>
    <n v="3.84"/>
    <n v="3.84"/>
    <n v="46.08"/>
    <n v="3.84"/>
    <n v="3.84"/>
    <n v="7.68"/>
  </r>
  <r>
    <s v="F0263"/>
    <n v="62"/>
    <s v="Truy nhập Internet tốc độ cao FTTH (Fiber VNN)"/>
    <s v="Dịch vụ Băng rộng cố định"/>
    <x v="3"/>
    <s v="Viễn thông"/>
    <s v="0054071"/>
    <s v="Triệu Hoàng Cường"/>
    <s v="DNTN2"/>
    <x v="2"/>
    <s v="Bưu điện tỉnh Tiền Giang"/>
    <s v="Tổng công ty Bưu điện Việt Nam"/>
    <x v="1"/>
    <n v="7.92"/>
    <n v="7.92"/>
    <n v="7.92"/>
    <n v="7.92"/>
    <n v="7.92"/>
    <n v="7.92"/>
    <n v="8.5359999999999996"/>
    <n v="8.76"/>
    <n v="8.76"/>
    <n v="8.9280000000000008"/>
    <n v="8.9280000000000008"/>
    <n v="8.9280000000000008"/>
    <n v="100.36"/>
    <n v="5.5679999999999996"/>
    <n v="7.2480000000000002"/>
    <n v="12.815999999999999"/>
  </r>
  <r>
    <s v="F0264"/>
    <n v="62"/>
    <s v="Truy nhập Internet tốc độ cao FTTH (Fiber VNN)"/>
    <s v="Dịch vụ Băng rộng cố định"/>
    <x v="3"/>
    <s v="Viễn thông"/>
    <s v="0054071"/>
    <s v="Triệu Hoàng Cường"/>
    <s v="DNTN2"/>
    <x v="2"/>
    <s v="Bưu điện tỉnh Hà Giang"/>
    <s v="Tổng công ty Bưu điện Việt Nam"/>
    <x v="1"/>
    <n v="1.56"/>
    <n v="1.56"/>
    <n v="1.56"/>
    <n v="1.56"/>
    <n v="1.56"/>
    <n v="1.56"/>
    <n v="1.56"/>
    <n v="1.56"/>
    <n v="1.56"/>
    <n v="1.56"/>
    <n v="1.56"/>
    <n v="1.56"/>
    <n v="18.72"/>
    <n v="1.56"/>
    <n v="1.56"/>
    <n v="3.12"/>
  </r>
  <r>
    <s v="F0265"/>
    <n v="62"/>
    <s v="Truy nhập Internet tốc độ cao FTTH (Fiber VNN)"/>
    <s v="Dịch vụ Băng rộng cố định"/>
    <x v="3"/>
    <s v="Viễn thông"/>
    <s v="0054071"/>
    <s v="Triệu Hoàng Cường"/>
    <s v="DNTN2"/>
    <x v="2"/>
    <s v="Bưu điện tỉnh Yên Bái"/>
    <s v="Tổng công ty Bưu điện Việt Nam"/>
    <x v="1"/>
    <n v="2.04"/>
    <n v="2.04"/>
    <n v="2.04"/>
    <n v="2.04"/>
    <n v="2.04"/>
    <n v="2.04"/>
    <n v="2.04"/>
    <n v="2.04"/>
    <n v="2.04"/>
    <n v="2.04"/>
    <n v="2.04"/>
    <n v="2.04"/>
    <n v="24.48"/>
    <n v="2.04"/>
    <n v="2.04"/>
    <n v="4.08"/>
  </r>
  <r>
    <s v="F0266"/>
    <n v="62"/>
    <s v="Truy nhập Internet tốc độ cao FTTH (Fiber VNN)"/>
    <s v="Dịch vụ Băng rộng cố định"/>
    <x v="3"/>
    <s v="Viễn thông"/>
    <s v="0054071"/>
    <s v="Triệu Hoàng Cường"/>
    <s v="DNTN2"/>
    <x v="2"/>
    <s v="Bưu điện tỉnh Nghệ an"/>
    <s v="Tổng công ty Bưu điện Việt Nam"/>
    <x v="1"/>
    <n v="45"/>
    <n v="45"/>
    <n v="45"/>
    <n v="45"/>
    <n v="45"/>
    <n v="45"/>
    <n v="45"/>
    <n v="46.344000000000001"/>
    <n v="45.671999999999997"/>
    <n v="45.671999999999997"/>
    <n v="45.671999999999997"/>
    <n v="45.671999999999997"/>
    <n v="544.03200000000004"/>
    <n v="45.671999999999997"/>
    <n v="45.671999999999997"/>
    <n v="91.343999999999994"/>
  </r>
  <r>
    <s v="F0267"/>
    <n v="62"/>
    <s v="Truy nhập Internet tốc độ cao FTTH (Fiber VNN)"/>
    <s v="Dịch vụ Băng rộng cố định"/>
    <x v="3"/>
    <s v="Viễn thông"/>
    <s v="0054071"/>
    <s v="Triệu Hoàng Cường"/>
    <s v="DNTN2"/>
    <x v="2"/>
    <s v="Bưu điện tỉnh Bình Định"/>
    <s v="Tổng công ty Bưu điện Việt Nam"/>
    <x v="1"/>
    <n v="11.52"/>
    <n v="11.52"/>
    <n v="11.52"/>
    <n v="11.52"/>
    <n v="11.52"/>
    <n v="11.52"/>
    <n v="11.52"/>
    <n v="11.52"/>
    <n v="11.52"/>
    <n v="11.52"/>
    <n v="11.52"/>
    <n v="11.52"/>
    <n v="138.24"/>
    <n v="11.4"/>
    <n v="11.4"/>
    <n v="22.8"/>
  </r>
  <r>
    <s v="F0268"/>
    <n v="62"/>
    <s v="Truy nhập Internet tốc độ cao FTTH (Fiber VNN)"/>
    <s v="Dịch vụ Băng rộng cố định"/>
    <x v="3"/>
    <s v="Viễn thông"/>
    <s v="0054071"/>
    <s v="Triệu Hoàng Cường"/>
    <s v="DNTN2"/>
    <x v="2"/>
    <s v="Bưu điện tỉnh Hải Dương"/>
    <s v="Tổng công ty Bưu điện Việt Nam"/>
    <x v="1"/>
    <n v="16.079999999999998"/>
    <n v="16.079999999999998"/>
    <n v="16.079999999999998"/>
    <n v="16.079999999999998"/>
    <n v="16.079999999999998"/>
    <n v="16.079999999999998"/>
    <n v="16.079999999999998"/>
    <n v="16.079999999999998"/>
    <n v="16.079999999999998"/>
    <n v="16.079999999999998"/>
    <n v="16.079999999999998"/>
    <n v="16.079999999999998"/>
    <n v="192.96"/>
    <n v="16.079999999999998"/>
    <n v="16.079999999999998"/>
    <n v="32.159999999999997"/>
  </r>
  <r>
    <s v="F0269"/>
    <n v="62"/>
    <s v="Truy nhập Internet tốc độ cao FTTH (Fiber VNN)"/>
    <s v="Dịch vụ Băng rộng cố định"/>
    <x v="3"/>
    <s v="Viễn thông"/>
    <s v="0054071"/>
    <s v="Triệu Hoàng Cường"/>
    <s v="DNTN2"/>
    <x v="2"/>
    <s v="Bưu điện tỉnh Thanh Hóa"/>
    <s v="Tổng công ty Bưu điện Việt Nam"/>
    <x v="1"/>
    <n v="64.8"/>
    <n v="64.8"/>
    <n v="64.8"/>
    <n v="64.8"/>
    <n v="64.8"/>
    <n v="64.8"/>
    <n v="67.016000000000005"/>
    <n v="65.040000000000006"/>
    <n v="67.055999999999997"/>
    <n v="65.712000000000003"/>
    <n v="65.712000000000003"/>
    <n v="65.712000000000003"/>
    <n v="785.048"/>
    <n v="60.792000000000002"/>
    <n v="60.792000000000002"/>
    <n v="121.584"/>
  </r>
  <r>
    <s v="F0270"/>
    <n v="62"/>
    <s v="Truy nhập Internet tốc độ cao FTTH (Fiber VNN)"/>
    <s v="Dịch vụ Băng rộng cố định"/>
    <x v="3"/>
    <s v="Viễn thông"/>
    <s v="0054071"/>
    <s v="Triệu Hoàng Cường"/>
    <s v="DNTN2"/>
    <x v="2"/>
    <s v="Bưu điện tỉnh Thái Bình- Chi nhánh Tổng công ty Bưu điện Việt nam"/>
    <s v="Tổng công ty Bưu điện Việt Nam"/>
    <x v="1"/>
    <n v="10.92"/>
    <n v="10.92"/>
    <n v="10.92"/>
    <n v="10.92"/>
    <n v="10.92"/>
    <n v="10.92"/>
    <n v="10.92"/>
    <n v="10.92"/>
    <n v="10.92"/>
    <n v="10.92"/>
    <n v="10.92"/>
    <n v="10.92"/>
    <n v="131.04"/>
    <n v="10.92"/>
    <n v="10.92"/>
    <n v="21.84"/>
  </r>
  <r>
    <s v="F0272"/>
    <n v="62"/>
    <s v="Truy nhập Internet tốc độ cao FTTH (Fiber VNN)"/>
    <s v="Dịch vụ Băng rộng cố định"/>
    <x v="3"/>
    <s v="Viễn thông"/>
    <s v="0054071"/>
    <s v="Triệu Hoàng Cường"/>
    <s v="DNTN2"/>
    <x v="2"/>
    <s v="Bưu điện tỉnh Đắk Nông"/>
    <s v="Tổng công ty Bưu điện Việt Nam"/>
    <x v="1"/>
    <n v="3.72"/>
    <n v="3.72"/>
    <n v="3.72"/>
    <n v="3.72"/>
    <n v="3.72"/>
    <n v="3.72"/>
    <n v="3.72"/>
    <n v="3.72"/>
    <n v="3.72"/>
    <n v="3.72"/>
    <n v="3.72"/>
    <n v="3.72"/>
    <n v="44.64"/>
    <n v="3.6"/>
    <n v="3.6"/>
    <n v="7.2"/>
  </r>
  <r>
    <s v="F0273"/>
    <n v="62"/>
    <s v="Truy nhập Internet tốc độ cao FTTH (Fiber VNN)"/>
    <s v="Dịch vụ Băng rộng cố định"/>
    <x v="3"/>
    <s v="Viễn thông"/>
    <s v="0054071"/>
    <s v="Triệu Hoàng Cường"/>
    <s v="DNTN2"/>
    <x v="2"/>
    <s v="Bưu điện tỉnh Bắc Ninh"/>
    <s v="Tổng công ty Bưu điện Việt Nam"/>
    <x v="1"/>
    <n v="9.69"/>
    <n v="9.69"/>
    <n v="9.69"/>
    <n v="9.69"/>
    <n v="9.69"/>
    <n v="9.69"/>
    <n v="9.69"/>
    <n v="9.69"/>
    <n v="9.69"/>
    <n v="9.69"/>
    <n v="9.69"/>
    <n v="9.69"/>
    <n v="116.28"/>
    <n v="9.69"/>
    <n v="9.69"/>
    <n v="19.38"/>
  </r>
  <r>
    <s v="F0275"/>
    <n v="62"/>
    <s v="Truy nhập Internet tốc độ cao FTTH (Fiber VNN)"/>
    <s v="Dịch vụ Băng rộng cố định"/>
    <x v="3"/>
    <s v="Viễn thông"/>
    <s v="0054071"/>
    <s v="Triệu Hoàng Cường"/>
    <s v="DNTN2"/>
    <x v="2"/>
    <s v="Bưu điện tỉnh Vĩnh Long"/>
    <s v="Tổng công ty Bưu điện Việt Nam"/>
    <x v="1"/>
    <n v="4.8600000000000003"/>
    <n v="4.8600000000000003"/>
    <n v="4.8600000000000003"/>
    <n v="4.8600000000000003"/>
    <n v="4.8600000000000003"/>
    <n v="4.8600000000000003"/>
    <n v="4.8600000000000003"/>
    <n v="4.8600000000000003"/>
    <n v="4.8600000000000003"/>
    <n v="4.8600000000000003"/>
    <n v="4.8600000000000003"/>
    <n v="4.8600000000000003"/>
    <n v="58.32"/>
    <n v="4.8600000000000003"/>
    <n v="4.8600000000000003"/>
    <n v="9.7200000000000006"/>
  </r>
  <r>
    <s v="F0277"/>
    <n v="62"/>
    <s v="Truy nhập Internet tốc độ cao FTTH (Fiber VNN)"/>
    <s v="Dịch vụ Băng rộng cố định"/>
    <x v="3"/>
    <s v="Viễn thông"/>
    <s v="0054071"/>
    <s v="Triệu Hoàng Cường"/>
    <s v="DNTN2"/>
    <x v="2"/>
    <s v="Bưu điện thành phố Hải Phòng"/>
    <s v="Tổng công ty Bưu điện Việt Nam"/>
    <x v="1"/>
    <n v="12.32"/>
    <n v="12.32"/>
    <n v="12.32"/>
    <n v="12.32"/>
    <n v="12.32"/>
    <n v="12.32"/>
    <n v="12.32"/>
    <n v="12.32"/>
    <n v="12.32"/>
    <n v="12.32"/>
    <n v="12.32"/>
    <n v="12.32"/>
    <n v="147.84"/>
    <n v="12.32"/>
    <n v="12.32"/>
    <n v="24.64"/>
  </r>
  <r>
    <s v="F0278"/>
    <n v="62"/>
    <s v="Truy nhập Internet tốc độ cao FTTH (Fiber VNN)"/>
    <s v="Dịch vụ Băng rộng cố định"/>
    <x v="3"/>
    <s v="Viễn thông"/>
    <s v="0054071"/>
    <s v="Triệu Hoàng Cường"/>
    <s v="DNTN2"/>
    <x v="2"/>
    <s v="Bưu điện tỉnh Bình Phước"/>
    <s v="Tổng công ty Bưu điện Việt Nam"/>
    <x v="1"/>
    <n v="3.48"/>
    <n v="3.48"/>
    <n v="3.48"/>
    <n v="3.48"/>
    <n v="3.48"/>
    <n v="3.48"/>
    <n v="3.48"/>
    <n v="3.48"/>
    <n v="3.48"/>
    <n v="3.48"/>
    <n v="3.48"/>
    <n v="3.48"/>
    <n v="41.76"/>
    <n v="3.48"/>
    <n v="3.48"/>
    <n v="6.96"/>
  </r>
  <r>
    <s v="F0279"/>
    <n v="62"/>
    <s v="Truy nhập Internet tốc độ cao FTTH (Fiber VNN)"/>
    <s v="Dịch vụ Băng rộng cố định"/>
    <x v="3"/>
    <s v="Viễn thông"/>
    <s v="0054071"/>
    <s v="Triệu Hoàng Cường"/>
    <s v="DNTN2"/>
    <x v="2"/>
    <s v="Bưu điện tỉnh Đồng Nai-Tổng công ty Bưu điện Việt Nam"/>
    <s v="Tổng công ty Bưu điện Việt Nam"/>
    <x v="1"/>
    <n v="7.5"/>
    <n v="7.5"/>
    <n v="7.5"/>
    <n v="7.5"/>
    <n v="7.5"/>
    <n v="7.5"/>
    <n v="7.5"/>
    <n v="7.5"/>
    <n v="7.5"/>
    <n v="7.5"/>
    <n v="7.5"/>
    <n v="7.5"/>
    <n v="90"/>
    <n v="7.5"/>
    <n v="7.5"/>
    <n v="15"/>
  </r>
  <r>
    <s v="F0280"/>
    <n v="62"/>
    <s v="Truy nhập Internet tốc độ cao FTTH (Fiber VNN)"/>
    <s v="Dịch vụ Băng rộng cố định"/>
    <x v="3"/>
    <s v="Viễn thông"/>
    <s v="170703-04"/>
    <s v="Phan Thu Thủy"/>
    <s v="Nước Ngoài"/>
    <x v="1"/>
    <s v="Công ty TNHH FU LIAN NET Việt Nam"/>
    <s v="Công ty TNHH FU LIAN NET Việt Nam"/>
    <x v="1"/>
    <n v="0.74666699999999997"/>
    <n v="-0.74666699999999997"/>
    <n v="0"/>
    <n v="0"/>
    <n v="0"/>
    <n v="0"/>
    <n v="0"/>
    <n v="0"/>
    <n v="0"/>
    <n v="0"/>
    <n v="0"/>
    <n v="0"/>
    <n v="0"/>
    <n v="0"/>
    <n v="0"/>
    <n v="0"/>
  </r>
  <r>
    <s v="F0293"/>
    <n v="62"/>
    <s v="Truy nhập Internet tốc độ cao FTTH (Fiber VNN)"/>
    <s v="Dịch vụ Băng rộng cố định"/>
    <x v="3"/>
    <s v="Viễn thông"/>
    <s v="0054071"/>
    <s v="Triệu Hoàng Cường"/>
    <s v="DNTN2"/>
    <x v="2"/>
    <s v="Bưu điện tỉnh Đắc Lắk - Chi nhánh Tổng công ty bưu điện Việt nam- Công ty TNHH"/>
    <s v="Tổng công ty Bưu điện Việt Nam"/>
    <x v="1"/>
    <n v="5.28"/>
    <n v="5.28"/>
    <n v="5.28"/>
    <n v="5.28"/>
    <n v="5.28"/>
    <n v="5.28"/>
    <n v="5.28"/>
    <n v="5.28"/>
    <n v="5.28"/>
    <n v="5.28"/>
    <n v="5.28"/>
    <n v="5.28"/>
    <n v="63.36"/>
    <n v="4.92"/>
    <n v="4.92"/>
    <n v="9.84"/>
  </r>
  <r>
    <s v="F0294"/>
    <n v="62"/>
    <s v="Truy nhập Internet tốc độ cao FTTH (Fiber VNN)"/>
    <s v="Dịch vụ Băng rộng cố định"/>
    <x v="3"/>
    <s v="Viễn thông"/>
    <s v="0054071"/>
    <s v="Triệu Hoàng Cường"/>
    <s v="DNTN2"/>
    <x v="2"/>
    <s v="Bưu điện tỉnh Quảng Bình"/>
    <s v="Tổng công ty Bưu điện Việt Nam"/>
    <x v="1"/>
    <n v="1.32"/>
    <n v="1.32"/>
    <n v="1.32"/>
    <n v="1.32"/>
    <n v="1.32"/>
    <n v="1.32"/>
    <n v="1.32"/>
    <n v="1.32"/>
    <n v="1.32"/>
    <n v="1.32"/>
    <n v="1.32"/>
    <n v="1.32"/>
    <n v="15.84"/>
    <n v="1.32"/>
    <n v="1.32"/>
    <n v="2.64"/>
  </r>
  <r>
    <s v="F0295"/>
    <n v="62"/>
    <s v="Truy nhập Internet tốc độ cao FTTH (Fiber VNN)"/>
    <s v="Dịch vụ Băng rộng cố định"/>
    <x v="3"/>
    <s v="Viễn thông"/>
    <s v="0054071"/>
    <s v="Triệu Hoàng Cường"/>
    <s v="DNTN2"/>
    <x v="2"/>
    <s v="Bưu điện tỉnh Bình Thuận-Chi nhánh Tổng công ty Bưu điện Việt nam"/>
    <s v="Tổng công ty Bưu điện Việt Nam"/>
    <x v="1"/>
    <n v="0.24"/>
    <n v="0.24"/>
    <n v="0.24"/>
    <n v="0.24"/>
    <n v="0.24"/>
    <n v="0.24"/>
    <n v="0.24"/>
    <n v="0.24"/>
    <n v="0.24"/>
    <n v="0.24"/>
    <n v="0.24"/>
    <n v="0.24"/>
    <n v="2.88"/>
    <n v="0.24"/>
    <n v="0.24"/>
    <n v="0.48"/>
  </r>
  <r>
    <s v="F0296"/>
    <n v="62"/>
    <s v="Truy nhập Internet tốc độ cao FTTH (Fiber VNN)"/>
    <s v="Dịch vụ Băng rộng cố định"/>
    <x v="3"/>
    <s v="Viễn thông"/>
    <s v="170728-08"/>
    <s v="Trần Đức Hà"/>
    <s v="Nước Ngoài"/>
    <x v="1"/>
    <s v="NITORI FURNITURE VIETNAM EPE"/>
    <s v="Công ty TNHH KDDI Việt nam"/>
    <x v="1"/>
    <n v="4.9000000000000004"/>
    <n v="4.9000000000000004"/>
    <n v="4.9000000000000004"/>
    <n v="4.9000000000000004"/>
    <n v="4.9000000000000004"/>
    <n v="4.9000000000000004"/>
    <n v="4.9000000000000004"/>
    <n v="4.9000000000000004"/>
    <n v="4.9000000000000004"/>
    <n v="4.9000000000000004"/>
    <n v="4.9000000000000004"/>
    <n v="4.9000000000000004"/>
    <n v="58.8"/>
    <n v="4.9000000000000004"/>
    <n v="4.9000000000000004"/>
    <n v="9.8000000000000007"/>
  </r>
  <r>
    <s v="F0297"/>
    <n v="62"/>
    <s v="Truy nhập Internet tốc độ cao FTTH (Fiber VNN)"/>
    <s v="Dịch vụ Băng rộng cố định"/>
    <x v="3"/>
    <s v="Viễn thông"/>
    <s v="0054071"/>
    <s v="Triệu Hoàng Cường"/>
    <s v="DNTN2"/>
    <x v="2"/>
    <s v="Bưu điện tỉnh Phú Yên"/>
    <s v="Tổng công ty Bưu điện Việt Nam"/>
    <x v="1"/>
    <n v="1.44"/>
    <n v="1.44"/>
    <n v="1.44"/>
    <n v="1.44"/>
    <n v="1.44"/>
    <n v="1.44"/>
    <n v="1.44"/>
    <n v="1.44"/>
    <n v="1.44"/>
    <n v="1.44"/>
    <n v="1.44"/>
    <n v="1.44"/>
    <n v="17.28"/>
    <n v="1.44"/>
    <n v="1.44"/>
    <n v="2.88"/>
  </r>
  <r>
    <s v="F0300"/>
    <n v="62"/>
    <s v="Truy nhập Internet tốc độ cao FTTH (Fiber VNN)"/>
    <s v="Dịch vụ Băng rộng cố định"/>
    <x v="3"/>
    <s v="Viễn thông"/>
    <s v="0054071"/>
    <s v="Triệu Hoàng Cường"/>
    <s v="DNTN2"/>
    <x v="2"/>
    <s v="Bưu điện tỉnh Bắc Kạn"/>
    <s v="Tổng công ty Bưu điện Việt Nam"/>
    <x v="1"/>
    <n v="0.12"/>
    <n v="0.12"/>
    <n v="0.12"/>
    <n v="0.12"/>
    <n v="0.12"/>
    <n v="0.12"/>
    <n v="0.12"/>
    <n v="0.12"/>
    <n v="0.12"/>
    <n v="0.12"/>
    <n v="0.12"/>
    <n v="0.12"/>
    <n v="1.44"/>
    <n v="0.12"/>
    <n v="0.12"/>
    <n v="0.24"/>
  </r>
  <r>
    <s v="F0301"/>
    <n v="62"/>
    <s v="Truy nhập Internet tốc độ cao FTTH (Fiber VNN)"/>
    <s v="Dịch vụ Băng rộng cố định"/>
    <x v="3"/>
    <s v="Viễn thông"/>
    <s v="0054071"/>
    <s v="Triệu Hoàng Cường"/>
    <s v="DNTN2"/>
    <x v="2"/>
    <s v="Bưu điện tỉnh Lạng Sơn"/>
    <s v="Tổng công ty Bưu điện Việt Nam"/>
    <x v="1"/>
    <n v="3.72"/>
    <n v="3.72"/>
    <n v="3.72"/>
    <n v="3.72"/>
    <n v="3.72"/>
    <n v="3.72"/>
    <n v="3.72"/>
    <n v="3.72"/>
    <n v="3.72"/>
    <n v="3.72"/>
    <n v="3.72"/>
    <n v="3.72"/>
    <n v="44.64"/>
    <n v="3.27"/>
    <n v="3.27"/>
    <n v="6.54"/>
  </r>
  <r>
    <s v="F0302"/>
    <n v="62"/>
    <s v="Truy nhập Internet tốc độ cao FTTH (Fiber VNN)"/>
    <s v="Dịch vụ Băng rộng cố định"/>
    <x v="3"/>
    <s v="Viễn thông"/>
    <s v="0054071"/>
    <s v="Triệu Hoàng Cường"/>
    <s v="DNTN2"/>
    <x v="2"/>
    <s v="Bưu điện tỉnh Cao Bằng"/>
    <s v="Tổng công ty Bưu điện Việt Nam"/>
    <x v="1"/>
    <n v="0.9"/>
    <n v="0.9"/>
    <n v="0.9"/>
    <n v="0.9"/>
    <n v="0.9"/>
    <n v="0.9"/>
    <n v="0.9"/>
    <n v="0.9"/>
    <n v="0.9"/>
    <n v="0.9"/>
    <n v="0.9"/>
    <n v="0.9"/>
    <n v="10.8"/>
    <n v="0.9"/>
    <n v="0.9"/>
    <n v="1.8"/>
  </r>
  <r>
    <s v="F0303"/>
    <n v="62"/>
    <s v="Truy nhập Internet tốc độ cao FTTH (Fiber VNN)"/>
    <s v="Dịch vụ Băng rộng cố định"/>
    <x v="3"/>
    <s v="Viễn thông"/>
    <s v="0054071"/>
    <s v="Triệu Hoàng Cường"/>
    <s v="DNTN2"/>
    <x v="2"/>
    <s v="Bưu điện tỉnh Tây Ninh-Tổng công ty Bưu điện Việt nam"/>
    <s v="Tổng công ty Bưu điện Việt Nam"/>
    <x v="1"/>
    <n v="0.36"/>
    <n v="0.36"/>
    <n v="0.36"/>
    <n v="0.36"/>
    <n v="0.36"/>
    <n v="0.36"/>
    <n v="0.36"/>
    <n v="0.36"/>
    <n v="0.36"/>
    <n v="0.36"/>
    <n v="0.36"/>
    <n v="0.36"/>
    <n v="4.32"/>
    <n v="0.36"/>
    <n v="0.36"/>
    <n v="0.72"/>
  </r>
  <r>
    <s v="F0304"/>
    <n v="62"/>
    <s v="Truy nhập Internet tốc độ cao FTTH (Fiber VNN)"/>
    <s v="Dịch vụ Băng rộng cố định"/>
    <x v="3"/>
    <s v="Viễn thông"/>
    <s v="0054071"/>
    <s v="Triệu Hoàng Cường"/>
    <s v="DNTN2"/>
    <x v="2"/>
    <s v="Bưu điện tỉnh Khánh Hòa"/>
    <s v="Tổng công ty Bưu điện Việt Nam"/>
    <x v="1"/>
    <n v="5.64"/>
    <n v="5.64"/>
    <n v="5.64"/>
    <n v="5.64"/>
    <n v="5.64"/>
    <n v="5.64"/>
    <n v="5.64"/>
    <n v="5.64"/>
    <n v="5.64"/>
    <n v="5.64"/>
    <n v="5.64"/>
    <n v="5.64"/>
    <n v="67.680000000000007"/>
    <n v="5.64"/>
    <n v="5.64"/>
    <n v="11.28"/>
  </r>
  <r>
    <s v="F0307"/>
    <n v="62"/>
    <s v="Truy nhập Internet tốc độ cao FTTH (Fiber VNN)"/>
    <s v="Dịch vụ Băng rộng cố định"/>
    <x v="3"/>
    <s v="Viễn thông"/>
    <s v="170803-03"/>
    <s v="Trịnh Sinh Trường"/>
    <s v="Nước Ngoài"/>
    <x v="1"/>
    <s v="Công ty Cổ phần Ngọn Lửa Thần"/>
    <s v="Công ty Cổ phần Ngọn Lửa Thần"/>
    <x v="0"/>
    <n v="9.5299999999999994"/>
    <n v="9.5299999999999994"/>
    <n v="9.5299999999999994"/>
    <n v="9.5299999999999994"/>
    <n v="9.5299999999999994"/>
    <n v="9.5299999999999994"/>
    <n v="9.5299999999999994"/>
    <n v="9.5299999999999994"/>
    <n v="9.5299999999999994"/>
    <n v="9.5299999999999994"/>
    <n v="9.5299999999999994"/>
    <n v="9.5299999999999994"/>
    <n v="114.36"/>
    <n v="0"/>
    <n v="24.76"/>
    <n v="24.76"/>
  </r>
  <r>
    <s v="F0308"/>
    <n v="62"/>
    <s v="Truy nhập Internet tốc độ cao FTTH (Fiber VNN)"/>
    <s v="Dịch vụ Băng rộng cố định"/>
    <x v="3"/>
    <s v="Viễn thông"/>
    <s v="0054071"/>
    <s v="Triệu Hoàng Cường"/>
    <s v="DNTN2"/>
    <x v="2"/>
    <s v="Bưu điện tỉnh Thái Nguyên"/>
    <s v="Tổng công ty Bưu điện Việt Nam"/>
    <x v="1"/>
    <n v="11.76"/>
    <n v="11.76"/>
    <n v="11.76"/>
    <n v="11.76"/>
    <n v="11.76"/>
    <n v="11.76"/>
    <n v="11.76"/>
    <n v="11.76"/>
    <n v="11.76"/>
    <n v="11.76"/>
    <n v="12.4544"/>
    <n v="11.928000000000001"/>
    <n v="141.98240000000001"/>
    <n v="11.928000000000001"/>
    <n v="11.928000000000001"/>
    <n v="23.856000000000002"/>
  </r>
  <r>
    <s v="F0310"/>
    <n v="62"/>
    <s v="Truy nhập Internet tốc độ cao FTTH (Fiber VNN)"/>
    <s v="Dịch vụ Băng rộng cố định"/>
    <x v="3"/>
    <s v="Viễn thông"/>
    <s v="0054071"/>
    <s v="Triệu Hoàng Cường"/>
    <s v="DNTN2"/>
    <x v="2"/>
    <s v="Bưu điện tỉnh Quảng Ninh"/>
    <s v="Tổng công ty Bưu điện Việt Nam"/>
    <x v="1"/>
    <n v="4.68"/>
    <n v="4.68"/>
    <n v="4.68"/>
    <n v="4.68"/>
    <n v="4.68"/>
    <n v="4.68"/>
    <n v="4.68"/>
    <n v="4.68"/>
    <n v="4.68"/>
    <n v="4.68"/>
    <n v="4.68"/>
    <n v="4.68"/>
    <n v="56.16"/>
    <n v="4.68"/>
    <n v="4.68"/>
    <n v="9.36"/>
  </r>
  <r>
    <s v="F0314"/>
    <n v="62"/>
    <s v="Truy nhập Internet tốc độ cao FTTH (Fiber VNN)"/>
    <s v="Dịch vụ Băng rộng cố định"/>
    <x v="3"/>
    <s v="Viễn thông"/>
    <s v="170711-07"/>
    <s v="Hoàng Ngọc Mai"/>
    <s v="Ngân hàng"/>
    <x v="3"/>
    <s v="Ngân hàng TMCP Sài gòn-Hà nội, Chi nhánh Hà Tĩnh"/>
    <s v="Ngân hàng Thương mại Cổ phần Sài Gòn - Hà Nội"/>
    <x v="1"/>
    <n v="0.5"/>
    <n v="0.5"/>
    <n v="0.5"/>
    <n v="0.5"/>
    <n v="0.5"/>
    <n v="0.5"/>
    <n v="0.5"/>
    <n v="0.5"/>
    <n v="0.5"/>
    <n v="0.5"/>
    <n v="0.5"/>
    <n v="0.5"/>
    <n v="6"/>
    <n v="0.5"/>
    <n v="0.5"/>
    <n v="1"/>
  </r>
  <r>
    <s v="F0316"/>
    <n v="62"/>
    <s v="Truy nhập Internet tốc độ cao FTTH (Fiber VNN)"/>
    <s v="Dịch vụ Băng rộng cố định"/>
    <x v="3"/>
    <s v="Viễn thông"/>
    <s v="170718-01"/>
    <s v="Hoàng Ngọc Mai"/>
    <s v="Ngân hàng"/>
    <x v="3"/>
    <s v="Ngân hàng TMCP Sài gòn-Hà nội, chi nhánh Đăk Lắk"/>
    <s v="Ngân hàng Thương mại Cổ phần Sài Gòn - Hà Nội"/>
    <x v="1"/>
    <n v="0.5"/>
    <n v="0.5"/>
    <n v="0.5"/>
    <n v="0.5"/>
    <n v="0.5"/>
    <n v="0.13333300000000001"/>
    <n v="0"/>
    <n v="0"/>
    <n v="0"/>
    <n v="0"/>
    <n v="0"/>
    <n v="0"/>
    <n v="2.6333329999999999"/>
    <n v="0"/>
    <n v="0"/>
    <n v="0"/>
  </r>
  <r>
    <s v="F0317"/>
    <n v="62"/>
    <s v="Truy nhập Internet tốc độ cao FTTH (Fiber VNN)"/>
    <s v="Dịch vụ Băng rộng cố định"/>
    <x v="3"/>
    <s v="Viễn thông"/>
    <s v="170710-09"/>
    <s v="Hoàng Ngọc Mai"/>
    <s v="Ngân hàng"/>
    <x v="3"/>
    <s v="Ngân hàng TMCP Sài gòn-Hà nội chi nhánh Hà Nam"/>
    <s v="Ngân hàng Thương mại Cổ phần Sài Gòn - Hà Nội"/>
    <x v="1"/>
    <n v="1"/>
    <n v="0.5"/>
    <n v="0.5"/>
    <n v="0.5"/>
    <n v="0.5"/>
    <n v="0.5"/>
    <n v="0.5"/>
    <n v="0.5"/>
    <n v="0.5"/>
    <n v="0.5"/>
    <n v="0.5"/>
    <n v="0.5"/>
    <n v="6.5"/>
    <n v="0.5"/>
    <n v="0"/>
    <n v="0.5"/>
  </r>
  <r>
    <s v="F0318"/>
    <n v="62"/>
    <s v="Truy nhập Internet tốc độ cao FTTH (Fiber VNN)"/>
    <s v="Dịch vụ Băng rộng cố định"/>
    <x v="3"/>
    <s v="Viễn thông"/>
    <s v="170825-02"/>
    <s v="Hoàng Ngọc Mai"/>
    <s v="Ngân hàng"/>
    <x v="3"/>
    <s v="Ngân hàng thương mại cổ phần Sài gòn - Hà nội, chi nhánh Bình Định"/>
    <s v="Ngân hàng Thương mại Cổ phần Sài Gòn - Hà Nội"/>
    <x v="1"/>
    <n v="0.5"/>
    <n v="0.5"/>
    <n v="0.5"/>
    <n v="0.5"/>
    <n v="0.5"/>
    <n v="0"/>
    <n v="0"/>
    <n v="0"/>
    <n v="0"/>
    <n v="0"/>
    <n v="0"/>
    <n v="0"/>
    <n v="2.5"/>
    <n v="0"/>
    <n v="0"/>
    <n v="0"/>
  </r>
  <r>
    <s v="F0322"/>
    <n v="62"/>
    <s v="Truy nhập Internet tốc độ cao FTTH (Fiber VNN)"/>
    <s v="Dịch vụ Băng rộng cố định"/>
    <x v="3"/>
    <s v="Viễn thông"/>
    <s v="171106-05"/>
    <s v="Lê Kim Thành"/>
    <s v="DNTN1"/>
    <x v="2"/>
    <s v="Công ty cổ phần viễn thông Mobinet Việt nam"/>
    <s v="Công ty cổ phần viễn thông Mobinet Việt nam"/>
    <x v="0"/>
    <n v="0.17"/>
    <n v="0.17"/>
    <n v="0.17"/>
    <n v="0.17"/>
    <n v="0.17"/>
    <n v="0.17"/>
    <n v="0.17"/>
    <n v="0.17"/>
    <n v="0.17"/>
    <n v="0.17"/>
    <n v="0.17"/>
    <n v="0.17"/>
    <n v="2.04"/>
    <n v="0.17"/>
    <n v="0.17"/>
    <n v="0.34"/>
  </r>
  <r>
    <s v="F0323"/>
    <n v="62"/>
    <s v="Truy nhập Internet tốc độ cao FTTH (Fiber VNN)"/>
    <s v="Dịch vụ Băng rộng cố định"/>
    <x v="3"/>
    <s v="Viễn thông"/>
    <s v="170728-09"/>
    <s v="Hoàng Ngọc Mai"/>
    <s v="Ngân hàng"/>
    <x v="3"/>
    <s v="Ngân hàng TMCP Sài Gòn - Hà Nội"/>
    <s v="Ngân hàng Thương mại Cổ phần Sài Gòn - Hà Nội"/>
    <x v="1"/>
    <n v="2.5"/>
    <n v="2.5"/>
    <n v="2.5"/>
    <n v="2.5"/>
    <n v="2.5"/>
    <n v="2.5"/>
    <n v="2.5"/>
    <n v="2.5"/>
    <n v="2.5"/>
    <n v="2.5"/>
    <n v="2.5"/>
    <n v="2.5"/>
    <n v="30"/>
    <n v="2.5"/>
    <n v="2.5"/>
    <n v="5"/>
  </r>
  <r>
    <s v="F0333"/>
    <n v="62"/>
    <s v="Truy nhập Internet tốc độ cao FTTH (Fiber VNN)"/>
    <s v="Dịch vụ Băng rộng cố định"/>
    <x v="3"/>
    <s v="Viễn thông"/>
    <s v="171115-01"/>
    <s v="Trần Anh Tuấn"/>
    <s v="DNTN2"/>
    <x v="2"/>
    <s v="Công ty cổ phần đầu tư kỹ thuật BERJAYA Gia Thịnh"/>
    <s v="Công ty cổ phần đầu tư kỹ thuật BERJAYA Gia Thịnh"/>
    <x v="1"/>
    <n v="751.00519999999995"/>
    <n v="891.97699999999998"/>
    <n v="827.48519999999996"/>
    <n v="406.55399999999997"/>
    <n v="819.84900000000005"/>
    <n v="832.25099999999998"/>
    <n v="869.68679999999995"/>
    <n v="869.44280000000003"/>
    <n v="875.04219999999998"/>
    <n v="0"/>
    <n v="1738.606"/>
    <n v="850.77499999999998"/>
    <n v="9732.6741999999995"/>
    <n v="859.40239999999994"/>
    <n v="0"/>
    <n v="859.40239999999994"/>
  </r>
  <r>
    <s v="F0335"/>
    <n v="62"/>
    <s v="Truy nhập Internet tốc độ cao FTTH (Fiber VNN)"/>
    <s v="Dịch vụ Băng rộng cố định"/>
    <x v="3"/>
    <s v="Viễn thông"/>
    <s v="171215-02"/>
    <s v="Nguyễn Lâm Đức"/>
    <s v="Telco"/>
    <x v="0"/>
    <s v="Chi nhánh Miền Bắc - Công ty CP hạ tầng viễn thông CMC"/>
    <s v="Công ty Cổ phần Hạ tầng Viễn thông CMC"/>
    <x v="1"/>
    <n v="1.19"/>
    <n v="1.19"/>
    <n v="1.19"/>
    <n v="1.19"/>
    <n v="1.19"/>
    <n v="1.19"/>
    <n v="1.19"/>
    <n v="1.19"/>
    <n v="1.19"/>
    <n v="1.19"/>
    <n v="1.19"/>
    <n v="1.19"/>
    <n v="14.28"/>
    <n v="1.19"/>
    <n v="1.19"/>
    <n v="2.38"/>
  </r>
  <r>
    <s v="F0336"/>
    <n v="62"/>
    <s v="Truy nhập Internet tốc độ cao FTTH (Fiber VNN)"/>
    <s v="Dịch vụ Băng rộng cố định"/>
    <x v="3"/>
    <s v="Viễn thông"/>
    <s v="171214-01"/>
    <s v="Nguyễn Lâm Đức"/>
    <s v="Telco"/>
    <x v="0"/>
    <s v="Công ty cổ phần hạ tầng viễn thông CMC"/>
    <s v="Công ty Cổ phần Hạ tầng Viễn thông CMC"/>
    <x v="1"/>
    <n v="3.1451600000000002"/>
    <n v="3.25"/>
    <n v="3.25"/>
    <n v="3.25"/>
    <n v="3.25"/>
    <n v="3.25"/>
    <n v="3.25"/>
    <n v="3.25"/>
    <n v="3.25"/>
    <n v="3.25"/>
    <n v="3.25"/>
    <n v="3.25"/>
    <n v="38.895159999999997"/>
    <n v="3.25"/>
    <n v="3.25"/>
    <n v="6.5"/>
  </r>
  <r>
    <s v="F0337"/>
    <n v="62"/>
    <s v="Truy nhập Internet tốc độ cao FTTH (Fiber VNN)"/>
    <s v="Dịch vụ Băng rộng cố định"/>
    <x v="3"/>
    <s v="Viễn thông"/>
    <s v="171225-03"/>
    <s v="Nguyễn Lâm Đức"/>
    <s v="Telco"/>
    <x v="0"/>
    <s v="Chi nhánh Miền Bắc - Công ty CP hạ tầng viễn thông CMC"/>
    <s v="Công ty Cổ phần Hạ tầng Viễn thông CMC"/>
    <x v="1"/>
    <n v="2.2000000000000002"/>
    <n v="2.2000000000000002"/>
    <n v="2.2000000000000002"/>
    <n v="2.2000000000000002"/>
    <n v="2.2000000000000002"/>
    <n v="2.2000000000000002"/>
    <n v="2.2000000000000002"/>
    <n v="2.2000000000000002"/>
    <n v="2.2000000000000002"/>
    <n v="2.2000000000000002"/>
    <n v="2.2000000000000002"/>
    <n v="2.2000000000000002"/>
    <n v="26.4"/>
    <n v="2.2000000000000002"/>
    <n v="2.2000000000000002"/>
    <n v="4.4000000000000004"/>
  </r>
  <r>
    <s v="F0339"/>
    <n v="62"/>
    <s v="Truy nhập Internet tốc độ cao FTTH (Fiber VNN)"/>
    <s v="Dịch vụ Băng rộng cố định"/>
    <x v="3"/>
    <s v="Viễn thông"/>
    <s v="180122-01"/>
    <s v="Nguyễn Lâm Đức"/>
    <s v="Telco"/>
    <x v="0"/>
    <s v="Công ty Cổ phần NETNAM"/>
    <s v="Công ty Cổ phần NETNAM"/>
    <x v="1"/>
    <n v="0.65"/>
    <n v="0.65"/>
    <n v="0.65"/>
    <n v="0.65"/>
    <n v="0.65"/>
    <n v="0.65"/>
    <n v="0.65"/>
    <n v="0.65"/>
    <n v="0.65"/>
    <n v="0.65"/>
    <n v="0.65"/>
    <n v="0.65"/>
    <n v="7.8"/>
    <n v="0.65"/>
    <n v="0.65"/>
    <n v="1.3"/>
  </r>
  <r>
    <s v="F0340"/>
    <n v="62"/>
    <s v="Truy nhập Internet tốc độ cao FTTH (Fiber VNN)"/>
    <s v="Dịch vụ Băng rộng cố định"/>
    <x v="3"/>
    <s v="Viễn thông"/>
    <s v="180201-05"/>
    <s v="Triệu Hoàng Cường"/>
    <s v="DNTN2"/>
    <x v="2"/>
    <s v="Tổng công ty Bưu điện Việt Nam"/>
    <s v="Tổng công ty Bưu điện Việt Nam"/>
    <x v="1"/>
    <n v="82.6"/>
    <n v="82.6"/>
    <n v="82.6"/>
    <n v="116.312"/>
    <n v="95.367999999999995"/>
    <n v="95.367999999999995"/>
    <n v="95.367999999999995"/>
    <n v="97.96"/>
    <n v="96.664000000000001"/>
    <n v="96.664000000000001"/>
    <n v="96.664000000000001"/>
    <n v="96.664000000000001"/>
    <n v="1134.8320000000001"/>
    <n v="96.664000000000001"/>
    <n v="96.664000000000001"/>
    <n v="193.328"/>
  </r>
  <r>
    <s v="F0343"/>
    <n v="62"/>
    <s v="Truy nhập Internet tốc độ cao FTTH (Fiber VNN)"/>
    <s v="Dịch vụ Băng rộng cố định"/>
    <x v="3"/>
    <s v="Viễn thông"/>
    <s v="171013-03"/>
    <s v="Nguyễn Lâm Đức"/>
    <s v="Telco"/>
    <x v="0"/>
    <s v="Chi nhánh Công ty cổ phần hạ tầng viễn thông CMC (TP Hà nội)"/>
    <s v="Công ty Cổ phần Hạ tầng Viễn thông CMC"/>
    <x v="1"/>
    <n v="3.12"/>
    <n v="3.12"/>
    <n v="3.12"/>
    <n v="3.12"/>
    <n v="3.12"/>
    <n v="3.12"/>
    <n v="1.04"/>
    <n v="2.58"/>
    <n v="2.08"/>
    <n v="2.08"/>
    <n v="2.08"/>
    <n v="1.525334"/>
    <n v="30.105333999999999"/>
    <n v="1.56"/>
    <n v="1.56"/>
    <n v="3.12"/>
  </r>
  <r>
    <s v="F0345"/>
    <n v="62"/>
    <s v="Truy nhập Internet tốc độ cao FTTH (Fiber VNN)"/>
    <s v="Dịch vụ Băng rộng cố định"/>
    <x v="3"/>
    <s v="Viễn thông"/>
    <s v="180402-03"/>
    <s v="Lê Kim Thành"/>
    <s v="DNTN1"/>
    <x v="2"/>
    <s v="Công ty cổ phần viễn thông Mobinet Việt nam"/>
    <s v="Công ty cổ phần viễn thông Mobinet Việt nam"/>
    <x v="0"/>
    <n v="2.95"/>
    <n v="2.95"/>
    <n v="2.95"/>
    <n v="-7.0666999999999994E-2"/>
    <n v="0"/>
    <n v="5.44"/>
    <n v="2.72"/>
    <n v="2.72"/>
    <n v="2.72"/>
    <n v="2.72"/>
    <n v="2.72"/>
    <n v="2.72"/>
    <n v="30.539332999999999"/>
    <n v="2.72"/>
    <n v="2.72"/>
    <n v="5.44"/>
  </r>
  <r>
    <s v="F0348"/>
    <n v="62"/>
    <s v="Truy nhập Internet tốc độ cao FTTH (Fiber VNN)"/>
    <s v="Dịch vụ Băng rộng cố định"/>
    <x v="3"/>
    <s v="Viễn thông"/>
    <s v="171215-03"/>
    <s v="Nguyễn Lâm Đức"/>
    <s v="Telco"/>
    <x v="0"/>
    <s v="Chi nhánh Miền Bắc - Công ty CP hạ tầng viễn thông CMC"/>
    <s v="Công ty Cổ phần Hạ tầng Viễn thông CMC"/>
    <x v="1"/>
    <n v="3.68"/>
    <n v="3.68"/>
    <n v="3.68"/>
    <n v="3.68"/>
    <n v="3.68"/>
    <n v="3.68"/>
    <n v="3.68"/>
    <n v="3.68"/>
    <n v="3.68"/>
    <n v="3.68"/>
    <n v="3.68"/>
    <n v="3.68"/>
    <n v="44.16"/>
    <n v="3.68"/>
    <n v="3.68"/>
    <n v="7.36"/>
  </r>
  <r>
    <s v="F0349"/>
    <n v="62"/>
    <s v="Truy nhập Internet tốc độ cao FTTH (Fiber VNN)"/>
    <s v="Dịch vụ Băng rộng cố định"/>
    <x v="3"/>
    <s v="Viễn thông"/>
    <s v="170915-02"/>
    <s v="Nguyễn Lâm Đức"/>
    <s v="Telco"/>
    <x v="0"/>
    <s v="Chi nhánh Miền Bắc - Công ty CP hạ tầng viễn thông CMC"/>
    <s v="Công ty Cổ phần Hạ tầng Viễn thông CMC"/>
    <x v="1"/>
    <n v="1.35"/>
    <n v="1.35"/>
    <n v="1.35"/>
    <n v="1.35"/>
    <n v="1.35"/>
    <n v="1.35"/>
    <n v="1.35"/>
    <n v="1.35"/>
    <n v="1.35"/>
    <n v="1.35"/>
    <n v="1.35"/>
    <n v="1.35"/>
    <n v="16.2"/>
    <n v="1.35"/>
    <n v="1.35"/>
    <n v="2.7"/>
  </r>
  <r>
    <s v="F0351"/>
    <n v="62"/>
    <s v="Truy nhập Internet tốc độ cao FTTH (Fiber VNN)"/>
    <s v="Dịch vụ Băng rộng cố định"/>
    <x v="3"/>
    <s v="Viễn thông"/>
    <s v="180524-01"/>
    <s v="Nguyễn Lâm Đức"/>
    <s v="Telco"/>
    <x v="0"/>
    <s v="Công ty Cổ phần NETNAM"/>
    <s v="Công ty Cổ phần NETNAM"/>
    <x v="1"/>
    <n v="0.65"/>
    <n v="0.65"/>
    <n v="0.65"/>
    <n v="0.65"/>
    <n v="0.65"/>
    <n v="0.65"/>
    <n v="0.65"/>
    <n v="0.65"/>
    <n v="0.65"/>
    <n v="0.65"/>
    <n v="0.65"/>
    <n v="0.65"/>
    <n v="7.8"/>
    <n v="0.65"/>
    <n v="0.65"/>
    <n v="1.3"/>
  </r>
  <r>
    <s v="F0355"/>
    <n v="62"/>
    <s v="Truy nhập Internet tốc độ cao FTTH (Fiber VNN)"/>
    <s v="Dịch vụ Băng rộng cố định"/>
    <x v="3"/>
    <s v="Viễn thông"/>
    <s v="171109-02"/>
    <s v="Nguyễn Diệp Thùy Anh"/>
    <s v="Ngân hàng"/>
    <x v="3"/>
    <s v="Ngân hàng Thương mại cổ phần Bưu điện Liên Việt"/>
    <s v="Ngân hàng Thương mại cổ phần Bưu điện Liên Việt"/>
    <x v="1"/>
    <n v="153.19999999999999"/>
    <n v="153.19999999999999"/>
    <n v="156.14333400000001"/>
    <n v="156.14333400000001"/>
    <n v="151.85666699999999"/>
    <n v="154"/>
    <n v="154"/>
    <n v="154"/>
    <n v="154"/>
    <n v="170.32666699999999"/>
    <n v="160.42666700000001"/>
    <n v="166.17666700000001"/>
    <n v="1883.473336"/>
    <n v="161.38666699999999"/>
    <n v="162"/>
    <n v="323.38666699999999"/>
  </r>
  <r>
    <s v="F0357"/>
    <n v="62"/>
    <s v="Truy nhập Internet tốc độ cao FTTH (Fiber VNN)"/>
    <s v="Dịch vụ Băng rộng cố định"/>
    <x v="3"/>
    <s v="Viễn thông"/>
    <s v="171122-01"/>
    <s v="Nguyễn Việt Dũng"/>
    <s v="DNTN1"/>
    <x v="2"/>
    <s v="Cục đo đạc, bản đồ và thông tin địa lý Việt nam"/>
    <s v="Công ty Cổ phần Thiết bị SISC Việt  Nam"/>
    <x v="0"/>
    <n v="6.25"/>
    <n v="6.25"/>
    <n v="6.25"/>
    <n v="6.25"/>
    <n v="6.25"/>
    <n v="6.25"/>
    <n v="6.25"/>
    <n v="6.25"/>
    <n v="6.25"/>
    <n v="6.25"/>
    <n v="6.25"/>
    <n v="6.25"/>
    <n v="75"/>
    <n v="6.25"/>
    <n v="6.25"/>
    <n v="12.5"/>
  </r>
  <r>
    <s v="F0361"/>
    <n v="62"/>
    <s v="Truy nhập Internet tốc độ cao FTTH (Fiber VNN)"/>
    <s v="Dịch vụ Băng rộng cố định"/>
    <x v="3"/>
    <s v="Viễn thông"/>
    <s v="180816-06"/>
    <s v="Nguyễn Lâm Đức"/>
    <s v="Telco"/>
    <x v="0"/>
    <s v="Chi nhánh Miền Bắc - Công ty CP hạ tầng viễn thông CMC"/>
    <s v="Công ty Cổ phần Hạ tầng Viễn thông CMC"/>
    <x v="1"/>
    <n v="4"/>
    <n v="4"/>
    <n v="4"/>
    <n v="4"/>
    <n v="4"/>
    <n v="4"/>
    <n v="4"/>
    <n v="4"/>
    <n v="4"/>
    <n v="4"/>
    <n v="4"/>
    <n v="4"/>
    <n v="48"/>
    <n v="4"/>
    <n v="4"/>
    <n v="8"/>
  </r>
  <r>
    <s v="F0362"/>
    <n v="62"/>
    <s v="Truy nhập Internet tốc độ cao FTTH (Fiber VNN)"/>
    <s v="Dịch vụ Băng rộng cố định"/>
    <x v="3"/>
    <s v="Viễn thông"/>
    <s v="180718-01"/>
    <s v="Nguyễn Lâm Đức"/>
    <s v="Telco"/>
    <x v="0"/>
    <s v="Công ty Cổ phần NETNAM"/>
    <s v="Công ty Cổ phần NETNAM"/>
    <x v="1"/>
    <n v="0.65"/>
    <n v="0.65"/>
    <n v="0.65"/>
    <n v="0.65"/>
    <n v="0.65"/>
    <n v="0.65"/>
    <n v="0.65"/>
    <n v="0.65"/>
    <n v="0.65"/>
    <n v="0.65"/>
    <n v="0.65"/>
    <n v="0.65"/>
    <n v="7.8"/>
    <n v="0.65"/>
    <n v="0.65"/>
    <n v="1.3"/>
  </r>
  <r>
    <s v="F0363"/>
    <n v="62"/>
    <s v="Truy nhập Internet tốc độ cao FTTH (Fiber VNN)"/>
    <s v="Dịch vụ Băng rộng cố định"/>
    <x v="3"/>
    <s v="Viễn thông"/>
    <s v="180808-01"/>
    <s v="Nguyễn Lâm Đức"/>
    <s v="Telco"/>
    <x v="0"/>
    <s v="Công ty Cổ phần NETNAM"/>
    <s v="Công ty Cổ phần NETNAM"/>
    <x v="1"/>
    <n v="0.65"/>
    <n v="0.65"/>
    <n v="0.65"/>
    <n v="0.65"/>
    <n v="0.65"/>
    <n v="0.65"/>
    <n v="0.65"/>
    <n v="0.65"/>
    <n v="0.65"/>
    <n v="0.65"/>
    <n v="0.65"/>
    <n v="0.65"/>
    <n v="7.8"/>
    <n v="0.65"/>
    <n v="0.65"/>
    <n v="1.3"/>
  </r>
  <r>
    <s v="F0366"/>
    <n v="62"/>
    <s v="Truy nhập Internet tốc độ cao FTTH (Fiber VNN)"/>
    <s v="Dịch vụ Băng rộng cố định"/>
    <x v="3"/>
    <s v="Viễn thông"/>
    <s v="180918-03"/>
    <s v="Trần Đức Hà"/>
    <s v="Nước Ngoài"/>
    <x v="1"/>
    <s v="Công ty TNHH KDDI Việt nam"/>
    <s v="Công ty TNHH KDDI Việt nam"/>
    <x v="1"/>
    <n v="1.71"/>
    <n v="0"/>
    <n v="0.19"/>
    <n v="0.56928800000000002"/>
    <n v="0.56928800000000002"/>
    <n v="0.57142400000000004"/>
    <n v="0.56928800000000002"/>
    <n v="0.56928800000000002"/>
    <n v="0.57142400000000004"/>
    <n v="0.57358500000000001"/>
    <n v="0.57358500000000001"/>
    <n v="0.57508800000000004"/>
    <n v="7.0422580000000004"/>
    <n v="0.56895899999999999"/>
    <n v="0.56895899999999999"/>
    <n v="1.137918"/>
  </r>
  <r>
    <s v="F0369"/>
    <n v="62"/>
    <s v="Truy nhập Internet tốc độ cao FTTH (Fiber VNN)"/>
    <s v="Dịch vụ Băng rộng cố định"/>
    <x v="3"/>
    <s v="Viễn thông"/>
    <s v="180808-01."/>
    <s v="Trần Anh Tuấn"/>
    <s v="DNTN2"/>
    <x v="2"/>
    <s v="Công ty TNHH Kỹ Thuật Quản Lý Bay"/>
    <s v="Tổng công ty quản lý bay Việt nam"/>
    <x v="1"/>
    <n v="8.4779999999999998"/>
    <n v="8.4779999999999998"/>
    <n v="8.4779999999999998"/>
    <n v="8.4779999999999998"/>
    <n v="8.4779999999999998"/>
    <n v="8.4779999999999998"/>
    <n v="8.4779999999999998"/>
    <n v="8.4779999999999998"/>
    <n v="9.0020000000000007"/>
    <n v="8.7164000000000001"/>
    <n v="8.7164000000000001"/>
    <n v="8.7164000000000001"/>
    <n v="102.9752"/>
    <n v="8.7164000000000001"/>
    <n v="8.7164000000000001"/>
    <n v="17.4328"/>
  </r>
  <r>
    <s v="F0371"/>
    <n v="62"/>
    <s v="Truy nhập Internet tốc độ cao FTTH (Fiber VNN)"/>
    <s v="Dịch vụ Băng rộng cố định"/>
    <x v="3"/>
    <s v="Viễn thông"/>
    <s v="181001-05"/>
    <s v="Đàm Trường Vân"/>
    <s v="DNTN2"/>
    <x v="2"/>
    <s v="Công ty xi măng Nghi Sơn"/>
    <s v="Tổng công ty xi măng"/>
    <x v="1"/>
    <n v="3"/>
    <n v="3"/>
    <n v="3"/>
    <n v="3"/>
    <n v="3"/>
    <n v="3"/>
    <n v="3"/>
    <n v="3"/>
    <n v="3"/>
    <n v="3"/>
    <n v="3"/>
    <n v="3"/>
    <n v="36"/>
    <n v="3"/>
    <n v="3"/>
    <n v="6"/>
  </r>
  <r>
    <s v="F0380"/>
    <n v="62"/>
    <s v="Truy nhập Internet tốc độ cao FTTH (Fiber VNN)"/>
    <s v="Dịch vụ Băng rộng cố định"/>
    <x v="3"/>
    <s v="Viễn thông"/>
    <s v="181024-01"/>
    <s v="Nguyễn Lâm Đức"/>
    <s v="Telco"/>
    <x v="0"/>
    <s v="Công ty Cổ phần NETNAM"/>
    <s v="Công ty Cổ phần NETNAM"/>
    <x v="1"/>
    <n v="0.65"/>
    <n v="0.65"/>
    <n v="0.65"/>
    <n v="0.65"/>
    <n v="0.65"/>
    <n v="0.65"/>
    <n v="0.65"/>
    <n v="0.65"/>
    <n v="0.65"/>
    <n v="0.65"/>
    <n v="0.65"/>
    <n v="0.65"/>
    <n v="7.8"/>
    <n v="0.65"/>
    <n v="0.65"/>
    <n v="1.3"/>
  </r>
  <r>
    <s v="F0382"/>
    <n v="62"/>
    <s v="Truy nhập Internet tốc độ cao FTTH (Fiber VNN)"/>
    <s v="Dịch vụ Băng rộng cố định"/>
    <x v="3"/>
    <s v="Viễn thông"/>
    <s v="181003-03"/>
    <s v="Trần Đức Hà"/>
    <s v="Nước Ngoài"/>
    <x v="1"/>
    <s v="Công ty TNHH Global Network Service"/>
    <s v="Công ty TNHH Global Network Service"/>
    <x v="1"/>
    <n v="1.6"/>
    <n v="1.6"/>
    <n v="1.6"/>
    <n v="1.6"/>
    <n v="1.6"/>
    <n v="1.6"/>
    <n v="1.6"/>
    <n v="1.6"/>
    <n v="1.6"/>
    <n v="1.6"/>
    <n v="1.6"/>
    <n v="1.6"/>
    <n v="19.2"/>
    <n v="1.6"/>
    <n v="1.6"/>
    <n v="3.2"/>
  </r>
  <r>
    <s v="F0383"/>
    <n v="62"/>
    <s v="Truy nhập Internet tốc độ cao FTTH (Fiber VNN)"/>
    <s v="Dịch vụ Băng rộng cố định"/>
    <x v="3"/>
    <s v="Viễn thông"/>
    <s v="170808"/>
    <s v="Triệu Hoàng Cường"/>
    <s v="DNTN2"/>
    <x v="2"/>
    <s v="Tổng công ty Bưu điện Việt Nam"/>
    <s v="Tổng công ty Bưu điện Việt Nam"/>
    <x v="1"/>
    <n v="1.45"/>
    <n v="1.45"/>
    <n v="1.45"/>
    <n v="1.45"/>
    <n v="1.45"/>
    <n v="1.45"/>
    <n v="1.45"/>
    <n v="1.45"/>
    <n v="1.45"/>
    <n v="1.45"/>
    <n v="1.45"/>
    <n v="1.45"/>
    <n v="17.399999999999999"/>
    <n v="1.45"/>
    <n v="1.45"/>
    <n v="2.9"/>
  </r>
  <r>
    <s v="F0390"/>
    <n v="62"/>
    <s v="Truy nhập Internet tốc độ cao FTTH (Fiber VNN)"/>
    <s v="Dịch vụ Băng rộng cố định"/>
    <x v="3"/>
    <s v="Viễn thông"/>
    <s v="181207-01"/>
    <s v="Nguyễn Lâm Đức"/>
    <s v="Telco"/>
    <x v="0"/>
    <s v="Công ty Cổ phần NETNAM"/>
    <s v="Công ty Cổ phần NETNAM"/>
    <x v="1"/>
    <n v="0.6"/>
    <n v="0.6"/>
    <n v="0.6"/>
    <n v="0.6"/>
    <n v="0.6"/>
    <n v="0.6"/>
    <n v="0.6"/>
    <n v="0.6"/>
    <n v="0.6"/>
    <n v="0.6"/>
    <n v="0.6"/>
    <n v="0.6"/>
    <n v="7.2"/>
    <n v="0.6"/>
    <n v="0.6"/>
    <n v="1.2"/>
  </r>
  <r>
    <s v="F0393"/>
    <n v="62"/>
    <s v="Truy nhập Internet tốc độ cao FTTH (Fiber VNN)"/>
    <s v="Dịch vụ Băng rộng cố định"/>
    <x v="3"/>
    <s v="Viễn thông"/>
    <s v="190116-01"/>
    <s v="Cấn Thành Chung"/>
    <s v="Ngân hàng"/>
    <x v="3"/>
    <s v="Công ty cổ phần chứng khoán VPS"/>
    <s v="Công ty cổ phần chứng khoán VPS"/>
    <x v="0"/>
    <n v="3.6"/>
    <n v="3.6"/>
    <n v="3.6"/>
    <n v="3.6"/>
    <n v="3.6"/>
    <n v="3.6"/>
    <n v="3.6"/>
    <n v="3.6"/>
    <n v="3.6"/>
    <n v="3.6"/>
    <n v="3.6"/>
    <n v="3.6"/>
    <n v="43.2"/>
    <n v="3.6"/>
    <n v="3.6"/>
    <n v="7.2"/>
  </r>
  <r>
    <s v="F0396"/>
    <n v="62"/>
    <s v="Truy nhập Internet tốc độ cao FTTH (Fiber VNN)"/>
    <s v="Dịch vụ Băng rộng cố định"/>
    <x v="3"/>
    <s v="Viễn thông"/>
    <s v="190128-05"/>
    <s v="Cấn Thành Chung"/>
    <s v="Ngân hàng"/>
    <x v="3"/>
    <s v="Công ty cổ phần chứng khoán Tân Việt"/>
    <s v="Công ty Cổ phần Chứng khoán Tân Việt"/>
    <x v="1"/>
    <n v="0.8"/>
    <n v="0.8"/>
    <n v="0.8"/>
    <n v="0.8"/>
    <n v="0.8"/>
    <n v="0.8"/>
    <n v="0.8"/>
    <n v="0.8"/>
    <n v="0.8"/>
    <n v="0.8"/>
    <n v="0.8"/>
    <n v="0.8"/>
    <n v="9.6"/>
    <n v="0.8"/>
    <n v="0.8"/>
    <n v="1.6"/>
  </r>
  <r>
    <s v="F0398"/>
    <n v="62"/>
    <s v="Truy nhập Internet tốc độ cao FTTH (Fiber VNN)"/>
    <s v="Dịch vụ Băng rộng cố định"/>
    <x v="3"/>
    <s v="Viễn thông"/>
    <s v="181123-02"/>
    <s v="Nguyễn Lâm Đức"/>
    <s v="Telco"/>
    <x v="0"/>
    <s v="Công ty Cổ phần NETNAM"/>
    <s v="Công ty Cổ phần NETNAM"/>
    <x v="1"/>
    <n v="1.3"/>
    <n v="1.3"/>
    <n v="1.3"/>
    <n v="1.3"/>
    <n v="1.3"/>
    <n v="1.3"/>
    <n v="1.3"/>
    <n v="1.3"/>
    <n v="1.3"/>
    <n v="1.3"/>
    <n v="1.3"/>
    <n v="1.3"/>
    <n v="15.6"/>
    <n v="1.3"/>
    <n v="1.3"/>
    <n v="2.6"/>
  </r>
  <r>
    <s v="F0402"/>
    <n v="62"/>
    <s v="Truy nhập Internet tốc độ cao FTTH (Fiber VNN)"/>
    <s v="Dịch vụ Băng rộng cố định"/>
    <x v="3"/>
    <s v="Viễn thông"/>
    <s v="181212-02"/>
    <s v="Hạ Tuấn Cường"/>
    <s v="DNTN1"/>
    <x v="2"/>
    <s v="Công ty cổ phần thương mại dịch vụ VNG Việt nam"/>
    <s v="Công ty cổ phần thương mại dịch vụ VNG Việt nam"/>
    <x v="0"/>
    <n v="0.54400000000000004"/>
    <n v="0.1472"/>
    <n v="0"/>
    <n v="0"/>
    <n v="0"/>
    <n v="0"/>
    <n v="0"/>
    <n v="0"/>
    <n v="0"/>
    <n v="0"/>
    <n v="0"/>
    <n v="0"/>
    <n v="0.69120000000000004"/>
    <n v="0"/>
    <n v="0"/>
    <n v="0"/>
  </r>
  <r>
    <s v="F0406"/>
    <n v="62"/>
    <s v="Truy nhập Internet tốc độ cao FTTH (Fiber VNN)"/>
    <s v="Dịch vụ Băng rộng cố định"/>
    <x v="3"/>
    <s v="Viễn thông"/>
    <s v="190404-01"/>
    <s v="Cấn Thành Chung"/>
    <s v="Ngân hàng"/>
    <x v="3"/>
    <s v="Công ty Cổ phần Chứng khoán VNDIRECT"/>
    <s v="Công ty cổ phần chứng khoán VNDIRECT"/>
    <x v="1"/>
    <n v="2"/>
    <n v="2"/>
    <n v="2"/>
    <n v="2"/>
    <n v="2"/>
    <n v="2"/>
    <n v="2"/>
    <n v="2"/>
    <n v="2"/>
    <n v="2"/>
    <n v="2"/>
    <n v="2"/>
    <n v="24"/>
    <n v="2"/>
    <n v="2"/>
    <n v="4"/>
  </r>
  <r>
    <s v="F0413"/>
    <n v="62"/>
    <s v="Truy nhập Internet tốc độ cao FTTH (Fiber VNN)"/>
    <s v="Dịch vụ Băng rộng cố định"/>
    <x v="3"/>
    <s v="Viễn thông"/>
    <s v="170103-07."/>
    <s v="Trần Đức Hà"/>
    <s v="Nước Ngoài"/>
    <x v="1"/>
    <s v="Công ty TNHH Global Network Service"/>
    <s v="Công ty TNHH Global Network Service"/>
    <x v="1"/>
    <n v="0.65"/>
    <n v="0.65"/>
    <n v="0.65"/>
    <n v="0.65"/>
    <n v="0.65"/>
    <n v="0.65"/>
    <n v="0.65"/>
    <n v="0.65"/>
    <n v="0.65"/>
    <n v="0.65"/>
    <n v="0.65"/>
    <n v="0.65"/>
    <n v="7.8"/>
    <n v="0.65"/>
    <n v="0.65"/>
    <n v="1.3"/>
  </r>
  <r>
    <s v="F0414"/>
    <n v="62"/>
    <s v="Truy nhập Internet tốc độ cao FTTH (Fiber VNN)"/>
    <s v="Dịch vụ Băng rộng cố định"/>
    <x v="3"/>
    <s v="Viễn thông"/>
    <s v="190425-01"/>
    <s v="Trần Đức Hà"/>
    <s v="Nước Ngoài"/>
    <x v="1"/>
    <s v="Công ty TNHH Global Network Service"/>
    <s v="Công ty TNHH Global Network Service"/>
    <x v="1"/>
    <n v="0.65"/>
    <n v="0.65"/>
    <n v="0.65"/>
    <n v="0.65"/>
    <n v="0.41166599999999998"/>
    <n v="0"/>
    <n v="0"/>
    <n v="0"/>
    <n v="0"/>
    <n v="0"/>
    <n v="0"/>
    <n v="0"/>
    <n v="3.011666"/>
    <n v="0"/>
    <n v="0"/>
    <n v="0"/>
  </r>
  <r>
    <s v="F0418"/>
    <n v="62"/>
    <s v="Truy nhập Internet tốc độ cao FTTH (Fiber VNN)"/>
    <s v="Dịch vụ Băng rộng cố định"/>
    <x v="3"/>
    <s v="Viễn thông"/>
    <s v="190522-01"/>
    <s v="Vũ Thị Lan"/>
    <s v="DNTN2"/>
    <x v="2"/>
    <s v="Công ty cổ phần đầu tư và phát triển dịch vụ hạ tầng viễn thông"/>
    <s v="Công ty cổ phần đầu tư và phát triển dịch vụ hạ tầng viễn thông"/>
    <x v="1"/>
    <n v="5.78"/>
    <n v="5.78"/>
    <n v="5.78"/>
    <n v="5.78"/>
    <n v="5.78"/>
    <n v="5.78"/>
    <n v="5.78"/>
    <n v="5.78"/>
    <n v="5.78"/>
    <n v="5.78"/>
    <n v="5.78"/>
    <n v="5.78"/>
    <n v="69.36"/>
    <n v="5.78"/>
    <n v="5.4332000000000003"/>
    <n v="11.213200000000001"/>
  </r>
  <r>
    <s v="F0421"/>
    <n v="62"/>
    <s v="Truy nhập Internet tốc độ cao FTTH (Fiber VNN)"/>
    <s v="Dịch vụ Băng rộng cố định"/>
    <x v="3"/>
    <s v="Viễn thông"/>
    <s v="190613-02"/>
    <s v="Phan Thu Thủy"/>
    <s v="Nước Ngoài"/>
    <x v="1"/>
    <s v="Chi nhánh Công ty TNHH Thông tin NTT (Việt Nam)"/>
    <s v="Chi nhánh Công ty TNHH Thông tin NTT (Việt Nam)"/>
    <x v="1"/>
    <n v="5.3544"/>
    <n v="5.3544"/>
    <n v="5.3544"/>
    <n v="5.3544"/>
    <n v="5.3544"/>
    <n v="5.3544"/>
    <n v="5.3544"/>
    <n v="5.3544"/>
    <n v="5.3544"/>
    <n v="5.3544"/>
    <n v="5.3544"/>
    <n v="5.3544"/>
    <n v="64.252799999999993"/>
    <n v="5.3544"/>
    <n v="5.3544"/>
    <n v="10.7088"/>
  </r>
  <r>
    <s v="F0432"/>
    <n v="62"/>
    <s v="Truy nhập Internet tốc độ cao FTTH (Fiber VNN)"/>
    <s v="Dịch vụ Băng rộng cố định"/>
    <x v="3"/>
    <s v="Viễn thông"/>
    <s v="190812-01"/>
    <s v="Lê Kim Thành"/>
    <s v="DNTN1"/>
    <x v="2"/>
    <s v="Công ty Cổ phần IPaymobile"/>
    <s v="Công ty Cổ phần IPaymobile"/>
    <x v="1"/>
    <n v="0.5"/>
    <n v="2"/>
    <n v="0.5"/>
    <n v="0.5"/>
    <n v="-2"/>
    <n v="2"/>
    <n v="0"/>
    <n v="0"/>
    <n v="0"/>
    <n v="0"/>
    <n v="0"/>
    <n v="0"/>
    <n v="3.5"/>
    <n v="0"/>
    <n v="0"/>
    <n v="0"/>
  </r>
  <r>
    <s v="F0435"/>
    <n v="62"/>
    <s v="Truy nhập Internet tốc độ cao FTTH (Fiber VNN)"/>
    <s v="Dịch vụ Băng rộng cố định"/>
    <x v="3"/>
    <s v="Viễn thông"/>
    <s v="170310-05"/>
    <s v="Triệu Hoàng Cường (Vingroup)"/>
    <s v="DNTN2"/>
    <x v="2"/>
    <s v="Chi nhánh Hải Phòng- Công ty cổ phần Vinpearl"/>
    <s v="Công ty CP Dịch vụ Thương mại Tổng hợp VinCommerce"/>
    <x v="1"/>
    <n v="4.42"/>
    <n v="4.42"/>
    <n v="4.42"/>
    <n v="4.42"/>
    <n v="4.42"/>
    <n v="4.42"/>
    <n v="4.42"/>
    <n v="4.42"/>
    <n v="0"/>
    <n v="0"/>
    <n v="0"/>
    <n v="0"/>
    <n v="35.36"/>
    <n v="0"/>
    <n v="0"/>
    <n v="0"/>
  </r>
  <r>
    <s v="F0436"/>
    <n v="62"/>
    <s v="Truy nhập Internet tốc độ cao FTTH (Fiber VNN)"/>
    <s v="Dịch vụ Băng rộng cố định"/>
    <x v="3"/>
    <s v="Viễn thông"/>
    <s v="190822-02"/>
    <s v="Cấn Thành Chung"/>
    <s v="Ngân hàng"/>
    <x v="3"/>
    <s v="Công ty Cổ phần chứng khoán HFT"/>
    <s v="Công ty Cổ phần chứng khoán HFT"/>
    <x v="0"/>
    <n v="1.2"/>
    <n v="1.2"/>
    <n v="1.2"/>
    <n v="1.2"/>
    <n v="1.2"/>
    <n v="1.2"/>
    <n v="1.2"/>
    <n v="1.2"/>
    <n v="1.2"/>
    <n v="1.2"/>
    <n v="0"/>
    <n v="0"/>
    <n v="12"/>
    <n v="0"/>
    <n v="0"/>
    <n v="0"/>
  </r>
  <r>
    <s v="F0446-1"/>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19273799999999999"/>
    <n v="0.26381700000000002"/>
    <n v="0.26381700000000002"/>
    <n v="0.26381700000000002"/>
    <n v="0.26381700000000002"/>
    <n v="0.26381700000000002"/>
    <n v="0.26381700000000002"/>
    <n v="0.26381700000000002"/>
    <n v="0.26381700000000002"/>
    <n v="0.26381700000000002"/>
    <n v="0.26381700000000002"/>
    <n v="0.26381700000000002"/>
    <n v="3.0947249999999999"/>
    <n v="0.26381700000000002"/>
    <n v="0.26381700000000002"/>
    <n v="0.52763400000000005"/>
  </r>
  <r>
    <s v="F0446-2"/>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138628"/>
    <n v="0.1512"/>
    <n v="0.1512"/>
    <n v="0.1512"/>
    <n v="0.1512"/>
    <n v="0.1512"/>
    <n v="0.1512"/>
    <n v="0.1512"/>
    <n v="0.1512"/>
    <n v="0.1512"/>
    <n v="0.1512"/>
    <n v="0.1512"/>
    <n v="1.801828"/>
    <n v="0.1512"/>
    <n v="0.1512"/>
    <n v="0.3024"/>
  </r>
  <r>
    <s v="F0446-3"/>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80241600000000002"/>
    <n v="0.82339200000000001"/>
    <n v="0.82339200000000001"/>
    <n v="0.82339200000000001"/>
    <n v="0.82339200000000001"/>
    <n v="0.82339200000000001"/>
    <n v="0.820183"/>
    <n v="0.82196400000000003"/>
    <n v="0.82196400000000003"/>
    <n v="0.82196400000000003"/>
    <n v="0.82196400000000003"/>
    <n v="0.82196400000000003"/>
    <n v="9.8493790000000008"/>
    <n v="0.82196400000000003"/>
    <n v="0.11507199999999999"/>
    <n v="0.93703599999999998"/>
  </r>
  <r>
    <s v="F0448"/>
    <n v="62"/>
    <s v="Truy nhập Internet tốc độ cao FTTH (Fiber VNN)"/>
    <s v="Dịch vụ Băng rộng cố định"/>
    <x v="3"/>
    <s v="Viễn thông"/>
    <s v="190930-01"/>
    <s v="Phạm Văn Phước"/>
    <s v="DNTN1"/>
    <x v="2"/>
    <s v="Công ty Cổ phần Dịch vụ Số liệu Toàn Cầu"/>
    <s v="Công ty Cổ phần Dịch vụ Số liệu Toàn Cầu"/>
    <x v="1"/>
    <n v="6"/>
    <n v="6"/>
    <n v="6"/>
    <n v="6"/>
    <n v="6"/>
    <n v="6"/>
    <n v="6"/>
    <n v="6"/>
    <n v="6"/>
    <n v="6"/>
    <n v="6"/>
    <n v="6"/>
    <n v="72"/>
    <n v="6"/>
    <n v="6"/>
    <n v="12"/>
  </r>
  <r>
    <s v="F0457"/>
    <n v="62"/>
    <s v="Truy nhập Internet tốc độ cao FTTH (Fiber VNN)"/>
    <s v="Dịch vụ Băng rộng cố định"/>
    <x v="3"/>
    <s v="Viễn thông"/>
    <s v="190603-02"/>
    <s v="Cấn Thành Chung"/>
    <s v="Ngân hàng"/>
    <x v="3"/>
    <s v="Ngân hàng TMCP Tiên Phong"/>
    <s v="Ngân hàng TMCP Tiên Phong"/>
    <x v="1"/>
    <n v="0.8"/>
    <n v="0.8"/>
    <n v="0.8"/>
    <n v="0.8"/>
    <n v="0.8"/>
    <n v="0.8"/>
    <n v="0.8"/>
    <n v="0.8"/>
    <n v="0.8"/>
    <n v="0.8"/>
    <n v="5"/>
    <n v="-4.250909"/>
    <n v="8.749091"/>
    <n v="3.04"/>
    <n v="2.2400000000000002"/>
    <n v="5.28"/>
  </r>
  <r>
    <s v="F0458"/>
    <n v="62"/>
    <s v="Truy nhập Internet tốc độ cao FTTH (Fiber VNN)"/>
    <s v="Dịch vụ Băng rộng cố định"/>
    <x v="3"/>
    <s v="Viễn thông"/>
    <s v="181218-01"/>
    <s v="Nguyễn Việt Dũng"/>
    <s v="DNTN1"/>
    <x v="2"/>
    <s v="Công ty Cổ phần Thiết bị SISC Việt  Nam"/>
    <s v="Tổng công ty Đầu tư và kinh doanh vốn Nhà nước - công ty TNHH"/>
    <x v="1"/>
    <n v="12"/>
    <n v="12"/>
    <n v="12"/>
    <n v="0"/>
    <n v="0"/>
    <n v="0"/>
    <n v="-24"/>
    <n v="0"/>
    <n v="0"/>
    <n v="0"/>
    <n v="0"/>
    <n v="0"/>
    <n v="12"/>
    <n v="0"/>
    <n v="0"/>
    <n v="0"/>
  </r>
  <r>
    <s v="F0460"/>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1.44"/>
    <n v="1.44"/>
    <n v="1.44"/>
    <n v="11.169382000000001"/>
    <n v="5.4788160000000001"/>
    <n v="5.4788160000000001"/>
    <n v="6.1605610000000004"/>
    <n v="6.0786249999999997"/>
    <n v="5.9976039999999999"/>
    <n v="5.4819139999999997"/>
    <n v="5.4604869999999996"/>
    <n v="5.4604869999999996"/>
    <n v="61.086691999999999"/>
    <n v="5.4604910000000002"/>
    <n v="5.4604910000000002"/>
    <n v="10.920982"/>
  </r>
  <r>
    <s v="F0466"/>
    <n v="62"/>
    <s v="Truy nhập Internet tốc độ cao FTTH (Fiber VNN)"/>
    <s v="Dịch vụ Băng rộng cố định"/>
    <x v="3"/>
    <s v="Viễn thông"/>
    <s v="190404-01"/>
    <s v="Cấn Thành Chung"/>
    <s v="Ngân hàng"/>
    <x v="3"/>
    <s v="Công ty Cổ phần Chứng khoán VNDIRECT"/>
    <s v="Công ty cổ phần chứng khoán VNDIRECT"/>
    <x v="1"/>
    <n v="1.2"/>
    <n v="1.2"/>
    <n v="1.2"/>
    <n v="1.2"/>
    <n v="1.2"/>
    <n v="1.2"/>
    <n v="1.2"/>
    <n v="1.2"/>
    <n v="1.2"/>
    <n v="1.2"/>
    <n v="1.2"/>
    <n v="1.2"/>
    <n v="14.4"/>
    <n v="1.2"/>
    <n v="1.2"/>
    <n v="2.4"/>
  </r>
  <r>
    <s v="F0469"/>
    <n v="62"/>
    <s v="Truy nhập Internet tốc độ cao FTTH (Fiber VNN)"/>
    <s v="Dịch vụ Băng rộng cố định"/>
    <x v="3"/>
    <s v="Viễn thông"/>
    <s v="01/2019"/>
    <s v="Triệu Hoàng Cường (Vingroup)"/>
    <s v="DNTN2"/>
    <x v="2"/>
    <s v="Công ty TNHH tư vấn giải pháp tự động hóa quản trị Vinbrain"/>
    <s v="Công ty CP Dịch vụ Thương mại Tổng hợp VinCommerce"/>
    <x v="1"/>
    <n v="7.233333"/>
    <n v="4"/>
    <n v="4"/>
    <n v="4"/>
    <n v="4"/>
    <n v="4"/>
    <n v="7.96"/>
    <n v="10"/>
    <n v="10"/>
    <n v="10"/>
    <n v="10"/>
    <n v="10"/>
    <n v="85.193332999999996"/>
    <n v="10"/>
    <n v="10"/>
    <n v="20"/>
  </r>
  <r>
    <s v="F0470"/>
    <n v="62"/>
    <s v="Truy nhập Internet tốc độ cao FTTH (Fiber VNN)"/>
    <s v="Dịch vụ Băng rộng cố định"/>
    <x v="3"/>
    <s v="Viễn thông"/>
    <s v="190104-01"/>
    <s v="Vũ Thị Lan"/>
    <s v="DNTN2"/>
    <x v="2"/>
    <s v="Công ty Cổ phần Tổng Công ty Truyền hình cáp Việt Nam"/>
    <s v="Công ty Cổ phần Tổng Công ty Truyền hình cáp Việt Nam"/>
    <x v="1"/>
    <n v="8"/>
    <n v="0"/>
    <n v="0"/>
    <n v="0"/>
    <n v="0"/>
    <n v="0"/>
    <n v="0"/>
    <n v="0"/>
    <n v="0"/>
    <n v="0"/>
    <n v="0"/>
    <n v="0"/>
    <n v="8"/>
    <n v="0"/>
    <n v="0"/>
    <n v="0"/>
  </r>
  <r>
    <s v="F0471"/>
    <n v="62"/>
    <s v="Truy nhập Internet tốc độ cao FTTH (Fiber VNN)"/>
    <s v="Dịch vụ Băng rộng cố định"/>
    <x v="3"/>
    <s v="Viễn thông"/>
    <s v="160725-01"/>
    <s v="Phạm Văn Phước"/>
    <s v="DNTN1"/>
    <x v="2"/>
    <s v="Chi nhánh Công ty cổ phần Bibomart TM Bình Dương"/>
    <s v="Công ty cổ phần BIBOMART TM"/>
    <x v="1"/>
    <n v="0.29369899999999999"/>
    <n v="0.300099"/>
    <n v="0.300099"/>
    <n v="0.300099"/>
    <n v="0.300099"/>
    <n v="0.300099"/>
    <n v="0.300099"/>
    <n v="0.300099"/>
    <n v="0.300099"/>
    <n v="0.300099"/>
    <n v="0.300099"/>
    <n v="0.30030000000000001"/>
    <n v="3.594989"/>
    <n v="0.29997400000000002"/>
    <n v="0.29997400000000002"/>
    <n v="0.59994800000000004"/>
  </r>
  <r>
    <s v="F0472"/>
    <n v="62"/>
    <s v="Truy nhập Internet tốc độ cao FTTH (Fiber VNN)"/>
    <s v="Dịch vụ Băng rộng cố định"/>
    <x v="3"/>
    <s v="Viễn thông"/>
    <s v="191108-04"/>
    <s v="Phan Thu Thủy"/>
    <s v="Nước Ngoài"/>
    <x v="1"/>
    <s v="Chi nhánh Công ty TNHH Thông tin NTT (Việt Nam)"/>
    <s v="Chi nhánh Công ty TNHH Thông tin NTT (Việt Nam)"/>
    <x v="1"/>
    <n v="1.85"/>
    <n v="1.5"/>
    <n v="1.5"/>
    <n v="1.5"/>
    <n v="1.5"/>
    <n v="1.5"/>
    <n v="1.5"/>
    <n v="1.5"/>
    <n v="1.5"/>
    <n v="1.5"/>
    <n v="1.5"/>
    <n v="1.5"/>
    <n v="18.350000000000001"/>
    <n v="1.5"/>
    <n v="1.5"/>
    <n v="3"/>
  </r>
  <r>
    <s v="F0473"/>
    <n v="62"/>
    <s v="Truy nhập Internet tốc độ cao FTTH (Fiber VNN)"/>
    <s v="Dịch vụ Băng rộng cố định"/>
    <x v="3"/>
    <s v="Viễn thông"/>
    <s v="191015-01."/>
    <s v="Trần Đức Hà"/>
    <s v="Nước Ngoài"/>
    <x v="1"/>
    <s v="Chi nhánh công ty TNHH Crown Royal Corp tại Hà nội"/>
    <s v="Chi nhánh công ty TNHH Crown Royal Corp tại Hà nội"/>
    <x v="0"/>
    <n v="0.72"/>
    <n v="0.72"/>
    <n v="0.72"/>
    <n v="0.72"/>
    <n v="0.72"/>
    <n v="0.72"/>
    <n v="0.72"/>
    <n v="0.72"/>
    <n v="0.72"/>
    <n v="0.72"/>
    <n v="0.72"/>
    <n v="0.72"/>
    <n v="8.64"/>
    <n v="0.72"/>
    <n v="0.72"/>
    <n v="1.44"/>
  </r>
  <r>
    <s v="F0474"/>
    <n v="62"/>
    <s v="Truy nhập Internet tốc độ cao FTTH (Fiber VNN)"/>
    <s v="Dịch vụ Băng rộng cố định"/>
    <x v="3"/>
    <s v="Viễn thông"/>
    <s v="191226-01"/>
    <s v="Nguyễn Lâm Đức"/>
    <s v="Telco"/>
    <x v="0"/>
    <s v="Công ty Cổ phần NETNAM"/>
    <s v="Công ty Cổ phần NETNAM"/>
    <x v="1"/>
    <n v="0.46470299999999998"/>
    <n v="0.48103800000000002"/>
    <n v="0.48103800000000002"/>
    <n v="0.48103800000000002"/>
    <n v="0.48103800000000002"/>
    <n v="0.48103800000000002"/>
    <n v="0.48103800000000002"/>
    <n v="0.48103800000000002"/>
    <n v="0.48103800000000002"/>
    <n v="0.48103800000000002"/>
    <n v="0.48103800000000002"/>
    <n v="0.48103800000000002"/>
    <n v="5.7561210000000003"/>
    <n v="0.48103800000000002"/>
    <n v="0.48103800000000002"/>
    <n v="0.96207600000000004"/>
  </r>
  <r>
    <s v="TC31706"/>
    <n v="62"/>
    <s v="Truy nhập Internet tốc độ cao FTTH (Fiber VNN)"/>
    <s v="Dịch vụ Băng rộng cố định"/>
    <x v="3"/>
    <s v="Viễn thông"/>
    <s v="160321-01"/>
    <s v="Nguyễn Diệp Thùy Anh"/>
    <s v="Ngân hàng"/>
    <x v="3"/>
    <s v="Ngân hàng Thương Mại Cổ phần Quốc tế Việt Nam"/>
    <s v="Ngân hàng Thương mại Cổ phần Quốc tế Việt Nam"/>
    <x v="1"/>
    <n v="1.58"/>
    <n v="1.58"/>
    <n v="1.58"/>
    <n v="1.58"/>
    <n v="1.58"/>
    <n v="1.58"/>
    <n v="1.58"/>
    <n v="1.58"/>
    <n v="1.58"/>
    <n v="1.58"/>
    <n v="1.58"/>
    <n v="1.58"/>
    <n v="18.96"/>
    <n v="1.58"/>
    <n v="1.58"/>
    <n v="3.16"/>
  </r>
  <r>
    <s v="73005"/>
    <n v="73"/>
    <s v="thuê bao truyền số liệu khác"/>
    <s v="Truyền số liệu"/>
    <x v="2"/>
    <s v="Viễn thông"/>
    <s v="14-13"/>
    <s v="Nguyễn Diệp Thùy Anh"/>
    <s v="Ngân hàng"/>
    <x v="3"/>
    <s v="Ngân hàng Thương mại Cổ phần Quốc tế Việt Nam"/>
    <s v="Ngân hàng Thương mại Cổ phần Quốc tế Việt Nam"/>
    <x v="1"/>
    <n v="19"/>
    <n v="19"/>
    <n v="19"/>
    <n v="19"/>
    <n v="19"/>
    <n v="19"/>
    <n v="19"/>
    <n v="19"/>
    <n v="19"/>
    <n v="19"/>
    <n v="19"/>
    <n v="19"/>
    <n v="228"/>
    <n v="19"/>
    <n v="19"/>
    <n v="38"/>
  </r>
  <r>
    <s v="73013"/>
    <n v="73"/>
    <s v="thuê bao truyền số liệu khác"/>
    <s v="Truyền số liệu"/>
    <x v="2"/>
    <s v="Viễn thông"/>
    <s v="151006-014/VNP-FSOFT"/>
    <s v="Nguyễn Lâm Đức"/>
    <s v="Telco"/>
    <x v="0"/>
    <s v="Công ty TNHH Phần mềm FPT"/>
    <s v="Công ty TNHH Phần mềm FPT"/>
    <x v="0"/>
    <n v="9.6298250000000003"/>
    <n v="10.002215"/>
    <n v="10.002215"/>
    <n v="10.002215"/>
    <n v="10.002215"/>
    <n v="10.002215"/>
    <n v="10.002215"/>
    <n v="10.002215"/>
    <n v="10.002215"/>
    <n v="7.4016349999999997"/>
    <n v="12.580645000000001"/>
    <n v="10.011124000000001"/>
    <n v="119.64094900000001"/>
    <n v="7.4082309999999998"/>
    <n v="0"/>
    <n v="7.4082309999999998"/>
  </r>
  <r>
    <s v="73015"/>
    <n v="73"/>
    <s v="thuê bao truyền số liệu khác"/>
    <s v="Truyền số liệu"/>
    <x v="2"/>
    <s v="Viễn thông"/>
    <s v="0838-48215/NHTCBH"/>
    <s v="Nguyễn Tiến Thành"/>
    <s v="Ngân hàng"/>
    <x v="3"/>
    <s v="Ngân hàng TMCP Kỹ Thương Việt Nam (Techcombank)"/>
    <s v="Ngân hàng TMCP Kỹ Thương Việt Nam (Techcombank)"/>
    <x v="1"/>
    <n v="100"/>
    <n v="100"/>
    <n v="100"/>
    <n v="100"/>
    <n v="100"/>
    <n v="100"/>
    <n v="100"/>
    <n v="100"/>
    <n v="100"/>
    <n v="100"/>
    <n v="100"/>
    <n v="100"/>
    <n v="1200"/>
    <n v="100"/>
    <n v="100"/>
    <n v="200"/>
  </r>
  <r>
    <s v="73025"/>
    <n v="73"/>
    <s v="thuê bao truyền số liệu khác"/>
    <s v="Truyền số liệu"/>
    <x v="2"/>
    <s v="Viễn thông"/>
    <s v="20181030"/>
    <s v="Phan Thu Thủy"/>
    <s v="Nước Ngoài"/>
    <x v="1"/>
    <s v="Công ty TNHH Funing Precision Component"/>
    <s v="Công ty TNHH Funing Precision Component"/>
    <x v="1"/>
    <n v="10"/>
    <n v="10"/>
    <n v="10"/>
    <n v="10"/>
    <n v="0"/>
    <n v="0"/>
    <n v="0"/>
    <n v="0"/>
    <n v="0"/>
    <n v="0"/>
    <n v="0"/>
    <n v="0"/>
    <n v="40"/>
    <n v="0"/>
    <n v="0"/>
    <n v="0"/>
  </r>
  <r>
    <s v="73026"/>
    <n v="73"/>
    <s v="thuê bao truyền số liệu khác"/>
    <s v="Truyền số liệu"/>
    <x v="2"/>
    <s v="Viễn thông"/>
    <s v="20190108"/>
    <s v="Phan Thu Thủy"/>
    <s v="Nước Ngoài"/>
    <x v="1"/>
    <s v="Công ty TNHH Funing Precision Component"/>
    <s v="Công ty TNHH Funing Precision Component"/>
    <x v="1"/>
    <n v="20"/>
    <n v="20"/>
    <n v="20"/>
    <n v="20"/>
    <n v="0"/>
    <n v="0"/>
    <n v="0"/>
    <n v="0"/>
    <n v="0"/>
    <n v="0"/>
    <n v="0"/>
    <n v="0"/>
    <n v="80"/>
    <n v="0"/>
    <n v="0"/>
    <n v="0"/>
  </r>
  <r>
    <s v="ON0608"/>
    <n v="75"/>
    <s v="Dịch vụ cho thuê không gian đặt máy chủ ảo(VPS)"/>
    <s v="Hạ tầng số"/>
    <x v="1"/>
    <s v="Công nghệ thông tin"/>
    <s v="39/2015"/>
    <s v="Lưu Thị Thanh"/>
    <s v="DNTN1"/>
    <x v="2"/>
    <s v="Công ty Cổ phần VCCorp"/>
    <s v="Công ty cổ phần VCCorp"/>
    <x v="1"/>
    <n v="1.5"/>
    <n v="1.5"/>
    <n v="1.5"/>
    <n v="1.5"/>
    <n v="1.5"/>
    <n v="1.5"/>
    <n v="1.5"/>
    <n v="1.5"/>
    <n v="1.5"/>
    <n v="1.5"/>
    <n v="1.5"/>
    <n v="1.5"/>
    <n v="18"/>
    <n v="1.5"/>
    <n v="1.5"/>
    <n v="3"/>
  </r>
  <r>
    <s v="ON0608A"/>
    <n v="75"/>
    <s v="Dịch vụ cho thuê không gian đặt máy chủ ảo(VPS)"/>
    <s v="Hạ tầng số"/>
    <x v="1"/>
    <s v="Công nghệ thông tin"/>
    <s v="39/2015_PL02"/>
    <s v="Lưu Thị Thanh"/>
    <s v="DNTN1"/>
    <x v="2"/>
    <s v="Công ty Cổ phần VCCorp"/>
    <s v="Công ty cổ phần VCCorp"/>
    <x v="1"/>
    <n v="1.5"/>
    <n v="1.5"/>
    <n v="1.5"/>
    <n v="1.5"/>
    <n v="1.5"/>
    <n v="1.5"/>
    <n v="1.5"/>
    <n v="1.5"/>
    <n v="1.5"/>
    <n v="1.5"/>
    <n v="1.5"/>
    <n v="1.5"/>
    <n v="18"/>
    <n v="1.5"/>
    <n v="1.5"/>
    <n v="3"/>
  </r>
  <r>
    <s v="VPS0082"/>
    <n v="75"/>
    <s v="Dịch vụ cho thuê không gian đặt máy chủ ảo(VPS)"/>
    <s v="Hạ tầng số"/>
    <x v="1"/>
    <s v="Công nghệ thông tin"/>
    <s v="160103-08"/>
    <s v="Tô Thị Ngọc"/>
    <s v="DNTN1"/>
    <x v="2"/>
    <s v="Công ty TNHH Chin Media"/>
    <s v="Công ty TNHH Chin Media"/>
    <x v="0"/>
    <n v="0.5"/>
    <n v="0.5"/>
    <n v="0.5"/>
    <n v="0.5"/>
    <n v="0.5"/>
    <n v="0.5"/>
    <n v="0.5"/>
    <n v="0.5"/>
    <n v="0.5"/>
    <n v="0.5"/>
    <n v="0.5"/>
    <n v="0.5"/>
    <n v="6"/>
    <n v="0.5"/>
    <n v="0.5"/>
    <n v="1"/>
  </r>
  <r>
    <s v="PM0022"/>
    <n v="77"/>
    <s v="+ Dịch vụ phần mềm CNTT khác"/>
    <s v="Dịch vụ và Dự án số Doanh nghiệp khác"/>
    <x v="4"/>
    <s v="Công nghệ thông tin"/>
    <s v="180611-03"/>
    <s v="Vũ Thị Mai Dung"/>
    <s v="Ngân hàng"/>
    <x v="3"/>
    <s v="Tổng Công ty cổ phần Bảo hiểm Ngân hàng Đầu tư và Phát triển Việt Nam"/>
    <s v="Ngân hàng TMCP Đầu tư và Phát triển Việt Nam"/>
    <x v="1"/>
    <n v="1.3902669999999999"/>
    <n v="1.3902669999999999"/>
    <n v="1.3902669999999999"/>
    <n v="1.3902669999999999"/>
    <n v="1.3902669999999999"/>
    <n v="1.3902669999999999"/>
    <n v="1.3902669999999999"/>
    <n v="1.9860960000000001"/>
    <n v="1.9860960000000001"/>
    <n v="1.324057"/>
    <n v="1.9860960000000001"/>
    <n v="1.9860960000000001"/>
    <n v="19.000309999999999"/>
    <n v="1.9860960000000001"/>
    <n v="1.9860960000000001"/>
    <n v="3.9721920000000002"/>
  </r>
  <r>
    <s v="PM0022-1"/>
    <n v="77"/>
    <s v="+ Dịch vụ phần mềm CNTT khác"/>
    <s v="Dịch vụ và Dự án số Doanh nghiệp khác"/>
    <x v="4"/>
    <s v="Công nghệ thông tin"/>
    <s v="180611-03"/>
    <s v="Vũ Thị Mai Dung"/>
    <s v="Ngân hàng"/>
    <x v="3"/>
    <s v="Công ty Liên doanh bảo hiểm Lào Việt ( LVI)"/>
    <s v="Ngân hàng TMCP Đầu tư và Phát triển Việt Nam"/>
    <x v="1"/>
    <n v="1.9860960000000001"/>
    <n v="1.9860960000000001"/>
    <n v="1.9860960000000001"/>
    <n v="1.9860960000000001"/>
    <n v="1.9860960000000001"/>
    <n v="1.9860960000000001"/>
    <n v="1.9860960000000001"/>
    <n v="0"/>
    <n v="0"/>
    <n v="0"/>
    <n v="0"/>
    <n v="0"/>
    <n v="13.902672000000001"/>
    <n v="0"/>
    <n v="0"/>
    <n v="0"/>
  </r>
  <r>
    <s v="PM0022-2"/>
    <n v="77"/>
    <s v="+ Dịch vụ phần mềm CNTT khác"/>
    <s v="Dịch vụ và Dự án số Doanh nghiệp khác"/>
    <x v="4"/>
    <s v="Công nghệ thông tin"/>
    <s v="180611-03"/>
    <s v="Vũ Thị Mai Dung"/>
    <s v="Ngân hàng"/>
    <x v="3"/>
    <s v="Công ty bảo hiểm Campuchia - Việt nam (CVI)"/>
    <s v="Ngân hàng TMCP Đầu tư và Phát triển Việt Nam"/>
    <x v="1"/>
    <n v="0.59582900000000005"/>
    <n v="0.59582900000000005"/>
    <n v="0.59582900000000005"/>
    <n v="0.59582900000000005"/>
    <n v="0.59582900000000005"/>
    <n v="0.59582900000000005"/>
    <n v="0.59582900000000005"/>
    <n v="0"/>
    <n v="0"/>
    <n v="0"/>
    <n v="0"/>
    <n v="0"/>
    <n v="4.1708030000000003"/>
    <n v="0"/>
    <n v="0"/>
    <n v="0"/>
  </r>
  <r>
    <s v="HD00169"/>
    <n v="78"/>
    <s v="Dịch vụ hóa đơn điện tử (VNPT-Invoice)"/>
    <s v="Quản trị doanh nghiệp"/>
    <x v="9"/>
    <s v="Công nghệ thông tin"/>
    <s v="171229-02"/>
    <s v="Trần Anh Tuấn"/>
    <s v="DNTN2"/>
    <x v="2"/>
    <s v="Tổng công ty quản lý bay Việt nam"/>
    <s v="Tổng công ty quản lý bay Việt nam"/>
    <x v="1"/>
    <n v="29.42"/>
    <n v="0"/>
    <n v="2.82"/>
    <n v="0"/>
    <n v="0"/>
    <n v="0"/>
    <n v="0"/>
    <n v="0"/>
    <n v="10"/>
    <n v="0"/>
    <n v="0"/>
    <n v="0"/>
    <n v="42.24"/>
    <n v="0"/>
    <n v="0"/>
    <n v="0"/>
  </r>
  <r>
    <s v="HD00297"/>
    <n v="78"/>
    <s v="Dịch vụ hóa đơn điện tử (VNPT-Invoice)"/>
    <s v="Quản trị doanh nghiệp"/>
    <x v="9"/>
    <s v="Công nghệ thông tin"/>
    <s v="181008-03"/>
    <s v="Nguyễn Anh Ngọc"/>
    <s v="DNTN1"/>
    <x v="2"/>
    <s v="Công ty TNHH Yakult Việt nam"/>
    <s v="Bluesea"/>
    <x v="1"/>
    <n v="30"/>
    <n v="0"/>
    <n v="0"/>
    <n v="0"/>
    <n v="60"/>
    <n v="0"/>
    <n v="0"/>
    <n v="0"/>
    <n v="0"/>
    <n v="0"/>
    <n v="0"/>
    <n v="0"/>
    <n v="90"/>
    <n v="0"/>
    <n v="0"/>
    <n v="0"/>
  </r>
  <r>
    <s v="HD00303"/>
    <n v="78"/>
    <s v="Dịch vụ hóa đơn điện tử (VNPT-Invoice)"/>
    <s v="Quản trị doanh nghiệp"/>
    <x v="9"/>
    <s v="Công nghệ thông tin"/>
    <s v="191030-02"/>
    <s v="Nguyễn Việt Dũng"/>
    <s v="DNTN1"/>
    <x v="2"/>
    <s v="Chi nhánh công ty TNHH Dr.Marie tại tỉnh Đồng Nai - phòng khám chuyên khoa phụ sản và kê hoạch hóa g"/>
    <s v="Công ty TNHH DR.Marie"/>
    <x v="0"/>
    <n v="45.35"/>
    <n v="0"/>
    <n v="0"/>
    <n v="0"/>
    <n v="0"/>
    <n v="0"/>
    <n v="0"/>
    <n v="0"/>
    <n v="0"/>
    <n v="0"/>
    <n v="0"/>
    <n v="0"/>
    <n v="45.35"/>
    <n v="0"/>
    <n v="0"/>
    <n v="0"/>
  </r>
  <r>
    <s v="HD00304"/>
    <n v="78"/>
    <s v="Dịch vụ hóa đơn điện tử (VNPT-Invoice)"/>
    <s v="Quản trị doanh nghiệp"/>
    <x v="9"/>
    <s v="Công nghệ thông tin"/>
    <s v="180918-06"/>
    <s v="Nguyễn Anh Ngọc"/>
    <s v="DNTN1"/>
    <x v="2"/>
    <s v="Công ty cổ phần đầu tư Vega Fintech"/>
    <s v="Công ty Cổ phần Bạch Minh"/>
    <x v="1"/>
    <n v="2.67"/>
    <n v="0"/>
    <n v="0"/>
    <n v="0"/>
    <n v="0"/>
    <n v="0"/>
    <n v="0"/>
    <n v="0"/>
    <n v="0"/>
    <n v="0"/>
    <n v="0"/>
    <n v="0"/>
    <n v="2.67"/>
    <n v="0"/>
    <n v="0"/>
    <n v="0"/>
  </r>
  <r>
    <s v="HD00305"/>
    <n v="78"/>
    <s v="Dịch vụ hóa đơn điện tử (VNPT-Invoice)"/>
    <s v="Quản trị doanh nghiệp"/>
    <x v="9"/>
    <s v="Công nghệ thông tin"/>
    <s v="180417-01"/>
    <s v="Nguyễn Anh Ngọc"/>
    <s v="DNTN1"/>
    <x v="2"/>
    <s v="Công ty TNHH thuốc thú y Boehringer Ingelheim Việt nam"/>
    <s v="Bluesea"/>
    <x v="1"/>
    <n v="24.6"/>
    <n v="0"/>
    <n v="0"/>
    <n v="0"/>
    <n v="0"/>
    <n v="0"/>
    <n v="0"/>
    <n v="0"/>
    <n v="0"/>
    <n v="0"/>
    <n v="0"/>
    <n v="0"/>
    <n v="24.6"/>
    <n v="0"/>
    <n v="0"/>
    <n v="0"/>
  </r>
  <r>
    <s v="HD00306"/>
    <n v="78"/>
    <s v="Dịch vụ hóa đơn điện tử (VNPT-Invoice)"/>
    <s v="Quản trị doanh nghiệp"/>
    <x v="9"/>
    <s v="Công nghệ thông tin"/>
    <s v="181126-06"/>
    <s v="Nguyễn Anh Ngọc"/>
    <s v="DNTN1"/>
    <x v="2"/>
    <s v="Công ty TNHH McLarens Việt Nam"/>
    <s v="Bluesea"/>
    <x v="1"/>
    <n v="3.42"/>
    <n v="0"/>
    <n v="0"/>
    <n v="0"/>
    <n v="0"/>
    <n v="0"/>
    <n v="0"/>
    <n v="0"/>
    <n v="0"/>
    <n v="0"/>
    <n v="0"/>
    <n v="0"/>
    <n v="3.42"/>
    <n v="0"/>
    <n v="0"/>
    <n v="0"/>
  </r>
  <r>
    <s v="CL0022"/>
    <n v="79"/>
    <s v="Dịch vụ CloudVNN"/>
    <s v="Hạ tầng số"/>
    <x v="1"/>
    <s v="Công nghệ thông tin"/>
    <s v="180611-03"/>
    <s v="Vũ Thị Mai Dung"/>
    <s v="Ngân hàng"/>
    <x v="3"/>
    <s v="Tổng Công ty cổ phần Bảo hiểm Ngân hàng Đầu tư và Phát triển Việt Nam"/>
    <s v="Ngân hàng TMCP Đầu tư và Phát triển Việt Nam"/>
    <x v="1"/>
    <n v="15.948700000000001"/>
    <n v="15.948700000000001"/>
    <n v="15.948700000000001"/>
    <n v="15.948700000000001"/>
    <n v="15.948700000000001"/>
    <n v="15.948700000000001"/>
    <n v="19.697621000000002"/>
    <n v="21.640999999999998"/>
    <n v="21.640999999999998"/>
    <n v="14.70734"/>
    <n v="21.640999999999998"/>
    <n v="21.640999999999998"/>
    <n v="216.66116099999999"/>
    <n v="21.640999999999998"/>
    <n v="21.640999999999998"/>
    <n v="43.281999999999996"/>
  </r>
  <r>
    <s v="CL0022-1"/>
    <n v="79"/>
    <s v="Dịch vụ CloudVNN"/>
    <s v="Hạ tầng số"/>
    <x v="1"/>
    <s v="Công nghệ thông tin"/>
    <s v="180611-03"/>
    <s v="Vũ Thị Mai Dung"/>
    <s v="Ngân hàng"/>
    <x v="3"/>
    <s v="Công ty Liên doanh bảo hiểm Lào Việt ( LVI)"/>
    <s v="Ngân hàng TMCP Đầu tư và Phát triển Việt Nam"/>
    <x v="1"/>
    <n v="18.111000000000001"/>
    <n v="18.111000000000001"/>
    <n v="18.111000000000001"/>
    <n v="18.111000000000001"/>
    <n v="18.111000000000001"/>
    <n v="18.111000000000001"/>
    <n v="9.0555000000000003"/>
    <n v="0"/>
    <n v="0"/>
    <n v="0"/>
    <n v="0"/>
    <n v="0"/>
    <n v="117.72150000000001"/>
    <n v="0"/>
    <n v="0"/>
    <n v="0"/>
  </r>
  <r>
    <s v="CL0022-2"/>
    <n v="79"/>
    <s v="Dịch vụ CloudVNN"/>
    <s v="Hạ tầng số"/>
    <x v="1"/>
    <s v="Công nghệ thông tin"/>
    <s v="180611-03"/>
    <s v="Vũ Thị Mai Dung"/>
    <s v="Ngân hàng"/>
    <x v="3"/>
    <s v="Công ty bảo hiểm Campuchia - Việt nam (CVI)"/>
    <s v="Ngân hàng TMCP Đầu tư và Phát triển Việt Nam"/>
    <x v="1"/>
    <n v="7.5423"/>
    <n v="7.5423"/>
    <n v="7.5423"/>
    <n v="7.5423"/>
    <n v="7.5423"/>
    <n v="7.5423"/>
    <n v="3.77115"/>
    <n v="0"/>
    <n v="0"/>
    <n v="0"/>
    <n v="0"/>
    <n v="0"/>
    <n v="49.024949999999997"/>
    <n v="0"/>
    <n v="0"/>
    <n v="0"/>
  </r>
  <r>
    <s v="ISDN001"/>
    <n v="81"/>
    <s v="- Trung kế nội hạt Cho thuê"/>
    <s v="Dịch vụ điện thoại cố định"/>
    <x v="7"/>
    <s v="Viễn thông"/>
    <s v="07-14"/>
    <s v="Trần Đức Hà"/>
    <s v="Nước Ngoài"/>
    <x v="1"/>
    <s v="Công ty TNHH LG ELECTRONICS Việt Nam Hải Phòng"/>
    <s v="Công ty TNHH LG ELECTRONICS Việt Nam Hải Phòng"/>
    <x v="1"/>
    <n v="9.1273999999999997"/>
    <n v="18.010760999999999"/>
    <n v="20.434691000000001"/>
    <n v="9.3110379999999999"/>
    <n v="8.5461950000000009"/>
    <n v="12.408386999999999"/>
    <n v="12.654086"/>
    <n v="9.5106509999999993"/>
    <n v="9.5792260000000002"/>
    <n v="9.9365109999999994"/>
    <n v="8.276643"/>
    <n v="6.7418149999999999"/>
    <n v="134.53740400000001"/>
    <n v="5.9873750000000001"/>
    <n v="4.9309669999999999"/>
    <n v="10.918341999999999"/>
  </r>
  <r>
    <s v="BAOVIET"/>
    <n v="83"/>
    <s v="thuê bao điện thoại cố định thu cước"/>
    <s v="Dịch vụ điện thoại cố định"/>
    <x v="7"/>
    <s v="Viễn thông"/>
    <s v="181001-08"/>
    <s v="Hoàng Ngọc Mai"/>
    <s v="Ngân hàng"/>
    <x v="3"/>
    <s v="Ngân hàng TMCP Bảo Việt"/>
    <s v="Ngân hàng TMCP Bảo Việt"/>
    <x v="1"/>
    <n v="0.83592599999999995"/>
    <n v="1.259987"/>
    <n v="1.2504"/>
    <n v="0.79678199999999999"/>
    <n v="0.85402199999999995"/>
    <n v="0.82654700000000003"/>
    <n v="0.98341199999999995"/>
    <n v="0.88411099999999998"/>
    <n v="1.104476"/>
    <n v="0.92305899999999996"/>
    <n v="0.93577100000000002"/>
    <n v="1.2248190000000001"/>
    <n v="11.879312000000001"/>
    <n v="1.428191"/>
    <n v="1.02067"/>
    <n v="2.448861"/>
  </r>
  <r>
    <s v="BDLIENVIET"/>
    <n v="83"/>
    <s v="thuê bao điện thoại cố định thu cước"/>
    <s v="Dịch vụ điện thoại cố định"/>
    <x v="7"/>
    <s v="Viễn thông"/>
    <s v="171109-02-PL01"/>
    <s v="Nguyễn Diệp Thùy Anh"/>
    <s v="Ngân hàng"/>
    <x v="3"/>
    <s v="Ngân hàng Thương mại Cổ phần Bưu điện Liên Việt"/>
    <s v="Ngân hàng Thương mại cổ phần Bưu điện Liên Việt"/>
    <x v="1"/>
    <n v="45.858851000000001"/>
    <n v="154.864317"/>
    <n v="52.078980000000001"/>
    <n v="59.773896000000001"/>
    <n v="60.443114000000001"/>
    <n v="59.454742000000003"/>
    <n v="44.689476999999997"/>
    <n v="39.377817"/>
    <n v="26.132465"/>
    <n v="47.877561999999998"/>
    <n v="34.976095000000001"/>
    <n v="52.613067999999998"/>
    <n v="678.14038400000004"/>
    <n v="30.174486999999999"/>
    <n v="25.231148999999998"/>
    <n v="55.405636000000001"/>
  </r>
  <r>
    <s v="BRITISH"/>
    <n v="83"/>
    <s v="thuê bao điện thoại cố định thu cước"/>
    <s v="Dịch vụ điện thoại cố định"/>
    <x v="7"/>
    <s v="Viễn thông"/>
    <s v="181212-01"/>
    <s v="Trần Đức Hà"/>
    <s v="Nước Ngoài"/>
    <x v="1"/>
    <s v="Công ty TNHH British Council (Việt Nam)"/>
    <s v="Công ty TNHH British Council (Việt Nam)"/>
    <x v="1"/>
    <n v="0.62925500000000001"/>
    <n v="0.23422200000000001"/>
    <n v="0.264129"/>
    <n v="1.1851290000000001"/>
    <n v="1.9665980000000001"/>
    <n v="1.1949430000000001"/>
    <n v="1.69475"/>
    <n v="1.2727059999999999"/>
    <n v="1.3931309999999999"/>
    <n v="1.9137090000000001"/>
    <n v="1.770932"/>
    <n v="0.87242500000000001"/>
    <n v="14.391928999999999"/>
    <n v="0.93325800000000003"/>
    <n v="0.99069799999999997"/>
    <n v="1.923956"/>
  </r>
  <r>
    <s v="CNPT"/>
    <n v="83"/>
    <s v="thuê bao điện thoại cố định thu cước"/>
    <s v="Dịch vụ điện thoại cố định"/>
    <x v="7"/>
    <s v="Viễn thông"/>
    <s v="180131-03"/>
    <s v="Nguyễn Thị Hường Hiền"/>
    <s v="DNTN2"/>
    <x v="2"/>
    <s v="Công ty Cổ phần Công nghệ CNPT"/>
    <s v="Công ty Cổ phần Công nghệ CNPT"/>
    <x v="0"/>
    <n v="2.7376999999999999E-2"/>
    <n v="2.7272999999999999E-2"/>
    <n v="1.5835999999999999E-2"/>
    <n v="0"/>
    <n v="0"/>
    <n v="0"/>
    <n v="0"/>
    <n v="0"/>
    <n v="0"/>
    <n v="0"/>
    <n v="0"/>
    <n v="0"/>
    <n v="7.0485999999999993E-2"/>
    <n v="0"/>
    <n v="0"/>
    <n v="0"/>
  </r>
  <r>
    <s v="CONGNGHETG"/>
    <n v="83"/>
    <s v="thuê bao điện thoại cố định thu cước"/>
    <s v="Dịch vụ điện thoại cố định"/>
    <x v="7"/>
    <s v="Viễn thông"/>
    <s v="190227-03"/>
    <s v="Hoàng Ngọc Mai"/>
    <s v="Ngân hàng"/>
    <x v="3"/>
    <s v="Công ty cổ phần giải pháp công nghệ TG"/>
    <s v="Ngân hàng Đại Chúng"/>
    <x v="1"/>
    <n v="2.7272999999999999E-2"/>
    <n v="2.7272999999999999E-2"/>
    <n v="2.7272999999999999E-2"/>
    <n v="2.7272999999999999E-2"/>
    <n v="2.7272999999999999E-2"/>
    <n v="2.7272999999999999E-2"/>
    <n v="-2.7272999999999999E-2"/>
    <n v="0"/>
    <n v="0"/>
    <n v="0"/>
    <n v="0"/>
    <n v="0"/>
    <n v="0.13636499999999999"/>
    <n v="0"/>
    <n v="0"/>
    <n v="0"/>
  </r>
  <r>
    <s v="DIDONG"/>
    <n v="83"/>
    <s v="thuê bao điện thoại cố định thu cước"/>
    <s v="Dịch vụ điện thoại cố định"/>
    <x v="7"/>
    <s v="Viễn thông"/>
    <s v="180425-01"/>
    <s v="Nguyễn Thị Hường Hiền"/>
    <s v="DNTN2"/>
    <x v="2"/>
    <s v="Công ty Cổ phần thương mại- Dịch vụ ứng dụng di động"/>
    <s v="Công ty Cổ phần thương mại- Dịch vụ ứng dụng di động"/>
    <x v="0"/>
    <n v="4.8939000000000003E-2"/>
    <n v="3.1519999999999999E-2"/>
    <n v="2.7272999999999999E-2"/>
    <n v="5.8473999999999998E-2"/>
    <n v="8.8357000000000005E-2"/>
    <n v="5.8396000000000003E-2"/>
    <n v="7.8060000000000004E-2"/>
    <n v="9.1555999999999998E-2"/>
    <n v="9.6244999999999997E-2"/>
    <n v="9.7923999999999997E-2"/>
    <n v="6.3758999999999996E-2"/>
    <n v="0.15986700000000001"/>
    <n v="0.90037"/>
    <n v="6.8055000000000004E-2"/>
    <n v="6.0928999999999997E-2"/>
    <n v="0.12898399999999999"/>
  </r>
  <r>
    <s v="DUNGANH"/>
    <n v="83"/>
    <s v="thuê bao điện thoại cố định thu cước"/>
    <s v="Dịch vụ điện thoại cố định"/>
    <x v="7"/>
    <s v="Viễn thông"/>
    <s v="180402-02"/>
    <s v="Nguyễn Thị Hường Hiền"/>
    <s v="DNTN2"/>
    <x v="2"/>
    <s v="Công ty TNHH Đầu Tư  thương mại dịch vụ Dũng Anh"/>
    <s v="Công ty TNHH Đầu Tư  thương mại dịch vụ Dũng Anh"/>
    <x v="0"/>
    <n v="4.0017999999999998E-2"/>
    <n v="6.2773999999999996E-2"/>
    <n v="7.3913000000000006E-2"/>
    <n v="6.8819000000000005E-2"/>
    <n v="0.105791"/>
    <n v="0.107944"/>
    <n v="7.1114999999999998E-2"/>
    <n v="6.6693000000000002E-2"/>
    <n v="7.4706999999999996E-2"/>
    <n v="7.0133000000000001E-2"/>
    <n v="5.6667000000000002E-2"/>
    <n v="6.5471000000000001E-2"/>
    <n v="0.86404499999999995"/>
    <n v="5.9255000000000002E-2"/>
    <n v="4.0149999999999998E-2"/>
    <n v="9.9404999999999993E-2"/>
  </r>
  <r>
    <s v="EPACIFIC2"/>
    <n v="83"/>
    <s v="thuê bao điện thoại cố định thu cước"/>
    <s v="Dịch vụ điện thoại cố định"/>
    <x v="7"/>
    <s v="Viễn thông"/>
    <s v="171228-06"/>
    <s v="Nguyễn Thị Hường Hiền"/>
    <s v="DNTN2"/>
    <x v="2"/>
    <s v="Công ty TNHH Viễn Thông EPACIPIC"/>
    <s v="Công ty TNHH Viễn Thông EPACIPIC"/>
    <x v="0"/>
    <n v="0.61226999999999998"/>
    <n v="0.64718100000000001"/>
    <n v="0.64062699999999995"/>
    <n v="1.0909E-2"/>
    <n v="0"/>
    <n v="0"/>
    <n v="0"/>
    <n v="0"/>
    <n v="0"/>
    <n v="0"/>
    <n v="0"/>
    <n v="0"/>
    <n v="1.910987"/>
    <n v="0"/>
    <n v="0"/>
    <n v="0"/>
  </r>
  <r>
    <s v="H2C"/>
    <n v="83"/>
    <s v="thuê bao điện thoại cố định thu cước"/>
    <s v="Dịch vụ điện thoại cố định"/>
    <x v="7"/>
    <s v="Viễn thông"/>
    <s v="180124-01"/>
    <s v="Nguyễn Thị Hường Hiền"/>
    <s v="DNTN2"/>
    <x v="2"/>
    <s v="Công ty Cổ phần Công nghệ H2C"/>
    <s v="Công ty Cổ phần Công nghệ H2C"/>
    <x v="0"/>
    <n v="4.0934999999999999E-2"/>
    <n v="2.7272999999999999E-2"/>
    <n v="2.7272999999999999E-2"/>
    <n v="2.7272999999999999E-2"/>
    <n v="2.7272999999999999E-2"/>
    <n v="2.7272999999999999E-2"/>
    <n v="2.7272999999999999E-2"/>
    <n v="2.7272999999999999E-2"/>
    <n v="2.7272999999999999E-2"/>
    <n v="2.7272999999999999E-2"/>
    <n v="2.7272999999999999E-2"/>
    <n v="2.7272999999999999E-2"/>
    <n v="0.34093800000000002"/>
    <n v="2.7272999999999999E-2"/>
    <n v="2.7272999999999999E-2"/>
    <n v="5.4545999999999997E-2"/>
  </r>
  <r>
    <s v="HOPTACXA"/>
    <n v="83"/>
    <s v="thuê bao điện thoại cố định thu cước"/>
    <s v="Dịch vụ điện thoại cố định"/>
    <x v="7"/>
    <s v="Viễn thông"/>
    <s v="160520-02/KHDN"/>
    <s v="Cấn Thành Chung"/>
    <s v="Ngân hàng"/>
    <x v="3"/>
    <s v="Ngân hàng Hợp tác xã Việt nam"/>
    <s v="Ngân hàng Hợp tác xã Việt nam"/>
    <x v="1"/>
    <n v="2.3294830000000002"/>
    <n v="2.411673"/>
    <n v="2.5702389999999999"/>
    <n v="2.2551899999999998"/>
    <n v="2.0977869999999998"/>
    <n v="2.1015090000000001"/>
    <n v="2.2273130000000001"/>
    <n v="2.1341649999999999"/>
    <n v="2.1712720000000001"/>
    <n v="2.4040080000000001"/>
    <n v="2.3098709999999998"/>
    <n v="2.5590109999999999"/>
    <n v="27.571521000000001"/>
    <n v="2.468105"/>
    <n v="1.8033140000000001"/>
    <n v="4.2714189999999999"/>
  </r>
  <r>
    <s v="HTC"/>
    <n v="83"/>
    <s v="thuê bao điện thoại cố định thu cước"/>
    <s v="Dịch vụ điện thoại cố định"/>
    <x v="7"/>
    <s v="Viễn thông"/>
    <s v="160822-02"/>
    <s v="Vũ Thanh Thái"/>
    <s v="Telco"/>
    <x v="0"/>
    <s v="Công ty Cổ phần HTC Viễn thông Quốc Tế"/>
    <s v="Công ty Cổ phần HTC Viễn thông Quốc Tế"/>
    <x v="1"/>
    <n v="3.1582849999999998"/>
    <n v="3.2635429999999999"/>
    <n v="3.6504500000000002"/>
    <n v="2.7238549999999999"/>
    <n v="2.9427970000000001"/>
    <n v="3.1203249999999998"/>
    <n v="2.8977750000000002"/>
    <n v="2.6850130000000001"/>
    <n v="2.8283100000000001"/>
    <n v="2.668739"/>
    <n v="2.553944"/>
    <n v="2.6510050000000001"/>
    <n v="35.144041000000001"/>
    <n v="2.5193989999999999"/>
    <n v="1.9731320000000001"/>
    <n v="4.4925309999999996"/>
  </r>
  <r>
    <s v="LCU"/>
    <n v="83"/>
    <s v="thuê bao điện thoại cố định thu cước"/>
    <s v="Dịch vụ điện thoại cố định"/>
    <x v="7"/>
    <s v="Viễn thông"/>
    <s v="18/H§KT- B§VN-15"/>
    <s v="Triệu Hoàng Cường"/>
    <s v="DNTN2"/>
    <x v="2"/>
    <s v="Bưu điện tỉnh Lai Châu"/>
    <s v="Tổng công ty Bưu điện Việt Nam"/>
    <x v="1"/>
    <n v="0.120104"/>
    <n v="0.174151"/>
    <n v="0.14979100000000001"/>
    <n v="0.20729900000000001"/>
    <n v="0.16932800000000001"/>
    <n v="0.15545100000000001"/>
    <n v="0.139737"/>
    <n v="0.15107000000000001"/>
    <n v="0.14766799999999999"/>
    <n v="0.16136400000000001"/>
    <n v="0.14915500000000001"/>
    <n v="0.15141199999999999"/>
    <n v="1.87653"/>
    <n v="0.13561699999999999"/>
    <n v="0.124345"/>
    <n v="0.25996199999999997"/>
  </r>
  <r>
    <s v="LIENVIET83"/>
    <n v="83"/>
    <s v="thuê bao điện thoại cố định thu cước"/>
    <s v="Dịch vụ điện thoại cố định"/>
    <x v="7"/>
    <s v="Viễn thông"/>
    <s v="191030-01"/>
    <s v="Nguyễn Diệp Thùy Anh"/>
    <s v="Ngân hàng"/>
    <x v="3"/>
    <s v="Công ty Cổ phần phát triển Công nghệ Liên Việt"/>
    <s v="Ngân hàng Thương mại cổ phần Bưu điện Liên Việt"/>
    <x v="1"/>
    <n v="9.1411999999999993E-2"/>
    <n v="0.12520800000000001"/>
    <n v="0.21742600000000001"/>
    <n v="0.133407"/>
    <n v="0.147618"/>
    <n v="0.15076400000000001"/>
    <n v="0.159581"/>
    <n v="0.20727100000000001"/>
    <n v="0.23028000000000001"/>
    <n v="0.154004"/>
    <n v="0.137821"/>
    <n v="0.12676499999999999"/>
    <n v="1.8815569999999999"/>
    <n v="9.5590999999999995E-2"/>
    <n v="9.2630000000000004E-2"/>
    <n v="0.188221"/>
  </r>
  <r>
    <s v="LSN"/>
    <n v="83"/>
    <s v="thuê bao điện thoại cố định thu cước"/>
    <s v="Dịch vụ điện thoại cố định"/>
    <x v="7"/>
    <s v="Viễn thông"/>
    <s v="18/H§KT- B§VN-17"/>
    <s v="Triệu Hoàng Cường"/>
    <s v="DNTN2"/>
    <x v="2"/>
    <s v="Bưu điện tỉnh Lạng Sơn"/>
    <s v="Tổng công ty Bưu điện Việt Nam"/>
    <x v="1"/>
    <n v="0.13325300000000001"/>
    <n v="0.127667"/>
    <n v="0.120187"/>
    <n v="0.13170499999999999"/>
    <n v="0.122194"/>
    <n v="0.12798200000000001"/>
    <n v="0.12940499999999999"/>
    <n v="0.12815799999999999"/>
    <n v="0.13992399999999999"/>
    <n v="0.12503"/>
    <n v="0.12998899999999999"/>
    <n v="0.15897800000000001"/>
    <n v="1.5744720000000001"/>
    <n v="0.12035999999999999"/>
    <n v="0.122472"/>
    <n v="0.24283199999999999"/>
  </r>
  <r>
    <s v="MERITA"/>
    <n v="83"/>
    <s v="thuê bao điện thoại cố định thu cước"/>
    <s v="Dịch vụ điện thoại cố định"/>
    <x v="7"/>
    <s v="Viễn thông"/>
    <s v="180911-12"/>
    <s v="Nguyễn Thị Hường Hiền"/>
    <s v="DNTN2"/>
    <x v="2"/>
    <s v="Công ty Cổ phần MERIATA CAPITAL ADVISOR"/>
    <s v="Công ty Cổ phần MERIATA CAPITAL ADVISOR"/>
    <x v="0"/>
    <n v="2.7272999999999999E-2"/>
    <n v="2.7272999999999999E-2"/>
    <n v="3.9698999999999998E-2"/>
    <n v="3.6148E-2"/>
    <n v="4.6560999999999998E-2"/>
    <n v="7.3518E-2"/>
    <n v="6.6208000000000003E-2"/>
    <n v="7.4540999999999996E-2"/>
    <n v="3.0807000000000001E-2"/>
    <n v="2.7272999999999999E-2"/>
    <n v="2.7272999999999999E-2"/>
    <n v="2.7272999999999999E-2"/>
    <n v="0.50384700000000004"/>
    <n v="2.7272999999999999E-2"/>
    <n v="2.7272999999999999E-2"/>
    <n v="5.4545999999999997E-2"/>
  </r>
  <r>
    <s v="MOBYTELAB"/>
    <n v="83"/>
    <s v="thuê bao điện thoại cố định thu cước"/>
    <s v="Dịch vụ điện thoại cố định"/>
    <x v="7"/>
    <s v="Viễn thông"/>
    <s v="180118-10"/>
    <s v="Nguyễn Thị Hường Hiền"/>
    <s v="DNTN2"/>
    <x v="2"/>
    <s v="Công ty TNHH Dịch vụ MOBYTELAB"/>
    <s v="Công ty TNHH Dịch vụ MOBYTELAB"/>
    <x v="0"/>
    <n v="2.7272999999999999E-2"/>
    <n v="2.7272999999999999E-2"/>
    <n v="2.7272999999999999E-2"/>
    <n v="2.7272999999999999E-2"/>
    <n v="2.7272999999999999E-2"/>
    <n v="5.1753E-2"/>
    <n v="0.196767"/>
    <n v="3.7897E-2"/>
    <n v="4.0703999999999997E-2"/>
    <n v="4.0738000000000003E-2"/>
    <n v="7.7606999999999995E-2"/>
    <n v="5.3907999999999998E-2"/>
    <n v="0.63573900000000005"/>
    <n v="4.6626000000000001E-2"/>
    <n v="5.2102999999999997E-2"/>
    <n v="9.8728999999999997E-2"/>
  </r>
  <r>
    <s v="NHNN"/>
    <n v="83"/>
    <s v="thuê bao điện thoại cố định thu cước"/>
    <s v="Dịch vụ điện thoại cố định"/>
    <x v="7"/>
    <s v="Viễn thông"/>
    <s v="170801-02"/>
    <s v="Nguyễn Thị Tuyết Mai"/>
    <s v="Ngân hàng"/>
    <x v="3"/>
    <s v="Ngân hàng Nông nghiệp và phát triển nông thôn Việt Nam"/>
    <s v="Ngân hàng Nông nghiệp và phát triển nông thôn VN"/>
    <x v="1"/>
    <n v="3.0530759999999999"/>
    <n v="3.3288039999999999"/>
    <n v="3.200742"/>
    <n v="2.953687"/>
    <n v="3.2957510000000001"/>
    <n v="3.1911399999999999"/>
    <n v="3.200796"/>
    <n v="3.345847"/>
    <n v="3.4069590000000001"/>
    <n v="2.937713"/>
    <n v="2.762581"/>
    <n v="2.9535650000000002"/>
    <n v="37.630661000000003"/>
    <n v="2.5834730000000001"/>
    <n v="2.304637"/>
    <n v="4.8881100000000002"/>
  </r>
  <r>
    <s v="PPPHUONGVIET"/>
    <n v="83"/>
    <s v="thuê bao điện thoại cố định thu cước"/>
    <s v="Dịch vụ điện thoại cố định"/>
    <x v="7"/>
    <s v="Viễn thông"/>
    <s v="180611-01"/>
    <s v="Nguyễn Thị Hường Hiền"/>
    <s v="DNTN2"/>
    <x v="2"/>
    <s v="Công ty TNHH Phân phối Phương Việt"/>
    <s v="Công ty TNHH Phân phối Phương Việt"/>
    <x v="0"/>
    <n v="1.383167"/>
    <n v="1.439897"/>
    <n v="1.778464"/>
    <n v="1.3548910000000001"/>
    <n v="1.4452309999999999"/>
    <n v="1.230542"/>
    <n v="1.9303319999999999"/>
    <n v="1.6969209999999999"/>
    <n v="1.9063939999999999"/>
    <n v="1.862895"/>
    <n v="1.880355"/>
    <n v="1.819421"/>
    <n v="19.72851"/>
    <n v="1.2775080000000001"/>
    <n v="0.87817699999999999"/>
    <n v="2.1556850000000001"/>
  </r>
  <r>
    <s v="PTPHUONGVIET"/>
    <n v="83"/>
    <s v="thuê bao điện thoại cố định thu cước"/>
    <s v="Dịch vụ điện thoại cố định"/>
    <x v="7"/>
    <s v="Viễn thông"/>
    <s v="180620-01"/>
    <s v="Nguyễn Thị Hường Hiền"/>
    <s v="DNTN2"/>
    <x v="2"/>
    <s v="Công ty TNHH Đầu tư và Phát triển Phương Việt"/>
    <s v="Công ty TNHH Đầu tư và Phát triển Phương Việt"/>
    <x v="0"/>
    <n v="0.45406999999999997"/>
    <n v="0.42882500000000001"/>
    <n v="0.519791"/>
    <n v="0.364871"/>
    <n v="0.60057499999999997"/>
    <n v="0.28948699999999999"/>
    <n v="0.235178"/>
    <n v="0.20921600000000001"/>
    <n v="0.19069800000000001"/>
    <n v="0.26218399999999997"/>
    <n v="0.19153800000000001"/>
    <n v="0.350879"/>
    <n v="4.0973119999999996"/>
    <n v="0.29091099999999998"/>
    <n v="0.30001499999999998"/>
    <n v="0.59092599999999995"/>
  </r>
  <r>
    <s v="QNH"/>
    <n v="83"/>
    <s v="thuê bao điện thoại cố định thu cước"/>
    <s v="Dịch vụ điện thoại cố định"/>
    <x v="7"/>
    <s v="Viễn thông"/>
    <s v="18/H§KT- B§VN-22"/>
    <s v="Triệu Hoàng Cường"/>
    <s v="DNTN2"/>
    <x v="2"/>
    <s v="Bưu điện tỉnh Quảng Ninh"/>
    <s v="Tổng công ty Bưu điện Việt Nam"/>
    <x v="1"/>
    <n v="0.12"/>
    <n v="0.12"/>
    <n v="0.12"/>
    <n v="0.12"/>
    <n v="0.12"/>
    <n v="0.12"/>
    <n v="0.12"/>
    <n v="0.12"/>
    <n v="8.7998999999999994E-2"/>
    <n v="0"/>
    <n v="0"/>
    <n v="0"/>
    <n v="1.0479989999999999"/>
    <n v="0"/>
    <n v="0"/>
    <n v="0"/>
  </r>
  <r>
    <s v="SSI"/>
    <n v="83"/>
    <s v="thuê bao điện thoại cố định thu cước"/>
    <s v="Dịch vụ điện thoại cố định"/>
    <x v="7"/>
    <s v="Viễn thông"/>
    <s v="190722-02"/>
    <s v="Cấn Thành Chung"/>
    <s v="Ngân hàng"/>
    <x v="3"/>
    <s v="Công ty cổ phần Chứng khoán SSI - Chi nhánh Hà Nội"/>
    <s v="Công ty cổ phần chứng khoán SSI"/>
    <x v="1"/>
    <n v="1.3122309999999999"/>
    <n v="1.3046489999999999"/>
    <n v="1.5338670000000001"/>
    <n v="1.4333130000000001"/>
    <n v="1.3558749999999999"/>
    <n v="1.2440610000000001"/>
    <n v="1.195676"/>
    <n v="9.0922000000000003E-2"/>
    <n v="0.179311"/>
    <n v="0.19783100000000001"/>
    <n v="0.13390199999999999"/>
    <n v="0.33000400000000002"/>
    <n v="10.311642000000001"/>
    <n v="0.31881900000000002"/>
    <n v="0.19164500000000001"/>
    <n v="0.51046400000000003"/>
  </r>
  <r>
    <s v="TBH"/>
    <n v="83"/>
    <s v="thuê bao điện thoại cố định thu cước"/>
    <s v="Dịch vụ điện thoại cố định"/>
    <x v="7"/>
    <s v="Viễn thông"/>
    <s v="18/H§KT- B§VN-24"/>
    <s v="Triệu Hoàng Cường"/>
    <s v="DNTN2"/>
    <x v="2"/>
    <s v="Bưu điện tỉnh Thái Bình - Tổng Công ty Bưu điện Việt Nam"/>
    <s v="Tổng công ty Bưu điện Việt Nam"/>
    <x v="1"/>
    <n v="0.16420199999999999"/>
    <n v="0.25383899999999998"/>
    <n v="0.25925599999999999"/>
    <n v="0.18504000000000001"/>
    <n v="0.23219799999999999"/>
    <n v="0.202761"/>
    <n v="0.283049"/>
    <n v="0.21831400000000001"/>
    <n v="0.243841"/>
    <n v="0.277999"/>
    <n v="0.30203000000000002"/>
    <n v="0.26761000000000001"/>
    <n v="2.890139"/>
    <n v="0.25210199999999999"/>
    <n v="0.33457900000000002"/>
    <n v="0.58668100000000001"/>
  </r>
  <r>
    <s v="TH83"/>
    <n v="83"/>
    <s v="thuê bao điện thoại cố định thu cước"/>
    <s v="Dịch vụ điện thoại cố định"/>
    <x v="7"/>
    <s v="Viễn thông"/>
    <s v="10145"/>
    <s v="Nguyễn Việt Dũng"/>
    <s v="DNTN1"/>
    <x v="2"/>
    <s v="Công ty Cổ phần Tập đoàn TH"/>
    <s v="Công ty Cổ phần Tập đoàn TH"/>
    <x v="0"/>
    <n v="0.39419199999999999"/>
    <n v="0.457592"/>
    <n v="0.36998599999999998"/>
    <n v="0.417989"/>
    <n v="0.40289399999999997"/>
    <n v="0.39905499999999999"/>
    <n v="0.41792499999999999"/>
    <n v="0.46440300000000001"/>
    <n v="0.45795799999999998"/>
    <n v="0.47669800000000001"/>
    <n v="0.68437199999999998"/>
    <n v="0.54271999999999998"/>
    <n v="5.4857839999999998"/>
    <n v="0.57984199999999997"/>
    <n v="0.58617200000000003"/>
    <n v="1.1660140000000001"/>
  </r>
  <r>
    <s v="TINHOCVN"/>
    <n v="83"/>
    <s v="thuê bao điện thoại cố định thu cước"/>
    <s v="Dịch vụ điện thoại cố định"/>
    <x v="7"/>
    <s v="Viễn thông"/>
    <s v="170403-09"/>
    <s v="Phạm Văn Phước"/>
    <s v="DNTN1"/>
    <x v="2"/>
    <s v="Công ty Cổ Phần Viễn thông tin học Việt Nam"/>
    <s v="Công ty Cổ Phần Viễn thông tin học Việt Nam"/>
    <x v="1"/>
    <n v="0.12"/>
    <n v="0.12"/>
    <n v="0.12"/>
    <n v="0.12"/>
    <n v="0.12"/>
    <n v="0.12"/>
    <n v="0.12"/>
    <n v="0.12"/>
    <n v="0.12"/>
    <n v="0.12"/>
    <n v="0.12"/>
    <n v="0.12"/>
    <n v="1.44"/>
    <n v="0.12"/>
    <n v="0.12"/>
    <n v="0.24"/>
  </r>
  <r>
    <s v="TRINGOC"/>
    <n v="83"/>
    <s v="thuê bao điện thoại cố định thu cước"/>
    <s v="Dịch vụ điện thoại cố định"/>
    <x v="7"/>
    <s v="Viễn thông"/>
    <s v="180115-02"/>
    <s v="Nguyễn Thị Hường Hiền"/>
    <s v="DNTN2"/>
    <x v="2"/>
    <s v="Công ty Cổ phần đầu tư giáo dục Trí Ngọc"/>
    <s v="Công ty cổ phần Công nghệ Viễn thông Sài Gòn"/>
    <x v="1"/>
    <n v="1.5860559999999999"/>
    <n v="0.85431100000000004"/>
    <n v="0.38768399999999997"/>
    <n v="0.50385400000000002"/>
    <n v="1.7047380000000001"/>
    <n v="1.6280619999999999"/>
    <n v="1.8789370000000001"/>
    <n v="4.2858E-2"/>
    <n v="1.5253669999999999"/>
    <n v="1.526942"/>
    <n v="1.5545990000000001"/>
    <n v="1.3273980000000001"/>
    <n v="14.520806"/>
    <n v="1.340449"/>
    <n v="1.1009500000000001"/>
    <n v="2.4413990000000001"/>
  </r>
  <r>
    <s v="VIN20"/>
    <n v="83"/>
    <s v="thuê bao điện thoại cố định thu cước"/>
    <s v="Dịch vụ điện thoại cố định"/>
    <x v="7"/>
    <s v="Viễn thông"/>
    <s v="170103-21"/>
    <s v="Triệu Hoàng Cường (Vingroup)"/>
    <s v="DNTN2"/>
    <x v="2"/>
    <s v="Chi nhánh Quảng Nam- Công ty Cổ phần Vinpearl"/>
    <s v="Công ty CP Dịch vụ Thương mại Tổng hợp VinCommerce"/>
    <x v="1"/>
    <n v="8.6909100000000006"/>
    <n v="7.8842030000000003"/>
    <n v="3.4053599999999999"/>
    <n v="3.4053599999999999"/>
    <n v="3.6577199999999999"/>
    <n v="4.4175979999999999"/>
    <n v="5.3049949999999999"/>
    <n v="2.5034809999999998"/>
    <n v="4.0459430000000003"/>
    <n v="4.3713660000000001"/>
    <n v="4.3537210000000002"/>
    <n v="4.4807540000000001"/>
    <n v="56.521411000000001"/>
    <n v="3.9217089999999999"/>
    <n v="3.639815"/>
    <n v="7.5615240000000004"/>
  </r>
  <r>
    <s v="VIN21"/>
    <n v="83"/>
    <s v="thuê bao điện thoại cố định thu cước"/>
    <s v="Dịch vụ điện thoại cố định"/>
    <x v="7"/>
    <s v="Viễn thông"/>
    <s v="170103-21"/>
    <s v="Triệu Hoàng Cường (Vingroup)"/>
    <s v="DNTN2"/>
    <x v="2"/>
    <s v="Công ty Cổ phần Đầu tư và phát triển du lịch Phú Quốc"/>
    <s v="Công ty CP Dịch vụ Thương mại Tổng hợp VinCommerce"/>
    <x v="1"/>
    <n v="4.2680400000000001"/>
    <n v="4.2680400000000001"/>
    <n v="4.2680400000000001"/>
    <n v="0.34804000000000002"/>
    <n v="8.1818000000000002E-2"/>
    <n v="1.2486330000000001"/>
    <n v="2.98536"/>
    <n v="2.98536"/>
    <n v="2.98536"/>
    <n v="2.98536"/>
    <n v="2.98536"/>
    <n v="2.98536"/>
    <n v="32.394770999999999"/>
    <n v="2.98536"/>
    <n v="2.98536"/>
    <n v="5.97072"/>
  </r>
  <r>
    <s v="VIN44"/>
    <n v="83"/>
    <s v="thuê bao điện thoại cố định thu cước"/>
    <s v="Dịch vụ điện thoại cố định"/>
    <x v="7"/>
    <s v="Viễn thông"/>
    <s v="170103-21"/>
    <s v="Triệu Hoàng Cường (Vingroup)"/>
    <s v="DNTN2"/>
    <x v="2"/>
    <s v="Công ty Cổ phần Phát triển Công nghệ VinTech"/>
    <s v="Công ty CP Dịch vụ Thương mại Tổng hợp VinCommerce"/>
    <x v="1"/>
    <n v="1.797186"/>
    <n v="2.3136619999999999"/>
    <n v="1.70268"/>
    <n v="1.70268"/>
    <n v="1.70268"/>
    <n v="2.6563949999999998"/>
    <n v="2.4048750000000001"/>
    <n v="1.768197"/>
    <n v="2.0091540000000001"/>
    <n v="1.70268"/>
    <n v="1.70268"/>
    <n v="1.70268"/>
    <n v="23.165548999999999"/>
    <n v="1.70268"/>
    <n v="1.70268"/>
    <n v="3.4053599999999999"/>
  </r>
  <r>
    <s v="VIN45"/>
    <n v="83"/>
    <s v="thuê bao điện thoại cố định thu cước"/>
    <s v="Dịch vụ điện thoại cố định"/>
    <x v="7"/>
    <s v="Viễn thông"/>
    <s v="170103-21"/>
    <s v="Triệu Hoàng Cường (Vingroup)"/>
    <s v="DNTN2"/>
    <x v="2"/>
    <s v="Chi nhánh tại tỉnh Lâm Đồng- Công ty TNHH Vincom Retail Miền Nam"/>
    <s v="Công ty CP Dịch vụ Thương mại Tổng hợp VinCommerce"/>
    <x v="1"/>
    <n v="0.15046699999999999"/>
    <n v="0.212418"/>
    <n v="0.165021"/>
    <n v="0.11472499999999999"/>
    <n v="0.20701700000000001"/>
    <n v="0.19470399999999999"/>
    <n v="0.216476"/>
    <n v="0.180231"/>
    <n v="7.5042999999999999E-2"/>
    <n v="7.9644000000000006E-2"/>
    <n v="5.3393000000000003E-2"/>
    <n v="4.3236999999999998E-2"/>
    <n v="1.6923760000000001"/>
    <n v="2.4937999999999998E-2"/>
    <n v="2.2679999999999999E-2"/>
    <n v="4.7617999999999994E-2"/>
  </r>
  <r>
    <s v="VIN46"/>
    <n v="83"/>
    <s v="thuê bao điện thoại cố định thu cước"/>
    <s v="Dịch vụ điện thoại cố định"/>
    <x v="7"/>
    <s v="Viễn thông"/>
    <s v="170103-21"/>
    <s v="Triệu Hoàng Cường (Vingroup)"/>
    <s v="DNTN2"/>
    <x v="2"/>
    <s v="Chi nhánh tại tỉnh Long An- Công ty Cổ phần Vincom Retail"/>
    <s v="Công ty CP Dịch vụ Thương mại Tổng hợp VinCommerce"/>
    <x v="1"/>
    <n v="2.6426000000000002E-2"/>
    <n v="3.9432000000000002E-2"/>
    <n v="2.9225999999999999E-2"/>
    <n v="2.7054000000000002E-2"/>
    <n v="4.6847E-2"/>
    <n v="2.5914E-2"/>
    <n v="2.7067000000000001E-2"/>
    <n v="2.4014000000000001E-2"/>
    <n v="2.3601E-2"/>
    <n v="2.2679999999999999E-2"/>
    <n v="2.2679999999999999E-2"/>
    <n v="2.2679999999999999E-2"/>
    <n v="0.337621"/>
    <n v="2.2679999999999999E-2"/>
    <n v="3.2402E-2"/>
    <n v="5.5081999999999999E-2"/>
  </r>
  <r>
    <s v="VIN47"/>
    <n v="83"/>
    <s v="thuê bao điện thoại cố định thu cước"/>
    <s v="Dịch vụ điện thoại cố định"/>
    <x v="7"/>
    <s v="Viễn thông"/>
    <s v="170103-21"/>
    <s v="Triệu Hoàng Cường (Vingroup)"/>
    <s v="DNTN2"/>
    <x v="2"/>
    <s v="Chi nhánh tại tỉnh Quảng Bình - Công ty cổ phần Vincom Retail"/>
    <s v="Công ty CP Dịch vụ Thương mại Tổng hợp VinCommerce"/>
    <x v="1"/>
    <n v="2.9783E-2"/>
    <n v="2.4354000000000001E-2"/>
    <n v="4.3881999999999997E-2"/>
    <n v="2.4594000000000001E-2"/>
    <n v="2.2991999999999999E-2"/>
    <n v="2.7144000000000001E-2"/>
    <n v="4.3672000000000002E-2"/>
    <n v="3.2856000000000003E-2"/>
    <n v="3.1861E-2"/>
    <n v="3.7902999999999999E-2"/>
    <n v="3.0897000000000001E-2"/>
    <n v="4.3649E-2"/>
    <n v="0.39358700000000002"/>
    <n v="2.7446999999999999E-2"/>
    <n v="2.3104E-2"/>
    <n v="5.0550999999999999E-2"/>
  </r>
  <r>
    <s v="VIN48"/>
    <n v="83"/>
    <s v="thuê bao điện thoại cố định thu cước"/>
    <s v="Dịch vụ điện thoại cố định"/>
    <x v="7"/>
    <s v="Viễn thông"/>
    <s v="170103-21"/>
    <s v="Triệu Hoàng Cường (Vingroup)"/>
    <s v="DNTN2"/>
    <x v="2"/>
    <s v="Chi nhánh tại thành phố Hồ Chí Minh - Công ty cổ phần Vincom Retail"/>
    <s v="Công ty CP Dịch vụ Thương mại Tổng hợp VinCommerce"/>
    <x v="1"/>
    <n v="2.5426799999999998"/>
    <n v="2.5426799999999998"/>
    <n v="2.5426799999999998"/>
    <n v="2.5426799999999998"/>
    <n v="2.5426799999999998"/>
    <n v="2.5426799999999998"/>
    <n v="2.5426799999999998"/>
    <n v="2.5426799999999998"/>
    <n v="2.5426799999999998"/>
    <n v="2.5426799999999998"/>
    <n v="2.5426799999999998"/>
    <n v="2.5426799999999998"/>
    <n v="30.512160000000002"/>
    <n v="2.5426799999999998"/>
    <n v="2.5426799999999998"/>
    <n v="5.0853599999999997"/>
  </r>
  <r>
    <s v="VINHGIANG"/>
    <n v="83"/>
    <s v="thuê bao điện thoại cố định thu cước"/>
    <s v="Dịch vụ điện thoại cố định"/>
    <x v="7"/>
    <s v="Viễn thông"/>
    <s v="180227-03"/>
    <s v="Nguyễn Thị Hường Hiền"/>
    <s v="DNTN2"/>
    <x v="2"/>
    <s v="Công ty Cổ Phần Vĩnh Giang"/>
    <s v="Công ty Cổ Phần Vĩnh Giang"/>
    <x v="0"/>
    <n v="0.20193700000000001"/>
    <n v="0.148173"/>
    <n v="0.41359499999999999"/>
    <n v="0.345914"/>
    <n v="0.34353800000000001"/>
    <n v="0.300705"/>
    <n v="0.33110400000000001"/>
    <n v="0.27138099999999998"/>
    <n v="0.22528699999999999"/>
    <n v="0.64364600000000005"/>
    <n v="0.70209299999999997"/>
    <n v="0.27907399999999999"/>
    <n v="4.2064469999999998"/>
    <n v="0.44094899999999998"/>
    <n v="0.39798499999999998"/>
    <n v="0.83893399999999996"/>
  </r>
  <r>
    <s v="VINHOMES2"/>
    <n v="83"/>
    <s v="thuê bao điện thoại cố định thu cước"/>
    <s v="Dịch vụ điện thoại cố định"/>
    <x v="7"/>
    <s v="Viễn thông"/>
    <s v="1867/2015/H§B-FONE-T"/>
    <s v="Triệu Hoàng Cường (Vingroup)"/>
    <s v="DNTN2"/>
    <x v="2"/>
    <s v="Công ty Cổ phần Vinhomes"/>
    <s v="Công ty CP Dịch vụ Thương mại Tổng hợp VinCommerce"/>
    <x v="1"/>
    <n v="0.51424700000000001"/>
    <n v="0.51699399999999995"/>
    <n v="0.52282899999999999"/>
    <n v="0.54972200000000004"/>
    <n v="0.53090000000000004"/>
    <n v="0.52562600000000004"/>
    <n v="0.52609799999999995"/>
    <n v="0.54128799999999999"/>
    <n v="0.52051199999999997"/>
    <n v="0.52831899999999998"/>
    <n v="0.51704000000000006"/>
    <n v="0.52135600000000004"/>
    <n v="6.3149309999999996"/>
    <n v="0.53468199999999999"/>
    <n v="0.52962299999999995"/>
    <n v="1.0643050000000001"/>
  </r>
  <r>
    <s v="VNPOST"/>
    <n v="83"/>
    <s v="thuê bao điện thoại cố định thu cước"/>
    <s v="Dịch vụ điện thoại cố định"/>
    <x v="7"/>
    <s v="Viễn thông"/>
    <s v="18/H§KT- B§VN-00"/>
    <s v="Triệu Hoàng Cường"/>
    <s v="DNTN2"/>
    <x v="2"/>
    <s v="Tổng công ty Bưu điện Việt Nam"/>
    <s v="Tổng công ty Bưu điện Việt Nam"/>
    <x v="1"/>
    <n v="1.0304709999999999"/>
    <n v="1.108214"/>
    <n v="0.83007500000000001"/>
    <n v="1.193071"/>
    <n v="1.084978"/>
    <n v="1.243897"/>
    <n v="1.3555140000000001"/>
    <n v="0.98960800000000004"/>
    <n v="1.005226"/>
    <n v="1.4009"/>
    <n v="1.0898509999999999"/>
    <n v="1.2950459999999999"/>
    <n v="13.626851"/>
    <n v="1.142493"/>
    <n v="1.0556639999999999"/>
    <n v="2.1981570000000001"/>
  </r>
  <r>
    <s v="VPBANK"/>
    <n v="83"/>
    <s v="thuê bao điện thoại cố định thu cước"/>
    <s v="Dịch vụ điện thoại cố định"/>
    <x v="7"/>
    <s v="Viễn thông"/>
    <s v="2612"/>
    <s v="Nguyễn Tiến Thành"/>
    <s v="Ngân hàng"/>
    <x v="3"/>
    <s v="Ngân hàng TMCP Việt Nam Thịnh Vượng"/>
    <s v="Ngân hàng TMCP Việt Nam Thịnh Vượng"/>
    <x v="1"/>
    <n v="76.875291000000004"/>
    <n v="83.130791000000002"/>
    <n v="64.993410999999995"/>
    <n v="32.133189000000002"/>
    <n v="42.644277000000002"/>
    <n v="49.028137000000001"/>
    <n v="51.409514999999999"/>
    <n v="51.591574999999999"/>
    <n v="62.031554"/>
    <n v="60.326067999999999"/>
    <n v="69.422826000000001"/>
    <n v="85.518360999999999"/>
    <n v="729.10499500000003"/>
    <n v="68.330338999999995"/>
    <n v="46.406019999999998"/>
    <n v="114.73635899999999"/>
  </r>
  <r>
    <s v="BANKHCN"/>
    <n v="85"/>
    <s v="Dịch vụ miễn cước ở người gọi(1800)"/>
    <s v="Dịch vụ khác"/>
    <x v="8"/>
    <s v="Viễn thông"/>
    <s v="181008-01"/>
    <s v="Nguyễn Thị Thanh Hải"/>
    <s v="DNTN2"/>
    <x v="2"/>
    <s v="Ban Khách hàng cá nhân- Chi nhánh Tổng công ty Dịch vụ Viễn Thông"/>
    <s v="Ban Khách hàng cá nhân- Chi nhánh Tổng công ty Dịch vụ Viễn Thông"/>
    <x v="1"/>
    <n v="14.332224"/>
    <n v="10.133243999999999"/>
    <n v="9.6653140000000004"/>
    <n v="10.078704"/>
    <n v="12.393924"/>
    <n v="12.283314000000001"/>
    <n v="0"/>
    <n v="0"/>
    <n v="22.800522000000001"/>
    <n v="8.6751090000000008"/>
    <n v="11.626792"/>
    <n v="0"/>
    <n v="111.989147"/>
    <n v="0"/>
    <n v="0"/>
    <n v="0"/>
  </r>
  <r>
    <s v="BAOHIEMBD"/>
    <n v="85"/>
    <s v="Dịch vụ miễn cước ở người gọi(1800)"/>
    <s v="Dịch vụ khác"/>
    <x v="8"/>
    <s v="Viễn thông"/>
    <s v="14935/H§KT-KD"/>
    <s v="Nguyễn Thị Tuyết Mai"/>
    <s v="Ngân hàng"/>
    <x v="3"/>
    <s v="Công Ty Bảo Hiểm Bưu Điện Thời Đại Số"/>
    <s v="Tổng công ty Cổ phần bảo hiểm Bưu điện"/>
    <x v="1"/>
    <n v="0.36818200000000001"/>
    <n v="0.36818200000000001"/>
    <n v="0.36818200000000001"/>
    <n v="0.36818200000000001"/>
    <n v="0.36818200000000001"/>
    <n v="0.36818200000000001"/>
    <n v="0.36818200000000001"/>
    <n v="0.36818200000000001"/>
    <n v="0.36818200000000001"/>
    <n v="0.36818200000000001"/>
    <n v="0.36818200000000001"/>
    <n v="0.36818200000000001"/>
    <n v="4.4181840000000001"/>
    <n v="0.36818200000000001"/>
    <n v="0.36818200000000001"/>
    <n v="0.73636400000000002"/>
  </r>
  <r>
    <s v="BINHMINH"/>
    <n v="85"/>
    <s v="Dịch vụ miễn cước ở người gọi(1800)"/>
    <s v="Dịch vụ khác"/>
    <x v="8"/>
    <s v="Viễn thông"/>
    <s v="12923/H§KT-KD"/>
    <s v="Nguyễn Việt Dũng"/>
    <s v="DNTN1"/>
    <x v="2"/>
    <s v="Công ty Trách nhiệm Hữu Hạn Bình Minh"/>
    <s v="Công ty Trách nhiệm Hữu Hạn Bình Minh"/>
    <x v="0"/>
    <n v="1.8263039999999999"/>
    <n v="1.957924"/>
    <n v="1.976102"/>
    <n v="1.525061"/>
    <n v="1.770127"/>
    <n v="1.794125"/>
    <n v="1.8933850000000001"/>
    <n v="2.008826"/>
    <n v="2.2242570000000002"/>
    <n v="2.0855480000000002"/>
    <n v="2.153178"/>
    <n v="2.114087"/>
    <n v="23.328924000000001"/>
    <n v="2.0682749999999999"/>
    <n v="1.5848720000000001"/>
    <n v="3.6531469999999997"/>
  </r>
  <r>
    <s v="BKAV"/>
    <n v="85"/>
    <s v="Dịch vụ miễn cước ở người gọi(1800)"/>
    <s v="Dịch vụ khác"/>
    <x v="8"/>
    <s v="Viễn thông"/>
    <s v="13211/H§KT-KD"/>
    <s v="Hạ Tuấn Cường"/>
    <s v="DNTN1"/>
    <x v="2"/>
    <s v="Công ty Cổ Phần BKAV"/>
    <s v="Công ty Cổ Phần BKAV"/>
    <x v="1"/>
    <n v="4.0284240000000002"/>
    <n v="4.5846660000000004"/>
    <n v="4.8232210000000002"/>
    <n v="4.01424"/>
    <n v="3.1188380000000002"/>
    <n v="3.0439379999999998"/>
    <n v="3.3235320000000002"/>
    <n v="3.2075559999999999"/>
    <n v="3.8418389999999998"/>
    <n v="3.3209620000000002"/>
    <n v="3.4325760000000001"/>
    <n v="3.3216640000000002"/>
    <n v="44.061456"/>
    <n v="2.6880700000000002"/>
    <n v="2.137035"/>
    <n v="4.8251050000000006"/>
  </r>
  <r>
    <s v="CHINATELECOM"/>
    <n v="85"/>
    <s v="Dịch vụ miễn cước ở người gọi(1800)"/>
    <s v="Dịch vụ khác"/>
    <x v="8"/>
    <s v="Viễn thông"/>
    <s v="16070/H§KT-KD"/>
    <s v="Trần Đức Hà"/>
    <s v="Nước Ngoài"/>
    <x v="1"/>
    <s v="Công ty TNHH China Telecom Information Technology (Việt Nam)"/>
    <s v="Công ty TNHH China Telecom Information Technology (Việt Nam)"/>
    <x v="1"/>
    <n v="2.384474"/>
    <n v="0.70651799999999998"/>
    <n v="0.536358"/>
    <n v="0.47389999999999999"/>
    <n v="0.50005299999999997"/>
    <n v="0.46876499999999999"/>
    <n v="0.38327600000000001"/>
    <n v="0.41504600000000003"/>
    <n v="0.40803699999999998"/>
    <n v="0.380523"/>
    <n v="0.38522699999999999"/>
    <n v="0.55112899999999998"/>
    <n v="7.5933060000000001"/>
    <n v="0.42188900000000001"/>
    <n v="0.37973800000000002"/>
    <n v="0.80162700000000009"/>
  </r>
  <r>
    <s v="CITIBANK"/>
    <n v="85"/>
    <s v="Dịch vụ miễn cước ở người gọi(1800)"/>
    <s v="Dịch vụ khác"/>
    <x v="8"/>
    <s v="Viễn thông"/>
    <s v="3150/H§KT-KD"/>
    <s v="Nguyễn Tiến Thành"/>
    <s v="Ngân hàng"/>
    <x v="3"/>
    <s v="Ngân hàng CITIBANK, N.A - Chi nhánh TP Hà Nội"/>
    <s v="Ngân hàng Citibank"/>
    <x v="1"/>
    <n v="1.4639740000000001"/>
    <n v="1.632584"/>
    <n v="1.8492949999999999"/>
    <n v="1.367175"/>
    <n v="1.412388"/>
    <n v="1.235058"/>
    <n v="1.297363"/>
    <n v="1.248502"/>
    <n v="1.3011919999999999"/>
    <n v="1.3071630000000001"/>
    <n v="1.2341329999999999"/>
    <n v="1.1739980000000001"/>
    <n v="16.522825000000001"/>
    <n v="1.210718"/>
    <n v="1.1233109999999999"/>
    <n v="2.3340290000000001"/>
  </r>
  <r>
    <s v="CSSKVN"/>
    <n v="85"/>
    <s v="Dịch vụ miễn cước ở người gọi(1800)"/>
    <s v="Dịch vụ khác"/>
    <x v="8"/>
    <s v="Viễn thông"/>
    <s v="20639/H§KT-KD"/>
    <s v="Nguyễn Thị Thanh Hải"/>
    <s v="DNTN2"/>
    <x v="2"/>
    <s v="Công ty Trách nhiệm hữu hạn Thiết bị chăm sóc sức khỏe Toàn Cầu"/>
    <s v="Công ty Trách nhiệm hữu hạn Thiết bị chăm sóc sức khỏe Toàn Cầu"/>
    <x v="0"/>
    <n v="0.55332599999999998"/>
    <n v="0.60387199999999996"/>
    <n v="0.61804199999999998"/>
    <n v="0.60350000000000004"/>
    <n v="0"/>
    <n v="0"/>
    <n v="0"/>
    <n v="0"/>
    <n v="0"/>
    <n v="0"/>
    <n v="0"/>
    <n v="0"/>
    <n v="2.3787400000000001"/>
    <n v="0"/>
    <n v="0"/>
    <n v="0"/>
  </r>
  <r>
    <s v="DEAURA"/>
    <n v="85"/>
    <s v="Dịch vụ miễn cước ở người gọi(1800)"/>
    <s v="Dịch vụ khác"/>
    <x v="8"/>
    <s v="Viễn thông"/>
    <s v="170331-01"/>
    <s v="Vũ Thị Lan"/>
    <s v="DNTN2"/>
    <x v="2"/>
    <s v="Công ty TNHH Venesa"/>
    <s v="Công ty TNHH Venesa"/>
    <x v="0"/>
    <n v="22.625948000000001"/>
    <n v="20.183992"/>
    <n v="15.735799999999999"/>
    <n v="8.9691229999999997"/>
    <n v="20.085704"/>
    <n v="17.761064999999999"/>
    <n v="18.527846"/>
    <n v="18.961504999999999"/>
    <n v="23.46339"/>
    <n v="22.205618000000001"/>
    <n v="20.729265000000002"/>
    <n v="22.209465000000002"/>
    <n v="231.458721"/>
    <n v="23.212623000000001"/>
    <n v="14.232032"/>
    <n v="37.444654999999997"/>
  </r>
  <r>
    <s v="DKTC"/>
    <n v="85"/>
    <s v="Dịch vụ miễn cước ở người gọi(1800)"/>
    <s v="Dịch vụ khác"/>
    <x v="8"/>
    <s v="Viễn thông"/>
    <s v="17174/H§KT-KD"/>
    <s v="Nguyễn Tiến Thành"/>
    <s v="Ngân hàng"/>
    <x v="3"/>
    <s v="Ngân hàng Thương mại Trách nhiệm Hữu hạn Một thành Viên Dầu khí Toàn Cầu"/>
    <s v="Ngân hàng Thương mại TNHH Một thành viên Dầu khí Toàn Cầu"/>
    <x v="1"/>
    <n v="2.7664680000000001"/>
    <n v="2.2179690000000001"/>
    <n v="2.7207970000000001"/>
    <n v="2.374695"/>
    <n v="2.6042360000000002"/>
    <n v="2.8972959999999999"/>
    <n v="2.9962019999999998"/>
    <n v="3.092387"/>
    <n v="4.222003"/>
    <n v="4.1506080000000001"/>
    <n v="4.6307590000000003"/>
    <n v="4.4256270000000004"/>
    <n v="39.099046999999999"/>
    <n v="3.3856380000000001"/>
    <n v="3.4662030000000001"/>
    <n v="6.8518410000000003"/>
  </r>
  <r>
    <s v="DNA"/>
    <n v="85"/>
    <s v="Dịch vụ miễn cước ở người gọi(1800)"/>
    <s v="Dịch vụ khác"/>
    <x v="8"/>
    <s v="Viễn thông"/>
    <s v="171101-09"/>
    <s v="Nguyễn Tiến Thành"/>
    <s v="Ngân hàng"/>
    <x v="3"/>
    <s v="Ngân hàng Thương mại Cổ phần Đông Nam á"/>
    <s v="Ngân hàng Thương mại Cổ phần Đông Nam á"/>
    <x v="1"/>
    <n v="1.546602"/>
    <n v="1.5407820000000001"/>
    <n v="1.6631309999999999"/>
    <n v="1.6905939999999999"/>
    <n v="1.837297"/>
    <n v="2.1288909999999999"/>
    <n v="2.383413"/>
    <n v="2.3454139999999999"/>
    <n v="2.6088629999999999"/>
    <n v="3.0326019999999998"/>
    <n v="2.9131529999999999"/>
    <n v="3.1362299999999999"/>
    <n v="26.826972000000001"/>
    <n v="3.1122459999999998"/>
    <n v="4.6017109999999999"/>
    <n v="7.7139569999999997"/>
  </r>
  <r>
    <s v="DVTHFPT"/>
    <n v="85"/>
    <s v="Dịch vụ miễn cước ở người gọi(1800)"/>
    <s v="Dịch vụ khác"/>
    <x v="8"/>
    <s v="Viễn thông"/>
    <s v="180118-06"/>
    <s v="Nguyễn Lâm Đức"/>
    <s v="Telco"/>
    <x v="0"/>
    <s v="Chi nhánh Công ty TNHH Dịch vụ Tin học FPT tại TP Hồ Chí Minh"/>
    <s v="Công ty TNHH Phần mềm FPT"/>
    <x v="0"/>
    <n v="0.87825200000000003"/>
    <n v="0.90535299999999996"/>
    <n v="0.797377"/>
    <n v="0.79121300000000006"/>
    <n v="0.79793800000000004"/>
    <n v="0.75047699999999995"/>
    <n v="0.76975300000000002"/>
    <n v="0.85483500000000001"/>
    <n v="0.92172699999999996"/>
    <n v="0.83555100000000004"/>
    <n v="0.89082099999999997"/>
    <n v="0.86810799999999999"/>
    <n v="10.061405000000001"/>
    <n v="0.81392600000000004"/>
    <n v="0.747394"/>
    <n v="1.56132"/>
  </r>
  <r>
    <s v="FORD"/>
    <n v="85"/>
    <s v="Dịch vụ miễn cước ở người gọi(1800)"/>
    <s v="Dịch vụ khác"/>
    <x v="8"/>
    <s v="Viễn thông"/>
    <s v="10909/H§KT-KD"/>
    <s v="Trần Đức Hà"/>
    <s v="Nước Ngoài"/>
    <x v="1"/>
    <s v="Công ty TNHH Ford Việt Nam"/>
    <s v="Công ty TNHH Ford Việt Nam"/>
    <x v="1"/>
    <n v="6.885961"/>
    <n v="6.9520920000000004"/>
    <n v="10.760927000000001"/>
    <n v="6.0926879999999999"/>
    <n v="8.4549590000000006"/>
    <n v="10.748072000000001"/>
    <n v="12.068877000000001"/>
    <n v="8.6263819999999996"/>
    <n v="8.5126059999999999"/>
    <n v="8.9364550000000005"/>
    <n v="12.011640999999999"/>
    <n v="11.852294000000001"/>
    <n v="111.90295399999999"/>
    <n v="8.8229550000000003"/>
    <n v="6.2717400000000003"/>
    <n v="15.094695000000002"/>
  </r>
  <r>
    <s v="FPT"/>
    <n v="85"/>
    <s v="Dịch vụ miễn cước ở người gọi(1800)"/>
    <s v="Dịch vụ khác"/>
    <x v="8"/>
    <s v="Viễn thông"/>
    <s v="11716/KHKD"/>
    <s v="Nguyễn Lâm Đức"/>
    <s v="Telco"/>
    <x v="0"/>
    <s v="Công ty TNHH Hệ thống thông tin FPT"/>
    <s v="Công ty TNHH Phần mềm FPT"/>
    <x v="0"/>
    <n v="0.85907900000000004"/>
    <n v="0.91089200000000003"/>
    <n v="0"/>
    <n v="0"/>
    <n v="0"/>
    <n v="0"/>
    <n v="0"/>
    <n v="0"/>
    <n v="0"/>
    <n v="0"/>
    <n v="0"/>
    <n v="0"/>
    <n v="1.769971"/>
    <n v="0"/>
    <n v="0"/>
    <n v="0"/>
  </r>
  <r>
    <s v="GDTANHA"/>
    <n v="85"/>
    <s v="Dịch vụ miễn cước ở người gọi(1800)"/>
    <s v="Dịch vụ khác"/>
    <x v="8"/>
    <s v="Viễn thông"/>
    <s v="8644/H§1800-KD"/>
    <s v="Nguyễn Việt Dũng"/>
    <s v="DNTN1"/>
    <x v="2"/>
    <s v="Công ty TNHH Thiết bị Giáo Dục Tân Hà"/>
    <s v="Công ty TNHH Thiết bị Giáo Dục Tân Hà"/>
    <x v="0"/>
    <n v="0.421817"/>
    <n v="0.462899"/>
    <n v="0.44181500000000001"/>
    <n v="0.46054"/>
    <n v="0.46181299999999997"/>
    <n v="0.49326399999999998"/>
    <n v="0.46072099999999999"/>
    <n v="0.42727100000000001"/>
    <n v="0.44999600000000001"/>
    <n v="0.46344600000000002"/>
    <n v="0.40909099999999998"/>
    <n v="0.42145300000000002"/>
    <n v="5.3741260000000004"/>
    <n v="0.41818100000000002"/>
    <n v="0.41272700000000001"/>
    <n v="0.83090799999999998"/>
  </r>
  <r>
    <s v="GIAODUCVN"/>
    <n v="85"/>
    <s v="Dịch vụ miễn cước ở người gọi(1800)"/>
    <s v="Dịch vụ khác"/>
    <x v="8"/>
    <s v="Viễn thông"/>
    <s v="170526-04"/>
    <s v="Tô Thị Ngọc"/>
    <s v="DNTN1"/>
    <x v="2"/>
    <s v="Công ty TNHH phát triển công nghệ giáo dục Việt Nam"/>
    <s v="Công ty TNHH phát triển công nghệ giáo dục Việt Nam"/>
    <x v="0"/>
    <n v="0.41836200000000001"/>
    <n v="0.412908"/>
    <n v="0.41763400000000001"/>
    <n v="0.41509000000000001"/>
    <n v="0.42454199999999997"/>
    <n v="0.41981600000000002"/>
    <n v="0.440357"/>
    <n v="0.42726900000000001"/>
    <n v="0.42563400000000001"/>
    <n v="0.42381200000000002"/>
    <n v="0.41999900000000001"/>
    <n v="0.41381699999999999"/>
    <n v="5.05924"/>
    <n v="0.41781699999999999"/>
    <n v="0.41909000000000002"/>
    <n v="0.83690700000000007"/>
  </r>
  <r>
    <s v="HKVNCTCP"/>
    <n v="85"/>
    <s v="Dịch vụ miễn cước ở người gọi(1800)"/>
    <s v="Dịch vụ khác"/>
    <x v="8"/>
    <s v="Viễn thông"/>
    <s v="160218-02/KHDN"/>
    <s v="Trần Anh Tuấn"/>
    <s v="DNTN2"/>
    <x v="2"/>
    <s v="Tổng công ty hàng không Việt Nam-CTCP"/>
    <s v="Tổng công ty hàng không Việt Nam-CTCP"/>
    <x v="1"/>
    <n v="6.0590909999999996"/>
    <n v="-5.2409090000000003"/>
    <n v="0.41"/>
    <n v="0.40909099999999998"/>
    <n v="0.40909099999999998"/>
    <n v="0.40909099999999998"/>
    <n v="0.40909099999999998"/>
    <n v="0.40909099999999998"/>
    <n v="0.40909099999999998"/>
    <n v="0.40909099999999998"/>
    <n v="0.40909099999999998"/>
    <n v="0.40909099999999998"/>
    <n v="4.9100010000000003"/>
    <n v="0.40909099999999998"/>
    <n v="0.40909099999999998"/>
    <n v="0.81818199999999996"/>
  </r>
  <r>
    <s v="HOIDONGANHVN"/>
    <n v="85"/>
    <s v="Dịch vụ miễn cước ở người gọi(1800)"/>
    <s v="Dịch vụ khác"/>
    <x v="8"/>
    <s v="Viễn thông"/>
    <s v="153/2015/H§1800-TTKD"/>
    <s v="Trần Đức Hà"/>
    <s v="Nước Ngoài"/>
    <x v="1"/>
    <s v="Công ty TNHH British Council (Việt Nam)"/>
    <s v="Công ty TNHH British Council (Việt Nam)"/>
    <x v="1"/>
    <n v="17.794945999999999"/>
    <n v="30.156832000000001"/>
    <n v="25.301922000000001"/>
    <n v="35.509872000000001"/>
    <n v="47.229309999999998"/>
    <n v="38.847473999999998"/>
    <n v="33.632351"/>
    <n v="36.463036000000002"/>
    <n v="37.933518999999997"/>
    <n v="31.340032000000001"/>
    <n v="30.689475999999999"/>
    <n v="30.179767999999999"/>
    <n v="395.07853799999998"/>
    <n v="28.413827999999999"/>
    <n v="24.223078000000001"/>
    <n v="52.636905999999996"/>
  </r>
  <r>
    <s v="HUAWEI"/>
    <n v="85"/>
    <s v="Dịch vụ miễn cước ở người gọi(1800)"/>
    <s v="Dịch vụ khác"/>
    <x v="8"/>
    <s v="Viễn thông"/>
    <s v="SOW1261"/>
    <s v="Trần Đức Hà"/>
    <s v="Nước Ngoài"/>
    <x v="1"/>
    <s v="SCICOM  (MSC) Berhad"/>
    <s v="SCICOM  (MSC) Berhad"/>
    <x v="1"/>
    <n v="16.589041999999999"/>
    <n v="17.007849"/>
    <n v="19.919692999999999"/>
    <n v="19.602616999999999"/>
    <n v="22.440685999999999"/>
    <n v="17.891503"/>
    <n v="19.375086"/>
    <n v="14.856915000000001"/>
    <n v="16.888193999999999"/>
    <n v="14.571472"/>
    <n v="14.875814"/>
    <n v="13.387381"/>
    <n v="207.40625199999999"/>
    <n v="12.105591"/>
    <n v="9.9922959999999996"/>
    <n v="22.097887"/>
  </r>
  <r>
    <s v="LG_VN_HPG"/>
    <n v="85"/>
    <s v="Dịch vụ miễn cước ở người gọi(1800)"/>
    <s v="Dịch vụ khác"/>
    <x v="8"/>
    <s v="Viễn thông"/>
    <s v="2652/H§KT-KD"/>
    <s v="Trần Đức Hà"/>
    <s v="Nước Ngoài"/>
    <x v="1"/>
    <s v="Công ty TNHH LG ELECTRONICS Việt Nam Hải Phòng"/>
    <s v="Công ty TNHH LG ELECTRONICS Việt Nam Hải Phòng"/>
    <x v="1"/>
    <n v="221.93123900000001"/>
    <n v="193.20336699999999"/>
    <n v="199.57973999999999"/>
    <n v="179.93033"/>
    <n v="228.90859399999999"/>
    <n v="200.86633800000001"/>
    <n v="178.617009"/>
    <n v="201.47576900000001"/>
    <n v="221.82743400000001"/>
    <n v="197.42663400000001"/>
    <n v="184.91735199999999"/>
    <n v="175.10881699999999"/>
    <n v="2383.7926229999998"/>
    <n v="179.33188100000001"/>
    <n v="139.12994"/>
    <n v="318.46182099999999"/>
  </r>
  <r>
    <s v="LIENVIET"/>
    <n v="85"/>
    <s v="Dịch vụ miễn cước ở người gọi(1800)"/>
    <s v="Dịch vụ khác"/>
    <x v="8"/>
    <s v="Viễn thông"/>
    <s v="17091/H§KT-KD"/>
    <s v="Nguyễn Diệp Thùy Anh"/>
    <s v="Ngân hàng"/>
    <x v="3"/>
    <s v="Ngân hàng Thương mại Cổ phần Bưu điện Liên Việt"/>
    <s v="Ngân hàng Thương mại cổ phần Bưu điện Liên Việt"/>
    <x v="1"/>
    <n v="68.347416999999993"/>
    <n v="50.582880000000003"/>
    <n v="64.614478000000005"/>
    <n v="75.085942000000003"/>
    <n v="62.906554999999997"/>
    <n v="65.955670999999995"/>
    <n v="79.545980999999998"/>
    <n v="82.781167999999994"/>
    <n v="96.146839"/>
    <n v="89.737898999999999"/>
    <n v="79.171937999999997"/>
    <n v="88.066671999999997"/>
    <n v="902.94344000000001"/>
    <n v="99.397527999999994"/>
    <n v="81.215412999999998"/>
    <n v="180.61294099999998"/>
  </r>
  <r>
    <s v="MTS"/>
    <n v="85"/>
    <s v="Dịch vụ miễn cước ở người gọi(1800)"/>
    <s v="Dịch vụ khác"/>
    <x v="8"/>
    <s v="Viễn thông"/>
    <s v="13243/H§KT-KD"/>
    <s v="Nguyễn Thị Thanh Hải"/>
    <s v="DNTN2"/>
    <x v="2"/>
    <s v="Công ty TNHH Ariston Thermo Việt Nam"/>
    <s v="Công ty TNHH Ariston Thermo Việt Nam"/>
    <x v="0"/>
    <n v="21.127724000000001"/>
    <n v="23.207139000000002"/>
    <n v="17.310431999999999"/>
    <n v="17.120011999999999"/>
    <n v="11.840066"/>
    <n v="10.161211"/>
    <n v="11.012879999999999"/>
    <n v="17.553246999999999"/>
    <n v="18.586919000000002"/>
    <n v="25.736018999999999"/>
    <n v="23.236930000000001"/>
    <n v="35.355116000000002"/>
    <n v="232.24769499999999"/>
    <n v="41.483648000000002"/>
    <n v="17.068995000000001"/>
    <n v="58.552643000000003"/>
  </r>
  <r>
    <s v="NHAHN"/>
    <n v="85"/>
    <s v="Dịch vụ miễn cước ở người gọi(1800)"/>
    <s v="Dịch vụ khác"/>
    <x v="8"/>
    <s v="Viễn thông"/>
    <s v="6521/H§KT-KD"/>
    <s v="Hoàng Ngọc Mai"/>
    <s v="Ngân hàng"/>
    <x v="3"/>
    <s v="Ngân hàng Thương mại Cổ phần Sài Gòn - Hà Nội"/>
    <s v="Ngân hàng Thương mại Cổ phần Sài Gòn - Hà Nội"/>
    <x v="1"/>
    <n v="2.4817610000000001"/>
    <n v="1.8012900000000001"/>
    <n v="1.780224"/>
    <n v="1.9901990000000001"/>
    <n v="2.192717"/>
    <n v="1.693119"/>
    <n v="2.2205240000000002"/>
    <n v="1.8489340000000001"/>
    <n v="2.6868509999999999"/>
    <n v="1.9997959999999999"/>
    <n v="1.837127"/>
    <n v="2.0441959999999999"/>
    <n v="24.576737999999999"/>
    <n v="1.8885719999999999"/>
    <n v="1.6820539999999999"/>
    <n v="3.5706259999999999"/>
  </r>
  <r>
    <s v="NHBACA"/>
    <n v="85"/>
    <s v="Dịch vụ miễn cước ở người gọi(1800)"/>
    <s v="Dịch vụ khác"/>
    <x v="8"/>
    <s v="Viễn thông"/>
    <s v="25038/H§1800-KD"/>
    <s v="Hoàng Ngọc Mai"/>
    <s v="Ngân hàng"/>
    <x v="3"/>
    <s v="Ngân hàng TMCP Bắc á"/>
    <s v="Ngân hàng TMCP Bắc á"/>
    <x v="1"/>
    <n v="10.974575"/>
    <n v="9.6494099999999996"/>
    <n v="12.198188"/>
    <n v="10.036758000000001"/>
    <n v="11.292104"/>
    <n v="16.577355000000001"/>
    <n v="12.859959999999999"/>
    <n v="10.753164999999999"/>
    <n v="9.8094819999999991"/>
    <n v="8.8941189999999999"/>
    <n v="9.3219379999999994"/>
    <n v="10.33187"/>
    <n v="132.69892400000001"/>
    <n v="10.455861000000001"/>
    <n v="9.3331189999999999"/>
    <n v="19.788980000000002"/>
  </r>
  <r>
    <s v="NHDTPTVN"/>
    <n v="85"/>
    <s v="Dịch vụ miễn cước ở người gọi(1800)"/>
    <s v="Dịch vụ khác"/>
    <x v="8"/>
    <s v="Viễn thông"/>
    <s v="5705/H§KT-KD"/>
    <s v="Vũ Thị Mai Dung"/>
    <s v="Ngân hàng"/>
    <x v="3"/>
    <s v="Ngân hàng đầu tư và phát triển Việt Nam"/>
    <s v="Ngân hàng TMCP Đầu tư và Phát triển Việt Nam"/>
    <x v="1"/>
    <n v="0.79240699999999997"/>
    <n v="0.79349899999999995"/>
    <n v="1.1463540000000001"/>
    <n v="1.217819"/>
    <n v="0.77695199999999998"/>
    <n v="1.0112950000000001"/>
    <n v="0.59624600000000005"/>
    <n v="0.74004899999999996"/>
    <n v="0.58169999999999999"/>
    <n v="0.59751900000000002"/>
    <n v="0.66132999999999997"/>
    <n v="0.54425000000000001"/>
    <n v="9.4594199999999997"/>
    <n v="0.58969400000000005"/>
    <n v="0.61132900000000001"/>
    <n v="1.2010230000000002"/>
  </r>
  <r>
    <s v="NHDTPTVNI"/>
    <n v="85"/>
    <s v="Dịch vụ miễn cước ở người gọi(1800)"/>
    <s v="Dịch vụ khác"/>
    <x v="8"/>
    <s v="Viễn thông"/>
    <s v="18533/H§KT-KD"/>
    <s v="Vũ Thị Mai Dung"/>
    <s v="Ngân hàng"/>
    <x v="3"/>
    <s v="Ngân hàng TMCP Đầu tư và Phát triển Việt Nam"/>
    <s v="Ngân hàng TMCP Đầu tư và Phát triển Việt Nam"/>
    <x v="1"/>
    <n v="0.41553800000000002"/>
    <n v="0.43698999999999999"/>
    <n v="0.58043100000000003"/>
    <n v="0.85294800000000004"/>
    <n v="0.91057699999999997"/>
    <n v="0.47553000000000001"/>
    <n v="0.44644"/>
    <n v="0.467532"/>
    <n v="0.508073"/>
    <n v="0.44807900000000001"/>
    <n v="0.443353"/>
    <n v="0.42026400000000003"/>
    <n v="6.4057550000000001"/>
    <n v="0.413356"/>
    <n v="0.38008700000000001"/>
    <n v="0.79344300000000001"/>
  </r>
  <r>
    <s v="NHHH"/>
    <n v="85"/>
    <s v="Dịch vụ miễn cước ở người gọi(1800)"/>
    <s v="Dịch vụ khác"/>
    <x v="8"/>
    <s v="Viễn thông"/>
    <s v="5375/H§KT-KD"/>
    <s v="Vũ Thị Mai Dung"/>
    <s v="Ngân hàng"/>
    <x v="3"/>
    <s v="Ngân hàng TMCP Hàng Hải Việt Nam"/>
    <s v="Ngân hàng TMCP Hàng hải Việt Nam"/>
    <x v="1"/>
    <n v="238.678293"/>
    <n v="173.11039400000001"/>
    <n v="209.94481999999999"/>
    <n v="194.12310299999999"/>
    <n v="199.85280599999999"/>
    <n v="217.99155099999999"/>
    <n v="241.04196999999999"/>
    <n v="226.35817599999999"/>
    <n v="266.60239899999999"/>
    <n v="293.971272"/>
    <n v="269.82286800000003"/>
    <n v="265.84422000000001"/>
    <n v="2797.341872"/>
    <n v="349.09631400000001"/>
    <n v="276.224064"/>
    <n v="625.32037800000001"/>
  </r>
  <r>
    <s v="NHKT1"/>
    <n v="85"/>
    <s v="Dịch vụ miễn cước ở người gọi(1800)"/>
    <s v="Dịch vụ khác"/>
    <x v="8"/>
    <s v="Viễn thông"/>
    <s v="3416/H§KT-KD"/>
    <s v="Nguyễn Tiến Thành"/>
    <s v="Ngân hàng"/>
    <x v="3"/>
    <s v="Ngân hàng TMCP Kỹ Thương Việt Nam"/>
    <s v="Ngân hàng TMCP Kỹ Thương Việt Nam (Techcombank)"/>
    <x v="1"/>
    <n v="841.67170499999997"/>
    <n v="674.75705400000004"/>
    <n v="769.565113"/>
    <n v="784.58463700000004"/>
    <n v="909.41168900000002"/>
    <n v="869.18845599999997"/>
    <n v="916.66280400000005"/>
    <n v="920.85811100000001"/>
    <n v="977.46525399999996"/>
    <n v="1058.0501429999999"/>
    <n v="884.19279400000005"/>
    <n v="933.36473899999999"/>
    <n v="10539.772499000001"/>
    <n v="885.90254000000004"/>
    <n v="838.15362400000004"/>
    <n v="1724.0561640000001"/>
  </r>
  <r>
    <s v="NHNTHUONG"/>
    <n v="85"/>
    <s v="Dịch vụ miễn cước ở người gọi(1800)"/>
    <s v="Dịch vụ khác"/>
    <x v="8"/>
    <s v="Viễn thông"/>
    <s v="17981/H§KT-KD"/>
    <s v="Vũ Thị Mai Dung"/>
    <s v="Ngân hàng"/>
    <x v="3"/>
    <s v="Ngân hàng TMCP Ngoại thương Việt Nam"/>
    <s v="Ngân hàng TMCP Ngoại thương Việt Nam"/>
    <x v="1"/>
    <n v="14.591412999999999"/>
    <n v="11.899043000000001"/>
    <n v="11.506349"/>
    <n v="9.7760829999999999"/>
    <n v="11.912179"/>
    <n v="13.011876000000001"/>
    <n v="19.965527999999999"/>
    <n v="19.509316999999999"/>
    <n v="22.652455"/>
    <n v="26.256260000000001"/>
    <n v="24.152922"/>
    <n v="25.139889"/>
    <n v="210.37331399999999"/>
    <n v="29.108684"/>
    <n v="25.319879"/>
    <n v="54.428562999999997"/>
  </r>
  <r>
    <s v="NHTMCPSG"/>
    <n v="85"/>
    <s v="Dịch vụ miễn cước ở người gọi(1800)"/>
    <s v="Dịch vụ khác"/>
    <x v="8"/>
    <s v="Viễn thông"/>
    <s v="13535/H§KT-KD"/>
    <s v="Hoàng Ngọc Mai"/>
    <s v="Ngân hàng"/>
    <x v="3"/>
    <s v="Ngân hàng Thương mại Cổ phần Sài Gòn - Hà Nội"/>
    <s v="Ngân hàng Thương mại Cổ phần Sài Gòn - Hà Nội"/>
    <x v="1"/>
    <n v="42.948151000000003"/>
    <n v="27.729351999999999"/>
    <n v="33.684007999999999"/>
    <n v="37.235188999999998"/>
    <n v="37.999516"/>
    <n v="35.502107000000002"/>
    <n v="44.661619999999999"/>
    <n v="41.123370999999999"/>
    <n v="57.462156"/>
    <n v="30.528013000000001"/>
    <n v="31.684729000000001"/>
    <n v="30.317941000000001"/>
    <n v="450.87615299999999"/>
    <n v="30.715364999999998"/>
    <n v="27.228351"/>
    <n v="57.943715999999995"/>
  </r>
  <r>
    <s v="OCEANBANK"/>
    <n v="85"/>
    <s v="Dịch vụ miễn cước ở người gọi(1800)"/>
    <s v="Dịch vụ khác"/>
    <x v="8"/>
    <s v="Viễn thông"/>
    <s v="13843/H§KT-KD"/>
    <s v="Nguyễn Diệp Thùy Anh"/>
    <s v="Ngân hàng"/>
    <x v="3"/>
    <s v="Ngân hàng Thương mại trách nhiệm hữu hạn một thành viên Đại Dương"/>
    <s v="Ngân hàng Thương mại trách nhiệm hữu hạn một thành viên Đại Dương"/>
    <x v="1"/>
    <n v="6.9298830000000002"/>
    <n v="10.663899000000001"/>
    <n v="8.1985480000000006"/>
    <n v="7.6653589999999996"/>
    <n v="8.3283389999999997"/>
    <n v="8.8786749999999994"/>
    <n v="9.3437990000000006"/>
    <n v="8.1075350000000004"/>
    <n v="8.3989560000000001"/>
    <n v="9.8942350000000001"/>
    <n v="8.2402409999999993"/>
    <n v="9.0010820000000002"/>
    <n v="103.65055099999999"/>
    <n v="10.841047"/>
    <n v="8.430453"/>
    <n v="19.2715"/>
  </r>
  <r>
    <s v="SITA"/>
    <n v="85"/>
    <s v="Dịch vụ miễn cước ở người gọi(1800)"/>
    <s v="Dịch vụ khác"/>
    <x v="8"/>
    <s v="Viễn thông"/>
    <s v="9392/H§KT-KD"/>
    <s v="Phan Thu Thủy"/>
    <s v="Nước Ngoài"/>
    <x v="1"/>
    <s v="Văn phòng Đại Diện SITA"/>
    <s v="Văn phòng Đại Diện SITA"/>
    <x v="0"/>
    <n v="0.34990700000000002"/>
    <n v="0.348636"/>
    <n v="0.34772700000000001"/>
    <n v="0.34772700000000001"/>
    <n v="0.34772700000000001"/>
    <n v="0.34772700000000001"/>
    <n v="0.355908"/>
    <n v="0.34772700000000001"/>
    <n v="0.35045399999999999"/>
    <n v="0.34772700000000001"/>
    <n v="0.34772700000000001"/>
    <n v="0.34772700000000001"/>
    <n v="4.1867210000000004"/>
    <n v="0.35063499999999997"/>
    <n v="0.348636"/>
    <n v="0.69927099999999998"/>
  </r>
  <r>
    <s v="TH"/>
    <n v="85"/>
    <s v="Dịch vụ miễn cước ở người gọi(1800)"/>
    <s v="Dịch vụ khác"/>
    <x v="8"/>
    <s v="Viễn thông"/>
    <s v="9968/H§1800-KD"/>
    <s v="Nguyễn Việt Dũng"/>
    <s v="DNTN1"/>
    <x v="2"/>
    <s v="Công ty Cổ phần Chuỗi Thực Phẩm TH"/>
    <s v="Công ty Cổ phần Chuỗi Thực Phẩm TH"/>
    <x v="0"/>
    <n v="4.8608089999999997"/>
    <n v="6.5394930000000002"/>
    <n v="10.858466999999999"/>
    <n v="8.945176"/>
    <n v="7.6849559999999997"/>
    <n v="9.4000210000000006"/>
    <n v="8.3755129999999998"/>
    <n v="8.1140080000000001"/>
    <n v="10.880269"/>
    <n v="8.6745800000000006"/>
    <n v="7.9303819999999998"/>
    <n v="7.665648"/>
    <n v="99.929321999999999"/>
    <n v="7.0050999999999997"/>
    <n v="4.0798930000000002"/>
    <n v="11.084993000000001"/>
  </r>
  <r>
    <s v="THSVTVN"/>
    <n v="85"/>
    <s v="Dịch vụ miễn cước ở người gọi(1800)"/>
    <s v="Dịch vụ khác"/>
    <x v="8"/>
    <s v="Viễn thông"/>
    <s v="180102-01"/>
    <s v="Vũ Thị Lan"/>
    <s v="DNTN2"/>
    <x v="2"/>
    <s v="Công ty TNHH truyền hình số vệ tinh Việt Nam"/>
    <s v="Công ty TNHH truyền hình số vệ tinh Việt Nam"/>
    <x v="1"/>
    <n v="10.825946999999999"/>
    <n v="4.0473059999999998"/>
    <n v="4.0652970000000002"/>
    <n v="3.886101"/>
    <n v="3.0861809999999998"/>
    <n v="3.8820950000000001"/>
    <n v="3.601747"/>
    <n v="3.512667"/>
    <n v="4.0778860000000003"/>
    <n v="2.6907860000000001"/>
    <n v="2.3468360000000001"/>
    <n v="2.6485780000000001"/>
    <n v="48.671427000000001"/>
    <n v="3.6468630000000002"/>
    <n v="2.293193"/>
    <n v="5.9400560000000002"/>
  </r>
  <r>
    <s v="TIENPHONG"/>
    <n v="85"/>
    <s v="Dịch vụ miễn cước ở người gọi(1800)"/>
    <s v="Dịch vụ khác"/>
    <x v="8"/>
    <s v="Viễn thông"/>
    <s v="19762/H§KT-KD"/>
    <s v="Cấn Thành Chung"/>
    <s v="Ngân hàng"/>
    <x v="3"/>
    <s v="Ngân hàng TMCP Tiên Phong"/>
    <s v="Ngân hàng TMCP Tiên Phong"/>
    <x v="1"/>
    <n v="37.906958000000003"/>
    <n v="23.169606999999999"/>
    <n v="23.705376000000001"/>
    <n v="19.454463000000001"/>
    <n v="21.735264999999998"/>
    <n v="23.818901"/>
    <n v="23.523555999999999"/>
    <n v="25.591287999999999"/>
    <n v="26.900883"/>
    <n v="25.548138000000002"/>
    <n v="28.093226000000001"/>
    <n v="33.330813999999997"/>
    <n v="312.77847500000001"/>
    <n v="34.735461000000001"/>
    <n v="21.926665"/>
    <n v="56.662126000000001"/>
  </r>
  <r>
    <s v="TOANCAU"/>
    <n v="85"/>
    <s v="Dịch vụ miễn cước ở người gọi(1800)"/>
    <s v="Dịch vụ khác"/>
    <x v="8"/>
    <s v="Viễn thông"/>
    <s v="10942/H§KT-KD"/>
    <s v="Phạm Văn Phước"/>
    <s v="DNTN1"/>
    <x v="2"/>
    <s v="Công ty Cổ phần Dịch vụ Số liệu Toàn Cầu"/>
    <s v="Công ty cổ phần dịch vụ số liệu Toàn Cầu"/>
    <x v="1"/>
    <n v="2.76911"/>
    <n v="2.1208119999999999"/>
    <n v="1.723195"/>
    <n v="1.636514"/>
    <n v="1.6019699999999999"/>
    <n v="1.572878"/>
    <n v="1.561059"/>
    <n v="1.5230680000000001"/>
    <n v="1.5156069999999999"/>
    <n v="1.4999769999999999"/>
    <n v="1.5836030000000001"/>
    <n v="1.539064"/>
    <n v="20.646857000000001"/>
    <n v="1.54633"/>
    <n v="1.5494289999999999"/>
    <n v="3.0957590000000001"/>
  </r>
  <r>
    <s v="TRANGLINH"/>
    <n v="85"/>
    <s v="Dịch vụ miễn cước ở người gọi(1800)"/>
    <s v="Dịch vụ khác"/>
    <x v="8"/>
    <s v="Viễn thông"/>
    <s v="4146/HH§KT-KD"/>
    <s v="Phạm Văn Lập"/>
    <s v="DNTN2"/>
    <x v="2"/>
    <s v="Công ty Cổ phần Thương mại và Xuất nhập khẩu Trang Linh"/>
    <s v="Công ty Cổ phần Thương mại và Xuất nhập khẩu Trang Linh"/>
    <x v="1"/>
    <n v="253.85513800000001"/>
    <n v="378.24226599999997"/>
    <n v="438.91217999999998"/>
    <n v="484.97446000000002"/>
    <n v="479.08209599999998"/>
    <n v="404.268215"/>
    <n v="369.27992699999999"/>
    <n v="423.33551799999998"/>
    <n v="413.22162500000002"/>
    <n v="429.449433"/>
    <n v="381.75052199999999"/>
    <n v="370.52422999999999"/>
    <n v="4826.8956099999996"/>
    <n v="318.550656"/>
    <n v="251.45068900000001"/>
    <n v="570.00134500000001"/>
  </r>
  <r>
    <s v="TRUYENTHONG"/>
    <n v="85"/>
    <s v="Dịch vụ miễn cước ở người gọi(1800)"/>
    <s v="Dịch vụ khác"/>
    <x v="8"/>
    <s v="Viễn thông"/>
    <s v="2808/2018"/>
    <s v="Nguyễn Thị Thanh Hải"/>
    <s v="DNTN2"/>
    <x v="2"/>
    <s v="Công ty phát triển Dịch vụ Giá trị Gia tăng-Chi nhánh Tổng Công ty truyền thông"/>
    <s v="Tổng Công ty truyền thông"/>
    <x v="1"/>
    <n v="1.32918"/>
    <n v="1.8858520000000001"/>
    <n v="1.244462"/>
    <n v="1.7416849999999999"/>
    <n v="2.8070330000000001"/>
    <n v="3.1348180000000001"/>
    <n v="1.4886189999999999"/>
    <n v="2.3996179999999998"/>
    <n v="1.760772"/>
    <n v="2.4025280000000002"/>
    <n v="1.9109400000000001"/>
    <n v="2.030383"/>
    <n v="24.13589"/>
    <n v="1.08775"/>
    <n v="1.4744390000000001"/>
    <n v="2.562189"/>
  </r>
  <r>
    <s v="TTNCTNCD"/>
    <n v="85"/>
    <s v="Dịch vụ miễn cước ở người gọi(1800)"/>
    <s v="Dịch vụ khác"/>
    <x v="8"/>
    <s v="Viễn thông"/>
    <s v="1131/H§1800-KD"/>
    <s v="Nguyễn Việt Dũng"/>
    <s v="DNTN1"/>
    <x v="2"/>
    <s v="Trung tâm Nghiên cứu Trách nhiệm Xã Hội"/>
    <s v="Trung tâm Nghiên cứu Trách nhiệm Xã Hội"/>
    <x v="0"/>
    <n v="0.34772700000000001"/>
    <n v="0.34954499999999999"/>
    <n v="0.34772700000000001"/>
    <n v="0.34772700000000001"/>
    <n v="0.34772700000000001"/>
    <n v="0.34772700000000001"/>
    <n v="0.34772700000000001"/>
    <n v="0.34772700000000001"/>
    <n v="0.34772700000000001"/>
    <n v="0.34772700000000001"/>
    <n v="0.34772700000000001"/>
    <n v="0.34772700000000001"/>
    <n v="4.1745419999999998"/>
    <n v="0.34772700000000001"/>
    <n v="0"/>
    <n v="0.34772700000000001"/>
  </r>
  <r>
    <s v="VIDBANK"/>
    <n v="85"/>
    <s v="Dịch vụ miễn cước ở người gọi(1800)"/>
    <s v="Dịch vụ khác"/>
    <x v="8"/>
    <s v="Viễn thông"/>
    <s v="11540/H§KT-KD"/>
    <s v="Cấn Thành Chung"/>
    <s v="Ngân hàng"/>
    <x v="3"/>
    <s v="Ngân hàng trách nhiệm hữu hạn một thành viên Public Việt Nam"/>
    <s v="Ngân hàng TNHH Một thành viên Public Việt Nam"/>
    <x v="1"/>
    <n v="0.57724200000000003"/>
    <n v="0.48053600000000002"/>
    <n v="0.60197000000000001"/>
    <n v="0.56687500000000002"/>
    <n v="0.56125199999999997"/>
    <n v="0.59797400000000001"/>
    <n v="0.77612400000000004"/>
    <n v="0.76830500000000002"/>
    <n v="0.87265499999999996"/>
    <n v="0.84684300000000001"/>
    <n v="0.83974400000000005"/>
    <n v="0.86247499999999999"/>
    <n v="8.3519950000000005"/>
    <n v="0.86264799999999997"/>
    <n v="0.84884000000000004"/>
    <n v="1.7114880000000001"/>
  </r>
  <r>
    <s v="VIDBANK1"/>
    <n v="85"/>
    <s v="Dịch vụ miễn cước ở người gọi(1800)"/>
    <s v="Dịch vụ khác"/>
    <x v="8"/>
    <s v="Viễn thông"/>
    <s v="160325-01/KHDN-TCNH"/>
    <s v="Cấn Thành Chung"/>
    <s v="Ngân hàng"/>
    <x v="3"/>
    <s v="Ngân hàng trách nhiệm hữu hạn một thành viên Public Việt Nam"/>
    <s v="Ngân hàng TNHH Một thành viên Public Việt Nam"/>
    <x v="1"/>
    <n v="1.273158"/>
    <n v="1.1186240000000001"/>
    <n v="1.201892"/>
    <n v="1.194628"/>
    <n v="1.2789839999999999"/>
    <n v="1.011374"/>
    <n v="1.6407700000000001"/>
    <n v="1.26735"/>
    <n v="1.284438"/>
    <n v="1.455338"/>
    <n v="1.1437120000000001"/>
    <n v="0.82248100000000002"/>
    <n v="14.692748999999999"/>
    <n v="0.78446199999999999"/>
    <n v="0.602688"/>
    <n v="1.3871500000000001"/>
  </r>
  <r>
    <s v="VINHOMES1"/>
    <n v="85"/>
    <s v="Dịch vụ miễn cước ở người gọi(1800)"/>
    <s v="Dịch vụ khác"/>
    <x v="8"/>
    <s v="Viễn thông"/>
    <s v="6258/H§1800-KD"/>
    <s v="Triệu Hoàng Cường (Vingroup)"/>
    <s v="DNTN2"/>
    <x v="2"/>
    <s v="Công ty Cổ phần Vinhomes"/>
    <s v="Công ty CP Dịch vụ Thương mại Tổng hợp VinCommerce"/>
    <x v="1"/>
    <n v="1.1478969999999999"/>
    <n v="0.43907600000000002"/>
    <n v="1.273857"/>
    <n v="1.010767"/>
    <n v="1.0942540000000001"/>
    <n v="0.94519200000000003"/>
    <n v="0.96447799999999995"/>
    <n v="0.90720900000000004"/>
    <n v="0.99556699999999998"/>
    <n v="0.86267000000000005"/>
    <n v="0.81176400000000004"/>
    <n v="0.82921800000000001"/>
    <n v="11.281948999999999"/>
    <n v="0.64603500000000003"/>
    <n v="0"/>
    <n v="0.64603500000000003"/>
  </r>
  <r>
    <s v="VINHOMES2_1066"/>
    <n v="85"/>
    <s v="Dịch vụ miễn cước ở người gọi(1800)"/>
    <s v="Dịch vụ khác"/>
    <x v="8"/>
    <s v="Viễn thông"/>
    <s v="150805-01/2015/KHDN-"/>
    <s v="Triệu Hoàng Cường (Vingroup)"/>
    <s v="DNTN2"/>
    <x v="2"/>
    <s v="Công ty Cổ phần Vinhomes"/>
    <s v="Công ty CP Dịch vụ Thương mại Tổng hợp VinCommerce"/>
    <x v="1"/>
    <n v="3.4290910000000001"/>
    <n v="3.4290910000000001"/>
    <n v="3.4290910000000001"/>
    <n v="3.4290910000000001"/>
    <n v="3.4290910000000001"/>
    <n v="3.4290910000000001"/>
    <n v="3.4290910000000001"/>
    <n v="4.9023789999999998"/>
    <n v="5.4632300000000003"/>
    <n v="5.6928349999999996"/>
    <n v="6.3205840000000002"/>
    <n v="6.2129620000000001"/>
    <n v="52.595627"/>
    <n v="6.5649220000000001"/>
    <n v="5.8802700000000003"/>
    <n v="12.445192"/>
  </r>
  <r>
    <s v="VINHOMES2_1086"/>
    <n v="85"/>
    <s v="Dịch vụ miễn cước ở người gọi(1800)"/>
    <s v="Dịch vụ khác"/>
    <x v="8"/>
    <s v="Viễn thông"/>
    <s v="1866/2015/H§1800-TTT"/>
    <s v="Triệu Hoàng Cường (Vingroup)"/>
    <s v="DNTN2"/>
    <x v="2"/>
    <s v="Công ty Cổ phần Vinhomes"/>
    <s v="Công ty CP Dịch vụ Thương mại Tổng hợp VinCommerce"/>
    <x v="1"/>
    <n v="0.413636"/>
    <n v="0.41636299999999998"/>
    <n v="0.40909099999999998"/>
    <n v="0.40909099999999998"/>
    <n v="0.40909099999999998"/>
    <n v="0.40909099999999998"/>
    <n v="0.40909099999999998"/>
    <n v="0.40909099999999998"/>
    <n v="0.45290399999999997"/>
    <n v="0.42727100000000001"/>
    <n v="0.40909099999999998"/>
    <n v="0"/>
    <n v="4.5738110000000001"/>
    <n v="0"/>
    <n v="0"/>
    <n v="0"/>
  </r>
  <r>
    <s v="VINHOMES2_1134"/>
    <n v="85"/>
    <s v="Dịch vụ miễn cước ở người gọi(1800)"/>
    <s v="Dịch vụ khác"/>
    <x v="8"/>
    <s v="Viễn thông"/>
    <s v="151231-09/KHDN"/>
    <s v="Triệu Hoàng Cường (Vingroup)"/>
    <s v="DNTN2"/>
    <x v="2"/>
    <s v="Công ty Cổ phần Vinhomes"/>
    <s v="Công ty CP Dịch vụ Thương mại Tổng hợp VinCommerce"/>
    <x v="1"/>
    <n v="0.78417899999999996"/>
    <n v="8.9088000000000001E-2"/>
    <n v="0.46363100000000002"/>
    <n v="0.43181599999999998"/>
    <n v="0.43272500000000003"/>
    <n v="0.429089"/>
    <n v="0.42999799999999999"/>
    <n v="0.41909000000000002"/>
    <n v="0.58816400000000002"/>
    <n v="0.45017699999999999"/>
    <n v="0.432361"/>
    <n v="0.44817800000000002"/>
    <n v="5.3984959999999997"/>
    <n v="0.43908799999999998"/>
    <n v="0.42727100000000001"/>
    <n v="0.86635899999999999"/>
  </r>
  <r>
    <s v="VINHOMES2_1186"/>
    <n v="85"/>
    <s v="Dịch vụ miễn cước ở người gọi(1800)"/>
    <s v="Dịch vụ khác"/>
    <x v="8"/>
    <s v="Viễn thông"/>
    <s v="151103-04/KHDN"/>
    <s v="Triệu Hoàng Cường (Vingroup)"/>
    <s v="DNTN2"/>
    <x v="2"/>
    <s v="Công ty Cổ phần Vinhomes"/>
    <s v="Công ty CP Dịch vụ Thương mại Tổng hợp VinCommerce"/>
    <x v="1"/>
    <n v="3.4290910000000001"/>
    <n v="4.1290909999999998"/>
    <n v="3.7790910000000002"/>
    <n v="3.7790910000000002"/>
    <n v="3.7790910000000002"/>
    <n v="3.7790910000000002"/>
    <n v="3.7790910000000002"/>
    <n v="3.7790910000000002"/>
    <n v="3.7790910000000002"/>
    <n v="3.7790910000000002"/>
    <n v="3.7790910000000002"/>
    <n v="3.7790910000000002"/>
    <n v="45.349091999999999"/>
    <n v="3.7790910000000002"/>
    <n v="3.7790910000000002"/>
    <n v="7.5581820000000004"/>
  </r>
  <r>
    <s v="VINHOMES2_1221"/>
    <n v="85"/>
    <s v="Dịch vụ miễn cước ở người gọi(1800)"/>
    <s v="Dịch vụ khác"/>
    <x v="8"/>
    <s v="Viễn thông"/>
    <s v="150805-03/2015/KHDN-"/>
    <s v="Triệu Hoàng Cường (Vingroup)"/>
    <s v="DNTN2"/>
    <x v="2"/>
    <s v="Công ty Cổ phần Vinhomes"/>
    <s v="Công ty CP Dịch vụ Thương mại Tổng hợp VinCommerce"/>
    <x v="1"/>
    <n v="3.7790910000000002"/>
    <n v="3.079091"/>
    <n v="3.4290910000000001"/>
    <n v="3.4290910000000001"/>
    <n v="3.4290910000000001"/>
    <n v="3.4290910000000001"/>
    <n v="3.4290910000000001"/>
    <n v="3.4290910000000001"/>
    <n v="3.4290910000000001"/>
    <n v="3.4290910000000001"/>
    <n v="3.4290910000000001"/>
    <n v="3.4290910000000001"/>
    <n v="41.149092000000003"/>
    <n v="3.4290910000000001"/>
    <n v="3.4290910000000001"/>
    <n v="6.8581820000000002"/>
  </r>
  <r>
    <s v="VINHOMES2_1266"/>
    <n v="85"/>
    <s v="Dịch vụ miễn cước ở người gọi(1800)"/>
    <s v="Dịch vụ khác"/>
    <x v="8"/>
    <s v="Viễn thông"/>
    <s v="151103-05/KHDN"/>
    <s v="Triệu Hoàng Cường (Vingroup)"/>
    <s v="DNTN2"/>
    <x v="2"/>
    <s v="Công ty Cổ phần Vinhomes"/>
    <s v="Công ty CP Dịch vụ Thương mại Tổng hợp VinCommerce"/>
    <x v="1"/>
    <n v="3.965792"/>
    <n v="3.9794269999999998"/>
    <n v="3.936887"/>
    <n v="3.9732509999999999"/>
    <n v="4.2315839999999998"/>
    <n v="4.1812250000000004"/>
    <n v="4.0312380000000001"/>
    <n v="4.0890519999999997"/>
    <n v="3.9476140000000002"/>
    <n v="4.0050559999999997"/>
    <n v="3.994335"/>
    <n v="3.9603359999999999"/>
    <n v="48.295797"/>
    <n v="3.9805190000000001"/>
    <n v="3.985611"/>
    <n v="7.9661299999999997"/>
  </r>
  <r>
    <s v="VINHOMES2_1280"/>
    <n v="85"/>
    <s v="Dịch vụ miễn cước ở người gọi(1800)"/>
    <s v="Dịch vụ khác"/>
    <x v="8"/>
    <s v="Viễn thông"/>
    <s v="151102-05/KHDN"/>
    <s v="Triệu Hoàng Cường (Vingroup)"/>
    <s v="DNTN2"/>
    <x v="2"/>
    <s v="Công ty Cổ phần Vinhomes"/>
    <s v="Công ty CP Dịch vụ Thương mại Tổng hợp VinCommerce"/>
    <x v="1"/>
    <n v="3.4290910000000001"/>
    <n v="4.1290909999999998"/>
    <n v="3.7790910000000002"/>
    <n v="3.7790910000000002"/>
    <n v="3.7790910000000002"/>
    <n v="3.7790910000000002"/>
    <n v="3.7790910000000002"/>
    <n v="3.7790910000000002"/>
    <n v="3.7790910000000002"/>
    <n v="3.7790910000000002"/>
    <n v="3.7790910000000002"/>
    <n v="3.7790910000000002"/>
    <n v="45.349091999999999"/>
    <n v="3.7790910000000002"/>
    <n v="3.7790910000000002"/>
    <n v="7.5581820000000004"/>
  </r>
  <r>
    <s v="VINHOMES2_1286"/>
    <n v="85"/>
    <s v="Dịch vụ miễn cước ở người gọi(1800)"/>
    <s v="Dịch vụ khác"/>
    <x v="8"/>
    <s v="Viễn thông"/>
    <s v="1869/2015/H§1800-TTK"/>
    <s v="Triệu Hoàng Cường (Vingroup)"/>
    <s v="DNTN2"/>
    <x v="2"/>
    <s v="Công ty Cổ phần Vinhomes"/>
    <s v="Công ty CP Dịch vụ Thương mại Tổng hợp VinCommerce"/>
    <x v="1"/>
    <n v="1.9090910000000001"/>
    <n v="1.9090910000000001"/>
    <n v="1.9090910000000001"/>
    <n v="1.9090910000000001"/>
    <n v="1.9090910000000001"/>
    <n v="1.9090910000000001"/>
    <n v="1.9090910000000001"/>
    <n v="1.9090910000000001"/>
    <n v="1.9090910000000001"/>
    <n v="1.9090910000000001"/>
    <n v="1.9090910000000001"/>
    <n v="1.9090910000000001"/>
    <n v="22.909092000000001"/>
    <n v="1.9090910000000001"/>
    <n v="1.9090910000000001"/>
    <n v="3.8181820000000002"/>
  </r>
  <r>
    <s v="VNPAYSHOP"/>
    <n v="85"/>
    <s v="Dịch vụ miễn cước ở người gọi(1800)"/>
    <s v="Dịch vụ khác"/>
    <x v="8"/>
    <s v="Viễn thông"/>
    <s v="160301-26"/>
    <s v="Đinh Thị Lợi"/>
    <s v="DNTN2"/>
    <x v="2"/>
    <s v="Công ty cổ phần VNPAY SHOP Thương mại Dịch vụ"/>
    <s v="Công ty cổ phần VNPAY SHOP Thương mại Dịch vụ"/>
    <x v="0"/>
    <n v="8.2676660000000002"/>
    <n v="4.4772869999999996"/>
    <n v="4.210445"/>
    <n v="4.282216"/>
    <n v="2.8367689999999999"/>
    <n v="2.713511"/>
    <n v="2.7802519999999999"/>
    <n v="4.0546340000000001"/>
    <n v="3.8908070000000001"/>
    <n v="6.2510659999999998"/>
    <n v="5.4258050000000004"/>
    <n v="7.0387529999999998"/>
    <n v="56.229210999999999"/>
    <n v="5.4735230000000001"/>
    <n v="5.5446439999999999"/>
    <n v="11.018167"/>
  </r>
  <r>
    <s v="ZUELLIG1B"/>
    <n v="85"/>
    <s v="Dịch vụ miễn cước ở người gọi(1800)"/>
    <s v="Dịch vụ khác"/>
    <x v="8"/>
    <s v="Viễn thông"/>
    <s v="5679/H§KT-KD-00"/>
    <s v="Phạm Văn Lập"/>
    <s v="DNTN2"/>
    <x v="2"/>
    <s v="Công Ty TNHH Thương Mại và Dược Phẩm Sang"/>
    <s v="Công Ty TNHH Thương Mại và Dược Phẩm Sang"/>
    <x v="1"/>
    <n v="0.356817"/>
    <n v="0.36136000000000001"/>
    <n v="0.35918"/>
    <n v="0.35972500000000002"/>
    <n v="0.35772599999999999"/>
    <n v="0.35245300000000002"/>
    <n v="0.35663400000000001"/>
    <n v="0.35918"/>
    <n v="0.35099900000000001"/>
    <n v="0.356817"/>
    <n v="0.351908"/>
    <n v="0.34772700000000001"/>
    <n v="4.2705260000000003"/>
    <n v="0.34772700000000001"/>
    <n v="0.34772700000000001"/>
    <n v="0.69545400000000002"/>
  </r>
  <r>
    <s v="ZUELLIG3B"/>
    <n v="85"/>
    <s v="Dịch vụ miễn cước ở người gọi(1800)"/>
    <s v="Dịch vụ khác"/>
    <x v="8"/>
    <s v="Viễn thông"/>
    <s v="5679/H§KT-KD-00"/>
    <s v="Phạm Văn Lập"/>
    <s v="DNTN2"/>
    <x v="2"/>
    <s v="Công Ty TNHH Thương Mại và Dược Phẩm Sang"/>
    <s v="Công Ty TNHH Thương Mại và Dược Phẩm Sang"/>
    <x v="1"/>
    <n v="83.387675000000002"/>
    <n v="110.32326399999999"/>
    <n v="125.029611"/>
    <n v="90.227400000000003"/>
    <n v="96.883610000000004"/>
    <n v="92.561721000000006"/>
    <n v="83.917576999999994"/>
    <n v="87.506210999999993"/>
    <n v="102.106458"/>
    <n v="91.976414000000005"/>
    <n v="92.317509999999999"/>
    <n v="110.658385"/>
    <n v="1166.8958359999999"/>
    <n v="89.739132999999995"/>
    <n v="68.622591999999997"/>
    <n v="158.36172499999998"/>
  </r>
  <r>
    <s v="BN30169"/>
    <n v="86"/>
    <s v="thuê bao truyền số liệu khác"/>
    <s v="Truyền số liệu"/>
    <x v="2"/>
    <s v="Viễn thông"/>
    <s v="281"/>
    <s v="Trần Đức Hà"/>
    <s v="Nước Ngoài"/>
    <x v="1"/>
    <s v="Công ty TNHH Liên doanh Khách sạn Quốc tế Lào Cai"/>
    <s v="Công ty TNHH Liên doanh Khách sạn Quốc tế Lào Cai"/>
    <x v="1"/>
    <n v="54.5"/>
    <n v="0"/>
    <n v="0"/>
    <n v="0"/>
    <n v="97.867861000000005"/>
    <n v="54.5"/>
    <n v="54.5"/>
    <n v="54.5"/>
    <n v="31.321245999999999"/>
    <n v="31.331500999999999"/>
    <n v="31.363"/>
    <n v="31.363"/>
    <n v="441.24660799999998"/>
    <n v="34.118000000000002"/>
    <n v="34.118000000000002"/>
    <n v="68.236000000000004"/>
  </r>
  <r>
    <s v="BN30266"/>
    <n v="86"/>
    <s v="thuê bao truyền số liệu khác"/>
    <s v="Truyền số liệu"/>
    <x v="2"/>
    <s v="Viễn thông"/>
    <s v="160429-05"/>
    <s v="Trần Đức Hà"/>
    <s v="Nước Ngoài"/>
    <x v="1"/>
    <s v="Công ty TNHH Công nghệ và dịch vụ Đông A"/>
    <s v="Công ty TNHH Công nghệ và dịch vụ Đông A"/>
    <x v="1"/>
    <n v="53.85"/>
    <n v="53.85"/>
    <n v="53.85"/>
    <n v="53.85"/>
    <n v="53.85"/>
    <n v="53.85"/>
    <n v="23.338979999999999"/>
    <n v="16.199100000000001"/>
    <n v="16.199100000000001"/>
    <n v="16.199100000000001"/>
    <n v="16.199100000000001"/>
    <n v="16.199100000000001"/>
    <n v="427.43448000000001"/>
    <n v="16.199100000000001"/>
    <n v="16.199100000000001"/>
    <n v="32.398200000000003"/>
  </r>
  <r>
    <s v="DN30165"/>
    <n v="86"/>
    <s v="thuê bao truyền số liệu khác"/>
    <s v="Truyền số liệu"/>
    <x v="2"/>
    <s v="Viễn thông"/>
    <s v="15682"/>
    <s v="Vũ Như Quỳnh"/>
    <s v="Telco"/>
    <x v="0"/>
    <s v="Công ty cổ phần nghe nhìn Toàn Cầu"/>
    <s v="Công ty cổ phần nghe nhìn Toàn Cầu"/>
    <x v="1"/>
    <n v="120"/>
    <n v="120"/>
    <n v="120"/>
    <n v="120"/>
    <n v="120"/>
    <n v="120"/>
    <n v="124"/>
    <n v="120"/>
    <n v="120"/>
    <n v="120"/>
    <n v="84"/>
    <n v="0"/>
    <n v="1288"/>
    <n v="0"/>
    <n v="0"/>
    <n v="0"/>
  </r>
  <r>
    <s v="DN30219"/>
    <n v="86"/>
    <s v="thuê bao truyền số liệu khác"/>
    <s v="Truyền số liệu"/>
    <x v="2"/>
    <s v="Viễn thông"/>
    <s v="1639"/>
    <s v="Nguyễn Việt Dũng"/>
    <s v="DNTN1"/>
    <x v="2"/>
    <s v="CPV-NM Chế Biến sản phẩm thịt Hà Nội"/>
    <s v="Công ty Cổ phần Chăn Nuôi C.P.Việt Nam (Dũng)"/>
    <x v="0"/>
    <n v="13.5"/>
    <n v="13.5"/>
    <n v="13.5"/>
    <n v="13.5"/>
    <n v="13.5"/>
    <n v="13.5"/>
    <n v="13.5"/>
    <n v="13.5"/>
    <n v="13.5"/>
    <n v="13.5"/>
    <n v="13.5"/>
    <n v="13.5"/>
    <n v="162"/>
    <n v="13.5"/>
    <n v="13.5"/>
    <n v="27"/>
  </r>
  <r>
    <s v="DN30526"/>
    <n v="86"/>
    <s v="thuê bao truyền số liệu khác"/>
    <s v="Truyền số liệu"/>
    <x v="2"/>
    <s v="Viễn thông"/>
    <s v="5650"/>
    <s v="Nguyễn Việt Dũng"/>
    <s v="DNTN1"/>
    <x v="2"/>
    <s v="Công ty Cổ Phần Phân đạm và Hóa chất Hà Bắc"/>
    <s v="Công ty Cổ Phần Phân đạm và Hóa chất Hà Bắc"/>
    <x v="0"/>
    <n v="1.3124"/>
    <n v="1.3124"/>
    <n v="1.3124"/>
    <n v="1.3124"/>
    <n v="1.3124"/>
    <n v="1.3124"/>
    <n v="1.3124"/>
    <n v="1.3124"/>
    <n v="1.3124"/>
    <n v="1.3124"/>
    <n v="1.3124"/>
    <n v="0.61245300000000003"/>
    <n v="15.048852999999999"/>
    <n v="0"/>
    <n v="0"/>
    <n v="0"/>
  </r>
  <r>
    <s v="DN30659"/>
    <n v="86"/>
    <s v="thuê bao truyền số liệu khác"/>
    <s v="Truyền số liệu"/>
    <x v="2"/>
    <s v="Viễn thông"/>
    <s v="26334"/>
    <s v="Tô Thị Ngọc"/>
    <s v="DNTN1"/>
    <x v="2"/>
    <s v="Công ty TNHH Air Liquide Việt Nam"/>
    <s v="Công ty TNHH Air Liquide Việt Nam"/>
    <x v="0"/>
    <n v="11.712999999999999"/>
    <n v="11.712999999999999"/>
    <n v="11.712999999999999"/>
    <n v="11.712999999999999"/>
    <n v="11.712999999999999"/>
    <n v="0"/>
    <n v="0"/>
    <n v="0"/>
    <n v="0"/>
    <n v="0"/>
    <n v="0"/>
    <n v="0"/>
    <n v="58.564999999999998"/>
    <n v="0"/>
    <n v="0"/>
    <n v="0"/>
  </r>
  <r>
    <s v="DN30839"/>
    <n v="86"/>
    <s v="thuê bao truyền số liệu khác"/>
    <s v="Truyền số liệu"/>
    <x v="2"/>
    <s v="Viễn thông"/>
    <s v="2596"/>
    <s v="Nguyễn Lâm Đức"/>
    <s v="Telco"/>
    <x v="0"/>
    <s v="Công ty Cổ phần Hạ tầng Viễn thông CMC"/>
    <s v="Công ty Cổ phần Hạ tầng Viễn thông CMC"/>
    <x v="1"/>
    <n v="210.473266"/>
    <n v="197.21476000000001"/>
    <n v="209.360882"/>
    <n v="190.67738399999999"/>
    <n v="193.79801800000001"/>
    <n v="191.51298600000001"/>
    <n v="191.439886"/>
    <n v="191.439886"/>
    <n v="184.65842599999999"/>
    <n v="170.11235500000001"/>
    <n v="181.1515"/>
    <n v="181.1515"/>
    <n v="2292.9908489999998"/>
    <n v="179.94976500000001"/>
    <n v="172.16211899999999"/>
    <n v="352.11188400000003"/>
  </r>
  <r>
    <s v="DN30860"/>
    <n v="86"/>
    <s v="thuê bao truyền số liệu khác"/>
    <s v="Truyền số liệu"/>
    <x v="2"/>
    <s v="Viễn thông"/>
    <s v="05NW13"/>
    <s v="Vũ Thanh Thái"/>
    <s v="Telco"/>
    <x v="0"/>
    <s v="Công ty Cổ phần Viễn thông Di động VIETNAMOBILE"/>
    <s v="Công ty Cổ phần Viễn thông di động Vietnamobile"/>
    <x v="1"/>
    <n v="394.43230999999997"/>
    <n v="390.32"/>
    <n v="385.78336400000001"/>
    <n v="386.20989200000002"/>
    <n v="386.06715800000001"/>
    <n v="385.27634499999999"/>
    <n v="384.01844"/>
    <n v="396.60475200000002"/>
    <n v="386.02882899999997"/>
    <n v="385.56032800000003"/>
    <n v="386.26446499999997"/>
    <n v="385.286428"/>
    <n v="4651.8523109999996"/>
    <n v="382.2"/>
    <n v="381.95494400000001"/>
    <n v="764.154944"/>
  </r>
  <r>
    <s v="DN30869"/>
    <n v="86"/>
    <s v="thuê bao truyền số liệu khác"/>
    <s v="Truyền số liệu"/>
    <x v="2"/>
    <s v="Viễn thông"/>
    <s v="2217"/>
    <s v="Nguyễn Lâm Đức"/>
    <s v="Telco"/>
    <x v="0"/>
    <s v="Công ty TNHH Một thành viên Viễn thông Quốc tế FPT"/>
    <s v="Công ty TNHH Một thành viên Viễn thông Quốc tế FPT"/>
    <x v="1"/>
    <n v="80.125"/>
    <n v="80.125"/>
    <n v="80.125"/>
    <n v="80.125"/>
    <n v="80.125"/>
    <n v="80.125"/>
    <n v="80.125"/>
    <n v="80.125"/>
    <n v="80.125"/>
    <n v="80.125"/>
    <n v="80.125"/>
    <n v="80.125"/>
    <n v="961.5"/>
    <n v="80.125"/>
    <n v="80.125"/>
    <n v="160.25"/>
  </r>
  <r>
    <s v="DN30870"/>
    <n v="86"/>
    <s v="thuê bao truyền số liệu khác"/>
    <s v="Truyền số liệu"/>
    <x v="2"/>
    <s v="Viễn thông"/>
    <s v="3858"/>
    <s v="Nguyễn Lâm Đức"/>
    <s v="Telco"/>
    <x v="0"/>
    <s v="Chi nhánh Công ty TNHH Một thành viên Viễn thông quốc tế FPT"/>
    <s v="Công ty TNHH Một thành viên Viễn thông Quốc tế FPT"/>
    <x v="1"/>
    <n v="159.15875500000001"/>
    <n v="159.15875500000001"/>
    <n v="157.39335500000001"/>
    <n v="155.084755"/>
    <n v="155.084755"/>
    <n v="155.084755"/>
    <n v="155.084755"/>
    <n v="155.084755"/>
    <n v="155.084755"/>
    <n v="155.084755"/>
    <n v="155.084755"/>
    <n v="155.084755"/>
    <n v="1871.4736600000001"/>
    <n v="155.084755"/>
    <n v="155.084755"/>
    <n v="310.16951"/>
  </r>
  <r>
    <s v="DN30909"/>
    <n v="86"/>
    <s v="thuê bao truyền số liệu khác"/>
    <s v="Truyền số liệu"/>
    <x v="2"/>
    <s v="Viễn thông"/>
    <s v="87"/>
    <s v="Vũ Thị Lan"/>
    <s v="DNTN2"/>
    <x v="2"/>
    <s v="Công ty TNHH truyền hình số vệ tinh Việt Nam"/>
    <s v="Công ty TNHH truyền hình số vệ tinh Việt Nam"/>
    <x v="1"/>
    <n v="50"/>
    <n v="50"/>
    <n v="50"/>
    <n v="50"/>
    <n v="50"/>
    <n v="50"/>
    <n v="50"/>
    <n v="50"/>
    <n v="50"/>
    <n v="50"/>
    <n v="50"/>
    <n v="50"/>
    <n v="600"/>
    <n v="50"/>
    <n v="50"/>
    <n v="100"/>
  </r>
  <r>
    <s v="DN30929"/>
    <n v="86"/>
    <s v="thuê bao truyền số liệu khác"/>
    <s v="Truyền số liệu"/>
    <x v="2"/>
    <s v="Viễn thông"/>
    <s v="2802"/>
    <s v="Nguyễn Lâm Đức"/>
    <s v="Telco"/>
    <x v="0"/>
    <s v="Công ty Cổ phần Hạ tầng Viễn thông CMC"/>
    <s v="Công ty Cổ phần Hạ tầng Viễn thông CMC"/>
    <x v="1"/>
    <n v="1.5"/>
    <n v="1.5"/>
    <n v="1.5"/>
    <n v="1.5"/>
    <n v="1.5"/>
    <n v="1.5"/>
    <n v="1.5"/>
    <n v="1.5"/>
    <n v="1.5"/>
    <n v="1.5"/>
    <n v="1.5"/>
    <n v="1.5"/>
    <n v="18"/>
    <n v="1.5"/>
    <n v="1.5"/>
    <n v="3"/>
  </r>
  <r>
    <s v="DN30965"/>
    <n v="86"/>
    <s v="thuê bao truyền số liệu khác"/>
    <s v="Truyền số liệu"/>
    <x v="2"/>
    <s v="Viễn thông"/>
    <s v="279"/>
    <s v="Vũ Thị Lan"/>
    <s v="DNTN2"/>
    <x v="2"/>
    <s v="Công ty TNHH truyền hình số vệ tinh Việt Nam"/>
    <s v="Công ty TNHH truyền hình số vệ tinh Việt Nam"/>
    <x v="1"/>
    <n v="65"/>
    <n v="65"/>
    <n v="65"/>
    <n v="65"/>
    <n v="65"/>
    <n v="65"/>
    <n v="65"/>
    <n v="65"/>
    <n v="65"/>
    <n v="65"/>
    <n v="65"/>
    <n v="65"/>
    <n v="780"/>
    <n v="65"/>
    <n v="65"/>
    <n v="130"/>
  </r>
  <r>
    <s v="DN30974"/>
    <n v="86"/>
    <s v="thuê bao truyền số liệu khác"/>
    <s v="Truyền số liệu"/>
    <x v="2"/>
    <s v="Viễn thông"/>
    <s v="150925-04"/>
    <s v="Triệu Hoàng Cường (Vingroup)"/>
    <s v="DNTN2"/>
    <x v="2"/>
    <s v="Chi nhánh Quảng Ninh - Công ty Cổ phần Vinpearl"/>
    <s v="Công ty CP Dịch vụ Thương mại Tổng hợp VinCommerce"/>
    <x v="1"/>
    <n v="1.5"/>
    <n v="1.5"/>
    <n v="1.5"/>
    <n v="1.5"/>
    <n v="1.5"/>
    <n v="1.5"/>
    <n v="1.5"/>
    <n v="1.5"/>
    <n v="1.5"/>
    <n v="1.5"/>
    <n v="1.5"/>
    <n v="1.5"/>
    <n v="18"/>
    <n v="1.5"/>
    <n v="1.5"/>
    <n v="3"/>
  </r>
  <r>
    <s v="DN31018"/>
    <n v="86"/>
    <s v="thuê bao truyền số liệu khác"/>
    <s v="Truyền số liệu"/>
    <x v="2"/>
    <s v="Viễn thông"/>
    <s v="26334pl03"/>
    <s v="Tô Thị Ngọc"/>
    <s v="DNTN1"/>
    <x v="2"/>
    <s v="Công ty TNHH Air Liquide Việt Nam"/>
    <s v="Công ty TNHH Air Liquide Việt Nam"/>
    <x v="0"/>
    <n v="6.0339999999999998"/>
    <n v="6.0339999999999998"/>
    <n v="6.0339999999999998"/>
    <n v="6.0339999999999998"/>
    <n v="6.0339999999999998"/>
    <n v="0"/>
    <n v="0"/>
    <n v="0"/>
    <n v="0"/>
    <n v="0"/>
    <n v="0"/>
    <n v="0"/>
    <n v="30.17"/>
    <n v="0"/>
    <n v="0"/>
    <n v="0"/>
  </r>
  <r>
    <s v="DN31078"/>
    <n v="86"/>
    <s v="thuê bao truyền số liệu khác"/>
    <s v="Truyền số liệu"/>
    <x v="2"/>
    <s v="Viễn thông"/>
    <s v="151215-10"/>
    <s v="Phạm Văn Lập"/>
    <s v="DNTN2"/>
    <x v="2"/>
    <s v="Công ty cổ phần chăn nuôi C.P. Việt Nam-Chi nhánh NM tại Hải Dương"/>
    <s v="Công ty Cổ phần Chăn Nuôi C.P.Việt Nam "/>
    <x v="1"/>
    <n v="34.686999999999998"/>
    <n v="34.686999999999998"/>
    <n v="34.686999999999998"/>
    <n v="34.686999999999998"/>
    <n v="34.686999999999998"/>
    <n v="34.686999999999998"/>
    <n v="34.686999999999998"/>
    <n v="34.686999999999998"/>
    <n v="34.686999999999998"/>
    <n v="34.686999999999998"/>
    <n v="34.686999999999998"/>
    <n v="34.686999999999998"/>
    <n v="416.24400000000003"/>
    <n v="34.686999999999998"/>
    <n v="34.686999999999998"/>
    <n v="69.373999999999995"/>
  </r>
  <r>
    <s v="DN31079"/>
    <n v="86"/>
    <s v="thuê bao truyền số liệu khác"/>
    <s v="Truyền số liệu"/>
    <x v="2"/>
    <s v="Viễn thông"/>
    <s v="151215-09"/>
    <s v="Phạm Văn Lập"/>
    <s v="DNTN2"/>
    <x v="2"/>
    <s v="Công ty cổ phần chăn nuôi C.P. Việt Nam-Chi nhánh đông lạnh Thừa Thiên Huế"/>
    <s v="Công ty Cổ phần Chăn Nuôi C.P.Việt Nam "/>
    <x v="1"/>
    <n v="41.584000000000003"/>
    <n v="41.584000000000003"/>
    <n v="41.584000000000003"/>
    <n v="41.584000000000003"/>
    <n v="41.584000000000003"/>
    <n v="41.584000000000003"/>
    <n v="41.584000000000003"/>
    <n v="41.584000000000003"/>
    <n v="41.584000000000003"/>
    <n v="41.584000000000003"/>
    <n v="41.584000000000003"/>
    <n v="41.584000000000003"/>
    <n v="499.00799999999998"/>
    <n v="41.584000000000003"/>
    <n v="41.584000000000003"/>
    <n v="83.168000000000006"/>
  </r>
  <r>
    <s v="DN31115"/>
    <n v="86"/>
    <s v="thuê bao truyền số liệu khác"/>
    <s v="Truyền số liệu"/>
    <x v="2"/>
    <s v="Viễn thông"/>
    <s v="51/2015"/>
    <s v="Nguyễn Lâm Đức"/>
    <s v="Telco"/>
    <x v="0"/>
    <s v="Công ty trách nhiệm hữu hạn MTV viễn thông số VTC"/>
    <s v="Công ty cổ phần VTC dịch vụ di động"/>
    <x v="1"/>
    <n v="6"/>
    <n v="6"/>
    <n v="6"/>
    <n v="6"/>
    <n v="6"/>
    <n v="6"/>
    <n v="1"/>
    <n v="0"/>
    <n v="0"/>
    <n v="0"/>
    <n v="0"/>
    <n v="0"/>
    <n v="37"/>
    <n v="0"/>
    <n v="0"/>
    <n v="0"/>
  </r>
  <r>
    <s v="DN31117"/>
    <n v="86"/>
    <s v="thuê bao truyền số liệu khác"/>
    <s v="Truyền số liệu"/>
    <x v="2"/>
    <s v="Viễn thông"/>
    <s v="161018-01"/>
    <s v="Phan Thu Thủy"/>
    <s v="Nước Ngoài"/>
    <x v="1"/>
    <s v="Công ty VNPT GLOBAL HK Limited"/>
    <s v="Công ty VNPT GLOBAL HK Limited"/>
    <x v="1"/>
    <n v="130.98702800000001"/>
    <n v="130.98702800000001"/>
    <n v="130.98702800000001"/>
    <n v="130.98702800000001"/>
    <n v="129.744935"/>
    <n v="129.21062800000001"/>
    <n v="129.21062800000001"/>
    <n v="196.30929499999999"/>
    <n v="176.11437100000001"/>
    <n v="164.486242"/>
    <n v="177.172909"/>
    <n v="170.38624200000001"/>
    <n v="1796.5833620000001"/>
    <n v="169.86217199999999"/>
    <n v="166.71724"/>
    <n v="336.57941199999999"/>
  </r>
  <r>
    <s v="DN31243"/>
    <n v="86"/>
    <s v="thuê bao truyền số liệu khác"/>
    <s v="Truyền số liệu"/>
    <x v="2"/>
    <s v="Viễn thông"/>
    <s v="171025-01"/>
    <s v="Trần Anh Tuấn"/>
    <s v="DNTN2"/>
    <x v="2"/>
    <s v="Công ty quản lý bay Miền Bắc-Chi nhánh Tổng Công ty quản lý bay Việt Nam - Công ty TNHH"/>
    <s v="Tổng công ty quản lý bay Việt nam"/>
    <x v="1"/>
    <n v="146.81312"/>
    <n v="146.81312"/>
    <n v="146.81312"/>
    <n v="146.81312"/>
    <n v="146.81312"/>
    <n v="148.84191999999999"/>
    <n v="154.42112"/>
    <n v="154.42112"/>
    <n v="145.38612000000001"/>
    <n v="145.38612000000001"/>
    <n v="145.38612000000001"/>
    <n v="145.38612000000001"/>
    <n v="1773.2942399999999"/>
    <n v="145.38612000000001"/>
    <n v="145.38612000000001"/>
    <n v="290.77224000000001"/>
  </r>
  <r>
    <s v="DN31250"/>
    <n v="86"/>
    <s v="thuê bao truyền số liệu khác"/>
    <s v="Truyền số liệu"/>
    <x v="2"/>
    <s v="Viễn thông"/>
    <s v="170929-09"/>
    <s v="Trần Đức Hà"/>
    <s v="Nước Ngoài"/>
    <x v="1"/>
    <s v="Công ty TNHH Ford Việt Nam"/>
    <s v="Công ty TNHH Ford Việt Nam"/>
    <x v="1"/>
    <n v="42.84"/>
    <n v="42.84"/>
    <n v="42.84"/>
    <n v="42.84"/>
    <n v="42.84"/>
    <n v="42.84"/>
    <n v="42.84"/>
    <n v="42.84"/>
    <n v="42.84"/>
    <n v="42.84"/>
    <n v="42.84"/>
    <n v="42.84"/>
    <n v="514.08000000000004"/>
    <n v="42.84"/>
    <n v="42.84"/>
    <n v="85.68"/>
  </r>
  <r>
    <s v="DN31266"/>
    <n v="86"/>
    <s v="thuê bao truyền số liệu khác"/>
    <s v="Truyền số liệu"/>
    <x v="2"/>
    <s v="Viễn thông"/>
    <s v="198/2011-HDKTR"/>
    <s v="Nguyễn Lâm Đức"/>
    <s v="Telco"/>
    <x v="0"/>
    <s v="Công ty TNHH Một thành viên Viễn thông Quốc tế FPT"/>
    <s v="Công ty TNHH Một thành viên Viễn thông Quốc tế FPT"/>
    <x v="1"/>
    <n v="6.3"/>
    <n v="6.3"/>
    <n v="6.3"/>
    <n v="6.3"/>
    <n v="6.3"/>
    <n v="6.3"/>
    <n v="6.3"/>
    <n v="6.3"/>
    <n v="6.3"/>
    <n v="6.3"/>
    <n v="6.3"/>
    <n v="6.3"/>
    <n v="75.599999999999994"/>
    <n v="6.3"/>
    <n v="6.3"/>
    <n v="12.6"/>
  </r>
  <r>
    <s v="DN31288"/>
    <n v="86"/>
    <s v="thuê bao truyền số liệu khác"/>
    <s v="Truyền số liệu"/>
    <x v="2"/>
    <s v="Viễn thông"/>
    <s v="180606-01_PL05"/>
    <s v="Vũ Như Quỳnh"/>
    <s v="Telco"/>
    <x v="0"/>
    <s v="Công ty cổ phần Dịch vụ kỹ thuật MOBIFONE"/>
    <s v="Công ty cổ phần Dịch vụ kỹ thuật MOBIFONE"/>
    <x v="1"/>
    <n v="12.6"/>
    <n v="12.6"/>
    <n v="12.6"/>
    <n v="12.6"/>
    <n v="12.6"/>
    <n v="12.6"/>
    <n v="12.6"/>
    <n v="12.6"/>
    <n v="12.6"/>
    <n v="12.6"/>
    <n v="12.6"/>
    <n v="12.6"/>
    <n v="151.19999999999999"/>
    <n v="12.6"/>
    <n v="12.6"/>
    <n v="25.2"/>
  </r>
  <r>
    <s v="DN31319"/>
    <n v="86"/>
    <s v="thuê bao truyền số liệu khác"/>
    <s v="Truyền số liệu"/>
    <x v="2"/>
    <s v="Viễn thông"/>
    <s v="23261(CCT)"/>
    <s v="Vũ Như Quỳnh"/>
    <s v="Telco"/>
    <x v="0"/>
    <s v="Tổng Công ty Giải pháp Doanh nghiệp Viettel - Chi nhánh Tập đoàn Công nghiệp - Viễn thông Quân đội"/>
    <s v="Tổng công ty viễn thông Viettel-Chi nhánh Tập đoàn Công nghiệp - Viễn thông quân đội"/>
    <x v="1"/>
    <n v="100.2734"/>
    <n v="100.2734"/>
    <n v="100.2734"/>
    <n v="100.2734"/>
    <n v="100.2734"/>
    <n v="100.2734"/>
    <n v="100.2734"/>
    <n v="100.2734"/>
    <n v="101.7734"/>
    <n v="100.2734"/>
    <n v="100.2734"/>
    <n v="100.2734"/>
    <n v="1204.7808"/>
    <n v="100.2734"/>
    <n v="100.2734"/>
    <n v="200.54679999999999"/>
  </r>
  <r>
    <s v="DN31328"/>
    <n v="86"/>
    <s v="thuê bao truyền số liệu khác"/>
    <s v="Truyền số liệu"/>
    <x v="2"/>
    <s v="Viễn thông"/>
    <s v="181204-01"/>
    <s v="Trần Đức Hà"/>
    <s v="Nước Ngoài"/>
    <x v="1"/>
    <s v="Công ty TNHH Ford Việt Nam"/>
    <s v="Công ty TNHH Ford Việt Nam"/>
    <x v="1"/>
    <n v="27.74"/>
    <n v="27.74"/>
    <n v="27.74"/>
    <n v="27.74"/>
    <n v="27.74"/>
    <n v="27.74"/>
    <n v="27.74"/>
    <n v="27.74"/>
    <n v="27.74"/>
    <n v="27.74"/>
    <n v="27.74"/>
    <n v="27.74"/>
    <n v="332.88"/>
    <n v="27.74"/>
    <n v="27.74"/>
    <n v="55.48"/>
  </r>
  <r>
    <s v="TC30068"/>
    <n v="86"/>
    <s v="thuê bao truyền số liệu khác"/>
    <s v="Truyền số liệu"/>
    <x v="2"/>
    <s v="Viễn thông"/>
    <s v="15473"/>
    <s v="Cấn Thành Chung"/>
    <s v="Ngân hàng"/>
    <x v="3"/>
    <s v="Ngân hàng Thương mại Cổ phần Tiên Phong"/>
    <s v="Ngân hàng TMCP Tiên Phong"/>
    <x v="1"/>
    <n v="45"/>
    <n v="45"/>
    <n v="45"/>
    <n v="45"/>
    <n v="45"/>
    <n v="45"/>
    <n v="45"/>
    <n v="0"/>
    <n v="0"/>
    <n v="0"/>
    <n v="0"/>
    <n v="0"/>
    <n v="315"/>
    <n v="0"/>
    <n v="0"/>
    <n v="0"/>
  </r>
  <r>
    <s v="TC30100"/>
    <n v="86"/>
    <s v="thuê bao truyền số liệu khác"/>
    <s v="Truyền số liệu"/>
    <x v="2"/>
    <s v="Viễn thông"/>
    <s v="244"/>
    <s v="Vũ Thị Mai Dung"/>
    <s v="Ngân hàng"/>
    <x v="3"/>
    <s v="Ngân hàng TMCP ngoại thương Việt Nam"/>
    <s v="Ngân hàng TMCP Ngoại thương Việt Nam"/>
    <x v="1"/>
    <n v="1.3489500000000001"/>
    <n v="1.3489500000000001"/>
    <n v="1.3489500000000001"/>
    <n v="1.3489500000000001"/>
    <n v="1.3489500000000001"/>
    <n v="1.3489500000000001"/>
    <n v="1.3489500000000001"/>
    <n v="1.3489500000000001"/>
    <n v="1.3489500000000001"/>
    <n v="1.3489500000000001"/>
    <n v="1.3489500000000001"/>
    <n v="1.3489500000000001"/>
    <n v="16.1874"/>
    <n v="1.3489500000000001"/>
    <n v="1.3489500000000001"/>
    <n v="2.6979000000000002"/>
  </r>
  <r>
    <s v="TC30441"/>
    <n v="86"/>
    <s v="thuê bao truyền số liệu khác"/>
    <s v="Truyền số liệu"/>
    <x v="2"/>
    <s v="Viễn thông"/>
    <s v="10606A"/>
    <s v="Nguyễn Thị Tuyết Mai"/>
    <s v="Ngân hàng"/>
    <x v="3"/>
    <s v="Ngân hàng Nông nghiệp và Phát triển Nông thôn Việt Nam"/>
    <s v="Ngân hàng Nông nghiệp và phát triển nông thôn VN"/>
    <x v="1"/>
    <n v="4.2338019999999998"/>
    <n v="4.24641"/>
    <n v="4.24641"/>
    <n v="3.5373100000000002"/>
    <n v="2.777136"/>
    <n v="2.8242159999999998"/>
    <n v="2.8282099999999999"/>
    <n v="2.8282099999999999"/>
    <n v="2.8282099999999999"/>
    <n v="2.8282099999999999"/>
    <n v="2.8282099999999999"/>
    <n v="2.8282099999999999"/>
    <n v="38.834544000000001"/>
    <n v="2.7229000000000001"/>
    <n v="2.8282099999999999"/>
    <n v="5.5511099999999995"/>
  </r>
  <r>
    <s v="TC30448"/>
    <n v="86"/>
    <s v="thuê bao truyền số liệu khác"/>
    <s v="Truyền số liệu"/>
    <x v="2"/>
    <s v="Viễn thông"/>
    <s v="20398"/>
    <s v="Nguyễn Thị Tuyết Mai"/>
    <s v="Ngân hàng"/>
    <x v="3"/>
    <s v="Ngân hàng Nông nghiệp và Phát triển Nông thôn Việt Nam"/>
    <s v="Ngân hàng Nông nghiệp và phát triển nông thôn VN"/>
    <x v="1"/>
    <n v="3.3159999999999998"/>
    <n v="3.3159999999999998"/>
    <n v="3.3159999999999998"/>
    <n v="2.9614500000000001"/>
    <n v="2.5832630000000001"/>
    <n v="2.6069"/>
    <n v="2.6069"/>
    <n v="2.6069"/>
    <n v="2.6069"/>
    <n v="1.1109"/>
    <n v="1.1109"/>
    <n v="1.1109"/>
    <n v="29.253012999999999"/>
    <n v="1.1109"/>
    <n v="1.1109"/>
    <n v="2.2218"/>
  </r>
  <r>
    <s v="TC30452"/>
    <n v="86"/>
    <s v="thuê bao truyền số liệu khác"/>
    <s v="Truyền số liệu"/>
    <x v="2"/>
    <s v="Viễn thông"/>
    <s v="4080"/>
    <s v="Nguyễn Thị Tuyết Mai"/>
    <s v="Ngân hàng"/>
    <x v="3"/>
    <s v="Ngân hàng Nông nghiệp và Phát triển Nông thôn Việt Nam"/>
    <s v="Ngân hàng Nông nghiệp và phát triển nông thôn VN"/>
    <x v="1"/>
    <n v="2.5710999999999999"/>
    <n v="2.5710999999999999"/>
    <n v="2.5710999999999999"/>
    <n v="1.28555"/>
    <n v="-8.5703000000000001E-2"/>
    <n v="0"/>
    <n v="0"/>
    <n v="0"/>
    <n v="0"/>
    <n v="0"/>
    <n v="0"/>
    <n v="0"/>
    <n v="8.9131470000000004"/>
    <n v="0"/>
    <n v="0"/>
    <n v="0"/>
  </r>
  <r>
    <s v="TC30454"/>
    <n v="86"/>
    <s v="thuê bao truyền số liệu khác"/>
    <s v="Truyền số liệu"/>
    <x v="2"/>
    <s v="Viễn thông"/>
    <s v="5103A"/>
    <s v="Nguyễn Thị Tuyết Mai"/>
    <s v="Ngân hàng"/>
    <x v="3"/>
    <s v="Ngân hàng Nông nghiệp và Phát triển Nông thôn Việt Nam"/>
    <s v="Ngân hàng Nông nghiệp và phát triển nông thôn VN"/>
    <x v="1"/>
    <n v="1.1109"/>
    <n v="1.1109"/>
    <n v="1.1109"/>
    <n v="1.1109"/>
    <n v="1.1109"/>
    <n v="1.1109"/>
    <n v="7.4060000000000001E-2"/>
    <n v="-2.3890000000000001E-3"/>
    <n v="0"/>
    <n v="0"/>
    <n v="0"/>
    <n v="0"/>
    <n v="6.7370710000000003"/>
    <n v="0"/>
    <n v="0"/>
    <n v="0"/>
  </r>
  <r>
    <s v="TC30458"/>
    <n v="86"/>
    <s v="thuê bao truyền số liệu khác"/>
    <s v="Truyền số liệu"/>
    <x v="2"/>
    <s v="Viễn thông"/>
    <s v="10986"/>
    <s v="Nguyễn Thị Tuyết Mai"/>
    <s v="Ngân hàng"/>
    <x v="3"/>
    <s v="Ngân hàng TMCP Công thương Việt Nam - Chi nhánh Ba Đình"/>
    <s v="Ngân hàng TMCP Công thương Việt Nam"/>
    <x v="1"/>
    <n v="0.86104999999999998"/>
    <n v="0.86104999999999998"/>
    <n v="0.86104999999999998"/>
    <n v="0.86104999999999998"/>
    <n v="0.86104999999999998"/>
    <n v="0.86104999999999998"/>
    <n v="0.86104999999999998"/>
    <n v="0.86104999999999998"/>
    <n v="0.86104999999999998"/>
    <n v="0.86104999999999998"/>
    <n v="0.86104999999999998"/>
    <n v="0.86104999999999998"/>
    <n v="10.332599999999999"/>
    <n v="0.86104999999999998"/>
    <n v="0.86104999999999998"/>
    <n v="1.7221"/>
  </r>
  <r>
    <s v="TC30461"/>
    <n v="86"/>
    <s v="thuê bao truyền số liệu khác"/>
    <s v="Truyền số liệu"/>
    <x v="2"/>
    <s v="Viễn thông"/>
    <s v="19079"/>
    <s v="Nguyễn Thị Tuyết Mai"/>
    <s v="Ngân hàng"/>
    <x v="3"/>
    <s v="Ngân hàng TMCP Công thương Việt Nam - Chi nhánh Ba Đình"/>
    <s v="Ngân hàng TMCP Công thương Việt Nam"/>
    <x v="1"/>
    <n v="0.70909999999999995"/>
    <n v="0.70909999999999995"/>
    <n v="0.70909999999999995"/>
    <n v="0.70909999999999995"/>
    <n v="0.70909999999999995"/>
    <n v="0.70909999999999995"/>
    <n v="0.70909999999999995"/>
    <n v="0.70909999999999995"/>
    <n v="0.70909999999999995"/>
    <n v="0.70909999999999995"/>
    <n v="0.70909999999999995"/>
    <n v="0.70909999999999995"/>
    <n v="8.5091999999999999"/>
    <n v="0.70909999999999995"/>
    <n v="0.70909999999999995"/>
    <n v="1.4181999999999999"/>
  </r>
  <r>
    <s v="TC30532"/>
    <n v="86"/>
    <s v="thuê bao truyền số liệu khác"/>
    <s v="Truyền số liệu"/>
    <x v="2"/>
    <s v="Viễn thông"/>
    <s v="10986"/>
    <s v="Nguyễn Thị Tuyết Mai"/>
    <s v="Ngân hàng"/>
    <x v="3"/>
    <s v="Ngân hàng TMCP Công thương Việt Nam - Chi nhánh Nam Thăng Long"/>
    <s v="Ngân hàng TMCP Công thương Việt Nam"/>
    <x v="1"/>
    <n v="0.49349999999999999"/>
    <n v="0.49349999999999999"/>
    <n v="0.49349999999999999"/>
    <n v="0.49349999999999999"/>
    <n v="0.49349999999999999"/>
    <n v="0.49349999999999999"/>
    <n v="0.49349999999999999"/>
    <n v="0.49349999999999999"/>
    <n v="-0.49349999999999999"/>
    <n v="0"/>
    <n v="0"/>
    <n v="0"/>
    <n v="3.4544999999999999"/>
    <n v="0"/>
    <n v="0"/>
    <n v="0"/>
  </r>
  <r>
    <s v="TC30574"/>
    <n v="86"/>
    <s v="thuê bao truyền số liệu khác"/>
    <s v="Truyền số liệu"/>
    <x v="2"/>
    <s v="Viễn thông"/>
    <s v="16752"/>
    <s v="Nguyễn Thị Tuyết Mai"/>
    <s v="Ngân hàng"/>
    <x v="3"/>
    <s v="Ngân hàng TMCP Công thương Việt Nam"/>
    <s v="Ngân hàng TMCP Công thương Việt Nam"/>
    <x v="1"/>
    <n v="100"/>
    <n v="100"/>
    <n v="100"/>
    <n v="100"/>
    <n v="100"/>
    <n v="100"/>
    <n v="100"/>
    <n v="100"/>
    <n v="100"/>
    <n v="100"/>
    <n v="100"/>
    <n v="100"/>
    <n v="1200"/>
    <n v="100"/>
    <n v="100"/>
    <n v="200"/>
  </r>
  <r>
    <s v="TC30784"/>
    <n v="86"/>
    <s v="thuê bao truyền số liệu khác"/>
    <s v="Truyền số liệu"/>
    <x v="2"/>
    <s v="Viễn thông"/>
    <s v="10182"/>
    <s v="Nguyễn Diệp Thùy Anh"/>
    <s v="Ngân hàng"/>
    <x v="3"/>
    <s v="Ngân hàng Thương Mại Cổ phần Quốc tế Việt Nam"/>
    <s v="Ngân hàng Thương mại Cổ phần Quốc tế Việt Nam"/>
    <x v="1"/>
    <n v="126"/>
    <n v="126"/>
    <n v="126"/>
    <n v="126"/>
    <n v="126"/>
    <n v="126"/>
    <n v="126"/>
    <n v="126"/>
    <n v="126"/>
    <n v="126"/>
    <n v="126"/>
    <n v="126"/>
    <n v="1512"/>
    <n v="126"/>
    <n v="126"/>
    <n v="252"/>
  </r>
  <r>
    <s v="TC31224"/>
    <n v="86"/>
    <s v="thuê bao truyền số liệu khác"/>
    <s v="Truyền số liệu"/>
    <x v="2"/>
    <s v="Viễn thông"/>
    <s v="1675"/>
    <s v="Cấn Thành Chung"/>
    <s v="Ngân hàng"/>
    <x v="3"/>
    <s v="Ngân hàng BNP Paribas Chi nhánh Thành phố Hồ Chí Minh Việt nam"/>
    <s v="Ngân hàng BNP Paribas - Chi nhánh Hà Nội"/>
    <x v="1"/>
    <n v="1.19"/>
    <n v="1.19"/>
    <n v="1.19"/>
    <n v="1.19"/>
    <n v="1.19"/>
    <n v="1.19"/>
    <n v="1.19"/>
    <n v="1.19"/>
    <n v="1.19"/>
    <n v="1.19"/>
    <n v="1.19"/>
    <n v="1.19"/>
    <n v="14.28"/>
    <n v="1.19"/>
    <n v="1.19"/>
    <n v="2.38"/>
  </r>
  <r>
    <s v="TC31235"/>
    <n v="86"/>
    <s v="thuê bao truyền số liệu khác"/>
    <s v="Truyền số liệu"/>
    <x v="2"/>
    <s v="Viễn thông"/>
    <s v="151223-02"/>
    <s v="Nguyễn Diệp Thùy Anh"/>
    <s v="Ngân hàng"/>
    <x v="3"/>
    <s v="Ngân hàng thương mại trách nhiệm hữu hạn một thành viên Đại Dương"/>
    <s v="Ngân hàng Thương mại trách nhiệm hữu hạn một thành viên Đại Dương"/>
    <x v="1"/>
    <n v="270.28522500000003"/>
    <n v="270.28522500000003"/>
    <n v="271.78522500000003"/>
    <n v="271.69777099999999"/>
    <n v="270.20414799999998"/>
    <n v="268.96625499999999"/>
    <n v="268.51969400000002"/>
    <n v="268.01969400000002"/>
    <n v="268.26969400000002"/>
    <n v="268.26969400000002"/>
    <n v="270.67219599999999"/>
    <n v="266.77119399999998"/>
    <n v="3233.7460150000002"/>
    <n v="264.13734499999998"/>
    <n v="265.05346600000001"/>
    <n v="529.19081099999994"/>
  </r>
  <r>
    <s v="TC31425"/>
    <n v="86"/>
    <s v="thuê bao truyền số liệu khác"/>
    <s v="Truyền số liệu"/>
    <x v="2"/>
    <s v="Viễn thông"/>
    <s v="18157"/>
    <s v="Nguyễn Tiến Thành"/>
    <s v="Ngân hàng"/>
    <x v="3"/>
    <s v="Ngân hàng TMCP xuất nhập khẩu Việt Nam - Chi nhánh Ba Đình"/>
    <s v="Ngân hàng TMCP xuất nhập khẩu VN"/>
    <x v="1"/>
    <n v="2.0799500000000002"/>
    <n v="2.0799500000000002"/>
    <n v="2.0799500000000002"/>
    <n v="2.0799500000000002"/>
    <n v="2.0799500000000002"/>
    <n v="2.0799500000000002"/>
    <n v="2.0799500000000002"/>
    <n v="2.0799500000000002"/>
    <n v="2.0799500000000002"/>
    <n v="2.0799500000000002"/>
    <n v="2.0799500000000002"/>
    <n v="2.0799500000000002"/>
    <n v="24.959399999999999"/>
    <n v="2.0799500000000002"/>
    <n v="-4.1599000000000004"/>
    <n v="-2.0799500000000002"/>
  </r>
  <r>
    <s v="TC31585"/>
    <n v="86"/>
    <s v="thuê bao truyền số liệu khác"/>
    <s v="Truyền số liệu"/>
    <x v="2"/>
    <s v="Viễn thông"/>
    <s v="151001-07"/>
    <s v="Nguyễn Diệp Thùy Anh"/>
    <s v="Ngân hàng"/>
    <x v="3"/>
    <s v="Ngân hàng Thương mại Cổ phần Bưu điện Liên Việt"/>
    <s v="Ngân hàng Thương mại cổ phần Bưu điện Liên Việt"/>
    <x v="1"/>
    <n v="722.38268700000003"/>
    <n v="756.534175"/>
    <n v="726.838887"/>
    <n v="726.838887"/>
    <n v="726.838887"/>
    <n v="817.71715500000005"/>
    <n v="765.79359599999998"/>
    <n v="733.33891500000004"/>
    <n v="855.04739500000005"/>
    <n v="765.35214299999996"/>
    <n v="756.70804499999997"/>
    <n v="766.36292300000002"/>
    <n v="9119.7536949999994"/>
    <n v="751.78805"/>
    <n v="752.07298300000002"/>
    <n v="1503.8610330000001"/>
  </r>
  <r>
    <s v="TC31589"/>
    <n v="86"/>
    <s v="thuê bao truyền số liệu khác"/>
    <s v="Truyền số liệu"/>
    <x v="2"/>
    <s v="Viễn thông"/>
    <s v="150901-13"/>
    <s v="Vũ Thị Mai Dung"/>
    <s v="Ngân hàng"/>
    <x v="3"/>
    <s v="Ngân hàng TMCP ngoại thương Việt Nam"/>
    <s v="Ngân hàng TMCP Ngoại thương Việt Nam"/>
    <x v="1"/>
    <n v="21.064679999999999"/>
    <n v="21.064679999999999"/>
    <n v="21.064679999999999"/>
    <n v="21.064679999999999"/>
    <n v="21.064679999999999"/>
    <n v="21.064679999999999"/>
    <n v="21.064679999999999"/>
    <n v="21.064679999999999"/>
    <n v="21.064679999999999"/>
    <n v="21.064679999999999"/>
    <n v="21.064679999999999"/>
    <n v="21.064679999999999"/>
    <n v="252.77616"/>
    <n v="21.064679999999999"/>
    <n v="21.064679999999999"/>
    <n v="42.129359999999998"/>
  </r>
  <r>
    <s v="BN30328"/>
    <n v="87"/>
    <s v="thuê bao điện thoại cố định thu cước"/>
    <s v="Dịch vụ điện thoại cố định"/>
    <x v="7"/>
    <s v="Viễn thông"/>
    <s v="170403-09"/>
    <s v="Phạm Văn Phước"/>
    <s v="DNTN1"/>
    <x v="2"/>
    <s v="Công ty Cổ Phần Viễn thông tin học Việt Nam"/>
    <s v="Công ty Cổ Phần Viễn thông tin học Việt Nam"/>
    <x v="1"/>
    <n v="8.3839000000000006"/>
    <n v="8.3839000000000006"/>
    <n v="8.3839000000000006"/>
    <n v="8.3839000000000006"/>
    <n v="8.3839000000000006"/>
    <n v="8.3839000000000006"/>
    <n v="8.3839000000000006"/>
    <n v="8.3839000000000006"/>
    <n v="8.3839000000000006"/>
    <n v="8.3839000000000006"/>
    <n v="8.3839000000000006"/>
    <n v="8.3839000000000006"/>
    <n v="100.60680000000001"/>
    <n v="8.3839000000000006"/>
    <n v="8.3839000000000006"/>
    <n v="16.767800000000001"/>
  </r>
  <r>
    <s v="BN30382"/>
    <n v="87"/>
    <s v="thuê bao điện thoại cố định thu cước"/>
    <s v="Dịch vụ điện thoại cố định"/>
    <x v="7"/>
    <s v="Viễn thông"/>
    <s v="180710-04"/>
    <s v="Phạm Văn Phước"/>
    <s v="DNTN1"/>
    <x v="2"/>
    <s v="Tổng Công ty Bảo Việt Nhân Thọ"/>
    <s v="Tổng Công ty Bảo Việt Nhân Thọ"/>
    <x v="1"/>
    <n v="2.2597269999999998"/>
    <n v="2.2597269999999998"/>
    <n v="2.2597269999999998"/>
    <n v="2.2597269999999998"/>
    <n v="2.2597269999999998"/>
    <n v="2.2597269999999998"/>
    <n v="2.2597269999999998"/>
    <n v="2.2597269999999998"/>
    <n v="2.2597269999999998"/>
    <n v="2.2597269999999998"/>
    <n v="2.2597269999999998"/>
    <n v="2.2597269999999998"/>
    <n v="27.116724000000001"/>
    <n v="2.2597269999999998"/>
    <n v="2.2597269999999998"/>
    <n v="4.5194539999999996"/>
  </r>
  <r>
    <s v="BN30446"/>
    <n v="87"/>
    <s v="thuê bao điện thoại cố định thu cước"/>
    <s v="Dịch vụ điện thoại cố định"/>
    <x v="7"/>
    <s v="Viễn thông"/>
    <s v="181212-01"/>
    <s v="Trần Đức Hà"/>
    <s v="Nước Ngoài"/>
    <x v="1"/>
    <s v="Công ty TNHH British Council (Việt Nam)"/>
    <s v="Công ty TNHH British Council (Việt Nam)"/>
    <x v="1"/>
    <n v="4.5"/>
    <n v="4.5"/>
    <n v="4.5"/>
    <n v="4.5"/>
    <n v="4.5"/>
    <n v="4.5"/>
    <n v="4.5"/>
    <n v="4.5"/>
    <n v="4.5"/>
    <n v="4.5"/>
    <n v="4.5"/>
    <n v="4.5"/>
    <n v="54"/>
    <n v="4.5"/>
    <n v="4.5"/>
    <n v="9"/>
  </r>
  <r>
    <s v="BN30464"/>
    <n v="87"/>
    <s v="thuê bao điện thoại cố định thu cước"/>
    <s v="Dịch vụ điện thoại cố định"/>
    <x v="7"/>
    <s v="Viễn thông"/>
    <s v="190201-03"/>
    <s v="Nguyễn Thị Tuyết Mai"/>
    <s v="Ngân hàng"/>
    <x v="3"/>
    <s v="Ngân hàng Nông nghiệp và phát triển nông thôn Việt Nam"/>
    <s v="Ngân hàng Nông nghiệp và phát triển nông thôn VN"/>
    <x v="1"/>
    <n v="11.449090999999999"/>
    <n v="11.449090999999999"/>
    <n v="11.449090999999999"/>
    <n v="11.449090999999999"/>
    <n v="11.449090999999999"/>
    <n v="11.449090999999999"/>
    <n v="11.449090999999999"/>
    <n v="11.449090999999999"/>
    <n v="11.449090999999999"/>
    <n v="11.449090999999999"/>
    <n v="11.449090999999999"/>
    <n v="11.449090999999999"/>
    <n v="137.38909200000001"/>
    <n v="11.449090999999999"/>
    <n v="11.449090999999999"/>
    <n v="22.898181999999998"/>
  </r>
  <r>
    <s v="BN30479"/>
    <n v="87"/>
    <s v="thuê bao điện thoại cố định thu cước"/>
    <s v="Dịch vụ điện thoại cố định"/>
    <x v="7"/>
    <s v="Viễn thông"/>
    <s v="181001-08"/>
    <s v="Hoàng Ngọc Mai"/>
    <s v="Ngân hàng"/>
    <x v="3"/>
    <s v="Ngân hàng TMCP Bảo Việt"/>
    <s v="Ngân hàng TMCP Bảo Việt"/>
    <x v="1"/>
    <n v="2.4620000000000002"/>
    <n v="2.4620000000000002"/>
    <n v="2.4620000000000002"/>
    <n v="2.4620000000000002"/>
    <n v="2.4620000000000002"/>
    <n v="2.4620000000000002"/>
    <n v="2.4620000000000002"/>
    <n v="2.4620000000000002"/>
    <n v="2.4620000000000002"/>
    <n v="2.4620000000000002"/>
    <n v="2.4620000000000002"/>
    <n v="2.4620000000000002"/>
    <n v="29.544"/>
    <n v="2.4620000000000002"/>
    <n v="2.4620000000000002"/>
    <n v="4.9240000000000004"/>
  </r>
  <r>
    <s v="SIP0002"/>
    <n v="87"/>
    <s v="thuê bao điện thoại cố định thu cước"/>
    <s v="Dịch vụ điện thoại cố định"/>
    <x v="7"/>
    <s v="Viễn thông"/>
    <s v="170929-05"/>
    <s v="Nguyễn Việt Dũng"/>
    <s v="DNTN1"/>
    <x v="2"/>
    <s v="Công ty Cổ phần Vina Retail"/>
    <s v="Công ty Cổ phần Vina Retail"/>
    <x v="0"/>
    <n v="0.133636"/>
    <n v="0.133636"/>
    <n v="0.133636"/>
    <n v="0.133636"/>
    <n v="0.133636"/>
    <n v="0.133636"/>
    <n v="0.133636"/>
    <n v="0.133636"/>
    <n v="0.133636"/>
    <n v="0.133636"/>
    <n v="0.133636"/>
    <n v="0.133636"/>
    <n v="1.6036319999999999"/>
    <n v="0.133636"/>
    <n v="0.133636"/>
    <n v="0.26727200000000001"/>
  </r>
  <r>
    <s v="SIP0003"/>
    <n v="87"/>
    <s v="thuê bao điện thoại cố định thu cước"/>
    <s v="Dịch vụ điện thoại cố định"/>
    <x v="7"/>
    <s v="Viễn thông"/>
    <s v="170921-05"/>
    <s v="Nguyễn Việt Dũng"/>
    <s v="DNTN1"/>
    <x v="2"/>
    <s v="Công ty Cổ phần Caresoft"/>
    <s v="Công ty Cổ phần Caresoft"/>
    <x v="0"/>
    <n v="4.4545000000000001E-2"/>
    <n v="4.4545000000000001E-2"/>
    <n v="0"/>
    <n v="0"/>
    <n v="0"/>
    <n v="0"/>
    <n v="0"/>
    <n v="0"/>
    <n v="0"/>
    <n v="0"/>
    <n v="0"/>
    <n v="0"/>
    <n v="8.9090000000000003E-2"/>
    <n v="0"/>
    <n v="0"/>
    <n v="0"/>
  </r>
  <r>
    <s v="SIP0006"/>
    <n v="87"/>
    <s v="thuê bao điện thoại cố định thu cước"/>
    <s v="Dịch vụ điện thoại cố định"/>
    <x v="7"/>
    <s v="Viễn thông"/>
    <s v="171122-05"/>
    <s v="Nguyễn Thị Thanh Hải"/>
    <s v="DNTN2"/>
    <x v="2"/>
    <s v="Công ty TNHH Cung cấp Giải pháp Dịch vụ Giá trị gia tăng"/>
    <s v="Công ty TNHH Cung cấp Giải pháp Dịch vụ Giá trị gia tăng"/>
    <x v="1"/>
    <n v="1.024545"/>
    <n v="4.4545000000000001E-2"/>
    <n v="4.4545000000000001E-2"/>
    <n v="4.4545000000000001E-2"/>
    <n v="-0.85899000000000003"/>
    <n v="7.1364999999999998E-2"/>
    <n v="6.6467999999999999E-2"/>
    <n v="6.7135E-2"/>
    <n v="6.1675000000000001E-2"/>
    <n v="5.4655000000000002E-2"/>
    <n v="4.5648000000000001E-2"/>
    <n v="4.5130000000000003E-2"/>
    <n v="0.71126599999999995"/>
    <n v="4.48E-2"/>
    <n v="4.5813E-2"/>
    <n v="9.0612999999999999E-2"/>
  </r>
  <r>
    <s v="SIP0007"/>
    <n v="87"/>
    <s v="thuê bao điện thoại cố định thu cước"/>
    <s v="Dịch vụ điện thoại cố định"/>
    <x v="7"/>
    <s v="Viễn thông"/>
    <s v="181225-04"/>
    <s v="Phạm Văn Phước"/>
    <s v="DNTN1"/>
    <x v="2"/>
    <s v="Công ty Cổ Phần Viễn thông tin học Việt Nam"/>
    <s v="Công ty Cổ Phần Viễn thông tin học Việt Nam"/>
    <x v="1"/>
    <n v="1.380895"/>
    <n v="1.380895"/>
    <n v="1.380895"/>
    <n v="1.380895"/>
    <n v="1.380895"/>
    <n v="4.3780729999999997"/>
    <n v="5.9194899999999997"/>
    <n v="6.2339440000000002"/>
    <n v="6.8290879999999996"/>
    <n v="6.1274280000000001"/>
    <n v="5.2778309999999999"/>
    <n v="1.8053129999999999"/>
    <n v="43.475642000000001"/>
    <n v="1.3925879999999999"/>
    <n v="1.404123"/>
    <n v="2.7967110000000002"/>
  </r>
  <r>
    <s v="SIP0008"/>
    <n v="87"/>
    <s v="thuê bao điện thoại cố định thu cước"/>
    <s v="Dịch vụ điện thoại cố định"/>
    <x v="7"/>
    <s v="Viễn thông"/>
    <s v="180807-02"/>
    <s v="Vũ Thị Mai Dung"/>
    <s v="Ngân hàng"/>
    <x v="3"/>
    <s v="Ngân hàng TMCP Ngoại thương Việt Nam"/>
    <s v="Ngân hàng TMCP Ngoại thương Việt Nam"/>
    <x v="1"/>
    <n v="0.17090900000000001"/>
    <n v="0.17090900000000001"/>
    <n v="0.17090900000000001"/>
    <n v="0.17090900000000001"/>
    <n v="13.932387"/>
    <n v="29.994778"/>
    <n v="32.939498999999998"/>
    <n v="33.979723"/>
    <n v="29.732492000000001"/>
    <n v="31.161843000000001"/>
    <n v="27.641068000000001"/>
    <n v="27.641068000000001"/>
    <n v="227.70649399999999"/>
    <n v="39.623635999999998"/>
    <n v="24.322897000000001"/>
    <n v="63.946533000000002"/>
  </r>
  <r>
    <s v="DN31162"/>
    <n v="88"/>
    <s v="truyền hình hội nghị trong nước"/>
    <s v="Hạ tầng số"/>
    <x v="1"/>
    <s v="Công nghệ thông tin"/>
    <s v="170103-01"/>
    <s v="Đinh Thị Lợi"/>
    <s v="DNTN2"/>
    <x v="2"/>
    <s v="Đài Phát thanh - Truyền hình Hà Nội"/>
    <s v="Đài Phát thanh - Truyền hình Hà Nội"/>
    <x v="0"/>
    <n v="44.4"/>
    <n v="0"/>
    <n v="25.943999999999999"/>
    <n v="0"/>
    <n v="0"/>
    <n v="85.584000000000003"/>
    <n v="92.552000000000007"/>
    <n v="48.143999999999998"/>
    <n v="44.4"/>
    <n v="352.24799999999999"/>
    <n v="48.143999999999998"/>
    <n v="255.184"/>
    <n v="996.6"/>
    <n v="110.488"/>
    <n v="18.456"/>
    <n v="128.94399999999999"/>
  </r>
  <r>
    <s v="31019"/>
    <n v="89"/>
    <s v="truyền hình hội nghị trong nước"/>
    <s v="Hạ tầng số"/>
    <x v="1"/>
    <s v="Công nghệ thông tin"/>
    <s v="190806-01"/>
    <s v="Tô Thị Ngọc"/>
    <s v="DNTN1"/>
    <x v="2"/>
    <s v="Công ty TNHH Bất Động sản Minh Tân Hà Nội"/>
    <s v="Công ty TNHH Bất Động sản Minh Tân Hà Nội"/>
    <x v="0"/>
    <n v="18.431999999999999"/>
    <n v="18.431999999999999"/>
    <n v="18.431999999999999"/>
    <n v="18.431999999999999"/>
    <n v="12.9024"/>
    <n v="0"/>
    <n v="0"/>
    <n v="0"/>
    <n v="0"/>
    <n v="0"/>
    <n v="0"/>
    <n v="0"/>
    <n v="86.630399999999995"/>
    <n v="0"/>
    <n v="0"/>
    <n v="0"/>
  </r>
  <r>
    <s v="DN30047"/>
    <n v="89"/>
    <s v="truyền hình hội nghị trong nước"/>
    <s v="Hạ tầng số"/>
    <x v="1"/>
    <s v="Công nghệ thông tin"/>
    <s v="10458"/>
    <s v="Đàm Trường Vân"/>
    <s v="DNTN2"/>
    <x v="2"/>
    <s v="Tập đoàn công nghiệp Than - Khoáng Sản Việt Nam"/>
    <s v="Tập đoàn công nghiệp Than - Khoáng Sản Việt Nam"/>
    <x v="1"/>
    <n v="12.176273"/>
    <n v="12.176273"/>
    <n v="12.176273"/>
    <n v="12.176273"/>
    <n v="12.176273"/>
    <n v="12.176273"/>
    <n v="12.176273"/>
    <n v="12.176273"/>
    <n v="12.176273"/>
    <n v="12.176273"/>
    <n v="12.176273"/>
    <n v="12.176273"/>
    <n v="146.11527599999999"/>
    <n v="12.176273"/>
    <n v="12.176273"/>
    <n v="24.352546"/>
  </r>
  <r>
    <s v="DN30048"/>
    <n v="89"/>
    <s v="truyền hình hội nghị trong nước"/>
    <s v="Hạ tầng số"/>
    <x v="1"/>
    <s v="Công nghệ thông tin"/>
    <s v="13839"/>
    <s v="Đàm Trường Vân"/>
    <s v="DNTN2"/>
    <x v="2"/>
    <s v="Tập đoàn công nghiệp Than - Khoáng Sản Việt Nam"/>
    <s v="Tập đoàn công nghiệp Than - Khoáng Sản Việt Nam"/>
    <x v="1"/>
    <n v="12.174272999999999"/>
    <n v="12.174272999999999"/>
    <n v="12.174272999999999"/>
    <n v="12.174272999999999"/>
    <n v="12.174272999999999"/>
    <n v="12.174272999999999"/>
    <n v="12.174272999999999"/>
    <n v="12.174272999999999"/>
    <n v="12.174272999999999"/>
    <n v="12.174272999999999"/>
    <n v="12.174272999999999"/>
    <n v="12.174272999999999"/>
    <n v="146.09127599999999"/>
    <n v="12.174272999999999"/>
    <n v="12.174272999999999"/>
    <n v="24.348545999999999"/>
  </r>
  <r>
    <s v="DN30050"/>
    <n v="89"/>
    <s v="truyền hình hội nghị trong nước"/>
    <s v="Hạ tầng số"/>
    <x v="1"/>
    <s v="Công nghệ thông tin"/>
    <s v="18092"/>
    <s v="Đàm Trường Vân"/>
    <s v="DNTN2"/>
    <x v="2"/>
    <s v="Tập đoàn công nghiệp Than - Khoáng Sản Việt Nam"/>
    <s v="Tập đoàn công nghiệp Than - Khoáng Sản Việt Nam"/>
    <x v="1"/>
    <n v="12.174272999999999"/>
    <n v="12.174272999999999"/>
    <n v="12.174272999999999"/>
    <n v="12.174272999999999"/>
    <n v="12.174272999999999"/>
    <n v="12.174272999999999"/>
    <n v="12.174272999999999"/>
    <n v="12.174272999999999"/>
    <n v="12.174272999999999"/>
    <n v="12.174272999999999"/>
    <n v="12.174272999999999"/>
    <n v="12.174272999999999"/>
    <n v="146.09127599999999"/>
    <n v="12.174272999999999"/>
    <n v="12.174272999999999"/>
    <n v="24.348545999999999"/>
  </r>
  <r>
    <s v="DN30051"/>
    <n v="89"/>
    <s v="truyền hình hội nghị trong nước"/>
    <s v="Hạ tầng số"/>
    <x v="1"/>
    <s v="Công nghệ thông tin"/>
    <s v="19654"/>
    <s v="Đàm Trường Vân"/>
    <s v="DNTN2"/>
    <x v="2"/>
    <s v="Tập đoàn công nghiệp Than - Khoáng Sản Việt Nam"/>
    <s v="Tập đoàn công nghiệp Than - Khoáng Sản Việt Nam"/>
    <x v="1"/>
    <n v="12.174272999999999"/>
    <n v="12.174272999999999"/>
    <n v="12.174272999999999"/>
    <n v="12.174272999999999"/>
    <n v="12.174272999999999"/>
    <n v="12.174272999999999"/>
    <n v="12.174272999999999"/>
    <n v="12.174272999999999"/>
    <n v="12.174272999999999"/>
    <n v="12.174272999999999"/>
    <n v="12.174272999999999"/>
    <n v="12.174272999999999"/>
    <n v="146.09127599999999"/>
    <n v="12.174272999999999"/>
    <n v="12.174272999999999"/>
    <n v="24.348545999999999"/>
  </r>
  <r>
    <s v="DN30052"/>
    <n v="89"/>
    <s v="truyền hình hội nghị trong nước"/>
    <s v="Hạ tầng số"/>
    <x v="1"/>
    <s v="Công nghệ thông tin"/>
    <s v="6758"/>
    <s v="Đàm Trường Vân"/>
    <s v="DNTN2"/>
    <x v="2"/>
    <s v="Tập đoàn công nghiệp Than - Khoáng Sản Việt Nam"/>
    <s v="Tập đoàn công nghiệp Than - Khoáng Sản Việt Nam"/>
    <x v="1"/>
    <n v="33.209817999999999"/>
    <n v="33.209817999999999"/>
    <n v="33.209817999999999"/>
    <n v="33.209817999999999"/>
    <n v="33.209817999999999"/>
    <n v="33.209817999999999"/>
    <n v="33.209817999999999"/>
    <n v="33.209817999999999"/>
    <n v="33.209817999999999"/>
    <n v="33.209817999999999"/>
    <n v="33.209817999999999"/>
    <n v="33.209817999999999"/>
    <n v="398.51781599999998"/>
    <n v="33.209817999999999"/>
    <n v="33.209817999999999"/>
    <n v="66.419635999999997"/>
  </r>
  <r>
    <s v="DN31085"/>
    <n v="89"/>
    <s v="truyền hình hội nghị trong nước"/>
    <s v="Hạ tầng số"/>
    <x v="1"/>
    <s v="Công nghệ thông tin"/>
    <s v="160325-06"/>
    <s v="Tô Thị Ngọc"/>
    <s v="DNTN1"/>
    <x v="2"/>
    <s v="Công ty Cổ phần Đầu tư Thảo Điền"/>
    <s v="Công ty Cổ phần Đầu tư Thảo Điền"/>
    <x v="0"/>
    <n v="9.8852679999999999"/>
    <n v="9.8852679999999999"/>
    <n v="9.8852679999999999"/>
    <n v="9.8852679999999999"/>
    <n v="9.8852679999999999"/>
    <n v="0"/>
    <n v="0"/>
    <n v="0"/>
    <n v="0"/>
    <n v="0"/>
    <n v="0"/>
    <n v="0"/>
    <n v="49.426340000000003"/>
    <n v="0"/>
    <n v="0"/>
    <n v="0"/>
  </r>
  <r>
    <s v="5060"/>
    <n v="94"/>
    <s v="+ SMS Brandname nội mạng"/>
    <s v="Dịch vụ di động VNPT - Vinaphone"/>
    <x v="6"/>
    <s v="Viễn thông"/>
    <s v="190516-01"/>
    <s v="Trần Đức Hà"/>
    <s v="Nước Ngoài"/>
    <x v="1"/>
    <s v="Trường trung cấp Công nghệ Thăng long"/>
    <s v="Trường trung cấp Công nghệ Thăng long"/>
    <x v="1"/>
    <n v="0.13636400000000001"/>
    <n v="0"/>
    <n v="0"/>
    <n v="0"/>
    <n v="0"/>
    <n v="0"/>
    <n v="0"/>
    <n v="0"/>
    <n v="3.3818000000000001E-2"/>
    <n v="0"/>
    <n v="0"/>
    <n v="0.51272700000000004"/>
    <n v="0.68290899999999999"/>
    <n v="0"/>
    <n v="0"/>
    <n v="0"/>
  </r>
  <r>
    <s v="TIENPHONG94"/>
    <n v="94"/>
    <s v="+ SMS Brandname nội mạng"/>
    <s v="Dịch vụ di động VNPT - Vinaphone"/>
    <x v="6"/>
    <s v="Viễn thông"/>
    <s v="10827/H§1900-KD"/>
    <s v="Cấn Thành Chung"/>
    <s v="Ngân hàng"/>
    <x v="3"/>
    <s v="Ngân hàng Thương mại Cổ phần Tiên Phong"/>
    <s v="Ngân hàng TMCP Tiên Phong"/>
    <x v="1"/>
    <n v="749.41714100000002"/>
    <n v="723.68292599999995"/>
    <n v="950.35098700000003"/>
    <n v="176.18624500000001"/>
    <n v="1621.2691589999999"/>
    <n v="793.59475699999996"/>
    <n v="-234.68400162"/>
    <n v="64.910135999999994"/>
    <n v="28.939478000000001"/>
    <n v="35.191133000000001"/>
    <n v="35.130654999999997"/>
    <n v="57.022274000000003"/>
    <n v="5001.0108893799998"/>
    <n v="42.613126999999999"/>
    <n v="34.506909"/>
    <n v="77.120035999999999"/>
  </r>
  <r>
    <s v="TB02"/>
    <n v="95"/>
    <s v="Dịch vụ CNTT khác"/>
    <s v="Cho thuê hạ tầng khác"/>
    <x v="10"/>
    <s v="Viễn thông"/>
    <s v="180810-05"/>
    <s v="Trần Anh Tuấn"/>
    <s v="DNTN2"/>
    <x v="2"/>
    <s v="Công ty cổ phần đầu tư kỹ thuật BERJAYA Gia Thịnh"/>
    <s v="Công ty cổ phần đầu tư kỹ thuật BERJAYA Gia Thịnh"/>
    <x v="1"/>
    <n v="236.58250000000001"/>
    <n v="0"/>
    <n v="0"/>
    <n v="0"/>
    <n v="0"/>
    <n v="0"/>
    <n v="0"/>
    <n v="0"/>
    <n v="0"/>
    <n v="0"/>
    <n v="0"/>
    <n v="0"/>
    <n v="236.58250000000001"/>
    <n v="0"/>
    <n v="0"/>
    <n v="0"/>
  </r>
  <r>
    <s v="TB03"/>
    <n v="95"/>
    <s v="Dịch vụ CNTT khác"/>
    <s v="Cho thuê hạ tầng khác"/>
    <x v="10"/>
    <s v="Viễn thông"/>
    <s v="180810-06"/>
    <s v="Trần Anh Tuấn"/>
    <s v="DNTN2"/>
    <x v="2"/>
    <s v="Công ty cổ phần đầu tư kỹ thuật BERJAYA Gia Thịnh"/>
    <s v="Công ty cổ phần đầu tư kỹ thuật BERJAYA Gia Thịnh"/>
    <x v="1"/>
    <n v="429.98446899999999"/>
    <n v="0"/>
    <n v="0"/>
    <n v="0"/>
    <n v="0"/>
    <n v="0"/>
    <n v="0"/>
    <n v="0"/>
    <n v="0"/>
    <n v="0"/>
    <n v="0"/>
    <n v="0"/>
    <n v="429.98446899999999"/>
    <n v="0"/>
    <n v="0"/>
    <n v="0"/>
  </r>
  <r>
    <s v="TC30342"/>
    <n v="95"/>
    <s v="Dịch vụ CNTT khác"/>
    <s v="Cho thuê hạ tầng khác"/>
    <x v="10"/>
    <s v="Viễn thông"/>
    <s v="5250"/>
    <s v="Nguyễn Thị Tuyết Mai"/>
    <s v="Ngân hàng"/>
    <x v="3"/>
    <s v="Ngân hàng nông nghiệp và phát triển nông thôn Việt Nam-Chi nhánh Nam Sài Gòn"/>
    <s v="Ngân hàng Nông nghiệp và phát triển nông thôn VN"/>
    <x v="1"/>
    <n v="0.4"/>
    <n v="0.4"/>
    <n v="0.4"/>
    <n v="0.4"/>
    <n v="0.4"/>
    <n v="0.4"/>
    <n v="0.4"/>
    <n v="0.4"/>
    <n v="0.4"/>
    <n v="0.4"/>
    <n v="0.4"/>
    <n v="0.4"/>
    <n v="4.8"/>
    <n v="0.4"/>
    <n v="0.4"/>
    <n v="0.8"/>
  </r>
  <r>
    <s v="TC30495"/>
    <n v="95"/>
    <s v="Dịch vụ CNTT khác"/>
    <s v="Cho thuê hạ tầng khác"/>
    <x v="10"/>
    <s v="Viễn thông"/>
    <s v="1082"/>
    <s v="Nguyễn Thị Tuyết Mai"/>
    <s v="Ngân hàng"/>
    <x v="3"/>
    <s v="Ngân hàng TMCP Công thương Việt Nam - Chi nhánh Hoàng Mai"/>
    <s v="Ngân hàng TMCP Công thương Việt Nam"/>
    <x v="1"/>
    <n v="1.41"/>
    <n v="1.41"/>
    <n v="1.41"/>
    <n v="1.41"/>
    <n v="1.41"/>
    <n v="1.41"/>
    <n v="1.41"/>
    <n v="1.41"/>
    <n v="1.41"/>
    <n v="1.41"/>
    <n v="1.41"/>
    <n v="1.41"/>
    <n v="16.920000000000002"/>
    <n v="1.41"/>
    <n v="1.41"/>
    <n v="2.82"/>
  </r>
  <r>
    <s v="8*88"/>
    <s v="8x88"/>
    <s v="- Nhắn tin điện thoại di động trong nước (SMS TN)"/>
    <s v="Dịch vụ di động VNPT - Vinaphone"/>
    <x v="5"/>
    <s v="Viễn thông"/>
    <s v="8x88"/>
    <s v="Nguyễn Thị Thanh Hải"/>
    <s v="DNTN2"/>
    <x v="2"/>
    <s v="doanh thu dịch vụ 8*88 tháng 12"/>
    <s v="doanh thu dịch vụ 8*88 tháng 12"/>
    <x v="0"/>
    <n v="43.632176000000001"/>
    <n v="31.408760999999998"/>
    <n v="71.562274000000002"/>
    <n v="13.048116"/>
    <n v="0"/>
    <n v="7.3684070000000004"/>
    <n v="0"/>
    <n v="101.681825"/>
    <n v="48.770702999999997"/>
    <n v="18.940369"/>
    <n v="18.735548999999999"/>
    <n v="180.73597000000001"/>
    <n v="535.88414999999998"/>
    <n v="0"/>
    <n v="0"/>
    <n v="0"/>
  </r>
  <r>
    <s v="DN31363"/>
    <n v="88"/>
    <s v="truyền hình hội nghị trong nước"/>
    <s v="Hạ tầng số"/>
    <x v="1"/>
    <s v="Công nghệ thông tin"/>
    <s v="200130-01"/>
    <s v="Vũ Thị Lan"/>
    <s v="DNTN2"/>
    <x v="2"/>
    <s v="Trung tâm phát thanh truyền hình quân đội"/>
    <s v="Trung tâm phát thanh truyền hình quân đội"/>
    <x v="0"/>
    <n v="0"/>
    <n v="45.389454999999998"/>
    <n v="0"/>
    <n v="0"/>
    <n v="34.090909000000003"/>
    <n v="17.045455"/>
    <n v="0"/>
    <n v="0"/>
    <n v="0"/>
    <n v="0"/>
    <n v="0"/>
    <n v="0"/>
    <n v="96.525818999999998"/>
    <n v="0"/>
    <n v="0"/>
    <n v="0"/>
  </r>
  <r>
    <s v="DN31206"/>
    <n v="80"/>
    <s v="Dịch vụ Content Delivery Network – CDN"/>
    <s v="Hạ tầng số"/>
    <x v="1"/>
    <s v="Công nghệ thông tin"/>
    <s v="1468A/H§-VTN"/>
    <s v="Nguyễn Thị Thanh Hải"/>
    <s v="DNTN2"/>
    <x v="2"/>
    <s v="Công ty Cổ phần công nghệ công nghiệp bưu chính viễn thông"/>
    <s v="Công ty Cổ phần công nghệ công nghiệp bưu chính viễn thông"/>
    <x v="1"/>
    <n v="0"/>
    <n v="70.254883000000007"/>
    <n v="70.254883000000007"/>
    <n v="0"/>
    <n v="70.254883000000007"/>
    <n v="-70.254883000000007"/>
    <n v="0"/>
    <n v="0"/>
    <n v="0"/>
    <n v="0"/>
    <n v="0"/>
    <n v="0"/>
    <n v="140.50976600000001"/>
    <n v="0"/>
    <n v="0"/>
    <n v="0"/>
  </r>
  <r>
    <s v="10829"/>
    <n v="7"/>
    <s v="thuê bao Internet trực tiếp"/>
    <s v="Internet trực tiếp"/>
    <x v="0"/>
    <s v="Viễn thông"/>
    <s v="95-10"/>
    <s v="Cấn Thành Chung"/>
    <s v="Ngân hàng"/>
    <x v="3"/>
    <s v="Công ty cổ phần Thanh toán Quốc gia Việt Nam"/>
    <s v="Công ty cổ phần Thanh toán Quốc gia Việt Nam"/>
    <x v="0"/>
    <n v="0"/>
    <n v="0"/>
    <n v="10.3271"/>
    <n v="10.3271"/>
    <n v="0"/>
    <n v="0"/>
    <n v="0"/>
    <n v="0"/>
    <n v="-5.1635499999999999"/>
    <n v="0"/>
    <n v="0"/>
    <n v="0"/>
    <n v="15.49065"/>
    <n v="0"/>
    <n v="0"/>
    <n v="0"/>
  </r>
  <r>
    <s v="110228"/>
    <n v="7"/>
    <s v="thuê bao Internet trực tiếp"/>
    <s v="Internet trực tiếp"/>
    <x v="0"/>
    <s v="Viễn thông"/>
    <s v="170714-03"/>
    <s v="Trịnh Sinh Trường"/>
    <s v="Nước Ngoài"/>
    <x v="1"/>
    <s v="Công ty TNHH Yamaha Motor Việt Nam"/>
    <s v="Công ty TNHH Yamaha Motor Việt Nam"/>
    <x v="1"/>
    <n v="0"/>
    <n v="97.241378999999995"/>
    <n v="38.896552"/>
    <n v="38.896552"/>
    <n v="38.896552"/>
    <n v="38.896552"/>
    <n v="38.896552"/>
    <n v="38.896552"/>
    <n v="38.896552"/>
    <n v="38.896552"/>
    <n v="38.896552"/>
    <n v="38.896552"/>
    <n v="486.20689900000002"/>
    <n v="38.896552"/>
    <n v="38.896549"/>
    <n v="77.793101000000007"/>
  </r>
  <r>
    <s v="110270"/>
    <n v="7"/>
    <s v="thuê bao Internet trực tiếp"/>
    <s v="Internet trực tiếp"/>
    <x v="0"/>
    <s v="Viễn thông"/>
    <s v="190125-02"/>
    <s v="Nguyễn Tiến Thành"/>
    <s v="Ngân hàng"/>
    <x v="3"/>
    <s v="Chi nhánh Công ty TNHH Một thành viên Viễn thông Quốc tế FPT"/>
    <s v="Ngân hàng TMCP Việt Nam Thịnh Vượng"/>
    <x v="1"/>
    <n v="0"/>
    <n v="70.348602"/>
    <n v="24.566344000000001"/>
    <n v="24.566344000000001"/>
    <n v="24.566344000000001"/>
    <n v="24.567357000000001"/>
    <n v="24.535581000000001"/>
    <n v="24.535581000000001"/>
    <n v="24.535581000000001"/>
    <n v="24.535581000000001"/>
    <n v="24.535581000000001"/>
    <n v="24.457806000000001"/>
    <n v="315.75070199999999"/>
    <n v="24.556156000000001"/>
    <n v="24.556156000000001"/>
    <n v="49.112312000000003"/>
  </r>
  <r>
    <s v="110277"/>
    <n v="7"/>
    <s v="thuê bao Internet trực tiếp"/>
    <s v="Internet trực tiếp"/>
    <x v="0"/>
    <s v="Viễn thông"/>
    <s v="190425-01"/>
    <s v="Trần Đức Hà"/>
    <s v="Nước Ngoài"/>
    <x v="1"/>
    <s v="Công ty TNHH Global Network Service"/>
    <s v="Công ty TNHH Global Network Service"/>
    <x v="1"/>
    <n v="0"/>
    <n v="50"/>
    <n v="25"/>
    <n v="25"/>
    <n v="15.322581"/>
    <n v="0"/>
    <n v="0"/>
    <n v="0"/>
    <n v="0"/>
    <n v="0"/>
    <n v="0"/>
    <n v="0"/>
    <n v="115.322581"/>
    <n v="0"/>
    <n v="0"/>
    <n v="0"/>
  </r>
  <r>
    <s v="110286"/>
    <n v="7"/>
    <s v="thuê bao Internet trực tiếp"/>
    <s v="Internet trực tiếp"/>
    <x v="0"/>
    <s v="Viễn thông"/>
    <s v="191001-02"/>
    <s v="Triệu Hoàng Cường (Vingroup)"/>
    <s v="DNTN2"/>
    <x v="2"/>
    <s v="Tập đoàn Vingroup - Công ty CP"/>
    <s v="Công ty CP Dịch vụ Thương mại Tổng hợp VinCommerce"/>
    <x v="1"/>
    <n v="0"/>
    <n v="276.39999999999998"/>
    <n v="138.19999999999999"/>
    <n v="138.19999999999999"/>
    <n v="138.19999999999999"/>
    <n v="138.19999999999999"/>
    <n v="138.19999999999999"/>
    <n v="138.19999999999999"/>
    <n v="138.19999999999999"/>
    <n v="138.19999999999999"/>
    <n v="138.19999999999999"/>
    <n v="138.19999999999999"/>
    <n v="1658.4"/>
    <n v="138.19999999999999"/>
    <n v="138.19999999999999"/>
    <n v="276.39999999999998"/>
  </r>
  <r>
    <s v="110293"/>
    <n v="7"/>
    <s v="thuê bao Internet trực tiếp"/>
    <s v="Internet trực tiếp"/>
    <x v="0"/>
    <s v="Viễn thông"/>
    <s v="191223-04"/>
    <s v="Trần Đức Hà"/>
    <s v="Nước Ngoài"/>
    <x v="1"/>
    <s v="Công ty TNHH Global Network Service"/>
    <s v="Công ty TNHH Global Network Service"/>
    <x v="1"/>
    <n v="0"/>
    <n v="29.845161000000001"/>
    <n v="14.6"/>
    <n v="16.8"/>
    <n v="14.6"/>
    <n v="14.6"/>
    <n v="14.6"/>
    <n v="14.6"/>
    <n v="14.6"/>
    <n v="14.6"/>
    <n v="14.6"/>
    <n v="14.6"/>
    <n v="178.04516100000001"/>
    <n v="14.6"/>
    <n v="14.6"/>
    <n v="29.2"/>
  </r>
  <r>
    <s v="110295"/>
    <n v="7"/>
    <s v="thuê bao Internet trực tiếp"/>
    <s v="Internet trực tiếp"/>
    <x v="0"/>
    <s v="Viễn thông"/>
    <s v="20191223/VNPT-FN"/>
    <s v="Phan Thu Thủy"/>
    <s v="Nước Ngoài"/>
    <x v="1"/>
    <s v="Công ty TNHH Funing Precision Component"/>
    <s v="Công ty TNHH Funing Precision Component"/>
    <x v="1"/>
    <n v="0"/>
    <n v="251.16129100000001"/>
    <n v="141"/>
    <n v="141"/>
    <n v="204.255484"/>
    <n v="206.364"/>
    <n v="206.364"/>
    <n v="206.364"/>
    <n v="105.155226"/>
    <n v="141"/>
    <n v="141"/>
    <n v="141"/>
    <n v="1884.6640010000001"/>
    <n v="141"/>
    <n v="141"/>
    <n v="282"/>
  </r>
  <r>
    <s v="DN31048-2"/>
    <n v="7"/>
    <s v="thuê bao Internet trực tiếp"/>
    <s v="Internet trực tiếp"/>
    <x v="0"/>
    <s v="Viễn thông"/>
    <s v="1603331-07"/>
    <s v="Phan Thu Thủy"/>
    <s v="Nước Ngoài"/>
    <x v="1"/>
    <s v="Công ty Cổ Phần Giải Trí và Thể Thao Điện Tử Việt Nam"/>
    <s v="Công ty Cổ Phần Giải Trí và Thể Thao Điện Tử Việt Nam"/>
    <x v="1"/>
    <n v="0"/>
    <n v="0.55000000000000004"/>
    <n v="0.55000000000000004"/>
    <n v="0.55000000000000004"/>
    <n v="0"/>
    <n v="-0.55000000000000004"/>
    <n v="0"/>
    <n v="0"/>
    <n v="3.85"/>
    <n v="0"/>
    <n v="0"/>
    <n v="0.55000000000000004"/>
    <n v="5.5"/>
    <n v="0"/>
    <n v="0"/>
    <n v="0"/>
  </r>
  <r>
    <s v="DN31190"/>
    <n v="7"/>
    <s v="thuê bao Internet trực tiếp"/>
    <s v="Internet trực tiếp"/>
    <x v="0"/>
    <s v="Viễn thông"/>
    <s v="170324-04/KHDN-DN"/>
    <s v="Tô Thị Ngọc"/>
    <s v="DNTN1"/>
    <x v="2"/>
    <s v="Công ty Viễn thông Điện lực và Công nghệ thông tin - Chi nhánh Tập đoàn Điện lực Việt Nam"/>
    <s v="Tập đoàn Điện lực Việt Nam"/>
    <x v="1"/>
    <n v="0"/>
    <n v="48.186"/>
    <n v="24.093"/>
    <n v="24.093"/>
    <n v="24.093"/>
    <n v="24.093"/>
    <n v="24.093"/>
    <n v="24.093"/>
    <n v="27.170999999999999"/>
    <n v="29.478000000000002"/>
    <n v="38.704999999999998"/>
    <n v="46.688000000000002"/>
    <n v="334.786"/>
    <n v="42.688000000000002"/>
    <n v="42.688000000000002"/>
    <n v="85.376000000000005"/>
  </r>
  <r>
    <s v="SAO017"/>
    <n v="113"/>
    <s v="- Dịch vụ GTGT cung cấp nội dung qua đầu số ngắn"/>
    <s v="Dịch vụ di động VNPT - Vinaphone"/>
    <x v="5"/>
    <s v="Viễn thông"/>
    <s v="180801-05"/>
    <s v="Phạm Văn Phước"/>
    <s v="DNTN1"/>
    <x v="2"/>
    <s v="Công ty TNHH một thành viên Pita Bakery"/>
    <s v="Công ty TNHH một thành viên Pita Bakery"/>
    <x v="0"/>
    <n v="0"/>
    <n v="2"/>
    <n v="2"/>
    <n v="2"/>
    <n v="2"/>
    <n v="2"/>
    <n v="2"/>
    <n v="2"/>
    <n v="0"/>
    <n v="0"/>
    <n v="0"/>
    <n v="0"/>
    <n v="14"/>
    <n v="0"/>
    <n v="0"/>
    <n v="0"/>
  </r>
  <r>
    <s v="SAO021"/>
    <n v="113"/>
    <s v="- Dịch vụ GTGT cung cấp nội dung qua đầu số ngắn"/>
    <s v="Dịch vụ di động VNPT - Vinaphone"/>
    <x v="5"/>
    <s v="Viễn thông"/>
    <s v="191008-04"/>
    <s v="Phạm Văn Phước"/>
    <s v="DNTN1"/>
    <x v="2"/>
    <s v="Công ty cổ phần tập đoàn WNI"/>
    <s v="Công ty cổ phần tập đoàn WNI"/>
    <x v="0"/>
    <n v="0"/>
    <n v="10"/>
    <n v="2"/>
    <n v="2"/>
    <n v="2"/>
    <n v="1"/>
    <n v="0"/>
    <n v="0"/>
    <n v="0"/>
    <n v="0"/>
    <n v="0"/>
    <n v="0"/>
    <n v="17"/>
    <n v="0"/>
    <n v="0"/>
    <n v="0"/>
  </r>
  <r>
    <s v="SAO022"/>
    <n v="113"/>
    <s v="- Dịch vụ GTGT cung cấp nội dung qua đầu số ngắn"/>
    <s v="Dịch vụ di động VNPT - Vinaphone"/>
    <x v="5"/>
    <s v="Viễn thông"/>
    <s v="191008-03"/>
    <s v="Phạm Văn Phước"/>
    <s v="DNTN1"/>
    <x v="2"/>
    <s v="Công ty cổ phần truyền thông Tuart"/>
    <s v="Công ty cổ phần truyền thông Tuart"/>
    <x v="0"/>
    <n v="0"/>
    <n v="10"/>
    <n v="2"/>
    <n v="2"/>
    <n v="2"/>
    <n v="2"/>
    <n v="2"/>
    <n v="1"/>
    <n v="0"/>
    <n v="0"/>
    <n v="0"/>
    <n v="0"/>
    <n v="21"/>
    <n v="0"/>
    <n v="0"/>
    <n v="0"/>
  </r>
  <r>
    <s v="EZCOM0005"/>
    <n v="116"/>
    <s v="thuê bao điện thoại di động trả sau"/>
    <s v="Dịch vụ di động VNPT - Vinaphone"/>
    <x v="5"/>
    <s v="Viễn thông"/>
    <s v="Dell/04282014/01"/>
    <s v="Trần Đức Hà"/>
    <s v="Nước Ngoài"/>
    <x v="1"/>
    <s v="Văn phòng Đại diện Dell Global B.V Tại Hà Nội"/>
    <s v="Văn phòng Đại diện Dell Global B.V Tại Hà Nội"/>
    <x v="1"/>
    <n v="0"/>
    <n v="49.377305"/>
    <n v="0"/>
    <n v="0"/>
    <n v="0"/>
    <n v="0"/>
    <n v="0"/>
    <n v="0"/>
    <n v="0"/>
    <n v="0"/>
    <n v="0"/>
    <n v="0"/>
    <n v="49.377305"/>
    <n v="0"/>
    <n v="0"/>
    <n v="0"/>
  </r>
  <r>
    <s v="EZCOM0005A"/>
    <n v="116"/>
    <s v="thuê bao điện thoại di động trả sau"/>
    <s v="Dịch vụ di động VNPT - Vinaphone"/>
    <x v="5"/>
    <s v="Viễn thông"/>
    <s v="Dell/04282014"/>
    <s v="Trần Đức Hà"/>
    <s v="Nước Ngoài"/>
    <x v="1"/>
    <s v="Dell Global B.V Hà Lan - Văn phòng đại diện tại T.P Hồ Chí Minh"/>
    <s v="Dell Global B.V Hà Lan - Văn phòng đại diện tại T.P Hồ Chí Minh"/>
    <x v="1"/>
    <n v="0"/>
    <n v="3.5106579999999998"/>
    <n v="0"/>
    <n v="0"/>
    <n v="0"/>
    <n v="0"/>
    <n v="0"/>
    <n v="0"/>
    <n v="0"/>
    <n v="0"/>
    <n v="0"/>
    <n v="0"/>
    <n v="3.5106579999999998"/>
    <n v="0"/>
    <n v="0"/>
    <n v="0"/>
  </r>
  <r>
    <s v="EZCOM0032"/>
    <n v="116"/>
    <s v="thuê bao điện thoại di động trả sau"/>
    <s v="Dịch vụ di động VNPT - Vinaphone"/>
    <x v="5"/>
    <s v="Viễn thông"/>
    <s v="DellVietNam-CNHN"/>
    <s v="Trần Đức Hà"/>
    <s v="Nước Ngoài"/>
    <x v="1"/>
    <s v="Công ty TNHH Dell Việt Nam-Chi nhánh Hà Nội"/>
    <s v="Công ty TNHH Dell Việt Nam"/>
    <x v="1"/>
    <n v="0"/>
    <n v="5.030913"/>
    <n v="0.12509799999999999"/>
    <n v="0"/>
    <n v="0"/>
    <n v="0"/>
    <n v="0"/>
    <n v="0"/>
    <n v="0"/>
    <n v="0"/>
    <n v="0"/>
    <n v="0"/>
    <n v="5.1560110000000003"/>
    <n v="0"/>
    <n v="0"/>
    <n v="0"/>
  </r>
  <r>
    <s v="EZCOM0034"/>
    <n v="116"/>
    <s v="thuê bao điện thoại di động trả sau"/>
    <s v="Dịch vụ di động VNPT - Vinaphone"/>
    <x v="5"/>
    <s v="Viễn thông"/>
    <s v="DellVietNam"/>
    <s v="Trần Đức Hà"/>
    <s v="Nước Ngoài"/>
    <x v="1"/>
    <s v="Công ty TNHH Dell Việt Nam"/>
    <s v="Công ty TNHH Dell Việt Nam"/>
    <x v="1"/>
    <n v="0"/>
    <n v="0.11899999999999999"/>
    <n v="0"/>
    <n v="0"/>
    <n v="0"/>
    <n v="0"/>
    <n v="0"/>
    <n v="0"/>
    <n v="0"/>
    <n v="0"/>
    <n v="0"/>
    <n v="0"/>
    <n v="0.11899999999999999"/>
    <n v="0"/>
    <n v="0"/>
    <n v="0"/>
  </r>
  <r>
    <s v="EZCOM0031"/>
    <n v="116"/>
    <s v="thuê bao điện thoại di động trả sau"/>
    <s v="Dịch vụ di động VNPT - Vinaphone"/>
    <x v="5"/>
    <s v="Viễn thông"/>
    <s v="DellVietNam-CNHN"/>
    <s v="Trần Đức Hà"/>
    <s v="Nước Ngoài"/>
    <x v="1"/>
    <s v="Công ty TNHH Dell Việt Nam-Chi nhánh Hà Nội"/>
    <s v="Công ty TNHH Dell Việt Nam"/>
    <x v="1"/>
    <n v="0"/>
    <n v="44.883631000000001"/>
    <n v="25.011848000000001"/>
    <n v="19.986784"/>
    <n v="22.664351"/>
    <n v="23.479354000000001"/>
    <n v="21.191326"/>
    <n v="21.679057"/>
    <n v="20.399723999999999"/>
    <n v="20.351890999999998"/>
    <n v="0"/>
    <n v="0"/>
    <n v="219.647966"/>
    <n v="0"/>
    <n v="0"/>
    <n v="0"/>
  </r>
  <r>
    <s v="EZCOM0033"/>
    <n v="116"/>
    <s v="thuê bao điện thoại di động trả sau"/>
    <s v="Dịch vụ di động VNPT - Vinaphone"/>
    <x v="5"/>
    <s v="Viễn thông"/>
    <s v="DellVietNam"/>
    <s v="Trần Đức Hà"/>
    <s v="Nước Ngoài"/>
    <x v="1"/>
    <s v="Công ty TNHH Dell Việt Nam"/>
    <s v="Công ty TNHH Dell Việt Nam"/>
    <x v="1"/>
    <n v="0"/>
    <n v="3.1353879999999998"/>
    <n v="1.8773919999999999"/>
    <n v="1.675791"/>
    <n v="1.6317520000000001"/>
    <n v="1.817591"/>
    <n v="1.6880900000000001"/>
    <n v="1.5639719999999999"/>
    <n v="1.5035700000000001"/>
    <n v="0.92545200000000005"/>
    <n v="0"/>
    <n v="0"/>
    <n v="15.818998000000001"/>
    <n v="0"/>
    <n v="0"/>
    <n v="0"/>
  </r>
  <r>
    <s v="HMS002"/>
    <n v="118"/>
    <s v="Hoà Mạng thuê bao điện thoại di động trả sau"/>
    <s v="Dịch vụ di động VNPT - Vinaphone"/>
    <x v="5"/>
    <s v="Viễn thông"/>
    <s v="180329-02"/>
    <s v="Phan Thu Thủy"/>
    <s v="Nước Ngoài"/>
    <x v="1"/>
    <s v="Matrix Cellular (International) Services Private Limited"/>
    <s v="Matrix Cellular (International) Services Private Limited"/>
    <x v="1"/>
    <n v="0"/>
    <n v="1.1363639999999999"/>
    <n v="0"/>
    <n v="0"/>
    <n v="0"/>
    <n v="0"/>
    <n v="0"/>
    <n v="0"/>
    <n v="0"/>
    <n v="0"/>
    <n v="0"/>
    <n v="0"/>
    <n v="1.1363639999999999"/>
    <n v="0"/>
    <n v="0"/>
    <n v="0"/>
  </r>
  <r>
    <s v="HMS020"/>
    <n v="118"/>
    <s v="Hoà Mạng thuê bao điện thoại di động trả sau"/>
    <s v="Dịch vụ di động VNPT - Vinaphone"/>
    <x v="5"/>
    <s v="Viễn thông"/>
    <s v="DellVietNam-CNHN"/>
    <s v="Trần Đức Hà"/>
    <s v="Nước Ngoài"/>
    <x v="1"/>
    <s v="Công ty TNHH Dell Việt Nam-Chi nhánh Hà Nội"/>
    <s v="Công ty TNHH Dell Việt Nam"/>
    <x v="1"/>
    <n v="0"/>
    <n v="0.10909099999999999"/>
    <n v="5.4545000000000003E-2"/>
    <n v="0"/>
    <n v="0"/>
    <n v="0"/>
    <n v="0"/>
    <n v="0"/>
    <n v="0"/>
    <n v="0"/>
    <n v="0"/>
    <n v="0"/>
    <n v="0.163636"/>
    <n v="0"/>
    <n v="0"/>
    <n v="0"/>
  </r>
  <r>
    <s v="HMS021"/>
    <n v="118"/>
    <s v="Hoà Mạng thuê bao điện thoại di động trả sau"/>
    <s v="Dịch vụ di động VNPT - Vinaphone"/>
    <x v="5"/>
    <s v="Viễn thông"/>
    <s v="DellVietNam"/>
    <s v="Trần Đức Hà"/>
    <s v="Nước Ngoài"/>
    <x v="1"/>
    <s v="Công ty TNHH Dell Việt Nam"/>
    <s v="Công ty TNHH Dell Việt Nam"/>
    <x v="1"/>
    <n v="0"/>
    <n v="5.4545000000000003E-2"/>
    <n v="0"/>
    <n v="0"/>
    <n v="0"/>
    <n v="0"/>
    <n v="0"/>
    <n v="0"/>
    <n v="0"/>
    <n v="0"/>
    <n v="0"/>
    <n v="0"/>
    <n v="5.4545000000000003E-2"/>
    <n v="0"/>
    <n v="0"/>
    <n v="0"/>
  </r>
  <r>
    <s v="HMS022"/>
    <n v="118"/>
    <s v="Hoà Mạng thuê bao điện thoại di động trả sau"/>
    <s v="Dịch vụ di động VNPT - Vinaphone"/>
    <x v="5"/>
    <s v="Viễn thông"/>
    <s v="181130-02"/>
    <s v="Phạm Văn Phước"/>
    <s v="DNTN1"/>
    <x v="2"/>
    <s v="Công ty Cổ Phần truyền thông VMG"/>
    <s v="Công ty Cổ Phần truyền thông VMG"/>
    <x v="1"/>
    <n v="0"/>
    <n v="5.4545450000000004"/>
    <n v="0"/>
    <n v="0"/>
    <n v="0"/>
    <n v="0"/>
    <n v="0"/>
    <n v="0"/>
    <n v="0"/>
    <n v="0"/>
    <n v="0"/>
    <n v="0"/>
    <n v="5.4545450000000004"/>
    <n v="0"/>
    <n v="0"/>
    <n v="0"/>
  </r>
  <r>
    <s v="T00805"/>
    <n v="29"/>
    <s v="Dịch vụ cho thuê không gian đặt máy chủ/thiết bị (Co-"/>
    <s v="Hạ tầng số"/>
    <x v="1"/>
    <s v="Công nghệ thông tin"/>
    <s v="191101-01"/>
    <s v="Tô Thị Ngọc"/>
    <s v="DNTN1"/>
    <x v="2"/>
    <s v="Công ty TNHH Trusting Social"/>
    <s v="Công ty TNHH Trusting Social"/>
    <x v="1"/>
    <n v="0"/>
    <n v="176"/>
    <n v="44"/>
    <n v="52.7"/>
    <n v="44"/>
    <n v="44.386667000000003"/>
    <n v="46.896631999999997"/>
    <n v="46.896631999999997"/>
    <n v="46.906735666666663"/>
    <n v="46.927230000000002"/>
    <n v="46.927230000000002"/>
    <n v="46.926614999999998"/>
    <n v="642.56774166666673"/>
    <n v="46.898682000000001"/>
    <n v="46.898682000000001"/>
    <n v="93.797364000000002"/>
  </r>
  <r>
    <s v="VPN40524-228"/>
    <n v="39"/>
    <s v="Dịch vụ mạng riêng ảo trong nước và quốc tế (VPN/I-VPN)"/>
    <s v="Truyền số liệu"/>
    <x v="2"/>
    <s v="Viễn thông"/>
    <s v="160606"/>
    <s v="Triệu Hoàng Cường (Vingroup)"/>
    <s v="DNTN2"/>
    <x v="2"/>
    <s v="Chi nhánh Bình Định- Công ty Cổ phần Dịch vụ Thương mại Tổng hợp Vincommerce"/>
    <s v="Công ty CP Dịch vụ Thương mại Tổng hợp VinCommerce"/>
    <x v="1"/>
    <n v="0"/>
    <n v="6.9116669999999996"/>
    <n v="2.15"/>
    <n v="2.15"/>
    <n v="2.15"/>
    <n v="2.15"/>
    <n v="2.15"/>
    <n v="2.15"/>
    <n v="2.15"/>
    <n v="2.15"/>
    <n v="2.15"/>
    <n v="2.15"/>
    <n v="28.411667000000001"/>
    <n v="2.15"/>
    <n v="2.15"/>
    <n v="4.3"/>
  </r>
  <r>
    <s v="VPN40524-229"/>
    <n v="39"/>
    <s v="Dịch vụ mạng riêng ảo trong nước và quốc tế (VPN/I-VPN)"/>
    <s v="Truyền số liệu"/>
    <x v="2"/>
    <s v="Viễn thông"/>
    <s v="160606"/>
    <s v="Triệu Hoàng Cường (Vingroup)"/>
    <s v="DNTN2"/>
    <x v="2"/>
    <s v="Công ty TNHH Kinh doanh và Thương mại dịch vụ Vinpro"/>
    <s v="Công ty CP Dịch vụ Thương mại Tổng hợp VinCommerce"/>
    <x v="1"/>
    <n v="0"/>
    <n v="3.1520000000000001"/>
    <n v="3.1520000000000001"/>
    <n v="3.1520000000000001"/>
    <n v="3.1520000000000001"/>
    <n v="3.1520000000000001"/>
    <n v="0"/>
    <n v="0"/>
    <n v="0"/>
    <n v="0"/>
    <n v="0"/>
    <n v="0"/>
    <n v="15.76"/>
    <n v="0"/>
    <n v="0"/>
    <n v="0"/>
  </r>
  <r>
    <s v="VPN40524-230"/>
    <n v="39"/>
    <s v="Dịch vụ mạng riêng ảo trong nước và quốc tế (VPN/I-VPN)"/>
    <s v="Truyền số liệu"/>
    <x v="2"/>
    <s v="Viễn thông"/>
    <s v="160606"/>
    <s v="Triệu Hoàng Cường (Vingroup)"/>
    <s v="DNTN2"/>
    <x v="2"/>
    <s v="Chi nhánh Lai Châu- Công ty Cổ phần Dịch vụ Thương mại Tổng hợp Vincommerce"/>
    <s v="Công ty CP Dịch vụ Thương mại Tổng hợp VinCommerce"/>
    <x v="1"/>
    <n v="0"/>
    <n v="7.4133329999999997"/>
    <n v="2.15"/>
    <n v="2.15"/>
    <n v="2.15"/>
    <n v="2.15"/>
    <n v="2.15"/>
    <n v="2.15"/>
    <n v="2.15"/>
    <n v="2.15"/>
    <n v="2.15"/>
    <n v="2.15"/>
    <n v="28.913333000000002"/>
    <n v="2.15"/>
    <n v="2.15"/>
    <n v="4.3"/>
  </r>
  <r>
    <s v="VPN40548"/>
    <n v="39"/>
    <s v="Dịch vụ mạng riêng ảo trong nước và quốc tế (VPN/I-VPN)"/>
    <s v="Truyền số liệu"/>
    <x v="2"/>
    <s v="Viễn thông"/>
    <s v="170714-02"/>
    <s v="Trịnh Sinh Trường"/>
    <s v="Nước Ngoài"/>
    <x v="1"/>
    <s v="Công ty TNHH Yamaha Motor Việt Nam"/>
    <s v="Công ty TNHH Yamaha Motor Việt Nam"/>
    <x v="1"/>
    <n v="0"/>
    <n v="378.3048"/>
    <n v="151.32192000000001"/>
    <n v="151.32192000000001"/>
    <n v="151.32192000000001"/>
    <n v="151.32192000000001"/>
    <n v="151.32192000000001"/>
    <n v="151.32192000000001"/>
    <n v="151.32192000000001"/>
    <n v="151.32192000000001"/>
    <n v="151.32192000000001"/>
    <n v="151.32192000000001"/>
    <n v="1891.5239999999999"/>
    <n v="151.32192000000001"/>
    <n v="151.32192000000001"/>
    <n v="302.64384000000001"/>
  </r>
  <r>
    <s v="VPN40548-1"/>
    <n v="39"/>
    <s v="Dịch vụ mạng riêng ảo trong nước và quốc tế (VPN/I-VPN)"/>
    <s v="Truyền số liệu"/>
    <x v="2"/>
    <s v="Viễn thông"/>
    <s v="170714-02"/>
    <s v="Trịnh Sinh Trường"/>
    <s v="Nước Ngoài"/>
    <x v="1"/>
    <s v="Công ty TNHH Yamaha Motor Việt Nam"/>
    <s v="Công ty TNHH Yamaha Motor Việt Nam"/>
    <x v="1"/>
    <n v="0"/>
    <n v="8.3550000000000004"/>
    <n v="0"/>
    <n v="0"/>
    <n v="0"/>
    <n v="0"/>
    <n v="0"/>
    <n v="0"/>
    <n v="0"/>
    <n v="0"/>
    <n v="0"/>
    <n v="0"/>
    <n v="8.3550000000000004"/>
    <n v="0"/>
    <n v="0"/>
    <n v="0"/>
  </r>
  <r>
    <s v="VPN40641"/>
    <n v="39"/>
    <s v="Dịch vụ mạng riêng ảo trong nước và quốc tế (VPN/I-VPN)"/>
    <s v="Truyền số liệu"/>
    <x v="2"/>
    <s v="Viễn thông"/>
    <s v="190523-01"/>
    <s v="Cấn Thành Chung"/>
    <s v="Ngân hàng"/>
    <x v="3"/>
    <s v="Công ty cổ phần chứng khoán Việt Tín"/>
    <s v="Công ty cổ phần chứng khoán Việt Tín"/>
    <x v="0"/>
    <n v="0"/>
    <n v="11.04"/>
    <n v="4.5999999999999996"/>
    <n v="4.5999999999999996"/>
    <n v="4.5999999999999996"/>
    <n v="4.5999999999999996"/>
    <n v="4.5999999999999996"/>
    <n v="4.5999999999999996"/>
    <n v="4.5999999999999996"/>
    <n v="4.5999999999999996"/>
    <n v="4.5999999999999996"/>
    <n v="4.5999999999999996"/>
    <n v="57.04"/>
    <n v="4.5999999999999996"/>
    <n v="4.5999999999999996"/>
    <n v="9.1999999999999993"/>
  </r>
  <r>
    <s v="DN30228"/>
    <n v="55"/>
    <s v="Thue bao MegaWan liên tỉnh"/>
    <s v="Truyền số liệu"/>
    <x v="2"/>
    <s v="Viễn thông"/>
    <s v="8724"/>
    <s v="Phạm Văn Lập"/>
    <s v="DNTN2"/>
    <x v="2"/>
    <s v="Công ty cổ phần chăn nuôi C.P. Việt Nam-Chi nhánh đông lạnh Thừa Thiên Huế"/>
    <s v="Công ty Cổ phần Chăn Nuôi C.P.Việt Nam "/>
    <x v="1"/>
    <n v="0"/>
    <n v="1.9265000000000001"/>
    <n v="1.9265000000000001"/>
    <n v="0"/>
    <n v="0"/>
    <n v="0"/>
    <n v="0"/>
    <n v="0"/>
    <n v="0"/>
    <n v="0"/>
    <n v="0"/>
    <n v="0"/>
    <n v="3.8530000000000002"/>
    <n v="0"/>
    <n v="0"/>
    <n v="0"/>
  </r>
  <r>
    <s v="CAD00232"/>
    <n v="60"/>
    <s v="Dịch vụ VNPT-CA"/>
    <s v="Quản trị doanh nghiệp"/>
    <x v="9"/>
    <s v="Công nghệ thông tin"/>
    <s v="180830-07"/>
    <s v="Nguyễn Anh Ngọc"/>
    <s v="DNTN1"/>
    <x v="2"/>
    <s v="Công ty cổ phần thú y Mavin"/>
    <s v="Bluesea"/>
    <x v="1"/>
    <n v="0"/>
    <n v="9.9"/>
    <n v="0"/>
    <n v="0"/>
    <n v="0"/>
    <n v="0"/>
    <n v="0"/>
    <n v="0"/>
    <n v="0"/>
    <n v="0"/>
    <n v="0"/>
    <n v="0"/>
    <n v="9.9"/>
    <n v="0"/>
    <n v="0"/>
    <n v="0"/>
  </r>
  <r>
    <s v="F0288"/>
    <n v="62"/>
    <s v="Truy nhập Internet tốc độ cao FTTH (Fiber VNN)"/>
    <s v="Dịch vụ Băng rộng cố định"/>
    <x v="3"/>
    <s v="Viễn thông"/>
    <s v="160725-01"/>
    <s v="Phạm Văn Phước"/>
    <s v="DNTN1"/>
    <x v="2"/>
    <s v="Chi nhánh Công ty cổ phần Bibomart TM Bắc Giang"/>
    <s v="Công ty cổ phần BIBOMART TM"/>
    <x v="1"/>
    <n v="0"/>
    <n v="6.9000000000000006E-2"/>
    <n v="0.23080999999999999"/>
    <n v="0.23080999999999999"/>
    <n v="0.23080999999999999"/>
    <n v="0.23080999999999999"/>
    <n v="0.23080999999999999"/>
    <n v="0.22595000000000001"/>
    <n v="0.22800000000000001"/>
    <n v="0.22800000000000001"/>
    <n v="0.22800000000000001"/>
    <n v="0.22800000000000001"/>
    <n v="2.3610000000000002"/>
    <n v="0.22800000000000001"/>
    <n v="0.245194"/>
    <n v="0.473194"/>
  </r>
  <r>
    <s v="F0475"/>
    <n v="62"/>
    <s v="Truy nhập Internet tốc độ cao FTTH (Fiber VNN)"/>
    <s v="Dịch vụ Băng rộng cố định"/>
    <x v="3"/>
    <s v="Viễn thông"/>
    <s v="191231-04"/>
    <s v="Triệu Hoàng Cường (Vingroup)"/>
    <s v="DNTN2"/>
    <x v="2"/>
    <s v="Công ty cổ phần One Mount Group"/>
    <s v="Công ty CP Dịch vụ Thương mại Tổng hợp VinCommerce"/>
    <x v="1"/>
    <n v="0"/>
    <n v="53.55"/>
    <n v="32.389797999999999"/>
    <n v="32.389797999999999"/>
    <n v="32.389797999999999"/>
    <n v="32.389797999999999"/>
    <n v="31.940808000000001"/>
    <n v="32.373021999999999"/>
    <n v="32.373021999999999"/>
    <n v="32.373021999999999"/>
    <n v="32.373021999999999"/>
    <n v="32.373021999999999"/>
    <n v="376.91511000000003"/>
    <n v="32.291341000000003"/>
    <n v="32.306358000000003"/>
    <n v="64.597699000000006"/>
  </r>
  <r>
    <s v="ON0596"/>
    <n v="75"/>
    <s v="Dịch vụ cho thuê không gian đặt máy chủ ảo(VPS)"/>
    <s v="Hạ tầng số"/>
    <x v="1"/>
    <s v="Công nghệ thông tin"/>
    <s v="311/2015"/>
    <s v="Tô Thị Ngọc"/>
    <s v="DNTN1"/>
    <x v="2"/>
    <s v="Ban quản lý trung ương-dự án nguồn lợi ven biển vì sự phát triển bền vững (CRSD)"/>
    <s v="Ban quản lý trung ương-dự án nguồn lợi ven biển vì sự phát triển bền vững (CRSD)"/>
    <x v="0"/>
    <n v="0"/>
    <n v="0.42"/>
    <n v="0.449156"/>
    <n v="0.449156"/>
    <n v="0.449156"/>
    <n v="0.449156"/>
    <n v="-8.9258439999999997"/>
    <n v="0.449156"/>
    <n v="0.449156"/>
    <n v="0.449156"/>
    <n v="0.449156"/>
    <n v="0.449156"/>
    <n v="-4.4634400000000003"/>
    <n v="0.449156"/>
    <n v="0.449156"/>
    <n v="0.898312"/>
  </r>
  <r>
    <s v="PMD0089"/>
    <n v="77"/>
    <s v="+ Dịch vụ phần mềm CNTT khác"/>
    <s v="Dịch vụ và Dự án số Doanh nghiệp khác"/>
    <x v="4"/>
    <s v="Công nghệ thông tin"/>
    <s v="180301-02"/>
    <s v="Nguyễn Anh Ngọc"/>
    <s v="DNTN1"/>
    <x v="2"/>
    <s v="Ngân hàng MUFG BANK, LTD- Chi nhánh Thành Phố Hà Nội"/>
    <s v="Bluesea"/>
    <x v="1"/>
    <n v="0"/>
    <n v="18.375"/>
    <n v="0"/>
    <n v="0"/>
    <n v="18.375"/>
    <n v="0"/>
    <n v="0"/>
    <n v="0"/>
    <n v="142.97499999999999"/>
    <n v="0"/>
    <n v="0"/>
    <n v="18.375"/>
    <n v="198.1"/>
    <n v="0"/>
    <n v="71.775000000000006"/>
    <n v="71.775000000000006"/>
  </r>
  <r>
    <s v="PMD0089-1"/>
    <n v="77"/>
    <s v="+ Dịch vụ phần mềm CNTT khác"/>
    <s v="Dịch vụ và Dự án số Doanh nghiệp khác"/>
    <x v="4"/>
    <s v="Công nghệ thông tin"/>
    <s v="180301-02"/>
    <s v="Nguyễn Anh Ngọc"/>
    <s v="DNTN1"/>
    <x v="2"/>
    <s v="Ngân hàng MUFG BANK, LTD- Chi nhánh thành phố Hồ Chí Minh"/>
    <s v="Bluesea"/>
    <x v="1"/>
    <n v="0"/>
    <n v="18.375"/>
    <n v="0"/>
    <n v="0"/>
    <n v="18.375"/>
    <n v="0"/>
    <n v="0"/>
    <n v="0"/>
    <n v="142.97499999999999"/>
    <n v="0"/>
    <n v="0"/>
    <n v="18.375"/>
    <n v="198.1"/>
    <n v="0"/>
    <n v="71.775000000000006"/>
    <n v="71.775000000000006"/>
  </r>
  <r>
    <s v="HD00103"/>
    <n v="78"/>
    <s v="Dịch vụ hóa đơn điện tử (VNPT-Invoice)"/>
    <s v="Quản trị doanh nghiệp"/>
    <x v="9"/>
    <s v="Công nghệ thông tin"/>
    <s v="171206-03"/>
    <s v="Nguyễn Anh Ngọc"/>
    <s v="DNTN1"/>
    <x v="2"/>
    <s v="Công ty TNHH công nghệ và thương mại Megaline"/>
    <s v="Bluesea"/>
    <x v="1"/>
    <n v="0"/>
    <n v="1"/>
    <n v="0"/>
    <n v="0"/>
    <n v="0"/>
    <n v="0"/>
    <n v="0"/>
    <n v="0"/>
    <n v="0"/>
    <n v="0"/>
    <n v="1"/>
    <n v="0"/>
    <n v="2"/>
    <n v="0"/>
    <n v="0"/>
    <n v="0"/>
  </r>
  <r>
    <s v="HD00121"/>
    <n v="78"/>
    <s v="Dịch vụ hóa đơn điện tử (VNPT-Invoice)"/>
    <s v="Quản trị doanh nghiệp"/>
    <x v="9"/>
    <s v="Công nghệ thông tin"/>
    <s v="170821-01"/>
    <s v="Nguyễn Anh Ngọc"/>
    <s v="DNTN1"/>
    <x v="2"/>
    <s v="Công ty TNHH dịch vụ và sản xuất Anh Hiếu"/>
    <s v="Bluesea"/>
    <x v="1"/>
    <n v="0"/>
    <n v="1"/>
    <n v="0"/>
    <n v="0"/>
    <n v="0"/>
    <n v="0"/>
    <n v="0"/>
    <n v="0"/>
    <n v="0"/>
    <n v="0"/>
    <n v="0"/>
    <n v="0"/>
    <n v="1"/>
    <n v="0"/>
    <n v="0"/>
    <n v="0"/>
  </r>
  <r>
    <s v="HD00132"/>
    <n v="78"/>
    <s v="Dịch vụ hóa đơn điện tử (VNPT-Invoice)"/>
    <s v="Quản trị doanh nghiệp"/>
    <x v="9"/>
    <s v="Công nghệ thông tin"/>
    <s v="170911-04"/>
    <s v="Nguyễn Anh Ngọc"/>
    <s v="DNTN1"/>
    <x v="2"/>
    <s v="Công ty cổ phần dịch vụ bảo vệ Tina"/>
    <s v="Bluesea"/>
    <x v="1"/>
    <n v="0"/>
    <n v="1"/>
    <n v="0"/>
    <n v="0"/>
    <n v="0"/>
    <n v="0"/>
    <n v="0"/>
    <n v="0"/>
    <n v="0"/>
    <n v="0"/>
    <n v="0"/>
    <n v="0"/>
    <n v="1"/>
    <n v="0"/>
    <n v="0"/>
    <n v="0"/>
  </r>
  <r>
    <s v="HD0017"/>
    <n v="78"/>
    <s v="Dịch vụ hóa đơn điện tử (VNPT-Invoice)"/>
    <s v="Quản trị doanh nghiệp"/>
    <x v="9"/>
    <s v="Công nghệ thông tin"/>
    <s v="161230-03"/>
    <s v="Phan Thu Thủy"/>
    <s v="Nước Ngoài"/>
    <x v="1"/>
    <s v="Công ty TNHH Decathlon Việt nam"/>
    <s v="Công ty TNHH Decathlon Việt nam"/>
    <x v="1"/>
    <n v="0"/>
    <n v="96.3"/>
    <n v="0"/>
    <n v="0"/>
    <n v="0"/>
    <n v="0"/>
    <n v="0"/>
    <n v="2.7"/>
    <n v="0"/>
    <n v="0"/>
    <n v="0"/>
    <n v="150"/>
    <n v="249"/>
    <n v="0"/>
    <n v="0"/>
    <n v="0"/>
  </r>
  <r>
    <s v="HD00170"/>
    <n v="78"/>
    <s v="Dịch vụ hóa đơn điện tử (VNPT-Invoice)"/>
    <s v="Quản trị doanh nghiệp"/>
    <x v="9"/>
    <s v="Công nghệ thông tin"/>
    <s v="180709-01"/>
    <s v="Nguyễn Việt Dũng"/>
    <s v="DNTN1"/>
    <x v="2"/>
    <s v="Chi nhánh công ty TNHH Dr.Marie tại tỉnh Khánh Hòa"/>
    <s v="Công ty TNHH DR.Marie"/>
    <x v="0"/>
    <n v="0"/>
    <n v="5"/>
    <n v="0"/>
    <n v="0"/>
    <n v="0"/>
    <n v="0"/>
    <n v="0"/>
    <n v="0"/>
    <n v="0"/>
    <n v="0"/>
    <n v="0"/>
    <n v="0"/>
    <n v="5"/>
    <n v="0"/>
    <n v="0"/>
    <n v="0"/>
  </r>
  <r>
    <s v="HD00189"/>
    <n v="78"/>
    <s v="Dịch vụ hóa đơn điện tử (VNPT-Invoice)"/>
    <s v="Quản trị doanh nghiệp"/>
    <x v="9"/>
    <s v="Công nghệ thông tin"/>
    <s v="180619-04"/>
    <s v="Nguyễn Anh Ngọc"/>
    <s v="DNTN1"/>
    <x v="2"/>
    <s v="Công ty TNHH Vina Foam Việt nam"/>
    <s v="Bluesea"/>
    <x v="1"/>
    <n v="0"/>
    <n v="0.5"/>
    <n v="0"/>
    <n v="0"/>
    <n v="0"/>
    <n v="0"/>
    <n v="0"/>
    <n v="0"/>
    <n v="0"/>
    <n v="0"/>
    <n v="0"/>
    <n v="0"/>
    <n v="0.5"/>
    <n v="0"/>
    <n v="0"/>
    <n v="0"/>
  </r>
  <r>
    <s v="HD00198"/>
    <n v="78"/>
    <s v="Dịch vụ hóa đơn điện tử (VNPT-Invoice)"/>
    <s v="Quản trị doanh nghiệp"/>
    <x v="9"/>
    <s v="Công nghệ thông tin"/>
    <s v="180606-02"/>
    <s v="Tô Thị Ngọc"/>
    <s v="DNTN1"/>
    <x v="2"/>
    <s v="Chi nhánh công ty TNHH xăng dầu Idemitsu Q8 tại Hưng Yên"/>
    <s v="Công ty TNHH xăng dầu Idemitsu Q8"/>
    <x v="0"/>
    <n v="0"/>
    <n v="5.6016000000000004"/>
    <n v="0"/>
    <n v="0"/>
    <n v="0"/>
    <n v="0"/>
    <n v="0"/>
    <n v="0"/>
    <n v="5.2731000000000003"/>
    <n v="0"/>
    <n v="0"/>
    <n v="5"/>
    <n v="15.874700000000001"/>
    <n v="0"/>
    <n v="0"/>
    <n v="0"/>
  </r>
  <r>
    <s v="HD00200"/>
    <n v="78"/>
    <s v="Dịch vụ hóa đơn điện tử (VNPT-Invoice)"/>
    <s v="Quản trị doanh nghiệp"/>
    <x v="9"/>
    <s v="Công nghệ thông tin"/>
    <s v="171225-02"/>
    <s v="Tô Thị Ngọc"/>
    <s v="DNTN1"/>
    <x v="2"/>
    <s v="Chi nhánh Công ty TNHH xăng dầu Idemitsu Q8 tại Hải Phòng"/>
    <s v="Công ty TNHH xăng dầu Idemitsu Q8"/>
    <x v="0"/>
    <n v="0"/>
    <n v="5.6609999999999996"/>
    <n v="0"/>
    <n v="0"/>
    <n v="0"/>
    <n v="0"/>
    <n v="0"/>
    <n v="0"/>
    <n v="5.0111999999999997"/>
    <n v="0"/>
    <n v="0"/>
    <n v="0"/>
    <n v="10.6722"/>
    <n v="0"/>
    <n v="0"/>
    <n v="0"/>
  </r>
  <r>
    <s v="HD00230"/>
    <n v="78"/>
    <s v="Dịch vụ hóa đơn điện tử (VNPT-Invoice)"/>
    <s v="Quản trị doanh nghiệp"/>
    <x v="9"/>
    <s v="Công nghệ thông tin"/>
    <s v="171030-06"/>
    <s v="Nguyễn Thị Thanh Hải"/>
    <s v="DNTN2"/>
    <x v="2"/>
    <s v="Công ty phát triển dịch vụ truyền hình-chi nhánh tổng công ty truyền thông"/>
    <s v="Tổng Công ty truyền thông"/>
    <x v="1"/>
    <n v="0"/>
    <n v="4.2"/>
    <n v="0"/>
    <n v="0"/>
    <n v="0"/>
    <n v="0"/>
    <n v="0"/>
    <n v="0"/>
    <n v="0"/>
    <n v="0"/>
    <n v="0"/>
    <n v="0"/>
    <n v="4.2"/>
    <n v="0"/>
    <n v="0"/>
    <n v="0"/>
  </r>
  <r>
    <s v="HD00244"/>
    <n v="78"/>
    <s v="Dịch vụ hóa đơn điện tử (VNPT-Invoice)"/>
    <s v="Quản trị doanh nghiệp"/>
    <x v="9"/>
    <s v="Công nghệ thông tin"/>
    <s v="181030-05"/>
    <s v="Nguyễn Anh Ngọc"/>
    <s v="DNTN1"/>
    <x v="2"/>
    <s v="Công ty cổ phần Cây Mía Lau"/>
    <s v="Bluesea"/>
    <x v="1"/>
    <n v="0"/>
    <n v="0.67"/>
    <n v="0"/>
    <n v="0"/>
    <n v="0"/>
    <n v="0"/>
    <n v="0"/>
    <n v="0"/>
    <n v="0"/>
    <n v="0"/>
    <n v="0"/>
    <n v="0"/>
    <n v="0.67"/>
    <n v="0"/>
    <n v="0"/>
    <n v="0"/>
  </r>
  <r>
    <s v="HD00251"/>
    <n v="78"/>
    <s v="Dịch vụ hóa đơn điện tử (VNPT-Invoice)"/>
    <s v="Quản trị doanh nghiệp"/>
    <x v="9"/>
    <s v="Công nghệ thông tin"/>
    <s v="180816-03"/>
    <s v="Nguyễn Anh Ngọc"/>
    <s v="DNTN1"/>
    <x v="2"/>
    <s v="Công ty TNHH Lixil Việt Nam"/>
    <s v="Bluesea"/>
    <x v="1"/>
    <n v="0"/>
    <n v="3.3"/>
    <n v="9"/>
    <n v="0"/>
    <n v="0"/>
    <n v="0"/>
    <n v="0"/>
    <n v="0"/>
    <n v="0"/>
    <n v="0"/>
    <n v="0"/>
    <n v="0"/>
    <n v="12.3"/>
    <n v="15"/>
    <n v="0"/>
    <n v="15"/>
  </r>
  <r>
    <s v="HD00288"/>
    <n v="78"/>
    <s v="Dịch vụ hóa đơn điện tử (VNPT-Invoice)"/>
    <s v="Quản trị doanh nghiệp"/>
    <x v="9"/>
    <s v="Công nghệ thông tin"/>
    <s v="190212-01"/>
    <s v="Nguyễn Việt Dũng"/>
    <s v="DNTN1"/>
    <x v="2"/>
    <s v="Chi nhánh công ty TNHH Dr. Marie tại tp Hồ Chí Minh"/>
    <s v="Công ty TNHH DR.Marie"/>
    <x v="0"/>
    <n v="0"/>
    <n v="5"/>
    <n v="0"/>
    <n v="0"/>
    <n v="0"/>
    <n v="0"/>
    <n v="0"/>
    <n v="0"/>
    <n v="0"/>
    <n v="0"/>
    <n v="0"/>
    <n v="0"/>
    <n v="5"/>
    <n v="0"/>
    <n v="0"/>
    <n v="0"/>
  </r>
  <r>
    <s v="HD00293"/>
    <n v="78"/>
    <s v="Dịch vụ hóa đơn điện tử (VNPT-Invoice)"/>
    <s v="Quản trị doanh nghiệp"/>
    <x v="9"/>
    <s v="Công nghệ thông tin"/>
    <s v="171201-02"/>
    <s v="Nguyễn Anh Ngọc"/>
    <s v="DNTN1"/>
    <x v="2"/>
    <s v="Công ty TNHH Ariston Thermo Industrial Việt nam"/>
    <s v="Bluesea"/>
    <x v="1"/>
    <n v="0"/>
    <n v="0"/>
    <n v="21"/>
    <n v="0"/>
    <n v="0"/>
    <n v="0"/>
    <n v="0"/>
    <n v="0"/>
    <n v="0"/>
    <n v="0"/>
    <n v="0"/>
    <n v="30.6"/>
    <n v="51.6"/>
    <n v="0"/>
    <n v="0"/>
    <n v="0"/>
  </r>
  <r>
    <s v="HD00307"/>
    <n v="78"/>
    <s v="Dịch vụ hóa đơn điện tử (VNPT-Invoice)"/>
    <s v="Quản trị doanh nghiệp"/>
    <x v="9"/>
    <s v="Công nghệ thông tin"/>
    <s v="180927-03"/>
    <s v="Nguyễn Anh Ngọc"/>
    <s v="DNTN1"/>
    <x v="2"/>
    <s v="Công ty cổ phần Container Việt nam"/>
    <s v="Bluesea"/>
    <x v="1"/>
    <n v="0"/>
    <n v="23.2"/>
    <n v="0"/>
    <n v="0"/>
    <n v="0"/>
    <n v="0"/>
    <n v="0"/>
    <n v="0"/>
    <n v="0"/>
    <n v="0"/>
    <n v="0"/>
    <n v="0"/>
    <n v="23.2"/>
    <n v="0"/>
    <n v="0"/>
    <n v="0"/>
  </r>
  <r>
    <s v="HD00308"/>
    <n v="78"/>
    <s v="Dịch vụ hóa đơn điện tử (VNPT-Invoice)"/>
    <s v="Quản trị doanh nghiệp"/>
    <x v="9"/>
    <s v="Công nghệ thông tin"/>
    <s v="190301-10"/>
    <s v="Nguyễn Anh Ngọc"/>
    <s v="DNTN1"/>
    <x v="2"/>
    <s v="Công ty cổ phần Pentamic Việt nam"/>
    <s v="Bluesea"/>
    <x v="1"/>
    <n v="0"/>
    <n v="2.67"/>
    <n v="0"/>
    <n v="0"/>
    <n v="0"/>
    <n v="0"/>
    <n v="0"/>
    <n v="0"/>
    <n v="0"/>
    <n v="0"/>
    <n v="0"/>
    <n v="0"/>
    <n v="2.67"/>
    <n v="0"/>
    <n v="0"/>
    <n v="0"/>
  </r>
  <r>
    <s v="HD00309"/>
    <n v="78"/>
    <s v="Dịch vụ hóa đơn điện tử (VNPT-Invoice)"/>
    <s v="Quản trị doanh nghiệp"/>
    <x v="9"/>
    <s v="Công nghệ thông tin"/>
    <s v="20191209"/>
    <s v="Nguyễn Anh Ngọc"/>
    <s v="DNTN1"/>
    <x v="2"/>
    <s v="Công ty cổ phần tư vấn và thương mại HL"/>
    <s v="Bluesea"/>
    <x v="1"/>
    <n v="0"/>
    <n v="6.7490899999999998"/>
    <n v="0"/>
    <n v="0"/>
    <n v="0"/>
    <n v="0"/>
    <n v="0"/>
    <n v="0"/>
    <n v="0"/>
    <n v="0"/>
    <n v="0"/>
    <n v="0"/>
    <n v="6.7490899999999998"/>
    <n v="0"/>
    <n v="0"/>
    <n v="0"/>
  </r>
  <r>
    <s v="HD00310"/>
    <n v="78"/>
    <s v="Dịch vụ hóa đơn điện tử (VNPT-Invoice)"/>
    <s v="Quản trị doanh nghiệp"/>
    <x v="9"/>
    <s v="Công nghệ thông tin"/>
    <s v="180319-05"/>
    <s v="Nguyễn Anh Ngọc"/>
    <s v="DNTN1"/>
    <x v="2"/>
    <s v="Công ty TNHH công nghệ Blockchain Việt nam"/>
    <s v="Bluesea"/>
    <x v="1"/>
    <n v="0"/>
    <n v="1.67"/>
    <n v="0"/>
    <n v="0"/>
    <n v="0"/>
    <n v="0"/>
    <n v="0"/>
    <n v="0"/>
    <n v="0"/>
    <n v="0"/>
    <n v="0"/>
    <n v="0"/>
    <n v="1.67"/>
    <n v="0"/>
    <n v="0"/>
    <n v="0"/>
  </r>
  <r>
    <s v="HD00311"/>
    <n v="78"/>
    <s v="Dịch vụ hóa đơn điện tử (VNPT-Invoice)"/>
    <s v="Quản trị doanh nghiệp"/>
    <x v="9"/>
    <s v="Công nghệ thông tin"/>
    <s v="190325-01"/>
    <s v="Nguyễn Anh Ngọc"/>
    <s v="DNTN1"/>
    <x v="2"/>
    <s v="Công ty cổ phần tư vấn xây dựng và môi trường minh đạt"/>
    <s v="Bluesea"/>
    <x v="1"/>
    <n v="0"/>
    <n v="0.42"/>
    <n v="0"/>
    <n v="0"/>
    <n v="0"/>
    <n v="0"/>
    <n v="0"/>
    <n v="0"/>
    <n v="0"/>
    <n v="0"/>
    <n v="0"/>
    <n v="0"/>
    <n v="0.42"/>
    <n v="0"/>
    <n v="0"/>
    <n v="0"/>
  </r>
  <r>
    <s v="HD00312"/>
    <n v="78"/>
    <s v="Dịch vụ hóa đơn điện tử (VNPT-Invoice)"/>
    <s v="Quản trị doanh nghiệp"/>
    <x v="9"/>
    <s v="Công nghệ thông tin"/>
    <s v="190827-01"/>
    <s v="Nguyễn Anh Ngọc"/>
    <s v="DNTN1"/>
    <x v="2"/>
    <s v="Công ty TNHH TM và DV Linh Huy"/>
    <s v="Bluesea"/>
    <x v="1"/>
    <n v="0"/>
    <n v="3.42"/>
    <n v="0"/>
    <n v="0"/>
    <n v="0"/>
    <n v="0"/>
    <n v="0"/>
    <n v="0"/>
    <n v="0"/>
    <n v="0"/>
    <n v="0"/>
    <n v="0"/>
    <n v="3.42"/>
    <n v="0"/>
    <n v="0"/>
    <n v="0"/>
  </r>
  <r>
    <s v="HD00313"/>
    <n v="78"/>
    <s v="Dịch vụ hóa đơn điện tử (VNPT-Invoice)"/>
    <s v="Quản trị doanh nghiệp"/>
    <x v="9"/>
    <s v="Công nghệ thông tin"/>
    <s v="191018-01"/>
    <s v="Nguyễn Anh Ngọc"/>
    <s v="DNTN1"/>
    <x v="2"/>
    <s v="Công ty TNHH phân phối SNB"/>
    <s v="Bluesea"/>
    <x v="1"/>
    <n v="0"/>
    <n v="6"/>
    <n v="0"/>
    <n v="0"/>
    <n v="0"/>
    <n v="0"/>
    <n v="0"/>
    <n v="0"/>
    <n v="0"/>
    <n v="0"/>
    <n v="0"/>
    <n v="0"/>
    <n v="6"/>
    <n v="0"/>
    <n v="0"/>
    <n v="0"/>
  </r>
  <r>
    <s v="HD00314"/>
    <n v="78"/>
    <s v="Dịch vụ hóa đơn điện tử (VNPT-Invoice)"/>
    <s v="Quản trị doanh nghiệp"/>
    <x v="9"/>
    <s v="Công nghệ thông tin"/>
    <s v="180820-02"/>
    <s v="Nguyễn Anh Ngọc"/>
    <s v="DNTN1"/>
    <x v="2"/>
    <s v="Công ty TNHH Takumi Safety Việt nam"/>
    <s v="Bluesea"/>
    <x v="1"/>
    <n v="0"/>
    <n v="4.1500000000000004"/>
    <n v="0"/>
    <n v="0"/>
    <n v="0"/>
    <n v="0"/>
    <n v="0"/>
    <n v="0"/>
    <n v="0"/>
    <n v="0"/>
    <n v="0"/>
    <n v="0"/>
    <n v="4.1500000000000004"/>
    <n v="0"/>
    <n v="0"/>
    <n v="0"/>
  </r>
  <r>
    <s v="HD00315"/>
    <n v="78"/>
    <s v="Dịch vụ hóa đơn điện tử (VNPT-Invoice)"/>
    <s v="Quản trị doanh nghiệp"/>
    <x v="9"/>
    <s v="Công nghệ thông tin"/>
    <s v="180917-03"/>
    <s v="Nguyễn Anh Ngọc"/>
    <s v="DNTN1"/>
    <x v="2"/>
    <s v="Công ty TNHH Topy Fasteners Việt nam"/>
    <s v="Bluesea"/>
    <x v="1"/>
    <n v="0"/>
    <n v="18.149999999999999"/>
    <n v="0"/>
    <n v="0"/>
    <n v="0"/>
    <n v="0"/>
    <n v="0"/>
    <n v="0"/>
    <n v="0"/>
    <n v="0"/>
    <n v="0"/>
    <n v="0"/>
    <n v="18.149999999999999"/>
    <n v="0"/>
    <n v="0"/>
    <n v="0"/>
  </r>
  <r>
    <s v="HD00316"/>
    <n v="78"/>
    <s v="Dịch vụ hóa đơn điện tử (VNPT-Invoice)"/>
    <s v="Quản trị doanh nghiệp"/>
    <x v="9"/>
    <s v="Công nghệ thông tin"/>
    <s v="181109-02"/>
    <s v="Nguyễn Anh Ngọc"/>
    <s v="DNTN1"/>
    <x v="2"/>
    <s v="Công ty cổ phần Mavinex"/>
    <s v="Bluesea"/>
    <x v="1"/>
    <n v="0"/>
    <n v="7.3"/>
    <n v="0"/>
    <n v="0"/>
    <n v="9.9"/>
    <n v="0"/>
    <n v="0"/>
    <n v="0"/>
    <n v="0"/>
    <n v="0"/>
    <n v="0"/>
    <n v="0"/>
    <n v="17.2"/>
    <n v="0"/>
    <n v="0"/>
    <n v="0"/>
  </r>
  <r>
    <s v="HD00317"/>
    <n v="78"/>
    <s v="Dịch vụ hóa đơn điện tử (VNPT-Invoice)"/>
    <s v="Quản trị doanh nghiệp"/>
    <x v="9"/>
    <s v="Công nghệ thông tin"/>
    <s v="191218-03"/>
    <s v="Nguyễn Anh Ngọc"/>
    <s v="DNTN1"/>
    <x v="2"/>
    <s v="Trung tâm dược lý lâm sàng"/>
    <s v="Trung tâm dược lý lâm sàng"/>
    <x v="1"/>
    <n v="0"/>
    <n v="2.2999999999999998"/>
    <n v="0"/>
    <n v="0"/>
    <n v="0"/>
    <n v="0"/>
    <n v="0"/>
    <n v="0"/>
    <n v="0"/>
    <n v="0"/>
    <n v="0"/>
    <n v="0"/>
    <n v="2.2999999999999998"/>
    <n v="0"/>
    <n v="0"/>
    <n v="0"/>
  </r>
  <r>
    <s v="HD00318"/>
    <n v="78"/>
    <s v="Dịch vụ hóa đơn điện tử (VNPT-Invoice)"/>
    <s v="Quản trị doanh nghiệp"/>
    <x v="9"/>
    <s v="Công nghệ thông tin"/>
    <s v="181114-02"/>
    <s v="Nguyễn Anh Ngọc"/>
    <s v="DNTN1"/>
    <x v="2"/>
    <s v="Công ty TNHH Mars Việt nam"/>
    <s v="Bluesea"/>
    <x v="1"/>
    <n v="0"/>
    <n v="18.149999999999999"/>
    <n v="0"/>
    <n v="0"/>
    <n v="0"/>
    <n v="0"/>
    <n v="0"/>
    <n v="0"/>
    <n v="0"/>
    <n v="0"/>
    <n v="0"/>
    <n v="0"/>
    <n v="18.149999999999999"/>
    <n v="0"/>
    <n v="0"/>
    <n v="0"/>
  </r>
  <r>
    <s v="HD00319"/>
    <n v="78"/>
    <s v="Dịch vụ hóa đơn điện tử (VNPT-Invoice)"/>
    <s v="Quản trị doanh nghiệp"/>
    <x v="9"/>
    <s v="Công nghệ thông tin"/>
    <s v="20191101-03"/>
    <s v="Nguyễn Anh Ngọc"/>
    <s v="DNTN1"/>
    <x v="2"/>
    <s v="Công ty cổ phần NCN quốc tế"/>
    <s v="Công ty cổ phần NCN quốc tế"/>
    <x v="0"/>
    <n v="0"/>
    <n v="5.15"/>
    <n v="0"/>
    <n v="0"/>
    <n v="0"/>
    <n v="0"/>
    <n v="0"/>
    <n v="0"/>
    <n v="0"/>
    <n v="0"/>
    <n v="0"/>
    <n v="0"/>
    <n v="5.15"/>
    <n v="0"/>
    <n v="0"/>
    <n v="0"/>
  </r>
  <r>
    <s v="HD0066"/>
    <n v="78"/>
    <s v="Dịch vụ hóa đơn điện tử (VNPT-Invoice)"/>
    <s v="Quản trị doanh nghiệp"/>
    <x v="9"/>
    <s v="Công nghệ thông tin"/>
    <s v="170901-02"/>
    <s v="Tô Thị Ngọc"/>
    <s v="DNTN1"/>
    <x v="2"/>
    <s v="Công ty TNHH xăng dầu Idemitsu Q8"/>
    <s v="Công ty TNHH xăng dầu Idemitsu Q8"/>
    <x v="0"/>
    <n v="0"/>
    <n v="5.1390000000000002"/>
    <n v="0"/>
    <n v="0"/>
    <n v="0"/>
    <n v="0"/>
    <n v="0"/>
    <n v="0"/>
    <n v="3.8774999999999999"/>
    <n v="0"/>
    <n v="0"/>
    <n v="0"/>
    <n v="9.0165000000000006"/>
    <n v="0"/>
    <n v="0"/>
    <n v="0"/>
  </r>
  <r>
    <s v="HD0072"/>
    <n v="78"/>
    <s v="Dịch vụ hóa đơn điện tử (VNPT-Invoice)"/>
    <s v="Quản trị doanh nghiệp"/>
    <x v="9"/>
    <s v="Công nghệ thông tin"/>
    <s v="171020-06"/>
    <s v="Nguyễn Anh Ngọc"/>
    <s v="DNTN1"/>
    <x v="2"/>
    <s v="Công ty cổ phần TOPCV Việt nam"/>
    <s v="Bluesea"/>
    <x v="1"/>
    <n v="0"/>
    <n v="0.67"/>
    <n v="0"/>
    <n v="0"/>
    <n v="0"/>
    <n v="0"/>
    <n v="0"/>
    <n v="0"/>
    <n v="0"/>
    <n v="0"/>
    <n v="0"/>
    <n v="0"/>
    <n v="0.67"/>
    <n v="0"/>
    <n v="0"/>
    <n v="0"/>
  </r>
  <r>
    <s v="DN31351"/>
    <n v="80"/>
    <s v="Dịch vụ Content Delivery Network – CDN"/>
    <s v="Hạ tầng số"/>
    <x v="1"/>
    <s v="Công nghệ thông tin"/>
    <s v="1812(PL05)"/>
    <s v="Đinh Thị Lợi"/>
    <s v="DNTN2"/>
    <x v="2"/>
    <s v="Công ty TNHH Truyền hình Công an Nhân Dân"/>
    <s v="Công ty TNHH Truyền hình Công an Nhân Dân"/>
    <x v="1"/>
    <n v="0"/>
    <n v="9.4970149999999993"/>
    <n v="4.738747"/>
    <n v="0"/>
    <n v="9.4776410000000002"/>
    <n v="0"/>
    <n v="0"/>
    <n v="0"/>
    <n v="0"/>
    <n v="0"/>
    <n v="0"/>
    <n v="0"/>
    <n v="23.713403"/>
    <n v="0"/>
    <n v="0"/>
    <n v="0"/>
  </r>
  <r>
    <s v="DN30130"/>
    <n v="86"/>
    <s v="thuê bao truyền số liệu khác"/>
    <s v="Truyền số liệu"/>
    <x v="2"/>
    <s v="Viễn thông"/>
    <s v="4142A/2014/EVNIT-VTN"/>
    <s v="Tô Thị Ngọc"/>
    <s v="DNTN1"/>
    <x v="2"/>
    <s v="Công ty Viễn thông Điện lực và Công nghệ thông tin - Chi nhánh Tập đoàn Điện lực Việt Nam"/>
    <s v="Tập đoàn Điện lực Việt Nam"/>
    <x v="1"/>
    <n v="0"/>
    <n v="50.357684999999996"/>
    <n v="25.22"/>
    <n v="25.22"/>
    <n v="25.22"/>
    <n v="25.22"/>
    <n v="25.22"/>
    <n v="25.121338000000002"/>
    <n v="25.22"/>
    <n v="25.22"/>
    <n v="25.184972999999999"/>
    <n v="25.22"/>
    <n v="302.42399599999999"/>
    <n v="25.22"/>
    <n v="25.22"/>
    <n v="50.44"/>
  </r>
  <r>
    <s v="TB02-1"/>
    <n v="91"/>
    <s v="Dịch vụ CNTT khác"/>
    <s v="Dịch vụ và Dự án số Doanh nghiệp khác"/>
    <x v="4"/>
    <s v="Công nghệ thông tin"/>
    <s v="180810-05"/>
    <s v="Trần Anh Tuấn"/>
    <s v="DNTN2"/>
    <x v="2"/>
    <s v="Công ty cổ phần đầu tư kỹ thuật BERJAYA Gia Thịnh"/>
    <s v="Công ty cổ phần đầu tư kỹ thuật BERJAYA Gia Thịnh"/>
    <x v="1"/>
    <n v="0"/>
    <n v="250.900417"/>
    <n v="246.05403799999999"/>
    <n v="330.50132100000002"/>
    <n v="263.90842099999998"/>
    <n v="306.20981899999998"/>
    <n v="295.01849900000002"/>
    <n v="328.52523200000002"/>
    <n v="328.30470800000001"/>
    <n v="18.268716999999999"/>
    <n v="605.00595899999996"/>
    <n v="335.47074400000002"/>
    <n v="3308.1678750000001"/>
    <n v="305.65325000000001"/>
    <n v="12.672283999999999"/>
    <n v="318.325534"/>
  </r>
  <r>
    <s v="TB03-1"/>
    <n v="91"/>
    <s v="Dịch vụ CNTT khác"/>
    <s v="Dịch vụ và Dự án số Doanh nghiệp khác"/>
    <x v="4"/>
    <s v="Công nghệ thông tin"/>
    <s v="180810-06"/>
    <s v="Trần Anh Tuấn"/>
    <s v="DNTN2"/>
    <x v="2"/>
    <s v="Công ty cổ phần đầu tư kỹ thuật BERJAYA Gia Thịnh"/>
    <s v="Công ty cổ phần đầu tư kỹ thuật BERJAYA Gia Thịnh"/>
    <x v="1"/>
    <n v="0"/>
    <n v="452.84134399999999"/>
    <n v="446.16991300000001"/>
    <n v="597.956726"/>
    <n v="464.67121200000003"/>
    <n v="522.85015699999997"/>
    <n v="510.70100100000002"/>
    <n v="517.30435799999998"/>
    <n v="522.172461"/>
    <n v="53.020884000000002"/>
    <n v="932.12928899999997"/>
    <n v="532.24402199999997"/>
    <n v="5552.0613670000002"/>
    <n v="443.73874999999998"/>
    <n v="37.736263999999998"/>
    <n v="481.47501399999999"/>
  </r>
  <r>
    <s v="5036"/>
    <n v="94"/>
    <s v="+ SMS Brandname nội mạng"/>
    <s v="Dịch vụ di động VNPT - Vinaphone"/>
    <x v="6"/>
    <s v="Viễn thông"/>
    <s v="160706-01"/>
    <s v="Nguyễn Thị Tuyết Mai"/>
    <s v="Ngân hàng"/>
    <x v="3"/>
    <s v="Tổng công ty Cổ phần Bảo hiểm Ngân hàng TMCP Công thương Việt Nam"/>
    <s v="Ngân hàng TMCP Công thương Việt Nam"/>
    <x v="1"/>
    <n v="0"/>
    <n v="123.586855"/>
    <n v="0"/>
    <n v="0"/>
    <n v="0"/>
    <n v="27.910291000000001"/>
    <n v="0"/>
    <n v="0"/>
    <n v="2.4238909999999998"/>
    <n v="0"/>
    <n v="0"/>
    <n v="0"/>
    <n v="153.92103700000001"/>
    <n v="0"/>
    <n v="0"/>
    <n v="0"/>
  </r>
  <r>
    <s v="5054"/>
    <n v="94"/>
    <s v="+ SMS Brandname nội mạng"/>
    <s v="Dịch vụ di động VNPT - Vinaphone"/>
    <x v="6"/>
    <s v="Viễn thông"/>
    <s v="180626-03"/>
    <s v="Nguyễn Lâm Đức"/>
    <s v="Telco"/>
    <x v="0"/>
    <s v="Công ty TNHH Hệ thống thông tin FPT"/>
    <s v="Công ty TNHH Phần mềm FPT"/>
    <x v="0"/>
    <n v="0"/>
    <n v="10.209887"/>
    <n v="0"/>
    <n v="14.338298"/>
    <n v="0"/>
    <n v="0"/>
    <n v="0"/>
    <n v="13.075782"/>
    <n v="4.0515639999999999"/>
    <n v="0"/>
    <n v="0"/>
    <n v="0"/>
    <n v="41.675530999999999"/>
    <n v="0"/>
    <n v="0"/>
    <n v="0"/>
  </r>
  <r>
    <s v="5063"/>
    <n v="94"/>
    <s v="+ SMS Brandname nội mạng"/>
    <s v="Dịch vụ di động VNPT - Vinaphone"/>
    <x v="6"/>
    <s v="Viễn thông"/>
    <s v="190911-03"/>
    <s v="Lưu Thị Thanh"/>
    <s v="DNTN1"/>
    <x v="2"/>
    <s v="Công ty Cổ phần VCCorp"/>
    <s v="Công ty cổ phần VCCorp"/>
    <x v="1"/>
    <n v="0"/>
    <n v="8.6036249999999992"/>
    <n v="29.350964999999999"/>
    <n v="0"/>
    <n v="0"/>
    <n v="1.2682000000000001E-2"/>
    <n v="0"/>
    <n v="57.981017000000001"/>
    <n v="-23.938980000000001"/>
    <n v="22.144351"/>
    <n v="6.9647230000000002"/>
    <n v="-14.931074000000001"/>
    <n v="86.187308999999999"/>
    <n v="6.7554910000000001"/>
    <n v="0"/>
    <n v="6.7554910000000001"/>
  </r>
  <r>
    <s v="110296"/>
    <n v="7"/>
    <s v="thuê bao Internet trực tiếp"/>
    <s v="Internet trực tiếp"/>
    <x v="0"/>
    <s v="Viễn thông"/>
    <s v="191029-01"/>
    <s v="Cấn Thành Chung"/>
    <s v="Ngân hàng"/>
    <x v="3"/>
    <s v="Công ty Cổ phần chứng khoán SSI - Chi nhánh Hà Nội"/>
    <s v="Công ty cổ phần chứng khoán SSI"/>
    <x v="1"/>
    <n v="0"/>
    <n v="0"/>
    <n v="231.85066699999999"/>
    <n v="-303.18933399999997"/>
    <n v="53.503999999999998"/>
    <n v="53.503999999999998"/>
    <n v="53.503999999999998"/>
    <n v="53.503999999999998"/>
    <n v="53.503999999999998"/>
    <n v="53.503999999999998"/>
    <n v="53.503999999999998"/>
    <n v="53.503999999999998"/>
    <n v="356.693333"/>
    <n v="0"/>
    <n v="53.503999999999998"/>
    <n v="53.503999999999998"/>
  </r>
  <r>
    <s v="110297"/>
    <n v="7"/>
    <s v="thuê bao Internet trực tiếp"/>
    <s v="Internet trực tiếp"/>
    <x v="0"/>
    <s v="Viễn thông"/>
    <s v="20200201/VNPT-FN"/>
    <s v="Phan Thu Thủy"/>
    <s v="Nước Ngoài"/>
    <x v="1"/>
    <s v="Công ty TNHH Funing Precision Component"/>
    <s v="Công ty TNHH Funing Precision Component"/>
    <x v="1"/>
    <n v="0"/>
    <n v="0"/>
    <n v="20.508928999999998"/>
    <n v="9.25"/>
    <n v="9.25"/>
    <n v="9.25"/>
    <n v="9.25"/>
    <n v="36.691667000000002"/>
    <n v="18.5"/>
    <n v="18.5"/>
    <n v="18.5"/>
    <n v="18.5"/>
    <n v="168.20059599999999"/>
    <n v="18.5"/>
    <n v="18.5"/>
    <n v="37"/>
  </r>
  <r>
    <s v="110298"/>
    <n v="7"/>
    <s v="thuê bao Internet trực tiếp"/>
    <s v="Internet trực tiếp"/>
    <x v="0"/>
    <s v="Viễn thông"/>
    <s v="20200306/VNPT-FN"/>
    <s v="Phan Thu Thủy"/>
    <s v="Nước Ngoài"/>
    <x v="1"/>
    <s v="Công ty TNHH Funing Precision Component"/>
    <s v="Công ty TNHH Funing Precision Component"/>
    <x v="1"/>
    <n v="0"/>
    <n v="0"/>
    <n v="9.7833330000000007"/>
    <n v="9.25"/>
    <n v="29.161290000000001"/>
    <n v="62.48827"/>
    <n v="-13.079178000000001"/>
    <n v="22.727273"/>
    <n v="22.727273"/>
    <n v="22.727273"/>
    <n v="22.727273"/>
    <n v="22.727273"/>
    <n v="211.24008000000001"/>
    <n v="22.727273"/>
    <n v="22.727273"/>
    <n v="45.454546000000001"/>
  </r>
  <r>
    <s v="110299"/>
    <n v="7"/>
    <s v="thuê bao Internet trực tiếp"/>
    <s v="Internet trực tiếp"/>
    <x v="0"/>
    <s v="Viễn thông"/>
    <s v="200227-01"/>
    <s v="Trần Đức Hà"/>
    <s v="Nước Ngoài"/>
    <x v="1"/>
    <s v="Công ty TNHH KDDI Việt nam"/>
    <s v="Công ty TNHH KDDI Việt nam"/>
    <x v="1"/>
    <n v="0"/>
    <n v="0"/>
    <n v="19.682406"/>
    <n v="13.047955999999999"/>
    <n v="53.285170999999998"/>
    <n v="13.047955999999999"/>
    <n v="13.047955999999999"/>
    <n v="13.047955999999999"/>
    <n v="13.047955999999999"/>
    <n v="13.047955999999999"/>
    <n v="13.047955999999999"/>
    <n v="13.047955999999999"/>
    <n v="177.351225"/>
    <n v="13.047955999999999"/>
    <n v="13.047955999999999"/>
    <n v="26.095911999999998"/>
  </r>
  <r>
    <s v="110300"/>
    <n v="7"/>
    <s v="thuê bao Internet trực tiếp"/>
    <s v="Internet trực tiếp"/>
    <x v="0"/>
    <s v="Viễn thông"/>
    <s v="200213-02"/>
    <s v="Trần Đức Hà"/>
    <s v="Nước Ngoài"/>
    <x v="1"/>
    <s v="Công ty TNHH Global Network Service"/>
    <s v="Công ty TNHH Global Network Service"/>
    <x v="1"/>
    <n v="0"/>
    <n v="0"/>
    <n v="22.8"/>
    <n v="19.467742000000001"/>
    <n v="17.3"/>
    <n v="17.3"/>
    <n v="17.3"/>
    <n v="17.3"/>
    <n v="17.3"/>
    <n v="17.3"/>
    <n v="17.3"/>
    <n v="17.3"/>
    <n v="180.667742"/>
    <n v="17.3"/>
    <n v="17.3"/>
    <n v="34.6"/>
  </r>
  <r>
    <s v="90015"/>
    <n v="7"/>
    <s v="thuê bao Internet trực tiếp"/>
    <s v="Internet trực tiếp"/>
    <x v="0"/>
    <s v="Viễn thông"/>
    <s v="160104-17/KHDN-DN"/>
    <s v="Nguyễn Lâm Đức"/>
    <s v="Telco"/>
    <x v="0"/>
    <s v="Công ty TNHH phần mềm FPT Hồ Chí Minh"/>
    <s v="Công ty TNHH Phần mềm FPT"/>
    <x v="0"/>
    <n v="0"/>
    <n v="0"/>
    <n v="161.18288999999999"/>
    <n v="53.727629999999998"/>
    <n v="53.727629999999998"/>
    <n v="53.727629999999998"/>
    <n v="53.727629999999998"/>
    <n v="53.727629999999998"/>
    <n v="53.727629999999998"/>
    <n v="53.727629999999998"/>
    <n v="53.727629999999998"/>
    <n v="53.727629999999998"/>
    <n v="644.73155999999994"/>
    <n v="0"/>
    <n v="73.234459999999999"/>
    <n v="73.234459999999999"/>
  </r>
  <r>
    <s v="SAO023"/>
    <n v="113"/>
    <s v="- Dịch vụ GTGT cung cấp nội dung qua đầu số ngắn"/>
    <s v="Dịch vụ di động VNPT - Vinaphone"/>
    <x v="5"/>
    <s v="Viễn thông"/>
    <s v="191120-02"/>
    <s v="Phạm Văn Phước"/>
    <s v="DNTN1"/>
    <x v="2"/>
    <s v="Công ty TNHH A.O.SMITH Việt Nam"/>
    <s v="Công ty TNHH A.O.SMITH Việt Nam"/>
    <x v="0"/>
    <n v="0"/>
    <n v="0"/>
    <n v="3"/>
    <n v="2"/>
    <n v="2"/>
    <n v="2"/>
    <n v="2"/>
    <n v="2"/>
    <n v="2"/>
    <n v="2"/>
    <n v="2"/>
    <n v="2"/>
    <n v="21"/>
    <n v="2"/>
    <n v="2"/>
    <n v="4"/>
  </r>
  <r>
    <s v="SAO024"/>
    <n v="113"/>
    <s v="- Dịch vụ GTGT cung cấp nội dung qua đầu số ngắn"/>
    <s v="Dịch vụ di động VNPT - Vinaphone"/>
    <x v="5"/>
    <s v="Viễn thông"/>
    <s v="191231-03"/>
    <s v="Phạm Văn Phước"/>
    <s v="DNTN1"/>
    <x v="2"/>
    <s v="Công ty cổ phần thương mại Logistic Trung Thành"/>
    <s v="Công ty cổ phần thương mại Logistic Trung Thành"/>
    <x v="0"/>
    <n v="0"/>
    <n v="0"/>
    <n v="3"/>
    <n v="2"/>
    <n v="2"/>
    <n v="2"/>
    <n v="2"/>
    <n v="2"/>
    <n v="0"/>
    <n v="0"/>
    <n v="0"/>
    <n v="0"/>
    <n v="13"/>
    <n v="0"/>
    <n v="0"/>
    <n v="0"/>
  </r>
  <r>
    <s v="SAO025"/>
    <n v="113"/>
    <s v="- Dịch vụ GTGT cung cấp nội dung qua đầu số ngắn"/>
    <s v="Dịch vụ di động VNPT - Vinaphone"/>
    <x v="5"/>
    <s v="Viễn thông"/>
    <s v="200210-02"/>
    <s v="Phạm Văn Phước"/>
    <s v="DNTN1"/>
    <x v="2"/>
    <s v="Công ty TNHH Vận chuyển người bệnh Bắc Việt"/>
    <s v="Công ty TNHH Vận chuyển người bệnh Bắc Việt"/>
    <x v="0"/>
    <n v="0"/>
    <n v="0"/>
    <n v="3"/>
    <n v="2"/>
    <n v="2"/>
    <n v="2"/>
    <n v="2"/>
    <n v="2"/>
    <n v="2"/>
    <n v="2"/>
    <n v="2"/>
    <n v="2"/>
    <n v="21"/>
    <n v="2"/>
    <n v="2"/>
    <n v="4"/>
  </r>
  <r>
    <s v="EZCOM0035"/>
    <n v="116"/>
    <s v="thuê bao điện thoại di động trả sau"/>
    <s v="Dịch vụ di động VNPT - Vinaphone"/>
    <x v="5"/>
    <s v="Viễn thông"/>
    <s v="190701-15"/>
    <s v="Tô Thị Ngọc"/>
    <s v="DNTN1"/>
    <x v="2"/>
    <s v="Trung tâm Sản xuất thiết bị đo điện tử điện Miền Trung"/>
    <s v="Trung tâm Sản xuất thiết bị đo điện tử điện Miền Trung"/>
    <x v="0"/>
    <n v="0"/>
    <n v="0"/>
    <n v="0.40909099999999998"/>
    <n v="4.5455000000000002E-2"/>
    <n v="4.5455000000000002E-2"/>
    <n v="4.5455000000000002E-2"/>
    <n v="4.5455000000000002E-2"/>
    <n v="4.5455000000000002E-2"/>
    <n v="4.5455000000000002E-2"/>
    <n v="4.5455000000000002E-2"/>
    <n v="4.5455000000000002E-2"/>
    <n v="4.5455000000000002E-2"/>
    <n v="0.81818599999999997"/>
    <n v="4.5455000000000002E-2"/>
    <n v="4.5455000000000002E-2"/>
    <n v="9.0910000000000005E-2"/>
  </r>
  <r>
    <s v="EZCOM0036"/>
    <n v="116"/>
    <s v="thuê bao điện thoại di động trả sau"/>
    <s v="Dịch vụ di động VNPT - Vinaphone"/>
    <x v="5"/>
    <s v="Viễn thông"/>
    <s v="200310-02"/>
    <s v="Nguyễn Tiến Thành"/>
    <s v="Ngân hàng"/>
    <x v="3"/>
    <s v="Công ty cổ phần vàng bạc đá quý Asean"/>
    <s v="Ngân hàng Thương mại Cổ phần Đông Nam á"/>
    <x v="1"/>
    <n v="0"/>
    <n v="0"/>
    <n v="0.38703500000000002"/>
    <n v="5.1993999999999999E-2"/>
    <n v="4.6983999999999998E-2"/>
    <n v="4.6549E-2"/>
    <n v="4.5767000000000002E-2"/>
    <n v="7.6482999999999995E-2"/>
    <n v="4.5718000000000002E-2"/>
    <n v="4.4545000000000001E-2"/>
    <n v="4.4545000000000001E-2"/>
    <n v="5.3513999999999999E-2"/>
    <n v="0.84313400000000005"/>
    <n v="4.4915999999999998E-2"/>
    <n v="0.18560299999999999"/>
    <n v="0.23051899999999997"/>
  </r>
  <r>
    <s v="HMS023"/>
    <n v="118"/>
    <s v="Hoà Mạng thuê bao điện thoại di động trả sau"/>
    <s v="Dịch vụ di động VNPT - Vinaphone"/>
    <x v="5"/>
    <s v="Viễn thông"/>
    <s v="190701-15"/>
    <s v="Tô Thị Ngọc"/>
    <s v="DNTN1"/>
    <x v="2"/>
    <s v="Trung tâm Sản xuất thiết bị đo điện tử điện Miền Trung"/>
    <s v="Trung tâm Sản xuất thiết bị đo điện tử điện Miền Trung"/>
    <x v="0"/>
    <n v="0"/>
    <n v="0"/>
    <n v="0.272727"/>
    <n v="0"/>
    <n v="0"/>
    <n v="0"/>
    <n v="0"/>
    <n v="0"/>
    <n v="0"/>
    <n v="0"/>
    <n v="0"/>
    <n v="0"/>
    <n v="0.272727"/>
    <n v="0"/>
    <n v="0"/>
    <n v="0"/>
  </r>
  <r>
    <s v="HMS024"/>
    <n v="118"/>
    <s v="Hoà Mạng thuê bao điện thoại di động trả sau"/>
    <s v="Dịch vụ di động VNPT - Vinaphone"/>
    <x v="5"/>
    <s v="Viễn thông"/>
    <s v="200310-02"/>
    <s v="Nguyễn Tiến Thành"/>
    <s v="Ngân hàng"/>
    <x v="3"/>
    <s v="Công ty cổ phần vàng bạc đá quý Asean"/>
    <s v="Ngân hàng Thương mại Cổ phần Đông Nam á"/>
    <x v="1"/>
    <n v="0"/>
    <n v="0"/>
    <n v="5.4545000000000003E-2"/>
    <n v="0"/>
    <n v="0"/>
    <n v="0"/>
    <n v="0"/>
    <n v="0"/>
    <n v="0"/>
    <n v="0"/>
    <n v="0"/>
    <n v="0"/>
    <n v="5.4545000000000003E-2"/>
    <n v="0"/>
    <n v="0"/>
    <n v="0"/>
  </r>
  <r>
    <s v="DATA006"/>
    <n v="119"/>
    <s v="+ Dịch vụ Data di động Data Code"/>
    <s v="Dịch vụ di động VNPT - Vinaphone"/>
    <x v="5"/>
    <s v="Viễn thông"/>
    <s v="190731-01"/>
    <s v="Lê Kim Thành"/>
    <s v="DNTN1"/>
    <x v="2"/>
    <s v="Công ty Cổ phần Thanh toán Điện tử VNPT"/>
    <s v="Công ty cổ phần thanh toán điện tử VNPT"/>
    <x v="1"/>
    <n v="0"/>
    <n v="0"/>
    <n v="91.272727000000003"/>
    <n v="0"/>
    <n v="0"/>
    <n v="93.636364"/>
    <n v="0"/>
    <n v="0"/>
    <n v="192.836364"/>
    <n v="104.909091"/>
    <n v="0"/>
    <n v="94.181818000000007"/>
    <n v="576.836364"/>
    <n v="0"/>
    <n v="197.49090899999999"/>
    <n v="197.49090899999999"/>
  </r>
  <r>
    <s v="T00809"/>
    <n v="29"/>
    <s v="Dịch vụ cho thuê không gian đặt máy chủ/thiết bị (Co-"/>
    <s v="Hạ tầng số"/>
    <x v="1"/>
    <s v="Công nghệ thông tin"/>
    <s v="200210-01"/>
    <s v="Trần Đức Hà"/>
    <s v="Nước Ngoài"/>
    <x v="1"/>
    <s v="Công ty TNHH Global Network Service"/>
    <s v="Công ty TNHH Global Network Service"/>
    <x v="1"/>
    <n v="0"/>
    <n v="0"/>
    <n v="4.442666"/>
    <n v="2.72"/>
    <n v="2.72"/>
    <n v="2.72"/>
    <n v="2.72"/>
    <n v="2.72"/>
    <n v="2.72"/>
    <n v="2.72"/>
    <n v="2.72"/>
    <n v="2.72"/>
    <n v="28.922666"/>
    <n v="2.72"/>
    <n v="2.72"/>
    <n v="5.44"/>
  </r>
  <r>
    <s v="T00810"/>
    <n v="29"/>
    <s v="Dịch vụ cho thuê không gian đặt máy chủ/thiết bị (Co-"/>
    <s v="Hạ tầng số"/>
    <x v="1"/>
    <s v="Công nghệ thông tin"/>
    <s v="160331-14."/>
    <s v="Phạm Văn Phước"/>
    <s v="DNTN1"/>
    <x v="2"/>
    <s v="Công ty cổ phần Công Nghệ Tinh Vân"/>
    <s v="Công ty Cổ phần Viễn thông Tinh Vân"/>
    <x v="0"/>
    <n v="0"/>
    <n v="0"/>
    <n v="2.4"/>
    <n v="0"/>
    <n v="0"/>
    <n v="0"/>
    <n v="0"/>
    <n v="0"/>
    <n v="0"/>
    <n v="0"/>
    <n v="0"/>
    <n v="0"/>
    <n v="2.4"/>
    <n v="0"/>
    <n v="-27.263332999999999"/>
    <n v="-27.263332999999999"/>
  </r>
  <r>
    <s v="VPN40524-146"/>
    <n v="39"/>
    <s v="Dịch vụ mạng riêng ảo trong nước và quốc tế (VPN/I-VPN)"/>
    <s v="Truyền số liệu"/>
    <x v="2"/>
    <s v="Viễn thông"/>
    <s v="160606"/>
    <s v="Triệu Hoàng Cường (Vingroup)"/>
    <s v="DNTN2"/>
    <x v="2"/>
    <s v="Công ty Cổ phần Nghiên cứu và Sản xuất VINSMART"/>
    <s v="Công ty CP Dịch vụ Thương mại Tổng hợp VinCommerce"/>
    <x v="1"/>
    <n v="0"/>
    <n v="0"/>
    <n v="2.15"/>
    <n v="0"/>
    <n v="0"/>
    <n v="7.64"/>
    <n v="0"/>
    <n v="0"/>
    <n v="0"/>
    <n v="0"/>
    <n v="0"/>
    <n v="0"/>
    <n v="9.7899999999999991"/>
    <n v="0"/>
    <n v="0"/>
    <n v="0"/>
  </r>
  <r>
    <s v="VPN40642"/>
    <n v="39"/>
    <s v="Dịch vụ mạng riêng ảo trong nước và quốc tế (VPN/I-VPN)"/>
    <s v="Truyền số liệu"/>
    <x v="2"/>
    <s v="Viễn thông"/>
    <s v="191202-02"/>
    <s v="Phạm Văn Phước"/>
    <s v="DNTN1"/>
    <x v="2"/>
    <s v="Công ty Cổ phần Dịch vụ số liệu Toàn Cầu"/>
    <s v="Công ty Cổ phần Dịch vụ Số liệu Toàn Cầu"/>
    <x v="1"/>
    <n v="0"/>
    <n v="0"/>
    <n v="17.195399999999999"/>
    <n v="5.2317999999999998"/>
    <n v="5.2317999999999998"/>
    <n v="5.2317999999999998"/>
    <n v="5.2317999999999998"/>
    <n v="5.2317999999999998"/>
    <n v="5.2317999999999998"/>
    <n v="0.52317999999999998"/>
    <n v="0.151891"/>
    <n v="0"/>
    <n v="49.261271000000001"/>
    <n v="0"/>
    <n v="0"/>
    <n v="0"/>
  </r>
  <r>
    <s v="VPN40643"/>
    <n v="39"/>
    <s v="Dịch vụ mạng riêng ảo trong nước và quốc tế (VPN/I-VPN)"/>
    <s v="Truyền số liệu"/>
    <x v="2"/>
    <s v="Viễn thông"/>
    <s v="191202-01"/>
    <s v="Phạm Văn Phước"/>
    <s v="DNTN1"/>
    <x v="2"/>
    <s v="Công ty Cổ phần Dịch vụ số liệu Toàn Cầu"/>
    <s v="Công ty Cổ phần Dịch vụ Số liệu Toàn Cầu"/>
    <x v="1"/>
    <n v="0"/>
    <n v="0"/>
    <n v="10.055400000000001"/>
    <n v="2.8517999999999999"/>
    <n v="2.8517999999999999"/>
    <n v="2.8517999999999999"/>
    <n v="2.8517999999999999"/>
    <n v="2.8517999999999999"/>
    <n v="2.8517999999999999"/>
    <n v="2.8517999999999999"/>
    <n v="2.8517999999999999"/>
    <n v="2.8517999999999999"/>
    <n v="35.721600000000002"/>
    <n v="2.8517999999999999"/>
    <n v="2.8517999999999999"/>
    <n v="5.7035999999999998"/>
  </r>
  <r>
    <s v="VPN40644"/>
    <n v="39"/>
    <s v="Dịch vụ mạng riêng ảo trong nước và quốc tế (VPN/I-VPN)"/>
    <s v="Truyền số liệu"/>
    <x v="2"/>
    <s v="Viễn thông"/>
    <s v="191029-02"/>
    <s v="Cấn Thành Chung"/>
    <s v="Ngân hàng"/>
    <x v="3"/>
    <s v="Công ty Cổ phần chứng khoán SSI - Chi nhánh Hà Nội"/>
    <s v="Công ty cổ phần chứng khoán SSI"/>
    <x v="1"/>
    <n v="0"/>
    <n v="0"/>
    <n v="7.5679670000000003"/>
    <n v="1.2729999999999999"/>
    <n v="1.2729999999999999"/>
    <n v="1.2729999999999999"/>
    <n v="1.2729999999999999"/>
    <n v="1.2729999999999999"/>
    <n v="1.2729999999999999"/>
    <n v="1.2729999999999999"/>
    <n v="1.2729999999999999"/>
    <n v="53.652999999999999"/>
    <n v="71.404966999999999"/>
    <n v="59.472999999999999"/>
    <n v="59.472999999999999"/>
    <n v="118.946"/>
  </r>
  <r>
    <s v="VPN40645"/>
    <n v="39"/>
    <s v="Dịch vụ mạng riêng ảo trong nước và quốc tế (VPN/I-VPN)"/>
    <s v="Truyền số liệu"/>
    <x v="2"/>
    <s v="Viễn thông"/>
    <s v="200203-01"/>
    <s v="Phạm Văn Phước"/>
    <s v="DNTN1"/>
    <x v="2"/>
    <s v="Công ty Cổ phần Dịch vụ số liệu Toàn Cầu"/>
    <s v="Công ty Cổ phần Dịch vụ Số liệu Toàn Cầu"/>
    <x v="1"/>
    <n v="0"/>
    <n v="0"/>
    <n v="4.3517999999999999"/>
    <n v="2.8517999999999999"/>
    <n v="2.8517999999999999"/>
    <n v="2.8517999999999999"/>
    <n v="2.8517999999999999"/>
    <n v="2.8517999999999999"/>
    <n v="2.8517999999999999"/>
    <n v="2.8517999999999999"/>
    <n v="2.8517999999999999"/>
    <n v="2.8517999999999999"/>
    <n v="30.018000000000001"/>
    <n v="2.8517999999999999"/>
    <n v="2.8517999999999999"/>
    <n v="5.7035999999999998"/>
  </r>
  <r>
    <s v="VPN40646"/>
    <n v="39"/>
    <s v="Dịch vụ mạng riêng ảo trong nước và quốc tế (VPN/I-VPN)"/>
    <s v="Truyền số liệu"/>
    <x v="2"/>
    <s v="Viễn thông"/>
    <s v="200220-02"/>
    <s v="Vũ Thị Lan"/>
    <s v="DNTN2"/>
    <x v="2"/>
    <s v="Công ty Cổ phần Tổng Công ty Truyền hình cáp Việt Nam"/>
    <s v="Công ty Cổ phần Tổng Công ty Truyền hình cáp Việt Nam"/>
    <x v="1"/>
    <n v="0"/>
    <n v="0"/>
    <n v="59.000999999999998"/>
    <n v="0"/>
    <n v="84.328000000000003"/>
    <n v="117.88200000000001"/>
    <n v="137.39599999999999"/>
    <n v="0"/>
    <n v="79.908000000000001"/>
    <n v="216.23099999999999"/>
    <n v="88.091999999999999"/>
    <n v="86.501999999999995"/>
    <n v="869.34"/>
    <n v="0"/>
    <n v="0"/>
    <n v="0"/>
  </r>
  <r>
    <s v="VPN40647"/>
    <n v="39"/>
    <s v="Dịch vụ mạng riêng ảo trong nước và quốc tế (VPN/I-VPN)"/>
    <s v="Truyền số liệu"/>
    <x v="2"/>
    <s v="Viễn thông"/>
    <s v="200306-01"/>
    <s v="Trịnh Sinh Trường"/>
    <s v="Nước Ngoài"/>
    <x v="1"/>
    <s v="Công ty Cổ phần Toyota IDMC Hoài Đức"/>
    <s v="Công ty Ô tô Toyota Việt Nam"/>
    <x v="1"/>
    <n v="0"/>
    <n v="0"/>
    <n v="4.6133329999999999"/>
    <n v="2.2000000000000002"/>
    <n v="2.2000000000000002"/>
    <n v="2.2000000000000002"/>
    <n v="2.2000000000000002"/>
    <n v="2.2000000000000002"/>
    <n v="2.2000000000000002"/>
    <n v="2.2000000000000002"/>
    <n v="2.2000000000000002"/>
    <n v="2.2000000000000002"/>
    <n v="24.413333000000002"/>
    <n v="2.2000000000000002"/>
    <n v="2.2000000000000002"/>
    <n v="4.4000000000000004"/>
  </r>
  <r>
    <s v="CA_06032020"/>
    <n v="60"/>
    <s v="Dịch vụ VNPT-CA"/>
    <s v="Quản trị doanh nghiệp"/>
    <x v="9"/>
    <s v="Công nghệ thông tin"/>
    <s v="06032020"/>
    <s v="Hoàng Ngọc Mai"/>
    <s v="Ngân hàng"/>
    <x v="3"/>
    <s v="Công ty CP Đầu tư Đông Đô"/>
    <s v="Ngân hàng Thương mại Cổ phần Sài Gòn - Hà Nội"/>
    <x v="1"/>
    <n v="0"/>
    <n v="0"/>
    <n v="2.298"/>
    <n v="0"/>
    <n v="0"/>
    <n v="0"/>
    <n v="0"/>
    <n v="0"/>
    <n v="0"/>
    <n v="0"/>
    <n v="0"/>
    <n v="0"/>
    <n v="2.298"/>
    <n v="0"/>
    <n v="0"/>
    <n v="0"/>
  </r>
  <r>
    <s v="CA_171030-02"/>
    <n v="60"/>
    <s v="Dịch vụ VNPT-CA"/>
    <s v="Quản trị doanh nghiệp"/>
    <x v="9"/>
    <s v="Công nghệ thông tin"/>
    <s v="171030-02"/>
    <s v="Nguyễn Thị Thanh Hải"/>
    <s v="DNTN2"/>
    <x v="2"/>
    <s v="Công ty phát triển dịch vụ giá trị gia tăng - Chi nhánh Tổng Công ty truyền thông"/>
    <s v="Tổng Công ty truyền thông"/>
    <x v="1"/>
    <n v="0"/>
    <n v="0"/>
    <n v="2"/>
    <n v="0"/>
    <n v="0"/>
    <n v="0"/>
    <n v="0"/>
    <n v="0"/>
    <n v="0"/>
    <n v="0"/>
    <n v="0"/>
    <n v="0"/>
    <n v="2"/>
    <n v="0"/>
    <n v="0"/>
    <n v="0"/>
  </r>
  <r>
    <s v="CA_171030-05"/>
    <n v="60"/>
    <s v="Dịch vụ VNPT-CA"/>
    <s v="Quản trị doanh nghiệp"/>
    <x v="9"/>
    <s v="Công nghệ thông tin"/>
    <s v="171030-05"/>
    <s v="Nguyễn Thị Thanh Hải"/>
    <s v="DNTN2"/>
    <x v="2"/>
    <s v="Công ty Phát triển phần mềm VNPT-Media- Chi nhánh Tổng Công ty Truyền thông"/>
    <s v="Tổng Công ty truyền thông"/>
    <x v="1"/>
    <n v="0"/>
    <n v="0"/>
    <n v="2"/>
    <n v="0"/>
    <n v="0"/>
    <n v="0"/>
    <n v="0"/>
    <n v="0"/>
    <n v="0"/>
    <n v="0"/>
    <n v="0"/>
    <n v="0"/>
    <n v="2"/>
    <n v="0"/>
    <n v="0"/>
    <n v="0"/>
  </r>
  <r>
    <s v="CA_171030-06"/>
    <n v="60"/>
    <s v="Dịch vụ VNPT-CA"/>
    <s v="Quản trị doanh nghiệp"/>
    <x v="9"/>
    <s v="Công nghệ thông tin"/>
    <s v="171030-06"/>
    <s v="Nguyễn Thị Thanh Hải"/>
    <s v="DNTN2"/>
    <x v="2"/>
    <s v="Công ty phát triển dịch vụ truyền hình MYTV-Chi nhánh tổng công ty truyền thông"/>
    <s v="Tổng Công ty truyền thông"/>
    <x v="1"/>
    <n v="0"/>
    <n v="0"/>
    <n v="2"/>
    <n v="0"/>
    <n v="0"/>
    <n v="0"/>
    <n v="0"/>
    <n v="0"/>
    <n v="0"/>
    <n v="0"/>
    <n v="0"/>
    <n v="0"/>
    <n v="2"/>
    <n v="0"/>
    <n v="0"/>
    <n v="0"/>
  </r>
  <r>
    <s v="CA_191205-02"/>
    <n v="60"/>
    <s v="Dịch vụ VNPT-CA"/>
    <s v="Quản trị doanh nghiệp"/>
    <x v="9"/>
    <s v="Công nghệ thông tin"/>
    <s v="191205-02"/>
    <s v="Lưu Thị Thanh"/>
    <s v="DNTN1"/>
    <x v="2"/>
    <s v="Tập đoàn Xăng dầu Việt nam"/>
    <s v="Tập đoàn xăng dầu Việt Nam"/>
    <x v="1"/>
    <n v="0"/>
    <n v="0"/>
    <n v="423.5"/>
    <n v="0"/>
    <n v="0"/>
    <n v="0"/>
    <n v="0"/>
    <n v="0"/>
    <n v="0"/>
    <n v="0"/>
    <n v="0"/>
    <n v="423.5"/>
    <n v="847"/>
    <n v="0"/>
    <n v="0"/>
    <n v="0"/>
  </r>
  <r>
    <s v="CA_200102-01"/>
    <n v="60"/>
    <s v="Dịch vụ VNPT-CA"/>
    <s v="Quản trị doanh nghiệp"/>
    <x v="9"/>
    <s v="Công nghệ thông tin"/>
    <s v="200102-01"/>
    <s v="Hoàng Ngọc Mai"/>
    <s v="Ngân hàng"/>
    <x v="3"/>
    <s v="Công ty TNHH Việt Nam-Đan Mạch VIDAGIS"/>
    <s v="Ngân hàng Thương mại Cổ phần Sài Gòn - Hà Nội"/>
    <x v="1"/>
    <n v="0"/>
    <n v="0"/>
    <n v="2.829091"/>
    <n v="0"/>
    <n v="0"/>
    <n v="0"/>
    <n v="0"/>
    <n v="0"/>
    <n v="0"/>
    <n v="0"/>
    <n v="0"/>
    <n v="0"/>
    <n v="2.829091"/>
    <n v="0"/>
    <n v="0"/>
    <n v="0"/>
  </r>
  <r>
    <s v="CA_200102-02"/>
    <n v="60"/>
    <s v="Dịch vụ VNPT-CA"/>
    <s v="Quản trị doanh nghiệp"/>
    <x v="9"/>
    <s v="Công nghệ thông tin"/>
    <s v="200102-02"/>
    <s v="Hoàng Ngọc Mai"/>
    <s v="Ngân hàng"/>
    <x v="3"/>
    <s v="Công ty TNHH Công nghệ và xét nghiệm Y học"/>
    <s v="Ngân hàng Thương mại Cổ phần Sài Gòn - Hà Nội"/>
    <x v="1"/>
    <n v="0"/>
    <n v="0"/>
    <n v="2.829091"/>
    <n v="0"/>
    <n v="0"/>
    <n v="0"/>
    <n v="0"/>
    <n v="0"/>
    <n v="0"/>
    <n v="0"/>
    <n v="0"/>
    <n v="0"/>
    <n v="2.829091"/>
    <n v="0"/>
    <n v="0"/>
    <n v="0"/>
  </r>
  <r>
    <s v="CA_200102-03"/>
    <n v="60"/>
    <s v="Dịch vụ VNPT-CA"/>
    <s v="Quản trị doanh nghiệp"/>
    <x v="9"/>
    <s v="Công nghệ thông tin"/>
    <s v="200102-03"/>
    <s v="Hoàng Ngọc Mai"/>
    <s v="Ngân hàng"/>
    <x v="3"/>
    <s v="Công ty TNHH PI VINA DANANG"/>
    <s v="Ngân hàng Thương mại Cổ phần Sài Gòn - Hà Nội"/>
    <x v="1"/>
    <n v="0"/>
    <n v="0"/>
    <n v="2.829091"/>
    <n v="0"/>
    <n v="0"/>
    <n v="0"/>
    <n v="0"/>
    <n v="0"/>
    <n v="0"/>
    <n v="0"/>
    <n v="0"/>
    <n v="0"/>
    <n v="2.829091"/>
    <n v="0"/>
    <n v="0"/>
    <n v="0"/>
  </r>
  <r>
    <s v="CA_200102-05"/>
    <n v="60"/>
    <s v="Dịch vụ VNPT-CA"/>
    <s v="Quản trị doanh nghiệp"/>
    <x v="9"/>
    <s v="Công nghệ thông tin"/>
    <s v="200102-05"/>
    <s v="Hoàng Ngọc Mai"/>
    <s v="Ngân hàng"/>
    <x v="3"/>
    <s v="Công ty TNHH TM và XD Vĩnh Phát"/>
    <s v="Ngân hàng Thương mại Cổ phần Sài Gòn - Hà Nội"/>
    <x v="1"/>
    <n v="0"/>
    <n v="0"/>
    <n v="2.829091"/>
    <n v="0"/>
    <n v="0"/>
    <n v="0"/>
    <n v="0"/>
    <n v="0"/>
    <n v="0"/>
    <n v="0"/>
    <n v="0"/>
    <n v="0"/>
    <n v="2.829091"/>
    <n v="0"/>
    <n v="0"/>
    <n v="0"/>
  </r>
  <r>
    <s v="CA_200102-06"/>
    <n v="60"/>
    <s v="Dịch vụ VNPT-CA"/>
    <s v="Quản trị doanh nghiệp"/>
    <x v="9"/>
    <s v="Công nghệ thông tin"/>
    <s v="200102-06"/>
    <s v="Hoàng Ngọc Mai"/>
    <s v="Ngân hàng"/>
    <x v="3"/>
    <s v="Công ty Cổ phần Green Việt Holding"/>
    <s v="Ngân hàng Thương mại Cổ phần Sài Gòn - Hà Nội"/>
    <x v="1"/>
    <n v="0"/>
    <n v="0"/>
    <n v="2.829091"/>
    <n v="0"/>
    <n v="0"/>
    <n v="0"/>
    <n v="0"/>
    <n v="0"/>
    <n v="0"/>
    <n v="0"/>
    <n v="0"/>
    <n v="0"/>
    <n v="2.829091"/>
    <n v="0"/>
    <n v="0"/>
    <n v="0"/>
  </r>
  <r>
    <s v="CA_200102-07"/>
    <n v="60"/>
    <s v="Dịch vụ VNPT-CA"/>
    <s v="Quản trị doanh nghiệp"/>
    <x v="9"/>
    <s v="Công nghệ thông tin"/>
    <s v="200102-07"/>
    <s v="Hoàng Ngọc Mai"/>
    <s v="Ngân hàng"/>
    <x v="3"/>
    <s v="Công ty TNHH Đầu tư Xây dựng Pride Việt Nam"/>
    <s v="Ngân hàng Thương mại Cổ phần Sài Gòn - Hà Nội"/>
    <x v="1"/>
    <n v="0"/>
    <n v="0"/>
    <n v="2.829091"/>
    <n v="0"/>
    <n v="0"/>
    <n v="-0.33818199999999998"/>
    <n v="0"/>
    <n v="0"/>
    <n v="0"/>
    <n v="0"/>
    <n v="0"/>
    <n v="0"/>
    <n v="2.4909089999999998"/>
    <n v="0"/>
    <n v="0"/>
    <n v="0"/>
  </r>
  <r>
    <s v="CA_20022020"/>
    <n v="60"/>
    <s v="Dịch vụ VNPT-CA"/>
    <s v="Quản trị doanh nghiệp"/>
    <x v="9"/>
    <s v="Công nghệ thông tin"/>
    <s v="20032020"/>
    <s v="Hoàng Ngọc Mai"/>
    <s v="Ngân hàng"/>
    <x v="3"/>
    <s v="Công ty TNHH Dịch vụ sản xuất và thương mại Hoàng Long"/>
    <s v="Ngân hàng Thương mại Cổ phần Sài Gòn - Hà Nội"/>
    <x v="1"/>
    <n v="0"/>
    <n v="0"/>
    <n v="1.657273"/>
    <n v="0"/>
    <n v="0"/>
    <n v="0"/>
    <n v="0"/>
    <n v="0"/>
    <n v="0"/>
    <n v="0"/>
    <n v="0"/>
    <n v="0"/>
    <n v="1.657273"/>
    <n v="0"/>
    <n v="0"/>
    <n v="0"/>
  </r>
  <r>
    <s v="CA_200302-01"/>
    <n v="60"/>
    <s v="Dịch vụ VNPT-CA"/>
    <s v="Quản trị doanh nghiệp"/>
    <x v="9"/>
    <s v="Công nghệ thông tin"/>
    <s v="200302-01"/>
    <s v="Hoàng Ngọc Mai"/>
    <s v="Ngân hàng"/>
    <x v="3"/>
    <s v="Công ty TNHH MTV Giải pháp Kỹ thuật số"/>
    <s v="Ngân hàng Thương mại Cổ phần Sài Gòn - Hà Nội"/>
    <x v="1"/>
    <n v="0"/>
    <n v="0"/>
    <n v="2.829091"/>
    <n v="0"/>
    <n v="0"/>
    <n v="0"/>
    <n v="0"/>
    <n v="0"/>
    <n v="0"/>
    <n v="0"/>
    <n v="0"/>
    <n v="0"/>
    <n v="2.829091"/>
    <n v="0"/>
    <n v="0"/>
    <n v="0"/>
  </r>
  <r>
    <s v="CA_20030902"/>
    <n v="60"/>
    <s v="Dịch vụ VNPT-CA"/>
    <s v="Quản trị doanh nghiệp"/>
    <x v="9"/>
    <s v="Công nghệ thông tin"/>
    <s v="200309-02"/>
    <s v="Hoàng Ngọc Mai"/>
    <s v="Ngân hàng"/>
    <x v="3"/>
    <s v="Công ty Cổ phần Đầu tư MCD"/>
    <s v="Ngân hàng Thương mại Cổ phần Sài Gòn - Hà Nội"/>
    <x v="1"/>
    <n v="0"/>
    <n v="0"/>
    <n v="2.829091"/>
    <n v="0"/>
    <n v="0"/>
    <n v="0"/>
    <n v="0"/>
    <n v="0"/>
    <n v="0"/>
    <n v="0"/>
    <n v="0"/>
    <n v="0"/>
    <n v="2.829091"/>
    <n v="0"/>
    <n v="0"/>
    <n v="0"/>
  </r>
  <r>
    <s v="CA_26032020"/>
    <n v="60"/>
    <s v="Dịch vụ VNPT-CA"/>
    <s v="Quản trị doanh nghiệp"/>
    <x v="9"/>
    <s v="Công nghệ thông tin"/>
    <s v="26032020"/>
    <s v="Hoàng Ngọc Mai"/>
    <s v="Ngân hàng"/>
    <x v="3"/>
    <s v="Công ty TNHH THT Global VINA"/>
    <s v="Ngân hàng Thương mại Cổ phần Sài Gòn - Hà Nội"/>
    <x v="1"/>
    <n v="0"/>
    <n v="0"/>
    <n v="1.657273"/>
    <n v="0"/>
    <n v="0"/>
    <n v="0"/>
    <n v="0"/>
    <n v="0"/>
    <n v="0"/>
    <n v="0"/>
    <n v="0"/>
    <n v="0"/>
    <n v="1.657273"/>
    <n v="0"/>
    <n v="0"/>
    <n v="0"/>
  </r>
  <r>
    <s v="CA_904102016-01"/>
    <n v="60"/>
    <s v="Dịch vụ VNPT-CA"/>
    <s v="Quản trị doanh nghiệp"/>
    <x v="9"/>
    <s v="Công nghệ thông tin"/>
    <s v="904102016-01"/>
    <s v="Hoàng Ngọc Mai"/>
    <s v="Ngân hàng"/>
    <x v="3"/>
    <s v="Công ty cổ phần xây dựng Thành Lạng Sơn"/>
    <s v="Ngân hàng Thương mại Cổ phần Sài Gòn - Hà Nội"/>
    <x v="1"/>
    <n v="0"/>
    <n v="0"/>
    <n v="2.6472730000000002"/>
    <n v="0"/>
    <n v="0"/>
    <n v="0"/>
    <n v="0"/>
    <n v="0"/>
    <n v="0"/>
    <n v="0"/>
    <n v="0"/>
    <n v="0"/>
    <n v="2.6472730000000002"/>
    <n v="0"/>
    <n v="0"/>
    <n v="0"/>
  </r>
  <r>
    <s v="CAD00109"/>
    <n v="60"/>
    <s v="Dịch vụ VNPT-CA"/>
    <s v="Quản trị doanh nghiệp"/>
    <x v="9"/>
    <s v="Công nghệ thông tin"/>
    <s v="170727-02"/>
    <s v="Vũ Thị Lan"/>
    <s v="DNTN2"/>
    <x v="2"/>
    <s v="Công ty TNHH truyền hình số vệ tinh Việt Nam"/>
    <s v="Công ty TNHH truyền hình số vệ tinh Việt Nam"/>
    <x v="1"/>
    <n v="0"/>
    <n v="0"/>
    <n v="12"/>
    <n v="0"/>
    <n v="0"/>
    <n v="0"/>
    <n v="12"/>
    <n v="0"/>
    <n v="0"/>
    <n v="0"/>
    <n v="0"/>
    <n v="0"/>
    <n v="24"/>
    <n v="36"/>
    <n v="0"/>
    <n v="36"/>
  </r>
  <r>
    <s v="CAD00159"/>
    <n v="60"/>
    <s v="Dịch vụ VNPT-CA"/>
    <s v="Quản trị doanh nghiệp"/>
    <x v="9"/>
    <s v="Công nghệ thông tin"/>
    <s v="180621-01"/>
    <s v="Nguyễn Anh Ngọc"/>
    <s v="DNTN1"/>
    <x v="2"/>
    <s v="Công ty cổ phần đối tác chân thật"/>
    <s v="Bluesea"/>
    <x v="1"/>
    <n v="0"/>
    <n v="0"/>
    <n v="31.5"/>
    <n v="0"/>
    <n v="0"/>
    <n v="0"/>
    <n v="0"/>
    <n v="0"/>
    <n v="0"/>
    <n v="0"/>
    <n v="0"/>
    <n v="0"/>
    <n v="31.5"/>
    <n v="0"/>
    <n v="0"/>
    <n v="0"/>
  </r>
  <r>
    <s v="CAD00236"/>
    <n v="60"/>
    <s v="Dịch vụ VNPT-CA"/>
    <s v="Quản trị doanh nghiệp"/>
    <x v="9"/>
    <s v="Công nghệ thông tin"/>
    <s v="181107-09"/>
    <s v="Nguyễn Anh Ngọc"/>
    <s v="DNTN1"/>
    <x v="2"/>
    <s v="Công ty TNHH MTV TM DV Thiên Long Hoàn Cầu"/>
    <s v="Bluesea"/>
    <x v="1"/>
    <n v="0"/>
    <n v="0"/>
    <n v="9"/>
    <n v="0"/>
    <n v="0"/>
    <n v="0"/>
    <n v="0"/>
    <n v="0"/>
    <n v="0"/>
    <n v="0"/>
    <n v="0"/>
    <n v="0"/>
    <n v="9"/>
    <n v="0"/>
    <n v="0"/>
    <n v="0"/>
  </r>
  <r>
    <s v="CAD00293"/>
    <n v="60"/>
    <s v="Dịch vụ VNPT-CA"/>
    <s v="Quản trị doanh nghiệp"/>
    <x v="9"/>
    <s v="Công nghệ thông tin"/>
    <s v="171201-02"/>
    <s v="Nguyễn Anh Ngọc"/>
    <s v="DNTN1"/>
    <x v="2"/>
    <s v="Công ty TNHH Ariston Thermo Industrial Việt nam"/>
    <s v="Bluesea"/>
    <x v="1"/>
    <n v="0"/>
    <n v="0"/>
    <n v="-21"/>
    <n v="0"/>
    <n v="0"/>
    <n v="0"/>
    <n v="0"/>
    <n v="0"/>
    <n v="0"/>
    <n v="0"/>
    <n v="0"/>
    <n v="0"/>
    <n v="-21"/>
    <n v="0"/>
    <n v="0"/>
    <n v="0"/>
  </r>
  <r>
    <s v="F0250-002"/>
    <n v="62"/>
    <s v="Truy nhập Internet tốc độ cao FTTH (Fiber VNN)"/>
    <s v="Dịch vụ Băng rộng cố định"/>
    <x v="3"/>
    <s v="Viễn thông"/>
    <s v="170103-07"/>
    <s v="Triệu Hoàng Cường (Vingroup)"/>
    <s v="DNTN2"/>
    <x v="2"/>
    <s v="Chi nhánh Hà nội- Công ty CP dịch vụ thương mại tổng hợp VinCommerce"/>
    <s v="Công ty CP Dịch vụ Thương mại Tổng hợp VinCommerce"/>
    <x v="1"/>
    <n v="0"/>
    <n v="0"/>
    <n v="137.50110100000001"/>
    <n v="447.78963299999998"/>
    <n v="14.96"/>
    <n v="4.3566669999999998"/>
    <n v="28.08"/>
    <n v="568.73073399999998"/>
    <n v="4.7685000000000004"/>
    <n v="8.4920010000000001"/>
    <n v="0"/>
    <n v="0"/>
    <n v="1214.6786360000001"/>
    <n v="27.643699999999999"/>
    <n v="0"/>
    <n v="27.643699999999999"/>
  </r>
  <r>
    <s v="F0250-003"/>
    <n v="62"/>
    <s v="Truy nhập Internet tốc độ cao FTTH (Fiber VNN)"/>
    <s v="Dịch vụ Băng rộng cố định"/>
    <x v="3"/>
    <s v="Viễn thông"/>
    <s v="170103-07"/>
    <s v="Triệu Hoàng Cường (Vingroup)"/>
    <s v="DNTN2"/>
    <x v="2"/>
    <s v="Chi nhánh Việt Trì- Công ty CP dịch vụ thương mại tổng hợp VinCommerce"/>
    <s v="Công ty CP Dịch vụ Thương mại Tổng hợp VinCommerce"/>
    <x v="1"/>
    <n v="0"/>
    <n v="0"/>
    <n v="2.9392999999999998"/>
    <n v="22.44"/>
    <n v="0"/>
    <n v="0"/>
    <n v="0"/>
    <n v="24.582000000000001"/>
    <n v="0"/>
    <n v="0"/>
    <n v="0"/>
    <n v="0"/>
    <n v="49.961300000000001"/>
    <n v="0"/>
    <n v="0"/>
    <n v="0"/>
  </r>
  <r>
    <s v="F0250-004"/>
    <n v="62"/>
    <s v="Truy nhập Internet tốc độ cao FTTH (Fiber VNN)"/>
    <s v="Dịch vụ Băng rộng cố định"/>
    <x v="3"/>
    <s v="Viễn thông"/>
    <s v="170103-07"/>
    <s v="Triệu Hoàng Cường (Vingroup)"/>
    <s v="DNTN2"/>
    <x v="2"/>
    <s v="Chi nhánh Hà Tĩnh- Công ty CP dịch vụ thương mại tổng hợp VinCommerce"/>
    <s v="Công ty CP Dịch vụ Thương mại Tổng hợp VinCommerce"/>
    <x v="1"/>
    <n v="0"/>
    <n v="0"/>
    <n v="25.226299999999998"/>
    <n v="0"/>
    <n v="0"/>
    <n v="0"/>
    <n v="1.0853330000000001"/>
    <n v="17.952000000000002"/>
    <n v="0"/>
    <n v="0"/>
    <n v="0"/>
    <n v="0"/>
    <n v="44.263632999999999"/>
    <n v="1.7391000000000001"/>
    <n v="0"/>
    <n v="1.7391000000000001"/>
  </r>
  <r>
    <s v="F0250-006"/>
    <n v="62"/>
    <s v="Truy nhập Internet tốc độ cao FTTH (Fiber VNN)"/>
    <s v="Dịch vụ Băng rộng cố định"/>
    <x v="3"/>
    <s v="Viễn thông"/>
    <s v="170103-07"/>
    <s v="Triệu Hoàng Cường (Vingroup)"/>
    <s v="DNTN2"/>
    <x v="2"/>
    <s v="Chi nhánh Hải Dương - Công ty CP dịch vụ thương mại tổng hợp VinCommerce"/>
    <s v="Công ty CP Dịch vụ Thương mại Tổng hợp VinCommerce"/>
    <x v="1"/>
    <n v="0"/>
    <n v="0"/>
    <n v="2.7613669999999999"/>
    <n v="14.586"/>
    <n v="4.0952999999999999"/>
    <n v="0"/>
    <n v="0"/>
    <n v="17.995999999999999"/>
    <n v="0"/>
    <n v="0.89466699999999999"/>
    <n v="0"/>
    <n v="0"/>
    <n v="40.333334000000001"/>
    <n v="1.7765"/>
    <n v="0"/>
    <n v="1.7765"/>
  </r>
  <r>
    <s v="F0250-007"/>
    <n v="62"/>
    <s v="Truy nhập Internet tốc độ cao FTTH (Fiber VNN)"/>
    <s v="Dịch vụ Băng rộng cố định"/>
    <x v="3"/>
    <s v="Viễn thông"/>
    <s v="170103-07"/>
    <s v="Triệu Hoàng Cường (Vingroup)"/>
    <s v="DNTN2"/>
    <x v="2"/>
    <s v="Chi nhánh Hạ Long - Công ty CP dịch vụ thương mại tổng hợp VinCommerce"/>
    <s v="Công ty CP Dịch vụ Thương mại Tổng hợp VinCommerce"/>
    <x v="1"/>
    <n v="0"/>
    <n v="0"/>
    <n v="21.648367"/>
    <n v="52.784999999999997"/>
    <n v="0"/>
    <n v="1.1000000000000001"/>
    <n v="2.0019999999999998"/>
    <n v="71.119"/>
    <n v="0"/>
    <n v="0"/>
    <n v="0"/>
    <n v="0"/>
    <n v="148.65436700000001"/>
    <n v="0"/>
    <n v="0"/>
    <n v="0"/>
  </r>
  <r>
    <s v="F0250-009"/>
    <n v="62"/>
    <s v="Truy nhập Internet tốc độ cao FTTH (Fiber VNN)"/>
    <s v="Dịch vụ Băng rộng cố định"/>
    <x v="3"/>
    <s v="Viễn thông"/>
    <s v="170103-07"/>
    <s v="Triệu Hoàng Cường (Vingroup)"/>
    <s v="DNTN2"/>
    <x v="2"/>
    <s v="Chi nhánh Đà nẵng - Công ty CP dịch vụ thương mại tổng hợp VinCommerce"/>
    <s v="Công ty CP Dịch vụ Thương mại Tổng hợp VinCommerce"/>
    <x v="1"/>
    <n v="0"/>
    <n v="0"/>
    <n v="42.7057"/>
    <n v="104.561333"/>
    <n v="0"/>
    <n v="0"/>
    <n v="0"/>
    <n v="123.199001"/>
    <n v="0"/>
    <n v="0"/>
    <n v="0"/>
    <n v="0"/>
    <n v="270.46603399999998"/>
    <n v="0"/>
    <n v="0"/>
    <n v="0"/>
  </r>
  <r>
    <s v="F0250-016"/>
    <n v="62"/>
    <s v="Truy nhập Internet tốc độ cao FTTH (Fiber VNN)"/>
    <s v="Dịch vụ Băng rộng cố định"/>
    <x v="3"/>
    <s v="Viễn thông"/>
    <s v="170103-07"/>
    <s v="Triệu Hoàng Cường (Vingroup)"/>
    <s v="DNTN2"/>
    <x v="2"/>
    <s v="Chi nhánh Cần Thơ- Công ty CP dịch vụ thương mại tổng hợp VinCommerce"/>
    <s v="Công ty CP Dịch vụ Thương mại Tổng hợp VinCommerce"/>
    <x v="1"/>
    <n v="0"/>
    <n v="0"/>
    <n v="15.103365999999999"/>
    <n v="31.518000000000001"/>
    <n v="0"/>
    <n v="0.88"/>
    <n v="0"/>
    <n v="40.911999999999999"/>
    <n v="0"/>
    <n v="0"/>
    <n v="0"/>
    <n v="0"/>
    <n v="88.413365999999996"/>
    <n v="0"/>
    <n v="0"/>
    <n v="0"/>
  </r>
  <r>
    <s v="F0250-020"/>
    <n v="62"/>
    <s v="Truy nhập Internet tốc độ cao FTTH (Fiber VNN)"/>
    <s v="Dịch vụ Băng rộng cố định"/>
    <x v="3"/>
    <s v="Viễn thông"/>
    <s v="170103-07"/>
    <s v="Triệu Hoàng Cường (Vingroup)"/>
    <s v="DNTN2"/>
    <x v="2"/>
    <s v="Chi nhánh Thanh Hóa- Công ty CP dịch vụ thương mại tổng hợp VinCommerce"/>
    <s v="Công ty CP Dịch vụ Thương mại Tổng hợp VinCommerce"/>
    <x v="1"/>
    <n v="0"/>
    <n v="0"/>
    <n v="7.043666"/>
    <n v="46.002000000000002"/>
    <n v="1.4399"/>
    <n v="1.2173339999999999"/>
    <n v="0"/>
    <n v="48.436667"/>
    <n v="0"/>
    <n v="0"/>
    <n v="0"/>
    <n v="0"/>
    <n v="104.139567"/>
    <n v="0"/>
    <n v="0"/>
    <n v="0"/>
  </r>
  <r>
    <s v="F0250-023"/>
    <n v="62"/>
    <s v="Truy nhập Internet tốc độ cao FTTH (Fiber VNN)"/>
    <s v="Dịch vụ Băng rộng cố định"/>
    <x v="3"/>
    <s v="Viễn thông"/>
    <s v="170103-07"/>
    <s v="Triệu Hoàng Cường (Vingroup)"/>
    <s v="DNTN2"/>
    <x v="2"/>
    <s v="Chi nhánh Đồng Nai-Công ty CP dịch vụ thương mại tổng hợp VinCommerce"/>
    <s v="Công ty CP Dịch vụ Thương mại Tổng hợp VinCommerce"/>
    <x v="1"/>
    <n v="0"/>
    <n v="0"/>
    <n v="17.465800000000002"/>
    <n v="54.049233000000001"/>
    <n v="0"/>
    <n v="0.71133299999999999"/>
    <n v="0"/>
    <n v="57.292766999999998"/>
    <n v="0"/>
    <n v="0"/>
    <n v="0"/>
    <n v="0"/>
    <n v="129.51913300000001"/>
    <n v="0"/>
    <n v="0"/>
    <n v="0"/>
  </r>
  <r>
    <s v="F0250-024"/>
    <n v="62"/>
    <s v="Truy nhập Internet tốc độ cao FTTH (Fiber VNN)"/>
    <s v="Dịch vụ Băng rộng cố định"/>
    <x v="3"/>
    <s v="Viễn thông"/>
    <s v="170103-07"/>
    <s v="Triệu Hoàng Cường (Vingroup)"/>
    <s v="DNTN2"/>
    <x v="2"/>
    <s v="Chi nhánh Bình Dương-Công ty CP dịch vụ thương mại tổng hợp VinCommerce"/>
    <s v="Công ty CP Dịch vụ Thương mại Tổng hợp VinCommerce"/>
    <x v="1"/>
    <n v="0"/>
    <n v="0"/>
    <n v="4.4755330000000004"/>
    <n v="92.998500000000007"/>
    <n v="3.0480999999999998"/>
    <n v="0"/>
    <n v="1.54"/>
    <n v="65.025999999999996"/>
    <n v="0"/>
    <n v="0"/>
    <n v="0"/>
    <n v="0"/>
    <n v="167.088133"/>
    <n v="0"/>
    <n v="0"/>
    <n v="0"/>
  </r>
  <r>
    <s v="F0250-025"/>
    <n v="62"/>
    <s v="Truy nhập Internet tốc độ cao FTTH (Fiber VNN)"/>
    <s v="Dịch vụ Băng rộng cố định"/>
    <x v="3"/>
    <s v="Viễn thông"/>
    <s v="170103-07"/>
    <s v="Triệu Hoàng Cường (Vingroup)"/>
    <s v="DNTN2"/>
    <x v="2"/>
    <s v="Chi nhánh Hải Phòng-Công ty CP dịch vụ thương mại tổng hợp VinCommerce"/>
    <s v="Công ty CP Dịch vụ Thương mại Tổng hợp VinCommerce"/>
    <x v="1"/>
    <n v="0"/>
    <n v="0"/>
    <n v="47.865766999999998"/>
    <n v="44.88"/>
    <n v="2.8984999999999999"/>
    <n v="0.60866699999999996"/>
    <n v="1.943333"/>
    <n v="81.927999999999997"/>
    <n v="0"/>
    <n v="0"/>
    <n v="0"/>
    <n v="0"/>
    <n v="180.124267"/>
    <n v="0"/>
    <n v="0"/>
    <n v="0"/>
  </r>
  <r>
    <s v="F0250-028"/>
    <n v="62"/>
    <s v="Truy nhập Internet tốc độ cao FTTH (Fiber VNN)"/>
    <s v="Dịch vụ Băng rộng cố định"/>
    <x v="3"/>
    <s v="Viễn thông"/>
    <s v="170103-07"/>
    <s v="Triệu Hoàng Cường (Vingroup)"/>
    <s v="DNTN2"/>
    <x v="2"/>
    <s v="Chi nhánh Khánh Hòa-Công ty CP dịch vụ thương mại tổng hợp VinCommerce"/>
    <s v="Công ty CP Dịch vụ Thương mại Tổng hợp VinCommerce"/>
    <x v="1"/>
    <n v="0"/>
    <n v="0"/>
    <n v="9.3262"/>
    <n v="16.983000000000001"/>
    <n v="0"/>
    <n v="0"/>
    <n v="0"/>
    <n v="20.431000000000001"/>
    <n v="0"/>
    <n v="0"/>
    <n v="0"/>
    <n v="0"/>
    <n v="46.740200000000002"/>
    <n v="0"/>
    <n v="0"/>
    <n v="0"/>
  </r>
  <r>
    <s v="F0250-031"/>
    <n v="62"/>
    <s v="Truy nhập Internet tốc độ cao FTTH (Fiber VNN)"/>
    <s v="Dịch vụ Băng rộng cố định"/>
    <x v="3"/>
    <s v="Viễn thông"/>
    <s v="170103-07"/>
    <s v="Triệu Hoàng Cường (Vingroup)"/>
    <s v="DNTN2"/>
    <x v="2"/>
    <s v="Chi nhánh Bắc Ninh-Công ty CP dịch vụ thương mại tổng hợp VinCommerce"/>
    <s v="Công ty CP Dịch vụ Thương mại Tổng hợp VinCommerce"/>
    <x v="1"/>
    <n v="0"/>
    <n v="0"/>
    <n v="19.173732999999999"/>
    <n v="34.628999999999998"/>
    <n v="0"/>
    <n v="0"/>
    <n v="1.8480000000000001"/>
    <n v="49.447000000000003"/>
    <n v="0"/>
    <n v="0"/>
    <n v="0"/>
    <n v="0"/>
    <n v="105.09773300000001"/>
    <n v="0"/>
    <n v="0"/>
    <n v="0"/>
  </r>
  <r>
    <s v="F0250-047"/>
    <n v="62"/>
    <s v="Truy nhập Internet tốc độ cao FTTH (Fiber VNN)"/>
    <s v="Dịch vụ Băng rộng cố định"/>
    <x v="3"/>
    <s v="Viễn thông"/>
    <s v="170103-07"/>
    <s v="Triệu Hoàng Cường (Vingroup)"/>
    <s v="DNTN2"/>
    <x v="2"/>
    <s v="Chi nhánh  Bà Rịa-Vũng Tàu-Công ty CP dịch vụ thương mại tổng hợp VinCommerce"/>
    <s v="Công ty CP Dịch vụ Thương mại Tổng hợp VinCommerce"/>
    <x v="1"/>
    <n v="0"/>
    <n v="0"/>
    <n v="11.581531999999999"/>
    <n v="24.995666"/>
    <n v="1.3464"/>
    <n v="0.88"/>
    <n v="0"/>
    <n v="33.241999999999997"/>
    <n v="0"/>
    <n v="0"/>
    <n v="0"/>
    <n v="0"/>
    <n v="72.045597999999998"/>
    <n v="0"/>
    <n v="0"/>
    <n v="0"/>
  </r>
  <r>
    <s v="F0250-048"/>
    <n v="62"/>
    <s v="Truy nhập Internet tốc độ cao FTTH (Fiber VNN)"/>
    <s v="Dịch vụ Băng rộng cố định"/>
    <x v="3"/>
    <s v="Viễn thông"/>
    <s v="170103-07"/>
    <s v="Triệu Hoàng Cường (Vingroup)"/>
    <s v="DNTN2"/>
    <x v="2"/>
    <s v="Chi nhánh Thành phố Hồ Chí Minh- Công ty CP dịch vụ thương mại tổng hợp Vincommerce"/>
    <s v="Công ty CP Dịch vụ Thương mại Tổng hợp VinCommerce"/>
    <x v="1"/>
    <n v="0"/>
    <n v="0"/>
    <n v="99.416849999999997"/>
    <n v="327.89713399999999"/>
    <n v="1.3962669999999999"/>
    <n v="0"/>
    <n v="4.9279989999999998"/>
    <n v="332.37766699999997"/>
    <n v="0"/>
    <n v="2.0386669999999998"/>
    <n v="0"/>
    <n v="0"/>
    <n v="768.05458399999998"/>
    <n v="5.1051000000000002"/>
    <n v="0"/>
    <n v="5.1051000000000002"/>
  </r>
  <r>
    <s v="F0250-056"/>
    <n v="62"/>
    <s v="Truy nhập Internet tốc độ cao FTTH (Fiber VNN)"/>
    <s v="Dịch vụ Băng rộng cố định"/>
    <x v="3"/>
    <s v="Viễn thông"/>
    <s v="170103-07"/>
    <s v="Triệu Hoàng Cường (Vingroup)"/>
    <s v="DNTN2"/>
    <x v="2"/>
    <s v="Chi nhánh Hưng Yên- Công ty CP dịch vụ thương mại tổng hợp Vincommerce"/>
    <s v="Công ty CP Dịch vụ Thương mại Tổng hợp VinCommerce"/>
    <x v="1"/>
    <n v="0"/>
    <n v="0"/>
    <n v="12.111367"/>
    <n v="14.586"/>
    <n v="0"/>
    <n v="0"/>
    <n v="0"/>
    <n v="21.603999999999999"/>
    <n v="0"/>
    <n v="0"/>
    <n v="0"/>
    <n v="0"/>
    <n v="48.301366999999999"/>
    <n v="1.745333"/>
    <n v="0"/>
    <n v="1.745333"/>
  </r>
  <r>
    <s v="F0250-058"/>
    <n v="62"/>
    <s v="Truy nhập Internet tốc độ cao FTTH (Fiber VNN)"/>
    <s v="Dịch vụ Băng rộng cố định"/>
    <x v="3"/>
    <s v="Viễn thông"/>
    <s v="170103-07"/>
    <s v="Triệu Hoàng Cường (Vingroup)"/>
    <s v="DNTN2"/>
    <x v="2"/>
    <s v="Chi nhánh Nam Đàn- Công ty CP dịch vụ thương mại tổng hợp Vincommerce"/>
    <s v="Công ty CP Dịch vụ Thương mại Tổng hợp VinCommerce"/>
    <x v="1"/>
    <n v="0"/>
    <n v="0"/>
    <n v="25.600300000000001"/>
    <n v="28.100999999999999"/>
    <n v="0"/>
    <n v="0"/>
    <n v="2.0019999999999998"/>
    <n v="47.26"/>
    <n v="1.221733"/>
    <n v="0"/>
    <n v="0"/>
    <n v="0"/>
    <n v="104.185033"/>
    <n v="1.788967"/>
    <n v="0"/>
    <n v="1.788967"/>
  </r>
  <r>
    <s v="F0250-116"/>
    <n v="62"/>
    <s v="Truy nhập Internet tốc độ cao FTTH (Fiber VNN)"/>
    <s v="Dịch vụ Băng rộng cố định"/>
    <x v="3"/>
    <s v="Viễn thông"/>
    <s v="170103-07"/>
    <s v="Triệu Hoàng Cường (Vingroup)"/>
    <s v="DNTN2"/>
    <x v="2"/>
    <s v="Chi nhánh Đồng Tháp -Công ty cổ phần dịch vụ thương mại tổng hợp Vincommerce"/>
    <s v="Công ty CP Dịch vụ Thương mại Tổng hợp VinCommerce"/>
    <x v="1"/>
    <n v="0"/>
    <n v="0"/>
    <n v="8.6643329999999992"/>
    <n v="14.382"/>
    <n v="0"/>
    <n v="0"/>
    <n v="0"/>
    <n v="14.492000000000001"/>
    <n v="0"/>
    <n v="0"/>
    <n v="0"/>
    <n v="0"/>
    <n v="37.538333000000002"/>
    <n v="0"/>
    <n v="0"/>
    <n v="0"/>
  </r>
  <r>
    <s v="F0250-117"/>
    <n v="62"/>
    <s v="Truy nhập Internet tốc độ cao FTTH (Fiber VNN)"/>
    <s v="Dịch vụ Băng rộng cố định"/>
    <x v="3"/>
    <s v="Viễn thông"/>
    <s v="170103-07"/>
    <s v="Triệu Hoàng Cường (Vingroup)"/>
    <s v="DNTN2"/>
    <x v="2"/>
    <s v="Chi nhánh Đắc Lắk- Công ty cổ phần dịch vụ thương mại tổng hợp Vincommerce"/>
    <s v="Công ty CP Dịch vụ Thương mại Tổng hợp VinCommerce"/>
    <x v="1"/>
    <n v="0"/>
    <n v="0"/>
    <n v="15.564633000000001"/>
    <n v="10.098000000000001"/>
    <n v="0"/>
    <n v="0"/>
    <n v="1.54"/>
    <n v="20.196000000000002"/>
    <n v="0"/>
    <n v="0"/>
    <n v="0"/>
    <n v="0"/>
    <n v="47.398632999999997"/>
    <n v="0"/>
    <n v="0"/>
    <n v="0"/>
  </r>
  <r>
    <s v="F0250-128"/>
    <n v="62"/>
    <s v="Truy nhập Internet tốc độ cao FTTH (Fiber VNN)"/>
    <s v="Dịch vụ Băng rộng cố định"/>
    <x v="3"/>
    <s v="Viễn thông"/>
    <s v="170103-07"/>
    <s v="Triệu Hoàng Cường (Vingroup)"/>
    <s v="DNTN2"/>
    <x v="2"/>
    <s v="Chi nhánh Bạc Liêu- Công ty cổ phần dịch vụ thương mại tổng hợp Vincommerce"/>
    <s v="Công ty CP Dịch vụ Thương mại Tổng hợp VinCommerce"/>
    <x v="1"/>
    <n v="0"/>
    <n v="0"/>
    <n v="11.375833"/>
    <n v="0"/>
    <n v="2.992"/>
    <n v="0"/>
    <n v="0"/>
    <n v="10.098000000000001"/>
    <n v="0"/>
    <n v="0"/>
    <n v="0"/>
    <n v="0"/>
    <n v="24.465833"/>
    <n v="0"/>
    <n v="0"/>
    <n v="0"/>
  </r>
  <r>
    <s v="F0250-129"/>
    <n v="62"/>
    <s v="Truy nhập Internet tốc độ cao FTTH (Fiber VNN)"/>
    <s v="Dịch vụ Băng rộng cố định"/>
    <x v="3"/>
    <s v="Viễn thông"/>
    <s v="170103-07"/>
    <s v="Triệu Hoàng Cường (Vingroup)"/>
    <s v="DNTN2"/>
    <x v="2"/>
    <s v="Chi nhánh Vĩnh Long- Công ty cổ phần dịch vụ thương mại tổng hợp Vincommerce"/>
    <s v="Công ty CP Dịch vụ Thương mại Tổng hợp VinCommerce"/>
    <x v="1"/>
    <n v="0"/>
    <n v="0"/>
    <n v="2.8860329999999998"/>
    <n v="5.61"/>
    <n v="0"/>
    <n v="0"/>
    <n v="0"/>
    <n v="7.8540000000000001"/>
    <n v="0"/>
    <n v="0"/>
    <n v="0"/>
    <n v="0"/>
    <n v="16.350033"/>
    <n v="0"/>
    <n v="0"/>
    <n v="0"/>
  </r>
  <r>
    <s v="F0250-133"/>
    <n v="62"/>
    <s v="Truy nhập Internet tốc độ cao FTTH (Fiber VNN)"/>
    <s v="Dịch vụ Băng rộng cố định"/>
    <x v="3"/>
    <s v="Viễn thông"/>
    <s v="170103-07"/>
    <s v="Triệu Hoàng Cường (Vingroup)"/>
    <s v="DNTN2"/>
    <x v="2"/>
    <s v="Chi nhánh Ninh Thuận - Công ty cổ phần dịch vụ thương mại tổng hợp Vincommerce"/>
    <s v="Công ty CP Dịch vụ Thương mại Tổng hợp VinCommerce"/>
    <x v="1"/>
    <n v="0"/>
    <n v="0"/>
    <n v="13.470234"/>
    <n v="0"/>
    <n v="1.4149670000000001"/>
    <n v="0"/>
    <n v="0"/>
    <n v="11.22"/>
    <n v="0"/>
    <n v="0"/>
    <n v="0"/>
    <n v="0"/>
    <n v="26.105201000000001"/>
    <n v="0"/>
    <n v="0"/>
    <n v="0"/>
  </r>
  <r>
    <s v="F0250-168"/>
    <n v="62"/>
    <s v="Truy nhập Internet tốc độ cao FTTH (Fiber VNN)"/>
    <s v="Dịch vụ Băng rộng cố định"/>
    <x v="3"/>
    <s v="Viễn thông"/>
    <s v="170103-07"/>
    <s v="Triệu Hoàng Cường (Vingroup)"/>
    <s v="DNTN2"/>
    <x v="2"/>
    <s v="Chi nhánh Vĩnh Phúc-Công ty cổ phần dịch vụ thương mại tổng hợp Vincommerce"/>
    <s v="Công ty CP Dịch vụ Thương mại Tổng hợp VinCommerce"/>
    <x v="1"/>
    <n v="0"/>
    <n v="0"/>
    <n v="3.2538"/>
    <n v="19.074000000000002"/>
    <n v="0"/>
    <n v="0"/>
    <n v="0"/>
    <n v="21.318000000000001"/>
    <n v="0"/>
    <n v="0"/>
    <n v="0"/>
    <n v="0"/>
    <n v="43.645800000000001"/>
    <n v="0"/>
    <n v="0"/>
    <n v="0"/>
  </r>
  <r>
    <s v="F0250-176"/>
    <n v="62"/>
    <s v="Truy nhập Internet tốc độ cao FTTH (Fiber VNN)"/>
    <s v="Dịch vụ Băng rộng cố định"/>
    <x v="3"/>
    <s v="Viễn thông"/>
    <s v="170103-07"/>
    <s v="Triệu Hoàng Cường (Vingroup)"/>
    <s v="DNTN2"/>
    <x v="2"/>
    <s v="Chi nhánh An Giang-Công ty cổ phần dịch vụ thương mại tổng hợp Vincommerce"/>
    <s v="Công ty CP Dịch vụ Thương mại Tổng hợp VinCommerce"/>
    <x v="1"/>
    <n v="0"/>
    <n v="0"/>
    <n v="16.381201000000001"/>
    <n v="11.22"/>
    <n v="1.352633"/>
    <n v="0"/>
    <n v="0"/>
    <n v="21.318000000000001"/>
    <n v="0"/>
    <n v="0"/>
    <n v="0"/>
    <n v="0"/>
    <n v="50.271833999999998"/>
    <n v="0"/>
    <n v="0"/>
    <n v="0"/>
  </r>
  <r>
    <s v="F0250-179"/>
    <n v="62"/>
    <s v="Truy nhập Internet tốc độ cao FTTH (Fiber VNN)"/>
    <s v="Dịch vụ Băng rộng cố định"/>
    <x v="3"/>
    <s v="Viễn thông"/>
    <s v="170103-07"/>
    <s v="Triệu Hoàng Cường (Vingroup)"/>
    <s v="DNTN2"/>
    <x v="2"/>
    <s v="Chi nhánh Lạng Sơn-Công ty cổ phần dịch vụ thương mại tổng hợp Vincommerce"/>
    <s v="Công ty CP Dịch vụ Thương mại Tổng hợp VinCommerce"/>
    <x v="1"/>
    <n v="0"/>
    <n v="0"/>
    <n v="7.3117000000000001"/>
    <n v="15.708"/>
    <n v="0"/>
    <n v="0"/>
    <n v="0"/>
    <n v="20.196000000000002"/>
    <n v="0"/>
    <n v="0"/>
    <n v="0"/>
    <n v="0"/>
    <n v="43.215699999999998"/>
    <n v="0"/>
    <n v="0"/>
    <n v="0"/>
  </r>
  <r>
    <s v="F0250-180"/>
    <n v="62"/>
    <s v="Truy nhập Internet tốc độ cao FTTH (Fiber VNN)"/>
    <s v="Dịch vụ Băng rộng cố định"/>
    <x v="3"/>
    <s v="Viễn thông"/>
    <s v="170103-07"/>
    <s v="Triệu Hoàng Cường (Vingroup)"/>
    <s v="DNTN2"/>
    <x v="2"/>
    <s v="Chi nhánh Ninh Bình-Công ty cổ phần dịch vụ thương mại tổng hợp Vincommerce"/>
    <s v="Công ty CP Dịch vụ Thương mại Tổng hợp VinCommerce"/>
    <x v="1"/>
    <n v="0"/>
    <n v="0"/>
    <n v="6.6634330000000004"/>
    <n v="10.098000000000001"/>
    <n v="0"/>
    <n v="0"/>
    <n v="0"/>
    <n v="14.586"/>
    <n v="0"/>
    <n v="1.694"/>
    <n v="0"/>
    <n v="0"/>
    <n v="33.041432999999998"/>
    <n v="0"/>
    <n v="0"/>
    <n v="0"/>
  </r>
  <r>
    <s v="F0250-181"/>
    <n v="62"/>
    <s v="Truy nhập Internet tốc độ cao FTTH (Fiber VNN)"/>
    <s v="Dịch vụ Băng rộng cố định"/>
    <x v="3"/>
    <s v="Viễn thông"/>
    <s v="170103-07"/>
    <s v="Triệu Hoàng Cường (Vingroup)"/>
    <s v="DNTN2"/>
    <x v="2"/>
    <s v="Chi nhánh Quảng Nam-Công ty cổ phần dịch vụ thương mại tổng hợp Vincommerce"/>
    <s v="Công ty CP Dịch vụ Thương mại Tổng hợp VinCommerce"/>
    <x v="1"/>
    <n v="0"/>
    <n v="0"/>
    <n v="7.4675330000000004"/>
    <n v="8.9760000000000009"/>
    <n v="0"/>
    <n v="0"/>
    <n v="0"/>
    <n v="12.224667"/>
    <n v="0"/>
    <n v="0"/>
    <n v="0"/>
    <n v="0"/>
    <n v="28.668199999999999"/>
    <n v="0"/>
    <n v="0"/>
    <n v="0"/>
  </r>
  <r>
    <s v="F0250-183"/>
    <n v="62"/>
    <s v="Truy nhập Internet tốc độ cao FTTH (Fiber VNN)"/>
    <s v="Dịch vụ Băng rộng cố định"/>
    <x v="3"/>
    <s v="Viễn thông"/>
    <s v="170103-07"/>
    <s v="Triệu Hoàng Cường (Vingroup)"/>
    <s v="DNTN2"/>
    <x v="2"/>
    <s v="Chi nhánh Tuyên Quang-Công ty cổ phần dịch vụ thương mại tổng hợp Vincommerce"/>
    <s v="Công ty CP Dịch vụ Thương mại Tổng hợp VinCommerce"/>
    <x v="1"/>
    <n v="0"/>
    <n v="0"/>
    <n v="2.1006330000000002"/>
    <n v="10.098000000000001"/>
    <n v="0"/>
    <n v="0"/>
    <n v="0"/>
    <n v="11.22"/>
    <n v="0"/>
    <n v="0"/>
    <n v="0"/>
    <n v="0"/>
    <n v="23.418633"/>
    <n v="0"/>
    <n v="0"/>
    <n v="0"/>
  </r>
  <r>
    <s v="F0250-184"/>
    <n v="62"/>
    <s v="Truy nhập Internet tốc độ cao FTTH (Fiber VNN)"/>
    <s v="Dịch vụ Băng rộng cố định"/>
    <x v="3"/>
    <s v="Viễn thông"/>
    <s v="170103-07"/>
    <s v="Triệu Hoàng Cường (Vingroup)"/>
    <s v="DNTN2"/>
    <x v="2"/>
    <s v="Chi nhánh Thừa Thiên Huế-Công ty cổ phần dịch vụ thương mại tổng hợp Vincommerce"/>
    <s v="Công ty CP Dịch vụ Thương mại Tổng hợp VinCommerce"/>
    <x v="1"/>
    <n v="0"/>
    <n v="0"/>
    <n v="11.394532999999999"/>
    <n v="15.708"/>
    <n v="0"/>
    <n v="0"/>
    <n v="2.4860000000000002"/>
    <n v="24.684000000000001"/>
    <n v="0"/>
    <n v="0"/>
    <n v="0"/>
    <n v="0"/>
    <n v="54.272533000000003"/>
    <n v="0"/>
    <n v="0"/>
    <n v="0"/>
  </r>
  <r>
    <s v="F0250-190"/>
    <n v="62"/>
    <s v="Truy nhập Internet tốc độ cao FTTH (Fiber VNN)"/>
    <s v="Dịch vụ Băng rộng cố định"/>
    <x v="3"/>
    <s v="Viễn thông"/>
    <s v="170103-07"/>
    <s v="Triệu Hoàng Cường (Vingroup)"/>
    <s v="DNTN2"/>
    <x v="2"/>
    <s v="Chi nhánh Hà Nam-Công ty cổ phần dịch vụ thương mại tổng hợp Vincommerce"/>
    <s v="Công ty CP Dịch vụ Thương mại Tổng hợp VinCommerce"/>
    <x v="1"/>
    <n v="0"/>
    <n v="0"/>
    <n v="1.3962669999999999"/>
    <n v="8.9760000000000009"/>
    <n v="0"/>
    <n v="0"/>
    <n v="0"/>
    <n v="10.098000000000001"/>
    <n v="0"/>
    <n v="0"/>
    <n v="0"/>
    <n v="0"/>
    <n v="20.470267"/>
    <n v="0"/>
    <n v="0"/>
    <n v="0"/>
  </r>
  <r>
    <s v="F0250-191"/>
    <n v="62"/>
    <s v="Truy nhập Internet tốc độ cao FTTH (Fiber VNN)"/>
    <s v="Dịch vụ Băng rộng cố định"/>
    <x v="3"/>
    <s v="Viễn thông"/>
    <s v="170103-07"/>
    <s v="Triệu Hoàng Cường (Vingroup)"/>
    <s v="DNTN2"/>
    <x v="2"/>
    <s v="Chi nhánh Bắc Giang-Công ty cổ phần dịch vụ thương mại tổng hợp Vincommerce"/>
    <s v="Công ty CP Dịch vụ Thương mại Tổng hợp VinCommerce"/>
    <x v="1"/>
    <n v="0"/>
    <n v="0"/>
    <n v="16.194199999999999"/>
    <n v="7.8540000000000001"/>
    <n v="0"/>
    <n v="0"/>
    <n v="0"/>
    <n v="17.952000000000002"/>
    <n v="0"/>
    <n v="0"/>
    <n v="0"/>
    <n v="0"/>
    <n v="42.0002"/>
    <n v="0"/>
    <n v="0"/>
    <n v="0"/>
  </r>
  <r>
    <s v="F0250-192"/>
    <n v="62"/>
    <s v="Truy nhập Internet tốc độ cao FTTH (Fiber VNN)"/>
    <s v="Dịch vụ Băng rộng cố định"/>
    <x v="3"/>
    <s v="Viễn thông"/>
    <s v="170103-07"/>
    <s v="Triệu Hoàng Cường (Vingroup)"/>
    <s v="DNTN2"/>
    <x v="2"/>
    <s v="Chi nhánh Bỡnh Thuận-Công ty cổ phần dịch vụ thương mại tổng hợp Vincommerce"/>
    <s v="Công ty CP Dịch vụ Thương mại Tổng hợp VinCommerce"/>
    <x v="1"/>
    <n v="0"/>
    <n v="0"/>
    <n v="27.975200000000001"/>
    <n v="3.3660000000000001"/>
    <n v="0"/>
    <n v="0"/>
    <n v="1.54"/>
    <n v="21.318000000000001"/>
    <n v="0"/>
    <n v="0"/>
    <n v="0"/>
    <n v="0"/>
    <n v="54.199199999999998"/>
    <n v="0"/>
    <n v="0"/>
    <n v="0"/>
  </r>
  <r>
    <s v="F0250-193"/>
    <n v="62"/>
    <s v="Truy nhập Internet tốc độ cao FTTH (Fiber VNN)"/>
    <s v="Dịch vụ Băng rộng cố định"/>
    <x v="3"/>
    <s v="Viễn thông"/>
    <s v="170103-07"/>
    <s v="Triệu Hoàng Cường (Vingroup)"/>
    <s v="DNTN2"/>
    <x v="2"/>
    <s v="Chi nhánh Gia Lai-Công ty cổ phần dịch vụ thương mại tổng hợp Vincommerce"/>
    <s v="Công ty CP Dịch vụ Thương mại Tổng hợp VinCommerce"/>
    <x v="1"/>
    <n v="0"/>
    <n v="0"/>
    <n v="6.7631670000000002"/>
    <n v="7.8540000000000001"/>
    <n v="0"/>
    <n v="0"/>
    <n v="0"/>
    <n v="12.342000000000001"/>
    <n v="0"/>
    <n v="0"/>
    <n v="0"/>
    <n v="0"/>
    <n v="26.959167000000001"/>
    <n v="0"/>
    <n v="0"/>
    <n v="0"/>
  </r>
  <r>
    <s v="F0250-194"/>
    <n v="62"/>
    <s v="Truy nhập Internet tốc độ cao FTTH (Fiber VNN)"/>
    <s v="Dịch vụ Băng rộng cố định"/>
    <x v="3"/>
    <s v="Viễn thông"/>
    <s v="170103-07"/>
    <s v="Triệu Hoàng Cường (Vingroup)"/>
    <s v="DNTN2"/>
    <x v="2"/>
    <s v="Chi nhánh Kiờn Giang-Công ty cổ phần dịch vụ thương mại tổng hợp Vincommerce"/>
    <s v="Công ty CP Dịch vụ Thương mại Tổng hợp VinCommerce"/>
    <x v="1"/>
    <n v="0"/>
    <n v="0"/>
    <n v="18.076665999999999"/>
    <n v="4.4880000000000004"/>
    <n v="1.3401670000000001"/>
    <n v="0"/>
    <n v="1.1293329999999999"/>
    <n v="17.952000000000002"/>
    <n v="0"/>
    <n v="0"/>
    <n v="0"/>
    <n v="0"/>
    <n v="42.986165999999997"/>
    <n v="0"/>
    <n v="0"/>
    <n v="0"/>
  </r>
  <r>
    <s v="F0250-195"/>
    <n v="62"/>
    <s v="Truy nhập Internet tốc độ cao FTTH (Fiber VNN)"/>
    <s v="Dịch vụ Băng rộng cố định"/>
    <x v="3"/>
    <s v="Viễn thông"/>
    <s v="170103-07"/>
    <s v="Triệu Hoàng Cường (Vingroup)"/>
    <s v="DNTN2"/>
    <x v="2"/>
    <s v="Chi nhánh Long An-Công ty cổ phần dịch vụ thương mại tổng hợp Vincommerce"/>
    <s v="Công ty CP Dịch vụ Thương mại Tổng hợp VinCommerce"/>
    <x v="1"/>
    <n v="0"/>
    <n v="0"/>
    <n v="12.4916"/>
    <n v="1.1220000000000001"/>
    <n v="1.4212"/>
    <n v="0"/>
    <n v="0"/>
    <n v="8.9760000000000009"/>
    <n v="0"/>
    <n v="0"/>
    <n v="0"/>
    <n v="0"/>
    <n v="24.0108"/>
    <n v="0"/>
    <n v="0"/>
    <n v="0"/>
  </r>
  <r>
    <s v="F0250-196"/>
    <n v="62"/>
    <s v="Truy nhập Internet tốc độ cao FTTH (Fiber VNN)"/>
    <s v="Dịch vụ Băng rộng cố định"/>
    <x v="3"/>
    <s v="Viễn thông"/>
    <s v="170103-07"/>
    <s v="Triệu Hoàng Cường (Vingroup)"/>
    <s v="DNTN2"/>
    <x v="2"/>
    <s v="Chi nhánh Nam Định-Công ty cổ phần dịch vụ thương mại tổng hợp Vincommerce"/>
    <s v="Công ty CP Dịch vụ Thương mại Tổng hợp VinCommerce"/>
    <x v="1"/>
    <n v="0"/>
    <n v="0"/>
    <n v="30.823833"/>
    <n v="1.1220000000000001"/>
    <n v="0"/>
    <n v="0"/>
    <n v="0"/>
    <n v="20.196000000000002"/>
    <n v="0"/>
    <n v="0"/>
    <n v="0"/>
    <n v="0"/>
    <n v="52.141832999999998"/>
    <n v="0"/>
    <n v="0"/>
    <n v="0"/>
  </r>
  <r>
    <s v="F0250-197"/>
    <n v="62"/>
    <s v="Truy nhập Internet tốc độ cao FTTH (Fiber VNN)"/>
    <s v="Dịch vụ Băng rộng cố định"/>
    <x v="3"/>
    <s v="Viễn thông"/>
    <s v="170103-07"/>
    <s v="Triệu Hoàng Cường (Vingroup)"/>
    <s v="DNTN2"/>
    <x v="2"/>
    <s v="Chi nhánh Quảng Trị-Công ty cổ phần dịch vụ thương mại tổng hợp Vincommerce"/>
    <s v="Công ty CP Dịch vụ Thương mại Tổng hợp VinCommerce"/>
    <x v="1"/>
    <n v="0"/>
    <n v="0"/>
    <n v="5.1238000000000001"/>
    <n v="11.22"/>
    <n v="0"/>
    <n v="0"/>
    <n v="0"/>
    <n v="14.586"/>
    <n v="0"/>
    <n v="0"/>
    <n v="0"/>
    <n v="0"/>
    <n v="30.9298"/>
    <n v="0"/>
    <n v="0"/>
    <n v="0"/>
  </r>
  <r>
    <s v="F0250-198"/>
    <n v="62"/>
    <s v="Truy nhập Internet tốc độ cao FTTH (Fiber VNN)"/>
    <s v="Dịch vụ Băng rộng cố định"/>
    <x v="3"/>
    <s v="Viễn thông"/>
    <s v="170103-07"/>
    <s v="Triệu Hoàng Cường (Vingroup)"/>
    <s v="DNTN2"/>
    <x v="2"/>
    <s v="Chi nhánh Súc Trăng-Công ty cổ phần dịch vụ thương mại tổng hợp Vincommerce"/>
    <s v="Công ty CP Dịch vụ Thương mại Tổng hợp VinCommerce"/>
    <x v="1"/>
    <n v="0"/>
    <n v="0"/>
    <n v="10.666366999999999"/>
    <n v="7.8540000000000001"/>
    <n v="1.3277000000000001"/>
    <n v="0"/>
    <n v="0"/>
    <n v="16.626000000000001"/>
    <n v="0"/>
    <n v="0"/>
    <n v="0"/>
    <n v="0"/>
    <n v="36.474066999999998"/>
    <n v="0"/>
    <n v="0"/>
    <n v="0"/>
  </r>
  <r>
    <s v="F0250-199"/>
    <n v="62"/>
    <s v="Truy nhập Internet tốc độ cao FTTH (Fiber VNN)"/>
    <s v="Dịch vụ Băng rộng cố định"/>
    <x v="3"/>
    <s v="Viễn thông"/>
    <s v="170103-07"/>
    <s v="Triệu Hoàng Cường (Vingroup)"/>
    <s v="DNTN2"/>
    <x v="2"/>
    <s v="Chi nhánh Tiền Giang-Công ty cổ phần dịch vụ thương mại tổng hợp Vincommerce"/>
    <s v="Công ty CP Dịch vụ Thương mại Tổng hợp VinCommerce"/>
    <x v="1"/>
    <n v="0"/>
    <n v="0"/>
    <n v="5.8156999999999996"/>
    <n v="10.098000000000001"/>
    <n v="1.4025000000000001"/>
    <n v="0"/>
    <n v="0"/>
    <n v="14.586"/>
    <n v="0"/>
    <n v="0"/>
    <n v="0"/>
    <n v="0"/>
    <n v="31.902200000000001"/>
    <n v="0"/>
    <n v="0"/>
    <n v="0"/>
  </r>
  <r>
    <s v="F0250-200"/>
    <n v="62"/>
    <s v="Truy nhập Internet tốc độ cao FTTH (Fiber VNN)"/>
    <s v="Dịch vụ Băng rộng cố định"/>
    <x v="3"/>
    <s v="Viễn thông"/>
    <s v="170103-07"/>
    <s v="Triệu Hoàng Cường (Vingroup)"/>
    <s v="DNTN2"/>
    <x v="2"/>
    <s v="Chi nhánh Thỏi Nguyờn-Công ty cổ phần dịch vụ thương mại tổng hợp Vincommerce"/>
    <s v="Công ty CP Dịch vụ Thương mại Tổng hợp VinCommerce"/>
    <x v="1"/>
    <n v="0"/>
    <n v="0"/>
    <n v="7.2431330000000003"/>
    <n v="10.098000000000001"/>
    <n v="1.5770329999999999"/>
    <n v="0"/>
    <n v="0"/>
    <n v="15.708"/>
    <n v="0"/>
    <n v="0"/>
    <n v="0"/>
    <n v="0"/>
    <n v="34.626165999999998"/>
    <n v="0"/>
    <n v="0"/>
    <n v="0"/>
  </r>
  <r>
    <s v="F0250-201"/>
    <n v="62"/>
    <s v="Truy nhập Internet tốc độ cao FTTH (Fiber VNN)"/>
    <s v="Dịch vụ Băng rộng cố định"/>
    <x v="3"/>
    <s v="Viễn thông"/>
    <s v="170103-07"/>
    <s v="Triệu Hoàng Cường (Vingroup)"/>
    <s v="DNTN2"/>
    <x v="2"/>
    <s v="Chi nhánh Yờn Bỏi-Công ty cổ phần dịch vụ thương mại tổng hợp Vincommerce"/>
    <s v="Công ty CP Dịch vụ Thương mại Tổng hợp VinCommerce"/>
    <x v="1"/>
    <n v="0"/>
    <n v="0"/>
    <n v="5.2297659999999997"/>
    <n v="7.8540000000000001"/>
    <n v="0"/>
    <n v="0"/>
    <n v="0"/>
    <n v="11.22"/>
    <n v="0"/>
    <n v="0"/>
    <n v="0"/>
    <n v="0"/>
    <n v="24.303766"/>
    <n v="0"/>
    <n v="0"/>
    <n v="0"/>
  </r>
  <r>
    <s v="F0250-204"/>
    <n v="62"/>
    <s v="Truy nhập Internet tốc độ cao FTTH (Fiber VNN)"/>
    <s v="Dịch vụ Băng rộng cố định"/>
    <x v="3"/>
    <s v="Viễn thông"/>
    <s v="170103-07"/>
    <s v="Triệu Hoàng Cường (Vingroup)"/>
    <s v="DNTN2"/>
    <x v="2"/>
    <s v="Chi nhánh Lâm Đồng- Công ty cổ phần dịch vụ thương mại tổng hợp Vincommerce"/>
    <s v="Công ty CP Dịch vụ Thương mại Tổng hợp VinCommerce"/>
    <x v="1"/>
    <n v="0"/>
    <n v="0"/>
    <n v="8.7680330000000009"/>
    <n v="0"/>
    <n v="0"/>
    <n v="0"/>
    <n v="2.0299999999999998"/>
    <n v="4.84"/>
    <n v="0"/>
    <n v="0"/>
    <n v="0"/>
    <n v="0"/>
    <n v="15.638033"/>
    <n v="0"/>
    <n v="0"/>
    <n v="0"/>
  </r>
  <r>
    <s v="F0250-205"/>
    <n v="62"/>
    <s v="Truy nhập Internet tốc độ cao FTTH (Fiber VNN)"/>
    <s v="Dịch vụ Băng rộng cố định"/>
    <x v="3"/>
    <s v="Viễn thông"/>
    <s v="170103-07"/>
    <s v="Triệu Hoàng Cường (Vingroup)"/>
    <s v="DNTN2"/>
    <x v="2"/>
    <s v="Chi nhánh Kon Tum- Công ty cổ phần dịch vụ thương mại tổng hợp Vincommerce"/>
    <s v="Công ty CP Dịch vụ Thương mại Tổng hợp VinCommerce"/>
    <x v="1"/>
    <n v="0"/>
    <n v="0"/>
    <n v="19.424199999999999"/>
    <n v="0"/>
    <n v="0"/>
    <n v="0"/>
    <n v="0"/>
    <n v="14.382"/>
    <n v="0"/>
    <n v="0"/>
    <n v="0"/>
    <n v="0"/>
    <n v="33.806199999999997"/>
    <n v="0"/>
    <n v="0"/>
    <n v="0"/>
  </r>
  <r>
    <s v="F0250-206"/>
    <n v="62"/>
    <s v="Truy nhập Internet tốc độ cao FTTH (Fiber VNN)"/>
    <s v="Dịch vụ Băng rộng cố định"/>
    <x v="3"/>
    <s v="Viễn thông"/>
    <s v="170103-07"/>
    <s v="Triệu Hoàng Cường (Vingroup)"/>
    <s v="DNTN2"/>
    <x v="2"/>
    <s v="Chi nhánh Hậu Giang- Công ty cổ phần dịch vụ thương mại tổng hợp Vincommerce"/>
    <s v="Công ty CP Dịch vụ Thương mại Tổng hợp VinCommerce"/>
    <x v="1"/>
    <n v="0"/>
    <n v="0"/>
    <n v="4.6749999999999998"/>
    <n v="0"/>
    <n v="0"/>
    <n v="0"/>
    <n v="0"/>
    <n v="0"/>
    <n v="0"/>
    <n v="0"/>
    <n v="0"/>
    <n v="0"/>
    <n v="4.6749999999999998"/>
    <n v="0"/>
    <n v="0"/>
    <n v="0"/>
  </r>
  <r>
    <s v="F0250-207"/>
    <n v="62"/>
    <s v="Truy nhập Internet tốc độ cao FTTH (Fiber VNN)"/>
    <s v="Dịch vụ Băng rộng cố định"/>
    <x v="3"/>
    <s v="Viễn thông"/>
    <s v="170103-07"/>
    <s v="Triệu Hoàng Cường (Vingroup)"/>
    <s v="DNTN2"/>
    <x v="2"/>
    <s v="Chi nhánh Hòa Bình- Công ty cổ phần dịch vụ thương mại tổng hợp Vincommerce"/>
    <s v="Công ty CP Dịch vụ Thương mại Tổng hợp VinCommerce"/>
    <x v="1"/>
    <n v="0"/>
    <n v="0"/>
    <n v="10.366033"/>
    <n v="0"/>
    <n v="0"/>
    <n v="0"/>
    <n v="0"/>
    <n v="7.8540000000000001"/>
    <n v="0"/>
    <n v="0"/>
    <n v="0"/>
    <n v="0"/>
    <n v="18.220033000000001"/>
    <n v="0"/>
    <n v="0"/>
    <n v="0"/>
  </r>
  <r>
    <s v="F0250-208"/>
    <n v="62"/>
    <s v="Truy nhập Internet tốc độ cao FTTH (Fiber VNN)"/>
    <s v="Dịch vụ Băng rộng cố định"/>
    <x v="3"/>
    <s v="Viễn thông"/>
    <s v="170103-07"/>
    <s v="Triệu Hoàng Cường (Vingroup)"/>
    <s v="DNTN2"/>
    <x v="2"/>
    <s v="Chi nhánh Phú Yên- Công ty cổ phần dịch vụ thương mại tổng hợp Vincommerce"/>
    <s v="Công ty CP Dịch vụ Thương mại Tổng hợp VinCommerce"/>
    <x v="1"/>
    <n v="0"/>
    <n v="0"/>
    <n v="10.366033"/>
    <n v="2.2440000000000002"/>
    <n v="0"/>
    <n v="0"/>
    <n v="0"/>
    <n v="8.2059999999999995"/>
    <n v="0"/>
    <n v="0"/>
    <n v="0"/>
    <n v="0"/>
    <n v="20.816033000000001"/>
    <n v="0"/>
    <n v="0"/>
    <n v="0"/>
  </r>
  <r>
    <s v="F0250-209"/>
    <n v="62"/>
    <s v="Truy nhập Internet tốc độ cao FTTH (Fiber VNN)"/>
    <s v="Dịch vụ Băng rộng cố định"/>
    <x v="3"/>
    <s v="Viễn thông"/>
    <s v="170103-07"/>
    <s v="Triệu Hoàng Cường (Vingroup)"/>
    <s v="DNTN2"/>
    <x v="2"/>
    <s v="Chi nhánh Quảng Ngãi- Công ty cổ phần dịch vụ thương mại tổng hợp Vincommerce"/>
    <s v="Công ty CP Dịch vụ Thương mại Tổng hợp VinCommerce"/>
    <x v="1"/>
    <n v="0"/>
    <n v="0"/>
    <n v="14.068633"/>
    <n v="0"/>
    <n v="0"/>
    <n v="0"/>
    <n v="0"/>
    <n v="8.9760000000000009"/>
    <n v="0"/>
    <n v="0"/>
    <n v="0"/>
    <n v="0"/>
    <n v="23.044633000000001"/>
    <n v="0"/>
    <n v="0"/>
    <n v="0"/>
  </r>
  <r>
    <s v="F0250-210"/>
    <n v="62"/>
    <s v="Truy nhập Internet tốc độ cao FTTH (Fiber VNN)"/>
    <s v="Dịch vụ Băng rộng cố định"/>
    <x v="3"/>
    <s v="Viễn thông"/>
    <s v="170103-07"/>
    <s v="Triệu Hoàng Cường (Vingroup)"/>
    <s v="DNTN2"/>
    <x v="2"/>
    <s v="Chi nhánh Quảng Bình- Công ty cổ phần dịch vụ thương mại tổng hợp Vincommerce"/>
    <s v="Công ty CP Dịch vụ Thương mại Tổng hợp VinCommerce"/>
    <x v="1"/>
    <n v="0"/>
    <n v="0"/>
    <n v="12.3794"/>
    <n v="0"/>
    <n v="0"/>
    <n v="0"/>
    <n v="0"/>
    <n v="7.8540000000000001"/>
    <n v="0"/>
    <n v="0"/>
    <n v="0"/>
    <n v="0"/>
    <n v="20.2334"/>
    <n v="0"/>
    <n v="0"/>
    <n v="0"/>
  </r>
  <r>
    <s v="F0250-211"/>
    <n v="62"/>
    <s v="Truy nhập Internet tốc độ cao FTTH (Fiber VNN)"/>
    <s v="Dịch vụ Băng rộng cố định"/>
    <x v="3"/>
    <s v="Viễn thông"/>
    <s v="170103-07"/>
    <s v="Triệu Hoàng Cường (Vingroup)"/>
    <s v="DNTN2"/>
    <x v="2"/>
    <s v="Chi nhánh Tây Ninh- Công ty cổ phần dịch vụ thương mại tổng hợp Vincommerce"/>
    <s v="Công ty CP Dịch vụ Thương mại Tổng hợp VinCommerce"/>
    <x v="1"/>
    <n v="0"/>
    <n v="0"/>
    <n v="12.547700000000001"/>
    <n v="0"/>
    <n v="0"/>
    <n v="0"/>
    <n v="0"/>
    <n v="8.9760000000000009"/>
    <n v="0"/>
    <n v="0"/>
    <n v="0"/>
    <n v="0"/>
    <n v="21.523700000000002"/>
    <n v="0"/>
    <n v="0"/>
    <n v="0"/>
  </r>
  <r>
    <s v="F0250-212"/>
    <n v="62"/>
    <s v="Truy nhập Internet tốc độ cao FTTH (Fiber VNN)"/>
    <s v="Dịch vụ Băng rộng cố định"/>
    <x v="3"/>
    <s v="Viễn thông"/>
    <s v="170103-07"/>
    <s v="Triệu Hoàng Cường (Vingroup)"/>
    <s v="DNTN2"/>
    <x v="2"/>
    <s v="Chi nhánh Sơn La- Công ty cổ phần dịch vụ thương mại tổng hợp Vincommerce"/>
    <s v="Công ty CP Dịch vụ Thương mại Tổng hợp VinCommerce"/>
    <x v="1"/>
    <n v="0"/>
    <n v="0"/>
    <n v="14.274334"/>
    <n v="0"/>
    <n v="0"/>
    <n v="0"/>
    <n v="0"/>
    <n v="11.22"/>
    <n v="0"/>
    <n v="0"/>
    <n v="0"/>
    <n v="0"/>
    <n v="25.494333999999998"/>
    <n v="0"/>
    <n v="0"/>
    <n v="0"/>
  </r>
  <r>
    <s v="F0250-213"/>
    <n v="62"/>
    <s v="Truy nhập Internet tốc độ cao FTTH (Fiber VNN)"/>
    <s v="Dịch vụ Băng rộng cố định"/>
    <x v="3"/>
    <s v="Viễn thông"/>
    <s v="170103-07"/>
    <s v="Triệu Hoàng Cường (Vingroup)"/>
    <s v="DNTN2"/>
    <x v="2"/>
    <s v="Chi nhánh Trà Vinh- Công ty cổ phần dịch vụ thương mại tổng hợp Vincommerce"/>
    <s v="Công ty CP Dịch vụ Thương mại Tổng hợp VinCommerce"/>
    <x v="1"/>
    <n v="0"/>
    <n v="0"/>
    <n v="10.010733"/>
    <n v="0"/>
    <n v="0"/>
    <n v="0"/>
    <n v="0"/>
    <n v="11.22"/>
    <n v="0"/>
    <n v="0"/>
    <n v="0"/>
    <n v="0"/>
    <n v="21.230733000000001"/>
    <n v="0"/>
    <n v="0"/>
    <n v="0"/>
  </r>
  <r>
    <s v="F0250-214"/>
    <n v="62"/>
    <s v="Truy nhập Internet tốc độ cao FTTH (Fiber VNN)"/>
    <s v="Dịch vụ Băng rộng cố định"/>
    <x v="3"/>
    <s v="Viễn thông"/>
    <s v="170103-07"/>
    <s v="Triệu Hoàng Cường (Vingroup)"/>
    <s v="DNTN2"/>
    <x v="2"/>
    <s v="Chi nhánh Cà Mau- Công ty cổ phần dịch vụ thương mại tổng hợp Vincommerce"/>
    <s v="Công ty CP Dịch vụ Thương mại Tổng hợp VinCommerce"/>
    <x v="1"/>
    <n v="0"/>
    <n v="0"/>
    <n v="8.5334330000000005"/>
    <n v="1.3089999999999999"/>
    <n v="0"/>
    <n v="0"/>
    <n v="0"/>
    <n v="8.9760000000000009"/>
    <n v="0"/>
    <n v="0"/>
    <n v="0"/>
    <n v="0"/>
    <n v="18.818432999999999"/>
    <n v="0"/>
    <n v="0"/>
    <n v="0"/>
  </r>
  <r>
    <s v="F0250-215"/>
    <n v="62"/>
    <s v="Truy nhập Internet tốc độ cao FTTH (Fiber VNN)"/>
    <s v="Dịch vụ Băng rộng cố định"/>
    <x v="3"/>
    <s v="Viễn thông"/>
    <s v="170103-07"/>
    <s v="Triệu Hoàng Cường (Vingroup)"/>
    <s v="DNTN2"/>
    <x v="2"/>
    <s v="Chi nhánh Bến Tre- Công ty cổ phần dịch vụ thương mại tổng hợp Vincommerce"/>
    <s v="Công ty CP Dịch vụ Thương mại Tổng hợp VinCommerce"/>
    <x v="1"/>
    <n v="0"/>
    <n v="0"/>
    <n v="14.779233"/>
    <n v="0"/>
    <n v="0"/>
    <n v="0"/>
    <n v="0"/>
    <n v="10.098000000000001"/>
    <n v="0"/>
    <n v="0"/>
    <n v="0"/>
    <n v="0"/>
    <n v="24.877233"/>
    <n v="0"/>
    <n v="0"/>
    <n v="0"/>
  </r>
  <r>
    <s v="F0250-216"/>
    <n v="62"/>
    <s v="Truy nhập Internet tốc độ cao FTTH (Fiber VNN)"/>
    <s v="Dịch vụ Băng rộng cố định"/>
    <x v="3"/>
    <s v="Viễn thông"/>
    <s v="170103-07"/>
    <s v="Triệu Hoàng Cường (Vingroup)"/>
    <s v="DNTN2"/>
    <x v="2"/>
    <s v="Chi nhánh Bình Định- Công ty cổ phần dịch vụ thương mại tổng hợp Vincommerce"/>
    <s v="Công ty CP Dịch vụ Thương mại Tổng hợp VinCommerce"/>
    <x v="1"/>
    <n v="0"/>
    <n v="0"/>
    <n v="14.506667"/>
    <n v="0"/>
    <n v="0"/>
    <n v="0"/>
    <n v="1.54"/>
    <n v="11.118"/>
    <n v="0"/>
    <n v="0"/>
    <n v="0"/>
    <n v="0"/>
    <n v="27.164667000000001"/>
    <n v="0"/>
    <n v="0"/>
    <n v="0"/>
  </r>
  <r>
    <s v="F0250-217"/>
    <n v="62"/>
    <s v="Truy nhập Internet tốc độ cao FTTH (Fiber VNN)"/>
    <s v="Dịch vụ Băng rộng cố định"/>
    <x v="3"/>
    <s v="Viễn thông"/>
    <s v="170103-07"/>
    <s v="Triệu Hoàng Cường (Vingroup)"/>
    <s v="DNTN2"/>
    <x v="2"/>
    <s v="Chi nhánh Lào Cai- Công ty cổ phần dịch vụ thương mại tổng hợp Vincommerce"/>
    <s v="Công ty CP Dịch vụ Thương mại Tổng hợp VinCommerce"/>
    <x v="1"/>
    <n v="0"/>
    <n v="0"/>
    <n v="15.714233"/>
    <n v="0"/>
    <n v="0"/>
    <n v="0"/>
    <n v="0"/>
    <n v="13.464"/>
    <n v="0"/>
    <n v="0"/>
    <n v="0"/>
    <n v="0"/>
    <n v="29.178232999999999"/>
    <n v="0"/>
    <n v="0"/>
    <n v="0"/>
  </r>
  <r>
    <s v="F0250-218"/>
    <n v="62"/>
    <s v="Truy nhập Internet tốc độ cao FTTH (Fiber VNN)"/>
    <s v="Dịch vụ Băng rộng cố định"/>
    <x v="3"/>
    <s v="Viễn thông"/>
    <s v="170103-07"/>
    <s v="Triệu Hoàng Cường (Vingroup)"/>
    <s v="DNTN2"/>
    <x v="2"/>
    <s v="Chi nhánh Hà Giang- Công ty cổ phần dịch vụ thương mại tổng hợp Vincommerce"/>
    <s v="Công ty CP Dịch vụ Thương mại Tổng hợp VinCommerce"/>
    <x v="1"/>
    <n v="0"/>
    <n v="0"/>
    <n v="14.891432999999999"/>
    <n v="0"/>
    <n v="0"/>
    <n v="0"/>
    <n v="0"/>
    <n v="10.098000000000001"/>
    <n v="0"/>
    <n v="0"/>
    <n v="0"/>
    <n v="0"/>
    <n v="24.989432999999998"/>
    <n v="0"/>
    <n v="0"/>
    <n v="0"/>
  </r>
  <r>
    <s v="F0250-219"/>
    <n v="62"/>
    <s v="Truy nhập Internet tốc độ cao FTTH (Fiber VNN)"/>
    <s v="Dịch vụ Băng rộng cố định"/>
    <x v="3"/>
    <s v="Viễn thông"/>
    <s v="170103-07"/>
    <s v="Triệu Hoàng Cường (Vingroup)"/>
    <s v="DNTN2"/>
    <x v="2"/>
    <s v="Chi nhánh Bình Phước- Công ty cổ phần dịch vụ thương mại tổng hợp Vincommerce"/>
    <s v="Công ty CP Dịch vụ Thương mại Tổng hợp VinCommerce"/>
    <x v="1"/>
    <n v="0"/>
    <n v="0"/>
    <n v="4.382034"/>
    <n v="0"/>
    <n v="0"/>
    <n v="0"/>
    <n v="0"/>
    <n v="4.4880000000000004"/>
    <n v="0"/>
    <n v="0"/>
    <n v="0"/>
    <n v="0"/>
    <n v="8.8700340000000004"/>
    <n v="0"/>
    <n v="0"/>
    <n v="0"/>
  </r>
  <r>
    <s v="F0250-220"/>
    <n v="62"/>
    <s v="Truy nhập Internet tốc độ cao FTTH (Fiber VNN)"/>
    <s v="Dịch vụ Băng rộng cố định"/>
    <x v="3"/>
    <s v="Viễn thông"/>
    <s v="170103-07"/>
    <s v="Triệu Hoàng Cường (Vingroup)"/>
    <s v="DNTN2"/>
    <x v="2"/>
    <s v="Chi nhánh Bắc Kạn- Công ty cổ phần dịch vụ thương mại tổng hợp Vincommerce"/>
    <s v="Công ty CP Dịch vụ Thương mại Tổng hợp VinCommerce"/>
    <x v="1"/>
    <n v="0"/>
    <n v="0"/>
    <n v="2.8679000000000001"/>
    <n v="0"/>
    <n v="0"/>
    <n v="0"/>
    <n v="0"/>
    <n v="2.1419999999999999"/>
    <n v="0"/>
    <n v="0"/>
    <n v="0"/>
    <n v="0"/>
    <n v="5.0099"/>
    <n v="0"/>
    <n v="0"/>
    <n v="0"/>
  </r>
  <r>
    <s v="F0250-221"/>
    <n v="62"/>
    <s v="Truy nhập Internet tốc độ cao FTTH (Fiber VNN)"/>
    <s v="Dịch vụ Băng rộng cố định"/>
    <x v="3"/>
    <s v="Viễn thông"/>
    <s v="170103-07"/>
    <s v="Triệu Hoàng Cường (Vingroup)"/>
    <s v="DNTN2"/>
    <x v="2"/>
    <s v="Chi nhánh Lai Châu- Công ty cổ phần dịch vụ thương mại tổng hợp Vincommerce"/>
    <s v="Công ty CP Dịch vụ Thương mại Tổng hợp VinCommerce"/>
    <x v="1"/>
    <n v="0"/>
    <n v="0"/>
    <n v="1.483533"/>
    <n v="0"/>
    <n v="0"/>
    <n v="0"/>
    <n v="0"/>
    <n v="3.2639999999999998"/>
    <n v="0"/>
    <n v="0"/>
    <n v="0"/>
    <n v="0"/>
    <n v="4.7475329999999998"/>
    <n v="0"/>
    <n v="0"/>
    <n v="0"/>
  </r>
  <r>
    <s v="F0422"/>
    <n v="62"/>
    <s v="Truy nhập Internet tốc độ cao FTTH (Fiber VNN)"/>
    <s v="Dịch vụ Băng rộng cố định"/>
    <x v="3"/>
    <s v="Viễn thông"/>
    <s v="170714-02"/>
    <s v="Trịnh Sinh Trường"/>
    <s v="Nước Ngoài"/>
    <x v="1"/>
    <s v="Công ty TNHH Yamaha Motor Việt Nam"/>
    <s v="Công ty TNHH Yamaha Motor Việt Nam"/>
    <x v="1"/>
    <n v="0"/>
    <n v="0"/>
    <n v="2.2400000000000002"/>
    <n v="-1.1200000000000001"/>
    <n v="0"/>
    <n v="0"/>
    <n v="0"/>
    <n v="3.56"/>
    <n v="7.52"/>
    <n v="3.6"/>
    <n v="3.6"/>
    <n v="3.6"/>
    <n v="23"/>
    <n v="3.6"/>
    <n v="3.6"/>
    <n v="7.2"/>
  </r>
  <r>
    <s v="F0477"/>
    <n v="62"/>
    <s v="Truy nhập Internet tốc độ cao FTTH (Fiber VNN)"/>
    <s v="Dịch vụ Băng rộng cố định"/>
    <x v="3"/>
    <s v="Viễn thông"/>
    <s v="160725-01"/>
    <s v="Phạm Văn Phước"/>
    <s v="DNTN1"/>
    <x v="2"/>
    <s v="Chi nhánh công ty cổ phần Bibomart TM Bắc Ninh"/>
    <s v="Công ty cổ phần BIBOMART TM"/>
    <x v="1"/>
    <n v="0"/>
    <n v="0"/>
    <n v="0.6"/>
    <n v="0.30090299999999998"/>
    <n v="0.30090299999999998"/>
    <n v="0.30090299999999998"/>
    <n v="0.30090299999999998"/>
    <n v="0.30090299999999998"/>
    <n v="0.30090299999999998"/>
    <n v="0.30090299999999998"/>
    <n v="0.30090299999999998"/>
    <n v="0.30090299999999998"/>
    <n v="3.3081269999999998"/>
    <n v="0.30155041935483878"/>
    <n v="0.29994300000000002"/>
    <n v="0.6014934193548388"/>
  </r>
  <r>
    <s v="F0478"/>
    <n v="62"/>
    <s v="Truy nhập Internet tốc độ cao FTTH (Fiber VNN)"/>
    <s v="Dịch vụ Băng rộng cố định"/>
    <x v="3"/>
    <s v="Viễn thông"/>
    <s v="200220-02"/>
    <s v="Vũ Thị Lan"/>
    <s v="DNTN2"/>
    <x v="2"/>
    <s v="Công ty Cổ phần Tổng Công ty Truyền hình cáp Việt Nam"/>
    <s v="Công ty Cổ phần Tổng Công ty Truyền hình cáp Việt Nam"/>
    <x v="1"/>
    <n v="0"/>
    <n v="0"/>
    <n v="16"/>
    <n v="0"/>
    <n v="20"/>
    <n v="28"/>
    <n v="36"/>
    <n v="0"/>
    <n v="20"/>
    <n v="48"/>
    <n v="24"/>
    <n v="24"/>
    <n v="216"/>
    <n v="0"/>
    <n v="0"/>
    <n v="0"/>
  </r>
  <r>
    <s v="HD00325"/>
    <n v="78"/>
    <s v="Dịch vụ hóa đơn điện tử (VNPT-Invoice)"/>
    <s v="Quản trị doanh nghiệp"/>
    <x v="9"/>
    <s v="Công nghệ thông tin"/>
    <s v="191205-01"/>
    <s v="Lưu Thị Thanh"/>
    <s v="DNTN1"/>
    <x v="2"/>
    <s v="Tập đoàn Xăng dầu Việt nam"/>
    <s v="Tập đoàn xăng dầu Việt Nam"/>
    <x v="1"/>
    <n v="0"/>
    <n v="0"/>
    <n v="700"/>
    <n v="0"/>
    <n v="0"/>
    <n v="0"/>
    <n v="0"/>
    <n v="0"/>
    <n v="0"/>
    <n v="700"/>
    <n v="0"/>
    <n v="700"/>
    <n v="2100"/>
    <n v="0"/>
    <n v="0"/>
    <n v="0"/>
  </r>
  <r>
    <s v="HD0001"/>
    <n v="78"/>
    <s v="Dịch vụ hóa đơn điện tử (VNPT-Invoice)"/>
    <s v="Quản trị doanh nghiệp"/>
    <x v="9"/>
    <s v="Công nghệ thông tin"/>
    <s v="1911/2014"/>
    <s v="Vũ Như Quỳnh"/>
    <s v="Telco"/>
    <x v="0"/>
    <s v="Công ty cổ phần nghe nhìn Toàn Cầu"/>
    <s v="Công ty cổ phần nghe nhìn Toàn Cầu"/>
    <x v="1"/>
    <n v="0"/>
    <n v="0"/>
    <n v="89.488799999999998"/>
    <n v="0"/>
    <n v="0"/>
    <n v="0"/>
    <n v="0"/>
    <n v="0"/>
    <n v="0"/>
    <n v="2.31"/>
    <n v="0"/>
    <n v="0"/>
    <n v="91.7988"/>
    <n v="0"/>
    <n v="0"/>
    <n v="0"/>
  </r>
  <r>
    <s v="HD00123"/>
    <n v="78"/>
    <s v="Dịch vụ hóa đơn điện tử (VNPT-Invoice)"/>
    <s v="Quản trị doanh nghiệp"/>
    <x v="9"/>
    <s v="Công nghệ thông tin"/>
    <s v="170808-02"/>
    <s v="Nguyễn Anh Ngọc"/>
    <s v="DNTN1"/>
    <x v="2"/>
    <s v="Công ty cổ phần SGLOBAL"/>
    <s v="Công ty cổ phần SGLOBAL"/>
    <x v="0"/>
    <n v="0"/>
    <n v="0"/>
    <n v="1"/>
    <n v="0"/>
    <n v="0"/>
    <n v="0"/>
    <n v="0"/>
    <n v="0"/>
    <n v="0"/>
    <n v="0"/>
    <n v="0"/>
    <n v="0"/>
    <n v="1"/>
    <n v="0"/>
    <n v="0"/>
    <n v="0"/>
  </r>
  <r>
    <s v="HD00159"/>
    <n v="78"/>
    <s v="Dịch vụ hóa đơn điện tử (VNPT-Invoice)"/>
    <s v="Quản trị doanh nghiệp"/>
    <x v="9"/>
    <s v="Công nghệ thông tin"/>
    <s v="180621-01"/>
    <s v="Nguyễn Anh Ngọc"/>
    <s v="DNTN1"/>
    <x v="2"/>
    <s v="Công ty cổ phần đối tác chân thật"/>
    <s v="Bluesea"/>
    <x v="1"/>
    <n v="0"/>
    <n v="0"/>
    <n v="6"/>
    <n v="0"/>
    <n v="15"/>
    <n v="12.5"/>
    <n v="2.5"/>
    <n v="0"/>
    <n v="0"/>
    <n v="0"/>
    <n v="31.25"/>
    <n v="15"/>
    <n v="82.25"/>
    <n v="0"/>
    <n v="0"/>
    <n v="0"/>
  </r>
  <r>
    <s v="HD00241"/>
    <n v="78"/>
    <s v="Dịch vụ hóa đơn điện tử (VNPT-Invoice)"/>
    <s v="Quản trị doanh nghiệp"/>
    <x v="9"/>
    <s v="Công nghệ thông tin"/>
    <s v="180508-05"/>
    <s v="Nguyễn Anh Ngọc"/>
    <s v="DNTN1"/>
    <x v="2"/>
    <s v="Công ty TNHH Nishio Rent All Việt Nam"/>
    <s v="Bluesea"/>
    <x v="1"/>
    <n v="0"/>
    <n v="0"/>
    <n v="2.82"/>
    <n v="3.6"/>
    <n v="0"/>
    <n v="0"/>
    <n v="0"/>
    <n v="0"/>
    <n v="0"/>
    <n v="0"/>
    <n v="0"/>
    <n v="0"/>
    <n v="6.42"/>
    <n v="0"/>
    <n v="0"/>
    <n v="0"/>
  </r>
  <r>
    <s v="HD00265"/>
    <n v="78"/>
    <s v="Dịch vụ hóa đơn điện tử (VNPT-Invoice)"/>
    <s v="Quản trị doanh nghiệp"/>
    <x v="9"/>
    <s v="Công nghệ thông tin"/>
    <s v="180405-02"/>
    <s v="Nguyễn Anh Ngọc"/>
    <s v="DNTN1"/>
    <x v="2"/>
    <s v="Công ty TNHH nhựa đường Petrolimex"/>
    <s v="Bluesea"/>
    <x v="1"/>
    <n v="0"/>
    <n v="0"/>
    <n v="9"/>
    <n v="0"/>
    <n v="0"/>
    <n v="0"/>
    <n v="0"/>
    <n v="0"/>
    <n v="2.82"/>
    <n v="0"/>
    <n v="15"/>
    <n v="24"/>
    <n v="50.82"/>
    <n v="0"/>
    <n v="0"/>
    <n v="0"/>
  </r>
  <r>
    <s v="HD00275"/>
    <n v="78"/>
    <s v="Dịch vụ hóa đơn điện tử (VNPT-Invoice)"/>
    <s v="Quản trị doanh nghiệp"/>
    <x v="9"/>
    <s v="Công nghệ thông tin"/>
    <s v="190805-01"/>
    <s v="Nguyễn Anh Ngọc"/>
    <s v="DNTN1"/>
    <x v="2"/>
    <s v="Công ty TNHH bảo hiểm FUBON (Việt nam)"/>
    <s v="Bluesea"/>
    <x v="1"/>
    <n v="0"/>
    <n v="0"/>
    <n v="44.8"/>
    <n v="0"/>
    <n v="0"/>
    <n v="0"/>
    <n v="0"/>
    <n v="0"/>
    <n v="12"/>
    <n v="0"/>
    <n v="0"/>
    <n v="0"/>
    <n v="56.8"/>
    <n v="0"/>
    <n v="0"/>
    <n v="0"/>
  </r>
  <r>
    <s v="HD00277"/>
    <n v="78"/>
    <s v="Dịch vụ hóa đơn điện tử (VNPT-Invoice)"/>
    <s v="Quản trị doanh nghiệp"/>
    <x v="9"/>
    <s v="Công nghệ thông tin"/>
    <s v="171229-14"/>
    <s v="Nguyễn Anh Ngọc"/>
    <s v="DNTN1"/>
    <x v="2"/>
    <s v="Công ty cổ phần dinh dưỡng y tế NUFOBI"/>
    <s v="Bluesea"/>
    <x v="1"/>
    <n v="0"/>
    <n v="0"/>
    <n v="2"/>
    <n v="0"/>
    <n v="0"/>
    <n v="0"/>
    <n v="0"/>
    <n v="0"/>
    <n v="0"/>
    <n v="0"/>
    <n v="0"/>
    <n v="0"/>
    <n v="2"/>
    <n v="0"/>
    <n v="0"/>
    <n v="0"/>
  </r>
  <r>
    <s v="HD00321"/>
    <n v="78"/>
    <s v="Dịch vụ hóa đơn điện tử (VNPT-Invoice)"/>
    <s v="Quản trị doanh nghiệp"/>
    <x v="9"/>
    <s v="Công nghệ thông tin"/>
    <s v="180305-01"/>
    <s v="Nguyễn Anh Ngọc"/>
    <s v="DNTN1"/>
    <x v="2"/>
    <s v="Công ty cổ phần thực phẩm gia đình ANCO"/>
    <s v="Bluesea"/>
    <x v="1"/>
    <n v="0"/>
    <n v="0"/>
    <n v="48.5"/>
    <n v="0"/>
    <n v="0"/>
    <n v="5"/>
    <n v="0"/>
    <n v="0"/>
    <n v="0"/>
    <n v="0"/>
    <n v="0"/>
    <n v="0"/>
    <n v="53.5"/>
    <n v="0"/>
    <n v="0"/>
    <n v="0"/>
  </r>
  <r>
    <s v="HD00322"/>
    <n v="78"/>
    <s v="Dịch vụ hóa đơn điện tử (VNPT-Invoice)"/>
    <s v="Quản trị doanh nghiệp"/>
    <x v="9"/>
    <s v="Công nghệ thông tin"/>
    <s v="180129-01"/>
    <s v="Nguyễn Anh Ngọc"/>
    <s v="DNTN1"/>
    <x v="2"/>
    <s v="Trung tâm hội nghị giáo dục"/>
    <s v="Bluesea"/>
    <x v="1"/>
    <n v="0"/>
    <n v="0"/>
    <n v="3"/>
    <n v="0"/>
    <n v="0"/>
    <n v="0"/>
    <n v="0"/>
    <n v="0"/>
    <n v="0"/>
    <n v="0"/>
    <n v="0"/>
    <n v="0"/>
    <n v="3"/>
    <n v="0"/>
    <n v="0"/>
    <n v="0"/>
  </r>
  <r>
    <s v="HD00323"/>
    <n v="78"/>
    <s v="Dịch vụ hóa đơn điện tử (VNPT-Invoice)"/>
    <s v="Quản trị doanh nghiệp"/>
    <x v="9"/>
    <s v="Công nghệ thông tin"/>
    <s v="180918-05"/>
    <s v="Nguyễn Anh Ngọc"/>
    <s v="DNTN1"/>
    <x v="2"/>
    <s v="Công ty TNHH Wonder Vina"/>
    <s v="Bluesea"/>
    <x v="1"/>
    <n v="0"/>
    <n v="0"/>
    <n v="6.03"/>
    <n v="0"/>
    <n v="0"/>
    <n v="0"/>
    <n v="0"/>
    <n v="0"/>
    <n v="0"/>
    <n v="0"/>
    <n v="0"/>
    <n v="0"/>
    <n v="6.03"/>
    <n v="0"/>
    <n v="0"/>
    <n v="0"/>
  </r>
  <r>
    <s v="HD00324"/>
    <n v="78"/>
    <s v="Dịch vụ hóa đơn điện tử (VNPT-Invoice)"/>
    <s v="Quản trị doanh nghiệp"/>
    <x v="9"/>
    <s v="Công nghệ thông tin"/>
    <s v="191128-02"/>
    <s v="Nguyễn Anh Ngọc"/>
    <s v="DNTN1"/>
    <x v="2"/>
    <s v="Công ty Cổ phần thương mại Việt Hồng"/>
    <s v="Bluesea"/>
    <x v="1"/>
    <n v="0"/>
    <n v="0"/>
    <n v="4.6500000000000004"/>
    <n v="0"/>
    <n v="0"/>
    <n v="0"/>
    <n v="0"/>
    <n v="0"/>
    <n v="0"/>
    <n v="0"/>
    <n v="0"/>
    <n v="0"/>
    <n v="4.6500000000000004"/>
    <n v="0"/>
    <n v="0"/>
    <n v="0"/>
  </r>
  <r>
    <s v="HD00326"/>
    <n v="78"/>
    <s v="Dịch vụ hóa đơn điện tử (VNPT-Invoice)"/>
    <s v="Quản trị doanh nghiệp"/>
    <x v="9"/>
    <s v="Công nghệ thông tin"/>
    <s v="181227-01"/>
    <s v="Nguyễn Việt Dũng"/>
    <s v="DNTN1"/>
    <x v="2"/>
    <s v="Trung tâm thương mại và dịch vụ du lịch"/>
    <s v="Tổng công ty Du lịch Hà Nội- Công ty TNHH"/>
    <x v="1"/>
    <n v="0"/>
    <n v="0"/>
    <n v="19.600000000000001"/>
    <n v="0"/>
    <n v="0"/>
    <n v="0"/>
    <n v="0"/>
    <n v="0"/>
    <n v="5"/>
    <n v="0"/>
    <n v="0"/>
    <n v="0"/>
    <n v="24.6"/>
    <n v="0"/>
    <n v="0"/>
    <n v="0"/>
  </r>
  <r>
    <s v="HD0055"/>
    <n v="78"/>
    <s v="Dịch vụ hóa đơn điện tử (VNPT-Invoice)"/>
    <s v="Quản trị doanh nghiệp"/>
    <x v="9"/>
    <s v="Công nghệ thông tin"/>
    <s v="01"/>
    <s v="Nguyễn Anh Ngọc"/>
    <s v="DNTN1"/>
    <x v="2"/>
    <s v="Công ty TNHH Thịnh Điền"/>
    <s v="Công ty TNHH Thịnh Điền"/>
    <x v="1"/>
    <n v="0"/>
    <n v="0"/>
    <n v="13.9443"/>
    <n v="0"/>
    <n v="0"/>
    <n v="7.1631"/>
    <n v="0"/>
    <n v="0"/>
    <n v="0"/>
    <n v="0"/>
    <n v="0"/>
    <n v="6.2660999999999998"/>
    <n v="27.3735"/>
    <n v="0"/>
    <n v="0"/>
    <n v="0"/>
  </r>
  <r>
    <s v="TC31577"/>
    <n v="86"/>
    <s v="thuê bao truyền số liệu khác"/>
    <s v="Truyền số liệu"/>
    <x v="2"/>
    <s v="Viễn thông"/>
    <s v="267A"/>
    <s v="Hoàng Ngọc Mai"/>
    <s v="Ngân hàng"/>
    <x v="3"/>
    <s v="Ngân hàng TMCP Sài Gòn - Hà Nội"/>
    <s v="Ngân hàng Thương mại Cổ phần Sài Gòn - Hà Nội"/>
    <x v="1"/>
    <n v="0"/>
    <n v="0"/>
    <n v="145.095842"/>
    <n v="32.82"/>
    <n v="32.82"/>
    <n v="32.82"/>
    <n v="32.82"/>
    <n v="32.82"/>
    <n v="32.82"/>
    <n v="32.82"/>
    <n v="32.82"/>
    <n v="32.82"/>
    <n v="440.475842"/>
    <n v="32.82"/>
    <n v="32.82"/>
    <n v="65.64"/>
  </r>
  <r>
    <s v="5034"/>
    <n v="94"/>
    <s v="+ SMS Brandname nội mạng"/>
    <s v="Dịch vụ di động VNPT - Vinaphone"/>
    <x v="6"/>
    <s v="Viễn thông"/>
    <s v="160505-01"/>
    <s v="Phạm Văn Phước"/>
    <s v="DNTN1"/>
    <x v="2"/>
    <s v="Công ty Cổ phần Công nghệ Bình Minh"/>
    <s v="Công ty Cổ phần Công nghệ Bình Minh"/>
    <x v="1"/>
    <n v="0"/>
    <n v="0"/>
    <n v="858.431149"/>
    <n v="0"/>
    <n v="873.69079599999998"/>
    <n v="51.96"/>
    <n v="0"/>
    <n v="538.62770999999998"/>
    <n v="67.191490000000002"/>
    <n v="196.598975"/>
    <n v="5.988721"/>
    <n v="-174.36129600000001"/>
    <n v="2418.1275449999998"/>
    <n v="0.61352700000000004"/>
    <n v="0"/>
    <n v="0.61352700000000004"/>
  </r>
  <r>
    <s v="5057"/>
    <n v="94"/>
    <s v="+ SMS Brandname nội mạng"/>
    <s v="Dịch vụ di động VNPT - Vinaphone"/>
    <x v="6"/>
    <s v="Viễn thông"/>
    <s v="180718-02"/>
    <s v="Cấn Thành Chung"/>
    <s v="Ngân hàng"/>
    <x v="3"/>
    <s v="Ngân hàng TMCP Việt Nam Thương Tín (VIETBANK)"/>
    <s v="Ngân hàng TMCP Việt Nam Thương Tín (VIETBANK)"/>
    <x v="1"/>
    <n v="0"/>
    <n v="0"/>
    <n v="5.4545450000000004"/>
    <n v="1.3636360000000001"/>
    <n v="0"/>
    <n v="0"/>
    <n v="0"/>
    <n v="0.13636400000000001"/>
    <n v="9.0909000000000004E-2"/>
    <n v="0"/>
    <n v="0"/>
    <n v="0.13636400000000001"/>
    <n v="7.1818179999999998"/>
    <n v="0"/>
    <n v="0"/>
    <n v="0"/>
  </r>
  <r>
    <s v="T00790"/>
    <n v="29"/>
    <s v="Dịch vụ cho thuê không gian đặt máy chủ/thiết bị (Co-"/>
    <s v="Hạ tầng số"/>
    <x v="1"/>
    <s v="Công nghệ thông tin"/>
    <s v="190619-03"/>
    <s v="Trịnh Sinh Trường"/>
    <s v="Nước Ngoài"/>
    <x v="1"/>
    <s v="Trung tâm viễn thông quốc tế Mobifone"/>
    <s v="Tổng công ty viễn thông Mobifone (Quốc tế)"/>
    <x v="1"/>
    <n v="0"/>
    <n v="0"/>
    <n v="4075.1040389999998"/>
    <n v="1198.7514000000001"/>
    <n v="1948.5128"/>
    <n v="3006.5967999999998"/>
    <n v="0"/>
    <n v="0"/>
    <n v="2533.4780000000001"/>
    <n v="1419.7889"/>
    <n v="0"/>
    <n v="0"/>
    <n v="14182.231938999999"/>
    <n v="-124.0699"/>
    <n v="0"/>
    <n v="-124.0699"/>
  </r>
  <r>
    <s v="110301"/>
    <n v="7"/>
    <s v="thuê bao Internet trực tiếp"/>
    <s v="Internet trực tiếp"/>
    <x v="0"/>
    <s v="Viễn thông"/>
    <s v="200312-01"/>
    <s v="Phan Thu Thủy"/>
    <s v="Nước Ngoài"/>
    <x v="1"/>
    <s v="Công ty TNHH Fushan Technology (Việt Nam)"/>
    <s v="Công ty TNHH Fushan Technology (Việt Nam)"/>
    <x v="1"/>
    <n v="0"/>
    <n v="0"/>
    <n v="0"/>
    <n v="73.238709999999998"/>
    <n v="51.6"/>
    <n v="0"/>
    <n v="0"/>
    <n v="0"/>
    <n v="0"/>
    <n v="0"/>
    <n v="0"/>
    <n v="0"/>
    <n v="124.83871000000001"/>
    <n v="0"/>
    <n v="0"/>
    <n v="0"/>
  </r>
  <r>
    <s v="110302"/>
    <n v="7"/>
    <s v="thuê bao Internet trực tiếp"/>
    <s v="Internet trực tiếp"/>
    <x v="0"/>
    <s v="Viễn thông"/>
    <s v="191029-01"/>
    <s v="Cấn Thành Chung"/>
    <s v="Ngân hàng"/>
    <x v="3"/>
    <s v="Công ty Cổ phần Chứng khoán SSI"/>
    <s v="Công ty cổ phần chứng khoán SSI"/>
    <x v="1"/>
    <n v="0"/>
    <n v="0"/>
    <n v="0"/>
    <n v="356.693333"/>
    <n v="0"/>
    <n v="0"/>
    <n v="0"/>
    <n v="0"/>
    <n v="0"/>
    <n v="0"/>
    <n v="0"/>
    <n v="0"/>
    <n v="356.693333"/>
    <n v="0"/>
    <n v="53.503999999999998"/>
    <n v="53.503999999999998"/>
  </r>
  <r>
    <s v="110303"/>
    <n v="7"/>
    <s v="thuê bao Internet trực tiếp"/>
    <s v="Internet trực tiếp"/>
    <x v="0"/>
    <s v="Viễn thông"/>
    <s v="200325-01"/>
    <s v="Phạm Văn Phước"/>
    <s v="DNTN1"/>
    <x v="2"/>
    <s v="Công ty Cổ phần Dịch vụ số liệu Toàn Cầu"/>
    <s v="Công ty Cổ phần Dịch vụ Số liệu Toàn Cầu"/>
    <x v="1"/>
    <n v="0"/>
    <n v="0"/>
    <n v="0"/>
    <n v="90.003900000000002"/>
    <n v="90.003900000000002"/>
    <n v="90.003900000000002"/>
    <n v="90.003900000000002"/>
    <n v="90.003900000000002"/>
    <n v="90.003900000000002"/>
    <n v="90.003900000000002"/>
    <n v="90.003900000000002"/>
    <n v="90.003900000000002"/>
    <n v="810.03510000000006"/>
    <n v="85.503704999999997"/>
    <n v="85.503704999999997"/>
    <n v="171.00740999999999"/>
  </r>
  <r>
    <s v="DN31345"/>
    <n v="7"/>
    <s v="thuê bao Internet trực tiếp"/>
    <s v="Internet trực tiếp"/>
    <x v="0"/>
    <s v="Viễn thông"/>
    <s v="0407/2019/TTKT-VNP2"/>
    <s v="Đinh Thị Lợi"/>
    <s v="DNTN2"/>
    <x v="2"/>
    <s v="Trung tâm Kỹ thuật Sản xuất Chương trình"/>
    <s v="Trung tâm Kỹ thuật Sản xuất Chương trình"/>
    <x v="1"/>
    <n v="0"/>
    <n v="0"/>
    <n v="0"/>
    <n v="23.454545"/>
    <n v="15.636364"/>
    <n v="7.8181820000000002"/>
    <n v="0"/>
    <n v="0"/>
    <n v="0"/>
    <n v="0"/>
    <n v="0"/>
    <n v="0"/>
    <n v="46.909090999999997"/>
    <n v="0"/>
    <n v="0"/>
    <n v="0"/>
  </r>
  <r>
    <s v="SAO026"/>
    <n v="113"/>
    <s v="- Dịch vụ GTGT cung cấp nội dung qua đầu số ngắn"/>
    <s v="Dịch vụ di động VNPT - Vinaphone"/>
    <x v="5"/>
    <s v="Viễn thông"/>
    <s v="200212-01"/>
    <s v="Phạm Văn Phước"/>
    <s v="DNTN1"/>
    <x v="2"/>
    <s v="Công ty TNHH Công nghệ LEEON"/>
    <s v="Công ty TNHH Công nghệ LEEON"/>
    <x v="0"/>
    <n v="0"/>
    <n v="0"/>
    <n v="0"/>
    <n v="2"/>
    <n v="2"/>
    <n v="1"/>
    <n v="0"/>
    <n v="0"/>
    <n v="0"/>
    <n v="0"/>
    <n v="0"/>
    <n v="0"/>
    <n v="5"/>
    <n v="0"/>
    <n v="0"/>
    <n v="0"/>
  </r>
  <r>
    <s v="T00811"/>
    <n v="29"/>
    <s v="Dịch vụ cho thuê không gian đặt máy chủ/thiết bị (Co-"/>
    <s v="Hạ tầng số"/>
    <x v="1"/>
    <s v="Công nghệ thông tin"/>
    <s v="200317-01"/>
    <s v="Hạ Tuấn Cường"/>
    <s v="DNTN1"/>
    <x v="2"/>
    <s v="Công ty cổ phần đầu tư thương mại công nghệ ESON"/>
    <s v="Công ty cổ phần đầu tư thương mại công nghệ ESON"/>
    <x v="0"/>
    <n v="0"/>
    <n v="0"/>
    <n v="0"/>
    <n v="3.2046380000000001"/>
    <n v="2.5891739999999999"/>
    <n v="2.5891739999999999"/>
    <n v="2.5891739999999999"/>
    <n v="2.5891739999999999"/>
    <n v="2.5121660000000001"/>
    <n v="2.605979"/>
    <n v="2.605979"/>
    <n v="2.605979"/>
    <n v="23.891437"/>
    <n v="2.605979"/>
    <n v="2.605979"/>
    <n v="5.2119580000000001"/>
  </r>
  <r>
    <s v="VPN40524-232"/>
    <n v="39"/>
    <s v="Dịch vụ mạng riêng ảo trong nước và quốc tế (VPN/I-VPN)"/>
    <s v="Truyền số liệu"/>
    <x v="2"/>
    <s v="Viễn thông"/>
    <s v="160606"/>
    <s v="Triệu Hoàng Cường (Vingroup)"/>
    <s v="DNTN2"/>
    <x v="2"/>
    <s v="Công ty Cổ phần dịch vụ Thương mại Tổng hợp VINCOMMERCE"/>
    <s v="Công ty CP Dịch vụ Thương mại Tổng hợp VinCommerce"/>
    <x v="1"/>
    <n v="0"/>
    <n v="0"/>
    <n v="0"/>
    <n v="-57.405355999999998"/>
    <n v="-79.014538000000002"/>
    <n v="-65.524777999999998"/>
    <n v="0"/>
    <n v="0"/>
    <n v="0"/>
    <n v="0"/>
    <n v="0"/>
    <n v="0"/>
    <n v="-201.944672"/>
    <n v="0"/>
    <n v="0"/>
    <n v="0"/>
  </r>
  <r>
    <s v="VPN40648"/>
    <n v="39"/>
    <s v="Dịch vụ mạng riêng ảo trong nước và quốc tế (VPN/I-VPN)"/>
    <s v="Truyền số liệu"/>
    <x v="2"/>
    <s v="Viễn thông"/>
    <s v="200313-02"/>
    <s v="Phan Thu Thủy"/>
    <s v="Nước Ngoài"/>
    <x v="1"/>
    <s v="Công ty TNHH Samsung Electronics Vietnam"/>
    <s v="SAMSUNG SDS CO.,LTD"/>
    <x v="1"/>
    <n v="0"/>
    <n v="0"/>
    <n v="0"/>
    <n v="14.670968"/>
    <n v="5.6"/>
    <n v="5.6"/>
    <n v="5.6"/>
    <n v="5.6"/>
    <n v="5.6"/>
    <n v="5.6"/>
    <n v="5.6"/>
    <n v="5.6"/>
    <n v="59.470967999999999"/>
    <n v="5.6"/>
    <n v="5.6"/>
    <n v="11.2"/>
  </r>
  <r>
    <s v="VPN40649"/>
    <n v="39"/>
    <s v="Dịch vụ mạng riêng ảo trong nước và quốc tế (VPN/I-VPN)"/>
    <s v="Truyền số liệu"/>
    <x v="2"/>
    <s v="Viễn thông"/>
    <s v="100/VNPT VNP"/>
    <s v="Triệu Hoàng Cường"/>
    <s v="DNTN2"/>
    <x v="2"/>
    <s v="Tổng công ty Bưu điện Việt Nam"/>
    <s v="Tổng công ty Bưu điện Việt Nam"/>
    <x v="1"/>
    <n v="0"/>
    <n v="0"/>
    <n v="0"/>
    <n v="2.887"/>
    <n v="2.887"/>
    <n v="2.887"/>
    <n v="2.887"/>
    <n v="2.887"/>
    <n v="2.887"/>
    <n v="2.887"/>
    <n v="2.887"/>
    <n v="2.887"/>
    <n v="25.983000000000001"/>
    <n v="2.887"/>
    <n v="2.887"/>
    <n v="5.774"/>
  </r>
  <r>
    <s v="VPN40650"/>
    <n v="39"/>
    <s v="Dịch vụ mạng riêng ảo trong nước và quốc tế (VPN/I-VPN)"/>
    <s v="Truyền số liệu"/>
    <x v="2"/>
    <s v="Viễn thông"/>
    <s v="142"/>
    <s v="Triệu Hoàng Cường"/>
    <s v="DNTN2"/>
    <x v="2"/>
    <s v="Tổng công ty Bưu điện Việt Nam"/>
    <s v="Tổng công ty Bưu điện Việt Nam"/>
    <x v="1"/>
    <n v="0"/>
    <n v="0"/>
    <n v="0"/>
    <n v="19.5"/>
    <n v="4.5"/>
    <n v="4.5"/>
    <n v="4.5"/>
    <n v="4.5"/>
    <n v="4.5"/>
    <n v="4.5"/>
    <n v="4.5"/>
    <n v="4.5"/>
    <n v="55.5"/>
    <n v="4.5"/>
    <n v="4.5"/>
    <n v="9"/>
  </r>
  <r>
    <s v="TC31155"/>
    <n v="55"/>
    <s v="Thue bao MegaWan liên tỉnh"/>
    <s v="Truyền số liệu"/>
    <x v="2"/>
    <s v="Viễn thông"/>
    <s v="81"/>
    <s v="Nguyễn Tiến Thành"/>
    <s v="Ngân hàng"/>
    <x v="3"/>
    <s v="Ngân hàng TMCP Kỹ Thương Việt Nam"/>
    <s v="Ngân hàng TMCP Kỹ Thương Việt Nam (Techcombank)"/>
    <x v="1"/>
    <n v="0"/>
    <n v="0"/>
    <n v="0"/>
    <n v="1285.1136959999999"/>
    <n v="350.70810799999998"/>
    <n v="326.10153300000002"/>
    <n v="326.10153300000002"/>
    <n v="326.10153300000002"/>
    <n v="347.27308499999998"/>
    <n v="331.49902400000002"/>
    <n v="331.49902400000002"/>
    <n v="331.49902400000002"/>
    <n v="3955.8965600000001"/>
    <n v="331.49902400000002"/>
    <n v="331.49902400000002"/>
    <n v="662.99804800000004"/>
  </r>
  <r>
    <s v="TC31692"/>
    <n v="55"/>
    <s v="Thue bao MegaWan liên tỉnh"/>
    <s v="Truyền số liệu"/>
    <x v="2"/>
    <s v="Viễn thông"/>
    <s v="160929-02"/>
    <s v="Cấn Thành Chung"/>
    <s v="Ngân hàng"/>
    <x v="3"/>
    <s v="Công ty Cổ phần chứng khoán HFT"/>
    <s v="Công ty Cổ phần chứng khoán HFT"/>
    <x v="0"/>
    <n v="0"/>
    <n v="0"/>
    <n v="0"/>
    <n v="-3.7613799999999999"/>
    <n v="0"/>
    <n v="0"/>
    <n v="0"/>
    <n v="0"/>
    <n v="0"/>
    <n v="0"/>
    <n v="0"/>
    <n v="0"/>
    <n v="-3.7613799999999999"/>
    <n v="0"/>
    <n v="0"/>
    <n v="0"/>
  </r>
  <r>
    <s v="TC31818"/>
    <n v="55"/>
    <s v="Thue bao MegaWan liên tỉnh"/>
    <s v="Truyền số liệu"/>
    <x v="2"/>
    <s v="Viễn thông"/>
    <s v="0939/3035605"/>
    <s v="Nguyễn Tiến Thành"/>
    <s v="Ngân hàng"/>
    <x v="3"/>
    <s v="Ngân hàng TMCP Kỹ Thương Việt Nam"/>
    <s v="Ngân hàng TMCP Kỹ Thương Việt Nam (Techcombank)"/>
    <x v="1"/>
    <n v="0"/>
    <n v="0"/>
    <n v="0"/>
    <n v="3465.4036030000002"/>
    <n v="1138.459595"/>
    <n v="916.17972699999996"/>
    <n v="904.03383099999996"/>
    <n v="931.41521599999999"/>
    <n v="911.68925000000002"/>
    <n v="911.79748400000005"/>
    <n v="870.80356800000004"/>
    <n v="874.12943600000006"/>
    <n v="10923.91171"/>
    <n v="872.42926999999997"/>
    <n v="866.88571400000001"/>
    <n v="1739.3149840000001"/>
  </r>
  <r>
    <s v="CA_200302-02"/>
    <n v="60"/>
    <s v="Dịch vụ VNPT-CA"/>
    <s v="Quản trị doanh nghiệp"/>
    <x v="9"/>
    <s v="Công nghệ thông tin"/>
    <s v="200302-02"/>
    <s v="Hoàng Ngọc Mai"/>
    <s v="Ngân hàng"/>
    <x v="3"/>
    <s v="Công ty Cổ phần Thương mại và Giao nhận vận tải Phúc Sơn"/>
    <s v="Ngân hàng Thương mại Cổ phần Sài Gòn - Hà Nội"/>
    <x v="1"/>
    <n v="0"/>
    <n v="0"/>
    <n v="0"/>
    <n v="2.829091"/>
    <n v="0"/>
    <n v="0"/>
    <n v="0"/>
    <n v="0"/>
    <n v="0"/>
    <n v="0"/>
    <n v="0"/>
    <n v="0"/>
    <n v="2.829091"/>
    <n v="0"/>
    <n v="0"/>
    <n v="0"/>
  </r>
  <r>
    <s v="CA_200306-02"/>
    <n v="60"/>
    <s v="Dịch vụ VNPT-CA"/>
    <s v="Quản trị doanh nghiệp"/>
    <x v="9"/>
    <s v="Công nghệ thông tin"/>
    <s v="200306-02"/>
    <s v="Hoàng Ngọc Mai"/>
    <s v="Ngân hàng"/>
    <x v="3"/>
    <s v="Tập đoàn công nghiệp Than - Khoáng Sản Việt Nam"/>
    <s v="Ngân hàng Thương mại Cổ phần Sài Gòn - Hà Nội"/>
    <x v="1"/>
    <n v="0"/>
    <n v="0"/>
    <n v="0"/>
    <n v="2.829091"/>
    <n v="0"/>
    <n v="0"/>
    <n v="0"/>
    <n v="0"/>
    <n v="0"/>
    <n v="0"/>
    <n v="0"/>
    <n v="0"/>
    <n v="2.829091"/>
    <n v="0"/>
    <n v="0"/>
    <n v="0"/>
  </r>
  <r>
    <s v="CA_200309-02"/>
    <n v="60"/>
    <s v="Dịch vụ VNPT-CA"/>
    <s v="Quản trị doanh nghiệp"/>
    <x v="9"/>
    <s v="Công nghệ thông tin"/>
    <s v="200309-02/HDDV-CA"/>
    <s v="Hoàng Ngọc Mai"/>
    <s v="Ngân hàng"/>
    <x v="3"/>
    <s v="Công ty Cổ phần WINMEDIA"/>
    <s v="Ngân hàng Thương mại Cổ phần Sài Gòn - Hà Nội"/>
    <x v="1"/>
    <n v="0"/>
    <n v="0"/>
    <n v="0"/>
    <n v="1.657273"/>
    <n v="0"/>
    <n v="0"/>
    <n v="0"/>
    <n v="0"/>
    <n v="0"/>
    <n v="0"/>
    <n v="0"/>
    <n v="0"/>
    <n v="1.657273"/>
    <n v="0"/>
    <n v="0"/>
    <n v="0"/>
  </r>
  <r>
    <s v="CA_200330-04"/>
    <n v="60"/>
    <s v="Dịch vụ VNPT-CA"/>
    <s v="Quản trị doanh nghiệp"/>
    <x v="9"/>
    <s v="Công nghệ thông tin"/>
    <s v="200330-04"/>
    <s v="Hoàng Ngọc Mai"/>
    <s v="Ngân hàng"/>
    <x v="3"/>
    <s v="Công ty Cổ phần đầu tư và bất động sản Hoàng Long"/>
    <s v="Ngân hàng Thương mại Cổ phần Sài Gòn - Hà Nội"/>
    <x v="1"/>
    <n v="0"/>
    <n v="0"/>
    <n v="0"/>
    <n v="1.657273"/>
    <n v="0"/>
    <n v="0"/>
    <n v="0"/>
    <n v="0"/>
    <n v="0"/>
    <n v="0"/>
    <n v="0"/>
    <n v="0"/>
    <n v="1.657273"/>
    <n v="0"/>
    <n v="0"/>
    <n v="0"/>
  </r>
  <r>
    <s v="CA_200330-05"/>
    <n v="60"/>
    <s v="Dịch vụ VNPT-CA"/>
    <s v="Quản trị doanh nghiệp"/>
    <x v="9"/>
    <s v="Công nghệ thông tin"/>
    <s v="200330-05"/>
    <s v="Hoàng Ngọc Mai"/>
    <s v="Ngân hàng"/>
    <x v="3"/>
    <s v="Công ty Cổ phần Phát triển xây dựng và đầu tư thương mại An Phát"/>
    <s v="Ngân hàng Thương mại Cổ phần Sài Gòn - Hà Nội"/>
    <x v="1"/>
    <n v="0"/>
    <n v="0"/>
    <n v="0"/>
    <n v="1.657273"/>
    <n v="0"/>
    <n v="0"/>
    <n v="0"/>
    <n v="0"/>
    <n v="0"/>
    <n v="0"/>
    <n v="0"/>
    <n v="0"/>
    <n v="1.657273"/>
    <n v="0"/>
    <n v="0"/>
    <n v="0"/>
  </r>
  <r>
    <s v="CA_200330-06"/>
    <n v="60"/>
    <s v="Dịch vụ VNPT-CA"/>
    <s v="Quản trị doanh nghiệp"/>
    <x v="9"/>
    <s v="Công nghệ thông tin"/>
    <s v="200330-06"/>
    <s v="Hoàng Ngọc Mai"/>
    <s v="Ngân hàng"/>
    <x v="3"/>
    <s v="Hiệp hội Doanh nghiệp nhỏ và vừa Thành phố Hà Nội"/>
    <s v="Ngân hàng Thương mại Cổ phần Sài Gòn - Hà Nội"/>
    <x v="1"/>
    <n v="0"/>
    <n v="0"/>
    <n v="0"/>
    <n v="2.829091"/>
    <n v="0"/>
    <n v="0"/>
    <n v="0"/>
    <n v="0"/>
    <n v="0"/>
    <n v="0"/>
    <n v="0"/>
    <n v="0"/>
    <n v="2.829091"/>
    <n v="0"/>
    <n v="0"/>
    <n v="0"/>
  </r>
  <r>
    <s v="CA_200404-01"/>
    <n v="60"/>
    <s v="Dịch vụ VNPT-CA"/>
    <s v="Quản trị doanh nghiệp"/>
    <x v="9"/>
    <s v="Công nghệ thông tin"/>
    <s v="200404-01"/>
    <s v="Hoàng Ngọc Mai"/>
    <s v="Ngân hàng"/>
    <x v="3"/>
    <s v="Công ty Cổ phần tập đoàn đầu tư xây dựng Vĩnh Phát"/>
    <s v="Ngân hàng Thương mại Cổ phần Sài Gòn - Hà Nội"/>
    <x v="1"/>
    <n v="0"/>
    <n v="0"/>
    <n v="0"/>
    <n v="2.829091"/>
    <n v="0"/>
    <n v="0"/>
    <n v="0"/>
    <n v="0"/>
    <n v="0"/>
    <n v="0"/>
    <n v="0"/>
    <n v="0"/>
    <n v="2.829091"/>
    <n v="0"/>
    <n v="0"/>
    <n v="0"/>
  </r>
  <r>
    <s v="CAD0061"/>
    <n v="60"/>
    <s v="Dịch vụ VNPT-CA"/>
    <s v="Quản trị doanh nghiệp"/>
    <x v="9"/>
    <s v="Công nghệ thông tin"/>
    <s v="171002-03"/>
    <s v="Nguyễn Anh Ngọc"/>
    <s v="DNTN1"/>
    <x v="2"/>
    <s v="Chi nhánh công ty TNHH Namyang Innotech Vina"/>
    <s v="Chi nhánh công ty TNHH Namyang Innotech Vina"/>
    <x v="0"/>
    <n v="0"/>
    <n v="0"/>
    <n v="0"/>
    <n v="5"/>
    <n v="0"/>
    <n v="0"/>
    <n v="0"/>
    <n v="0"/>
    <n v="0"/>
    <n v="0"/>
    <n v="0"/>
    <n v="0"/>
    <n v="5"/>
    <n v="0"/>
    <n v="0"/>
    <n v="0"/>
  </r>
  <r>
    <s v="CAV0123"/>
    <n v="60"/>
    <s v="Dịch vụ VNPT-CA"/>
    <s v="Quản trị doanh nghiệp"/>
    <x v="9"/>
    <s v="Công nghệ thông tin"/>
    <s v="160119-01"/>
    <s v="Triệu Hoàng Cường (Vingroup)"/>
    <s v="DNTN2"/>
    <x v="2"/>
    <s v="Chi nhánh tại tỉnh Phú Thọ  - Công ty cổ phần Vincom Retail"/>
    <s v="Công ty CP Dịch vụ Thương mại Tổng hợp VinCommerce"/>
    <x v="1"/>
    <n v="0"/>
    <n v="0"/>
    <n v="0"/>
    <n v="15"/>
    <n v="0"/>
    <n v="0"/>
    <n v="0"/>
    <n v="0"/>
    <n v="0"/>
    <n v="0"/>
    <n v="0"/>
    <n v="0"/>
    <n v="15"/>
    <n v="0"/>
    <n v="0"/>
    <n v="0"/>
  </r>
  <r>
    <s v="CAV0124"/>
    <n v="60"/>
    <s v="Dịch vụ VNPT-CA"/>
    <s v="Quản trị doanh nghiệp"/>
    <x v="9"/>
    <s v="Công nghệ thông tin"/>
    <s v="160119-01"/>
    <s v="Triệu Hoàng Cường (Vingroup)"/>
    <s v="DNTN2"/>
    <x v="2"/>
    <s v="Chi nhánh tại tỉnh Bắc Kạn - Công ty cổ phần Vincom Retail"/>
    <s v="Công ty CP Dịch vụ Thương mại Tổng hợp VinCommerce"/>
    <x v="1"/>
    <n v="0"/>
    <n v="0"/>
    <n v="0"/>
    <n v="15"/>
    <n v="0"/>
    <n v="0"/>
    <n v="0"/>
    <n v="0"/>
    <n v="0"/>
    <n v="0"/>
    <n v="0"/>
    <n v="0"/>
    <n v="15"/>
    <n v="0"/>
    <n v="0"/>
    <n v="0"/>
  </r>
  <r>
    <s v="CAV0125"/>
    <n v="60"/>
    <s v="Dịch vụ VNPT-CA"/>
    <s v="Quản trị doanh nghiệp"/>
    <x v="9"/>
    <s v="Công nghệ thông tin"/>
    <s v="160119-01"/>
    <s v="Triệu Hoàng Cường (Vingroup)"/>
    <s v="DNTN2"/>
    <x v="2"/>
    <s v="Chi nhánh tại tỉnh Nghệ An  - Công ty cổ phần Vincom Retail"/>
    <s v="Công ty CP Dịch vụ Thương mại Tổng hợp VinCommerce"/>
    <x v="1"/>
    <n v="0"/>
    <n v="0"/>
    <n v="0"/>
    <n v="15"/>
    <n v="0"/>
    <n v="0"/>
    <n v="0"/>
    <n v="0"/>
    <n v="0"/>
    <n v="0"/>
    <n v="0"/>
    <n v="0"/>
    <n v="15"/>
    <n v="0"/>
    <n v="0"/>
    <n v="0"/>
  </r>
  <r>
    <s v="CAV0147"/>
    <n v="60"/>
    <s v="Dịch vụ VNPT-CA"/>
    <s v="Quản trị doanh nghiệp"/>
    <x v="9"/>
    <s v="Công nghệ thông tin"/>
    <s v="160119-01"/>
    <s v="Triệu Hoàng Cường (Vingroup)"/>
    <s v="DNTN2"/>
    <x v="2"/>
    <s v="Công ty Cổ phần Đầu tư và Phát triển đô thị Suối Hoa"/>
    <s v="Công ty CP Dịch vụ Thương mại Tổng hợp VinCommerce"/>
    <x v="1"/>
    <n v="0"/>
    <n v="0"/>
    <n v="0"/>
    <n v="15"/>
    <n v="0"/>
    <n v="0"/>
    <n v="0"/>
    <n v="0"/>
    <n v="0"/>
    <n v="0"/>
    <n v="0"/>
    <n v="0"/>
    <n v="15"/>
    <n v="0"/>
    <n v="0"/>
    <n v="0"/>
  </r>
  <r>
    <s v="CAV0148"/>
    <n v="60"/>
    <s v="Dịch vụ VNPT-CA"/>
    <s v="Quản trị doanh nghiệp"/>
    <x v="9"/>
    <s v="Công nghệ thông tin"/>
    <s v="160119-01"/>
    <s v="Triệu Hoàng Cường (Vingroup)"/>
    <s v="DNTN2"/>
    <x v="2"/>
    <s v="Công ty Cổ Phần Vincom Retail"/>
    <s v="Công ty CP Dịch vụ Thương mại Tổng hợp VinCommerce"/>
    <x v="1"/>
    <n v="0"/>
    <n v="0"/>
    <n v="0"/>
    <n v="15"/>
    <n v="0"/>
    <n v="0"/>
    <n v="0"/>
    <n v="0"/>
    <n v="0"/>
    <n v="0"/>
    <n v="0"/>
    <n v="0"/>
    <n v="15"/>
    <n v="0"/>
    <n v="0"/>
    <n v="0"/>
  </r>
  <r>
    <s v="CAV0149"/>
    <n v="60"/>
    <s v="Dịch vụ VNPT-CA"/>
    <s v="Quản trị doanh nghiệp"/>
    <x v="9"/>
    <s v="Công nghệ thông tin"/>
    <s v="160119-01"/>
    <s v="Triệu Hoàng Cường (Vingroup)"/>
    <s v="DNTN2"/>
    <x v="2"/>
    <s v="Công ty TNHH Vincom Retail Miền Bắc"/>
    <s v="Công ty CP Dịch vụ Thương mại Tổng hợp VinCommerce"/>
    <x v="1"/>
    <n v="0"/>
    <n v="0"/>
    <n v="0"/>
    <n v="15"/>
    <n v="0"/>
    <n v="0"/>
    <n v="0"/>
    <n v="0"/>
    <n v="0"/>
    <n v="0"/>
    <n v="0"/>
    <n v="0"/>
    <n v="15"/>
    <n v="0"/>
    <n v="0"/>
    <n v="0"/>
  </r>
  <r>
    <s v="CAV0150"/>
    <n v="60"/>
    <s v="Dịch vụ VNPT-CA"/>
    <s v="Quản trị doanh nghiệp"/>
    <x v="9"/>
    <s v="Công nghệ thông tin"/>
    <s v="160119-01"/>
    <s v="Triệu Hoàng Cường (Vingroup)"/>
    <s v="DNTN2"/>
    <x v="2"/>
    <s v="Chi nhánh tại tỉnh Hải Dương - Công ty TNHH Vincom Retail Miền Bắc"/>
    <s v="Công ty CP Dịch vụ Thương mại Tổng hợp VinCommerce"/>
    <x v="1"/>
    <n v="0"/>
    <n v="0"/>
    <n v="0"/>
    <n v="15"/>
    <n v="0"/>
    <n v="0"/>
    <n v="0"/>
    <n v="0"/>
    <n v="0"/>
    <n v="0"/>
    <n v="0"/>
    <n v="0"/>
    <n v="15"/>
    <n v="0"/>
    <n v="0"/>
    <n v="0"/>
  </r>
  <r>
    <s v="CAV0151"/>
    <n v="60"/>
    <s v="Dịch vụ VNPT-CA"/>
    <s v="Quản trị doanh nghiệp"/>
    <x v="9"/>
    <s v="Công nghệ thông tin"/>
    <s v="160119-01"/>
    <s v="Triệu Hoàng Cường (Vingroup)"/>
    <s v="DNTN2"/>
    <x v="2"/>
    <s v="Chi nhánh tại thành phố Hải Phòng - Công ty TNHH Vincom Retail Miền Bắc"/>
    <s v="Công ty CP Dịch vụ Thương mại Tổng hợp VinCommerce"/>
    <x v="1"/>
    <n v="0"/>
    <n v="0"/>
    <n v="0"/>
    <n v="15"/>
    <n v="0"/>
    <n v="0"/>
    <n v="0"/>
    <n v="0"/>
    <n v="0"/>
    <n v="0"/>
    <n v="0"/>
    <n v="0"/>
    <n v="15"/>
    <n v="0"/>
    <n v="0"/>
    <n v="0"/>
  </r>
  <r>
    <s v="CAV0152"/>
    <n v="60"/>
    <s v="Dịch vụ VNPT-CA"/>
    <s v="Quản trị doanh nghiệp"/>
    <x v="9"/>
    <s v="Công nghệ thông tin"/>
    <s v="160119-01"/>
    <s v="Triệu Hoàng Cường (Vingroup)"/>
    <s v="DNTN2"/>
    <x v="2"/>
    <s v="Chi nhánh tại tỉnh Phú Thọ - Công ty TNHH Vincom Retail Miền Bắc"/>
    <s v="Công ty CP Dịch vụ Thương mại Tổng hợp VinCommerce"/>
    <x v="1"/>
    <n v="0"/>
    <n v="0"/>
    <n v="0"/>
    <n v="15"/>
    <n v="0"/>
    <n v="0"/>
    <n v="0"/>
    <n v="0"/>
    <n v="0"/>
    <n v="0"/>
    <n v="0"/>
    <n v="0"/>
    <n v="15"/>
    <n v="0"/>
    <n v="0"/>
    <n v="0"/>
  </r>
  <r>
    <s v="CAV0153"/>
    <n v="60"/>
    <s v="Dịch vụ VNPT-CA"/>
    <s v="Quản trị doanh nghiệp"/>
    <x v="9"/>
    <s v="Công nghệ thông tin"/>
    <s v="160119-01"/>
    <s v="Triệu Hoàng Cường (Vingroup)"/>
    <s v="DNTN2"/>
    <x v="2"/>
    <s v="Chi nhánh tại tỉnh Quảng Ninh - Công ty TNHH Vincom Retail Miền Bắc"/>
    <s v="Công ty CP Dịch vụ Thương mại Tổng hợp VinCommerce"/>
    <x v="1"/>
    <n v="0"/>
    <n v="0"/>
    <n v="0"/>
    <n v="15"/>
    <n v="0"/>
    <n v="0"/>
    <n v="0"/>
    <n v="0"/>
    <n v="0"/>
    <n v="0"/>
    <n v="0"/>
    <n v="0"/>
    <n v="15"/>
    <n v="0"/>
    <n v="0"/>
    <n v="0"/>
  </r>
  <r>
    <s v="CAV0154"/>
    <n v="60"/>
    <s v="Dịch vụ VNPT-CA"/>
    <s v="Quản trị doanh nghiệp"/>
    <x v="9"/>
    <s v="Công nghệ thông tin"/>
    <s v="160119-01"/>
    <s v="Triệu Hoàng Cường (Vingroup)"/>
    <s v="DNTN2"/>
    <x v="2"/>
    <s v="Chi nhánh tại tình Thái Bình - Công ty TNHH Vincom Retail Miền Bắc"/>
    <s v="Công ty CP Dịch vụ Thương mại Tổng hợp VinCommerce"/>
    <x v="1"/>
    <n v="0"/>
    <n v="0"/>
    <n v="0"/>
    <n v="15"/>
    <n v="0"/>
    <n v="0"/>
    <n v="0"/>
    <n v="0"/>
    <n v="0"/>
    <n v="0"/>
    <n v="0"/>
    <n v="0"/>
    <n v="15"/>
    <n v="0"/>
    <n v="0"/>
    <n v="0"/>
  </r>
  <r>
    <s v="CAV0155"/>
    <n v="60"/>
    <s v="Dịch vụ VNPT-CA"/>
    <s v="Quản trị doanh nghiệp"/>
    <x v="9"/>
    <s v="Công nghệ thông tin"/>
    <s v="160119-01"/>
    <s v="Triệu Hoàng Cường (Vingroup)"/>
    <s v="DNTN2"/>
    <x v="2"/>
    <s v="Công ty TNHH Vincom Retail Miền Nam"/>
    <s v="Công ty CP Dịch vụ Thương mại Tổng hợp VinCommerce"/>
    <x v="1"/>
    <n v="0"/>
    <n v="0"/>
    <n v="0"/>
    <n v="15"/>
    <n v="0"/>
    <n v="0"/>
    <n v="0"/>
    <n v="0"/>
    <n v="0"/>
    <n v="0"/>
    <n v="0"/>
    <n v="0"/>
    <n v="15"/>
    <n v="0"/>
    <n v="0"/>
    <n v="0"/>
  </r>
  <r>
    <s v="CAV0156"/>
    <n v="60"/>
    <s v="Dịch vụ VNPT-CA"/>
    <s v="Quản trị doanh nghiệp"/>
    <x v="9"/>
    <s v="Công nghệ thông tin"/>
    <s v="160119-01"/>
    <s v="Triệu Hoàng Cường (Vingroup)"/>
    <s v="DNTN2"/>
    <x v="2"/>
    <s v="Chi nhánh tại tỉnh An Giang - Công ty TNHH Vincom Retail Miền Nam"/>
    <s v="Công ty CP Dịch vụ Thương mại Tổng hợp VinCommerce"/>
    <x v="1"/>
    <n v="0"/>
    <n v="0"/>
    <n v="0"/>
    <n v="15"/>
    <n v="0"/>
    <n v="0"/>
    <n v="0"/>
    <n v="0"/>
    <n v="0"/>
    <n v="0"/>
    <n v="0"/>
    <n v="0"/>
    <n v="15"/>
    <n v="0"/>
    <n v="0"/>
    <n v="0"/>
  </r>
  <r>
    <s v="CAV0157"/>
    <n v="60"/>
    <s v="Dịch vụ VNPT-CA"/>
    <s v="Quản trị doanh nghiệp"/>
    <x v="9"/>
    <s v="Công nghệ thông tin"/>
    <s v="160119-01"/>
    <s v="Triệu Hoàng Cường (Vingroup)"/>
    <s v="DNTN2"/>
    <x v="2"/>
    <s v="Chi nhánh tại tỉnh Bạc Liêu - Công ty TNHH Vincom Retail Miền Nam"/>
    <s v="Công ty CP Dịch vụ Thương mại Tổng hợp VinCommerce"/>
    <x v="1"/>
    <n v="0"/>
    <n v="0"/>
    <n v="0"/>
    <n v="15"/>
    <n v="0"/>
    <n v="0"/>
    <n v="0"/>
    <n v="0"/>
    <n v="0"/>
    <n v="0"/>
    <n v="0"/>
    <n v="0"/>
    <n v="15"/>
    <n v="0"/>
    <n v="0"/>
    <n v="0"/>
  </r>
  <r>
    <s v="CAV0158"/>
    <n v="60"/>
    <s v="Dịch vụ VNPT-CA"/>
    <s v="Quản trị doanh nghiệp"/>
    <x v="9"/>
    <s v="Công nghệ thông tin"/>
    <s v="160119-01"/>
    <s v="Triệu Hoàng Cường (Vingroup)"/>
    <s v="DNTN2"/>
    <x v="2"/>
    <s v="Chi nhánh tại thành phố Cần Thơ - Công ty TNHH Vincom Retail Miền Nam"/>
    <s v="Công ty CP Dịch vụ Thương mại Tổng hợp VinCommerce"/>
    <x v="1"/>
    <n v="0"/>
    <n v="0"/>
    <n v="0"/>
    <n v="15"/>
    <n v="0"/>
    <n v="0"/>
    <n v="0"/>
    <n v="0"/>
    <n v="0"/>
    <n v="0"/>
    <n v="0"/>
    <n v="0"/>
    <n v="15"/>
    <n v="0"/>
    <n v="0"/>
    <n v="0"/>
  </r>
  <r>
    <s v="CAV0159"/>
    <n v="60"/>
    <s v="Dịch vụ VNPT-CA"/>
    <s v="Quản trị doanh nghiệp"/>
    <x v="9"/>
    <s v="Công nghệ thông tin"/>
    <s v="160119-01"/>
    <s v="Triệu Hoàng Cường (Vingroup)"/>
    <s v="DNTN2"/>
    <x v="2"/>
    <s v="Chi nhánh tại thành phố Đà Nẵng - Công ty TNHH Vincom Retail Miền Nam"/>
    <s v="Công ty CP Dịch vụ Thương mại Tổng hợp VinCommerce"/>
    <x v="1"/>
    <n v="0"/>
    <n v="0"/>
    <n v="0"/>
    <n v="15"/>
    <n v="0"/>
    <n v="0"/>
    <n v="0"/>
    <n v="0"/>
    <n v="0"/>
    <n v="0"/>
    <n v="0"/>
    <n v="0"/>
    <n v="15"/>
    <n v="0"/>
    <n v="0"/>
    <n v="0"/>
  </r>
  <r>
    <s v="CAV0160"/>
    <n v="60"/>
    <s v="Dịch vụ VNPT-CA"/>
    <s v="Quản trị doanh nghiệp"/>
    <x v="9"/>
    <s v="Công nghệ thông tin"/>
    <s v="160119-01"/>
    <s v="Triệu Hoàng Cường (Vingroup)"/>
    <s v="DNTN2"/>
    <x v="2"/>
    <s v="Chi nhánh tại tỉnh Đồng Nai - Công ty TNHH Vincom Retail Miền Nam"/>
    <s v="Công ty CP Dịch vụ Thương mại Tổng hợp VinCommerce"/>
    <x v="1"/>
    <n v="0"/>
    <n v="0"/>
    <n v="0"/>
    <n v="15"/>
    <n v="0"/>
    <n v="0"/>
    <n v="0"/>
    <n v="0"/>
    <n v="0"/>
    <n v="0"/>
    <n v="0"/>
    <n v="0"/>
    <n v="15"/>
    <n v="0"/>
    <n v="0"/>
    <n v="0"/>
  </r>
  <r>
    <s v="CAV0161"/>
    <n v="60"/>
    <s v="Dịch vụ VNPT-CA"/>
    <s v="Quản trị doanh nghiệp"/>
    <x v="9"/>
    <s v="Công nghệ thông tin"/>
    <s v="160119-01"/>
    <s v="Triệu Hoàng Cường (Vingroup)"/>
    <s v="DNTN2"/>
    <x v="2"/>
    <s v="Chi nhánh tại tỉnh Khánh Hòa - Công ty TNHH Vincom Retail Miền Nam"/>
    <s v="Công ty CP Dịch vụ Thương mại Tổng hợp VinCommerce"/>
    <x v="1"/>
    <n v="0"/>
    <n v="0"/>
    <n v="0"/>
    <n v="15"/>
    <n v="0"/>
    <n v="0"/>
    <n v="0"/>
    <n v="0"/>
    <n v="0"/>
    <n v="0"/>
    <n v="0"/>
    <n v="0"/>
    <n v="15"/>
    <n v="0"/>
    <n v="0"/>
    <n v="0"/>
  </r>
  <r>
    <s v="CAV0162"/>
    <n v="60"/>
    <s v="Dịch vụ VNPT-CA"/>
    <s v="Quản trị doanh nghiệp"/>
    <x v="9"/>
    <s v="Công nghệ thông tin"/>
    <s v="160119-01"/>
    <s v="Triệu Hoàng Cường (Vingroup)"/>
    <s v="DNTN2"/>
    <x v="2"/>
    <s v="Chi nhánh tại tỉnh Kiên Giang - Công ty TNHH Vincom Retail Miền Nam"/>
    <s v="Công ty CP Dịch vụ Thương mại Tổng hợp VinCommerce"/>
    <x v="1"/>
    <n v="0"/>
    <n v="0"/>
    <n v="0"/>
    <n v="15"/>
    <n v="0"/>
    <n v="0"/>
    <n v="0"/>
    <n v="0"/>
    <n v="0"/>
    <n v="0"/>
    <n v="0"/>
    <n v="0"/>
    <n v="15"/>
    <n v="0"/>
    <n v="0"/>
    <n v="0"/>
  </r>
  <r>
    <s v="CAV0163"/>
    <n v="60"/>
    <s v="Dịch vụ VNPT-CA"/>
    <s v="Quản trị doanh nghiệp"/>
    <x v="9"/>
    <s v="Công nghệ thông tin"/>
    <s v="160119-01"/>
    <s v="Triệu Hoàng Cường (Vingroup)"/>
    <s v="DNTN2"/>
    <x v="2"/>
    <s v="Chi nhánh tại tỉnh Ninh Thuận - Công ty TNHH Vincom Retail Miền Nam"/>
    <s v="Công ty CP Dịch vụ Thương mại Tổng hợp VinCommerce"/>
    <x v="1"/>
    <n v="0"/>
    <n v="0"/>
    <n v="0"/>
    <n v="15"/>
    <n v="0"/>
    <n v="0"/>
    <n v="0"/>
    <n v="0"/>
    <n v="0"/>
    <n v="0"/>
    <n v="0"/>
    <n v="0"/>
    <n v="15"/>
    <n v="0"/>
    <n v="0"/>
    <n v="0"/>
  </r>
  <r>
    <s v="CAV0164"/>
    <n v="60"/>
    <s v="Dịch vụ VNPT-CA"/>
    <s v="Quản trị doanh nghiệp"/>
    <x v="9"/>
    <s v="Công nghệ thông tin"/>
    <s v="160119-01"/>
    <s v="Triệu Hoàng Cường (Vingroup)"/>
    <s v="DNTN2"/>
    <x v="2"/>
    <s v="Chi nhánh tại Trà Vinh - Công ty TNHH Vincom Retail Miền Nam"/>
    <s v="Công ty CP Dịch vụ Thương mại Tổng hợp VinCommerce"/>
    <x v="1"/>
    <n v="0"/>
    <n v="0"/>
    <n v="0"/>
    <n v="15"/>
    <n v="0"/>
    <n v="0"/>
    <n v="0"/>
    <n v="0"/>
    <n v="0"/>
    <n v="0"/>
    <n v="0"/>
    <n v="0"/>
    <n v="15"/>
    <n v="0"/>
    <n v="0"/>
    <n v="0"/>
  </r>
  <r>
    <s v="CAV0165"/>
    <n v="60"/>
    <s v="Dịch vụ VNPT-CA"/>
    <s v="Quản trị doanh nghiệp"/>
    <x v="9"/>
    <s v="Công nghệ thông tin"/>
    <s v="160119-01"/>
    <s v="Triệu Hoàng Cường (Vingroup)"/>
    <s v="DNTN2"/>
    <x v="2"/>
    <s v="Chi nhánh tại tỉnh Vĩnh Long - Công ty TNHH Vincom Retail Miền Nam"/>
    <s v="Công ty CP Dịch vụ Thương mại Tổng hợp VinCommerce"/>
    <x v="1"/>
    <n v="0"/>
    <n v="0"/>
    <n v="0"/>
    <n v="15"/>
    <n v="0"/>
    <n v="0"/>
    <n v="0"/>
    <n v="0"/>
    <n v="0"/>
    <n v="0"/>
    <n v="0"/>
    <n v="0"/>
    <n v="15"/>
    <n v="0"/>
    <n v="0"/>
    <n v="0"/>
  </r>
  <r>
    <s v="CAV0166"/>
    <n v="60"/>
    <s v="Dịch vụ VNPT-CA"/>
    <s v="Quản trị doanh nghiệp"/>
    <x v="9"/>
    <s v="Công nghệ thông tin"/>
    <s v="160119-01"/>
    <s v="Triệu Hoàng Cường (Vingroup)"/>
    <s v="DNTN2"/>
    <x v="2"/>
    <s v="Chi nhánh tại tỉnh Yên Bái - Công ty TNHH Vincom Retail Miền Bắc"/>
    <s v="Công ty CP Dịch vụ Thương mại Tổng hợp VinCommerce"/>
    <x v="1"/>
    <n v="0"/>
    <n v="0"/>
    <n v="0"/>
    <n v="15"/>
    <n v="0"/>
    <n v="0"/>
    <n v="0"/>
    <n v="0"/>
    <n v="0"/>
    <n v="0"/>
    <n v="0"/>
    <n v="0"/>
    <n v="15"/>
    <n v="0"/>
    <n v="0"/>
    <n v="0"/>
  </r>
  <r>
    <s v="F0250-044"/>
    <n v="62"/>
    <s v="Truy nhập Internet tốc độ cao FTTH (Fiber VNN)"/>
    <s v="Dịch vụ Băng rộng cố định"/>
    <x v="3"/>
    <s v="Viễn thông"/>
    <s v="170103-07"/>
    <s v="Triệu Hoàng Cường (Vingroup)"/>
    <s v="DNTN2"/>
    <x v="2"/>
    <s v="Chi nhánh Thái Bình-Công ty CP dịch vụ thương mại tổng hợp VinCommerce"/>
    <s v="Công ty CP Dịch vụ Thương mại Tổng hợp VinCommerce"/>
    <x v="1"/>
    <n v="0"/>
    <n v="0"/>
    <n v="0"/>
    <n v="14.586"/>
    <n v="2.7613669999999999"/>
    <n v="0"/>
    <n v="0.74066699999999996"/>
    <n v="16.829999999999998"/>
    <n v="0"/>
    <n v="0"/>
    <n v="0"/>
    <n v="0"/>
    <n v="34.918033999999999"/>
    <n v="0"/>
    <n v="0"/>
    <n v="0"/>
  </r>
  <r>
    <s v="F0250-060"/>
    <n v="62"/>
    <s v="Truy nhập Internet tốc độ cao FTTH (Fiber VNN)"/>
    <s v="Dịch vụ Băng rộng cố định"/>
    <x v="3"/>
    <s v="Viễn thông"/>
    <s v="170103-07"/>
    <s v="Triệu Hoàng Cường (Vingroup)"/>
    <s v="DNTN2"/>
    <x v="2"/>
    <s v="CN Công ty CP Bệnh viện ĐKQT Vinmec - Bệnh viện ĐKQT Vinmec Centre Park"/>
    <s v="Công ty CP Dịch vụ Thương mại Tổng hợp VinCommerce"/>
    <x v="1"/>
    <n v="0"/>
    <n v="0"/>
    <n v="0"/>
    <n v="2.2949999999999999"/>
    <n v="0"/>
    <n v="0"/>
    <n v="0"/>
    <n v="0"/>
    <n v="0"/>
    <n v="0"/>
    <n v="0"/>
    <n v="0"/>
    <n v="2.2949999999999999"/>
    <n v="0"/>
    <n v="0"/>
    <n v="0"/>
  </r>
  <r>
    <s v="F0250-061"/>
    <n v="62"/>
    <s v="Truy nhập Internet tốc độ cao FTTH (Fiber VNN)"/>
    <s v="Dịch vụ Băng rộng cố định"/>
    <x v="3"/>
    <s v="Viễn thông"/>
    <s v="170103-07"/>
    <s v="Triệu Hoàng Cường (Vingroup)"/>
    <s v="DNTN2"/>
    <x v="2"/>
    <s v="CN tại tỉnh Kiên Giang- Công ty CP bệnh viện đa khoa quốc tế Vinmec"/>
    <s v="Công ty CP Dịch vụ Thương mại Tổng hợp VinCommerce"/>
    <x v="1"/>
    <n v="0"/>
    <n v="0"/>
    <n v="0"/>
    <n v="2.2949999999999999"/>
    <n v="0"/>
    <n v="0"/>
    <n v="0"/>
    <n v="0"/>
    <n v="0"/>
    <n v="0"/>
    <n v="0"/>
    <n v="0"/>
    <n v="2.2949999999999999"/>
    <n v="0"/>
    <n v="0"/>
    <n v="0"/>
  </r>
  <r>
    <s v="F0250-062"/>
    <n v="62"/>
    <s v="Truy nhập Internet tốc độ cao FTTH (Fiber VNN)"/>
    <s v="Dịch vụ Băng rộng cố định"/>
    <x v="3"/>
    <s v="Viễn thông"/>
    <s v="170103-07"/>
    <s v="Triệu Hoàng Cường (Vingroup)"/>
    <s v="DNTN2"/>
    <x v="2"/>
    <s v="CN Công ty CP bệnh viện ĐKQT Vinmec - bệnh viện ĐKQT Vinmec Time City"/>
    <s v="Công ty CP Dịch vụ Thương mại Tổng hợp VinCommerce"/>
    <x v="1"/>
    <n v="0"/>
    <n v="0"/>
    <n v="0"/>
    <n v="19.38"/>
    <n v="0"/>
    <n v="0"/>
    <n v="0"/>
    <n v="0"/>
    <n v="0"/>
    <n v="0"/>
    <n v="0"/>
    <n v="0"/>
    <n v="19.38"/>
    <n v="0"/>
    <n v="0"/>
    <n v="0"/>
  </r>
  <r>
    <s v="F0250-063"/>
    <n v="62"/>
    <s v="Truy nhập Internet tốc độ cao FTTH (Fiber VNN)"/>
    <s v="Dịch vụ Băng rộng cố định"/>
    <x v="3"/>
    <s v="Viễn thông"/>
    <s v="170103-07"/>
    <s v="Triệu Hoàng Cường (Vingroup)"/>
    <s v="DNTN2"/>
    <x v="2"/>
    <s v="CN Công ty CP bệnh viện ĐKQT Vinmec - Bệnh viện ĐKQT Vinmec Đà nẵng"/>
    <s v="Công ty CP Dịch vụ Thương mại Tổng hợp VinCommerce"/>
    <x v="1"/>
    <n v="0"/>
    <n v="0"/>
    <n v="0"/>
    <n v="2.2949999999999999"/>
    <n v="0"/>
    <n v="0"/>
    <n v="0"/>
    <n v="0"/>
    <n v="0"/>
    <n v="0"/>
    <n v="0"/>
    <n v="0"/>
    <n v="2.2949999999999999"/>
    <n v="0"/>
    <n v="0"/>
    <n v="0"/>
  </r>
  <r>
    <s v="F0250-064"/>
    <n v="62"/>
    <s v="Truy nhập Internet tốc độ cao FTTH (Fiber VNN)"/>
    <s v="Dịch vụ Băng rộng cố định"/>
    <x v="3"/>
    <s v="Viễn thông"/>
    <s v="170103-07"/>
    <s v="Triệu Hoàng Cường (Vingroup)"/>
    <s v="DNTN2"/>
    <x v="2"/>
    <s v="Công ty TNHH MTV Vinschool"/>
    <s v="Công ty CP Dịch vụ Thương mại Tổng hợp VinCommerce"/>
    <x v="1"/>
    <n v="0"/>
    <n v="0"/>
    <n v="0"/>
    <n v="57.222000000000001"/>
    <n v="1.2749999999999999"/>
    <n v="0"/>
    <n v="0"/>
    <n v="0"/>
    <n v="58.497"/>
    <n v="0"/>
    <n v="0"/>
    <n v="0"/>
    <n v="116.994"/>
    <n v="0"/>
    <n v="0"/>
    <n v="0"/>
  </r>
  <r>
    <s v="F0250-065"/>
    <n v="62"/>
    <s v="Truy nhập Internet tốc độ cao FTTH (Fiber VNN)"/>
    <s v="Dịch vụ Băng rộng cố định"/>
    <x v="3"/>
    <s v="Viễn thông"/>
    <s v="170103-07"/>
    <s v="Triệu Hoàng Cường (Vingroup)"/>
    <s v="DNTN2"/>
    <x v="2"/>
    <s v="CN tại TP.HCM -Công ty TNHH MTV Vinschool"/>
    <s v="Công ty CP Dịch vụ Thương mại Tổng hợp VinCommerce"/>
    <x v="1"/>
    <n v="0"/>
    <n v="0"/>
    <n v="0"/>
    <n v="12.189"/>
    <n v="0"/>
    <n v="0"/>
    <n v="0"/>
    <n v="0"/>
    <n v="12.189"/>
    <n v="0"/>
    <n v="0"/>
    <n v="0"/>
    <n v="24.378"/>
    <n v="0"/>
    <n v="0"/>
    <n v="0"/>
  </r>
  <r>
    <s v="F0250-066"/>
    <n v="62"/>
    <s v="Truy nhập Internet tốc độ cao FTTH (Fiber VNN)"/>
    <s v="Dịch vụ Băng rộng cố định"/>
    <x v="3"/>
    <s v="Viễn thông"/>
    <s v="170103-07"/>
    <s v="Triệu Hoàng Cường (Vingroup)"/>
    <s v="DNTN2"/>
    <x v="2"/>
    <s v="Công ty đầu tư sản xuất phát triển nông nghiệp VINECO"/>
    <s v="Công ty CP Dịch vụ Thương mại Tổng hợp VinCommerce"/>
    <x v="1"/>
    <n v="0"/>
    <n v="0"/>
    <n v="0"/>
    <n v="39.346499999999999"/>
    <n v="0"/>
    <n v="0"/>
    <n v="0"/>
    <n v="0"/>
    <n v="37.841999999999999"/>
    <n v="0"/>
    <n v="0"/>
    <n v="0"/>
    <n v="77.188500000000005"/>
    <n v="0"/>
    <n v="0"/>
    <n v="0"/>
  </r>
  <r>
    <s v="F0250-077"/>
    <n v="62"/>
    <s v="Truy nhập Internet tốc độ cao FTTH (Fiber VNN)"/>
    <s v="Dịch vụ Băng rộng cố định"/>
    <x v="3"/>
    <s v="Viễn thông"/>
    <s v="170103-07"/>
    <s v="Triệu Hoàng Cường (Vingroup)"/>
    <s v="DNTN2"/>
    <x v="2"/>
    <s v="Trung tâm đào tạo bóng đá trẻ PVF"/>
    <s v="Công ty CP Dịch vụ Thương mại Tổng hợp VinCommerce"/>
    <x v="1"/>
    <n v="0"/>
    <n v="0"/>
    <n v="0"/>
    <n v="9.6389999999999993"/>
    <n v="0"/>
    <n v="0"/>
    <n v="0"/>
    <n v="0"/>
    <n v="0"/>
    <n v="0"/>
    <n v="0"/>
    <n v="0"/>
    <n v="9.6389999999999993"/>
    <n v="0"/>
    <n v="0"/>
    <n v="0"/>
  </r>
  <r>
    <s v="F0250-086"/>
    <n v="62"/>
    <s v="Truy nhập Internet tốc độ cao FTTH (Fiber VNN)"/>
    <s v="Dịch vụ Băng rộng cố định"/>
    <x v="3"/>
    <s v="Viễn thông"/>
    <s v="170103-07"/>
    <s v="Triệu Hoàng Cường (Vingroup)"/>
    <s v="DNTN2"/>
    <x v="2"/>
    <s v="Công ty cổ phần Vinhomes"/>
    <s v="Công ty CP Dịch vụ Thương mại Tổng hợp VinCommerce"/>
    <x v="1"/>
    <n v="0"/>
    <n v="0"/>
    <n v="0"/>
    <n v="54.034500000000001"/>
    <n v="0"/>
    <n v="0"/>
    <n v="0"/>
    <n v="0"/>
    <n v="0"/>
    <n v="0"/>
    <n v="0"/>
    <n v="0"/>
    <n v="54.034500000000001"/>
    <n v="0"/>
    <n v="0"/>
    <n v="0"/>
  </r>
  <r>
    <s v="F0250-088"/>
    <n v="62"/>
    <s v="Truy nhập Internet tốc độ cao FTTH (Fiber VNN)"/>
    <s v="Dịch vụ Băng rộng cố định"/>
    <x v="3"/>
    <s v="Viễn thông"/>
    <s v="170103-07"/>
    <s v="Triệu Hoàng Cường (Vingroup)"/>
    <s v="DNTN2"/>
    <x v="2"/>
    <s v="Tập đoàn Vingroup-Công ty CP"/>
    <s v="Công ty CP Dịch vụ Thương mại Tổng hợp VinCommerce"/>
    <x v="1"/>
    <n v="0"/>
    <n v="0"/>
    <n v="0"/>
    <n v="20.808"/>
    <n v="0"/>
    <n v="0"/>
    <n v="0"/>
    <n v="0"/>
    <n v="0"/>
    <n v="0"/>
    <n v="0"/>
    <n v="0"/>
    <n v="20.808"/>
    <n v="0"/>
    <n v="0"/>
    <n v="0"/>
  </r>
  <r>
    <s v="F0250-089"/>
    <n v="62"/>
    <s v="Truy nhập Internet tốc độ cao FTTH (Fiber VNN)"/>
    <s v="Dịch vụ Băng rộng cố định"/>
    <x v="3"/>
    <s v="Viễn thông"/>
    <s v="170103-07"/>
    <s v="Triệu Hoàng Cường (Vingroup)"/>
    <s v="DNTN2"/>
    <x v="2"/>
    <s v="Trung tâm từ thiện và hướng nghiệp phật tích"/>
    <s v="Công ty CP Dịch vụ Thương mại Tổng hợp VinCommerce"/>
    <x v="1"/>
    <n v="0"/>
    <n v="0"/>
    <n v="0"/>
    <n v="1.2749999999999999"/>
    <n v="0"/>
    <n v="0"/>
    <n v="0"/>
    <n v="0"/>
    <n v="1.2749999999999999"/>
    <n v="0"/>
    <n v="0"/>
    <n v="0"/>
    <n v="2.5499999999999998"/>
    <n v="0"/>
    <n v="0"/>
    <n v="0"/>
  </r>
  <r>
    <s v="F0250-092"/>
    <n v="62"/>
    <s v="Truy nhập Internet tốc độ cao FTTH (Fiber VNN)"/>
    <s v="Dịch vụ Băng rộng cố định"/>
    <x v="3"/>
    <s v="Viễn thông"/>
    <s v="170103-07"/>
    <s v="Triệu Hoàng Cường (Vingroup)"/>
    <s v="DNTN2"/>
    <x v="2"/>
    <s v="Công ty TNHH sản xuất và kinh doanh VinFast"/>
    <s v="Công ty CP Dịch vụ Thương mại Tổng hợp VinCommerce"/>
    <x v="1"/>
    <n v="0"/>
    <n v="0"/>
    <n v="0"/>
    <n v="4.59"/>
    <n v="0"/>
    <n v="0"/>
    <n v="0"/>
    <n v="0"/>
    <n v="0"/>
    <n v="0"/>
    <n v="0"/>
    <n v="0"/>
    <n v="4.59"/>
    <n v="0"/>
    <n v="0"/>
    <n v="0"/>
  </r>
  <r>
    <s v="F0250-127"/>
    <n v="62"/>
    <s v="Truy nhập Internet tốc độ cao FTTH (Fiber VNN)"/>
    <s v="Dịch vụ Băng rộng cố định"/>
    <x v="3"/>
    <s v="Viễn thông"/>
    <s v="170103-07"/>
    <s v="Triệu Hoàng Cường (Vingroup)"/>
    <s v="DNTN2"/>
    <x v="2"/>
    <s v="Công ty cổ phần phát triển công nghệ Vin Tech"/>
    <s v="Công ty CP Dịch vụ Thương mại Tổng hợp VinCommerce"/>
    <x v="1"/>
    <n v="0"/>
    <n v="0"/>
    <n v="0"/>
    <n v="7.99"/>
    <n v="0"/>
    <n v="0"/>
    <n v="0"/>
    <n v="0"/>
    <n v="0"/>
    <n v="0"/>
    <n v="0"/>
    <n v="0"/>
    <n v="7.99"/>
    <n v="0"/>
    <n v="0"/>
    <n v="0"/>
  </r>
  <r>
    <s v="F0250-135"/>
    <n v="62"/>
    <s v="Truy nhập Internet tốc độ cao FTTH (Fiber VNN)"/>
    <s v="Dịch vụ Băng rộng cố định"/>
    <x v="3"/>
    <s v="Viễn thông"/>
    <s v="170103-07"/>
    <s v="Triệu Hoàng Cường (Vingroup)"/>
    <s v="DNTN2"/>
    <x v="2"/>
    <s v="CN công ty cổ phần bệnh viện đa khoa quốc tế Vinmec- Bệnh viện đa khoa quốc tế Vinmec Hải Phòng"/>
    <s v="Công ty CP Dịch vụ Thương mại Tổng hợp VinCommerce"/>
    <x v="1"/>
    <n v="0"/>
    <n v="0"/>
    <n v="0"/>
    <n v="6.12"/>
    <n v="0"/>
    <n v="0"/>
    <n v="0"/>
    <n v="0"/>
    <n v="0"/>
    <n v="0"/>
    <n v="0"/>
    <n v="0"/>
    <n v="6.12"/>
    <n v="0"/>
    <n v="0"/>
    <n v="0"/>
  </r>
  <r>
    <s v="F0250-144"/>
    <n v="62"/>
    <s v="Truy nhập Internet tốc độ cao FTTH (Fiber VNN)"/>
    <s v="Dịch vụ Băng rộng cố định"/>
    <x v="3"/>
    <s v="Viễn thông"/>
    <s v="170103-07"/>
    <s v="Triệu Hoàng Cường (Vingroup)"/>
    <s v="DNTN2"/>
    <x v="2"/>
    <s v="Công ty cổ phần Vinpearl"/>
    <s v="Công ty CP Dịch vụ Thương mại Tổng hợp VinCommerce"/>
    <x v="1"/>
    <n v="0"/>
    <n v="0"/>
    <n v="0"/>
    <n v="2.9868999999999999"/>
    <n v="8.4149999999999991"/>
    <n v="0"/>
    <n v="0"/>
    <n v="0"/>
    <n v="0"/>
    <n v="0"/>
    <n v="0"/>
    <n v="0"/>
    <n v="11.401899999999999"/>
    <n v="0"/>
    <n v="0"/>
    <n v="0"/>
  </r>
  <r>
    <s v="F0250-145"/>
    <n v="62"/>
    <s v="Truy nhập Internet tốc độ cao FTTH (Fiber VNN)"/>
    <s v="Dịch vụ Băng rộng cố định"/>
    <x v="3"/>
    <s v="Viễn thông"/>
    <s v="170103-07"/>
    <s v="Triệu Hoàng Cường (Vingroup)"/>
    <s v="DNTN2"/>
    <x v="2"/>
    <s v="Công ty cổ phần VinID"/>
    <s v="Công ty CP Dịch vụ Thương mại Tổng hợp VinCommerce"/>
    <x v="1"/>
    <n v="0"/>
    <n v="0"/>
    <n v="0"/>
    <n v="417.46559999999999"/>
    <n v="5.3040000000000003"/>
    <n v="0"/>
    <n v="0"/>
    <n v="0"/>
    <n v="0"/>
    <n v="0"/>
    <n v="0"/>
    <n v="0"/>
    <n v="422.76960000000003"/>
    <n v="0"/>
    <n v="0"/>
    <n v="0"/>
  </r>
  <r>
    <s v="F0250-146"/>
    <n v="62"/>
    <s v="Truy nhập Internet tốc độ cao FTTH (Fiber VNN)"/>
    <s v="Dịch vụ Băng rộng cố định"/>
    <x v="3"/>
    <s v="Viễn thông"/>
    <s v="170103-07"/>
    <s v="Triệu Hoàng Cường (Vingroup)"/>
    <s v="DNTN2"/>
    <x v="2"/>
    <s v="Chi nhánh tại tỉnh Tuyên Quang- Công ty TNHH Vincom Retail miền bắc"/>
    <s v="Công ty CP Dịch vụ Thương mại Tổng hợp VinCommerce"/>
    <x v="1"/>
    <n v="0"/>
    <n v="0"/>
    <n v="0"/>
    <n v="-3.6720000000000002"/>
    <n v="0"/>
    <n v="0"/>
    <n v="0"/>
    <n v="0"/>
    <n v="0"/>
    <n v="0"/>
    <n v="0"/>
    <n v="0"/>
    <n v="-3.6720000000000002"/>
    <n v="0"/>
    <n v="0"/>
    <n v="0"/>
  </r>
  <r>
    <s v="F0250-154"/>
    <n v="62"/>
    <s v="Truy nhập Internet tốc độ cao FTTH (Fiber VNN)"/>
    <s v="Dịch vụ Băng rộng cố định"/>
    <x v="3"/>
    <s v="Viễn thông"/>
    <s v="170103-07"/>
    <s v="Triệu Hoàng Cường (Vingroup)"/>
    <s v="DNTN2"/>
    <x v="2"/>
    <s v="Công ty TNHH dịch vụ bảo vệ Vincom"/>
    <s v="Công ty CP Dịch vụ Thương mại Tổng hợp VinCommerce"/>
    <x v="1"/>
    <n v="0"/>
    <n v="0"/>
    <n v="0"/>
    <n v="2.2949999999999999"/>
    <n v="0"/>
    <n v="0"/>
    <n v="0"/>
    <n v="0"/>
    <n v="0"/>
    <n v="0"/>
    <n v="0"/>
    <n v="0"/>
    <n v="2.2949999999999999"/>
    <n v="0"/>
    <n v="0"/>
    <n v="0"/>
  </r>
  <r>
    <s v="F0250-157"/>
    <n v="62"/>
    <s v="Truy nhập Internet tốc độ cao FTTH (Fiber VNN)"/>
    <s v="Dịch vụ Băng rộng cố định"/>
    <x v="3"/>
    <s v="Viễn thông"/>
    <s v="170103-07"/>
    <s v="Triệu Hoàng Cường (Vingroup)"/>
    <s v="DNTN2"/>
    <x v="2"/>
    <s v="Công ty CP đầu tư và phát triển du lịch Phú Quốc"/>
    <s v="Công ty CP Dịch vụ Thương mại Tổng hợp VinCommerce"/>
    <x v="1"/>
    <n v="0"/>
    <n v="0"/>
    <n v="0"/>
    <n v="13.464"/>
    <n v="0"/>
    <n v="0"/>
    <n v="0"/>
    <n v="0"/>
    <n v="13.464"/>
    <n v="0"/>
    <n v="0"/>
    <n v="0"/>
    <n v="26.928000000000001"/>
    <n v="0"/>
    <n v="0"/>
    <n v="0"/>
  </r>
  <r>
    <s v="F0250-169"/>
    <n v="62"/>
    <s v="Truy nhập Internet tốc độ cao FTTH (Fiber VNN)"/>
    <s v="Dịch vụ Băng rộng cố định"/>
    <x v="3"/>
    <s v="Viễn thông"/>
    <s v="170103-07"/>
    <s v="Triệu Hoàng Cường (Vingroup)"/>
    <s v="DNTN2"/>
    <x v="2"/>
    <s v="Chi nhánh tại thành phố Hồ Chí Minh-Công ty cổ phần Vinhomes"/>
    <s v="Công ty CP Dịch vụ Thương mại Tổng hợp VinCommerce"/>
    <x v="1"/>
    <n v="0"/>
    <n v="0"/>
    <n v="0"/>
    <n v="41.14425"/>
    <n v="0"/>
    <n v="0"/>
    <n v="0"/>
    <n v="0"/>
    <n v="0"/>
    <n v="0"/>
    <n v="0"/>
    <n v="0"/>
    <n v="41.14425"/>
    <n v="0"/>
    <n v="0"/>
    <n v="0"/>
  </r>
  <r>
    <s v="F0250-170"/>
    <n v="62"/>
    <s v="Truy nhập Internet tốc độ cao FTTH (Fiber VNN)"/>
    <s v="Dịch vụ Băng rộng cố định"/>
    <x v="3"/>
    <s v="Viễn thông"/>
    <s v="170103-07"/>
    <s v="Triệu Hoàng Cường (Vingroup)"/>
    <s v="DNTN2"/>
    <x v="2"/>
    <s v="Chi nhánh tại Quảng Ninh -Công ty cổ phần Vinhomes"/>
    <s v="Công ty CP Dịch vụ Thương mại Tổng hợp VinCommerce"/>
    <x v="1"/>
    <n v="0"/>
    <n v="0"/>
    <n v="0"/>
    <n v="5.9669999999999996"/>
    <n v="0"/>
    <n v="0"/>
    <n v="0"/>
    <n v="0"/>
    <n v="0"/>
    <n v="0"/>
    <n v="0"/>
    <n v="0"/>
    <n v="5.9669999999999996"/>
    <n v="0"/>
    <n v="0"/>
    <n v="0"/>
  </r>
  <r>
    <s v="F0250-171"/>
    <n v="62"/>
    <s v="Truy nhập Internet tốc độ cao FTTH (Fiber VNN)"/>
    <s v="Dịch vụ Băng rộng cố định"/>
    <x v="3"/>
    <s v="Viễn thông"/>
    <s v="170103-07"/>
    <s v="Triệu Hoàng Cường (Vingroup)"/>
    <s v="DNTN2"/>
    <x v="2"/>
    <s v="Chi nhánh tại Hải Phòng  -Công ty cổ phần Vinhomes"/>
    <s v="Công ty CP Dịch vụ Thương mại Tổng hợp VinCommerce"/>
    <x v="1"/>
    <n v="0"/>
    <n v="0"/>
    <n v="0"/>
    <n v="6.8849999999999998"/>
    <n v="0"/>
    <n v="0"/>
    <n v="0"/>
    <n v="0"/>
    <n v="0"/>
    <n v="0"/>
    <n v="0"/>
    <n v="0"/>
    <n v="6.8849999999999998"/>
    <n v="0"/>
    <n v="0"/>
    <n v="0"/>
  </r>
  <r>
    <s v="F0250-174"/>
    <n v="62"/>
    <s v="Truy nhập Internet tốc độ cao FTTH (Fiber VNN)"/>
    <s v="Dịch vụ Băng rộng cố định"/>
    <x v="3"/>
    <s v="Viễn thông"/>
    <s v="170103-07"/>
    <s v="Triệu Hoàng Cường (Vingroup)"/>
    <s v="DNTN2"/>
    <x v="2"/>
    <s v="Công ty TNHH đầu tư và phát triển đô thị Gia Lâm"/>
    <s v="Công ty CP Dịch vụ Thương mại Tổng hợp VinCommerce"/>
    <x v="1"/>
    <n v="0"/>
    <n v="0"/>
    <n v="0"/>
    <n v="7.3440000000000003"/>
    <n v="0"/>
    <n v="0"/>
    <n v="0"/>
    <n v="0"/>
    <n v="0"/>
    <n v="0"/>
    <n v="0"/>
    <n v="0"/>
    <n v="7.3440000000000003"/>
    <n v="0"/>
    <n v="0"/>
    <n v="0"/>
  </r>
  <r>
    <s v="F0250-175"/>
    <n v="62"/>
    <s v="Truy nhập Internet tốc độ cao FTTH (Fiber VNN)"/>
    <s v="Dịch vụ Băng rộng cố định"/>
    <x v="3"/>
    <s v="Viễn thông"/>
    <s v="170103-07"/>
    <s v="Triệu Hoàng Cường (Vingroup)"/>
    <s v="DNTN2"/>
    <x v="2"/>
    <s v="Chi nhánh tại Thanh Hóa-Công ty cổ phần Vinhomes"/>
    <s v="Công ty CP Dịch vụ Thương mại Tổng hợp VinCommerce"/>
    <x v="1"/>
    <n v="0"/>
    <n v="0"/>
    <n v="0"/>
    <n v="7.3440000000000003"/>
    <n v="0"/>
    <n v="0"/>
    <n v="0"/>
    <n v="0"/>
    <n v="0"/>
    <n v="0"/>
    <n v="0"/>
    <n v="0"/>
    <n v="7.3440000000000003"/>
    <n v="0"/>
    <n v="0"/>
    <n v="0"/>
  </r>
  <r>
    <s v="F0250-202"/>
    <n v="62"/>
    <s v="Truy nhập Internet tốc độ cao FTTH (Fiber VNN)"/>
    <s v="Dịch vụ Băng rộng cố định"/>
    <x v="3"/>
    <s v="Viễn thông"/>
    <s v="170103-07"/>
    <s v="Triệu Hoàng Cường (Vingroup)"/>
    <s v="DNTN2"/>
    <x v="2"/>
    <s v="Chi nhánh tại Hà Tĩnh - Công ty cổ phần Vinhomes"/>
    <s v="Công ty CP Dịch vụ Thương mại Tổng hợp VinCommerce"/>
    <x v="1"/>
    <n v="0"/>
    <n v="0"/>
    <n v="0"/>
    <n v="2.3842500000000002"/>
    <n v="0"/>
    <n v="0"/>
    <n v="0"/>
    <n v="0"/>
    <n v="0"/>
    <n v="0"/>
    <n v="0"/>
    <n v="0"/>
    <n v="2.3842500000000002"/>
    <n v="0"/>
    <n v="0"/>
    <n v="0"/>
  </r>
  <r>
    <s v="F0250-228"/>
    <n v="62"/>
    <s v="Truy nhập Internet tốc độ cao FTTH (Fiber VNN)"/>
    <s v="Dịch vụ Băng rộng cố định"/>
    <x v="3"/>
    <s v="Viễn thông"/>
    <s v="170103-07"/>
    <s v="Triệu Hoàng Cường (Vingroup)"/>
    <s v="DNTN2"/>
    <x v="2"/>
    <s v="Công ty TNHH Giáo dục và đào tạo VINACADEMY"/>
    <s v="Công ty CP Dịch vụ Thương mại Tổng hợp VinCommerce"/>
    <x v="1"/>
    <n v="0"/>
    <n v="0"/>
    <n v="0"/>
    <n v="7.3440000000000003"/>
    <n v="0"/>
    <n v="0"/>
    <n v="0"/>
    <n v="0"/>
    <n v="0"/>
    <n v="0"/>
    <n v="0"/>
    <n v="0"/>
    <n v="7.3440000000000003"/>
    <n v="0"/>
    <n v="0"/>
    <n v="0"/>
  </r>
  <r>
    <s v="F0250-229"/>
    <n v="62"/>
    <s v="Truy nhập Internet tốc độ cao FTTH (Fiber VNN)"/>
    <s v="Dịch vụ Băng rộng cố định"/>
    <x v="3"/>
    <s v="Viễn thông"/>
    <s v="170103-07"/>
    <s v="Triệu Hoàng Cường (Vingroup)"/>
    <s v="DNTN2"/>
    <x v="2"/>
    <s v="Công ty TNHH dịch vụ và kinh doanh Vinfast"/>
    <s v="Công ty CP Dịch vụ Thương mại Tổng hợp VinCommerce"/>
    <x v="1"/>
    <n v="0"/>
    <n v="0"/>
    <n v="0"/>
    <n v="2.2949999999999999"/>
    <n v="0"/>
    <n v="0"/>
    <n v="0"/>
    <n v="0"/>
    <n v="0"/>
    <n v="0"/>
    <n v="0"/>
    <n v="0"/>
    <n v="2.2949999999999999"/>
    <n v="0"/>
    <n v="0"/>
    <n v="0"/>
  </r>
  <r>
    <s v="F0250-230"/>
    <n v="62"/>
    <s v="Truy nhập Internet tốc độ cao FTTH (Fiber VNN)"/>
    <s v="Dịch vụ Băng rộng cố định"/>
    <x v="3"/>
    <s v="Viễn thông"/>
    <s v="170103-07"/>
    <s v="Triệu Hoàng Cường (Vingroup)"/>
    <s v="DNTN2"/>
    <x v="2"/>
    <s v="Công ty TNHH kinh doanh và thương mại dịch vụ Vinpro"/>
    <s v="Công ty CP Dịch vụ Thương mại Tổng hợp VinCommerce"/>
    <x v="1"/>
    <n v="0"/>
    <n v="0"/>
    <n v="0"/>
    <n v="4.6597"/>
    <n v="2.2949999999999999"/>
    <n v="0"/>
    <n v="0"/>
    <n v="0"/>
    <n v="0"/>
    <n v="0"/>
    <n v="0"/>
    <n v="0"/>
    <n v="6.9546999999999999"/>
    <n v="0"/>
    <n v="0"/>
    <n v="0"/>
  </r>
  <r>
    <s v="F0460-1"/>
    <n v="62"/>
    <s v="Truy nhập Internet tốc độ cao FTTH (Fiber VNN)"/>
    <s v="Dịch vụ Băng rộng cố định"/>
    <x v="3"/>
    <s v="Viễn thông"/>
    <s v="3293"/>
    <s v="Triệu Hoàng Cường (Vingroup)"/>
    <s v="DNTN2"/>
    <x v="2"/>
    <s v="Chi nhánh tại Hà Tĩnh-Công ty cổ phần Vinhomes"/>
    <s v="Công ty CP Dịch vụ Thương mại Tổng hợp VinCommerce"/>
    <x v="1"/>
    <n v="0"/>
    <n v="0"/>
    <n v="0"/>
    <n v="2.7"/>
    <n v="0"/>
    <n v="1.2859000000000001E-2"/>
    <n v="0.38719599999999998"/>
    <n v="0.38719599999999998"/>
    <n v="0.38719599999999998"/>
    <n v="0.38719599999999998"/>
    <n v="0.38719599999999998"/>
    <n v="0.38719599999999998"/>
    <n v="5.036035"/>
    <n v="0.38885199999999998"/>
    <n v="0.385463"/>
    <n v="0.77431499999999998"/>
  </r>
  <r>
    <s v="F0460-2"/>
    <n v="62"/>
    <s v="Truy nhập Internet tốc độ cao FTTH (Fiber VNN)"/>
    <s v="Dịch vụ Băng rộng cố định"/>
    <x v="3"/>
    <s v="Viễn thông"/>
    <s v="3293"/>
    <s v="Triệu Hoàng Cường (Vingroup)"/>
    <s v="DNTN2"/>
    <x v="2"/>
    <s v="Chi nhánh tại Thanh Hóa- Công ty cổ phần Vinhomes"/>
    <s v="Công ty CP Dịch vụ Thương mại Tổng hợp VinCommerce"/>
    <x v="1"/>
    <n v="0"/>
    <n v="0"/>
    <n v="0"/>
    <n v="2.7"/>
    <n v="0"/>
    <n v="1.2859000000000001E-2"/>
    <n v="0.38719599999999998"/>
    <n v="0.38719599999999998"/>
    <n v="0.38719599999999998"/>
    <n v="0.38719599999999998"/>
    <n v="0.38719599999999998"/>
    <n v="0.38719599999999998"/>
    <n v="5.036035"/>
    <n v="3.063965"/>
    <n v="0"/>
    <n v="3.063965"/>
  </r>
  <r>
    <s v="F0460-3"/>
    <n v="62"/>
    <s v="Truy nhập Internet tốc độ cao FTTH (Fiber VNN)"/>
    <s v="Dịch vụ Băng rộng cố định"/>
    <x v="3"/>
    <s v="Viễn thông"/>
    <s v="3293"/>
    <s v="Triệu Hoàng Cường (Vingroup)"/>
    <s v="DNTN2"/>
    <x v="2"/>
    <s v="Chi nhánh tại Hải Phòng- Công ty cổ phần Vinhomes"/>
    <s v="Công ty CP Dịch vụ Thương mại Tổng hợp VinCommerce"/>
    <x v="1"/>
    <n v="0"/>
    <n v="0"/>
    <n v="0"/>
    <n v="0.25714500000000001"/>
    <n v="0.38591700000000001"/>
    <n v="0.38591700000000001"/>
    <n v="0.38591700000000001"/>
    <n v="0.38591700000000001"/>
    <n v="0.38591700000000001"/>
    <n v="0.38591700000000001"/>
    <n v="0.513069"/>
    <n v="0.385714"/>
    <n v="3.4714299999999998"/>
    <n v="0.385714"/>
    <n v="0.385714"/>
    <n v="0.771428"/>
  </r>
  <r>
    <s v="F0480"/>
    <n v="62"/>
    <s v="Truy nhập Internet tốc độ cao FTTH (Fiber VNN)"/>
    <s v="Dịch vụ Băng rộng cố định"/>
    <x v="3"/>
    <s v="Viễn thông"/>
    <s v="160725-01"/>
    <s v="Phạm Văn Phước"/>
    <s v="DNTN1"/>
    <x v="2"/>
    <s v="Chi nhánh tại Thành phố Hồ Chí Minh- Công ty cổ phần Bibomart TM"/>
    <s v="Công ty cổ phần BIBOMART TM"/>
    <x v="1"/>
    <n v="0"/>
    <n v="0"/>
    <n v="0"/>
    <n v="0.49"/>
    <n v="0.300483"/>
    <n v="0.300483"/>
    <n v="0.300483"/>
    <n v="0.300483"/>
    <n v="0.300483"/>
    <n v="0.300483"/>
    <n v="0.300483"/>
    <n v="0.300483"/>
    <n v="2.8938640000000002"/>
    <n v="0.300483"/>
    <n v="0.300483"/>
    <n v="0.600966"/>
  </r>
  <r>
    <s v="F0481"/>
    <n v="62"/>
    <s v="Truy nhập Internet tốc độ cao FTTH (Fiber VNN)"/>
    <s v="Dịch vụ Băng rộng cố định"/>
    <x v="3"/>
    <s v="Viễn thông"/>
    <s v="180412-02."/>
    <s v="Hoàng Ngọc Mai"/>
    <s v="Ngân hàng"/>
    <x v="3"/>
    <s v="Công ty cổ phần dịch vụ viễn thông I.P"/>
    <s v="Ngân hàng Đại Chúng"/>
    <x v="1"/>
    <n v="0"/>
    <n v="0"/>
    <n v="0"/>
    <n v="1.1666669999999999"/>
    <n v="2.5060389999999999"/>
    <n v="2.5060389999999999"/>
    <n v="2.5060389999999999"/>
    <n v="2.5060389999999999"/>
    <n v="2.5060389999999999"/>
    <n v="2.469805"/>
    <n v="2.5015070000000001"/>
    <n v="2.5015070000000001"/>
    <n v="21.169681000000001"/>
    <n v="2.5015070000000001"/>
    <n v="2.5015070000000001"/>
    <n v="5.0030140000000003"/>
  </r>
  <r>
    <s v="F0482"/>
    <n v="62"/>
    <s v="Truy nhập Internet tốc độ cao FTTH (Fiber VNN)"/>
    <s v="Dịch vụ Băng rộng cố định"/>
    <x v="3"/>
    <s v="Viễn thông"/>
    <s v="69"/>
    <s v="Triệu Hoàng Cường (Vingroup)"/>
    <s v="DNTN2"/>
    <x v="2"/>
    <s v="Công ty TNHH Việt nam Grand Prix"/>
    <s v="Công ty CP Dịch vụ Thương mại Tổng hợp VinCommerce"/>
    <x v="1"/>
    <n v="0"/>
    <n v="0"/>
    <n v="0"/>
    <n v="6.15"/>
    <n v="0"/>
    <n v="0"/>
    <n v="0"/>
    <n v="0"/>
    <n v="0"/>
    <n v="0"/>
    <n v="0"/>
    <n v="0"/>
    <n v="6.15"/>
    <n v="0"/>
    <n v="0"/>
    <n v="0"/>
  </r>
  <r>
    <s v="F0485"/>
    <n v="62"/>
    <s v="Truy nhập Internet tốc độ cao FTTH (Fiber VNN)"/>
    <s v="Dịch vụ Băng rộng cố định"/>
    <x v="3"/>
    <s v="Viễn thông"/>
    <s v="200303-01"/>
    <s v="Nguyễn Lâm Đức"/>
    <s v="Telco"/>
    <x v="0"/>
    <s v="Chi nhánh Công ty TNHH Một thành viên Viễn thông quốc tế FPT"/>
    <s v="Công ty TNHH Một thành viên Viễn thông Quốc tế FPT"/>
    <x v="1"/>
    <n v="0"/>
    <n v="0"/>
    <n v="0"/>
    <n v="5.0605719999999996"/>
    <n v="3.7182580000000001"/>
    <n v="3.7182580000000001"/>
    <n v="7.8839769999999998"/>
    <n v="5.26471"/>
    <n v="5.26471"/>
    <n v="17.408878999999999"/>
    <n v="25.739664999999999"/>
    <n v="8.4665680000000005"/>
    <n v="82.525597000000005"/>
    <n v="8.7647729999999999"/>
    <n v="8.7647729999999999"/>
    <n v="17.529546"/>
  </r>
  <r>
    <s v="F0486"/>
    <n v="62"/>
    <s v="Truy nhập Internet tốc độ cao FTTH (Fiber VNN)"/>
    <s v="Dịch vụ Băng rộng cố định"/>
    <x v="3"/>
    <s v="Viễn thông"/>
    <s v="190701-09"/>
    <s v="Nguyễn Lâm Đức"/>
    <s v="Telco"/>
    <x v="0"/>
    <s v="Chi nhánh Công ty TNHH Một thành viên Viễn thông Quốc tế FPT"/>
    <s v="Công ty TNHH Một thành viên Viễn thông Quốc tế FPT"/>
    <x v="1"/>
    <n v="0"/>
    <n v="0"/>
    <n v="0"/>
    <n v="1.0656000000000001"/>
    <n v="0.86379099999999998"/>
    <n v="0.86379099999999998"/>
    <n v="0.86379099999999998"/>
    <n v="0.86379099999999998"/>
    <n v="0.86379099999999998"/>
    <n v="0.86379099999999998"/>
    <n v="0.86379099999999998"/>
    <n v="0.86379099999999998"/>
    <n v="7.9759279999999997"/>
    <n v="0.86379099999999998"/>
    <n v="0.86379099999999998"/>
    <n v="1.727582"/>
  </r>
  <r>
    <s v="F0487"/>
    <n v="62"/>
    <s v="Truy nhập Internet tốc độ cao FTTH (Fiber VNN)"/>
    <s v="Dịch vụ Băng rộng cố định"/>
    <x v="3"/>
    <s v="Viễn thông"/>
    <s v="160725-01"/>
    <s v="Phạm Văn Phước"/>
    <s v="DNTN1"/>
    <x v="2"/>
    <s v="Chi nhánh công ty cổ phần Bibomart TM Thanh Hóa"/>
    <s v="Công ty cổ phần BIBOMART TM"/>
    <x v="1"/>
    <n v="0"/>
    <n v="0"/>
    <n v="0"/>
    <n v="0.27"/>
    <n v="0.3"/>
    <n v="0.3"/>
    <n v="0.3"/>
    <n v="0.3"/>
    <n v="0.3"/>
    <n v="0.3"/>
    <n v="0.3"/>
    <n v="0.3"/>
    <n v="2.67"/>
    <n v="0.3"/>
    <n v="0.3"/>
    <n v="0.6"/>
  </r>
  <r>
    <s v="HD00143"/>
    <n v="78"/>
    <s v="Dịch vụ hóa đơn điện tử (VNPT-Invoice)"/>
    <s v="Quản trị doanh nghiệp"/>
    <x v="9"/>
    <s v="Công nghệ thông tin"/>
    <s v="171230-03"/>
    <s v="Nguyễn Anh Ngọc"/>
    <s v="DNTN1"/>
    <x v="2"/>
    <s v="Công ty cổ phần đầu tư thương mại dịch vụ Đẳng Cấp"/>
    <s v="Bluesea"/>
    <x v="1"/>
    <n v="0"/>
    <n v="0"/>
    <n v="0"/>
    <n v="1"/>
    <n v="0"/>
    <n v="0"/>
    <n v="0"/>
    <n v="0"/>
    <n v="0"/>
    <n v="0"/>
    <n v="0"/>
    <n v="0"/>
    <n v="1"/>
    <n v="0"/>
    <n v="0"/>
    <n v="0"/>
  </r>
  <r>
    <s v="HD00224"/>
    <n v="78"/>
    <s v="Dịch vụ hóa đơn điện tử (VNPT-Invoice)"/>
    <s v="Quản trị doanh nghiệp"/>
    <x v="9"/>
    <s v="Công nghệ thông tin"/>
    <s v="19/H§-B§T"/>
    <s v="Nguyễn Anh Ngọc"/>
    <s v="DNTN1"/>
    <x v="2"/>
    <s v="Báo đấu thầu"/>
    <s v="Báo đấu thầu"/>
    <x v="0"/>
    <n v="0"/>
    <n v="0"/>
    <n v="0"/>
    <n v="13.14936"/>
    <n v="0"/>
    <n v="0"/>
    <n v="8.7476400000000005"/>
    <n v="0"/>
    <n v="0"/>
    <n v="0"/>
    <n v="0"/>
    <n v="10.319039999999999"/>
    <n v="32.21604"/>
    <n v="0"/>
    <n v="0"/>
    <n v="0"/>
  </r>
  <r>
    <s v="HD00229"/>
    <n v="78"/>
    <s v="Dịch vụ hóa đơn điện tử (VNPT-Invoice)"/>
    <s v="Quản trị doanh nghiệp"/>
    <x v="9"/>
    <s v="Công nghệ thông tin"/>
    <s v="171030-02"/>
    <s v="Nguyễn Thị Thanh Hải"/>
    <s v="DNTN2"/>
    <x v="2"/>
    <s v="Công ty phát triển dịch vụ giá trị gia tăng - Chi nhánh Tổng Công ty truyền thông"/>
    <s v="Tổng Công ty truyền thông"/>
    <x v="1"/>
    <n v="0"/>
    <n v="0"/>
    <n v="0"/>
    <n v="4.2"/>
    <n v="0"/>
    <n v="0"/>
    <n v="0"/>
    <n v="0"/>
    <n v="0"/>
    <n v="0"/>
    <n v="0"/>
    <n v="0"/>
    <n v="4.2"/>
    <n v="0"/>
    <n v="0"/>
    <n v="0"/>
  </r>
  <r>
    <s v="HD00242"/>
    <n v="78"/>
    <s v="Dịch vụ hóa đơn điện tử (VNPT-Invoice)"/>
    <s v="Quản trị doanh nghiệp"/>
    <x v="9"/>
    <s v="Công nghệ thông tin"/>
    <s v="180830-08"/>
    <s v="Nguyễn Anh Ngọc"/>
    <s v="DNTN1"/>
    <x v="2"/>
    <s v="Công ty cổ phần đầu tư dịch vụ và phát triển Xanh"/>
    <s v="Bluesea"/>
    <x v="1"/>
    <n v="0"/>
    <n v="0"/>
    <n v="0"/>
    <n v="30"/>
    <n v="0"/>
    <n v="0"/>
    <n v="0"/>
    <n v="0"/>
    <n v="0"/>
    <n v="0"/>
    <n v="30"/>
    <n v="0"/>
    <n v="60"/>
    <n v="0"/>
    <n v="0"/>
    <n v="0"/>
  </r>
  <r>
    <s v="HD00247"/>
    <n v="78"/>
    <s v="Dịch vụ hóa đơn điện tử (VNPT-Invoice)"/>
    <s v="Quản trị doanh nghiệp"/>
    <x v="9"/>
    <s v="Công nghệ thông tin"/>
    <s v="181126-08"/>
    <s v="Nguyễn Anh Ngọc"/>
    <s v="DNTN1"/>
    <x v="2"/>
    <s v="Công ty TNHH thực phầm T P 2"/>
    <s v="Bluesea"/>
    <x v="1"/>
    <n v="0"/>
    <n v="0"/>
    <n v="0"/>
    <n v="11"/>
    <n v="0"/>
    <n v="0"/>
    <n v="0"/>
    <n v="0"/>
    <n v="0"/>
    <n v="0"/>
    <n v="0"/>
    <n v="0"/>
    <n v="11"/>
    <n v="0"/>
    <n v="0"/>
    <n v="0"/>
  </r>
  <r>
    <s v="HD00258"/>
    <n v="78"/>
    <s v="Dịch vụ hóa đơn điện tử (VNPT-Invoice)"/>
    <s v="Quản trị doanh nghiệp"/>
    <x v="9"/>
    <s v="Công nghệ thông tin"/>
    <s v="181029-03"/>
    <s v="Nguyễn Anh Ngọc"/>
    <s v="DNTN1"/>
    <x v="2"/>
    <s v="Công ty cổ phần Sailing Club Phú Quốc"/>
    <s v="Bluesea"/>
    <x v="1"/>
    <n v="0"/>
    <n v="0"/>
    <n v="0"/>
    <n v="8"/>
    <n v="0"/>
    <n v="0"/>
    <n v="0"/>
    <n v="0"/>
    <n v="0"/>
    <n v="0"/>
    <n v="0"/>
    <n v="0"/>
    <n v="8"/>
    <n v="0"/>
    <n v="0"/>
    <n v="0"/>
  </r>
  <r>
    <s v="HD00266"/>
    <n v="78"/>
    <s v="Dịch vụ hóa đơn điện tử (VNPT-Invoice)"/>
    <s v="Quản trị doanh nghiệp"/>
    <x v="9"/>
    <s v="Công nghệ thông tin"/>
    <s v="170810-02"/>
    <s v="Nguyễn Anh Ngọc"/>
    <s v="DNTN1"/>
    <x v="2"/>
    <s v="Bệnh viện đại học y Hà nội"/>
    <s v="Bệnh viện đại học y Hà nội"/>
    <x v="0"/>
    <n v="0"/>
    <n v="0"/>
    <n v="0"/>
    <n v="17.856449999999999"/>
    <n v="0"/>
    <n v="0"/>
    <n v="0"/>
    <n v="0"/>
    <n v="6.3444599999999998"/>
    <n v="0"/>
    <n v="0"/>
    <n v="0"/>
    <n v="24.20091"/>
    <n v="0"/>
    <n v="0"/>
    <n v="0"/>
  </r>
  <r>
    <s v="HD00295-1"/>
    <n v="78"/>
    <s v="Dịch vụ hóa đơn điện tử (VNPT-Invoice)"/>
    <s v="Quản trị doanh nghiệp"/>
    <x v="9"/>
    <s v="Công nghệ thông tin"/>
    <s v="190904-01"/>
    <s v="Nguyễn Anh Ngọc"/>
    <s v="DNTN1"/>
    <x v="2"/>
    <s v="Tổng công ty dịch vụ xăng dầu Petrolimex-Chi nhánh Vận tải và dịch vụ Petrolimex Khánh Hòa"/>
    <s v="Tập đoàn xăng dầu Việt Nam"/>
    <x v="1"/>
    <n v="0"/>
    <n v="0"/>
    <n v="0"/>
    <n v="20"/>
    <n v="0"/>
    <n v="0"/>
    <n v="0"/>
    <n v="0"/>
    <n v="0"/>
    <n v="0"/>
    <n v="0"/>
    <n v="0"/>
    <n v="20"/>
    <n v="0"/>
    <n v="0"/>
    <n v="0"/>
  </r>
  <r>
    <s v="HD00295-2"/>
    <n v="78"/>
    <s v="Dịch vụ hóa đơn điện tử (VNPT-Invoice)"/>
    <s v="Quản trị doanh nghiệp"/>
    <x v="9"/>
    <s v="Công nghệ thông tin"/>
    <s v="190904-01"/>
    <s v="Nguyễn Anh Ngọc"/>
    <s v="DNTN1"/>
    <x v="2"/>
    <s v="Tổng công ty dịch vụ xăng dầu Petrolimex-Chi nhánh Vận tải và dịch vụ Petrolimex Bình Định"/>
    <s v="Tập đoàn xăng dầu Việt Nam"/>
    <x v="1"/>
    <n v="0"/>
    <n v="0"/>
    <n v="0"/>
    <n v="20"/>
    <n v="0"/>
    <n v="0"/>
    <n v="0"/>
    <n v="0"/>
    <n v="0"/>
    <n v="0"/>
    <n v="0"/>
    <n v="0"/>
    <n v="20"/>
    <n v="0"/>
    <n v="0"/>
    <n v="0"/>
  </r>
  <r>
    <s v="HD00295-3"/>
    <n v="78"/>
    <s v="Dịch vụ hóa đơn điện tử (VNPT-Invoice)"/>
    <s v="Quản trị doanh nghiệp"/>
    <x v="9"/>
    <s v="Công nghệ thông tin"/>
    <s v="190904-01"/>
    <s v="Nguyễn Anh Ngọc"/>
    <s v="DNTN1"/>
    <x v="2"/>
    <s v="Tổng công ty dịch vụ xăng dầu Petrolimex-Chi nhánh Vận tải và dịch vụ Petrolimex Cần Thơ"/>
    <s v="Tập đoàn xăng dầu Việt Nam"/>
    <x v="1"/>
    <n v="0"/>
    <n v="0"/>
    <n v="0"/>
    <n v="20"/>
    <n v="0"/>
    <n v="0"/>
    <n v="0"/>
    <n v="0"/>
    <n v="0"/>
    <n v="0"/>
    <n v="0"/>
    <n v="0"/>
    <n v="20"/>
    <n v="0"/>
    <n v="0"/>
    <n v="0"/>
  </r>
  <r>
    <s v="HD00327"/>
    <n v="78"/>
    <s v="Dịch vụ hóa đơn điện tử (VNPT-Invoice)"/>
    <s v="Quản trị doanh nghiệp"/>
    <x v="9"/>
    <s v="Công nghệ thông tin"/>
    <s v="20200304-03"/>
    <s v="Nguyễn Anh Ngọc"/>
    <s v="DNTN1"/>
    <x v="2"/>
    <s v="Công ty cổ phần vận tải và dịch vụ Petrolimex Hà Tây"/>
    <s v="Công ty cổ phần vận tải và dịch vụ Petrolimex Hà Tây"/>
    <x v="0"/>
    <n v="0"/>
    <n v="0"/>
    <n v="0"/>
    <n v="66.599999999999994"/>
    <n v="0"/>
    <n v="45.9"/>
    <n v="0"/>
    <n v="0"/>
    <n v="0"/>
    <n v="0"/>
    <n v="0"/>
    <n v="0"/>
    <n v="112.5"/>
    <n v="0"/>
    <n v="0"/>
    <n v="0"/>
  </r>
  <r>
    <s v="HD00328"/>
    <n v="78"/>
    <s v="Dịch vụ hóa đơn điện tử (VNPT-Invoice)"/>
    <s v="Quản trị doanh nghiệp"/>
    <x v="9"/>
    <s v="Công nghệ thông tin"/>
    <s v="200406-01"/>
    <s v="Nguyễn Anh Ngọc"/>
    <s v="DNTN1"/>
    <x v="2"/>
    <s v="Công ty TNHH Panasonic Life Solutions Việt Nam"/>
    <s v="Công ty TNHH Panasonic Life Solutions Việt Nam"/>
    <x v="1"/>
    <n v="0"/>
    <n v="0"/>
    <n v="0"/>
    <n v="60.15"/>
    <n v="0"/>
    <n v="0"/>
    <n v="0"/>
    <n v="0"/>
    <n v="0"/>
    <n v="0"/>
    <n v="0"/>
    <n v="0"/>
    <n v="60.15"/>
    <n v="0"/>
    <n v="0"/>
    <n v="0"/>
  </r>
  <r>
    <s v="HD00329"/>
    <n v="78"/>
    <s v="Dịch vụ hóa đơn điện tử (VNPT-Invoice)"/>
    <s v="Quản trị doanh nghiệp"/>
    <x v="9"/>
    <s v="Công nghệ thông tin"/>
    <s v="190304-02"/>
    <s v="Phạm Văn Lập"/>
    <s v="DNTN2"/>
    <x v="2"/>
    <s v="Công ty cổ phần phát hành sách giáo dục"/>
    <s v="Công ty cổ phần phát hành sách giáo dục"/>
    <x v="0"/>
    <n v="0"/>
    <n v="0"/>
    <n v="0"/>
    <n v="19.600000000000001"/>
    <n v="0"/>
    <n v="0"/>
    <n v="0"/>
    <n v="0"/>
    <n v="0"/>
    <n v="0"/>
    <n v="0"/>
    <n v="0"/>
    <n v="19.600000000000001"/>
    <n v="0"/>
    <n v="3.6"/>
    <n v="3.6"/>
  </r>
  <r>
    <s v="HD00330"/>
    <n v="78"/>
    <s v="Dịch vụ hóa đơn điện tử (VNPT-Invoice)"/>
    <s v="Quản trị doanh nghiệp"/>
    <x v="9"/>
    <s v="Công nghệ thông tin"/>
    <s v="201302-01"/>
    <s v="Tô Thị Ngọc"/>
    <s v="DNTN1"/>
    <x v="2"/>
    <s v="Công ty cổ phần Truyền thông Gapit"/>
    <s v="Công ty cổ phần Truyền thông Gapit"/>
    <x v="1"/>
    <n v="0"/>
    <n v="0"/>
    <n v="0"/>
    <n v="10.979091"/>
    <n v="0"/>
    <n v="0"/>
    <n v="0"/>
    <n v="0"/>
    <n v="0"/>
    <n v="0"/>
    <n v="0"/>
    <n v="0"/>
    <n v="10.979091"/>
    <n v="0"/>
    <n v="0"/>
    <n v="0"/>
  </r>
  <r>
    <s v="HD00331"/>
    <n v="78"/>
    <s v="Dịch vụ hóa đơn điện tử (VNPT-Invoice)"/>
    <s v="Quản trị doanh nghiệp"/>
    <x v="9"/>
    <s v="Công nghệ thông tin"/>
    <s v="191227-02"/>
    <s v="Nguyễn Anh Ngọc"/>
    <s v="DNTN1"/>
    <x v="2"/>
    <s v="Công ty cổ phần gia cầm Mavin"/>
    <s v="Bluesea"/>
    <x v="1"/>
    <n v="0"/>
    <n v="0"/>
    <n v="0"/>
    <n v="10.9"/>
    <n v="0"/>
    <n v="0"/>
    <n v="0"/>
    <n v="0"/>
    <n v="0"/>
    <n v="0"/>
    <n v="0"/>
    <n v="0"/>
    <n v="10.9"/>
    <n v="1"/>
    <n v="0"/>
    <n v="1"/>
  </r>
  <r>
    <s v="HD00332"/>
    <n v="78"/>
    <s v="Dịch vụ hóa đơn điện tử (VNPT-Invoice)"/>
    <s v="Quản trị doanh nghiệp"/>
    <x v="9"/>
    <s v="Công nghệ thông tin"/>
    <s v="191227-03"/>
    <s v="Nguyễn Anh Ngọc"/>
    <s v="DNTN1"/>
    <x v="2"/>
    <s v="Công ty cổ phần Mavin Duckfarm"/>
    <s v="Bluesea"/>
    <x v="1"/>
    <n v="0"/>
    <n v="0"/>
    <n v="0"/>
    <n v="10.9"/>
    <n v="0"/>
    <n v="0"/>
    <n v="0"/>
    <n v="0"/>
    <n v="0"/>
    <n v="0"/>
    <n v="0"/>
    <n v="1"/>
    <n v="11.9"/>
    <n v="0"/>
    <n v="0"/>
    <n v="0"/>
  </r>
  <r>
    <s v="HD00333"/>
    <n v="78"/>
    <s v="Dịch vụ hóa đơn điện tử (VNPT-Invoice)"/>
    <s v="Quản trị doanh nghiệp"/>
    <x v="9"/>
    <s v="Công nghệ thông tin"/>
    <s v="190506-02"/>
    <s v="Nguyễn Anh Ngọc"/>
    <s v="DNTN1"/>
    <x v="2"/>
    <s v="Trung tâm đào tạo theo nhu cầu xã hội"/>
    <s v="Bluesea"/>
    <x v="1"/>
    <n v="0"/>
    <n v="0"/>
    <n v="0"/>
    <n v="14.15"/>
    <n v="0"/>
    <n v="0"/>
    <n v="0"/>
    <n v="0"/>
    <n v="0"/>
    <n v="0"/>
    <n v="0"/>
    <n v="0"/>
    <n v="14.15"/>
    <n v="0"/>
    <n v="0"/>
    <n v="0"/>
  </r>
  <r>
    <s v="CDN_HT_02"/>
    <n v="80"/>
    <s v="Dịch vụ Content Delivery Network – CDN"/>
    <s v="Hạ tầng số"/>
    <x v="1"/>
    <s v="Công nghệ thông tin"/>
    <s v="01/HDHT/CND"/>
    <s v="Nguyễn Thị Hường Hiền"/>
    <s v="DNTN2"/>
    <x v="2"/>
    <s v="Công ty Cổ phần Dịch vụ Viễn Thông Sao Bắc Đẩu"/>
    <s v="Công ty Cổ phần Dịch vụ Viễn Thông Sao Bắc Đẩu"/>
    <x v="1"/>
    <n v="0"/>
    <n v="0"/>
    <n v="0"/>
    <n v="347.90419200000002"/>
    <n v="210.71448100000001"/>
    <n v="210.71448100000001"/>
    <n v="0"/>
    <n v="0"/>
    <n v="0"/>
    <n v="0"/>
    <n v="0"/>
    <n v="0"/>
    <n v="769.33315400000004"/>
    <n v="0"/>
    <n v="0"/>
    <n v="0"/>
  </r>
  <r>
    <s v="DN30382"/>
    <n v="80"/>
    <s v="Dịch vụ Content Delivery Network – CDN"/>
    <s v="Hạ tầng số"/>
    <x v="1"/>
    <s v="Công nghệ thông tin"/>
    <s v="29All"/>
    <s v="Lê Kim Thành"/>
    <s v="DNTN1"/>
    <x v="2"/>
    <s v="Công ty cổ phần Phát triển Dịch vụ Học tập và Giải trí trực tuyến"/>
    <s v="Công ty cổ phần Phát triển Dịch vụ Học tập và Giải trí trực tuyến"/>
    <x v="1"/>
    <n v="0"/>
    <n v="0"/>
    <n v="0"/>
    <n v="4.6313950000000004"/>
    <n v="0"/>
    <n v="0"/>
    <n v="7.7187530000000004"/>
    <n v="3.9058389999999998"/>
    <n v="3.5481500000000001"/>
    <n v="1.6827810000000001"/>
    <n v="0"/>
    <n v="1.9918279999999999"/>
    <n v="23.478746000000001"/>
    <n v="3.0291980000000001"/>
    <n v="0"/>
    <n v="3.0291980000000001"/>
  </r>
  <r>
    <s v="TC31576"/>
    <n v="86"/>
    <s v="thuê bao truyền số liệu khác"/>
    <s v="Truyền số liệu"/>
    <x v="2"/>
    <s v="Viễn thông"/>
    <s v="264"/>
    <s v="Hoàng Ngọc Mai"/>
    <s v="Ngân hàng"/>
    <x v="3"/>
    <s v="Ngân hàng TMCP Sài Gòn - Hà Nội"/>
    <s v="Ngân hàng Thương mại Cổ phần Sài Gòn - Hà Nội"/>
    <x v="1"/>
    <n v="0"/>
    <n v="0"/>
    <n v="0"/>
    <n v="161.125069"/>
    <n v="33.799999999999997"/>
    <n v="33.799999999999997"/>
    <n v="33.799999999999997"/>
    <n v="33.799999999999997"/>
    <n v="33.799999999999997"/>
    <n v="33.799999999999997"/>
    <n v="33.799999999999997"/>
    <n v="33.799999999999997"/>
    <n v="431.52506899999997"/>
    <n v="33.799999999999997"/>
    <n v="33.799999999999997"/>
    <n v="67.599999999999994"/>
  </r>
  <r>
    <s v="5066"/>
    <n v="94"/>
    <s v="+ SMS Brandname nội mạng"/>
    <s v="Dịch vụ di động VNPT - Vinaphone"/>
    <x v="6"/>
    <s v="Viễn thông"/>
    <s v="190201-04"/>
    <s v="Nguyễn Thị Tuyết Mai"/>
    <s v="Ngân hàng"/>
    <x v="3"/>
    <s v="Ngân hàng Nông nghiệp và phát triển nông thôn Việt Nam"/>
    <s v="Ngân hàng Nông nghiệp và phát triển nông thôn VN"/>
    <x v="1"/>
    <n v="0"/>
    <n v="0"/>
    <n v="0"/>
    <n v="16.779982"/>
    <n v="0"/>
    <n v="0"/>
    <n v="2.2934549999999998"/>
    <n v="0"/>
    <n v="0"/>
    <n v="0"/>
    <n v="0"/>
    <n v="3.45749"/>
    <n v="22.530926999999998"/>
    <n v="0"/>
    <n v="0"/>
    <n v="0"/>
  </r>
  <r>
    <s v="vnptit"/>
    <n v="79"/>
    <s v="Dịch vụ CloudVNN"/>
    <s v="Hạ tầng số"/>
    <x v="1"/>
    <s v="Công nghệ thông tin"/>
    <m/>
    <s v="Nguyễn Thị Hường Hiền"/>
    <s v="DNTN2"/>
    <x v="2"/>
    <s v="Công ty VNPT IT "/>
    <s v="Công ty VNPT IT "/>
    <x v="0"/>
    <n v="0"/>
    <n v="0"/>
    <n v="0"/>
    <n v="139.54227"/>
    <n v="0"/>
    <n v="0"/>
    <n v="0"/>
    <n v="0"/>
    <n v="0"/>
    <n v="0"/>
    <n v="0"/>
    <n v="0"/>
    <n v="139.54227"/>
    <n v="0"/>
    <n v="0"/>
    <n v="0"/>
  </r>
  <r>
    <s v="110304"/>
    <n v="7"/>
    <s v="thuê bao Internet trực tiếp"/>
    <s v="Internet trực tiếp"/>
    <x v="0"/>
    <s v="Viễn thông"/>
    <s v="191029-01"/>
    <s v="Cấn Thành Chung"/>
    <s v="Ngân hàng"/>
    <x v="3"/>
    <s v="Công ty Cổ phần chứng khoán SSI - Chi nhánh Hà Nội"/>
    <s v="Công ty cổ phần chứng khoán SSI"/>
    <x v="1"/>
    <n v="0"/>
    <n v="0"/>
    <n v="0"/>
    <n v="0"/>
    <n v="37.737000000000002"/>
    <n v="12.579000000000001"/>
    <n v="12.579000000000001"/>
    <n v="12.579000000000001"/>
    <n v="12.579000000000001"/>
    <n v="12.579000000000001"/>
    <n v="12.579000000000001"/>
    <n v="12.579000000000001"/>
    <n v="125.79"/>
    <n v="12.579000000000001"/>
    <n v="12.579000000000001"/>
    <n v="25.158000000000001"/>
  </r>
  <r>
    <s v="110305"/>
    <n v="7"/>
    <s v="thuê bao Internet trực tiếp"/>
    <s v="Internet trực tiếp"/>
    <x v="0"/>
    <s v="Viễn thông"/>
    <s v="191029-01"/>
    <s v="Cấn Thành Chung"/>
    <s v="Ngân hàng"/>
    <x v="3"/>
    <s v="Công ty Cổ phần Chứng khoán SSI"/>
    <s v="Công ty cổ phần chứng khoán SSI"/>
    <x v="1"/>
    <n v="0"/>
    <n v="0"/>
    <n v="0"/>
    <n v="0"/>
    <n v="37.737000000000002"/>
    <n v="12.579000000000001"/>
    <n v="12.579000000000001"/>
    <n v="12.579000000000001"/>
    <n v="12.579000000000001"/>
    <n v="12.579000000000001"/>
    <n v="12.579000000000001"/>
    <n v="12.579000000000001"/>
    <n v="125.79"/>
    <n v="12.579000000000001"/>
    <n v="12.579000000000001"/>
    <n v="25.158000000000001"/>
  </r>
  <r>
    <s v="SAO027"/>
    <n v="113"/>
    <s v="- Dịch vụ GTGT cung cấp nội dung qua đầu số ngắn"/>
    <s v="Dịch vụ di động VNPT - Vinaphone"/>
    <x v="5"/>
    <s v="Viễn thông"/>
    <s v="191016-02"/>
    <s v="Phạm Văn Phước"/>
    <s v="DNTN1"/>
    <x v="2"/>
    <s v="Công ty cổ phần Hồng Lam"/>
    <s v="Công ty cổ phần Hồng Lam"/>
    <x v="1"/>
    <n v="0"/>
    <n v="0"/>
    <n v="0"/>
    <n v="0"/>
    <n v="13"/>
    <n v="2"/>
    <n v="2"/>
    <n v="2"/>
    <n v="2"/>
    <n v="2"/>
    <n v="2"/>
    <n v="2"/>
    <n v="27"/>
    <n v="2"/>
    <n v="2"/>
    <n v="4"/>
  </r>
  <r>
    <s v="VPD013"/>
    <n v="114"/>
    <s v="Dịch vụ Vpoint"/>
    <s v="Chính quyền số"/>
    <x v="11"/>
    <s v="Công nghệ thông tin"/>
    <s v="1205"/>
    <s v="Nguyễn Thị Tuyết Mai"/>
    <s v="Ngân hàng"/>
    <x v="3"/>
    <s v="Ngân hàng TMCP Công thương Việt Nam - Trung tâm Thẻ"/>
    <s v="Ngân hàng TMCP Công thương Việt Nam"/>
    <x v="1"/>
    <n v="0"/>
    <n v="0"/>
    <n v="0"/>
    <n v="0"/>
    <n v="0"/>
    <n v="0"/>
    <n v="0"/>
    <n v="0"/>
    <n v="0"/>
    <n v="0"/>
    <n v="0"/>
    <n v="0"/>
    <n v="0"/>
    <n v="0"/>
    <n v="0"/>
    <n v="0"/>
  </r>
  <r>
    <s v="VP013"/>
    <n v="115"/>
    <s v="Dịch vụ Vpoint"/>
    <s v="Chính quyền số"/>
    <x v="11"/>
    <s v="Công nghệ thông tin"/>
    <s v="1205"/>
    <s v="Nguyễn Thị Tuyết Mai"/>
    <s v="Ngân hàng"/>
    <x v="3"/>
    <s v="Ngân hàng TMCP Công thương Việt Nam - Trung tâm Thẻ"/>
    <s v="Ngân hàng TMCP Công thương Việt Nam"/>
    <x v="1"/>
    <n v="0"/>
    <n v="0"/>
    <n v="0"/>
    <n v="0"/>
    <n v="0"/>
    <n v="0"/>
    <n v="0"/>
    <n v="0"/>
    <n v="0"/>
    <n v="0"/>
    <n v="0"/>
    <n v="0"/>
    <n v="0"/>
    <n v="0"/>
    <n v="0"/>
    <n v="0"/>
  </r>
  <r>
    <s v="EZCOM0037"/>
    <n v="116"/>
    <s v="thuê bao điện thoại di động trả sau"/>
    <s v="Dịch vụ di động VNPT - Vinaphone"/>
    <x v="5"/>
    <s v="Viễn thông"/>
    <s v="191101-03"/>
    <s v="Nguyễn Tiến Thành"/>
    <s v="Ngân hàng"/>
    <x v="3"/>
    <s v="Công ty TNHH Quản lý tài sản Ngân hàng Thương mại cổ phần Việt Nam Thịnh Vượng"/>
    <s v="Ngân hàng TMCP Việt Nam Thịnh Vượng"/>
    <x v="1"/>
    <n v="0"/>
    <n v="0"/>
    <n v="0"/>
    <n v="0"/>
    <n v="97.138073000000006"/>
    <n v="30.90823"/>
    <n v="16.189073"/>
    <n v="28.569897999999998"/>
    <n v="16.190891000000001"/>
    <n v="16.189073"/>
    <n v="16.185435999999999"/>
    <n v="-93.324370999999999"/>
    <n v="128.04630299999999"/>
    <n v="0"/>
    <n v="0"/>
    <n v="0"/>
  </r>
  <r>
    <s v="HMS0025"/>
    <n v="118"/>
    <s v="Hoà Mạng thuê bao điện thoại di động trả sau"/>
    <s v="Dịch vụ di động VNPT - Vinaphone"/>
    <x v="5"/>
    <s v="Viễn thông"/>
    <s v="191101-03"/>
    <s v="Nguyễn Tiến Thành"/>
    <s v="Ngân hàng"/>
    <x v="3"/>
    <s v="Công ty TNHH Quản lý tài sản Ngân hàng Thương mại cổ phần Việt Nam Thịnh Vượng"/>
    <s v="Ngân hàng TMCP Việt Nam Thịnh Vượng"/>
    <x v="1"/>
    <n v="0"/>
    <n v="0"/>
    <n v="0"/>
    <n v="0"/>
    <n v="10.909091"/>
    <n v="0"/>
    <n v="0"/>
    <n v="0"/>
    <n v="0"/>
    <n v="0"/>
    <n v="0"/>
    <n v="0"/>
    <n v="10.909091"/>
    <n v="0"/>
    <n v="0"/>
    <n v="0"/>
  </r>
  <r>
    <s v="MYDATA001"/>
    <n v="126"/>
    <s v="Dịch vụ Data di động khác"/>
    <s v="Dịch vụ di động VNPT - Vinaphone"/>
    <x v="5"/>
    <s v="Viễn thông"/>
    <s v="200320-01"/>
    <s v="Phạm Văn Phước"/>
    <s v="DNTN1"/>
    <x v="2"/>
    <s v="Công ty cổ phần Đầu tư và Công nghệ GHD"/>
    <s v="Công ty cổ phần Đầu tư và Công nghệ GHD"/>
    <x v="0"/>
    <n v="0"/>
    <n v="0"/>
    <n v="0"/>
    <n v="0"/>
    <n v="0.90909099999999998"/>
    <n v="0"/>
    <n v="0"/>
    <n v="0"/>
    <n v="0"/>
    <n v="0"/>
    <n v="0"/>
    <n v="0"/>
    <n v="0.90909099999999998"/>
    <n v="0"/>
    <n v="0"/>
    <n v="0"/>
  </r>
  <r>
    <s v="T00465_0"/>
    <n v="29"/>
    <s v="Dịch vụ cho thuê không gian đặt máy chủ/thiết bị (Co-"/>
    <s v="Hạ tầng số"/>
    <x v="1"/>
    <s v="Công nghệ thông tin"/>
    <s v="188-09_0"/>
    <s v="Trịnh Sinh Trường"/>
    <s v="Nước Ngoài"/>
    <x v="1"/>
    <s v="Bloomberg L.P"/>
    <s v="Bloomberg L.P"/>
    <x v="1"/>
    <n v="0"/>
    <n v="0"/>
    <n v="0"/>
    <n v="0"/>
    <n v="-6"/>
    <n v="0"/>
    <n v="0"/>
    <n v="0"/>
    <n v="0"/>
    <n v="0"/>
    <n v="0"/>
    <n v="0"/>
    <n v="-6"/>
    <n v="0"/>
    <n v="0"/>
    <n v="0"/>
  </r>
  <r>
    <s v="T00813"/>
    <n v="29"/>
    <s v="Dịch vụ cho thuê không gian đặt máy chủ/thiết bị (Co-"/>
    <s v="Hạ tầng số"/>
    <x v="1"/>
    <s v="Công nghệ thông tin"/>
    <s v="200511-01"/>
    <s v="Hạ Tuấn Cường"/>
    <s v="DNTN1"/>
    <x v="2"/>
    <s v="Công ty cổ phần không gian mạng Việt nam"/>
    <s v="Công ty cổ phần không gian mạng Việt nam"/>
    <x v="0"/>
    <n v="0"/>
    <n v="0"/>
    <n v="0"/>
    <n v="0"/>
    <n v="2.0266670000000002"/>
    <n v="3.2226949999999999"/>
    <n v="3.2226949999999999"/>
    <n v="6.9678815333333315"/>
    <n v="9.1434859999999993"/>
    <n v="-8.7665140000000008"/>
    <n v="5.4097569999999999"/>
    <n v="3.1687590000000001"/>
    <n v="24.395426533333332"/>
    <n v="3.1687590000000001"/>
    <n v="3.3003309999999999"/>
    <n v="6.4690899999999996"/>
  </r>
  <r>
    <s v="VPN40651"/>
    <n v="39"/>
    <s v="Dịch vụ mạng riêng ảo trong nước và quốc tế (VPN/I-VPN)"/>
    <s v="Truyền số liệu"/>
    <x v="2"/>
    <s v="Viễn thông"/>
    <s v="2402/2020"/>
    <s v="Đinh Thị Lợi"/>
    <s v="DNTN2"/>
    <x v="2"/>
    <s v="Trung tâm Kỹ thuật Truyền dẫn Phát sóng"/>
    <s v="Trung tâm Kỹ thuật Sản xuất Chương trình"/>
    <x v="1"/>
    <n v="0"/>
    <n v="0"/>
    <n v="0"/>
    <n v="0"/>
    <n v="349.22555599999998"/>
    <n v="139.69999999999999"/>
    <n v="337.35499700000003"/>
    <n v="269.46500200000003"/>
    <n v="269.54972099999998"/>
    <n v="271"/>
    <n v="250.352405"/>
    <n v="272.44055600000002"/>
    <n v="2159.0882369999999"/>
    <n v="271"/>
    <n v="257.97107"/>
    <n v="528.97107000000005"/>
  </r>
  <r>
    <s v="VPN40652"/>
    <n v="39"/>
    <s v="Dịch vụ mạng riêng ảo trong nước và quốc tế (VPN/I-VPN)"/>
    <s v="Truyền số liệu"/>
    <x v="2"/>
    <s v="Viễn thông"/>
    <s v="200420-03"/>
    <s v="Trần Anh Tuấn"/>
    <s v="DNTN2"/>
    <x v="2"/>
    <s v="Tổng Công ty Lâm nghiệp Việt nam - Công ty Cổ phần"/>
    <s v="Tổng Công ty Lâm nghiệp Việt nam"/>
    <x v="1"/>
    <n v="0"/>
    <n v="0"/>
    <n v="0"/>
    <n v="0"/>
    <n v="3.0278670000000001"/>
    <n v="2.2701910000000001"/>
    <n v="2.2701910000000001"/>
    <n v="2.2701910000000001"/>
    <n v="2.2701910000000001"/>
    <n v="2.2701910000000001"/>
    <n v="2.2701910000000001"/>
    <n v="2.2701910000000001"/>
    <n v="18.919204000000001"/>
    <n v="2.2701910000000001"/>
    <n v="2.2701910000000001"/>
    <n v="4.5403820000000001"/>
  </r>
  <r>
    <s v="VPN40653"/>
    <n v="39"/>
    <s v="Dịch vụ mạng riêng ảo trong nước và quốc tế (VPN/I-VPN)"/>
    <s v="Truyền số liệu"/>
    <x v="2"/>
    <s v="Viễn thông"/>
    <s v="191201-05"/>
    <s v="Cấn Thành Chung"/>
    <s v="Ngân hàng"/>
    <x v="3"/>
    <s v="Ngân hàng BNP Paribas - Chi nhánh Hà Nội"/>
    <s v="Ngân hàng BNP Paribas - Chi nhánh Hà Nội"/>
    <x v="1"/>
    <n v="0"/>
    <n v="0"/>
    <n v="0"/>
    <n v="0"/>
    <n v="11.337211999999999"/>
    <n v="12.571199999999999"/>
    <n v="12.571199999999999"/>
    <n v="12.571199999999999"/>
    <n v="12.571199999999999"/>
    <n v="12.571199999999999"/>
    <n v="12.571199999999999"/>
    <n v="12.571199999999999"/>
    <n v="99.335611999999998"/>
    <n v="12.571199999999999"/>
    <n v="12.571199999999999"/>
    <n v="25.142399999999999"/>
  </r>
  <r>
    <s v="VPN40654"/>
    <n v="39"/>
    <s v="Dịch vụ mạng riêng ảo trong nước và quốc tế (VPN/I-VPN)"/>
    <s v="Truyền số liệu"/>
    <x v="2"/>
    <s v="Viễn thông"/>
    <s v="200415-03"/>
    <s v="Lưu Thị Thanh"/>
    <s v="DNTN1"/>
    <x v="2"/>
    <s v="Công ty cổ phần công nghệ thông tin, viễn thông và tự động hóa dầu khí"/>
    <s v="Tổng Công ty Điện lực Dầu khí Việt Nam- Công ty Cổ phần"/>
    <x v="1"/>
    <n v="0"/>
    <n v="0"/>
    <n v="0"/>
    <n v="0"/>
    <n v="5.7618970000000003"/>
    <n v="2.0209000000000001"/>
    <n v="2.0209000000000001"/>
    <n v="2.0209000000000001"/>
    <n v="2.0209000000000001"/>
    <n v="2.0209000000000001"/>
    <n v="2.0209000000000001"/>
    <n v="2.0209000000000001"/>
    <n v="19.908197000000001"/>
    <n v="2.0209000000000001"/>
    <n v="2.0209000000000001"/>
    <n v="4.0418000000000003"/>
  </r>
  <r>
    <s v="VPN40655"/>
    <n v="39"/>
    <s v="Dịch vụ mạng riêng ảo trong nước và quốc tế (VPN/I-VPN)"/>
    <s v="Truyền số liệu"/>
    <x v="2"/>
    <s v="Viễn thông"/>
    <s v="200421-01"/>
    <s v="Triệu Hoàng Cường"/>
    <s v="DNTN2"/>
    <x v="2"/>
    <s v="Tập đoàn Hóa chất Việt Nam"/>
    <s v="Tập đoàn Hóa chất Việt Nam"/>
    <x v="1"/>
    <n v="0"/>
    <n v="0"/>
    <n v="0"/>
    <n v="0"/>
    <n v="3.6945329999999998"/>
    <n v="2.0209000000000001"/>
    <n v="2.0209000000000001"/>
    <n v="2.0209000000000001"/>
    <n v="2.0209000000000001"/>
    <n v="2.0209000000000001"/>
    <n v="2.0209000000000001"/>
    <n v="2.0209000000000001"/>
    <n v="17.840833"/>
    <n v="2.0209000000000001"/>
    <n v="2.0209000000000001"/>
    <n v="4.0418000000000003"/>
  </r>
  <r>
    <s v="VPN40656"/>
    <n v="39"/>
    <s v="Dịch vụ mạng riêng ảo trong nước và quốc tế (VPN/I-VPN)"/>
    <s v="Truyền số liệu"/>
    <x v="2"/>
    <s v="Viễn thông"/>
    <s v="200417-01"/>
    <s v="Lưu Thị Thanh"/>
    <s v="DNTN1"/>
    <x v="2"/>
    <s v="Tổng công ty thuốc lá việt nam - Công ty TNHH một thành viên"/>
    <s v="Tổng công ty Thuốc lá Việt Nam"/>
    <x v="1"/>
    <n v="0"/>
    <n v="0"/>
    <n v="0"/>
    <n v="0"/>
    <n v="4.2618970000000003"/>
    <n v="2.0209000000000001"/>
    <n v="2.0209000000000001"/>
    <n v="2.0209000000000001"/>
    <n v="2.0209000000000001"/>
    <n v="2.0209000000000001"/>
    <n v="2.0209000000000001"/>
    <n v="2.0209000000000001"/>
    <n v="18.408197000000001"/>
    <n v="2.0209000000000001"/>
    <n v="2.0209000000000001"/>
    <n v="4.0418000000000003"/>
  </r>
  <r>
    <s v="DN31364"/>
    <n v="57"/>
    <s v="thuê bao MetroNet liên tỉnh"/>
    <s v="Truyền số liệu"/>
    <x v="2"/>
    <s v="Viễn thông"/>
    <s v="200429-01"/>
    <s v="Nguyễn Thị Thanh Hải"/>
    <s v="DNTN2"/>
    <x v="2"/>
    <s v="Công ty cổ phần phát triển phần mềm Chiến Thắng"/>
    <s v="Công ty cổ phần phát triển phần mềm Chiến Thắng"/>
    <x v="0"/>
    <n v="0"/>
    <n v="0"/>
    <n v="0"/>
    <n v="0"/>
    <n v="8.0220000000000002"/>
    <n v="8.0220000000000002"/>
    <n v="8.0220000000000002"/>
    <n v="8.0220000000000002"/>
    <n v="7.1306659999999997"/>
    <n v="5.3479999999999999"/>
    <n v="5.3479999999999999"/>
    <n v="5.3479999999999999"/>
    <n v="55.262666000000003"/>
    <n v="5.3479999999999999"/>
    <n v="5.3479999999999999"/>
    <n v="10.696"/>
  </r>
  <r>
    <s v="F0250-059"/>
    <n v="62"/>
    <s v="Truy nhập Internet tốc độ cao FTTH (Fiber VNN)"/>
    <s v="Dịch vụ Băng rộng cố định"/>
    <x v="3"/>
    <s v="Viễn thông"/>
    <s v="170103-07"/>
    <s v="Triệu Hoàng Cường (Vingroup)"/>
    <s v="DNTN2"/>
    <x v="2"/>
    <s v="Công ty cổ phần Vincom Retail"/>
    <s v="Công ty CP Dịch vụ Thương mại Tổng hợp VinCommerce"/>
    <x v="1"/>
    <n v="0"/>
    <n v="0"/>
    <n v="0"/>
    <n v="0"/>
    <n v="2.4224999999999999"/>
    <n v="0"/>
    <n v="0"/>
    <n v="0"/>
    <n v="0"/>
    <n v="0"/>
    <n v="0"/>
    <n v="0"/>
    <n v="2.4224999999999999"/>
    <n v="0"/>
    <n v="0"/>
    <n v="0"/>
  </r>
  <r>
    <s v="F0250-078"/>
    <n v="62"/>
    <s v="Truy nhập Internet tốc độ cao FTTH (Fiber VNN)"/>
    <s v="Dịch vụ Băng rộng cố định"/>
    <x v="3"/>
    <s v="Viễn thông"/>
    <s v="170103-07"/>
    <s v="Triệu Hoàng Cường (Vingroup)"/>
    <s v="DNTN2"/>
    <x v="2"/>
    <s v="CN Cần Thơ- Công ty cổ phần Vinpearl"/>
    <s v="Công ty CP Dịch vụ Thương mại Tổng hợp VinCommerce"/>
    <x v="1"/>
    <n v="0"/>
    <n v="0"/>
    <n v="0"/>
    <n v="0"/>
    <n v="1.2749999999999999"/>
    <n v="0"/>
    <n v="0"/>
    <n v="0"/>
    <n v="0"/>
    <n v="0"/>
    <n v="0"/>
    <n v="0"/>
    <n v="1.2749999999999999"/>
    <n v="0"/>
    <n v="0"/>
    <n v="0"/>
  </r>
  <r>
    <s v="F0250-079"/>
    <n v="62"/>
    <s v="Truy nhập Internet tốc độ cao FTTH (Fiber VNN)"/>
    <s v="Dịch vụ Băng rộng cố định"/>
    <x v="3"/>
    <s v="Viễn thông"/>
    <s v="170103-07"/>
    <s v="Triệu Hoàng Cường (Vingroup)"/>
    <s v="DNTN2"/>
    <x v="2"/>
    <s v="CN Nha Trang- Công ty cổ phần Vinpearl"/>
    <s v="Công ty CP Dịch vụ Thương mại Tổng hợp VinCommerce"/>
    <x v="1"/>
    <n v="0"/>
    <n v="0"/>
    <n v="0"/>
    <n v="0"/>
    <n v="44.692999999999998"/>
    <n v="0"/>
    <n v="0"/>
    <n v="0"/>
    <n v="0"/>
    <n v="0"/>
    <n v="0"/>
    <n v="0"/>
    <n v="44.692999999999998"/>
    <n v="0"/>
    <n v="0"/>
    <n v="0"/>
  </r>
  <r>
    <s v="F0250-080"/>
    <n v="62"/>
    <s v="Truy nhập Internet tốc độ cao FTTH (Fiber VNN)"/>
    <s v="Dịch vụ Băng rộng cố định"/>
    <x v="3"/>
    <s v="Viễn thông"/>
    <s v="170103-07"/>
    <s v="Triệu Hoàng Cường (Vingroup)"/>
    <s v="DNTN2"/>
    <x v="2"/>
    <s v="CN Quảng Ninh- Công ty cổ phần Vinpearl"/>
    <s v="Công ty CP Dịch vụ Thương mại Tổng hợp VinCommerce"/>
    <x v="1"/>
    <n v="0"/>
    <n v="0"/>
    <n v="0"/>
    <n v="0"/>
    <n v="4.59"/>
    <n v="0"/>
    <n v="0"/>
    <n v="0"/>
    <n v="0"/>
    <n v="0"/>
    <n v="0"/>
    <n v="0"/>
    <n v="4.59"/>
    <n v="0"/>
    <n v="0"/>
    <n v="0"/>
  </r>
  <r>
    <s v="F0250-081"/>
    <n v="62"/>
    <s v="Truy nhập Internet tốc độ cao FTTH (Fiber VNN)"/>
    <s v="Dịch vụ Băng rộng cố định"/>
    <x v="3"/>
    <s v="Viễn thông"/>
    <s v="170103-07"/>
    <s v="Triệu Hoàng Cường (Vingroup)"/>
    <s v="DNTN2"/>
    <x v="2"/>
    <s v="CN Đà nẵng- Công ty cổ phần Vinpearl"/>
    <s v="Công ty CP Dịch vụ Thương mại Tổng hợp VinCommerce"/>
    <x v="1"/>
    <n v="0"/>
    <n v="0"/>
    <n v="0"/>
    <n v="0"/>
    <n v="13.005000000000001"/>
    <n v="0"/>
    <n v="0"/>
    <n v="0"/>
    <n v="0"/>
    <n v="0"/>
    <n v="0"/>
    <n v="0"/>
    <n v="13.005000000000001"/>
    <n v="0"/>
    <n v="0"/>
    <n v="0"/>
  </r>
  <r>
    <s v="F0250-082"/>
    <n v="62"/>
    <s v="Truy nhập Internet tốc độ cao FTTH (Fiber VNN)"/>
    <s v="Dịch vụ Băng rộng cố định"/>
    <x v="3"/>
    <s v="Viễn thông"/>
    <s v="170103-07"/>
    <s v="Triệu Hoàng Cường (Vingroup)"/>
    <s v="DNTN2"/>
    <x v="2"/>
    <s v="CN Quảng nam- Công ty cổ phần Vinpearl"/>
    <s v="Công ty CP Dịch vụ Thương mại Tổng hợp VinCommerce"/>
    <x v="1"/>
    <n v="0"/>
    <n v="0"/>
    <n v="0"/>
    <n v="0"/>
    <n v="43.604999999999997"/>
    <n v="0"/>
    <n v="0"/>
    <n v="0"/>
    <n v="0"/>
    <n v="0"/>
    <n v="0"/>
    <n v="0"/>
    <n v="43.604999999999997"/>
    <n v="0"/>
    <n v="0"/>
    <n v="0"/>
  </r>
  <r>
    <s v="F0250-083"/>
    <n v="62"/>
    <s v="Truy nhập Internet tốc độ cao FTTH (Fiber VNN)"/>
    <s v="Dịch vụ Băng rộng cố định"/>
    <x v="3"/>
    <s v="Viễn thông"/>
    <s v="170103-07"/>
    <s v="Triệu Hoàng Cường (Vingroup)"/>
    <s v="DNTN2"/>
    <x v="2"/>
    <s v="CN Hà Tĩnh- Công ty cổ phần Vinpearl"/>
    <s v="Công ty CP Dịch vụ Thương mại Tổng hợp VinCommerce"/>
    <x v="1"/>
    <n v="0"/>
    <n v="0"/>
    <n v="0"/>
    <n v="0"/>
    <n v="2.2949999999999999"/>
    <n v="0"/>
    <n v="0"/>
    <n v="0"/>
    <n v="0"/>
    <n v="0"/>
    <n v="0"/>
    <n v="0"/>
    <n v="2.2949999999999999"/>
    <n v="0"/>
    <n v="0"/>
    <n v="0"/>
  </r>
  <r>
    <s v="F0250-084"/>
    <n v="62"/>
    <s v="Truy nhập Internet tốc độ cao FTTH (Fiber VNN)"/>
    <s v="Dịch vụ Băng rộng cố định"/>
    <x v="3"/>
    <s v="Viễn thông"/>
    <s v="170103-07"/>
    <s v="Triệu Hoàng Cường (Vingroup)"/>
    <s v="DNTN2"/>
    <x v="2"/>
    <s v="Công ty cổ phần Vinpearl"/>
    <s v="Công ty CP Dịch vụ Thương mại Tổng hợp VinCommerce"/>
    <x v="1"/>
    <n v="0"/>
    <n v="0"/>
    <n v="0"/>
    <n v="0"/>
    <n v="8.4659999999999993"/>
    <n v="0"/>
    <n v="0"/>
    <n v="0"/>
    <n v="0"/>
    <n v="0"/>
    <n v="0"/>
    <n v="0"/>
    <n v="8.4659999999999993"/>
    <n v="0"/>
    <n v="0"/>
    <n v="0"/>
  </r>
  <r>
    <s v="F0250-095"/>
    <n v="62"/>
    <s v="Truy nhập Internet tốc độ cao FTTH (Fiber VNN)"/>
    <s v="Dịch vụ Băng rộng cố định"/>
    <x v="3"/>
    <s v="Viễn thông"/>
    <s v="170103-07"/>
    <s v="Triệu Hoàng Cường (Vingroup)"/>
    <s v="DNTN2"/>
    <x v="2"/>
    <s v="CN Hải Phòng - Công ty cổ phần Vinpearl"/>
    <s v="Công ty CP Dịch vụ Thương mại Tổng hợp VinCommerce"/>
    <x v="1"/>
    <n v="0"/>
    <n v="0"/>
    <n v="0"/>
    <n v="0"/>
    <n v="4.59"/>
    <n v="0"/>
    <n v="0"/>
    <n v="0"/>
    <n v="0"/>
    <n v="0"/>
    <n v="0"/>
    <n v="0"/>
    <n v="4.59"/>
    <n v="0"/>
    <n v="0"/>
    <n v="0"/>
  </r>
  <r>
    <s v="F0250-121"/>
    <n v="62"/>
    <s v="Truy nhập Internet tốc độ cao FTTH (Fiber VNN)"/>
    <s v="Dịch vụ Băng rộng cố định"/>
    <x v="3"/>
    <s v="Viễn thông"/>
    <s v="170103-07"/>
    <s v="Triệu Hoàng Cường (Vingroup)"/>
    <s v="DNTN2"/>
    <x v="2"/>
    <s v="Chi nhánh Tây Ninh- Công ty cổ phần Vinpearl"/>
    <s v="Công ty CP Dịch vụ Thương mại Tổng hợp VinCommerce"/>
    <x v="1"/>
    <n v="0"/>
    <n v="0"/>
    <n v="0"/>
    <n v="0"/>
    <n v="32.895000000000003"/>
    <n v="0"/>
    <n v="0"/>
    <n v="0"/>
    <n v="0"/>
    <n v="0"/>
    <n v="0"/>
    <n v="0"/>
    <n v="32.895000000000003"/>
    <n v="0"/>
    <n v="0"/>
    <n v="0"/>
  </r>
  <r>
    <s v="F0250-134"/>
    <n v="62"/>
    <s v="Truy nhập Internet tốc độ cao FTTH (Fiber VNN)"/>
    <s v="Dịch vụ Băng rộng cố định"/>
    <x v="3"/>
    <s v="Viễn thông"/>
    <s v="170103-07"/>
    <s v="Triệu Hoàng Cường (Vingroup)"/>
    <s v="DNTN2"/>
    <x v="2"/>
    <s v="Chi nhánh Thanh Hóa- Công ty cổ phần Vinpearl"/>
    <s v="Công ty CP Dịch vụ Thương mại Tổng hợp VinCommerce"/>
    <x v="1"/>
    <n v="0"/>
    <n v="0"/>
    <n v="0"/>
    <n v="0"/>
    <n v="8.4149999999999991"/>
    <n v="0"/>
    <n v="0"/>
    <n v="0"/>
    <n v="0"/>
    <n v="0"/>
    <n v="0"/>
    <n v="0"/>
    <n v="8.4149999999999991"/>
    <n v="0"/>
    <n v="0"/>
    <n v="0"/>
  </r>
  <r>
    <s v="F0250-137"/>
    <n v="62"/>
    <s v="Truy nhập Internet tốc độ cao FTTH (Fiber VNN)"/>
    <s v="Dịch vụ Băng rộng cố định"/>
    <x v="3"/>
    <s v="Viễn thông"/>
    <s v="170103-07"/>
    <s v="Triệu Hoàng Cường (Vingroup)"/>
    <s v="DNTN2"/>
    <x v="2"/>
    <s v="Chi nhánh Huế- Công ty cổ phần Vinpearl"/>
    <s v="Công ty CP Dịch vụ Thương mại Tổng hợp VinCommerce"/>
    <x v="1"/>
    <n v="0"/>
    <n v="0"/>
    <n v="0"/>
    <n v="0"/>
    <n v="13.464"/>
    <n v="0"/>
    <n v="0"/>
    <n v="0"/>
    <n v="0"/>
    <n v="0"/>
    <n v="0"/>
    <n v="0"/>
    <n v="13.464"/>
    <n v="0"/>
    <n v="0"/>
    <n v="0"/>
  </r>
  <r>
    <s v="F0250-139"/>
    <n v="62"/>
    <s v="Truy nhập Internet tốc độ cao FTTH (Fiber VNN)"/>
    <s v="Dịch vụ Băng rộng cố định"/>
    <x v="3"/>
    <s v="Viễn thông"/>
    <s v="170103-07"/>
    <s v="Triệu Hoàng Cường (Vingroup)"/>
    <s v="DNTN2"/>
    <x v="2"/>
    <s v="Chi nhánh Lạng Sơn- Công ty cổ phần Vinpearl"/>
    <s v="Công ty CP Dịch vụ Thương mại Tổng hợp VinCommerce"/>
    <x v="1"/>
    <n v="0"/>
    <n v="0"/>
    <n v="0"/>
    <n v="0"/>
    <n v="8.4149999999999991"/>
    <n v="0"/>
    <n v="0"/>
    <n v="0"/>
    <n v="0"/>
    <n v="0"/>
    <n v="0"/>
    <n v="0"/>
    <n v="8.4149999999999991"/>
    <n v="0"/>
    <n v="0"/>
    <n v="0"/>
  </r>
  <r>
    <s v="F0250-140"/>
    <n v="62"/>
    <s v="Truy nhập Internet tốc độ cao FTTH (Fiber VNN)"/>
    <s v="Dịch vụ Băng rộng cố định"/>
    <x v="3"/>
    <s v="Viễn thông"/>
    <s v="170103-07"/>
    <s v="Triệu Hoàng Cường (Vingroup)"/>
    <s v="DNTN2"/>
    <x v="2"/>
    <s v="Chi nhánh Hà Nam- Công ty cổ phần Vinpearl"/>
    <s v="Công ty CP Dịch vụ Thương mại Tổng hợp VinCommerce"/>
    <x v="1"/>
    <n v="0"/>
    <n v="0"/>
    <n v="0"/>
    <n v="0"/>
    <n v="2.2949999999999999"/>
    <n v="0"/>
    <n v="0"/>
    <n v="0"/>
    <n v="0"/>
    <n v="0"/>
    <n v="0"/>
    <n v="0"/>
    <n v="2.2949999999999999"/>
    <n v="0"/>
    <n v="0"/>
    <n v="0"/>
  </r>
  <r>
    <s v="F0250-141"/>
    <n v="62"/>
    <s v="Truy nhập Internet tốc độ cao FTTH (Fiber VNN)"/>
    <s v="Dịch vụ Băng rộng cố định"/>
    <x v="3"/>
    <s v="Viễn thông"/>
    <s v="170103-07"/>
    <s v="Triệu Hoàng Cường (Vingroup)"/>
    <s v="DNTN2"/>
    <x v="2"/>
    <s v="Chi nhánh Quảng Bình - Công ty cổ phần Vinpearl"/>
    <s v="Công ty CP Dịch vụ Thương mại Tổng hợp VinCommerce"/>
    <x v="1"/>
    <n v="0"/>
    <n v="0"/>
    <n v="0"/>
    <n v="0"/>
    <n v="8.4149999999999991"/>
    <n v="0"/>
    <n v="0"/>
    <n v="0"/>
    <n v="0"/>
    <n v="0"/>
    <n v="0"/>
    <n v="0"/>
    <n v="8.4149999999999991"/>
    <n v="0"/>
    <n v="0"/>
    <n v="0"/>
  </r>
  <r>
    <s v="F0250-148"/>
    <n v="62"/>
    <s v="Truy nhập Internet tốc độ cao FTTH (Fiber VNN)"/>
    <s v="Dịch vụ Băng rộng cố định"/>
    <x v="3"/>
    <s v="Viễn thông"/>
    <s v="170103-07"/>
    <s v="Triệu Hoàng Cường (Vingroup)"/>
    <s v="DNTN2"/>
    <x v="2"/>
    <s v="Công ty TNHH Vincom Retail miền bắc"/>
    <s v="Công ty CP Dịch vụ Thương mại Tổng hợp VinCommerce"/>
    <x v="1"/>
    <n v="0"/>
    <n v="0"/>
    <n v="0"/>
    <n v="0"/>
    <n v="5.7119999999999997"/>
    <n v="0"/>
    <n v="0"/>
    <n v="0"/>
    <n v="0"/>
    <n v="0"/>
    <n v="0"/>
    <n v="0"/>
    <n v="5.7119999999999997"/>
    <n v="0"/>
    <n v="0"/>
    <n v="0"/>
  </r>
  <r>
    <s v="F0250-149"/>
    <n v="62"/>
    <s v="Truy nhập Internet tốc độ cao FTTH (Fiber VNN)"/>
    <s v="Dịch vụ Băng rộng cố định"/>
    <x v="3"/>
    <s v="Viễn thông"/>
    <s v="170103-07"/>
    <s v="Triệu Hoàng Cường (Vingroup)"/>
    <s v="DNTN2"/>
    <x v="2"/>
    <s v="Chi nhánh tại Vĩnh Long- Công ty TNHH Vincom Retail miền nam"/>
    <s v="Công ty CP Dịch vụ Thương mại Tổng hợp VinCommerce"/>
    <x v="1"/>
    <n v="0"/>
    <n v="0"/>
    <n v="0"/>
    <n v="0"/>
    <n v="0.74375000000000002"/>
    <n v="0"/>
    <n v="0"/>
    <n v="0"/>
    <n v="0"/>
    <n v="0"/>
    <n v="0"/>
    <n v="0"/>
    <n v="0.74375000000000002"/>
    <n v="0"/>
    <n v="0"/>
    <n v="0"/>
  </r>
  <r>
    <s v="F0250-150"/>
    <n v="62"/>
    <s v="Truy nhập Internet tốc độ cao FTTH (Fiber VNN)"/>
    <s v="Dịch vụ Băng rộng cố định"/>
    <x v="3"/>
    <s v="Viễn thông"/>
    <s v="170103-07"/>
    <s v="Triệu Hoàng Cường (Vingroup)"/>
    <s v="DNTN2"/>
    <x v="2"/>
    <s v="Công ty TNHH Vincom Retail miền nam"/>
    <s v="Công ty CP Dịch vụ Thương mại Tổng hợp VinCommerce"/>
    <x v="1"/>
    <n v="0"/>
    <n v="0"/>
    <n v="0"/>
    <n v="0"/>
    <n v="3.8250000000000002"/>
    <n v="0"/>
    <n v="0"/>
    <n v="0"/>
    <n v="0"/>
    <n v="0"/>
    <n v="0"/>
    <n v="0"/>
    <n v="3.8250000000000002"/>
    <n v="0"/>
    <n v="0"/>
    <n v="0"/>
  </r>
  <r>
    <s v="F0250-151"/>
    <n v="62"/>
    <s v="Truy nhập Internet tốc độ cao FTTH (Fiber VNN)"/>
    <s v="Dịch vụ Băng rộng cố định"/>
    <x v="3"/>
    <s v="Viễn thông"/>
    <s v="170103-07"/>
    <s v="Triệu Hoàng Cường (Vingroup)"/>
    <s v="DNTN2"/>
    <x v="2"/>
    <s v="Chi nhánh tại tỉnh Khánh Hòa-Công ty TNHH Vincom Retail miền nam"/>
    <s v="Công ty CP Dịch vụ Thương mại Tổng hợp VinCommerce"/>
    <x v="1"/>
    <n v="0"/>
    <n v="0"/>
    <n v="0"/>
    <n v="0"/>
    <n v="2.5499999999999998"/>
    <n v="0"/>
    <n v="0"/>
    <n v="0"/>
    <n v="0"/>
    <n v="0"/>
    <n v="0"/>
    <n v="0"/>
    <n v="2.5499999999999998"/>
    <n v="0"/>
    <n v="0"/>
    <n v="0"/>
  </r>
  <r>
    <s v="F0250-152"/>
    <n v="62"/>
    <s v="Truy nhập Internet tốc độ cao FTTH (Fiber VNN)"/>
    <s v="Dịch vụ Băng rộng cố định"/>
    <x v="3"/>
    <s v="Viễn thông"/>
    <s v="170103-07"/>
    <s v="Triệu Hoàng Cường (Vingroup)"/>
    <s v="DNTN2"/>
    <x v="2"/>
    <s v="Chi nhánh tại tỉnh Ninh Thuận - Công ty TNHH Vincom Retail miền nam"/>
    <s v="Công ty CP Dịch vụ Thương mại Tổng hợp VinCommerce"/>
    <x v="1"/>
    <n v="0"/>
    <n v="0"/>
    <n v="0"/>
    <n v="0"/>
    <n v="1.2749999999999999"/>
    <n v="0"/>
    <n v="0"/>
    <n v="0"/>
    <n v="0"/>
    <n v="0"/>
    <n v="0"/>
    <n v="0"/>
    <n v="1.2749999999999999"/>
    <n v="0"/>
    <n v="0"/>
    <n v="0"/>
  </r>
  <r>
    <s v="F0250-153"/>
    <n v="62"/>
    <s v="Truy nhập Internet tốc độ cao FTTH (Fiber VNN)"/>
    <s v="Dịch vụ Băng rộng cố định"/>
    <x v="3"/>
    <s v="Viễn thông"/>
    <s v="170103-07"/>
    <s v="Triệu Hoàng Cường (Vingroup)"/>
    <s v="DNTN2"/>
    <x v="2"/>
    <s v="Chi nhánh tại tỉnh Phú Yên - Công ty TNHH Vincom Retail miền nam"/>
    <s v="Công ty CP Dịch vụ Thương mại Tổng hợp VinCommerce"/>
    <x v="1"/>
    <n v="0"/>
    <n v="0"/>
    <n v="0"/>
    <n v="0"/>
    <n v="4.59"/>
    <n v="0"/>
    <n v="0"/>
    <n v="0"/>
    <n v="0"/>
    <n v="0"/>
    <n v="0"/>
    <n v="0"/>
    <n v="4.59"/>
    <n v="0"/>
    <n v="0"/>
    <n v="0"/>
  </r>
  <r>
    <s v="F0250-155"/>
    <n v="62"/>
    <s v="Truy nhập Internet tốc độ cao FTTH (Fiber VNN)"/>
    <s v="Dịch vụ Băng rộng cố định"/>
    <x v="3"/>
    <s v="Viễn thông"/>
    <s v="170103-07"/>
    <s v="Triệu Hoàng Cường (Vingroup)"/>
    <s v="DNTN2"/>
    <x v="2"/>
    <s v="Chi nhánh tại tỉnh Long An - Công ty TNHH Vincom Retail miền nam"/>
    <s v="Công ty CP Dịch vụ Thương mại Tổng hợp VinCommerce"/>
    <x v="1"/>
    <n v="0"/>
    <n v="0"/>
    <n v="0"/>
    <n v="0"/>
    <n v="2.2949999999999999"/>
    <n v="0"/>
    <n v="0"/>
    <n v="0"/>
    <n v="0"/>
    <n v="0"/>
    <n v="0"/>
    <n v="0"/>
    <n v="2.2949999999999999"/>
    <n v="0"/>
    <n v="0"/>
    <n v="0"/>
  </r>
  <r>
    <s v="F0250-158"/>
    <n v="62"/>
    <s v="Truy nhập Internet tốc độ cao FTTH (Fiber VNN)"/>
    <s v="Dịch vụ Băng rộng cố định"/>
    <x v="3"/>
    <s v="Viễn thông"/>
    <s v="170103-07"/>
    <s v="Triệu Hoàng Cường (Vingroup)"/>
    <s v="DNTN2"/>
    <x v="2"/>
    <s v="Chi nhánh tại tỉnh Cà Mau-Công ty cổ phần Vincom Retail"/>
    <s v="Công ty CP Dịch vụ Thương mại Tổng hợp VinCommerce"/>
    <x v="1"/>
    <n v="0"/>
    <n v="0"/>
    <n v="0"/>
    <n v="0"/>
    <n v="2.2949999999999999"/>
    <n v="0"/>
    <n v="0"/>
    <n v="0"/>
    <n v="0"/>
    <n v="0"/>
    <n v="0"/>
    <n v="0"/>
    <n v="2.2949999999999999"/>
    <n v="0"/>
    <n v="0"/>
    <n v="0"/>
  </r>
  <r>
    <s v="F0250-159"/>
    <n v="62"/>
    <s v="Truy nhập Internet tốc độ cao FTTH (Fiber VNN)"/>
    <s v="Dịch vụ Băng rộng cố định"/>
    <x v="3"/>
    <s v="Viễn thông"/>
    <s v="170103-07"/>
    <s v="Triệu Hoàng Cường (Vingroup)"/>
    <s v="DNTN2"/>
    <x v="2"/>
    <s v="Chi nhánh tại thành phố Hồ Chí Minh-Công ty cổ phần Vincom Retail"/>
    <s v="Công ty CP Dịch vụ Thương mại Tổng hợp VinCommerce"/>
    <x v="1"/>
    <n v="0"/>
    <n v="0"/>
    <n v="0"/>
    <n v="0"/>
    <n v="6.12"/>
    <n v="0"/>
    <n v="0"/>
    <n v="0"/>
    <n v="0"/>
    <n v="0"/>
    <n v="0"/>
    <n v="0"/>
    <n v="6.12"/>
    <n v="0"/>
    <n v="0"/>
    <n v="0"/>
  </r>
  <r>
    <s v="F0250-160"/>
    <n v="62"/>
    <s v="Truy nhập Internet tốc độ cao FTTH (Fiber VNN)"/>
    <s v="Dịch vụ Băng rộng cố định"/>
    <x v="3"/>
    <s v="Viễn thông"/>
    <s v="170103-07"/>
    <s v="Triệu Hoàng Cường (Vingroup)"/>
    <s v="DNTN2"/>
    <x v="2"/>
    <s v="Chi nhánh tại tỉnh Khánh Hòa-Công ty cổ phần Vincom Retail"/>
    <s v="Công ty CP Dịch vụ Thương mại Tổng hợp VinCommerce"/>
    <x v="1"/>
    <n v="0"/>
    <n v="0"/>
    <n v="0"/>
    <n v="0"/>
    <n v="2.2949999999999999"/>
    <n v="0"/>
    <n v="0"/>
    <n v="0"/>
    <n v="0"/>
    <n v="0"/>
    <n v="0"/>
    <n v="0"/>
    <n v="2.2949999999999999"/>
    <n v="0"/>
    <n v="0"/>
    <n v="0"/>
  </r>
  <r>
    <s v="F0250-161"/>
    <n v="62"/>
    <s v="Truy nhập Internet tốc độ cao FTTH (Fiber VNN)"/>
    <s v="Dịch vụ Băng rộng cố định"/>
    <x v="3"/>
    <s v="Viễn thông"/>
    <s v="170103-07"/>
    <s v="Triệu Hoàng Cường (Vingroup)"/>
    <s v="DNTN2"/>
    <x v="2"/>
    <s v="Chi nhánh tại tỉnh Thái Nguyên-Công ty cổ phần Vincom Retail"/>
    <s v="Công ty CP Dịch vụ Thương mại Tổng hợp VinCommerce"/>
    <x v="1"/>
    <n v="0"/>
    <n v="0"/>
    <n v="0"/>
    <n v="0"/>
    <n v="2.2949999999999999"/>
    <n v="0"/>
    <n v="0"/>
    <n v="0"/>
    <n v="0"/>
    <n v="0"/>
    <n v="0"/>
    <n v="0"/>
    <n v="2.2949999999999999"/>
    <n v="0"/>
    <n v="0"/>
    <n v="0"/>
  </r>
  <r>
    <s v="F0250-162"/>
    <n v="62"/>
    <s v="Truy nhập Internet tốc độ cao FTTH (Fiber VNN)"/>
    <s v="Dịch vụ Băng rộng cố định"/>
    <x v="3"/>
    <s v="Viễn thông"/>
    <s v="170103-07"/>
    <s v="Triệu Hoàng Cường (Vingroup)"/>
    <s v="DNTN2"/>
    <x v="2"/>
    <s v="Công ty TNHH Đầu tư và phát triển đô thị suối hoa"/>
    <s v="Công ty CP Dịch vụ Thương mại Tổng hợp VinCommerce"/>
    <x v="1"/>
    <n v="0"/>
    <n v="0"/>
    <n v="0"/>
    <n v="0"/>
    <n v="2.2949999999999999"/>
    <n v="0"/>
    <n v="0"/>
    <n v="0"/>
    <n v="0"/>
    <n v="0"/>
    <n v="0"/>
    <n v="0"/>
    <n v="2.2949999999999999"/>
    <n v="0"/>
    <n v="0"/>
    <n v="0"/>
  </r>
  <r>
    <s v="F0250-163"/>
    <n v="62"/>
    <s v="Truy nhập Internet tốc độ cao FTTH (Fiber VNN)"/>
    <s v="Dịch vụ Băng rộng cố định"/>
    <x v="3"/>
    <s v="Viễn thông"/>
    <s v="170103-07"/>
    <s v="Triệu Hoàng Cường (Vingroup)"/>
    <s v="DNTN2"/>
    <x v="2"/>
    <s v="Chi nhánh tại tỉnh Sơn La-Công ty cổ phần Vincom Retail"/>
    <s v="Công ty CP Dịch vụ Thương mại Tổng hợp VinCommerce"/>
    <x v="1"/>
    <n v="0"/>
    <n v="0"/>
    <n v="0"/>
    <n v="0"/>
    <n v="4.726"/>
    <n v="0"/>
    <n v="0"/>
    <n v="0"/>
    <n v="1.2"/>
    <n v="0"/>
    <n v="0"/>
    <n v="0"/>
    <n v="5.9260000000000002"/>
    <n v="0"/>
    <n v="0"/>
    <n v="0"/>
  </r>
  <r>
    <s v="F0250-173"/>
    <n v="62"/>
    <s v="Truy nhập Internet tốc độ cao FTTH (Fiber VNN)"/>
    <s v="Dịch vụ Băng rộng cố định"/>
    <x v="3"/>
    <s v="Viễn thông"/>
    <s v="170103-07"/>
    <s v="Triệu Hoàng Cường (Vingroup)"/>
    <s v="DNTN2"/>
    <x v="2"/>
    <s v="Chi nhánh tại Quảng Ngãi  -Công ty cổ phần Vincom Retail"/>
    <s v="Công ty CP Dịch vụ Thương mại Tổng hợp VinCommerce"/>
    <x v="1"/>
    <n v="0"/>
    <n v="0"/>
    <n v="0"/>
    <n v="0"/>
    <n v="2.2949999999999999"/>
    <n v="0"/>
    <n v="0"/>
    <n v="0"/>
    <n v="0"/>
    <n v="0"/>
    <n v="0"/>
    <n v="0"/>
    <n v="2.2949999999999999"/>
    <n v="0"/>
    <n v="0"/>
    <n v="0"/>
  </r>
  <r>
    <s v="F0250-187"/>
    <n v="62"/>
    <s v="Truy nhập Internet tốc độ cao FTTH (Fiber VNN)"/>
    <s v="Dịch vụ Băng rộng cố định"/>
    <x v="3"/>
    <s v="Viễn thông"/>
    <s v="170103-07"/>
    <s v="Triệu Hoàng Cường (Vingroup)"/>
    <s v="DNTN2"/>
    <x v="2"/>
    <s v="Chi nhánh tại tỉnh Quảng Ninh- Công ty cổ phần Vincom Retail"/>
    <s v="Công ty CP Dịch vụ Thương mại Tổng hợp VinCommerce"/>
    <x v="1"/>
    <n v="0"/>
    <n v="0"/>
    <n v="0"/>
    <n v="0"/>
    <n v="2.2949999999999999"/>
    <n v="0"/>
    <n v="0"/>
    <n v="0"/>
    <n v="0"/>
    <n v="0"/>
    <n v="0"/>
    <n v="0"/>
    <n v="2.2949999999999999"/>
    <n v="0"/>
    <n v="0"/>
    <n v="0"/>
  </r>
  <r>
    <s v="F0250-203"/>
    <n v="62"/>
    <s v="Truy nhập Internet tốc độ cao FTTH (Fiber VNN)"/>
    <s v="Dịch vụ Băng rộng cố định"/>
    <x v="3"/>
    <s v="Viễn thông"/>
    <s v="170103-07"/>
    <s v="Triệu Hoàng Cường (Vingroup)"/>
    <s v="DNTN2"/>
    <x v="2"/>
    <s v="Chi nhánh tại thành phố Đà nẵng - Công ty TNHH Vincom Retail miền nam"/>
    <s v="Công ty CP Dịch vụ Thương mại Tổng hợp VinCommerce"/>
    <x v="1"/>
    <n v="0"/>
    <n v="0"/>
    <n v="0"/>
    <n v="0"/>
    <n v="1.2112499999999999"/>
    <n v="0"/>
    <n v="0"/>
    <n v="0"/>
    <n v="0"/>
    <n v="0"/>
    <n v="0"/>
    <n v="0"/>
    <n v="1.2112499999999999"/>
    <n v="0"/>
    <n v="0"/>
    <n v="0"/>
  </r>
  <r>
    <s v="F0250-222"/>
    <n v="62"/>
    <s v="Truy nhập Internet tốc độ cao FTTH (Fiber VNN)"/>
    <s v="Dịch vụ Băng rộng cố định"/>
    <x v="3"/>
    <s v="Viễn thông"/>
    <s v="170103-07"/>
    <s v="Triệu Hoàng Cường (Vingroup)"/>
    <s v="DNTN2"/>
    <x v="2"/>
    <s v="Chi nhánh Lâm Đồng- Công ty cổ phần dịch vụ thương mại tổng hợp Vincommerce"/>
    <s v="Công ty CP Dịch vụ Thương mại Tổng hợp VinCommerce"/>
    <x v="1"/>
    <n v="0"/>
    <n v="0"/>
    <n v="0"/>
    <n v="0"/>
    <n v="1.5271669999999999"/>
    <n v="0"/>
    <n v="0"/>
    <n v="0"/>
    <n v="0"/>
    <n v="0"/>
    <n v="0"/>
    <n v="0"/>
    <n v="1.5271669999999999"/>
    <n v="0"/>
    <n v="0"/>
    <n v="0"/>
  </r>
  <r>
    <s v="F0250-223"/>
    <n v="62"/>
    <s v="Truy nhập Internet tốc độ cao FTTH (Fiber VNN)"/>
    <s v="Dịch vụ Băng rộng cố định"/>
    <x v="3"/>
    <s v="Viễn thông"/>
    <s v="170103-07"/>
    <s v="Triệu Hoàng Cường (Vingroup)"/>
    <s v="DNTN2"/>
    <x v="2"/>
    <s v="Chi nhánh Hậu Giang- Công ty cổ phần dịch vụ thương mại tổng hợp Vincommerce"/>
    <s v="Công ty CP Dịch vụ Thương mại Tổng hợp VinCommerce"/>
    <x v="1"/>
    <n v="0"/>
    <n v="0"/>
    <n v="0"/>
    <n v="0"/>
    <n v="3.1166670000000001"/>
    <n v="0"/>
    <n v="0"/>
    <n v="6.0720000000000001"/>
    <n v="0"/>
    <n v="0"/>
    <n v="0"/>
    <n v="0"/>
    <n v="9.1886670000000006"/>
    <n v="0"/>
    <n v="0"/>
    <n v="0"/>
  </r>
  <r>
    <s v="F0250-224"/>
    <n v="62"/>
    <s v="Truy nhập Internet tốc độ cao FTTH (Fiber VNN)"/>
    <s v="Dịch vụ Băng rộng cố định"/>
    <x v="3"/>
    <s v="Viễn thông"/>
    <s v="170103-07"/>
    <s v="Triệu Hoàng Cường (Vingroup)"/>
    <s v="DNTN2"/>
    <x v="2"/>
    <s v="Chi nhánh Trà Vinh- Công ty cổ phần dịch vụ thương mại tổng hợp Vincommerce"/>
    <s v="Công ty CP Dịch vụ Thương mại Tổng hợp VinCommerce"/>
    <x v="1"/>
    <n v="0"/>
    <n v="0"/>
    <n v="0"/>
    <n v="0"/>
    <n v="5.7845329999999997"/>
    <n v="0"/>
    <n v="0"/>
    <n v="0"/>
    <n v="0"/>
    <n v="0"/>
    <n v="0"/>
    <n v="0"/>
    <n v="5.7845329999999997"/>
    <n v="0"/>
    <n v="0"/>
    <n v="0"/>
  </r>
  <r>
    <s v="F0250-225"/>
    <n v="62"/>
    <s v="Truy nhập Internet tốc độ cao FTTH (Fiber VNN)"/>
    <s v="Dịch vụ Băng rộng cố định"/>
    <x v="3"/>
    <s v="Viễn thông"/>
    <s v="170103-07"/>
    <s v="Triệu Hoàng Cường (Vingroup)"/>
    <s v="DNTN2"/>
    <x v="2"/>
    <s v="Chi nhánh Cà Mau- Công ty cổ phần dịch vụ thương mại tổng hợp Vincommerce"/>
    <s v="Công ty CP Dịch vụ Thương mại Tổng hợp VinCommerce"/>
    <x v="1"/>
    <n v="0"/>
    <n v="0"/>
    <n v="0"/>
    <n v="0"/>
    <n v="2.8112330000000001"/>
    <n v="0"/>
    <n v="0"/>
    <n v="0"/>
    <n v="0"/>
    <n v="0"/>
    <n v="0"/>
    <n v="0"/>
    <n v="2.8112330000000001"/>
    <n v="0"/>
    <n v="0"/>
    <n v="0"/>
  </r>
  <r>
    <s v="F0250-226"/>
    <n v="62"/>
    <s v="Truy nhập Internet tốc độ cao FTTH (Fiber VNN)"/>
    <s v="Dịch vụ Băng rộng cố định"/>
    <x v="3"/>
    <s v="Viễn thông"/>
    <s v="170103-07"/>
    <s v="Triệu Hoàng Cường (Vingroup)"/>
    <s v="DNTN2"/>
    <x v="2"/>
    <s v="Chi nhánh Lào Cai- Công ty cổ phần dịch vụ thương mại tổng hợp Vincommerce"/>
    <s v="Công ty CP Dịch vụ Thương mại Tổng hợp VinCommerce"/>
    <x v="1"/>
    <n v="0"/>
    <n v="0"/>
    <n v="0"/>
    <n v="0"/>
    <n v="4.5815000000000001"/>
    <n v="0"/>
    <n v="0"/>
    <n v="0"/>
    <n v="0"/>
    <n v="0"/>
    <n v="0"/>
    <n v="0"/>
    <n v="4.5815000000000001"/>
    <n v="0"/>
    <n v="0"/>
    <n v="0"/>
  </r>
  <r>
    <s v="F0250-227"/>
    <n v="62"/>
    <s v="Truy nhập Internet tốc độ cao FTTH (Fiber VNN)"/>
    <s v="Dịch vụ Băng rộng cố định"/>
    <x v="3"/>
    <s v="Viễn thông"/>
    <s v="170103-07"/>
    <s v="Triệu Hoàng Cường (Vingroup)"/>
    <s v="DNTN2"/>
    <x v="2"/>
    <s v="Chi nhánh Bình Phước- Công ty cổ phần dịch vụ thương mại tổng hợp Vincommerce"/>
    <s v="Công ty CP Dịch vụ Thương mại Tổng hợp VinCommerce"/>
    <x v="1"/>
    <n v="0"/>
    <n v="0"/>
    <n v="0"/>
    <n v="0"/>
    <n v="1.3464"/>
    <n v="0"/>
    <n v="0"/>
    <n v="0"/>
    <n v="0"/>
    <n v="0"/>
    <n v="0"/>
    <n v="0"/>
    <n v="1.3464"/>
    <n v="0"/>
    <n v="0"/>
    <n v="0"/>
  </r>
  <r>
    <s v="F0488"/>
    <n v="62"/>
    <s v="Truy nhập Internet tốc độ cao FTTH (Fiber VNN)"/>
    <s v="Dịch vụ Băng rộng cố định"/>
    <x v="3"/>
    <s v="Viễn thông"/>
    <s v="200309-01"/>
    <s v="Nguyễn Lâm Đức"/>
    <s v="Telco"/>
    <x v="0"/>
    <s v="Chi nhánh Miền Bắc - Công ty CP hạ tầng viễn thông CMC"/>
    <s v="Công ty Cổ phần Hạ tầng Viễn thông CMC"/>
    <x v="1"/>
    <n v="0"/>
    <n v="0"/>
    <n v="0"/>
    <n v="0"/>
    <n v="7.5072000000000001"/>
    <n v="3.2639999999999998"/>
    <n v="3.2639999999999998"/>
    <n v="3.2639999999999998"/>
    <n v="3.2639999999999998"/>
    <n v="3.2639999999999998"/>
    <n v="3.2639999999999998"/>
    <n v="3.2639999999999998"/>
    <n v="30.3552"/>
    <n v="3.2639999999999998"/>
    <n v="3.2639999999999998"/>
    <n v="6.5279999999999996"/>
  </r>
  <r>
    <s v="F0489"/>
    <n v="62"/>
    <s v="Truy nhập Internet tốc độ cao FTTH (Fiber VNN)"/>
    <s v="Dịch vụ Băng rộng cố định"/>
    <x v="3"/>
    <s v="Viễn thông"/>
    <s v="200310-03"/>
    <s v="Nguyễn Tiến Thành"/>
    <s v="Ngân hàng"/>
    <x v="3"/>
    <s v="Công ty TNHH Một thành viên Viễn thông Quốc tế FPT"/>
    <s v="Ngân hàng TMCP Việt Nam Thịnh Vượng"/>
    <x v="1"/>
    <n v="0"/>
    <n v="0"/>
    <n v="0"/>
    <n v="0"/>
    <n v="47.52"/>
    <n v="0"/>
    <n v="0"/>
    <n v="0"/>
    <n v="0"/>
    <n v="0"/>
    <n v="0"/>
    <n v="0"/>
    <n v="47.52"/>
    <n v="0"/>
    <n v="0"/>
    <n v="0"/>
  </r>
  <r>
    <s v="F0490"/>
    <n v="62"/>
    <s v="Truy nhập Internet tốc độ cao FTTH (Fiber VNN)"/>
    <s v="Dịch vụ Băng rộng cố định"/>
    <x v="3"/>
    <s v="Viễn thông"/>
    <s v="0939"/>
    <s v="Nguyễn Tiến Thành"/>
    <s v="Ngân hàng"/>
    <x v="3"/>
    <s v="Ngân hàng TMCP Kỹ Thương Việt Nam"/>
    <s v="Ngân hàng TMCP Kỹ Thương Việt Nam (Techcombank)"/>
    <x v="1"/>
    <n v="0"/>
    <n v="0"/>
    <n v="0"/>
    <n v="0"/>
    <n v="6.72"/>
    <n v="1.1200000000000001"/>
    <n v="1.1200000000000001"/>
    <n v="1.1200000000000001"/>
    <n v="1.1200000000000001"/>
    <n v="1.1200000000000001"/>
    <n v="1.1200000000000001"/>
    <n v="1.1200000000000001"/>
    <n v="14.56"/>
    <n v="1.1200000000000001"/>
    <n v="1.1200000000000001"/>
    <n v="2.2400000000000002"/>
  </r>
  <r>
    <s v="F0491"/>
    <n v="62"/>
    <s v="Truy nhập Internet tốc độ cao FTTH (Fiber VNN)"/>
    <s v="Dịch vụ Băng rộng cố định"/>
    <x v="3"/>
    <s v="Viễn thông"/>
    <s v="200518-01"/>
    <s v="Lưu Thị Thanh"/>
    <s v="DNTN1"/>
    <x v="2"/>
    <s v="Tập đoàn Xăng dầu Việt nam"/>
    <s v="Tập đoàn xăng dầu Việt Nam"/>
    <x v="1"/>
    <n v="0"/>
    <n v="0"/>
    <n v="0"/>
    <n v="0"/>
    <n v="1.04"/>
    <n v="2.402749"/>
    <n v="2.402749"/>
    <n v="2.402749"/>
    <n v="2.402749"/>
    <n v="2.402749"/>
    <n v="2.402749"/>
    <n v="2.402749"/>
    <n v="17.859242999999999"/>
    <n v="2.402749"/>
    <n v="2.402749"/>
    <n v="4.805498"/>
  </r>
  <r>
    <s v="F0492"/>
    <n v="62"/>
    <s v="Truy nhập Internet tốc độ cao FTTH (Fiber VNN)"/>
    <s v="Dịch vụ Băng rộng cố định"/>
    <x v="3"/>
    <s v="Viễn thông"/>
    <s v="200115-04"/>
    <s v="Triệu Hoàng Cường (Vingroup)"/>
    <s v="DNTN2"/>
    <x v="2"/>
    <s v="Công ty TNHH giáo dục và đào tạo Vinacademy"/>
    <s v="Công ty CP Dịch vụ Thương mại Tổng hợp VinCommerce"/>
    <x v="1"/>
    <n v="0"/>
    <n v="0"/>
    <n v="0"/>
    <n v="0"/>
    <n v="6.0746659999999997"/>
    <n v="1.34"/>
    <n v="1.34"/>
    <n v="1.34"/>
    <n v="1.34"/>
    <n v="1.34"/>
    <n v="7.82"/>
    <n v="6.2"/>
    <n v="26.794665999999999"/>
    <n v="6.2"/>
    <n v="6.2"/>
    <n v="12.4"/>
  </r>
  <r>
    <s v="BD0010"/>
    <n v="77"/>
    <s v="+ Dịch vụ phần mềm CNTT khác"/>
    <s v="Dịch vụ và Dự án số Doanh nghiệp khác"/>
    <x v="4"/>
    <s v="Công nghệ thông tin"/>
    <s v="150803"/>
    <s v="Triệu Hoàng Cường"/>
    <s v="DNTN2"/>
    <x v="2"/>
    <s v="Tổng công ty Bưu điện Việt Nam"/>
    <s v="Tổng công ty Bưu điện Việt Nam"/>
    <x v="1"/>
    <n v="0"/>
    <n v="0"/>
    <n v="0"/>
    <n v="0"/>
    <n v="213.75"/>
    <n v="0"/>
    <n v="213.75"/>
    <n v="0"/>
    <n v="0"/>
    <n v="213.75"/>
    <n v="0"/>
    <n v="213.75"/>
    <n v="855"/>
    <n v="0"/>
    <n v="0"/>
    <n v="0"/>
  </r>
  <r>
    <s v="HD00236"/>
    <n v="78"/>
    <s v="Dịch vụ hóa đơn điện tử (VNPT-Invoice)"/>
    <s v="Quản trị doanh nghiệp"/>
    <x v="9"/>
    <s v="Công nghệ thông tin"/>
    <s v="181107-09"/>
    <s v="Nguyễn Anh Ngọc"/>
    <s v="DNTN1"/>
    <x v="2"/>
    <s v="Công ty TNHH MTV TM DV Thiên Long Hoàn Cầu"/>
    <s v="Bluesea"/>
    <x v="1"/>
    <n v="0"/>
    <n v="0"/>
    <n v="0"/>
    <n v="0"/>
    <n v="0.3"/>
    <n v="0"/>
    <n v="0"/>
    <n v="0"/>
    <n v="0"/>
    <n v="0"/>
    <n v="12.12"/>
    <n v="0"/>
    <n v="12.42"/>
    <n v="0"/>
    <n v="0"/>
    <n v="0"/>
  </r>
  <r>
    <s v="HD00257"/>
    <n v="78"/>
    <s v="Dịch vụ hóa đơn điện tử (VNPT-Invoice)"/>
    <s v="Quản trị doanh nghiệp"/>
    <x v="9"/>
    <s v="Công nghệ thông tin"/>
    <s v="180810-06"/>
    <s v="Nguyễn Anh Ngọc"/>
    <s v="DNTN1"/>
    <x v="2"/>
    <s v="Công ty cổ phần tập đoàn Thiên Long"/>
    <s v="Bluesea"/>
    <x v="1"/>
    <n v="0"/>
    <n v="0"/>
    <n v="0"/>
    <n v="0"/>
    <n v="9"/>
    <n v="0"/>
    <n v="0"/>
    <n v="0"/>
    <n v="0"/>
    <n v="0"/>
    <n v="0"/>
    <n v="0"/>
    <n v="9"/>
    <n v="0"/>
    <n v="0"/>
    <n v="0"/>
  </r>
  <r>
    <s v="HD00334"/>
    <n v="78"/>
    <s v="Dịch vụ hóa đơn điện tử (VNPT-Invoice)"/>
    <s v="Quản trị doanh nghiệp"/>
    <x v="9"/>
    <s v="Công nghệ thông tin"/>
    <s v="181107-10"/>
    <s v="Nguyễn Anh Ngọc"/>
    <s v="DNTN1"/>
    <x v="2"/>
    <s v="Công ty TNHH một thành viên thương mại dịch vụ vẩn chuyển Minh Anh"/>
    <s v="Công ty TNHH một thành viên thương mại dịch vụ vẩn chuyển Minh Anh"/>
    <x v="1"/>
    <n v="0"/>
    <n v="0"/>
    <n v="0"/>
    <n v="0"/>
    <n v="4"/>
    <n v="0"/>
    <n v="0"/>
    <n v="0"/>
    <n v="0"/>
    <n v="0"/>
    <n v="0"/>
    <n v="0"/>
    <n v="4"/>
    <n v="0"/>
    <n v="0"/>
    <n v="0"/>
  </r>
  <r>
    <s v="HD00335"/>
    <n v="78"/>
    <s v="Dịch vụ hóa đơn điện tử (VNPT-Invoice)"/>
    <s v="Quản trị doanh nghiệp"/>
    <x v="9"/>
    <s v="Công nghệ thông tin"/>
    <s v="191024-02"/>
    <s v="Nguyễn Anh Ngọc"/>
    <s v="DNTN1"/>
    <x v="2"/>
    <s v="Công ty TNHH MTV thiết bị văn phòng Hưng Thịnh"/>
    <s v="Bluesea"/>
    <x v="1"/>
    <n v="0"/>
    <n v="0"/>
    <n v="0"/>
    <n v="0"/>
    <n v="2.5"/>
    <n v="0"/>
    <n v="0"/>
    <n v="0"/>
    <n v="0"/>
    <n v="0"/>
    <n v="0"/>
    <n v="0"/>
    <n v="2.5"/>
    <n v="0"/>
    <n v="0"/>
    <n v="0"/>
  </r>
  <r>
    <s v="HD00336"/>
    <n v="78"/>
    <s v="Dịch vụ hóa đơn điện tử (VNPT-Invoice)"/>
    <s v="Quản trị doanh nghiệp"/>
    <x v="9"/>
    <s v="Công nghệ thông tin"/>
    <s v="200326-02"/>
    <s v="Nguyễn Anh Ngọc"/>
    <s v="DNTN1"/>
    <x v="2"/>
    <s v="Công ty TNHH kết nối sáng tạo Việt nam"/>
    <s v="Bluesea"/>
    <x v="1"/>
    <n v="0"/>
    <n v="0"/>
    <n v="0"/>
    <n v="0"/>
    <n v="3.3"/>
    <n v="0"/>
    <n v="0"/>
    <n v="0"/>
    <n v="0"/>
    <n v="0"/>
    <n v="0"/>
    <n v="0"/>
    <n v="3.3"/>
    <n v="0"/>
    <n v="0"/>
    <n v="0"/>
  </r>
  <r>
    <s v="HD00337"/>
    <n v="78"/>
    <s v="Dịch vụ hóa đơn điện tử (VNPT-Invoice)"/>
    <s v="Quản trị doanh nghiệp"/>
    <x v="9"/>
    <s v="Công nghệ thông tin"/>
    <s v="200320-02"/>
    <s v="Nguyễn Anh Ngọc"/>
    <s v="DNTN1"/>
    <x v="2"/>
    <s v="Công ty TNHH vé máy bay quốc tế"/>
    <s v="Bluesea"/>
    <x v="1"/>
    <n v="0"/>
    <n v="0"/>
    <n v="0"/>
    <n v="0"/>
    <n v="3.42"/>
    <n v="0"/>
    <n v="0"/>
    <n v="0"/>
    <n v="0"/>
    <n v="0"/>
    <n v="0"/>
    <n v="0"/>
    <n v="3.42"/>
    <n v="0"/>
    <n v="0"/>
    <n v="0"/>
  </r>
  <r>
    <s v="HD00338"/>
    <n v="78"/>
    <s v="Dịch vụ hóa đơn điện tử (VNPT-Invoice)"/>
    <s v="Quản trị doanh nghiệp"/>
    <x v="9"/>
    <s v="Công nghệ thông tin"/>
    <s v="191007-01"/>
    <s v="Nguyễn Anh Ngọc"/>
    <s v="DNTN1"/>
    <x v="2"/>
    <s v="Công ty Cổ Phần Thực phẩm và Đồ uống Quốc tế"/>
    <s v="Bluesea"/>
    <x v="1"/>
    <n v="0"/>
    <n v="0"/>
    <n v="0"/>
    <n v="0"/>
    <n v="43.5"/>
    <n v="0"/>
    <n v="0"/>
    <n v="15"/>
    <n v="0"/>
    <n v="0"/>
    <n v="0"/>
    <n v="0"/>
    <n v="58.5"/>
    <n v="0"/>
    <n v="0"/>
    <n v="0"/>
  </r>
  <r>
    <s v="HD0062"/>
    <n v="78"/>
    <s v="Dịch vụ hóa đơn điện tử (VNPT-Invoice)"/>
    <s v="Quản trị doanh nghiệp"/>
    <x v="9"/>
    <s v="Công nghệ thông tin"/>
    <s v="170912-02"/>
    <s v="Nguyễn Anh Ngọc"/>
    <s v="DNTN1"/>
    <x v="2"/>
    <s v="thyssenkrupp Materials Vietnam"/>
    <s v="Bluesea"/>
    <x v="1"/>
    <n v="0"/>
    <n v="0"/>
    <n v="0"/>
    <n v="0"/>
    <n v="5.03"/>
    <n v="0"/>
    <n v="0"/>
    <n v="0"/>
    <n v="5.3"/>
    <n v="0"/>
    <n v="0"/>
    <n v="0"/>
    <n v="10.33"/>
    <n v="0"/>
    <n v="0"/>
    <n v="0"/>
  </r>
  <r>
    <s v="HD0095"/>
    <n v="78"/>
    <s v="Dịch vụ hóa đơn điện tử (VNPT-Invoice)"/>
    <s v="Quản trị doanh nghiệp"/>
    <x v="9"/>
    <s v="Công nghệ thông tin"/>
    <s v="171212-01"/>
    <s v="Nguyễn Anh Ngọc"/>
    <s v="DNTN1"/>
    <x v="2"/>
    <s v="Công ty Cổ phần công nghệ ATO"/>
    <s v="Bluesea"/>
    <x v="1"/>
    <n v="0"/>
    <n v="0"/>
    <n v="0"/>
    <n v="0"/>
    <n v="9"/>
    <n v="0"/>
    <n v="0"/>
    <n v="0"/>
    <n v="0"/>
    <n v="0"/>
    <n v="0"/>
    <n v="0"/>
    <n v="9"/>
    <n v="0"/>
    <n v="0"/>
    <n v="0"/>
  </r>
  <r>
    <s v="CSSKTC"/>
    <n v="85"/>
    <s v="Dịch vụ miễn cước ở người gọi(1800)"/>
    <s v="Dịch vụ khác"/>
    <x v="8"/>
    <s v="Viễn thông"/>
    <s v="200429-02"/>
    <s v="Nguyễn Thị Thanh Hải"/>
    <s v="DNTN2"/>
    <x v="2"/>
    <s v="Công ty Trách nhiệm hữu hạn Thiết bị chăm sóc sức khỏe Toàn Cầu"/>
    <s v="Công ty Trách nhiệm hữu hạn Thiết bị chăm sóc sức khỏe Toàn Cầu"/>
    <x v="0"/>
    <n v="0"/>
    <n v="0"/>
    <n v="0"/>
    <n v="0"/>
    <n v="0.75140600000000002"/>
    <n v="0.81158699999999995"/>
    <n v="0.74486200000000002"/>
    <n v="0.88211899999999999"/>
    <n v="0.83611999999999997"/>
    <n v="0.79194100000000001"/>
    <n v="0.750139"/>
    <n v="0.72522600000000004"/>
    <n v="6.2934000000000001"/>
    <n v="0.79140600000000005"/>
    <n v="0.63651800000000003"/>
    <n v="1.427924"/>
  </r>
  <r>
    <s v="5064"/>
    <n v="94"/>
    <s v="+ SMS Brandname nội mạng"/>
    <s v="Dịch vụ di động VNPT - Vinaphone"/>
    <x v="6"/>
    <s v="Viễn thông"/>
    <s v="180717-02"/>
    <s v="Nguyễn Diệp Thùy Anh"/>
    <s v="Ngân hàng"/>
    <x v="3"/>
    <s v="Ngân hàng Thương mại cổ phần Bưu điện Liên Việt"/>
    <s v="Ngân hàng Thương mại cổ phần Bưu điện Liên Việt"/>
    <x v="1"/>
    <n v="0"/>
    <n v="0"/>
    <n v="0"/>
    <n v="0"/>
    <n v="273.71254399999998"/>
    <n v="94.034727000000004"/>
    <n v="42.629818"/>
    <n v="0"/>
    <n v="16.763855"/>
    <n v="0"/>
    <n v="13.013999999999999"/>
    <n v="28.779599999999999"/>
    <n v="468.93454400000002"/>
    <n v="11.9124"/>
    <n v="0"/>
    <n v="11.9124"/>
  </r>
  <r>
    <s v="MYDATA002"/>
    <n v="126"/>
    <s v="Dịch vụ Data di động khác"/>
    <s v="Dịch vụ di động VNPT - Vinaphone"/>
    <x v="5"/>
    <s v="Viễn thông"/>
    <s v="200511-01"/>
    <s v="Nguyễn Thị Thanh Hải"/>
    <s v="DNTN2"/>
    <x v="2"/>
    <s v="Công ty phát triển Dịch vụ Giá trị Gia tăng-Chi nhánh Tổng Công ty truyền thông"/>
    <s v="Tổng Công ty truyền thông"/>
    <x v="1"/>
    <n v="0"/>
    <n v="0"/>
    <n v="0"/>
    <n v="0"/>
    <n v="749.637655"/>
    <n v="-58.035348999999997"/>
    <n v="0"/>
    <n v="234.5454546"/>
    <n v="0"/>
    <n v="0"/>
    <n v="0"/>
    <n v="0"/>
    <n v="926.14776059999997"/>
    <n v="0"/>
    <n v="0"/>
    <n v="0"/>
  </r>
  <r>
    <s v="telco"/>
    <s v="8x88"/>
    <s v="- Nhắn tin điện thoại di động trong nước (SMS TN)"/>
    <s v="Dịch vụ di động VNPT - Vinaphone"/>
    <x v="5"/>
    <s v="Viễn thông"/>
    <e v="#N/A"/>
    <s v="Nguyễn Thị Thanh Hải"/>
    <s v="DNTN2"/>
    <x v="2"/>
    <e v="#N/A"/>
    <s v="Dịch vụ 8*88 với các telco"/>
    <x v="0"/>
    <n v="0"/>
    <n v="0"/>
    <n v="0"/>
    <n v="0"/>
    <n v="8.0833739999999992"/>
    <n v="0"/>
    <n v="0"/>
    <n v="0"/>
    <n v="0"/>
    <n v="0"/>
    <n v="0"/>
    <n v="0"/>
    <n v="8.0833739999999992"/>
    <n v="0"/>
    <n v="0"/>
    <n v="0"/>
  </r>
  <r>
    <s v="110306"/>
    <n v="7"/>
    <s v="thuê bao Internet trực tiếp"/>
    <s v="Internet trực tiếp"/>
    <x v="0"/>
    <s v="Viễn thông"/>
    <s v="200429-06"/>
    <s v="Triệu Hoàng Cường (Vingroup)"/>
    <s v="DNTN2"/>
    <x v="2"/>
    <s v="CN Công ty CP bệnh viện ĐKQT Vinmec – Bệnh viện ĐKQT Vinmec Times City"/>
    <s v="Công ty CP Dịch vụ Thương mại Tổng hợp VinCommerce"/>
    <x v="1"/>
    <n v="0"/>
    <n v="0"/>
    <n v="0"/>
    <n v="0"/>
    <n v="0"/>
    <n v="28.290323000000001"/>
    <n v="16"/>
    <n v="8.2580650000000002"/>
    <n v="0"/>
    <n v="0"/>
    <n v="0"/>
    <n v="0"/>
    <n v="52.548388000000003"/>
    <n v="0"/>
    <n v="0"/>
    <n v="0"/>
  </r>
  <r>
    <s v="110307"/>
    <n v="7"/>
    <s v="thuê bao Internet trực tiếp"/>
    <s v="Internet trực tiếp"/>
    <x v="0"/>
    <s v="Viễn thông"/>
    <s v="200429-04"/>
    <s v="Cấn Thành Chung"/>
    <s v="Ngân hàng"/>
    <x v="3"/>
    <s v="Sở giao dịch Chứng khoán Hà Nội"/>
    <s v="Sở giao dịch Chứng khoán Hà Nội"/>
    <x v="1"/>
    <n v="0"/>
    <n v="0"/>
    <n v="0"/>
    <n v="0"/>
    <n v="0"/>
    <n v="13.656774"/>
    <n v="7.5626329999999999"/>
    <n v="7.5626329999999999"/>
    <n v="7.5626329999999999"/>
    <n v="7.5626329999999999"/>
    <n v="7.5626329999999999"/>
    <n v="7.5626329999999999"/>
    <n v="59.032572000000002"/>
    <n v="7.5626329999999999"/>
    <n v="7.5626329999999999"/>
    <n v="15.125266"/>
  </r>
  <r>
    <s v="MYDATA003"/>
    <n v="126"/>
    <s v="Dịch vụ Data di động khác"/>
    <s v="Dịch vụ di động VNPT - Vinaphone"/>
    <x v="5"/>
    <s v="Viễn thông"/>
    <s v="200325-01"/>
    <s v="Phạm Văn Phước"/>
    <s v="DNTN1"/>
    <x v="2"/>
    <s v="Công ty cổ phần thương mại công nghệ thông tin di động"/>
    <s v="Công ty cổ phần thương mại công nghệ thông tin di động"/>
    <x v="1"/>
    <n v="0"/>
    <n v="0"/>
    <n v="0"/>
    <n v="0"/>
    <n v="0"/>
    <n v="167.272727"/>
    <n v="0.90909099999999998"/>
    <n v="0"/>
    <n v="0"/>
    <n v="1545.4545450000001"/>
    <n v="0"/>
    <n v="0"/>
    <n v="1713.6363630000001"/>
    <n v="0"/>
    <n v="0"/>
    <n v="0"/>
  </r>
  <r>
    <s v="31116A"/>
    <n v="15"/>
    <s v="Hàng hóa kinh doanh Thương mại khác"/>
    <s v="Kinh doanh thương mại"/>
    <x v="12"/>
    <s v="Viễn thông"/>
    <s v="200415-02"/>
    <s v="Lưu Thị Thanh"/>
    <s v="DNTN1"/>
    <x v="2"/>
    <s v="Tập đoàn Xăng dầu Việt nam"/>
    <s v="Tập đoàn xăng dầu Việt Nam"/>
    <x v="1"/>
    <n v="0"/>
    <n v="0"/>
    <n v="0"/>
    <n v="0"/>
    <n v="0"/>
    <n v="0"/>
    <n v="0"/>
    <n v="0"/>
    <n v="0"/>
    <n v="0"/>
    <n v="0"/>
    <n v="0"/>
    <n v="0"/>
    <n v="0"/>
    <n v="0"/>
    <n v="0"/>
  </r>
  <r>
    <s v="T00721_0"/>
    <n v="29"/>
    <s v="Dịch vụ cho thuê không gian đặt máy chủ/thiết bị (Co-"/>
    <s v="Hạ tầng số"/>
    <x v="1"/>
    <s v="Công nghệ thông tin"/>
    <s v="48/2012_0"/>
    <s v="Phạm Văn Lập"/>
    <s v="DNTN2"/>
    <x v="2"/>
    <s v="Công ty Cổ phần dịch vụ trực tuyến VINAPO"/>
    <s v="Công ty Cổ phần dịch vụ trực tuyến VINAPO"/>
    <x v="0"/>
    <n v="0"/>
    <n v="0"/>
    <n v="0"/>
    <n v="0"/>
    <n v="0"/>
    <n v="64.177273"/>
    <n v="0"/>
    <n v="0"/>
    <n v="0"/>
    <n v="0"/>
    <n v="0"/>
    <n v="0"/>
    <n v="64.177273"/>
    <n v="0"/>
    <n v="0"/>
    <n v="0"/>
  </r>
  <r>
    <s v="T00816"/>
    <n v="29"/>
    <s v="Dịch vụ cho thuê không gian đặt máy chủ/thiết bị (Co-"/>
    <s v="Hạ tầng số"/>
    <x v="1"/>
    <s v="Công nghệ thông tin"/>
    <s v="200103-02"/>
    <s v="Tô Thị Ngọc"/>
    <s v="DNTN1"/>
    <x v="2"/>
    <s v="Cảng vụ đường thủy nội địa tỉnh Quảng Ninh"/>
    <s v="Cảng vụ đường thủy nội địa tỉnh Quảng Ninh"/>
    <x v="0"/>
    <n v="0"/>
    <n v="0"/>
    <n v="0"/>
    <n v="0"/>
    <n v="0"/>
    <n v="22.428000000000001"/>
    <n v="-41.575842000000002"/>
    <n v="3.7841580000000001"/>
    <n v="3.7841580000000001"/>
    <n v="3.7841580000000001"/>
    <n v="3.7841580000000001"/>
    <n v="49.144157999999997"/>
    <n v="45.132947999999999"/>
    <n v="0.227052"/>
    <n v="0"/>
    <n v="0.227052"/>
  </r>
  <r>
    <s v="VPN40524-233"/>
    <n v="39"/>
    <s v="Dịch vụ mạng riêng ảo trong nước và quốc tế (VPN/I-VPN)"/>
    <s v="Truyền số liệu"/>
    <x v="2"/>
    <s v="Viễn thông"/>
    <s v="160606"/>
    <s v="Triệu Hoàng Cường (Vingroup)"/>
    <s v="DNTN2"/>
    <x v="2"/>
    <s v="Chi nhánh Hậu Giang- Công ty Cổ phần Dịch vụ Thương mại Tổng hợp VINCOMMERCE"/>
    <s v="Công ty CP Dịch vụ Thương mại Tổng hợp VinCommerce"/>
    <x v="1"/>
    <n v="0"/>
    <n v="0"/>
    <n v="0"/>
    <n v="0"/>
    <n v="0"/>
    <n v="2.0383330000000002"/>
    <n v="2.15"/>
    <n v="1.2183330000000001"/>
    <n v="0"/>
    <n v="0"/>
    <n v="0"/>
    <n v="0"/>
    <n v="5.4066660000000004"/>
    <n v="0"/>
    <n v="0"/>
    <n v="0"/>
  </r>
  <r>
    <s v="VPN40657"/>
    <n v="39"/>
    <s v="Dịch vụ mạng riêng ảo trong nước và quốc tế (VPN/I-VPN)"/>
    <s v="Truyền số liệu"/>
    <x v="2"/>
    <s v="Viễn thông"/>
    <s v="200414-03"/>
    <s v="Đàm Trường Vân"/>
    <s v="DNTN2"/>
    <x v="2"/>
    <s v="Tổng Công ty đường sắt Việt Nam"/>
    <s v="Tổng Công ty Đường sắt Việt Nam"/>
    <x v="1"/>
    <n v="0"/>
    <n v="0"/>
    <n v="0"/>
    <n v="0"/>
    <n v="0"/>
    <n v="4.7827970000000004"/>
    <n v="2.0209000000000001"/>
    <n v="2.0209000000000001"/>
    <n v="2.0209000000000001"/>
    <n v="2.0209000000000001"/>
    <n v="2.0209000000000001"/>
    <n v="2.0209000000000001"/>
    <n v="16.908197000000001"/>
    <n v="2.0209000000000001"/>
    <n v="2.0209000000000001"/>
    <n v="4.0418000000000003"/>
  </r>
  <r>
    <s v="CAV0167"/>
    <n v="60"/>
    <s v="Dịch vụ VNPT-CA"/>
    <s v="Quản trị doanh nghiệp"/>
    <x v="9"/>
    <s v="Công nghệ thông tin"/>
    <s v="160119-01"/>
    <s v="Triệu Hoàng Cường (Vingroup)"/>
    <s v="DNTN2"/>
    <x v="2"/>
    <s v="CÔNG TY Cổ PHầN ONE DISTRIBUTION"/>
    <s v="Công ty CP Dịch vụ Thương mại Tổng hợp VinCommerce"/>
    <x v="1"/>
    <n v="0"/>
    <n v="0"/>
    <n v="0"/>
    <n v="0"/>
    <n v="0"/>
    <n v="15"/>
    <n v="0"/>
    <n v="0"/>
    <n v="0"/>
    <n v="0"/>
    <n v="0"/>
    <n v="0"/>
    <n v="15"/>
    <n v="0"/>
    <n v="0"/>
    <n v="0"/>
  </r>
  <r>
    <s v="CAV0168"/>
    <n v="60"/>
    <s v="Dịch vụ VNPT-CA"/>
    <s v="Quản trị doanh nghiệp"/>
    <x v="9"/>
    <s v="Công nghệ thông tin"/>
    <s v="160119-01"/>
    <s v="Triệu Hoàng Cường (Vingroup)"/>
    <s v="DNTN2"/>
    <x v="2"/>
    <s v="Chi nhánh Sóc Trăng – Công ty TNHH Kinh doanh thương mại và Dịch vụ VinFast"/>
    <s v="Công ty CP Dịch vụ Thương mại Tổng hợp VinCommerce"/>
    <x v="1"/>
    <n v="0"/>
    <n v="0"/>
    <n v="0"/>
    <n v="0"/>
    <n v="0"/>
    <n v="15"/>
    <n v="0"/>
    <n v="0"/>
    <n v="0"/>
    <n v="0"/>
    <n v="0"/>
    <n v="0"/>
    <n v="15"/>
    <n v="0"/>
    <n v="0"/>
    <n v="0"/>
  </r>
  <r>
    <s v="CAV0169"/>
    <n v="60"/>
    <s v="Dịch vụ VNPT-CA"/>
    <s v="Quản trị doanh nghiệp"/>
    <x v="9"/>
    <s v="Công nghệ thông tin"/>
    <s v="160119-01"/>
    <s v="Triệu Hoàng Cường (Vingroup)"/>
    <s v="DNTN2"/>
    <x v="2"/>
    <s v="Chi nhánh Thái Nguyên – Công ty TNHH Kinh doanh thương mại và Dịch vụ VinFast"/>
    <s v="Công ty CP Dịch vụ Thương mại Tổng hợp VinCommerce"/>
    <x v="1"/>
    <n v="0"/>
    <n v="0"/>
    <n v="0"/>
    <n v="0"/>
    <n v="0"/>
    <n v="15"/>
    <n v="0"/>
    <n v="0"/>
    <n v="0"/>
    <n v="0"/>
    <n v="0"/>
    <n v="0"/>
    <n v="15"/>
    <n v="0"/>
    <n v="0"/>
    <n v="0"/>
  </r>
  <r>
    <s v="CAV0170"/>
    <n v="60"/>
    <s v="Dịch vụ VNPT-CA"/>
    <s v="Quản trị doanh nghiệp"/>
    <x v="9"/>
    <s v="Công nghệ thông tin"/>
    <s v="160119-01"/>
    <s v="Triệu Hoàng Cường (Vingroup)"/>
    <s v="DNTN2"/>
    <x v="2"/>
    <s v="Chi nhánh Hậu Giang – Công ty TNHH Kinh doanh thương mại và Dịch vụ VinFast"/>
    <s v="Công ty CP Dịch vụ Thương mại Tổng hợp VinCommerce"/>
    <x v="1"/>
    <n v="0"/>
    <n v="0"/>
    <n v="0"/>
    <n v="0"/>
    <n v="0"/>
    <n v="15"/>
    <n v="0"/>
    <n v="0"/>
    <n v="0"/>
    <n v="0"/>
    <n v="0"/>
    <n v="0"/>
    <n v="15"/>
    <n v="0"/>
    <n v="0"/>
    <n v="0"/>
  </r>
  <r>
    <s v="CAV0171"/>
    <n v="60"/>
    <s v="Dịch vụ VNPT-CA"/>
    <s v="Quản trị doanh nghiệp"/>
    <x v="9"/>
    <s v="Công nghệ thông tin"/>
    <s v="160119-01"/>
    <s v="Triệu Hoàng Cường (Vingroup)"/>
    <s v="DNTN2"/>
    <x v="2"/>
    <s v="Chi nhánh Trà Vinh – Công ty TNHH Kinh doanh thương mại và Dịch vụ VinFast"/>
    <s v="Công ty CP Dịch vụ Thương mại Tổng hợp VinCommerce"/>
    <x v="1"/>
    <n v="0"/>
    <n v="0"/>
    <n v="0"/>
    <n v="0"/>
    <n v="0"/>
    <n v="15"/>
    <n v="0"/>
    <n v="0"/>
    <n v="0"/>
    <n v="0"/>
    <n v="0"/>
    <n v="0"/>
    <n v="15"/>
    <n v="0"/>
    <n v="0"/>
    <n v="0"/>
  </r>
  <r>
    <s v="CAV0172"/>
    <n v="60"/>
    <s v="Dịch vụ VNPT-CA"/>
    <s v="Quản trị doanh nghiệp"/>
    <x v="9"/>
    <s v="Công nghệ thông tin"/>
    <s v="160119-01"/>
    <s v="Triệu Hoàng Cường (Vingroup)"/>
    <s v="DNTN2"/>
    <x v="2"/>
    <s v="Công ty cổ phần 1MG Housing"/>
    <s v="Công ty CP Dịch vụ Thương mại Tổng hợp VinCommerce"/>
    <x v="1"/>
    <n v="0"/>
    <n v="0"/>
    <n v="0"/>
    <n v="0"/>
    <n v="0"/>
    <n v="15"/>
    <n v="0"/>
    <n v="0"/>
    <n v="0"/>
    <n v="0"/>
    <n v="0"/>
    <n v="0"/>
    <n v="15"/>
    <n v="0"/>
    <n v="0"/>
    <n v="0"/>
  </r>
  <r>
    <s v="CAV0173"/>
    <n v="60"/>
    <s v="Dịch vụ VNPT-CA"/>
    <s v="Quản trị doanh nghiệp"/>
    <x v="9"/>
    <s v="Công nghệ thông tin"/>
    <s v="160119-01"/>
    <s v="Triệu Hoàng Cường (Vingroup)"/>
    <s v="DNTN2"/>
    <x v="2"/>
    <s v="Công ty TNHH Dịch vụ Vận tải Sinh thái VinBus"/>
    <s v="Công ty CP Dịch vụ Thương mại Tổng hợp VinCommerce"/>
    <x v="1"/>
    <n v="0"/>
    <n v="0"/>
    <n v="0"/>
    <n v="0"/>
    <n v="0"/>
    <n v="15"/>
    <n v="0"/>
    <n v="0"/>
    <n v="0"/>
    <n v="0"/>
    <n v="0"/>
    <n v="0"/>
    <n v="15"/>
    <n v="0"/>
    <n v="0"/>
    <n v="0"/>
  </r>
  <r>
    <s v="CAV0174"/>
    <n v="60"/>
    <s v="Dịch vụ VNPT-CA"/>
    <s v="Quản trị doanh nghiệp"/>
    <x v="9"/>
    <s v="Công nghệ thông tin"/>
    <s v="160119-01"/>
    <s v="Triệu Hoàng Cường (Vingroup)"/>
    <s v="DNTN2"/>
    <x v="2"/>
    <s v="Chi nhánh Đà Nẵng - Công ty Cổ phần Dịch vụ Thương mại Tổng hợp Vincommerce"/>
    <s v="Công ty CP Dịch vụ Thương mại Tổng hợp VinCommerce"/>
    <x v="1"/>
    <n v="0"/>
    <n v="0"/>
    <n v="0"/>
    <n v="0"/>
    <n v="0"/>
    <n v="15"/>
    <n v="0"/>
    <n v="0"/>
    <n v="0"/>
    <n v="0"/>
    <n v="0"/>
    <n v="0"/>
    <n v="15"/>
    <n v="0"/>
    <n v="0"/>
    <n v="0"/>
  </r>
  <r>
    <s v="CAV0175"/>
    <n v="60"/>
    <s v="Dịch vụ VNPT-CA"/>
    <s v="Quản trị doanh nghiệp"/>
    <x v="9"/>
    <s v="Công nghệ thông tin"/>
    <s v="160119-01"/>
    <s v="Triệu Hoàng Cường (Vingroup)"/>
    <s v="DNTN2"/>
    <x v="2"/>
    <s v="Chi nhánh tại Tỉnh Hà Tĩnh - Công ty TNHH Vincom Retail Miền Bắc"/>
    <s v="Công ty CP Dịch vụ Thương mại Tổng hợp VinCommerce"/>
    <x v="1"/>
    <n v="0"/>
    <n v="0"/>
    <n v="0"/>
    <n v="0"/>
    <n v="0"/>
    <n v="15"/>
    <n v="0"/>
    <n v="0"/>
    <n v="0"/>
    <n v="0"/>
    <n v="0"/>
    <n v="0"/>
    <n v="15"/>
    <n v="0"/>
    <n v="0"/>
    <n v="0"/>
  </r>
  <r>
    <s v="CAV0176"/>
    <n v="60"/>
    <s v="Dịch vụ VNPT-CA"/>
    <s v="Quản trị doanh nghiệp"/>
    <x v="9"/>
    <s v="Công nghệ thông tin"/>
    <s v="160119-01"/>
    <s v="Triệu Hoàng Cường (Vingroup)"/>
    <s v="DNTN2"/>
    <x v="2"/>
    <s v="Chi nhánh tại Tỉnh Thanh Hóa - Công ty TNHH Vincom Retail Miền Bắc"/>
    <s v="Công ty CP Dịch vụ Thương mại Tổng hợp VinCommerce"/>
    <x v="1"/>
    <n v="0"/>
    <n v="0"/>
    <n v="0"/>
    <n v="0"/>
    <n v="0"/>
    <n v="15"/>
    <n v="0"/>
    <n v="0"/>
    <n v="0"/>
    <n v="0"/>
    <n v="0"/>
    <n v="0"/>
    <n v="15"/>
    <n v="0"/>
    <n v="0"/>
    <n v="0"/>
  </r>
  <r>
    <s v="CAV0177"/>
    <n v="60"/>
    <s v="Dịch vụ VNPT-CA"/>
    <s v="Quản trị doanh nghiệp"/>
    <x v="9"/>
    <s v="Công nghệ thông tin"/>
    <s v="160119-01"/>
    <s v="Triệu Hoàng Cường (Vingroup)"/>
    <s v="DNTN2"/>
    <x v="2"/>
    <s v="Chi nhánh tại Tỉnh Tuyên Quang - Công ty TNHH Vincom Retail Miền Bắc"/>
    <s v="Công ty CP Dịch vụ Thương mại Tổng hợp VinCommerce"/>
    <x v="1"/>
    <n v="0"/>
    <n v="0"/>
    <n v="0"/>
    <n v="0"/>
    <n v="0"/>
    <n v="15"/>
    <n v="0"/>
    <n v="0"/>
    <n v="0"/>
    <n v="0"/>
    <n v="0"/>
    <n v="0"/>
    <n v="15"/>
    <n v="0"/>
    <n v="0"/>
    <n v="0"/>
  </r>
  <r>
    <s v="CAV0178"/>
    <n v="60"/>
    <s v="Dịch vụ VNPT-CA"/>
    <s v="Quản trị doanh nghiệp"/>
    <x v="9"/>
    <s v="Công nghệ thông tin"/>
    <s v="160119-01"/>
    <s v="Triệu Hoàng Cường (Vingroup)"/>
    <s v="DNTN2"/>
    <x v="2"/>
    <s v="Chi nhánh tại Tỉnh Hậu Giang  - Công ty TNHH Vincom Retail Miền Nam"/>
    <s v="Công ty CP Dịch vụ Thương mại Tổng hợp VinCommerce"/>
    <x v="1"/>
    <n v="0"/>
    <n v="0"/>
    <n v="0"/>
    <n v="0"/>
    <n v="0"/>
    <n v="15"/>
    <n v="0"/>
    <n v="0"/>
    <n v="0"/>
    <n v="0"/>
    <n v="0"/>
    <n v="0"/>
    <n v="15"/>
    <n v="0"/>
    <n v="0"/>
    <n v="0"/>
  </r>
  <r>
    <s v="CAV0179"/>
    <n v="60"/>
    <s v="Dịch vụ VNPT-CA"/>
    <s v="Quản trị doanh nghiệp"/>
    <x v="9"/>
    <s v="Công nghệ thông tin"/>
    <s v="160119-01"/>
    <s v="Triệu Hoàng Cường (Vingroup)"/>
    <s v="DNTN2"/>
    <x v="2"/>
    <s v="Chi nhánh An Giang - Công ty Cổ phần Dịch vụ Thương mại Tổng hợp Vincommerce"/>
    <s v="Công ty CP Dịch vụ Thương mại Tổng hợp VinCommerce"/>
    <x v="1"/>
    <n v="0"/>
    <n v="0"/>
    <n v="0"/>
    <n v="0"/>
    <n v="0"/>
    <n v="15"/>
    <n v="0"/>
    <n v="0"/>
    <n v="0"/>
    <n v="0"/>
    <n v="0"/>
    <n v="0"/>
    <n v="15"/>
    <n v="0"/>
    <n v="0"/>
    <n v="0"/>
  </r>
  <r>
    <s v="CAV0180"/>
    <n v="60"/>
    <s v="Dịch vụ VNPT-CA"/>
    <s v="Quản trị doanh nghiệp"/>
    <x v="9"/>
    <s v="Công nghệ thông tin"/>
    <s v="160119-01"/>
    <s v="Triệu Hoàng Cường (Vingroup)"/>
    <s v="DNTN2"/>
    <x v="2"/>
    <s v="Chi nhánh Bạc Liêu - Công ty Cổ phần Dịch vụ Thương mại Tổng hợp Vincommerce"/>
    <s v="Công ty CP Dịch vụ Thương mại Tổng hợp VinCommerce"/>
    <x v="1"/>
    <n v="0"/>
    <n v="0"/>
    <n v="0"/>
    <n v="0"/>
    <n v="0"/>
    <n v="15"/>
    <n v="0"/>
    <n v="0"/>
    <n v="0"/>
    <n v="0"/>
    <n v="0"/>
    <n v="0"/>
    <n v="15"/>
    <n v="0"/>
    <n v="0"/>
    <n v="0"/>
  </r>
  <r>
    <s v="CAV0181"/>
    <n v="60"/>
    <s v="Dịch vụ VNPT-CA"/>
    <s v="Quản trị doanh nghiệp"/>
    <x v="9"/>
    <s v="Công nghệ thông tin"/>
    <s v="160119-01"/>
    <s v="Triệu Hoàng Cường (Vingroup)"/>
    <s v="DNTN2"/>
    <x v="2"/>
    <s v="Chi nhánh Bình Dương - Công ty Cổ phần Dịch vụ Thương mại Tổng hợp Vincommerce"/>
    <s v="Công ty CP Dịch vụ Thương mại Tổng hợp VinCommerce"/>
    <x v="1"/>
    <n v="0"/>
    <n v="0"/>
    <n v="0"/>
    <n v="0"/>
    <n v="0"/>
    <n v="15"/>
    <n v="0"/>
    <n v="0"/>
    <n v="0"/>
    <n v="0"/>
    <n v="0"/>
    <n v="0"/>
    <n v="15"/>
    <n v="0"/>
    <n v="0"/>
    <n v="0"/>
  </r>
  <r>
    <s v="CAV0182"/>
    <n v="60"/>
    <s v="Dịch vụ VNPT-CA"/>
    <s v="Quản trị doanh nghiệp"/>
    <x v="9"/>
    <s v="Công nghệ thông tin"/>
    <s v="160119-01"/>
    <s v="Triệu Hoàng Cường (Vingroup)"/>
    <s v="DNTN2"/>
    <x v="2"/>
    <s v="Chi nhánh Cần Thơ - Công ty Cổ phần Dịch vụ Thương mại Tổng hợp Vincommerce"/>
    <s v="Công ty CP Dịch vụ Thương mại Tổng hợp VinCommerce"/>
    <x v="1"/>
    <n v="0"/>
    <n v="0"/>
    <n v="0"/>
    <n v="0"/>
    <n v="0"/>
    <n v="15"/>
    <n v="0"/>
    <n v="0"/>
    <n v="0"/>
    <n v="0"/>
    <n v="0"/>
    <n v="0"/>
    <n v="15"/>
    <n v="0"/>
    <n v="0"/>
    <n v="0"/>
  </r>
  <r>
    <s v="CAV0183"/>
    <n v="60"/>
    <s v="Dịch vụ VNPT-CA"/>
    <s v="Quản trị doanh nghiệp"/>
    <x v="9"/>
    <s v="Công nghệ thông tin"/>
    <s v="160119-01"/>
    <s v="Triệu Hoàng Cường (Vingroup)"/>
    <s v="DNTN2"/>
    <x v="2"/>
    <s v="Chi nhánh Đắc Lắk - Công ty Cổ phần Dịch vụ Thương mại Tổng hợp Vincommerce"/>
    <s v="Công ty CP Dịch vụ Thương mại Tổng hợp VinCommerce"/>
    <x v="1"/>
    <n v="0"/>
    <n v="0"/>
    <n v="0"/>
    <n v="0"/>
    <n v="0"/>
    <n v="15"/>
    <n v="0"/>
    <n v="0"/>
    <n v="0"/>
    <n v="0"/>
    <n v="0"/>
    <n v="0"/>
    <n v="15"/>
    <n v="0"/>
    <n v="0"/>
    <n v="0"/>
  </r>
  <r>
    <s v="CAV0184"/>
    <n v="60"/>
    <s v="Dịch vụ VNPT-CA"/>
    <s v="Quản trị doanh nghiệp"/>
    <x v="9"/>
    <s v="Công nghệ thông tin"/>
    <s v="160119-01"/>
    <s v="Triệu Hoàng Cường (Vingroup)"/>
    <s v="DNTN2"/>
    <x v="2"/>
    <s v="Chi nhánh Đồng Nai - Công ty Cổ phần Dịch vụ Thương mại Tổng hợp Vincommerce"/>
    <s v="Công ty CP Dịch vụ Thương mại Tổng hợp VinCommerce"/>
    <x v="1"/>
    <n v="0"/>
    <n v="0"/>
    <n v="0"/>
    <n v="0"/>
    <n v="0"/>
    <n v="15"/>
    <n v="0"/>
    <n v="0"/>
    <n v="0"/>
    <n v="0"/>
    <n v="0"/>
    <n v="0"/>
    <n v="15"/>
    <n v="0"/>
    <n v="0"/>
    <n v="0"/>
  </r>
  <r>
    <s v="CAV0185"/>
    <n v="60"/>
    <s v="Dịch vụ VNPT-CA"/>
    <s v="Quản trị doanh nghiệp"/>
    <x v="9"/>
    <s v="Công nghệ thông tin"/>
    <s v="160119-01"/>
    <s v="Triệu Hoàng Cường (Vingroup)"/>
    <s v="DNTN2"/>
    <x v="2"/>
    <s v="Chi nhánh Đồng Tháp - Công ty Cổ phần Dịch vụ Thương mại Tổng hợp Vincommerce"/>
    <s v="Công ty CP Dịch vụ Thương mại Tổng hợp VinCommerce"/>
    <x v="1"/>
    <n v="0"/>
    <n v="0"/>
    <n v="0"/>
    <n v="0"/>
    <n v="0"/>
    <n v="15"/>
    <n v="0"/>
    <n v="0"/>
    <n v="0"/>
    <n v="0"/>
    <n v="0"/>
    <n v="0"/>
    <n v="15"/>
    <n v="0"/>
    <n v="0"/>
    <n v="0"/>
  </r>
  <r>
    <s v="CAV0186"/>
    <n v="60"/>
    <s v="Dịch vụ VNPT-CA"/>
    <s v="Quản trị doanh nghiệp"/>
    <x v="9"/>
    <s v="Công nghệ thông tin"/>
    <s v="160119-01"/>
    <s v="Triệu Hoàng Cường (Vingroup)"/>
    <s v="DNTN2"/>
    <x v="2"/>
    <s v="Chi nhánh Gia Lai - Công ty Cổ phần Dịch vụ Thương mại Tổng hợp Vincommerce"/>
    <s v="Công ty CP Dịch vụ Thương mại Tổng hợp VinCommerce"/>
    <x v="1"/>
    <n v="0"/>
    <n v="0"/>
    <n v="0"/>
    <n v="0"/>
    <n v="0"/>
    <n v="15"/>
    <n v="0"/>
    <n v="0"/>
    <n v="0"/>
    <n v="0"/>
    <n v="0"/>
    <n v="0"/>
    <n v="15"/>
    <n v="0"/>
    <n v="0"/>
    <n v="0"/>
  </r>
  <r>
    <s v="CAV0187"/>
    <n v="60"/>
    <s v="Dịch vụ VNPT-CA"/>
    <s v="Quản trị doanh nghiệp"/>
    <x v="9"/>
    <s v="Công nghệ thông tin"/>
    <s v="160119-01"/>
    <s v="Triệu Hoàng Cường (Vingroup)"/>
    <s v="DNTN2"/>
    <x v="2"/>
    <s v="Chi nhánh Hải Dương - Công ty Cổ phần Dịch vụ Thương mại Tổng hợp Vincommerce"/>
    <s v="Công ty CP Dịch vụ Thương mại Tổng hợp VinCommerce"/>
    <x v="1"/>
    <n v="0"/>
    <n v="0"/>
    <n v="0"/>
    <n v="0"/>
    <n v="0"/>
    <n v="15"/>
    <n v="0"/>
    <n v="0"/>
    <n v="0"/>
    <n v="0"/>
    <n v="0"/>
    <n v="0"/>
    <n v="15"/>
    <n v="0"/>
    <n v="0"/>
    <n v="0"/>
  </r>
  <r>
    <s v="CAV0188"/>
    <n v="60"/>
    <s v="Dịch vụ VNPT-CA"/>
    <s v="Quản trị doanh nghiệp"/>
    <x v="9"/>
    <s v="Công nghệ thông tin"/>
    <s v="160119-01"/>
    <s v="Triệu Hoàng Cường (Vingroup)"/>
    <s v="DNTN2"/>
    <x v="2"/>
    <s v="Chi nhánh Hải Phòng - Công ty Cổ phần Dịch vụ Thương mại Tổng hợp Vincommerce"/>
    <s v="Công ty CP Dịch vụ Thương mại Tổng hợp VinCommerce"/>
    <x v="1"/>
    <n v="0"/>
    <n v="0"/>
    <n v="0"/>
    <n v="0"/>
    <n v="0"/>
    <n v="15"/>
    <n v="0"/>
    <n v="0"/>
    <n v="0"/>
    <n v="0"/>
    <n v="0"/>
    <n v="0"/>
    <n v="15"/>
    <n v="0"/>
    <n v="0"/>
    <n v="0"/>
  </r>
  <r>
    <s v="CAV0189"/>
    <n v="60"/>
    <s v="Dịch vụ VNPT-CA"/>
    <s v="Quản trị doanh nghiệp"/>
    <x v="9"/>
    <s v="Công nghệ thông tin"/>
    <s v="160119-01"/>
    <s v="Triệu Hoàng Cường (Vingroup)"/>
    <s v="DNTN2"/>
    <x v="2"/>
    <s v="Chi nhánh Hạ Long - Công ty Cổ phần Dịch vụ Thương mại Tổng hợp Vincommerce"/>
    <s v="Công ty CP Dịch vụ Thương mại Tổng hợp VinCommerce"/>
    <x v="1"/>
    <n v="0"/>
    <n v="0"/>
    <n v="0"/>
    <n v="0"/>
    <n v="0"/>
    <n v="15"/>
    <n v="0"/>
    <n v="0"/>
    <n v="0"/>
    <n v="0"/>
    <n v="0"/>
    <n v="0"/>
    <n v="15"/>
    <n v="0"/>
    <n v="0"/>
    <n v="0"/>
  </r>
  <r>
    <s v="CAV0190"/>
    <n v="60"/>
    <s v="Dịch vụ VNPT-CA"/>
    <s v="Quản trị doanh nghiệp"/>
    <x v="9"/>
    <s v="Công nghệ thông tin"/>
    <s v="160119-01"/>
    <s v="Triệu Hoàng Cường (Vingroup)"/>
    <s v="DNTN2"/>
    <x v="2"/>
    <s v="Chi nhánh Hà Tĩnh - Công ty Cổ phần Dịch vụ Thương mại Tổng hợp Vincommerce"/>
    <s v="Công ty CP Dịch vụ Thương mại Tổng hợp VinCommerce"/>
    <x v="1"/>
    <n v="0"/>
    <n v="0"/>
    <n v="0"/>
    <n v="0"/>
    <n v="0"/>
    <n v="15"/>
    <n v="0"/>
    <n v="0"/>
    <n v="0"/>
    <n v="0"/>
    <n v="0"/>
    <n v="0"/>
    <n v="15"/>
    <n v="0"/>
    <n v="0"/>
    <n v="0"/>
  </r>
  <r>
    <s v="CAV0191"/>
    <n v="60"/>
    <s v="Dịch vụ VNPT-CA"/>
    <s v="Quản trị doanh nghiệp"/>
    <x v="9"/>
    <s v="Công nghệ thông tin"/>
    <s v="160119-01"/>
    <s v="Triệu Hoàng Cường (Vingroup)"/>
    <s v="DNTN2"/>
    <x v="2"/>
    <s v="Chi nhánh Hậu Giang - Công ty Cổ phần Dịch vụ Thương mại Tổng hợp Vincommerce"/>
    <s v="Công ty CP Dịch vụ Thương mại Tổng hợp VinCommerce"/>
    <x v="1"/>
    <n v="0"/>
    <n v="0"/>
    <n v="0"/>
    <n v="0"/>
    <n v="0"/>
    <n v="15"/>
    <n v="0"/>
    <n v="0"/>
    <n v="0"/>
    <n v="0"/>
    <n v="0"/>
    <n v="0"/>
    <n v="15"/>
    <n v="0"/>
    <n v="0"/>
    <n v="0"/>
  </r>
  <r>
    <s v="CAV0192"/>
    <n v="60"/>
    <s v="Dịch vụ VNPT-CA"/>
    <s v="Quản trị doanh nghiệp"/>
    <x v="9"/>
    <s v="Công nghệ thông tin"/>
    <s v="160119-01"/>
    <s v="Triệu Hoàng Cường (Vingroup)"/>
    <s v="DNTN2"/>
    <x v="2"/>
    <s v="Chi nhánh Hưng Yên - Công ty Cổ phần Dịch vụ Thương mại Tổng hợp Vincommerce"/>
    <s v="Công ty CP Dịch vụ Thương mại Tổng hợp VinCommerce"/>
    <x v="1"/>
    <n v="0"/>
    <n v="0"/>
    <n v="0"/>
    <n v="0"/>
    <n v="0"/>
    <n v="15"/>
    <n v="0"/>
    <n v="0"/>
    <n v="0"/>
    <n v="0"/>
    <n v="0"/>
    <n v="0"/>
    <n v="15"/>
    <n v="0"/>
    <n v="0"/>
    <n v="0"/>
  </r>
  <r>
    <s v="CAV0193"/>
    <n v="60"/>
    <s v="Dịch vụ VNPT-CA"/>
    <s v="Quản trị doanh nghiệp"/>
    <x v="9"/>
    <s v="Công nghệ thông tin"/>
    <s v="160119-01"/>
    <s v="Triệu Hoàng Cường (Vingroup)"/>
    <s v="DNTN2"/>
    <x v="2"/>
    <s v="Chi nhánh Khánh Hòa - Công ty Cổ phần Dịch vụ Thương mại Tổng hợp Vincommerce"/>
    <s v="Công ty CP Dịch vụ Thương mại Tổng hợp VinCommerce"/>
    <x v="1"/>
    <n v="0"/>
    <n v="0"/>
    <n v="0"/>
    <n v="0"/>
    <n v="0"/>
    <n v="15"/>
    <n v="0"/>
    <n v="0"/>
    <n v="0"/>
    <n v="0"/>
    <n v="0"/>
    <n v="0"/>
    <n v="15"/>
    <n v="0"/>
    <n v="0"/>
    <n v="0"/>
  </r>
  <r>
    <s v="CAV0194"/>
    <n v="60"/>
    <s v="Dịch vụ VNPT-CA"/>
    <s v="Quản trị doanh nghiệp"/>
    <x v="9"/>
    <s v="Công nghệ thông tin"/>
    <s v="160119-01"/>
    <s v="Triệu Hoàng Cường (Vingroup)"/>
    <s v="DNTN2"/>
    <x v="2"/>
    <s v="Chi nhánh Kiên Giang - Công ty Cổ phần Dịch vụ Thương mại Tổng hợp Vincommerce"/>
    <s v="Công ty CP Dịch vụ Thương mại Tổng hợp VinCommerce"/>
    <x v="1"/>
    <n v="0"/>
    <n v="0"/>
    <n v="0"/>
    <n v="0"/>
    <n v="0"/>
    <n v="15"/>
    <n v="0"/>
    <n v="0"/>
    <n v="0"/>
    <n v="0"/>
    <n v="0"/>
    <n v="0"/>
    <n v="15"/>
    <n v="0"/>
    <n v="0"/>
    <n v="0"/>
  </r>
  <r>
    <s v="CAV0195"/>
    <n v="60"/>
    <s v="Dịch vụ VNPT-CA"/>
    <s v="Quản trị doanh nghiệp"/>
    <x v="9"/>
    <s v="Công nghệ thông tin"/>
    <s v="160119-01"/>
    <s v="Triệu Hoàng Cường (Vingroup)"/>
    <s v="DNTN2"/>
    <x v="2"/>
    <s v="Chi nhánh Kon Tum - Công ty Cổ phần Dịch vụ Thương mại Tổng hợp Vincommerce"/>
    <s v="Công ty CP Dịch vụ Thương mại Tổng hợp VinCommerce"/>
    <x v="1"/>
    <n v="0"/>
    <n v="0"/>
    <n v="0"/>
    <n v="0"/>
    <n v="0"/>
    <n v="15"/>
    <n v="0"/>
    <n v="0"/>
    <n v="0"/>
    <n v="0"/>
    <n v="0"/>
    <n v="0"/>
    <n v="15"/>
    <n v="0"/>
    <n v="0"/>
    <n v="0"/>
  </r>
  <r>
    <s v="CAV0196"/>
    <n v="60"/>
    <s v="Dịch vụ VNPT-CA"/>
    <s v="Quản trị doanh nghiệp"/>
    <x v="9"/>
    <s v="Công nghệ thông tin"/>
    <s v="160119-01"/>
    <s v="Triệu Hoàng Cường (Vingroup)"/>
    <s v="DNTN2"/>
    <x v="2"/>
    <s v="Chi nhánh Ninh Bình - Công ty Cổ phần Dịch vụ Thương mại Tổng hợp Vincommerce"/>
    <s v="Công ty CP Dịch vụ Thương mại Tổng hợp VinCommerce"/>
    <x v="1"/>
    <n v="0"/>
    <n v="0"/>
    <n v="0"/>
    <n v="0"/>
    <n v="0"/>
    <n v="15"/>
    <n v="0"/>
    <n v="0"/>
    <n v="0"/>
    <n v="0"/>
    <n v="0"/>
    <n v="0"/>
    <n v="15"/>
    <n v="0"/>
    <n v="0"/>
    <n v="0"/>
  </r>
  <r>
    <s v="CAV0197"/>
    <n v="60"/>
    <s v="Dịch vụ VNPT-CA"/>
    <s v="Quản trị doanh nghiệp"/>
    <x v="9"/>
    <s v="Công nghệ thông tin"/>
    <s v="160119-01"/>
    <s v="Triệu Hoàng Cường (Vingroup)"/>
    <s v="DNTN2"/>
    <x v="2"/>
    <s v="Chi nhánh Ninh Thuận - Công ty Cổ phần Dịch vụ Thương mại Tổng hợp Vincommerce"/>
    <s v="Công ty CP Dịch vụ Thương mại Tổng hợp VinCommerce"/>
    <x v="1"/>
    <n v="0"/>
    <n v="0"/>
    <n v="0"/>
    <n v="0"/>
    <n v="0"/>
    <n v="15"/>
    <n v="0"/>
    <n v="0"/>
    <n v="0"/>
    <n v="0"/>
    <n v="0"/>
    <n v="0"/>
    <n v="15"/>
    <n v="0"/>
    <n v="0"/>
    <n v="0"/>
  </r>
  <r>
    <s v="CAV0198"/>
    <n v="60"/>
    <s v="Dịch vụ VNPT-CA"/>
    <s v="Quản trị doanh nghiệp"/>
    <x v="9"/>
    <s v="Công nghệ thông tin"/>
    <s v="160119-01"/>
    <s v="Triệu Hoàng Cường (Vingroup)"/>
    <s v="DNTN2"/>
    <x v="2"/>
    <s v="Chi nhánh Thái Bình - Công ty Cổ phần Dịch vụ Thương mại Tổng hợp Vincommerce"/>
    <s v="Công ty CP Dịch vụ Thương mại Tổng hợp VinCommerce"/>
    <x v="1"/>
    <n v="0"/>
    <n v="0"/>
    <n v="0"/>
    <n v="0"/>
    <n v="0"/>
    <n v="15"/>
    <n v="0"/>
    <n v="0"/>
    <n v="0"/>
    <n v="0"/>
    <n v="0"/>
    <n v="0"/>
    <n v="15"/>
    <n v="0"/>
    <n v="0"/>
    <n v="0"/>
  </r>
  <r>
    <s v="CAV0199"/>
    <n v="60"/>
    <s v="Dịch vụ VNPT-CA"/>
    <s v="Quản trị doanh nghiệp"/>
    <x v="9"/>
    <s v="Công nghệ thông tin"/>
    <s v="160119-01"/>
    <s v="Triệu Hoàng Cường (Vingroup)"/>
    <s v="DNTN2"/>
    <x v="2"/>
    <s v="Chi nhánh Thanh Hóa - Công ty Cổ phần Dịch vụ Thương mại Tổng hợp Vincommerce"/>
    <s v="Công ty CP Dịch vụ Thương mại Tổng hợp VinCommerce"/>
    <x v="1"/>
    <n v="0"/>
    <n v="0"/>
    <n v="0"/>
    <n v="0"/>
    <n v="0"/>
    <n v="15"/>
    <n v="0"/>
    <n v="0"/>
    <n v="0"/>
    <n v="0"/>
    <n v="0"/>
    <n v="0"/>
    <n v="15"/>
    <n v="0"/>
    <n v="0"/>
    <n v="0"/>
  </r>
  <r>
    <s v="CAV0200"/>
    <n v="60"/>
    <s v="Dịch vụ VNPT-CA"/>
    <s v="Quản trị doanh nghiệp"/>
    <x v="9"/>
    <s v="Công nghệ thông tin"/>
    <s v="160119-01"/>
    <s v="Triệu Hoàng Cường (Vingroup)"/>
    <s v="DNTN2"/>
    <x v="2"/>
    <s v="Chi nhánh Trà Vinh - Công ty Cổ phần Dịch vụ Thương mại Tổng hợp Vincommerce"/>
    <s v="Công ty CP Dịch vụ Thương mại Tổng hợp VinCommerce"/>
    <x v="1"/>
    <n v="0"/>
    <n v="0"/>
    <n v="0"/>
    <n v="0"/>
    <n v="0"/>
    <n v="15"/>
    <n v="0"/>
    <n v="0"/>
    <n v="0"/>
    <n v="0"/>
    <n v="0"/>
    <n v="0"/>
    <n v="15"/>
    <n v="0"/>
    <n v="0"/>
    <n v="0"/>
  </r>
  <r>
    <s v="CAV0201"/>
    <n v="60"/>
    <s v="Dịch vụ VNPT-CA"/>
    <s v="Quản trị doanh nghiệp"/>
    <x v="9"/>
    <s v="Công nghệ thông tin"/>
    <s v="160119-01"/>
    <s v="Triệu Hoàng Cường (Vingroup)"/>
    <s v="DNTN2"/>
    <x v="2"/>
    <s v="Chi nhánh Tuyên Quang - Công ty Cổ phần Dịch vụ Thương mại Tổng hợp Vincommerce"/>
    <s v="Công ty CP Dịch vụ Thương mại Tổng hợp VinCommerce"/>
    <x v="1"/>
    <n v="0"/>
    <n v="0"/>
    <n v="0"/>
    <n v="0"/>
    <n v="0"/>
    <n v="15"/>
    <n v="0"/>
    <n v="0"/>
    <n v="0"/>
    <n v="0"/>
    <n v="0"/>
    <n v="0"/>
    <n v="15"/>
    <n v="0"/>
    <n v="0"/>
    <n v="0"/>
  </r>
  <r>
    <s v="CAV0202"/>
    <n v="60"/>
    <s v="Dịch vụ VNPT-CA"/>
    <s v="Quản trị doanh nghiệp"/>
    <x v="9"/>
    <s v="Công nghệ thông tin"/>
    <s v="160119-01"/>
    <s v="Triệu Hoàng Cường (Vingroup)"/>
    <s v="DNTN2"/>
    <x v="2"/>
    <s v="Chi nhánh Việt Trì - Công ty Cổ phần Dịch vụ Thương mại Tổng hợp Vincommerce"/>
    <s v="Công ty CP Dịch vụ Thương mại Tổng hợp VinCommerce"/>
    <x v="1"/>
    <n v="0"/>
    <n v="0"/>
    <n v="0"/>
    <n v="0"/>
    <n v="0"/>
    <n v="15"/>
    <n v="0"/>
    <n v="0"/>
    <n v="0"/>
    <n v="0"/>
    <n v="0"/>
    <n v="0"/>
    <n v="15"/>
    <n v="0"/>
    <n v="0"/>
    <n v="0"/>
  </r>
  <r>
    <s v="CAV0203"/>
    <n v="60"/>
    <s v="Dịch vụ VNPT-CA"/>
    <s v="Quản trị doanh nghiệp"/>
    <x v="9"/>
    <s v="Công nghệ thông tin"/>
    <s v="160119-01"/>
    <s v="Triệu Hoàng Cường (Vingroup)"/>
    <s v="DNTN2"/>
    <x v="2"/>
    <s v="Chi nhánh Vĩnh Long - Công ty Cổ phần Dịch vụ Thương mại Tổng hợp Vincommerce"/>
    <s v="Công ty CP Dịch vụ Thương mại Tổng hợp VinCommerce"/>
    <x v="1"/>
    <n v="0"/>
    <n v="0"/>
    <n v="0"/>
    <n v="0"/>
    <n v="0"/>
    <n v="15"/>
    <n v="0"/>
    <n v="0"/>
    <n v="0"/>
    <n v="0"/>
    <n v="0"/>
    <n v="0"/>
    <n v="15"/>
    <n v="0"/>
    <n v="0"/>
    <n v="0"/>
  </r>
  <r>
    <s v="CAV0204"/>
    <n v="60"/>
    <s v="Dịch vụ VNPT-CA"/>
    <s v="Quản trị doanh nghiệp"/>
    <x v="9"/>
    <s v="Công nghệ thông tin"/>
    <s v="160119-01"/>
    <s v="Triệu Hoàng Cường (Vingroup)"/>
    <s v="DNTN2"/>
    <x v="2"/>
    <s v="Chi nhánh Yên Bái - Công ty Cổ phần Dịch vụ Thương mại Tổng hợp Vincommerce"/>
    <s v="Công ty CP Dịch vụ Thương mại Tổng hợp VinCommerce"/>
    <x v="1"/>
    <n v="0"/>
    <n v="0"/>
    <n v="0"/>
    <n v="0"/>
    <n v="0"/>
    <n v="15"/>
    <n v="0"/>
    <n v="0"/>
    <n v="0"/>
    <n v="0"/>
    <n v="0"/>
    <n v="0"/>
    <n v="15"/>
    <n v="0"/>
    <n v="0"/>
    <n v="0"/>
  </r>
  <r>
    <s v="F0395"/>
    <n v="62"/>
    <s v="Truy nhập Internet tốc độ cao FTTH (Fiber VNN)"/>
    <s v="Dịch vụ Băng rộng cố định"/>
    <x v="3"/>
    <s v="Viễn thông"/>
    <s v="190124-03"/>
    <s v="Cấn Thành Chung"/>
    <s v="Ngân hàng"/>
    <x v="3"/>
    <s v="Công ty Cổ phần chứng khoán Đông Dương"/>
    <s v="Công ty Cổ phần chứng khoán Đông Dương"/>
    <x v="0"/>
    <n v="0"/>
    <n v="0"/>
    <n v="0"/>
    <n v="0"/>
    <n v="0"/>
    <n v="3.2"/>
    <n v="3.2"/>
    <n v="3.2"/>
    <n v="3.2"/>
    <n v="3.2"/>
    <n v="3.2"/>
    <n v="3.2"/>
    <n v="22.4"/>
    <n v="3.2"/>
    <n v="3.2"/>
    <n v="6.4"/>
  </r>
  <r>
    <s v="F0446-4"/>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
    <n v="0"/>
    <n v="0"/>
    <n v="0"/>
    <n v="0"/>
    <n v="2.9647999999999999"/>
    <n v="0.81576099999999996"/>
    <n v="0.81576099999999996"/>
    <n v="0.81576099999999996"/>
    <n v="0.81576099999999996"/>
    <n v="0.81576099999999996"/>
    <n v="0.81576099999999996"/>
    <n v="7.8593659999999996"/>
    <n v="0.81576099999999996"/>
    <n v="0.81576099999999996"/>
    <n v="1.6315219999999999"/>
  </r>
  <r>
    <s v="F0493"/>
    <n v="62"/>
    <s v="Truy nhập Internet tốc độ cao FTTH (Fiber VNN)"/>
    <s v="Dịch vụ Băng rộng cố định"/>
    <x v="3"/>
    <s v="Viễn thông"/>
    <s v="200526-03"/>
    <s v="Triệu Hoàng Cường (Vingroup)"/>
    <s v="DNTN2"/>
    <x v="2"/>
    <s v="Viện nghiên cứu dữ liệu lớn"/>
    <s v="Công ty CP Dịch vụ Thương mại Tổng hợp VinCommerce"/>
    <x v="1"/>
    <n v="0"/>
    <n v="0"/>
    <n v="0"/>
    <n v="0"/>
    <n v="0"/>
    <n v="18"/>
    <n v="15"/>
    <n v="15"/>
    <n v="15"/>
    <n v="16.213332999999999"/>
    <n v="16.399999999999999"/>
    <n v="16.399999999999999"/>
    <n v="112.013333"/>
    <n v="15.653333"/>
    <n v="25"/>
    <n v="40.653333000000003"/>
  </r>
  <r>
    <s v="F0495"/>
    <n v="62"/>
    <s v="Truy nhập Internet tốc độ cao FTTH (Fiber VNN)"/>
    <s v="Dịch vụ Băng rộng cố định"/>
    <x v="3"/>
    <s v="Viễn thông"/>
    <s v="200605-05"/>
    <s v="Phan Thu Thủy"/>
    <s v="Nước Ngoài"/>
    <x v="1"/>
    <s v="Chi nhánh Công ty TNHH Thông tin NTT (Việt Nam)"/>
    <s v="Chi nhánh Công ty TNHH Thông tin NTT (Việt Nam)"/>
    <x v="1"/>
    <n v="0"/>
    <n v="0"/>
    <n v="0"/>
    <n v="0"/>
    <n v="0"/>
    <n v="1.86"/>
    <n v="2.72"/>
    <n v="2.72"/>
    <n v="2.72"/>
    <n v="2.72"/>
    <n v="2.72"/>
    <n v="2.72"/>
    <n v="18.18"/>
    <n v="2.72"/>
    <n v="2.72"/>
    <n v="5.44"/>
  </r>
  <r>
    <s v="F0496"/>
    <n v="62"/>
    <s v="Truy nhập Internet tốc độ cao FTTH (Fiber VNN)"/>
    <s v="Dịch vụ Băng rộng cố định"/>
    <x v="3"/>
    <s v="Viễn thông"/>
    <s v="160725-01"/>
    <s v="Phạm Văn Phước"/>
    <s v="DNTN1"/>
    <x v="2"/>
    <s v="Chi nhánh tại thành phố Hồ Chí Minh- Công ty cổ phần Bibomart TM"/>
    <s v="Công ty cổ phần BIBOMART TM"/>
    <x v="1"/>
    <n v="0"/>
    <n v="0"/>
    <n v="0"/>
    <n v="0"/>
    <n v="0"/>
    <n v="0.47"/>
    <n v="0.30038399999999998"/>
    <n v="0.30038399999999998"/>
    <n v="0.30038399999999998"/>
    <n v="0.30038399999999998"/>
    <n v="0.30038399999999998"/>
    <n v="0.30038399999999998"/>
    <n v="2.2723040000000001"/>
    <n v="-1.0096160000000001"/>
    <n v="0.30038399999999998"/>
    <n v="-0.70923200000000008"/>
  </r>
  <r>
    <s v="F0497"/>
    <n v="62"/>
    <s v="Truy nhập Internet tốc độ cao FTTH (Fiber VNN)"/>
    <s v="Dịch vụ Băng rộng cố định"/>
    <x v="3"/>
    <s v="Viễn thông"/>
    <s v="160725-01"/>
    <s v="Phạm Văn Phước"/>
    <s v="DNTN1"/>
    <x v="2"/>
    <s v="Chi nhánh tại thành phố Hồ Chí Minh- Công ty cổ phần Bibomart TM"/>
    <s v="Công ty cổ phần BIBOMART TM"/>
    <x v="1"/>
    <n v="0"/>
    <n v="0"/>
    <n v="0"/>
    <n v="0"/>
    <n v="0"/>
    <n v="0.32"/>
    <n v="0.30091699999999999"/>
    <n v="0.30091699999999999"/>
    <n v="0.30091699999999999"/>
    <n v="0.30091699999999999"/>
    <n v="0.30091699999999999"/>
    <n v="0.30091699999999999"/>
    <n v="2.125502"/>
    <n v="0.30091699999999999"/>
    <n v="0.30091699999999999"/>
    <n v="0.60183399999999998"/>
  </r>
  <r>
    <s v="F0498"/>
    <n v="62"/>
    <s v="Truy nhập Internet tốc độ cao FTTH (Fiber VNN)"/>
    <s v="Dịch vụ Băng rộng cố định"/>
    <x v="3"/>
    <s v="Viễn thông"/>
    <s v="160725-01"/>
    <s v="Phạm Văn Phước"/>
    <s v="DNTN1"/>
    <x v="2"/>
    <s v="Chi nhánh tại thành phố Hồ Chí Minh- Công ty cổ phần Bibomart TM"/>
    <s v="Công ty cổ phần BIBOMART TM"/>
    <x v="1"/>
    <n v="0"/>
    <n v="0"/>
    <n v="0"/>
    <n v="0"/>
    <n v="0"/>
    <n v="0.27"/>
    <n v="0.3"/>
    <n v="0.3"/>
    <n v="0.3"/>
    <n v="0.3"/>
    <n v="0.3"/>
    <n v="0.3"/>
    <n v="2.0699999999999998"/>
    <n v="0.3"/>
    <n v="0.3"/>
    <n v="0.6"/>
  </r>
  <r>
    <s v="F0499"/>
    <n v="62"/>
    <s v="Truy nhập Internet tốc độ cao FTTH (Fiber VNN)"/>
    <s v="Dịch vụ Băng rộng cố định"/>
    <x v="3"/>
    <s v="Viễn thông"/>
    <s v="160725-01"/>
    <s v="Phạm Văn Phước"/>
    <s v="DNTN1"/>
    <x v="2"/>
    <s v="Chi nhánh tại thành phố Hồ Chí Minh- Công ty cổ phần Bibomart TM"/>
    <s v="Công ty cổ phần BIBOMART TM"/>
    <x v="1"/>
    <n v="0"/>
    <n v="0"/>
    <n v="0"/>
    <n v="0"/>
    <n v="0"/>
    <n v="0.2"/>
    <n v="0.30008800000000002"/>
    <n v="0.30008800000000002"/>
    <n v="0.30008800000000002"/>
    <n v="0.30008800000000002"/>
    <n v="0.30008800000000002"/>
    <n v="0.30008800000000002"/>
    <n v="2.0005280000000001"/>
    <n v="0.30008800000000002"/>
    <n v="0.30008800000000002"/>
    <n v="0.60017600000000004"/>
  </r>
  <r>
    <s v="HD00207"/>
    <n v="78"/>
    <s v="Dịch vụ hóa đơn điện tử (VNPT-Invoice)"/>
    <s v="Quản trị doanh nghiệp"/>
    <x v="9"/>
    <s v="Công nghệ thông tin"/>
    <s v="181023-02"/>
    <s v="Nguyễn Anh Ngọc"/>
    <s v="DNTN1"/>
    <x v="2"/>
    <s v="Công ty TNHH Mitsuboshi Belting Việt nam"/>
    <s v="Bluesea"/>
    <x v="1"/>
    <n v="0"/>
    <n v="0"/>
    <n v="0"/>
    <n v="0"/>
    <n v="0"/>
    <n v="0.42"/>
    <n v="0"/>
    <n v="0"/>
    <n v="0"/>
    <n v="0"/>
    <n v="0"/>
    <n v="0"/>
    <n v="0.42"/>
    <n v="0"/>
    <n v="0"/>
    <n v="0"/>
  </r>
  <r>
    <s v="HD00213"/>
    <n v="78"/>
    <s v="Dịch vụ hóa đơn điện tử (VNPT-Invoice)"/>
    <s v="Quản trị doanh nghiệp"/>
    <x v="9"/>
    <s v="Công nghệ thông tin"/>
    <s v="181105-02"/>
    <s v="Nguyễn Anh Ngọc"/>
    <s v="DNTN1"/>
    <x v="2"/>
    <s v="Công ty cổ phần đầu tư thương mại Anh Minh"/>
    <s v="Bluesea"/>
    <x v="1"/>
    <n v="0"/>
    <n v="0"/>
    <n v="0"/>
    <n v="0"/>
    <n v="0"/>
    <n v="0.67"/>
    <n v="0"/>
    <n v="0"/>
    <n v="0"/>
    <n v="0"/>
    <n v="0"/>
    <n v="0"/>
    <n v="0.67"/>
    <n v="0"/>
    <n v="0"/>
    <n v="0"/>
  </r>
  <r>
    <s v="HD00216"/>
    <n v="78"/>
    <s v="Dịch vụ hóa đơn điện tử (VNPT-Invoice)"/>
    <s v="Quản trị doanh nghiệp"/>
    <x v="9"/>
    <s v="Công nghệ thông tin"/>
    <s v="180710-07"/>
    <s v="Nguyễn Anh Ngọc"/>
    <s v="DNTN1"/>
    <x v="2"/>
    <s v="Công ty TNHH Cốc Cốc"/>
    <s v="Bluesea"/>
    <x v="1"/>
    <n v="0"/>
    <n v="0"/>
    <n v="0"/>
    <n v="0"/>
    <n v="0"/>
    <n v="3.6"/>
    <n v="2.58"/>
    <n v="0"/>
    <n v="0"/>
    <n v="0"/>
    <n v="0"/>
    <n v="0"/>
    <n v="6.18"/>
    <n v="0"/>
    <n v="0"/>
    <n v="0"/>
  </r>
  <r>
    <s v="HD00218"/>
    <n v="78"/>
    <s v="Dịch vụ hóa đơn điện tử (VNPT-Invoice)"/>
    <s v="Quản trị doanh nghiệp"/>
    <x v="9"/>
    <s v="Công nghệ thông tin"/>
    <s v="181002-02"/>
    <s v="Nguyễn Anh Ngọc"/>
    <s v="DNTN1"/>
    <x v="2"/>
    <s v="Công ty TNHH Takasago Việt nam"/>
    <s v="Bluesea"/>
    <x v="1"/>
    <n v="0"/>
    <n v="0"/>
    <n v="0"/>
    <n v="0"/>
    <n v="0"/>
    <n v="1"/>
    <n v="0"/>
    <n v="0"/>
    <n v="0"/>
    <n v="0"/>
    <n v="0"/>
    <n v="0"/>
    <n v="1"/>
    <n v="0"/>
    <n v="0"/>
    <n v="0"/>
  </r>
  <r>
    <s v="HD00295-4"/>
    <n v="78"/>
    <s v="Dịch vụ hóa đơn điện tử (VNPT-Invoice)"/>
    <s v="Quản trị doanh nghiệp"/>
    <x v="9"/>
    <s v="Công nghệ thông tin"/>
    <s v="190904-01"/>
    <s v="Nguyễn Anh Ngọc"/>
    <s v="DNTN1"/>
    <x v="2"/>
    <s v="Tổng công ty dịch vụ xăng dầu Petrolimex"/>
    <s v="Bluesea"/>
    <x v="1"/>
    <n v="0"/>
    <n v="0"/>
    <n v="0"/>
    <n v="0"/>
    <n v="0"/>
    <n v="3.6"/>
    <n v="0"/>
    <n v="0"/>
    <n v="0"/>
    <n v="0"/>
    <n v="0"/>
    <n v="0"/>
    <n v="3.6"/>
    <n v="0"/>
    <n v="0"/>
    <n v="0"/>
  </r>
  <r>
    <s v="HD00339"/>
    <n v="78"/>
    <s v="Dịch vụ hóa đơn điện tử (VNPT-Invoice)"/>
    <s v="Quản trị doanh nghiệp"/>
    <x v="9"/>
    <s v="Công nghệ thông tin"/>
    <s v="200409-01"/>
    <s v="Nguyễn Anh Ngọc"/>
    <s v="DNTN1"/>
    <x v="2"/>
    <s v="Công ty TNHH Việt Khôi Khánh Hòa"/>
    <s v="Bluesea"/>
    <x v="1"/>
    <n v="0"/>
    <n v="0"/>
    <n v="0"/>
    <n v="0"/>
    <n v="0"/>
    <n v="3.67"/>
    <n v="0"/>
    <n v="0"/>
    <n v="0"/>
    <n v="0"/>
    <n v="0"/>
    <n v="0"/>
    <n v="3.67"/>
    <n v="0"/>
    <n v="0"/>
    <n v="0"/>
  </r>
  <r>
    <s v="HD00340"/>
    <n v="78"/>
    <s v="Dịch vụ hóa đơn điện tử (VNPT-Invoice)"/>
    <s v="Quản trị doanh nghiệp"/>
    <x v="9"/>
    <s v="Công nghệ thông tin"/>
    <s v="171020-01"/>
    <s v="Nguyễn Anh Ngọc"/>
    <s v="DNTN1"/>
    <x v="2"/>
    <s v="Công ty TNHH thực phẩm ánh Hồng"/>
    <s v="Bluesea"/>
    <x v="1"/>
    <n v="0"/>
    <n v="0"/>
    <n v="0"/>
    <n v="0"/>
    <n v="0"/>
    <n v="23"/>
    <n v="0"/>
    <n v="0"/>
    <n v="0"/>
    <n v="0"/>
    <n v="0"/>
    <n v="0"/>
    <n v="23"/>
    <n v="1"/>
    <n v="0"/>
    <n v="1"/>
  </r>
  <r>
    <s v="HD00341"/>
    <n v="78"/>
    <s v="Dịch vụ hóa đơn điện tử (VNPT-Invoice)"/>
    <s v="Quản trị doanh nghiệp"/>
    <x v="9"/>
    <s v="Công nghệ thông tin"/>
    <s v="190830-03"/>
    <s v="Nguyễn Anh Ngọc"/>
    <s v="DNTN1"/>
    <x v="2"/>
    <s v="Công ty cổ phần Mavin Austfeed"/>
    <s v="Bluesea"/>
    <x v="1"/>
    <n v="0"/>
    <n v="0"/>
    <n v="0"/>
    <n v="0"/>
    <n v="0"/>
    <n v="25.6"/>
    <n v="0"/>
    <n v="0"/>
    <n v="0"/>
    <n v="0"/>
    <n v="0"/>
    <n v="10"/>
    <n v="35.6"/>
    <n v="0"/>
    <n v="0"/>
    <n v="0"/>
  </r>
  <r>
    <s v="HD0073"/>
    <n v="78"/>
    <s v="Dịch vụ hóa đơn điện tử (VNPT-Invoice)"/>
    <s v="Quản trị doanh nghiệp"/>
    <x v="9"/>
    <s v="Công nghệ thông tin"/>
    <s v="170707-02"/>
    <s v="Nguyễn Anh Ngọc"/>
    <s v="DNTN1"/>
    <x v="2"/>
    <s v="Công ty cổ phần dệt may đầu tư thương mại Thành Công"/>
    <s v="Bluesea"/>
    <x v="1"/>
    <n v="0"/>
    <n v="0"/>
    <n v="0"/>
    <n v="0"/>
    <n v="0"/>
    <n v="9.9"/>
    <n v="0"/>
    <n v="0"/>
    <n v="0"/>
    <n v="0"/>
    <n v="12"/>
    <n v="0"/>
    <n v="21.9"/>
    <n v="0"/>
    <n v="0"/>
    <n v="0"/>
  </r>
  <r>
    <s v="HD0086"/>
    <n v="78"/>
    <s v="Dịch vụ hóa đơn điện tử (VNPT-Invoice)"/>
    <s v="Quản trị doanh nghiệp"/>
    <x v="9"/>
    <s v="Công nghệ thông tin"/>
    <s v="171109-04"/>
    <s v="Nguyễn Anh Ngọc"/>
    <s v="DNTN1"/>
    <x v="2"/>
    <s v="Công ty cổ phần ngôi nhà ánh dương miền nam"/>
    <s v="Bluesea"/>
    <x v="1"/>
    <n v="0"/>
    <n v="0"/>
    <n v="0"/>
    <n v="0"/>
    <n v="0"/>
    <n v="16.5"/>
    <n v="2.15"/>
    <n v="0"/>
    <n v="0"/>
    <n v="0"/>
    <n v="0"/>
    <n v="0"/>
    <n v="18.649999999999999"/>
    <n v="0"/>
    <n v="0"/>
    <n v="0"/>
  </r>
  <r>
    <s v="31116"/>
    <n v="89"/>
    <s v="truyền hình hội nghị trong nước"/>
    <s v="Hạ tầng số"/>
    <x v="1"/>
    <s v="Công nghệ thông tin"/>
    <s v="200415-02"/>
    <s v="Lưu Thị Thanh"/>
    <s v="DNTN1"/>
    <x v="2"/>
    <s v="Tập đoàn Xăng dầu Việt nam"/>
    <s v="Tập đoàn Xăng dầu Việt nam"/>
    <x v="1"/>
    <n v="0"/>
    <n v="0"/>
    <n v="0"/>
    <n v="0"/>
    <n v="0"/>
    <n v="1.347267"/>
    <n v="2.0214949999999998"/>
    <n v="2.0214949999999998"/>
    <n v="2.0214949999999998"/>
    <n v="2.0214949999999998"/>
    <n v="2.0214949999999998"/>
    <n v="2.0214949999999998"/>
    <n v="13.476236999999999"/>
    <n v="2.0214949999999998"/>
    <n v="2.0214949999999998"/>
    <n v="4.0429899999999996"/>
  </r>
  <r>
    <s v="5069"/>
    <n v="94"/>
    <s v="+ SMS Brandname nội mạng"/>
    <s v="Dịch vụ di động VNPT - Vinaphone"/>
    <x v="6"/>
    <s v="Viễn thông"/>
    <s v="191129-02"/>
    <s v="Tô Thị Ngọc"/>
    <s v="DNTN1"/>
    <x v="2"/>
    <s v="Trường trung cấp Ngọc Hà- Chi Nhánh Công ty TNHH Xây dựng và Thương Mại Ngọc Hà"/>
    <s v="Trường trung cấp Ngọc Hà- Chi Nhánh Công ty TNHH Xây dựng và Thương Mại Ngọc Hà"/>
    <x v="0"/>
    <n v="0"/>
    <n v="0"/>
    <n v="0"/>
    <n v="0"/>
    <n v="0"/>
    <n v="0.57638699999999998"/>
    <n v="0"/>
    <n v="0.25418200000000002"/>
    <n v="0"/>
    <n v="0.40781800000000001"/>
    <n v="0.283273"/>
    <n v="0.39963700000000002"/>
    <n v="1.921297"/>
    <n v="0"/>
    <n v="0"/>
    <n v="0"/>
  </r>
  <r>
    <s v="5034-NM"/>
    <n v="941"/>
    <s v="+ SMS Brandname ngoại mạng"/>
    <s v="Dịch vụ di động VNPT - Vinaphone"/>
    <x v="6"/>
    <s v="Viễn thông"/>
    <s v="160505-01"/>
    <s v="Phạm Văn Phước"/>
    <s v="DNTN1"/>
    <x v="2"/>
    <s v="Công ty Cổ phần Công nghệ Bình Minh"/>
    <s v="Công ty Cổ phần Công nghệ Bình Minh"/>
    <x v="1"/>
    <n v="0"/>
    <n v="0"/>
    <n v="0"/>
    <n v="0"/>
    <n v="0"/>
    <n v="321.15354300000001"/>
    <n v="0"/>
    <n v="0"/>
    <n v="-138.01397499999999"/>
    <n v="0"/>
    <n v="0"/>
    <n v="174.36129500000001"/>
    <n v="357.50086299999998"/>
    <n v="7.7865539999999998"/>
    <n v="0"/>
    <n v="7.7865539999999998"/>
  </r>
  <r>
    <s v="5036-NM"/>
    <n v="941"/>
    <s v="+ SMS Brandname ngoại mạng"/>
    <s v="Dịch vụ di động VNPT - Vinaphone"/>
    <x v="6"/>
    <s v="Viễn thông"/>
    <s v="160706-01"/>
    <s v="Nguyễn Thị Tuyết Mai"/>
    <s v="Ngân hàng"/>
    <x v="3"/>
    <s v="Tổng công ty Cổ phần Bảo hiểm Ngân hàng TMCP Công thương Việt Nam"/>
    <s v="Ngân hàng TMCP Công thương Việt Nam"/>
    <x v="1"/>
    <n v="0"/>
    <n v="0"/>
    <n v="0"/>
    <n v="0"/>
    <n v="0"/>
    <n v="114.037603"/>
    <n v="0"/>
    <n v="0"/>
    <n v="12.452503"/>
    <n v="0"/>
    <n v="0"/>
    <n v="0"/>
    <n v="126.490106"/>
    <n v="0"/>
    <n v="0"/>
    <n v="0"/>
  </r>
  <r>
    <s v="5063-NM"/>
    <n v="941"/>
    <s v="+ SMS Brandname ngoại mạng"/>
    <s v="Dịch vụ di động VNPT - Vinaphone"/>
    <x v="6"/>
    <s v="Viễn thông"/>
    <s v="190911-03"/>
    <s v="Lưu Thị Thanh"/>
    <s v="DNTN1"/>
    <x v="2"/>
    <s v="Công ty Cổ phần VCCorp"/>
    <s v="Công ty cổ phần VCCorp"/>
    <x v="1"/>
    <n v="0"/>
    <n v="0"/>
    <n v="0"/>
    <n v="0"/>
    <n v="0"/>
    <n v="3.2212070000000002"/>
    <n v="0"/>
    <n v="18.34272"/>
    <n v="49.937849999999997"/>
    <n v="0"/>
    <n v="14.709915000000001"/>
    <n v="14.931074000000001"/>
    <n v="101.14276599999999"/>
    <n v="15.164486"/>
    <n v="0"/>
    <n v="15.164486"/>
  </r>
  <r>
    <s v="5064-NM"/>
    <n v="941"/>
    <s v="+ SMS Brandname ngoại mạng"/>
    <s v="Dịch vụ di động VNPT - Vinaphone"/>
    <x v="6"/>
    <s v="Viễn thông"/>
    <s v="180717-02"/>
    <s v="Nguyễn Diệp Thùy Anh"/>
    <s v="Ngân hàng"/>
    <x v="3"/>
    <s v="Ngân hàng Thương mại Cổ phần Bưu điện Liên Việt"/>
    <s v="Ngân hàng Thương mại cổ phần Bưu điện Liên Việt"/>
    <x v="1"/>
    <n v="0"/>
    <n v="0"/>
    <n v="0"/>
    <n v="0"/>
    <n v="0"/>
    <n v="307.32834000000003"/>
    <n v="147.28856500000001"/>
    <n v="0"/>
    <n v="33.914594999999998"/>
    <n v="0"/>
    <n v="27.135414000000001"/>
    <n v="73.882734999999997"/>
    <n v="589.54964900000004"/>
    <n v="23.684431"/>
    <n v="0"/>
    <n v="23.684431"/>
  </r>
  <r>
    <s v="5069-NM"/>
    <n v="941"/>
    <s v="+ SMS Brandname ngoại mạng"/>
    <s v="Dịch vụ di động VNPT - Vinaphone"/>
    <x v="6"/>
    <s v="Viễn thông"/>
    <s v="191129-02"/>
    <s v="Tô Thị Ngọc"/>
    <s v="DNTN1"/>
    <x v="2"/>
    <s v="Trường trung cấp Ngọc Hà- Chi Nhánh Công ty TNHH Xây dựng và Thương Mại Ngọc Hà"/>
    <s v="Trường trung cấp Ngọc Hà- Chi Nhánh Công ty TNHH Xây dựng và Thương Mại Ngọc Hà"/>
    <x v="0"/>
    <n v="0"/>
    <n v="0"/>
    <n v="0"/>
    <n v="0"/>
    <n v="0"/>
    <n v="4.8110809999999997"/>
    <n v="0"/>
    <n v="2.162315"/>
    <n v="0"/>
    <n v="3.3612199999999999"/>
    <n v="2.1695039999999999"/>
    <n v="3.6335799999999998"/>
    <n v="16.137699999999999"/>
    <n v="0"/>
    <n v="0"/>
    <n v="0"/>
  </r>
  <r>
    <s v="IOFFICE003"/>
    <n v="123"/>
    <s v="Quản lý văn bản và điều hành (VNPT-iOffice) phần mềm "/>
    <s v="Chính quyền số"/>
    <x v="11"/>
    <s v="Công nghệ thông tin"/>
    <s v="332/2019"/>
    <s v="Đàm Trường Vân"/>
    <s v="DNTN2"/>
    <x v="2"/>
    <s v="Tập đoàn công nghiệp Than - Khoáng Sản Việt Nam"/>
    <s v="Tập đoàn công nghiệp Than - Khoáng Sản Việt Nam"/>
    <x v="1"/>
    <n v="0"/>
    <n v="0"/>
    <n v="0"/>
    <n v="0"/>
    <n v="0"/>
    <n v="2098"/>
    <n v="0"/>
    <n v="0"/>
    <n v="0"/>
    <n v="0"/>
    <n v="0"/>
    <n v="-2098"/>
    <n v="0"/>
    <n v="0"/>
    <n v="0"/>
    <n v="0"/>
  </r>
  <r>
    <s v="HD0070"/>
    <n v="78"/>
    <s v="Dịch vụ hóa đơn điện tử (VNPT-Invoice)"/>
    <s v="Quản trị doanh nghiệp"/>
    <x v="9"/>
    <s v="Công nghệ thông tin"/>
    <s v="170503-03"/>
    <s v="Nguyễn Anh Ngọc"/>
    <s v="DNTN1"/>
    <x v="2"/>
    <s v="Công ty cổ phần thương mại dịch vụ Thiên Nam Hòa"/>
    <s v="Bluesea"/>
    <x v="1"/>
    <n v="0"/>
    <n v="0"/>
    <n v="0"/>
    <n v="0"/>
    <n v="0"/>
    <n v="31.208490000000001"/>
    <n v="7"/>
    <n v="0"/>
    <n v="22.096240000000002"/>
    <n v="0"/>
    <n v="11.876760000000001"/>
    <n v="0"/>
    <n v="72.181489999999997"/>
    <n v="0"/>
    <n v="0"/>
    <n v="0"/>
  </r>
  <r>
    <s v="vutru"/>
    <n v="7"/>
    <s v="thuê bao Internet trực tiếp"/>
    <s v="Internet trực tiếp"/>
    <x v="0"/>
    <s v="Viễn thông"/>
    <e v="#N/A"/>
    <s v="Triệu Hoàng Cường"/>
    <s v="DNTN2"/>
    <x v="2"/>
    <s v="Viện Công nghệ vũ trụ"/>
    <s v="Viện Công nghệ vũ trụ"/>
    <x v="0"/>
    <n v="0"/>
    <n v="0"/>
    <n v="0"/>
    <n v="0"/>
    <n v="0"/>
    <n v="97.066666999999995"/>
    <n v="0"/>
    <n v="0"/>
    <n v="0"/>
    <n v="0"/>
    <n v="0"/>
    <n v="0"/>
    <n v="97.066666999999995"/>
    <n v="0"/>
    <n v="0"/>
    <n v="0"/>
  </r>
  <r>
    <s v="ketoan"/>
    <n v="94"/>
    <s v="+ SMS Brandname nội mạng"/>
    <s v="Dịch vụ di động VNPT - Vinaphone"/>
    <x v="6"/>
    <s v="Viễn thông"/>
    <s v="10827/hđ1900-kd"/>
    <s v="Cấn Thành Chung"/>
    <s v="Ngân hàng"/>
    <x v="3"/>
    <s v="Ngân Hàng Tiên Phong"/>
    <s v="Ngân Hàng Tiên Phong"/>
    <x v="0"/>
    <n v="0"/>
    <n v="0"/>
    <n v="0"/>
    <n v="0"/>
    <n v="0"/>
    <n v="1598.968316"/>
    <n v="0"/>
    <n v="0"/>
    <n v="0"/>
    <n v="0"/>
    <n v="0"/>
    <n v="0"/>
    <n v="1598.968316"/>
    <n v="0"/>
    <n v="0"/>
    <n v="0"/>
  </r>
  <r>
    <s v="110308"/>
    <n v="7"/>
    <s v="thuê bao Internet trực tiếp"/>
    <s v="Internet trực tiếp"/>
    <x v="0"/>
    <s v="Viễn thông"/>
    <s v="200611-01"/>
    <s v="Trần Đức Hà"/>
    <s v="Nước Ngoài"/>
    <x v="1"/>
    <s v="Công ty TNHH KDDI Việt nam"/>
    <s v="Công ty TNHH KDDI Việt nam"/>
    <x v="1"/>
    <n v="0"/>
    <n v="0"/>
    <n v="0"/>
    <n v="0"/>
    <n v="0"/>
    <n v="0"/>
    <n v="28.132258"/>
    <n v="22.970177"/>
    <n v="22.970177"/>
    <n v="22.970177"/>
    <n v="22.970177"/>
    <n v="22.277034"/>
    <n v="142.29"/>
    <n v="22.95"/>
    <n v="22.95"/>
    <n v="45.9"/>
  </r>
  <r>
    <s v="110309"/>
    <n v="7"/>
    <s v="thuê bao Internet trực tiếp"/>
    <s v="Internet trực tiếp"/>
    <x v="0"/>
    <s v="Viễn thông"/>
    <s v="200622-01"/>
    <s v="Đinh Thị Lợi"/>
    <s v="DNTN2"/>
    <x v="2"/>
    <s v="Trung tâm Tin học và Công nghệ truyền hình - Đài THVN"/>
    <s v="Trung tâm Kỹ thuật Sản xuất Chương trình"/>
    <x v="1"/>
    <n v="0"/>
    <n v="0"/>
    <n v="0"/>
    <n v="0"/>
    <n v="0"/>
    <n v="0"/>
    <n v="26"/>
    <n v="26"/>
    <n v="26"/>
    <n v="26"/>
    <n v="26"/>
    <n v="26"/>
    <n v="156"/>
    <n v="26"/>
    <n v="26"/>
    <n v="52"/>
  </r>
  <r>
    <s v="DN31367"/>
    <n v="7"/>
    <s v="thuê bao Internet trực tiếp"/>
    <s v="Internet trực tiếp"/>
    <x v="0"/>
    <s v="Viễn thông"/>
    <s v="0307/2020"/>
    <s v="Đinh Thị Lợi"/>
    <s v="DNTN2"/>
    <x v="2"/>
    <s v="Trung tâm Kỹ thuật Sản xuất Chương trình"/>
    <s v="Trung tâm Kỹ thuật Sản xuất Chương trình"/>
    <x v="1"/>
    <n v="0"/>
    <n v="0"/>
    <n v="0"/>
    <n v="0"/>
    <n v="0"/>
    <n v="0"/>
    <n v="7"/>
    <n v="0"/>
    <n v="0"/>
    <n v="40.636363000000003"/>
    <n v="14.363636"/>
    <n v="11.909091"/>
    <n v="73.909090000000006"/>
    <n v="0"/>
    <n v="14"/>
    <n v="14"/>
  </r>
  <r>
    <s v="DN31366"/>
    <n v="101"/>
    <s v="voip 171 trong nước - thuê bao cố định liên tỉnh "/>
    <s v="Dịch vụ điện thoại cố định"/>
    <x v="7"/>
    <s v="Viễn thông"/>
    <s v="0307/2020"/>
    <s v="Đinh Thị Lợi"/>
    <s v="DNTN2"/>
    <x v="2"/>
    <s v="Trung tâm Kỹ thuật Sản xuất Chương trình"/>
    <s v="Trung tâm Kỹ thuật Sản xuất Chương trình"/>
    <x v="1"/>
    <n v="0"/>
    <n v="0"/>
    <n v="0"/>
    <n v="0"/>
    <n v="0"/>
    <n v="0"/>
    <n v="2.4"/>
    <n v="7.2"/>
    <n v="9.6"/>
    <n v="14.4"/>
    <n v="6.4"/>
    <n v="7.2"/>
    <n v="47.2"/>
    <n v="5.6"/>
    <n v="5.6"/>
    <n v="11.2"/>
  </r>
  <r>
    <s v="DN31368"/>
    <n v="101"/>
    <s v="voip 171 trong nước - thuê bao cố định liên tỉnh "/>
    <s v="Dịch vụ điện thoại cố định"/>
    <x v="7"/>
    <s v="Viễn thông"/>
    <s v="200715-03"/>
    <s v="Đinh Thị Lợi"/>
    <s v="DNTN2"/>
    <x v="2"/>
    <s v="Cục Truyền Thông Công An Nhân Dân"/>
    <s v="Cục Truyền thông Công an Nhân dân"/>
    <x v="0"/>
    <n v="0"/>
    <n v="0"/>
    <n v="0"/>
    <n v="0"/>
    <n v="0"/>
    <n v="0"/>
    <n v="22.456"/>
    <n v="0"/>
    <n v="0"/>
    <n v="0"/>
    <n v="0"/>
    <n v="0"/>
    <n v="22.456"/>
    <n v="0"/>
    <n v="0"/>
    <n v="0"/>
  </r>
  <r>
    <s v="EZCOM0038"/>
    <n v="116"/>
    <s v="thuê bao điện thoại di động trả sau"/>
    <s v="Dịch vụ di động VNPT - Vinaphone"/>
    <x v="5"/>
    <s v="Viễn thông"/>
    <s v="190612-02/c®ct"/>
    <s v="Nguyễn Việt Dũng"/>
    <s v="DNTN1"/>
    <x v="2"/>
    <s v="Trung tâm điều tra- xử lý dữ liệu đo đạc và bản đồ"/>
    <s v="Tổng công ty Đầu tư và kinh doanh vốn Nhà nước - công ty TNHH"/>
    <x v="1"/>
    <n v="0"/>
    <n v="0"/>
    <n v="0"/>
    <n v="0"/>
    <n v="0"/>
    <n v="0"/>
    <n v="9.9272709999999993"/>
    <n v="9.9272729999999996"/>
    <n v="9.9272729999999996"/>
    <n v="9.9272729999999996"/>
    <n v="9.9272729999999996"/>
    <n v="9.9272729999999996"/>
    <n v="59.563636000000002"/>
    <n v="9.9272729999999996"/>
    <n v="9.9272729999999996"/>
    <n v="19.854545999999999"/>
  </r>
  <r>
    <s v="VCC004"/>
    <n v="120"/>
    <s v="Dịch vụ VCC (Virtual Cloud Contact Centre) dịch vụ chăm sóc khách hàng trên Tổng đài ảo đám mây"/>
    <s v="Dịch vụ di động VNPT - Vinaphone"/>
    <x v="5"/>
    <s v="Viễn thông"/>
    <s v="200410-01"/>
    <s v="Nguyễn Diệp Thùy Anh"/>
    <s v="Ngân hàng"/>
    <x v="3"/>
    <s v="Ngân hàng TMCP Quân đội"/>
    <s v="Ngân hàng TMCP Quân đội"/>
    <x v="1"/>
    <n v="0"/>
    <n v="0"/>
    <n v="0"/>
    <n v="0"/>
    <n v="0"/>
    <n v="0"/>
    <n v="21.522145999999999"/>
    <n v="2.563717"/>
    <n v="2.2627280000000001"/>
    <n v="2.3173680000000001"/>
    <n v="2.3173550000000001"/>
    <n v="2.3174090000000001"/>
    <n v="33.300722999999998"/>
    <n v="2.3174229999999998"/>
    <n v="2.3172730000000001"/>
    <n v="4.6346959999999999"/>
  </r>
  <r>
    <s v="T00819"/>
    <n v="29"/>
    <s v="Dịch vụ cho thuê không gian đặt máy chủ/thiết bị (Co-"/>
    <s v="Hạ tầng số"/>
    <x v="1"/>
    <s v="Công nghệ thông tin"/>
    <s v="200529-01"/>
    <s v="Tô Thị Ngọc"/>
    <s v="DNTN1"/>
    <x v="2"/>
    <s v="Công ty Cổ Phần đầu tư và Công nghệ OSB"/>
    <s v="Công ty Cổ Phần đầu tư và Công nghệ OSB"/>
    <x v="0"/>
    <n v="0"/>
    <n v="0"/>
    <n v="0"/>
    <n v="0"/>
    <n v="0"/>
    <n v="0"/>
    <n v="7.92"/>
    <n v="0"/>
    <n v="2.64"/>
    <n v="2.64"/>
    <n v="2.64"/>
    <n v="2.64"/>
    <n v="18.48"/>
    <n v="2.64"/>
    <n v="2.64"/>
    <n v="5.28"/>
  </r>
  <r>
    <s v="VPN40658"/>
    <n v="39"/>
    <s v="Dịch vụ mạng riêng ảo trong nước và quốc tế (VPN/I-VPN)"/>
    <s v="Truyền số liệu"/>
    <x v="2"/>
    <s v="Viễn thông"/>
    <s v="200619-01"/>
    <s v="Cấn Thành Chung"/>
    <s v="Ngân hàng"/>
    <x v="3"/>
    <s v="Công ty Cổ phần Chứng khoán MORGAN STANLEY Hướng Việt"/>
    <s v="Công ty TNHH Chứng khoán JB Việt Nam"/>
    <x v="0"/>
    <n v="0"/>
    <n v="0"/>
    <n v="0"/>
    <n v="0"/>
    <n v="0"/>
    <n v="0"/>
    <n v="10.45"/>
    <n v="4.45"/>
    <n v="7.45"/>
    <n v="4.45"/>
    <n v="4.45"/>
    <n v="4.45"/>
    <n v="35.700000000000003"/>
    <n v="4.45"/>
    <n v="4.45"/>
    <n v="8.9"/>
  </r>
  <r>
    <s v="VPN40659"/>
    <n v="39"/>
    <s v="Dịch vụ mạng riêng ảo trong nước và quốc tế (VPN/I-VPN)"/>
    <s v="Truyền số liệu"/>
    <x v="2"/>
    <s v="Viễn thông"/>
    <s v="200414-01"/>
    <s v="Đàm Trường Vân"/>
    <s v="DNTN2"/>
    <x v="2"/>
    <s v="Tổng công ty Hàng Hải Việt Nam - Công ty trách nhiệm hữu hạn MTV"/>
    <s v="Tổng công ty Hàng Hải Việt Nam"/>
    <x v="1"/>
    <n v="0"/>
    <n v="0"/>
    <n v="0"/>
    <n v="0"/>
    <n v="0"/>
    <n v="0"/>
    <n v="6.8036969999999997"/>
    <n v="2.0209000000000001"/>
    <n v="2.0209000000000001"/>
    <n v="2.0209000000000001"/>
    <n v="2.0209000000000001"/>
    <n v="2.0209000000000001"/>
    <n v="16.908197000000001"/>
    <n v="2.0209000000000001"/>
    <n v="2.0209000000000001"/>
    <n v="4.0418000000000003"/>
  </r>
  <r>
    <s v="VPN40660"/>
    <n v="39"/>
    <s v="Dịch vụ mạng riêng ảo trong nước và quốc tế (VPN/I-VPN)"/>
    <s v="Truyền số liệu"/>
    <x v="2"/>
    <s v="Viễn thông"/>
    <s v="200528-01"/>
    <s v="Nguyễn Lâm Đức"/>
    <s v="Telco"/>
    <x v="0"/>
    <s v="Công ty Cổ phần Hạ tầng Viễn thông CMC"/>
    <s v="Công ty Cổ phần Hạ tầng Viễn thông CMC"/>
    <x v="1"/>
    <n v="0"/>
    <n v="0"/>
    <n v="0"/>
    <n v="0"/>
    <n v="0"/>
    <n v="0"/>
    <n v="13.885332"/>
    <n v="3.7549199999999998"/>
    <n v="3.7549199999999998"/>
    <n v="3.7549199999999998"/>
    <n v="3.7549199999999998"/>
    <n v="0"/>
    <n v="28.905011999999999"/>
    <n v="0"/>
    <n v="0"/>
    <n v="0"/>
  </r>
  <r>
    <s v="BN30547"/>
    <n v="55"/>
    <s v="Thue bao MegaWan liên tỉnh"/>
    <s v="Truyền số liệu"/>
    <x v="2"/>
    <s v="Viễn thông"/>
    <s v="200623-02"/>
    <s v="Nguyễn Diệp Thùy Anh"/>
    <s v="Ngân hàng"/>
    <x v="3"/>
    <s v="Công ty Cổ phần phát triển Công nghệ Liên Việt"/>
    <s v="Ngân hàng Thương mại cổ phần Bưu điện Liên Việt"/>
    <x v="1"/>
    <n v="0"/>
    <n v="0"/>
    <n v="0"/>
    <n v="0"/>
    <n v="0"/>
    <n v="0"/>
    <n v="1.13645"/>
    <n v="1.13645"/>
    <n v="1.13645"/>
    <n v="1.13645"/>
    <n v="1.13645"/>
    <n v="1.13645"/>
    <n v="6.8186999999999998"/>
    <n v="1.13645"/>
    <n v="1.13645"/>
    <n v="2.2728999999999999"/>
  </r>
  <r>
    <s v="CA_200610-05"/>
    <n v="60"/>
    <s v="Dịch vụ VNPT-CA"/>
    <s v="Quản trị doanh nghiệp"/>
    <x v="9"/>
    <s v="Công nghệ thông tin"/>
    <s v="200610-05"/>
    <s v="Nguyễn Thị Tuyết Mai"/>
    <s v="Ngân hàng"/>
    <x v="3"/>
    <s v="Ngân hàng TMCP Công thương Việt Nam"/>
    <s v="Ngân hàng TMCP Công thương Việt Nam"/>
    <x v="1"/>
    <n v="0"/>
    <n v="0"/>
    <n v="0"/>
    <n v="0"/>
    <n v="0"/>
    <n v="0"/>
    <n v="11"/>
    <n v="0"/>
    <n v="0"/>
    <n v="0"/>
    <n v="0"/>
    <n v="0"/>
    <n v="11"/>
    <n v="0"/>
    <n v="0"/>
    <n v="0"/>
  </r>
  <r>
    <s v="F0250-231"/>
    <n v="62"/>
    <s v="Truy nhập Internet tốc độ cao FTTH (Fiber VNN)"/>
    <s v="Dịch vụ Băng rộng cố định"/>
    <x v="3"/>
    <s v="Viễn thông"/>
    <s v="170103-07"/>
    <s v="Triệu Hoàng Cường (Vingroup)"/>
    <s v="DNTN2"/>
    <x v="2"/>
    <s v="Chi nhánh Lai Châu- Công ty cổ phần dịch vụ thương mại tổng hợp Vincommerce"/>
    <s v="Công ty CP Dịch vụ Thương mại Tổng hợp VinCommerce"/>
    <x v="1"/>
    <n v="0"/>
    <n v="0"/>
    <n v="0"/>
    <n v="0"/>
    <n v="0"/>
    <n v="0"/>
    <n v="1.988"/>
    <n v="0"/>
    <n v="0"/>
    <n v="0"/>
    <n v="0"/>
    <n v="0"/>
    <n v="1.988"/>
    <n v="0"/>
    <n v="0"/>
    <n v="0"/>
  </r>
  <r>
    <s v="F0446-10"/>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
    <n v="0"/>
    <n v="0"/>
    <n v="0"/>
    <n v="0"/>
    <n v="0"/>
    <n v="0.43971399999999999"/>
    <n v="0.294213"/>
    <n v="0.294213"/>
    <n v="0.294213"/>
    <n v="0.294213"/>
    <n v="0.294213"/>
    <n v="1.910779"/>
    <n v="0.42490699999999998"/>
    <n v="0.29314299999999999"/>
    <n v="0.71804999999999997"/>
  </r>
  <r>
    <s v="F0446-11"/>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
    <n v="0"/>
    <n v="0"/>
    <n v="0"/>
    <n v="0"/>
    <n v="0"/>
    <n v="0.42994300000000002"/>
    <n v="0.29385099999999997"/>
    <n v="0.29385099999999997"/>
    <n v="0.29385099999999997"/>
    <n v="0.29385099999999997"/>
    <n v="0.29385099999999997"/>
    <n v="1.8991979999999999"/>
    <n v="0.27573199999999998"/>
    <n v="0.29587000000000002"/>
    <n v="0.57160199999999994"/>
  </r>
  <r>
    <s v="F0446-12"/>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
    <n v="0"/>
    <n v="0"/>
    <n v="0"/>
    <n v="0"/>
    <n v="0"/>
    <n v="0.4788"/>
    <n v="0.29405599999999998"/>
    <n v="0.29405599999999998"/>
    <n v="0.29405599999999998"/>
    <n v="0.29405599999999998"/>
    <n v="0.29405599999999998"/>
    <n v="1.9490799999999999"/>
    <n v="0.29204400000000003"/>
    <n v="0.29336600000000002"/>
    <n v="0.58540999999999999"/>
  </r>
  <r>
    <s v="F0446-5"/>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
    <n v="0"/>
    <n v="0"/>
    <n v="0"/>
    <n v="0"/>
    <n v="0"/>
    <n v="0.48857099999999998"/>
    <n v="0.29387799999999997"/>
    <n v="0.29387799999999997"/>
    <n v="0.29387799999999997"/>
    <n v="0.29387799999999997"/>
    <n v="0.29387799999999997"/>
    <n v="1.9579610000000001"/>
    <n v="0.29261900000000002"/>
    <n v="0.293263"/>
    <n v="0.58588200000000001"/>
  </r>
  <r>
    <s v="F0446-6"/>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
    <n v="0"/>
    <n v="0"/>
    <n v="0"/>
    <n v="0"/>
    <n v="0"/>
    <n v="0.46902899999999997"/>
    <n v="0.29368699999999998"/>
    <n v="0.29368699999999998"/>
    <n v="0.29368699999999998"/>
    <n v="0.29368699999999998"/>
    <n v="0.29368699999999998"/>
    <n v="1.9374640000000001"/>
    <n v="0.29421000000000003"/>
    <n v="0.29300900000000002"/>
    <n v="0.58721900000000005"/>
  </r>
  <r>
    <s v="F0446-7"/>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
    <n v="0"/>
    <n v="0"/>
    <n v="0"/>
    <n v="0"/>
    <n v="0"/>
    <n v="0.41039999999999999"/>
    <n v="0.29419400000000001"/>
    <n v="0.29419400000000001"/>
    <n v="0.29419400000000001"/>
    <n v="0.29419400000000001"/>
    <n v="0.29419400000000001"/>
    <n v="1.88137"/>
    <n v="0.29355999999999999"/>
    <n v="0.29317199999999999"/>
    <n v="0.58673200000000003"/>
  </r>
  <r>
    <s v="F0446-8"/>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
    <n v="0"/>
    <n v="0"/>
    <n v="0"/>
    <n v="0"/>
    <n v="0"/>
    <n v="0.40062900000000001"/>
    <n v="0.29436200000000001"/>
    <n v="0.29436200000000001"/>
    <n v="0.29436200000000001"/>
    <n v="0.29436200000000001"/>
    <n v="0.29436200000000001"/>
    <n v="1.872439"/>
    <n v="0.29303499999999999"/>
    <n v="0.29327199999999998"/>
    <n v="0.58630699999999991"/>
  </r>
  <r>
    <s v="F0446-9"/>
    <n v="62"/>
    <s v="Truy nhập Internet tốc độ cao FTTH (Fiber VNN)"/>
    <s v="Dịch vụ Băng rộng cố định"/>
    <x v="3"/>
    <s v="Viễn thông"/>
    <s v="190503-01"/>
    <s v="Nguyễn Việt Dũng"/>
    <s v="DNTN1"/>
    <x v="2"/>
    <s v="Công ty cổ phần viễn thông Đông Dương Telecom"/>
    <s v="Công ty cổ phần viễn thông Đông Dương Telecom"/>
    <x v="0"/>
    <n v="0"/>
    <n v="0"/>
    <n v="0"/>
    <n v="0"/>
    <n v="0"/>
    <n v="0"/>
    <n v="0.42017100000000002"/>
    <n v="0.29402299999999998"/>
    <n v="0.29402299999999998"/>
    <n v="0.29402299999999998"/>
    <n v="0.29402299999999998"/>
    <n v="0.29402299999999998"/>
    <n v="1.8902859999999999"/>
    <n v="0.29409999999999997"/>
    <n v="0.29307100000000003"/>
    <n v="0.587171"/>
  </r>
  <r>
    <s v="F0502"/>
    <n v="62"/>
    <s v="Truy nhập Internet tốc độ cao FTTH (Fiber VNN)"/>
    <s v="Dịch vụ Băng rộng cố định"/>
    <x v="3"/>
    <s v="Viễn thông"/>
    <s v="200611-01"/>
    <s v="Trần Đức Hà"/>
    <s v="Nước Ngoài"/>
    <x v="1"/>
    <s v="Công ty TNHH KDDI Việt nam"/>
    <s v="Công ty TNHH KDDI Việt nam"/>
    <x v="1"/>
    <n v="0"/>
    <n v="0"/>
    <n v="0"/>
    <n v="0"/>
    <n v="0"/>
    <n v="0"/>
    <n v="22.938666666666656"/>
    <n v="15.643853"/>
    <n v="15.643853"/>
    <n v="15.643853"/>
    <n v="15.643853"/>
    <n v="15.643853"/>
    <n v="101.15793166666666"/>
    <n v="15.643853"/>
    <n v="15.643853"/>
    <n v="31.287706"/>
  </r>
  <r>
    <s v="F0505"/>
    <n v="62"/>
    <s v="Truy nhập Internet tốc độ cao FTTH (Fiber VNN)"/>
    <s v="Dịch vụ Băng rộng cố định"/>
    <x v="3"/>
    <s v="Viễn thông"/>
    <s v="181218-01."/>
    <s v="Nguyễn Việt Dũng"/>
    <s v="DNTN1"/>
    <x v="2"/>
    <s v="Trung tâm điều tra- xử lý dữ liệu đo đạc và bản đồ"/>
    <s v="Tổng công ty Đầu tư và kinh doanh vốn Nhà nước - công ty TNHH"/>
    <x v="1"/>
    <n v="0"/>
    <n v="0"/>
    <n v="0"/>
    <n v="0"/>
    <n v="0"/>
    <n v="0"/>
    <n v="72"/>
    <n v="12"/>
    <n v="12"/>
    <n v="12"/>
    <n v="12"/>
    <n v="12"/>
    <n v="132"/>
    <n v="12"/>
    <n v="12"/>
    <n v="24"/>
  </r>
  <r>
    <s v="F0506"/>
    <n v="62"/>
    <s v="Truy nhập Internet tốc độ cao FTTH (Fiber VNN)"/>
    <s v="Dịch vụ Băng rộng cố định"/>
    <x v="3"/>
    <s v="Viễn thông"/>
    <s v="200511-02"/>
    <s v="Triệu Hoàng Cường (Vingroup)"/>
    <s v="DNTN2"/>
    <x v="2"/>
    <s v="Công ty Cổ Phần Vinpearl"/>
    <s v="Công ty CP Dịch vụ Thương mại Tổng hợp VinCommerce"/>
    <x v="1"/>
    <n v="0"/>
    <n v="0"/>
    <n v="0"/>
    <n v="0"/>
    <n v="0"/>
    <n v="0"/>
    <n v="2.448"/>
    <n v="0"/>
    <n v="0"/>
    <n v="0"/>
    <n v="0.27200000000000002"/>
    <n v="0.40902300000000003"/>
    <n v="3.1290230000000001"/>
    <n v="0.40902300000000003"/>
    <n v="-0.96457700000000002"/>
    <n v="-0.55555399999999999"/>
  </r>
  <r>
    <s v="PML0030"/>
    <n v="77"/>
    <s v="+ Dịch vụ phần mềm CNTT khác"/>
    <s v="Dịch vụ và Dự án số Doanh nghiệp khác"/>
    <x v="4"/>
    <s v="Công nghệ thông tin"/>
    <s v="190701-03"/>
    <s v="Đàm Trường Vân"/>
    <s v="DNTN2"/>
    <x v="2"/>
    <s v="Tổng Công ty Khoáng Sản  TKV- CTCP"/>
    <s v="Tập đoàn công nghiệp Than - Khoáng Sản Việt Nam"/>
    <x v="1"/>
    <n v="0"/>
    <n v="0"/>
    <n v="0"/>
    <n v="0"/>
    <n v="0"/>
    <n v="0"/>
    <n v="0.34"/>
    <n v="-3.74"/>
    <n v="0.34"/>
    <n v="0.34"/>
    <n v="0.34"/>
    <n v="0.34"/>
    <n v="-2.04"/>
    <n v="0.34"/>
    <n v="0.34"/>
    <n v="0.68"/>
  </r>
  <r>
    <s v="HD0011"/>
    <n v="78"/>
    <s v="Dịch vụ hóa đơn điện tử (VNPT-Invoice)"/>
    <s v="Quản trị doanh nghiệp"/>
    <x v="9"/>
    <s v="Công nghệ thông tin"/>
    <s v="160726-01"/>
    <s v="Nguyễn Thị Thanh Hải"/>
    <s v="DNTN2"/>
    <x v="2"/>
    <s v="Tổng Công ty truyền thông"/>
    <s v="Tổng Công ty truyền thông"/>
    <x v="1"/>
    <n v="0"/>
    <n v="0"/>
    <n v="0"/>
    <n v="0"/>
    <n v="0"/>
    <n v="0"/>
    <n v="3.6"/>
    <n v="0"/>
    <n v="0"/>
    <n v="0"/>
    <n v="0"/>
    <n v="0"/>
    <n v="3.6"/>
    <n v="0"/>
    <n v="0"/>
    <n v="0"/>
  </r>
  <r>
    <s v="HD00135"/>
    <n v="78"/>
    <s v="Dịch vụ hóa đơn điện tử (VNPT-Invoice)"/>
    <s v="Quản trị doanh nghiệp"/>
    <x v="9"/>
    <s v="Công nghệ thông tin"/>
    <s v="180319-06"/>
    <s v="Nguyễn Anh Ngọc"/>
    <s v="DNTN1"/>
    <x v="2"/>
    <s v="Công ty cổ phần  nội thất cơ bản"/>
    <s v="Bluesea"/>
    <x v="1"/>
    <n v="0"/>
    <n v="0"/>
    <n v="0"/>
    <n v="0"/>
    <n v="0"/>
    <n v="0"/>
    <n v="0.42"/>
    <n v="0"/>
    <n v="0"/>
    <n v="0"/>
    <n v="0.42"/>
    <n v="0"/>
    <n v="0.84"/>
    <n v="0"/>
    <n v="0"/>
    <n v="0"/>
  </r>
  <r>
    <s v="HD00275-1"/>
    <n v="78"/>
    <s v="Dịch vụ hóa đơn điện tử (VNPT-Invoice)"/>
    <s v="Quản trị doanh nghiệp"/>
    <x v="9"/>
    <s v="Công nghệ thông tin"/>
    <s v="190805-01"/>
    <s v="Nguyễn Anh Ngọc"/>
    <s v="DNTN1"/>
    <x v="2"/>
    <s v="Công ty TNHH Bảo hiểm Fubon ( Việt nam) - Chi nhánh Hà nội"/>
    <s v="Bluesea"/>
    <x v="1"/>
    <n v="0"/>
    <n v="0"/>
    <n v="0"/>
    <n v="0"/>
    <n v="0"/>
    <n v="0"/>
    <n v="7.2"/>
    <n v="0"/>
    <n v="0"/>
    <n v="0"/>
    <n v="0"/>
    <n v="0"/>
    <n v="7.2"/>
    <n v="0"/>
    <n v="0"/>
    <n v="0"/>
  </r>
  <r>
    <s v="HD00275-2"/>
    <n v="78"/>
    <s v="Dịch vụ hóa đơn điện tử (VNPT-Invoice)"/>
    <s v="Quản trị doanh nghiệp"/>
    <x v="9"/>
    <s v="Công nghệ thông tin"/>
    <s v="190805-01"/>
    <s v="Nguyễn Anh Ngọc"/>
    <s v="DNTN1"/>
    <x v="2"/>
    <s v="Công ty TNHH Bảo hiểm Fubon ( Việt nam) - Chi nhánh tại tỉnh Bình Dương"/>
    <s v="Bluesea"/>
    <x v="1"/>
    <n v="0"/>
    <n v="0"/>
    <n v="0"/>
    <n v="0"/>
    <n v="0"/>
    <n v="0"/>
    <n v="8.1"/>
    <n v="0"/>
    <n v="0"/>
    <n v="0"/>
    <n v="0"/>
    <n v="0"/>
    <n v="8.1"/>
    <n v="0"/>
    <n v="0"/>
    <n v="0"/>
  </r>
  <r>
    <s v="HD00342"/>
    <n v="78"/>
    <s v="Dịch vụ hóa đơn điện tử (VNPT-Invoice)"/>
    <s v="Quản trị doanh nghiệp"/>
    <x v="9"/>
    <s v="Công nghệ thông tin"/>
    <s v="191120-01"/>
    <s v="Nguyễn Anh Ngọc"/>
    <s v="DNTN1"/>
    <x v="2"/>
    <s v="Công ty cổ phần thiết bị xăng dầu Petrolimex"/>
    <s v="Bluesea"/>
    <x v="1"/>
    <n v="0"/>
    <n v="0"/>
    <n v="0"/>
    <n v="0"/>
    <n v="0"/>
    <n v="0"/>
    <n v="119.71"/>
    <n v="0"/>
    <n v="0"/>
    <n v="0"/>
    <n v="0"/>
    <n v="0"/>
    <n v="119.71"/>
    <n v="0"/>
    <n v="0"/>
    <n v="0"/>
  </r>
  <r>
    <s v="HD00343"/>
    <n v="78"/>
    <s v="Dịch vụ hóa đơn điện tử (VNPT-Invoice)"/>
    <s v="Quản trị doanh nghiệp"/>
    <x v="9"/>
    <s v="Công nghệ thông tin"/>
    <s v="190830-02"/>
    <s v="Nguyễn Anh Ngọc"/>
    <s v="DNTN1"/>
    <x v="2"/>
    <s v="Công ty TNHH Liên doanh Mavin Austfeed"/>
    <s v="Bluesea"/>
    <x v="1"/>
    <n v="0"/>
    <n v="0"/>
    <n v="0"/>
    <n v="0"/>
    <n v="0"/>
    <n v="0"/>
    <n v="3"/>
    <n v="0"/>
    <n v="0"/>
    <n v="0"/>
    <n v="0"/>
    <n v="25"/>
    <n v="28"/>
    <n v="0"/>
    <n v="0"/>
    <n v="0"/>
  </r>
  <r>
    <s v="HD00344"/>
    <n v="78"/>
    <s v="Dịch vụ hóa đơn điện tử (VNPT-Invoice)"/>
    <s v="Quản trị doanh nghiệp"/>
    <x v="9"/>
    <s v="Công nghệ thông tin"/>
    <s v="190830-04"/>
    <s v="Nguyễn Anh Ngọc"/>
    <s v="DNTN1"/>
    <x v="2"/>
    <s v="Công ty TNHH Austfeed Bình Định"/>
    <s v="Bluesea"/>
    <x v="1"/>
    <n v="0"/>
    <n v="0"/>
    <n v="0"/>
    <n v="0"/>
    <n v="0"/>
    <n v="0"/>
    <n v="15"/>
    <n v="0"/>
    <n v="0"/>
    <n v="0"/>
    <n v="0"/>
    <n v="0"/>
    <n v="15"/>
    <n v="0"/>
    <n v="0"/>
    <n v="0"/>
  </r>
  <r>
    <s v="HD00345"/>
    <n v="78"/>
    <s v="Dịch vụ hóa đơn điện tử (VNPT-Invoice)"/>
    <s v="Quản trị doanh nghiệp"/>
    <x v="9"/>
    <s v="Công nghệ thông tin"/>
    <s v="190830-05"/>
    <s v="Nguyễn Anh Ngọc"/>
    <s v="DNTN1"/>
    <x v="2"/>
    <s v="Công ty Liên doanh AUSTFEED nghệ an"/>
    <s v="Bluesea"/>
    <x v="1"/>
    <n v="0"/>
    <n v="0"/>
    <n v="0"/>
    <n v="0"/>
    <n v="0"/>
    <n v="0"/>
    <n v="15.6"/>
    <n v="0"/>
    <n v="0"/>
    <n v="0"/>
    <n v="0"/>
    <n v="0"/>
    <n v="15.6"/>
    <n v="0"/>
    <n v="0"/>
    <n v="0"/>
  </r>
  <r>
    <s v="HD00346"/>
    <n v="78"/>
    <s v="Dịch vụ hóa đơn điện tử (VNPT-Invoice)"/>
    <s v="Quản trị doanh nghiệp"/>
    <x v="9"/>
    <s v="Công nghệ thông tin"/>
    <s v="170630-02"/>
    <s v="Nguyễn Anh Ngọc"/>
    <s v="DNTN1"/>
    <x v="2"/>
    <s v="Công ty cổ phần công nghệ y tế BMS"/>
    <s v="Công ty cổ phần công nghệ y tế BMS"/>
    <x v="0"/>
    <n v="0"/>
    <n v="0"/>
    <n v="0"/>
    <n v="0"/>
    <n v="0"/>
    <n v="0"/>
    <n v="32.1"/>
    <n v="0"/>
    <n v="0"/>
    <n v="0"/>
    <n v="0"/>
    <n v="0"/>
    <n v="32.1"/>
    <n v="0"/>
    <n v="0"/>
    <n v="0"/>
  </r>
  <r>
    <s v="HD00347"/>
    <n v="78"/>
    <s v="Dịch vụ hóa đơn điện tử (VNPT-Invoice)"/>
    <s v="Quản trị doanh nghiệp"/>
    <x v="9"/>
    <s v="Công nghệ thông tin"/>
    <s v="200518-02"/>
    <s v="Nguyễn Anh Ngọc"/>
    <s v="DNTN1"/>
    <x v="2"/>
    <s v="Công ty TNHH Tamron Optical (Việt Nam)"/>
    <s v="Bluesea"/>
    <x v="1"/>
    <n v="0"/>
    <n v="0"/>
    <n v="0"/>
    <n v="0"/>
    <n v="0"/>
    <n v="0"/>
    <n v="5.3"/>
    <n v="0"/>
    <n v="0"/>
    <n v="0"/>
    <n v="0"/>
    <n v="0"/>
    <n v="5.3"/>
    <n v="0"/>
    <n v="0"/>
    <n v="0"/>
  </r>
  <r>
    <s v="HD00348"/>
    <n v="78"/>
    <s v="Dịch vụ hóa đơn điện tử (VNPT-Invoice)"/>
    <s v="Quản trị doanh nghiệp"/>
    <x v="9"/>
    <s v="Công nghệ thông tin"/>
    <s v="20200518-03"/>
    <s v="Nguyễn Anh Ngọc"/>
    <s v="DNTN1"/>
    <x v="2"/>
    <s v="Công ty cổ phần Bia Sài Gòn - Hà Nội"/>
    <s v="Công ty cổ phần Bia Sài Gòn - Hà Nội"/>
    <x v="1"/>
    <n v="0"/>
    <n v="0"/>
    <n v="0"/>
    <n v="0"/>
    <n v="0"/>
    <n v="0"/>
    <n v="23"/>
    <n v="0"/>
    <n v="0"/>
    <n v="0"/>
    <n v="0"/>
    <n v="0"/>
    <n v="23"/>
    <n v="0"/>
    <n v="0"/>
    <n v="0"/>
  </r>
  <r>
    <s v="HD0061"/>
    <n v="78"/>
    <s v="Dịch vụ hóa đơn điện tử (VNPT-Invoice)"/>
    <s v="Quản trị doanh nghiệp"/>
    <x v="9"/>
    <s v="Công nghệ thông tin"/>
    <s v="171002-03"/>
    <s v="Nguyễn Anh Ngọc"/>
    <s v="DNTN1"/>
    <x v="2"/>
    <s v="Chi nhánh công ty TNHH Namyang Innotech Vina"/>
    <s v="Chi nhánh công ty TNHH Namyang Innotech Vina"/>
    <x v="0"/>
    <n v="0"/>
    <n v="0"/>
    <n v="0"/>
    <n v="0"/>
    <n v="0"/>
    <n v="0"/>
    <n v="2.15"/>
    <n v="0"/>
    <n v="0"/>
    <n v="0"/>
    <n v="0"/>
    <n v="0"/>
    <n v="2.15"/>
    <n v="0"/>
    <n v="0"/>
    <n v="0"/>
  </r>
  <r>
    <s v="CL0030"/>
    <n v="79"/>
    <s v="Dịch vụ CloudVNN"/>
    <s v="Hạ tầng số"/>
    <x v="1"/>
    <s v="Công nghệ thông tin"/>
    <s v="190701-13"/>
    <s v="Đàm Trường Vân"/>
    <s v="DNTN2"/>
    <x v="2"/>
    <s v="Tổng Công ty Khoáng Sản  TKV- CTCP"/>
    <s v="Tập đoàn công nghiệp Than - Khoáng Sản Việt Nam"/>
    <x v="1"/>
    <n v="0"/>
    <n v="0"/>
    <n v="0"/>
    <n v="0"/>
    <n v="0"/>
    <n v="0"/>
    <n v="3.06"/>
    <n v="-33.659999999999997"/>
    <n v="3.06"/>
    <n v="3.06"/>
    <n v="3.06"/>
    <n v="3.06"/>
    <n v="-18.36"/>
    <n v="3.06"/>
    <n v="3.06"/>
    <n v="6.12"/>
  </r>
  <r>
    <s v="DN31369"/>
    <n v="88"/>
    <s v="truyền hình hội nghị trong nước"/>
    <s v="Hạ tầng số"/>
    <x v="1"/>
    <s v="Công nghệ thông tin"/>
    <s v="200715-03"/>
    <s v="Đinh Thị Lợi"/>
    <s v="DNTN2"/>
    <x v="2"/>
    <s v="Cục Truyền Thông Công An Nhân Dân"/>
    <s v="Cục Truyền thông Công an Nhân dân"/>
    <x v="0"/>
    <n v="0"/>
    <n v="0"/>
    <n v="0"/>
    <n v="0"/>
    <n v="0"/>
    <n v="0"/>
    <n v="2"/>
    <n v="0"/>
    <n v="0"/>
    <n v="0"/>
    <n v="0"/>
    <n v="0"/>
    <n v="2"/>
    <n v="0"/>
    <n v="0"/>
    <n v="0"/>
  </r>
  <r>
    <s v="DN31363_92"/>
    <n v="92"/>
    <s v="Cho thuê cơ sở hạ tầng khác"/>
    <s v="Cho thuê hạ tầng khác"/>
    <x v="10"/>
    <s v="Viễn thông"/>
    <s v="THL88/01/2019"/>
    <s v="Phạm Văn Lập"/>
    <s v="DNTN2"/>
    <x v="2"/>
    <s v="Chi nhánh công ty cổ phần Quảng cáo Truyền thông Thiên hy Long Việt Nam"/>
    <s v="Chi nhánh công ty cổ phần Quảng cáo Truyền thông Thiên hy Long Việt Nam"/>
    <x v="0"/>
    <n v="0"/>
    <n v="0"/>
    <n v="0"/>
    <n v="0"/>
    <n v="0"/>
    <n v="0"/>
    <n v="17.045455"/>
    <n v="17.045455"/>
    <n v="17.045453999999999"/>
    <n v="17.045455"/>
    <n v="17.045455"/>
    <n v="17.045453999999999"/>
    <n v="102.272728"/>
    <n v="51.136364"/>
    <n v="0"/>
    <n v="51.136364"/>
  </r>
  <r>
    <s v="5066-NM"/>
    <n v="941"/>
    <s v="+ SMS Brandname ngoại mạng"/>
    <s v="Dịch vụ di động VNPT - Vinaphone"/>
    <x v="6"/>
    <s v="Viễn thông"/>
    <s v="190201-04"/>
    <s v="Nguyễn Thị Tuyết Mai"/>
    <s v="Ngân hàng"/>
    <x v="3"/>
    <s v="Ngân hàng Nông nghiệp và phát triển nông thôn Việt Nam"/>
    <s v="Ngân hàng Nông nghiệp và phát triển nông thôn VN"/>
    <x v="1"/>
    <n v="0"/>
    <n v="0"/>
    <n v="0"/>
    <n v="0"/>
    <n v="0"/>
    <n v="0"/>
    <n v="9.3709360000000004"/>
    <n v="0"/>
    <n v="0"/>
    <n v="0"/>
    <n v="0"/>
    <n v="11.796854"/>
    <n v="21.16779"/>
    <n v="0"/>
    <n v="0"/>
    <n v="0"/>
  </r>
  <r>
    <s v="TIENPHONG94-NM"/>
    <n v="941"/>
    <s v="+ SMS Brandname ngoại mạng"/>
    <s v="Dịch vụ di động VNPT - Vinaphone"/>
    <x v="6"/>
    <s v="Viễn thông"/>
    <s v="10827/H§1900-KD"/>
    <s v="Cấn Thành Chung"/>
    <s v="Ngân hàng"/>
    <x v="3"/>
    <s v="Ngân hàng Thương mại Cổ phần Tiên Phong"/>
    <s v="Ngân hàng TMCP Tiên Phong"/>
    <x v="1"/>
    <n v="0"/>
    <n v="0"/>
    <n v="0"/>
    <n v="0"/>
    <n v="0"/>
    <n v="0"/>
    <n v="492.53676899999999"/>
    <n v="17.522929999999999"/>
    <n v="13.067218"/>
    <n v="10.710832999999999"/>
    <n v="12.039605999999999"/>
    <n v="17.161591999999999"/>
    <n v="563.038948"/>
    <n v="7.4362630000000003"/>
    <n v="5.6107469999999999"/>
    <n v="13.04701"/>
  </r>
  <r>
    <s v="DT75"/>
    <s v="8x88"/>
    <s v="- Nhắn tin điện thoại di động trong nước (SMS TN)"/>
    <s v="Dịch vụ di động VNPT - Vinaphone"/>
    <x v="5"/>
    <s v="Viễn thông"/>
    <e v="#N/A"/>
    <s v="Nguyễn Thị Thanh Hải"/>
    <s v="DNTN2"/>
    <x v="2"/>
    <s v="TELCO"/>
    <s v="TELCO"/>
    <x v="0"/>
    <n v="0"/>
    <n v="0"/>
    <n v="0"/>
    <n v="0"/>
    <n v="0"/>
    <n v="0"/>
    <n v="7.3622959999999997"/>
    <n v="0"/>
    <n v="0"/>
    <n v="0"/>
    <n v="0"/>
    <n v="0"/>
    <n v="7.3622959999999997"/>
    <n v="0"/>
    <n v="0"/>
    <n v="0"/>
  </r>
  <r>
    <s v="Hiensbđ"/>
    <n v="79"/>
    <s v="Dịch vụ CloudVNN"/>
    <s v="Hạ tầng số"/>
    <x v="1"/>
    <s v="Công nghệ thông tin"/>
    <s v="03/HDDL"/>
    <s v="Nguyễn Thị Hường Hiền"/>
    <s v="DNTN2"/>
    <x v="2"/>
    <s v="Công ty CP Dịch vụ Viễn thông Sao Bắc Đẩu"/>
    <s v="Công ty CP Dịch vụ Viễn thông Sao Bắc Đẩu"/>
    <x v="1"/>
    <n v="0"/>
    <n v="0"/>
    <n v="0"/>
    <n v="0"/>
    <n v="0"/>
    <n v="0"/>
    <n v="4689.8542040000002"/>
    <n v="0"/>
    <n v="0"/>
    <n v="0"/>
    <n v="0"/>
    <n v="0"/>
    <n v="4689.8542040000002"/>
    <n v="0"/>
    <n v="0"/>
    <n v="0"/>
  </r>
  <r>
    <s v="Haibuuchinh"/>
    <n v="80"/>
    <s v="Dịch vụ Content Delivery Network – CDN"/>
    <s v="Hạ tầng số"/>
    <x v="1"/>
    <s v="Công nghệ thông tin"/>
    <s v="1468A"/>
    <s v="Nguyễn Thị Thanh Hải"/>
    <s v="DNTN2"/>
    <x v="2"/>
    <s v="Công ty CP Công Nghệ Công nghiệp Bưu Chính Viễn Thông"/>
    <s v="Công ty CP Công Nghệ Công nghiệp Bưu Chính Viễn Thông"/>
    <x v="0"/>
    <n v="0"/>
    <n v="0"/>
    <n v="0"/>
    <n v="0"/>
    <n v="0"/>
    <n v="0"/>
    <n v="325.59447399999999"/>
    <n v="0"/>
    <n v="0"/>
    <n v="0"/>
    <n v="0"/>
    <n v="0"/>
    <n v="325.59447399999999"/>
    <n v="0"/>
    <n v="0"/>
    <n v="0"/>
  </r>
  <r>
    <s v="truongvms"/>
    <n v="29"/>
    <s v="Dịch vụ cho thuê không gian đặt máy chủ/thiết bị (Co-"/>
    <s v="Hạ tầng số"/>
    <x v="1"/>
    <s v="Công nghệ thông tin"/>
    <m/>
    <s v="Trịnh Sinh Trường"/>
    <s v="Nước Ngoài"/>
    <x v="1"/>
    <s v="TT Viễn thông Quốc tế Mobifone"/>
    <s v="Tổng công ty viễn thông Mobifone (Quốc tế)"/>
    <x v="1"/>
    <n v="0"/>
    <n v="0"/>
    <n v="0"/>
    <n v="0"/>
    <n v="0"/>
    <n v="0"/>
    <n v="6626.5614580000001"/>
    <n v="0"/>
    <n v="0"/>
    <n v="0"/>
    <n v="0"/>
    <n v="0"/>
    <n v="6626.5614580000001"/>
    <n v="0"/>
    <n v="0"/>
    <n v="0"/>
  </r>
  <r>
    <s v="phuocIFC"/>
    <n v="106"/>
    <s v="Dịch vụ Data di động tích hợp trên sim Ezcom"/>
    <s v="Dịch vụ di động VNPT - Vinaphone"/>
    <x v="5"/>
    <s v="Viễn thông"/>
    <s v="161118-01"/>
    <s v="Phạm Văn Phước"/>
    <s v="DNTN1"/>
    <x v="2"/>
    <s v="Công ty Cổ phần tư vấn đầu tư _x000a_phát triển hạ tầng viễn thông (IFC)"/>
    <s v="Công ty Cổ phần Tư vấn Đầu tư phát triển Hạ Tầng Viễn Thông (IFC)"/>
    <x v="1"/>
    <n v="0"/>
    <n v="0"/>
    <n v="0"/>
    <n v="0"/>
    <n v="0"/>
    <n v="0"/>
    <n v="106.245526"/>
    <n v="0"/>
    <n v="0"/>
    <n v="0"/>
    <n v="0"/>
    <n v="0"/>
    <n v="106.245526"/>
    <n v="0"/>
    <n v="0"/>
    <n v="0"/>
  </r>
  <r>
    <s v="DN31373"/>
    <n v="101"/>
    <s v="voip 171 trong nước - thuê bao cố định liên tỉnh "/>
    <s v="Dịch vụ điện thoại cố định"/>
    <x v="7"/>
    <s v="Viễn thông"/>
    <s v="200806-04"/>
    <s v="Đinh Thị Lợi"/>
    <s v="DNTN2"/>
    <x v="2"/>
    <s v="Cục Truyền Thông Công An Nhân Dân"/>
    <s v="Cục Truyền thông Công an Nhân dân"/>
    <x v="0"/>
    <n v="0"/>
    <n v="0"/>
    <n v="0"/>
    <n v="0"/>
    <n v="0"/>
    <n v="0"/>
    <n v="0"/>
    <n v="2"/>
    <n v="0"/>
    <n v="0"/>
    <n v="0"/>
    <n v="0"/>
    <n v="2"/>
    <n v="0"/>
    <n v="0"/>
    <n v="0"/>
  </r>
  <r>
    <s v="F0460-4"/>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4.2377132666666668"/>
    <n v="1.240081"/>
    <n v="1.240081"/>
    <n v="1.240081"/>
    <n v="0.68204399999999998"/>
    <n v="8.6400002666666662"/>
    <n v="0"/>
    <n v="0"/>
    <n v="0"/>
  </r>
  <r>
    <s v="F0460-5"/>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4.2377132666666668"/>
    <n v="1.240081"/>
    <n v="1.240081"/>
    <n v="1.240081"/>
    <n v="0.68204399999999998"/>
    <n v="8.6400002666666662"/>
    <n v="0"/>
    <n v="0"/>
    <n v="0"/>
  </r>
  <r>
    <s v="F0460-6"/>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1.2600010666666666"/>
    <n v="0.38813999999999999"/>
    <n v="0.38813999999999999"/>
    <n v="0.38813999999999999"/>
    <n v="0.38756200000000002"/>
    <n v="2.8119830666666665"/>
    <n v="0.38569599999999998"/>
    <n v="0.38569599999999998"/>
    <n v="0.77139199999999997"/>
  </r>
  <r>
    <s v="F0460-7"/>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3.8674274666666668"/>
    <n v="1.242858"/>
    <n v="1.242858"/>
    <n v="1.242858"/>
    <n v="1.2430749999999999"/>
    <n v="8.8390764666666666"/>
    <n v="1.2340530000000001"/>
    <n v="1.2340530000000001"/>
    <n v="2.4681060000000001"/>
  </r>
  <r>
    <s v="F0508"/>
    <n v="62"/>
    <s v="Truy nhập Internet tốc độ cao FTTH (Fiber VNN)"/>
    <s v="Dịch vụ Băng rộng cố định"/>
    <x v="3"/>
    <s v="Viễn thông"/>
    <s v="200529-01"/>
    <s v="Lê Kim Thành"/>
    <s v="DNTN1"/>
    <x v="2"/>
    <s v="Công ty TNHH S- Trading"/>
    <s v="Công ty TNHH S- Trading"/>
    <x v="0"/>
    <n v="0"/>
    <n v="0"/>
    <n v="0"/>
    <n v="0"/>
    <n v="0"/>
    <n v="0"/>
    <n v="0"/>
    <n v="6.1333333333333329"/>
    <n v="2.0170940000000002"/>
    <n v="2.0170940000000002"/>
    <n v="2.0170940000000002"/>
    <n v="2.0089329999999999"/>
    <n v="14.193548333333332"/>
    <n v="2.0009350000000001"/>
    <n v="2.0009350000000001"/>
    <n v="4.0018700000000003"/>
  </r>
  <r>
    <s v="F0509"/>
    <n v="62"/>
    <s v="Truy nhập Internet tốc độ cao FTTH (Fiber VNN)"/>
    <s v="Dịch vụ Băng rộng cố định"/>
    <x v="3"/>
    <s v="Viễn thông"/>
    <s v="89"/>
    <s v="Triệu Hoàng Cường (Vingroup)"/>
    <s v="DNTN2"/>
    <x v="2"/>
    <s v="Công ty TNHH Dịch vụ bảo vệ Vincom"/>
    <s v="Công ty CP Dịch vụ Thương mại Tổng hợp VinCommerce"/>
    <x v="1"/>
    <n v="0"/>
    <n v="0"/>
    <n v="0"/>
    <n v="0"/>
    <n v="0"/>
    <n v="0"/>
    <n v="0"/>
    <n v="2.7"/>
    <n v="0"/>
    <n v="0"/>
    <n v="0"/>
    <n v="0"/>
    <n v="2.7"/>
    <n v="0"/>
    <n v="0.45"/>
    <n v="0.45"/>
  </r>
  <r>
    <s v="F0510"/>
    <n v="62"/>
    <s v="Truy nhập Internet tốc độ cao FTTH (Fiber VNN)"/>
    <s v="Dịch vụ Băng rộng cố định"/>
    <x v="3"/>
    <s v="Viễn thông"/>
    <s v="200703-01"/>
    <s v="Nguyễn Lâm Đức"/>
    <s v="Telco"/>
    <x v="0"/>
    <s v="Công ty TNHH Một thành viên Viễn thông Quốc tế FPT"/>
    <s v="Công ty TNHH Một thành viên Viễn thông Quốc tế FPT"/>
    <x v="1"/>
    <n v="0"/>
    <n v="0"/>
    <n v="0"/>
    <n v="0"/>
    <n v="0"/>
    <n v="0"/>
    <n v="0"/>
    <n v="5.2"/>
    <n v="1.8"/>
    <n v="1.8"/>
    <n v="1.8"/>
    <n v="1.8"/>
    <n v="12.4"/>
    <n v="1.8"/>
    <n v="1.8"/>
    <n v="3.6"/>
  </r>
  <r>
    <s v="F0511"/>
    <n v="62"/>
    <s v="Truy nhập Internet tốc độ cao FTTH (Fiber VNN)"/>
    <s v="Dịch vụ Băng rộng cố định"/>
    <x v="3"/>
    <s v="Viễn thông"/>
    <s v="89-PL1-PVF"/>
    <s v="Triệu Hoàng Cường (Vingroup)"/>
    <s v="DNTN2"/>
    <x v="2"/>
    <s v="Công ty TNHH đầu tư và phát triển tài năng bóng đá Việt nam"/>
    <s v="Công ty CP Dịch vụ Thương mại Tổng hợp VinCommerce"/>
    <x v="1"/>
    <n v="0"/>
    <n v="0"/>
    <n v="0"/>
    <n v="0"/>
    <n v="0"/>
    <n v="0"/>
    <n v="0"/>
    <n v="1.85"/>
    <n v="1.85"/>
    <n v="1.85"/>
    <n v="1.85"/>
    <n v="1.85"/>
    <n v="9.25"/>
    <n v="1.85"/>
    <n v="1.85"/>
    <n v="3.7"/>
  </r>
  <r>
    <s v="F0512"/>
    <n v="62"/>
    <s v="Truy nhập Internet tốc độ cao FTTH (Fiber VNN)"/>
    <s v="Dịch vụ Băng rộng cố định"/>
    <x v="3"/>
    <s v="Viễn thông"/>
    <s v="200805-01"/>
    <s v="Trần Đức Hà"/>
    <s v="Nước Ngoài"/>
    <x v="1"/>
    <s v="Công ty TNHH KDDI Việt nam"/>
    <s v="Công ty TNHH KDDI Việt nam"/>
    <x v="1"/>
    <n v="0"/>
    <n v="0"/>
    <n v="0"/>
    <n v="0"/>
    <n v="0"/>
    <n v="0"/>
    <n v="0"/>
    <n v="0.90800000000000003"/>
    <n v="0.83500399999999997"/>
    <n v="0.83500399999999997"/>
    <n v="0.83500399999999997"/>
    <n v="0.83500399999999997"/>
    <n v="4.2480159999999998"/>
    <n v="0.83500399999999997"/>
    <n v="0.83500399999999997"/>
    <n v="1.6700079999999999"/>
  </r>
  <r>
    <s v="F0513"/>
    <n v="62"/>
    <s v="Truy nhập Internet tốc độ cao FTTH (Fiber VNN)"/>
    <s v="Dịch vụ Băng rộng cố định"/>
    <x v="3"/>
    <s v="Viễn thông"/>
    <s v="200701-06"/>
    <s v="Vũ Thanh Thái"/>
    <s v="Telco"/>
    <x v="0"/>
    <s v="Công ty cổ phần truyền thông HANEL"/>
    <s v="Công ty cổ phần truyền thông HANEL"/>
    <x v="1"/>
    <n v="0"/>
    <n v="0"/>
    <n v="0"/>
    <n v="0"/>
    <n v="0"/>
    <n v="0"/>
    <n v="0"/>
    <n v="0.72"/>
    <n v="0.72"/>
    <n v="0.72"/>
    <n v="0.72"/>
    <n v="0.72"/>
    <n v="3.6"/>
    <n v="0.72"/>
    <n v="0.72"/>
    <n v="1.44"/>
  </r>
  <r>
    <s v="F0514"/>
    <n v="62"/>
    <s v="Truy nhập Internet tốc độ cao FTTH (Fiber VNN)"/>
    <s v="Dịch vụ Băng rộng cố định"/>
    <x v="3"/>
    <s v="Viễn thông"/>
    <s v="160725-01"/>
    <s v="Phạm Văn Phước"/>
    <s v="DNTN1"/>
    <x v="2"/>
    <s v="Công ty cổ phần BIBOMART TM"/>
    <s v="Công ty cổ phần BIBOMART TM"/>
    <x v="1"/>
    <n v="0"/>
    <n v="0"/>
    <n v="0"/>
    <n v="0"/>
    <n v="0"/>
    <n v="0"/>
    <n v="0"/>
    <n v="0.74769310000000011"/>
    <n v="0.27719199999999999"/>
    <n v="0.27719199999999999"/>
    <n v="0.27719199999999999"/>
    <n v="0.27719199999999999"/>
    <n v="1.8564611000000002"/>
    <n v="0.27719199999999999"/>
    <n v="0.27719199999999999"/>
    <n v="0.55438399999999999"/>
  </r>
  <r>
    <s v="HD00276"/>
    <n v="78"/>
    <s v="Dịch vụ hóa đơn điện tử (VNPT-Invoice)"/>
    <s v="Quản trị doanh nghiệp"/>
    <x v="9"/>
    <s v="Công nghệ thông tin"/>
    <s v="180416-05"/>
    <s v="Nguyễn Anh Ngọc"/>
    <s v="DNTN1"/>
    <x v="2"/>
    <s v="Công ty TNHH thương mại dịch vụ Thiên Nhẫn"/>
    <s v="Bluesea"/>
    <x v="1"/>
    <n v="0"/>
    <n v="0"/>
    <n v="0"/>
    <n v="0"/>
    <n v="0"/>
    <n v="0"/>
    <n v="0"/>
    <n v="3.3"/>
    <n v="0"/>
    <n v="0"/>
    <n v="0"/>
    <n v="0"/>
    <n v="3.3"/>
    <n v="0"/>
    <n v="0"/>
    <n v="0"/>
  </r>
  <r>
    <s v="HD0033"/>
    <n v="78"/>
    <s v="Dịch vụ hóa đơn điện tử (VNPT-Invoice)"/>
    <s v="Quản trị doanh nghiệp"/>
    <x v="9"/>
    <s v="Công nghệ thông tin"/>
    <s v="161227-08"/>
    <s v="Nguyễn Việt Dũng"/>
    <s v="DNTN1"/>
    <x v="2"/>
    <s v="Trung tâm Sức khỏe Sinh sản Cộng đồng"/>
    <s v="Trung tâm Sức khỏe Sinh sản Cộng đồng"/>
    <x v="0"/>
    <n v="0"/>
    <n v="0"/>
    <n v="0"/>
    <n v="0"/>
    <n v="0"/>
    <n v="0"/>
    <n v="0"/>
    <n v="2.15"/>
    <n v="0"/>
    <n v="0"/>
    <n v="0"/>
    <n v="0"/>
    <n v="2.15"/>
    <n v="0"/>
    <n v="0"/>
    <n v="0"/>
  </r>
  <r>
    <s v="HD00349"/>
    <n v="78"/>
    <s v="Dịch vụ hóa đơn điện tử (VNPT-Invoice)"/>
    <s v="Quản trị doanh nghiệp"/>
    <x v="9"/>
    <s v="Công nghệ thông tin"/>
    <s v="181116-03"/>
    <s v="Nguyễn Anh Ngọc"/>
    <s v="DNTN1"/>
    <x v="2"/>
    <s v="Công ty TNHH Guhring Việt nam"/>
    <s v="Công ty TNHH Guhring Việt nam"/>
    <x v="1"/>
    <n v="0"/>
    <n v="0"/>
    <n v="0"/>
    <n v="0"/>
    <n v="0"/>
    <n v="0"/>
    <n v="0"/>
    <n v="6.15"/>
    <n v="0"/>
    <n v="0"/>
    <n v="0"/>
    <n v="0"/>
    <n v="6.15"/>
    <n v="0"/>
    <n v="0"/>
    <n v="0"/>
  </r>
  <r>
    <s v="HD00350"/>
    <n v="78"/>
    <s v="Dịch vụ hóa đơn điện tử (VNPT-Invoice)"/>
    <s v="Quản trị doanh nghiệp"/>
    <x v="9"/>
    <s v="Công nghệ thông tin"/>
    <s v="200722-02"/>
    <s v="Nguyễn Việt Dũng"/>
    <s v="DNTN1"/>
    <x v="2"/>
    <s v="Công ty lữ hành Hanoitourist"/>
    <s v="Tổng công ty Du lịch Hà Nội- Công ty TNHH"/>
    <x v="1"/>
    <n v="0"/>
    <n v="0"/>
    <n v="0"/>
    <n v="0"/>
    <n v="0"/>
    <n v="0"/>
    <n v="0"/>
    <n v="14.95"/>
    <n v="0"/>
    <n v="0"/>
    <n v="0"/>
    <n v="0"/>
    <n v="14.95"/>
    <n v="0"/>
    <n v="0"/>
    <n v="0"/>
  </r>
  <r>
    <s v="HD00351"/>
    <n v="78"/>
    <s v="Dịch vụ hóa đơn điện tử (VNPT-Invoice)"/>
    <s v="Quản trị doanh nghiệp"/>
    <x v="9"/>
    <s v="Công nghệ thông tin"/>
    <s v="200617-01"/>
    <s v="Tô Thị Ngọc"/>
    <s v="DNTN1"/>
    <x v="2"/>
    <s v="Công ty TNHH MIU"/>
    <s v="Công ty TNHH MIU"/>
    <x v="0"/>
    <n v="0"/>
    <n v="0"/>
    <n v="0"/>
    <n v="0"/>
    <n v="0"/>
    <n v="0"/>
    <n v="0"/>
    <n v="2.2999999999999998"/>
    <n v="0"/>
    <n v="0"/>
    <n v="0"/>
    <n v="0"/>
    <n v="2.2999999999999998"/>
    <n v="0"/>
    <n v="0"/>
    <n v="0"/>
  </r>
  <r>
    <s v="HD00352"/>
    <n v="78"/>
    <s v="Dịch vụ hóa đơn điện tử (VNPT-Invoice)"/>
    <s v="Quản trị doanh nghiệp"/>
    <x v="9"/>
    <s v="Công nghệ thông tin"/>
    <s v="191210-02"/>
    <s v="Nguyễn Anh Ngọc"/>
    <s v="DNTN1"/>
    <x v="2"/>
    <s v="Công ty Cổ Phần Vinalines Logistics- Việt Nam"/>
    <s v="Bluesea"/>
    <x v="1"/>
    <n v="0"/>
    <n v="0"/>
    <n v="0"/>
    <n v="0"/>
    <n v="0"/>
    <n v="0"/>
    <n v="0"/>
    <n v="29.72"/>
    <n v="0"/>
    <n v="0"/>
    <n v="0"/>
    <n v="0"/>
    <n v="29.72"/>
    <n v="0"/>
    <n v="0"/>
    <n v="0"/>
  </r>
  <r>
    <s v="HD00353"/>
    <n v="78"/>
    <s v="Dịch vụ hóa đơn điện tử (VNPT-Invoice)"/>
    <s v="Quản trị doanh nghiệp"/>
    <x v="9"/>
    <s v="Công nghệ thông tin"/>
    <s v="200701-05"/>
    <s v="Nguyễn Anh Ngọc"/>
    <s v="DNTN1"/>
    <x v="2"/>
    <s v="Công ty TNHH Myung Tech Vina"/>
    <s v="Bluesea"/>
    <x v="1"/>
    <n v="0"/>
    <n v="0"/>
    <n v="0"/>
    <n v="0"/>
    <n v="0"/>
    <n v="0"/>
    <n v="0"/>
    <n v="4"/>
    <n v="0"/>
    <n v="0"/>
    <n v="0"/>
    <n v="0"/>
    <n v="4"/>
    <n v="0"/>
    <n v="0"/>
    <n v="0"/>
  </r>
  <r>
    <s v="HD00354"/>
    <n v="78"/>
    <s v="Dịch vụ hóa đơn điện tử (VNPT-Invoice)"/>
    <s v="Quản trị doanh nghiệp"/>
    <x v="9"/>
    <s v="Công nghệ thông tin"/>
    <s v="200701-03"/>
    <s v="Nguyễn Việt Dũng"/>
    <s v="DNTN1"/>
    <x v="2"/>
    <s v="Trung tâm điều hành du lịch- miền trung-Tổng công ty du lịch Hà nội-Công ty TNHH"/>
    <s v="Tổng công ty Du lịch Hà Nội- Công ty TNHH"/>
    <x v="1"/>
    <n v="0"/>
    <n v="0"/>
    <n v="0"/>
    <n v="0"/>
    <n v="0"/>
    <n v="0"/>
    <n v="0"/>
    <n v="34"/>
    <n v="0"/>
    <n v="0"/>
    <n v="0"/>
    <n v="0"/>
    <n v="34"/>
    <n v="0"/>
    <n v="0"/>
    <n v="0"/>
  </r>
  <r>
    <s v="HD00355"/>
    <n v="78"/>
    <s v="Dịch vụ hóa đơn điện tử (VNPT-Invoice)"/>
    <s v="Quản trị doanh nghiệp"/>
    <x v="9"/>
    <s v="Công nghệ thông tin"/>
    <s v="200724-01"/>
    <s v="Nguyễn Anh Ngọc"/>
    <s v="DNTN1"/>
    <x v="2"/>
    <s v="Công ty TNHH Trendsetters Fashions Viet Nam"/>
    <s v="Bluesea"/>
    <x v="1"/>
    <n v="0"/>
    <n v="0"/>
    <n v="0"/>
    <n v="0"/>
    <n v="0"/>
    <n v="0"/>
    <n v="0"/>
    <n v="6.3"/>
    <n v="0"/>
    <n v="0"/>
    <n v="0"/>
    <n v="0"/>
    <n v="6.3"/>
    <n v="0"/>
    <n v="0"/>
    <n v="0"/>
  </r>
  <r>
    <s v="HD00356"/>
    <n v="78"/>
    <s v="Dịch vụ hóa đơn điện tử (VNPT-Invoice)"/>
    <s v="Quản trị doanh nghiệp"/>
    <x v="9"/>
    <s v="Công nghệ thông tin"/>
    <s v="191204-01"/>
    <s v="Nguyễn Anh Ngọc"/>
    <s v="DNTN1"/>
    <x v="2"/>
    <s v="Công ty TNHH nhà thép PEB"/>
    <s v="Bluesea"/>
    <x v="1"/>
    <n v="0"/>
    <n v="0"/>
    <n v="0"/>
    <n v="0"/>
    <n v="0"/>
    <n v="0"/>
    <n v="0"/>
    <n v="3.67"/>
    <n v="0"/>
    <n v="0"/>
    <n v="0"/>
    <n v="0"/>
    <n v="3.67"/>
    <n v="0"/>
    <n v="0"/>
    <n v="0"/>
  </r>
  <r>
    <s v="TC31585I"/>
    <n v="86"/>
    <s v="thuê bao truyền số liệu khác"/>
    <s v="Truyền số liệu"/>
    <x v="2"/>
    <s v="Viễn thông"/>
    <s v="151001-07"/>
    <s v="Nguyễn Diệp Thùy Anh"/>
    <s v="Ngân hàng"/>
    <x v="3"/>
    <s v="Ngân hàng Thương mại Cổ phần Bưu điện Liên Việt"/>
    <s v="Ngân hàng TMCP Quân đội"/>
    <x v="1"/>
    <n v="0"/>
    <n v="0"/>
    <n v="0"/>
    <n v="0"/>
    <n v="0"/>
    <n v="0"/>
    <n v="0"/>
    <n v="15.32734"/>
    <n v="18.378699999999998"/>
    <n v="16.344460000000002"/>
    <n v="16.344460000000002"/>
    <n v="16.344460000000002"/>
    <n v="82.739419999999996"/>
    <n v="16.344460000000002"/>
    <n v="16.344460000000002"/>
    <n v="32.688920000000003"/>
  </r>
  <r>
    <s v="M0027"/>
    <n v="97"/>
    <s v="Dịch vụ VNPT Meeting"/>
    <s v="Dịch vụ và Dự án số Doanh nghiệp khác"/>
    <x v="4"/>
    <s v="Công nghệ thông tin"/>
    <s v="19/2012"/>
    <s v="Tô Thị Ngọc"/>
    <s v="DNTN1"/>
    <x v="2"/>
    <s v="Trung tâm kinh doanh VNPT- An Giang, chi nhánh Tổng công ty Dịch vụ Viễn thông"/>
    <s v="Trung tâm kinh doanh VNPT- An Giang, chi nhánh Tổng công ty Dịch vụ Viễn thông"/>
    <x v="0"/>
    <n v="0"/>
    <n v="0"/>
    <n v="0"/>
    <n v="0"/>
    <n v="0"/>
    <n v="0"/>
    <n v="0"/>
    <n v="1.8"/>
    <n v="1.8"/>
    <n v="-3.6"/>
    <n v="0"/>
    <n v="0"/>
    <n v="0"/>
    <n v="0"/>
    <n v="0"/>
    <n v="0"/>
  </r>
  <r>
    <s v="TC31819"/>
    <n v="57"/>
    <s v="thuê bao MetroNet liên tỉnh"/>
    <s v="Truyền số liệu"/>
    <x v="2"/>
    <s v="Viễn thông"/>
    <s v="200715-04"/>
    <s v="Cấn Thành Chung"/>
    <s v="Ngân hàng"/>
    <x v="3"/>
    <s v="Ngân hàng TMCP Tiên Phong"/>
    <s v="Ngân hàng TMCP Tiên Phong"/>
    <x v="1"/>
    <n v="0"/>
    <n v="0"/>
    <n v="0"/>
    <n v="0"/>
    <n v="0"/>
    <n v="0"/>
    <n v="0"/>
    <n v="527.25500099999999"/>
    <n v="478.94591300000002"/>
    <n v="488.19707499999998"/>
    <n v="493.819997"/>
    <n v="470.46437500000002"/>
    <n v="2458.6823610000001"/>
    <n v="481.10819700000002"/>
    <n v="456.46292099999999"/>
    <n v="937.57111800000007"/>
  </r>
  <r>
    <s v="BN30554"/>
    <n v="87"/>
    <s v="thuê bao điện thoại cố định thu cước"/>
    <s v="Dịch vụ điện thoại cố định"/>
    <x v="7"/>
    <s v="Viễn thông"/>
    <s v="200415-01"/>
    <s v="Cấn Thành Chung"/>
    <s v="Ngân hàng"/>
    <x v="3"/>
    <s v="Công ty Cổ phần chứng khoán SSI - Chi nhánh Hà Nội"/>
    <s v="Công ty cổ phần chứng khoán SSI"/>
    <x v="1"/>
    <n v="0"/>
    <n v="0"/>
    <n v="0"/>
    <n v="0"/>
    <n v="0"/>
    <n v="0"/>
    <n v="0"/>
    <n v="15.222"/>
    <n v="2.0369999999999999"/>
    <n v="2.0369999999999999"/>
    <n v="2.0369999999999999"/>
    <n v="2.0369999999999999"/>
    <n v="23.37"/>
    <n v="2.0369999999999999"/>
    <n v="2.0369999999999999"/>
    <n v="4.0739999999999998"/>
  </r>
  <r>
    <s v="BN30554A"/>
    <n v="87"/>
    <s v="thuê bao điện thoại cố định thu cước"/>
    <s v="Dịch vụ điện thoại cố định"/>
    <x v="7"/>
    <s v="Viễn thông"/>
    <s v="200415-01"/>
    <s v="Cấn Thành Chung"/>
    <s v="Ngân hàng"/>
    <x v="3"/>
    <s v="Công ty Cổ phần Chứng khoán SSI"/>
    <s v="Công ty cổ phần chứng khoán SSI"/>
    <x v="1"/>
    <n v="0"/>
    <n v="0"/>
    <n v="0"/>
    <n v="0"/>
    <n v="0"/>
    <n v="0"/>
    <n v="0"/>
    <n v="15.222"/>
    <n v="2.0369999999999999"/>
    <n v="2.0369999999999999"/>
    <n v="2.0369999999999999"/>
    <n v="2.0369999999999999"/>
    <n v="23.37"/>
    <n v="2.0369999999999999"/>
    <n v="2.0369999999999999"/>
    <n v="4.0739999999999998"/>
  </r>
  <r>
    <s v="5054-NM"/>
    <n v="941"/>
    <s v="+ SMS Brandname ngoại mạng"/>
    <s v="Dịch vụ di động VNPT - Vinaphone"/>
    <x v="6"/>
    <s v="Viễn thông"/>
    <s v="180626-03"/>
    <s v="Nguyễn Lâm Đức"/>
    <s v="Telco"/>
    <x v="0"/>
    <s v="Công ty TNHH Hệ thống thông tin FPT"/>
    <s v="Công ty TNHH Phần mềm FPT"/>
    <x v="0"/>
    <n v="0"/>
    <n v="0"/>
    <n v="0"/>
    <n v="0"/>
    <n v="0"/>
    <n v="0"/>
    <n v="0"/>
    <n v="29.863782"/>
    <n v="9.0213839999999994"/>
    <n v="0"/>
    <n v="0"/>
    <n v="0"/>
    <n v="38.885165999999998"/>
    <n v="0"/>
    <n v="0"/>
    <n v="0"/>
  </r>
  <r>
    <s v="5057-NM"/>
    <n v="941"/>
    <s v="+ SMS Brandname ngoại mạng"/>
    <s v="Dịch vụ di động VNPT - Vinaphone"/>
    <x v="6"/>
    <s v="Viễn thông"/>
    <s v="180718-02"/>
    <s v="Cấn Thành Chung"/>
    <s v="Ngân hàng"/>
    <x v="3"/>
    <s v="Ngân hàng TMCP Việt Nam Thương Tín (VIETBANK)"/>
    <s v="Ngân hàng TMCP Việt Nam Thương Tín (VIETBANK)"/>
    <x v="1"/>
    <n v="0"/>
    <n v="0"/>
    <n v="0"/>
    <n v="0"/>
    <n v="0"/>
    <n v="0"/>
    <n v="0"/>
    <n v="1.9090910000000001"/>
    <n v="1.2727269999999999"/>
    <n v="0"/>
    <n v="0"/>
    <n v="1.9090910000000001"/>
    <n v="5.0909089999999999"/>
    <n v="0"/>
    <n v="0"/>
    <n v="0"/>
  </r>
  <r>
    <s v="SAO028"/>
    <n v="113"/>
    <s v="- Dịch vụ GTGT cung cấp nội dung qua đầu số ngắn"/>
    <s v="Dịch vụ di động VNPT - Vinaphone"/>
    <x v="5"/>
    <s v="Viễn thông"/>
    <s v="200317-02"/>
    <s v="Phạm Văn Phước"/>
    <s v="DNTN1"/>
    <x v="2"/>
    <s v="Công ty TNHH Một ngôi sao Thông minh Việt Nam"/>
    <s v="Công ty TNHH Một ngôi sao Thông minh Việt Nam"/>
    <x v="0"/>
    <n v="0"/>
    <n v="0"/>
    <n v="0"/>
    <n v="0"/>
    <n v="0"/>
    <n v="0"/>
    <n v="0"/>
    <n v="11"/>
    <n v="2"/>
    <n v="2"/>
    <n v="2"/>
    <n v="2"/>
    <n v="19"/>
    <n v="2"/>
    <n v="2"/>
    <n v="4"/>
  </r>
  <r>
    <s v="SAO029"/>
    <n v="113"/>
    <s v="- Dịch vụ GTGT cung cấp nội dung qua đầu số ngắn"/>
    <s v="Dịch vụ di động VNPT - Vinaphone"/>
    <x v="5"/>
    <s v="Viễn thông"/>
    <s v="200731-02"/>
    <s v="Phạm Văn Phước"/>
    <s v="DNTN1"/>
    <x v="2"/>
    <s v="Công ty Bảo hiểm nhân thọ FWD Việt Nam"/>
    <s v="Công ty Bảo hiểm nhân thọ FWD Việt Nam"/>
    <x v="0"/>
    <n v="0"/>
    <n v="0"/>
    <n v="0"/>
    <n v="0"/>
    <n v="0"/>
    <n v="0"/>
    <n v="0"/>
    <n v="6"/>
    <n v="2"/>
    <n v="1"/>
    <n v="2"/>
    <n v="2"/>
    <n v="13"/>
    <n v="2"/>
    <n v="2"/>
    <n v="4"/>
  </r>
  <r>
    <s v="SAO030"/>
    <n v="113"/>
    <s v="- Dịch vụ GTGT cung cấp nội dung qua đầu số ngắn"/>
    <s v="Dịch vụ di động VNPT - Vinaphone"/>
    <x v="5"/>
    <s v="Viễn thông"/>
    <s v="200610-03"/>
    <s v="Phạm Văn Phước"/>
    <s v="DNTN1"/>
    <x v="2"/>
    <s v="Công ty Cổ phần thức ăn Bay"/>
    <s v="Công ty Cổ phần thức ăn Bay"/>
    <x v="0"/>
    <n v="0"/>
    <n v="0"/>
    <n v="0"/>
    <n v="0"/>
    <n v="0"/>
    <n v="0"/>
    <n v="0"/>
    <n v="4"/>
    <n v="2"/>
    <n v="2"/>
    <n v="2"/>
    <n v="2"/>
    <n v="12"/>
    <n v="2"/>
    <n v="2"/>
    <n v="4"/>
  </r>
  <r>
    <s v="CDN_HT_03"/>
    <n v="80"/>
    <s v="Dịch vụ Content Delivery Network – CDN"/>
    <s v="Hạ tầng số"/>
    <x v="1"/>
    <s v="Công nghệ thông tin"/>
    <s v=" 03/HDDL/VNPTBiz-SBD"/>
    <s v="Nguyễn Thị Hường Hiền"/>
    <s v="DNTN2"/>
    <x v="2"/>
    <s v="Công ty Cổ phần Dịch vụ Viễn Thông Sao Bắc Đẩu"/>
    <s v="Công ty Cổ phần Dịch vụ Viễn Thông Sao Bắc Đẩu"/>
    <x v="1"/>
    <n v="0"/>
    <n v="0"/>
    <n v="0"/>
    <n v="0"/>
    <n v="0"/>
    <n v="0"/>
    <n v="0"/>
    <n v="719.94881599999997"/>
    <n v="838.77854500000001"/>
    <n v="899.39197200000001"/>
    <n v="782.89870499999995"/>
    <n v="309.58761700000002"/>
    <n v="3550.6056549999998"/>
    <n v="1218.567955"/>
    <n v="0"/>
    <n v="1218.567955"/>
  </r>
  <r>
    <s v="DN31175"/>
    <n v="88"/>
    <s v="truyền hình hội nghị trong nước"/>
    <s v="Hạ tầng số"/>
    <x v="1"/>
    <s v="Công nghệ thông tin"/>
    <s v="170403-06"/>
    <s v="Đinh Thị Lợi"/>
    <s v="DNTN2"/>
    <x v="2"/>
    <s v="Đài truyền hình Kỹ thuật số VTC"/>
    <s v="Đài truyền hình Kỹ thuật số VTC"/>
    <x v="0"/>
    <n v="0"/>
    <n v="0"/>
    <n v="0"/>
    <n v="0"/>
    <n v="0"/>
    <n v="0"/>
    <n v="0"/>
    <n v="40.655999999999999"/>
    <n v="0"/>
    <n v="0"/>
    <n v="0"/>
    <n v="0"/>
    <n v="40.655999999999999"/>
    <n v="0"/>
    <n v="0"/>
    <n v="0"/>
  </r>
  <r>
    <s v="DN31370"/>
    <n v="88"/>
    <s v="truyền hình hội nghị trong nước"/>
    <s v="Hạ tầng số"/>
    <x v="1"/>
    <s v="Công nghệ thông tin"/>
    <s v="200814-01"/>
    <s v="Đinh Thị Lợi"/>
    <s v="DNTN2"/>
    <x v="2"/>
    <s v="Cục Truyền Thông Công An Nhân Dân"/>
    <s v="Cục Truyền thông Công an Nhân dân"/>
    <x v="0"/>
    <n v="0"/>
    <n v="0"/>
    <n v="0"/>
    <n v="0"/>
    <n v="0"/>
    <n v="0"/>
    <n v="0"/>
    <n v="29.943999999999999"/>
    <n v="0"/>
    <n v="0"/>
    <n v="0"/>
    <n v="0"/>
    <n v="29.943999999999999"/>
    <n v="0"/>
    <n v="0"/>
    <n v="0"/>
  </r>
  <r>
    <s v="DN31371"/>
    <n v="88"/>
    <s v="truyền hình hội nghị trong nước"/>
    <s v="Hạ tầng số"/>
    <x v="1"/>
    <s v="Công nghệ thông tin"/>
    <s v="200730-02"/>
    <s v="Đinh Thị Lợi"/>
    <s v="DNTN2"/>
    <x v="2"/>
    <s v="Cục Truyền Thông Công An Nhân Dân"/>
    <s v="Cục Truyền thông Công an Nhân dân"/>
    <x v="0"/>
    <n v="0"/>
    <n v="0"/>
    <n v="0"/>
    <n v="0"/>
    <n v="0"/>
    <n v="0"/>
    <n v="0"/>
    <n v="26.2"/>
    <n v="0"/>
    <n v="0"/>
    <n v="0"/>
    <n v="0"/>
    <n v="26.2"/>
    <n v="0"/>
    <n v="0"/>
    <n v="0"/>
  </r>
  <r>
    <s v="DN31372"/>
    <n v="88"/>
    <s v="truyền hình hội nghị trong nước"/>
    <s v="Hạ tầng số"/>
    <x v="1"/>
    <s v="Công nghệ thông tin"/>
    <s v="200806-04"/>
    <s v="Đinh Thị Lợi"/>
    <s v="DNTN2"/>
    <x v="2"/>
    <s v="Cục Truyền Thông Công An Nhân Dân"/>
    <s v="Cục Truyền thông Công an Nhân dân"/>
    <x v="0"/>
    <n v="0"/>
    <n v="0"/>
    <n v="0"/>
    <n v="0"/>
    <n v="0"/>
    <n v="0"/>
    <n v="0"/>
    <n v="41.176000000000002"/>
    <n v="0"/>
    <n v="0"/>
    <n v="0"/>
    <n v="0"/>
    <n v="41.176000000000002"/>
    <n v="0"/>
    <n v="0"/>
    <n v="0"/>
  </r>
  <r>
    <s v="VPN40548-2"/>
    <n v="39"/>
    <s v="Dịch vụ mạng riêng ảo trong nước và quốc tế (VPN/I-VPN)"/>
    <s v="Truyền số liệu"/>
    <x v="2"/>
    <s v="Viễn thông"/>
    <s v="170714-02"/>
    <s v="Trịnh Sinh Trường"/>
    <s v="Nước Ngoài"/>
    <x v="1"/>
    <s v="Công ty TNHH Yamaha Motor Việt Nam"/>
    <s v="Công ty TNHH Yamaha Motor Việt Nam"/>
    <x v="1"/>
    <n v="0"/>
    <n v="0"/>
    <n v="0"/>
    <n v="0"/>
    <n v="0"/>
    <n v="0"/>
    <n v="0"/>
    <n v="15.861499999999999"/>
    <n v="21.152999999999999"/>
    <n v="16.71"/>
    <n v="16.71"/>
    <n v="16.71"/>
    <n v="87.144499999999994"/>
    <n v="16.71"/>
    <n v="16.71"/>
    <n v="33.42"/>
  </r>
  <r>
    <s v="VPN40661"/>
    <n v="39"/>
    <s v="Dịch vụ mạng riêng ảo trong nước và quốc tế (VPN/I-VPN)"/>
    <s v="Truyền số liệu"/>
    <x v="2"/>
    <s v="Viễn thông"/>
    <s v="200415-07"/>
    <s v="Tô Thị Ngọc"/>
    <s v="DNTN1"/>
    <x v="2"/>
    <s v="Công ty Viễn thông Điện lực và Công nghệ thông tin - Chi nhánh Tập đoàn Điện lực Việt Nam"/>
    <s v="Tập đoàn Điện lực Việt Nam"/>
    <x v="1"/>
    <n v="0"/>
    <n v="0"/>
    <n v="0"/>
    <n v="0"/>
    <n v="0"/>
    <n v="0"/>
    <n v="0"/>
    <n v="12.689870000000001"/>
    <n v="2.0209000000000001"/>
    <n v="2.0209000000000001"/>
    <n v="2.0209000000000001"/>
    <n v="2.0209000000000001"/>
    <n v="20.77347"/>
    <n v="2.0209000000000001"/>
    <n v="2.0209000000000001"/>
    <n v="4.0418000000000003"/>
  </r>
  <r>
    <s v="VPN40662"/>
    <n v="39"/>
    <s v="Dịch vụ mạng riêng ảo trong nước và quốc tế (VPN/I-VPN)"/>
    <s v="Truyền số liệu"/>
    <x v="2"/>
    <s v="Viễn thông"/>
    <s v="200730-01"/>
    <s v="Trần Đức Hà"/>
    <s v="Nước Ngoài"/>
    <x v="1"/>
    <s v="Công ty TNHH KDDI Việt nam"/>
    <s v="Công ty TNHH KDDI Việt nam"/>
    <x v="1"/>
    <n v="0"/>
    <n v="0"/>
    <n v="0"/>
    <n v="0"/>
    <n v="0"/>
    <n v="0"/>
    <n v="0"/>
    <n v="7.2666666666666675"/>
    <n v="1.5209079999999999"/>
    <n v="1.5209079999999999"/>
    <n v="1.5209079999999999"/>
    <n v="1.5209079999999999"/>
    <n v="13.350298666666667"/>
    <n v="1.5209079999999999"/>
    <n v="1.5209079999999999"/>
    <n v="3.0418159999999999"/>
  </r>
  <r>
    <s v="VPN40663"/>
    <n v="39"/>
    <s v="Dịch vụ mạng riêng ảo trong nước và quốc tế (VPN/I-VPN)"/>
    <s v="Truyền số liệu"/>
    <x v="2"/>
    <s v="Viễn thông"/>
    <s v="88"/>
    <s v="Triệu Hoàng Cường (Vingroup)"/>
    <s v="DNTN2"/>
    <x v="2"/>
    <s v="Công ty Cổ phần Vinhomes"/>
    <s v="Công ty CP Dịch vụ Thương mại Tổng hợp VinCommerce"/>
    <x v="1"/>
    <n v="0"/>
    <n v="0"/>
    <n v="0"/>
    <n v="0"/>
    <n v="0"/>
    <n v="0"/>
    <n v="0"/>
    <n v="22.78"/>
    <n v="22.78"/>
    <n v="22.78"/>
    <n v="22.78"/>
    <n v="22.78"/>
    <n v="113.9"/>
    <n v="22.78"/>
    <n v="22.78"/>
    <n v="45.56"/>
  </r>
  <r>
    <s v="VPN40663-1"/>
    <n v="39"/>
    <s v="Dịch vụ mạng riêng ảo trong nước và quốc tế (VPN/I-VPN)"/>
    <s v="Truyền số liệu"/>
    <x v="2"/>
    <s v="Viễn thông"/>
    <s v="88"/>
    <s v="Triệu Hoàng Cường (Vingroup)"/>
    <s v="DNTN2"/>
    <x v="2"/>
    <s v="Công ty TNHH Đầu tư và Phát triển Tài năng Bóng đá Việt Nam"/>
    <s v="Công ty CP Dịch vụ Thương mại Tổng hợp VinCommerce"/>
    <x v="1"/>
    <n v="0"/>
    <n v="0"/>
    <n v="0"/>
    <n v="0"/>
    <n v="0"/>
    <n v="0"/>
    <n v="0"/>
    <n v="2.15"/>
    <n v="2.15"/>
    <n v="2.15"/>
    <n v="2.15"/>
    <n v="2.15"/>
    <n v="10.75"/>
    <n v="2.15"/>
    <n v="2.15"/>
    <n v="4.3"/>
  </r>
  <r>
    <s v="VPN40663-10"/>
    <n v="39"/>
    <s v="Dịch vụ mạng riêng ảo trong nước và quốc tế (VPN/I-VPN)"/>
    <s v="Truyền số liệu"/>
    <x v="2"/>
    <s v="Viễn thông"/>
    <s v="88"/>
    <s v="Triệu Hoàng Cường (Vingroup)"/>
    <s v="DNTN2"/>
    <x v="2"/>
    <s v="Chi nhánh Đà Nẵng - Công ty cổ phần Vinpearl"/>
    <s v="Công ty CP Dịch vụ Thương mại Tổng hợp VinCommerce"/>
    <x v="1"/>
    <n v="0"/>
    <n v="0"/>
    <n v="0"/>
    <n v="0"/>
    <n v="0"/>
    <n v="0"/>
    <n v="0"/>
    <n v="3.82"/>
    <n v="3.82"/>
    <n v="3.82"/>
    <n v="3.82"/>
    <n v="3.82"/>
    <n v="19.100000000000001"/>
    <n v="3.82"/>
    <n v="3.82"/>
    <n v="7.64"/>
  </r>
  <r>
    <s v="VPN40663-11"/>
    <n v="39"/>
    <s v="Dịch vụ mạng riêng ảo trong nước và quốc tế (VPN/I-VPN)"/>
    <s v="Truyền số liệu"/>
    <x v="2"/>
    <s v="Viễn thông"/>
    <s v="88"/>
    <s v="Triệu Hoàng Cường (Vingroup)"/>
    <s v="DNTN2"/>
    <x v="2"/>
    <s v="Chi nhánh Nha Trang - Công ty cổ phần Vinpearl"/>
    <s v="Công ty CP Dịch vụ Thương mại Tổng hợp VinCommerce"/>
    <x v="1"/>
    <n v="0"/>
    <n v="0"/>
    <n v="0"/>
    <n v="0"/>
    <n v="0"/>
    <n v="0"/>
    <n v="0"/>
    <n v="6.61"/>
    <n v="6.61"/>
    <n v="6.61"/>
    <n v="6.61"/>
    <n v="6.61"/>
    <n v="33.049999999999997"/>
    <n v="6.61"/>
    <n v="6.61"/>
    <n v="13.22"/>
  </r>
  <r>
    <s v="VPN40663-12"/>
    <n v="39"/>
    <s v="Dịch vụ mạng riêng ảo trong nước và quốc tế (VPN/I-VPN)"/>
    <s v="Truyền số liệu"/>
    <x v="2"/>
    <s v="Viễn thông"/>
    <s v="88"/>
    <s v="Triệu Hoàng Cường (Vingroup)"/>
    <s v="DNTN2"/>
    <x v="2"/>
    <s v="Chi nhánh Hà Nội- Công ty Cổ phần Vinpearl"/>
    <s v="Công ty CP Dịch vụ Thương mại Tổng hợp VinCommerce"/>
    <x v="1"/>
    <n v="0"/>
    <n v="0"/>
    <n v="0"/>
    <n v="0"/>
    <n v="0"/>
    <n v="0"/>
    <n v="0"/>
    <n v="2.15"/>
    <n v="2.15"/>
    <n v="2.15"/>
    <n v="0.64500000000000002"/>
    <n v="0"/>
    <n v="7.0949999999999998"/>
    <n v="0"/>
    <n v="0"/>
    <n v="0"/>
  </r>
  <r>
    <s v="VPN40663-2"/>
    <n v="39"/>
    <s v="Dịch vụ mạng riêng ảo trong nước và quốc tế (VPN/I-VPN)"/>
    <s v="Truyền số liệu"/>
    <x v="2"/>
    <s v="Viễn thông"/>
    <s v="88"/>
    <s v="Triệu Hoàng Cường (Vingroup)"/>
    <s v="DNTN2"/>
    <x v="2"/>
    <s v="Chi nhánh tại TP Hồ Chí Minh- Công ty CP Vinhomes"/>
    <s v="Công ty CP Dịch vụ Thương mại Tổng hợp VinCommerce"/>
    <x v="1"/>
    <n v="0"/>
    <n v="0"/>
    <n v="0"/>
    <n v="0"/>
    <n v="0"/>
    <n v="0"/>
    <n v="0"/>
    <n v="6.61"/>
    <n v="6.61"/>
    <n v="6.61"/>
    <n v="6.61"/>
    <n v="6.61"/>
    <n v="33.049999999999997"/>
    <n v="6.61"/>
    <n v="6.61"/>
    <n v="13.22"/>
  </r>
  <r>
    <s v="VPN40663-3"/>
    <n v="39"/>
    <s v="Dịch vụ mạng riêng ảo trong nước và quốc tế (VPN/I-VPN)"/>
    <s v="Truyền số liệu"/>
    <x v="2"/>
    <s v="Viễn thông"/>
    <s v="88"/>
    <s v="Triệu Hoàng Cường (Vingroup)"/>
    <s v="DNTN2"/>
    <x v="2"/>
    <s v="Chi nhánh tại TP Hồ Chí Minh- Công ty CP Vinhomes"/>
    <s v="Công ty CP Dịch vụ Thương mại Tổng hợp VinCommerce"/>
    <x v="1"/>
    <n v="0"/>
    <n v="0"/>
    <n v="0"/>
    <n v="0"/>
    <n v="0"/>
    <n v="0"/>
    <n v="0"/>
    <n v="2.15"/>
    <n v="2.15"/>
    <n v="2.15"/>
    <n v="2.15"/>
    <n v="2.15"/>
    <n v="10.75"/>
    <n v="2.15"/>
    <n v="2.15"/>
    <n v="4.3"/>
  </r>
  <r>
    <s v="VPN40663-4"/>
    <n v="39"/>
    <s v="Dịch vụ mạng riêng ảo trong nước và quốc tế (VPN/I-VPN)"/>
    <s v="Truyền số liệu"/>
    <x v="2"/>
    <s v="Viễn thông"/>
    <s v="88"/>
    <s v="Triệu Hoàng Cường (Vingroup)"/>
    <s v="DNTN2"/>
    <x v="2"/>
    <s v="Công ty Cổ phần Vinhomes"/>
    <s v="Công ty CP Dịch vụ Thương mại Tổng hợp VinCommerce"/>
    <x v="1"/>
    <n v="0"/>
    <n v="0"/>
    <n v="0"/>
    <n v="0"/>
    <n v="0"/>
    <n v="0"/>
    <n v="0"/>
    <n v="2.15"/>
    <n v="2.15"/>
    <n v="2.15"/>
    <n v="2.15"/>
    <n v="2.15"/>
    <n v="10.75"/>
    <n v="2.15"/>
    <n v="2.15"/>
    <n v="4.3"/>
  </r>
  <r>
    <s v="VPN40663-5"/>
    <n v="39"/>
    <s v="Dịch vụ mạng riêng ảo trong nước và quốc tế (VPN/I-VPN)"/>
    <s v="Truyền số liệu"/>
    <x v="2"/>
    <s v="Viễn thông"/>
    <s v="88"/>
    <s v="Triệu Hoàng Cường (Vingroup)"/>
    <s v="DNTN2"/>
    <x v="2"/>
    <s v="Chi nhánh tại TP Hồ Chí Minh- Công ty CP Vinhomes"/>
    <s v="Công ty CP Dịch vụ Thương mại Tổng hợp VinCommerce"/>
    <x v="1"/>
    <n v="0"/>
    <n v="0"/>
    <n v="0"/>
    <n v="0"/>
    <n v="0"/>
    <n v="0"/>
    <n v="0"/>
    <n v="17.774999999999999"/>
    <n v="6.61"/>
    <n v="6.61"/>
    <n v="6.61"/>
    <n v="6.61"/>
    <n v="44.215000000000003"/>
    <n v="6.61"/>
    <n v="6.61"/>
    <n v="13.22"/>
  </r>
  <r>
    <s v="VPN40663-6"/>
    <n v="39"/>
    <s v="Dịch vụ mạng riêng ảo trong nước và quốc tế (VPN/I-VPN)"/>
    <s v="Truyền số liệu"/>
    <x v="2"/>
    <s v="Viễn thông"/>
    <s v="88"/>
    <s v="Triệu Hoàng Cường (Vingroup)"/>
    <s v="DNTN2"/>
    <x v="2"/>
    <s v="Công ty Cổ phần Vinhomes"/>
    <s v="Công ty CP Dịch vụ Thương mại Tổng hợp VinCommerce"/>
    <x v="1"/>
    <n v="0"/>
    <n v="0"/>
    <n v="0"/>
    <n v="0"/>
    <n v="0"/>
    <n v="0"/>
    <n v="0"/>
    <n v="16.452999999999999"/>
    <n v="6.61"/>
    <n v="6.61"/>
    <n v="6.61"/>
    <n v="6.61"/>
    <n v="42.893000000000001"/>
    <n v="6.61"/>
    <n v="6.61"/>
    <n v="13.22"/>
  </r>
  <r>
    <s v="VPN40663-7"/>
    <n v="39"/>
    <s v="Dịch vụ mạng riêng ảo trong nước và quốc tế (VPN/I-VPN)"/>
    <s v="Truyền số liệu"/>
    <x v="2"/>
    <s v="Viễn thông"/>
    <s v="88"/>
    <s v="Triệu Hoàng Cường (Vingroup)"/>
    <s v="DNTN2"/>
    <x v="2"/>
    <s v="Công ty Cổ phần Vinhomes"/>
    <s v="Công ty CP Dịch vụ Thương mại Tổng hợp VinCommerce"/>
    <x v="1"/>
    <n v="0"/>
    <n v="0"/>
    <n v="0"/>
    <n v="0"/>
    <n v="0"/>
    <n v="0"/>
    <n v="0"/>
    <n v="10.290666999999999"/>
    <n v="3.82"/>
    <n v="3.82"/>
    <n v="3.82"/>
    <n v="3.82"/>
    <n v="25.570667"/>
    <n v="3.82"/>
    <n v="3.82"/>
    <n v="7.64"/>
  </r>
  <r>
    <s v="VPN40663-8"/>
    <n v="39"/>
    <s v="Dịch vụ mạng riêng ảo trong nước và quốc tế (VPN/I-VPN)"/>
    <s v="Truyền số liệu"/>
    <x v="2"/>
    <s v="Viễn thông"/>
    <s v="88"/>
    <s v="Triệu Hoàng Cường (Vingroup)"/>
    <s v="DNTN2"/>
    <x v="2"/>
    <s v="Chi nhánh Hải Phòng - Công ty cổ phần Vinpearl"/>
    <s v="Công ty CP Dịch vụ Thương mại Tổng hợp VinCommerce"/>
    <x v="1"/>
    <n v="0"/>
    <n v="0"/>
    <n v="0"/>
    <n v="0"/>
    <n v="0"/>
    <n v="0"/>
    <n v="0"/>
    <n v="7.64"/>
    <n v="7.64"/>
    <n v="7.64"/>
    <n v="7.64"/>
    <n v="7.64"/>
    <n v="38.200000000000003"/>
    <n v="7.64"/>
    <n v="7.64"/>
    <n v="15.28"/>
  </r>
  <r>
    <s v="VPN40663-9"/>
    <n v="39"/>
    <s v="Dịch vụ mạng riêng ảo trong nước và quốc tế (VPN/I-VPN)"/>
    <s v="Truyền số liệu"/>
    <x v="2"/>
    <s v="Viễn thông"/>
    <s v="88"/>
    <s v="Triệu Hoàng Cường (Vingroup)"/>
    <s v="DNTN2"/>
    <x v="2"/>
    <s v="Chi nhánh Quảng Nam - Công ty cổ phần Vinpearl"/>
    <s v="Công ty CP Dịch vụ Thương mại Tổng hợp VinCommerce"/>
    <x v="1"/>
    <n v="0"/>
    <n v="0"/>
    <n v="0"/>
    <n v="0"/>
    <n v="0"/>
    <n v="0"/>
    <n v="0"/>
    <n v="3.82"/>
    <n v="3.82"/>
    <n v="3.82"/>
    <n v="3.82"/>
    <n v="3.82"/>
    <n v="19.100000000000001"/>
    <n v="3.82"/>
    <n v="3.82"/>
    <n v="7.64"/>
  </r>
  <r>
    <s v="TE00049"/>
    <n v="29"/>
    <s v="Dịch vụ cho thuê không gian đặt máy chủ/thiết bị (Co-"/>
    <s v="Hạ tầng số"/>
    <x v="1"/>
    <s v="Công nghệ thông tin"/>
    <s v="277/2014"/>
    <m/>
    <s v="DNTN2"/>
    <x v="2"/>
    <s v="Công ty TNHH Yame VN"/>
    <s v="Công ty TNHH Yame VN"/>
    <x v="0"/>
    <n v="0"/>
    <n v="0"/>
    <n v="0"/>
    <n v="0"/>
    <n v="0"/>
    <n v="0"/>
    <n v="0"/>
    <n v="-9.18"/>
    <n v="0"/>
    <n v="0"/>
    <n v="0"/>
    <n v="0"/>
    <n v="-9.18"/>
    <n v="0"/>
    <n v="0"/>
    <n v="0"/>
  </r>
  <r>
    <s v="CA_200615-06"/>
    <n v="60"/>
    <s v="Dịch vụ VNPT-CA"/>
    <s v="Quản trị doanh nghiệp"/>
    <x v="9"/>
    <s v="Công nghệ thông tin"/>
    <s v="200615-06"/>
    <s v="Hoàng Ngọc Mai"/>
    <s v="Ngân hàng"/>
    <x v="3"/>
    <s v="Công ty Cổ phần Tư vấn và Đầu tư Thái Bình Dương"/>
    <s v="Ngân hàng Thương mại Cổ phần Sài Gòn - Hà Nội"/>
    <x v="1"/>
    <n v="0"/>
    <n v="0"/>
    <n v="0"/>
    <n v="0"/>
    <n v="0"/>
    <n v="0"/>
    <n v="0"/>
    <n v="2.4909089999999998"/>
    <n v="0"/>
    <n v="0"/>
    <n v="0"/>
    <n v="0"/>
    <n v="2.4909089999999998"/>
    <n v="0"/>
    <n v="0"/>
    <n v="0"/>
  </r>
  <r>
    <s v="CA_200615-07"/>
    <n v="60"/>
    <s v="Dịch vụ VNPT-CA"/>
    <s v="Quản trị doanh nghiệp"/>
    <x v="9"/>
    <s v="Công nghệ thông tin"/>
    <s v="200615-07"/>
    <s v="Hoàng Ngọc Mai"/>
    <s v="Ngân hàng"/>
    <x v="3"/>
    <s v="Công ty Bảo hiểm BSH Khánh Hòa"/>
    <s v="Ngân hàng Thương mại Cổ phần Sài Gòn - Hà Nội"/>
    <x v="1"/>
    <n v="0"/>
    <n v="0"/>
    <n v="0"/>
    <n v="0"/>
    <n v="0"/>
    <n v="0"/>
    <n v="0"/>
    <n v="2.829091"/>
    <n v="0"/>
    <n v="0"/>
    <n v="0"/>
    <n v="0"/>
    <n v="2.829091"/>
    <n v="0"/>
    <n v="0"/>
    <n v="0"/>
  </r>
  <r>
    <s v="CA_200615-08"/>
    <n v="60"/>
    <s v="Dịch vụ VNPT-CA"/>
    <s v="Quản trị doanh nghiệp"/>
    <x v="9"/>
    <s v="Công nghệ thông tin"/>
    <s v="200615-08"/>
    <s v="Hoàng Ngọc Mai"/>
    <s v="Ngân hàng"/>
    <x v="3"/>
    <s v="Công ty TNHH MAX MARKETING"/>
    <s v="Ngân hàng Thương mại Cổ phần Sài Gòn - Hà Nội"/>
    <x v="1"/>
    <n v="0"/>
    <n v="0"/>
    <n v="0"/>
    <n v="0"/>
    <n v="0"/>
    <n v="0"/>
    <n v="0"/>
    <n v="2.298"/>
    <n v="0"/>
    <n v="0"/>
    <n v="0"/>
    <n v="0"/>
    <n v="2.298"/>
    <n v="0"/>
    <n v="0"/>
    <n v="0"/>
  </r>
  <r>
    <s v="CA_200615-09"/>
    <n v="60"/>
    <s v="Dịch vụ VNPT-CA"/>
    <s v="Quản trị doanh nghiệp"/>
    <x v="9"/>
    <s v="Công nghệ thông tin"/>
    <s v="200615-09"/>
    <s v="Hoàng Ngọc Mai"/>
    <s v="Ngân hàng"/>
    <x v="3"/>
    <s v="Công ty Cổ phần kinh doanh và dịch vụ Thành Long"/>
    <s v="Ngân hàng Thương mại Cổ phần Sài Gòn - Hà Nội"/>
    <x v="1"/>
    <n v="0"/>
    <n v="0"/>
    <n v="0"/>
    <n v="0"/>
    <n v="0"/>
    <n v="0"/>
    <n v="0"/>
    <n v="2.829091"/>
    <n v="0"/>
    <n v="0"/>
    <n v="0"/>
    <n v="0"/>
    <n v="2.829091"/>
    <n v="0"/>
    <n v="0"/>
    <n v="0"/>
  </r>
  <r>
    <s v="CA_200615-10"/>
    <n v="60"/>
    <s v="Dịch vụ VNPT-CA"/>
    <s v="Quản trị doanh nghiệp"/>
    <x v="9"/>
    <s v="Công nghệ thông tin"/>
    <s v="200615-10"/>
    <s v="Hoàng Ngọc Mai"/>
    <s v="Ngân hàng"/>
    <x v="3"/>
    <s v="Công ty Cổ phần sản xuất Havitech"/>
    <s v="Ngân hàng Thương mại Cổ phần Sài Gòn - Hà Nội"/>
    <x v="1"/>
    <n v="0"/>
    <n v="0"/>
    <n v="0"/>
    <n v="0"/>
    <n v="0"/>
    <n v="0"/>
    <n v="0"/>
    <n v="1.657273"/>
    <n v="0"/>
    <n v="0"/>
    <n v="0"/>
    <n v="0"/>
    <n v="1.657273"/>
    <n v="0"/>
    <n v="0"/>
    <n v="0"/>
  </r>
  <r>
    <s v="CA_200616-02"/>
    <n v="60"/>
    <s v="Dịch vụ VNPT-CA"/>
    <s v="Quản trị doanh nghiệp"/>
    <x v="9"/>
    <s v="Công nghệ thông tin"/>
    <s v="200616-02"/>
    <s v="Hoàng Ngọc Mai"/>
    <s v="Ngân hàng"/>
    <x v="3"/>
    <s v="Công ty Bảo hiểm BSH Đồng Nai"/>
    <s v="Ngân hàng Thương mại Cổ phần Sài Gòn - Hà Nội"/>
    <x v="1"/>
    <n v="0"/>
    <n v="0"/>
    <n v="0"/>
    <n v="0"/>
    <n v="0"/>
    <n v="0"/>
    <n v="0"/>
    <n v="1.4990000000000001"/>
    <n v="0"/>
    <n v="0"/>
    <n v="0"/>
    <n v="0"/>
    <n v="1.4990000000000001"/>
    <n v="0"/>
    <n v="0"/>
    <n v="0"/>
  </r>
  <r>
    <s v="CA_200804-01"/>
    <n v="60"/>
    <s v="Dịch vụ VNPT-CA"/>
    <s v="Quản trị doanh nghiệp"/>
    <x v="9"/>
    <s v="Công nghệ thông tin"/>
    <s v="200804-01"/>
    <s v="Hoàng Ngọc Mai"/>
    <s v="Ngân hàng"/>
    <x v="3"/>
    <s v="Công ty Cổ phần Tập đoàn Đầu tư Phúc Anh"/>
    <s v="Ngân hàng Thương mại Cổ phần Sài Gòn - Hà Nội"/>
    <x v="1"/>
    <n v="0"/>
    <n v="0"/>
    <n v="0"/>
    <n v="0"/>
    <n v="0"/>
    <n v="0"/>
    <n v="0"/>
    <n v="2.829091"/>
    <n v="0"/>
    <n v="0"/>
    <n v="0"/>
    <n v="0"/>
    <n v="2.829091"/>
    <n v="0"/>
    <n v="0"/>
    <n v="0"/>
  </r>
  <r>
    <s v="CA_200810-01"/>
    <n v="60"/>
    <s v="Dịch vụ VNPT-CA"/>
    <s v="Quản trị doanh nghiệp"/>
    <x v="9"/>
    <s v="Công nghệ thông tin"/>
    <s v="200810-01"/>
    <s v="Nguyễn Diệp Thùy Anh"/>
    <s v="Ngân hàng"/>
    <x v="3"/>
    <s v="Ngân hàng Thương mại Cổ phần Bưu điện Liên Việt"/>
    <s v="Ngân hàng TMCP Quân đội"/>
    <x v="1"/>
    <n v="0"/>
    <n v="0"/>
    <n v="0"/>
    <n v="0"/>
    <n v="0"/>
    <n v="0"/>
    <n v="0"/>
    <n v="184.8"/>
    <n v="0"/>
    <n v="0"/>
    <n v="0"/>
    <n v="0"/>
    <n v="184.8"/>
    <n v="0"/>
    <n v="0"/>
    <n v="0"/>
  </r>
  <r>
    <s v="CA_200810-02"/>
    <n v="60"/>
    <s v="Dịch vụ VNPT-CA"/>
    <s v="Quản trị doanh nghiệp"/>
    <x v="9"/>
    <s v="Công nghệ thông tin"/>
    <s v="200810-02"/>
    <s v="Hoàng Ngọc Mai"/>
    <s v="Ngân hàng"/>
    <x v="3"/>
    <s v="Công ty TNHH Thương mại Nhất Thống"/>
    <s v="Ngân hàng Thương mại Cổ phần Sài Gòn - Hà Nội"/>
    <x v="1"/>
    <n v="0"/>
    <n v="0"/>
    <n v="0"/>
    <n v="0"/>
    <n v="0"/>
    <n v="0"/>
    <n v="0"/>
    <n v="2.829091"/>
    <n v="0"/>
    <n v="0"/>
    <n v="0"/>
    <n v="0"/>
    <n v="2.829091"/>
    <n v="0"/>
    <n v="0"/>
    <n v="0"/>
  </r>
  <r>
    <s v="CA_200812-01"/>
    <n v="60"/>
    <s v="Dịch vụ VNPT-CA"/>
    <s v="Quản trị doanh nghiệp"/>
    <x v="9"/>
    <s v="Công nghệ thông tin"/>
    <s v="200812-01"/>
    <s v="Hoàng Ngọc Mai"/>
    <s v="Ngân hàng"/>
    <x v="3"/>
    <s v="Công ty TNHH Tiger Lily Việt Nam"/>
    <s v="Ngân hàng Thương mại Cổ phần Sài Gòn - Hà Nội"/>
    <x v="1"/>
    <n v="0"/>
    <n v="0"/>
    <n v="0"/>
    <n v="0"/>
    <n v="0"/>
    <n v="0"/>
    <n v="0"/>
    <n v="1.657273"/>
    <n v="0"/>
    <n v="0"/>
    <n v="0"/>
    <n v="0"/>
    <n v="1.657273"/>
    <n v="0"/>
    <n v="0"/>
    <n v="0"/>
  </r>
  <r>
    <s v="CA_200813-01"/>
    <n v="60"/>
    <s v="Dịch vụ VNPT-CA"/>
    <s v="Quản trị doanh nghiệp"/>
    <x v="9"/>
    <s v="Công nghệ thông tin"/>
    <s v="200813-01"/>
    <s v="Hoàng Ngọc Mai"/>
    <s v="Ngân hàng"/>
    <x v="3"/>
    <s v="Công ty TNHH xuất nhập khẩu tổng hợp Gia Định"/>
    <s v="Ngân hàng Thương mại Cổ phần Sài Gòn - Hà Nội"/>
    <x v="1"/>
    <n v="0"/>
    <n v="0"/>
    <n v="0"/>
    <n v="0"/>
    <n v="0"/>
    <n v="0"/>
    <n v="0"/>
    <n v="2.829091"/>
    <n v="0"/>
    <n v="0"/>
    <n v="0"/>
    <n v="0"/>
    <n v="2.829091"/>
    <n v="0"/>
    <n v="0"/>
    <n v="0"/>
  </r>
  <r>
    <s v="CA_200814-01"/>
    <n v="60"/>
    <s v="Dịch vụ VNPT-CA"/>
    <s v="Quản trị doanh nghiệp"/>
    <x v="9"/>
    <s v="Công nghệ thông tin"/>
    <s v="200814-01"/>
    <s v="Hoàng Ngọc Mai"/>
    <s v="Ngân hàng"/>
    <x v="3"/>
    <s v="Công ty Đấu giá hợp danh Tài sản Quốc tế"/>
    <s v="Ngân hàng Thương mại Cổ phần Sài Gòn - Hà Nội"/>
    <x v="1"/>
    <n v="0"/>
    <n v="0"/>
    <n v="0"/>
    <n v="0"/>
    <n v="0"/>
    <n v="0"/>
    <n v="0"/>
    <n v="1.657273"/>
    <n v="0"/>
    <n v="0"/>
    <n v="0"/>
    <n v="0"/>
    <n v="1.657273"/>
    <n v="0"/>
    <n v="0"/>
    <n v="0"/>
  </r>
  <r>
    <s v="CAD00254"/>
    <n v="60"/>
    <s v="Dịch vụ VNPT-CA"/>
    <s v="Quản trị doanh nghiệp"/>
    <x v="9"/>
    <s v="Công nghệ thông tin"/>
    <s v="180604-03"/>
    <s v="Đàm Trường Vân"/>
    <s v="DNTN2"/>
    <x v="2"/>
    <s v="Công ty Cổ phần Vicem thương mại Xi măng"/>
    <s v="Tổng công ty xi măng"/>
    <x v="1"/>
    <n v="0"/>
    <n v="0"/>
    <n v="0"/>
    <n v="0"/>
    <n v="0"/>
    <n v="0"/>
    <n v="0"/>
    <n v="15"/>
    <n v="0"/>
    <n v="0"/>
    <n v="0"/>
    <n v="0"/>
    <n v="15"/>
    <n v="0"/>
    <n v="0"/>
    <n v="0"/>
  </r>
  <r>
    <s v="CAD00268"/>
    <n v="60"/>
    <s v="Dịch vụ VNPT-CA"/>
    <s v="Quản trị doanh nghiệp"/>
    <x v="9"/>
    <s v="Công nghệ thông tin"/>
    <s v="190221-01"/>
    <s v="Nguyễn Diệp Thùy Anh"/>
    <s v="Ngân hàng"/>
    <x v="3"/>
    <s v="Công ty TNHH quản lý nợ và khai thác tài sản ngân hàng TMCP Quân đội -CN Tây Nam Bộ"/>
    <s v="Ngân hàng TMCP Quân đội"/>
    <x v="1"/>
    <n v="0"/>
    <n v="0"/>
    <n v="0"/>
    <n v="0"/>
    <n v="0"/>
    <n v="0"/>
    <n v="0"/>
    <n v="5"/>
    <n v="0"/>
    <n v="0"/>
    <n v="0"/>
    <n v="0"/>
    <n v="5"/>
    <n v="0"/>
    <n v="0"/>
    <n v="0"/>
  </r>
  <r>
    <s v="CAV0092"/>
    <n v="60"/>
    <s v="Dịch vụ VNPT-CA"/>
    <s v="Quản trị doanh nghiệp"/>
    <x v="9"/>
    <s v="Công nghệ thông tin"/>
    <s v="160119-01"/>
    <s v="Triệu Hoàng Cường (Vingroup)"/>
    <s v="DNTN2"/>
    <x v="2"/>
    <s v="Chi nhánh Tây Ninh-Công ty cổ phần Vinpearl"/>
    <s v="Công ty CP Dịch vụ Thương mại Tổng hợp VinCommerce"/>
    <x v="1"/>
    <n v="0"/>
    <n v="0"/>
    <n v="0"/>
    <n v="0"/>
    <n v="0"/>
    <n v="0"/>
    <n v="0"/>
    <n v="-15"/>
    <n v="0"/>
    <n v="0"/>
    <n v="0"/>
    <n v="0"/>
    <n v="-15"/>
    <n v="0"/>
    <n v="0"/>
    <n v="0"/>
  </r>
  <r>
    <s v="VCC005"/>
    <n v="120"/>
    <s v="Dịch vụ VCC (Virtual Cloud Contact Centre) dịch vụ chăm sóc khách hàng trên Tổng đài ảo đám mây"/>
    <s v="Dịch vụ di động VNPT - Vinaphone"/>
    <x v="5"/>
    <s v="Viễn thông"/>
    <s v="200707-02"/>
    <s v="Triệu Hoàng Cường"/>
    <s v="DNTN2"/>
    <x v="2"/>
    <s v="Công ty cổ phần Viễn thông VHT"/>
    <s v="Công ty cổ phần Viễn thông VHT"/>
    <x v="0"/>
    <n v="0"/>
    <n v="0"/>
    <n v="0"/>
    <n v="0"/>
    <n v="0"/>
    <n v="0"/>
    <n v="0"/>
    <n v="81.412120000000002"/>
    <n v="58.263274000000003"/>
    <n v="59.149095000000003"/>
    <n v="7.2878309999999997"/>
    <n v="0"/>
    <n v="206.11232000000001"/>
    <n v="0"/>
    <n v="0"/>
    <n v="0"/>
  </r>
  <r>
    <s v="110310-1"/>
    <n v="7"/>
    <s v="thuê bao Internet trực tiếp"/>
    <s v="Internet trực tiếp"/>
    <x v="0"/>
    <s v="Viễn thông"/>
    <s v="89"/>
    <s v="Triệu Hoàng Cường (Vingroup)"/>
    <s v="DNTN2"/>
    <x v="2"/>
    <s v="Chi nhánh Nha Trang - Công ty Cổ phần Vinpearl"/>
    <s v="Công ty CP Dịch vụ Thương mại Tổng hợp VinCommerce"/>
    <x v="1"/>
    <n v="0"/>
    <n v="0"/>
    <n v="0"/>
    <n v="0"/>
    <n v="0"/>
    <n v="0"/>
    <n v="0"/>
    <n v="0"/>
    <n v="44.982796"/>
    <n v="0"/>
    <n v="12.133333"/>
    <n v="26"/>
    <n v="83.116129000000001"/>
    <n v="0"/>
    <n v="0"/>
    <n v="0"/>
  </r>
  <r>
    <s v="110310-2"/>
    <n v="7"/>
    <s v="thuê bao Internet trực tiếp"/>
    <s v="Internet trực tiếp"/>
    <x v="0"/>
    <s v="Viễn thông"/>
    <s v="89"/>
    <s v="Triệu Hoàng Cường (Vingroup)"/>
    <s v="DNTN2"/>
    <x v="2"/>
    <s v="Chi nhánh Hà Tĩnh - Công ty Cổ phần Vinpearl"/>
    <s v="Công ty CP Dịch vụ Thương mại Tổng hợp VinCommerce"/>
    <x v="1"/>
    <n v="0"/>
    <n v="0"/>
    <n v="0"/>
    <n v="0"/>
    <n v="0"/>
    <n v="0"/>
    <n v="0"/>
    <n v="0"/>
    <n v="32"/>
    <n v="16"/>
    <n v="16"/>
    <n v="16"/>
    <n v="80"/>
    <n v="0"/>
    <n v="0"/>
    <n v="0"/>
  </r>
  <r>
    <s v="110310-3"/>
    <n v="7"/>
    <s v="thuê bao Internet trực tiếp"/>
    <s v="Internet trực tiếp"/>
    <x v="0"/>
    <s v="Viễn thông"/>
    <s v="89"/>
    <s v="Triệu Hoàng Cường (Vingroup)"/>
    <s v="DNTN2"/>
    <x v="2"/>
    <s v="Chi nhánh Quảng Nam - Công ty cổ phần Vinpearl"/>
    <s v="Công ty CP Dịch vụ Thương mại Tổng hợp VinCommerce"/>
    <x v="1"/>
    <n v="0"/>
    <n v="0"/>
    <n v="0"/>
    <n v="0"/>
    <n v="0"/>
    <n v="0"/>
    <n v="0"/>
    <n v="0"/>
    <n v="10.064515999999999"/>
    <n v="0"/>
    <n v="0"/>
    <n v="0"/>
    <n v="10.064515999999999"/>
    <n v="0"/>
    <n v="0"/>
    <n v="0"/>
  </r>
  <r>
    <s v="110310-4"/>
    <n v="7"/>
    <s v="thuê bao Internet trực tiếp"/>
    <s v="Internet trực tiếp"/>
    <x v="0"/>
    <s v="Viễn thông"/>
    <s v="89"/>
    <s v="Triệu Hoàng Cường (Vingroup)"/>
    <s v="DNTN2"/>
    <x v="2"/>
    <s v="Chi nhánh Thanh Hóa- Công ty Cổ phần Vinpearl"/>
    <s v="Công ty CP Dịch vụ Thương mại Tổng hợp VinCommerce"/>
    <x v="1"/>
    <n v="0"/>
    <n v="0"/>
    <n v="0"/>
    <n v="0"/>
    <n v="0"/>
    <n v="0"/>
    <n v="0"/>
    <n v="0"/>
    <n v="32"/>
    <n v="16"/>
    <n v="8.5333330000000007"/>
    <n v="0"/>
    <n v="56.533332999999999"/>
    <n v="0"/>
    <n v="0"/>
    <n v="0"/>
  </r>
  <r>
    <s v="110310-5"/>
    <n v="7"/>
    <s v="thuê bao Internet trực tiếp"/>
    <s v="Internet trực tiếp"/>
    <x v="0"/>
    <s v="Viễn thông"/>
    <s v="89"/>
    <s v="Triệu Hoàng Cường (Vingroup)"/>
    <s v="DNTN2"/>
    <x v="2"/>
    <s v="CN Lạng Sơn- Công ty Cổ phần VINPEARL"/>
    <s v="Công ty CP Dịch vụ Thương mại Tổng hợp VinCommerce"/>
    <x v="1"/>
    <n v="0"/>
    <n v="0"/>
    <n v="0"/>
    <n v="0"/>
    <n v="0"/>
    <n v="0"/>
    <n v="0"/>
    <n v="0"/>
    <n v="12.387097000000001"/>
    <n v="0"/>
    <n v="0"/>
    <n v="0"/>
    <n v="12.387097000000001"/>
    <n v="0"/>
    <n v="0"/>
    <n v="0"/>
  </r>
  <r>
    <s v="110310-6"/>
    <n v="7"/>
    <s v="thuê bao Internet trực tiếp"/>
    <s v="Internet trực tiếp"/>
    <x v="0"/>
    <s v="Viễn thông"/>
    <s v="89"/>
    <s v="Triệu Hoàng Cường (Vingroup)"/>
    <s v="DNTN2"/>
    <x v="2"/>
    <s v="Chi nhánh Tây Ninh- Công ty Cổ phần VINPEARL"/>
    <s v="Công ty CP Dịch vụ Thương mại Tổng hợp VinCommerce"/>
    <x v="1"/>
    <n v="0"/>
    <n v="0"/>
    <n v="0"/>
    <n v="0"/>
    <n v="0"/>
    <n v="0"/>
    <n v="0"/>
    <n v="0"/>
    <n v="18"/>
    <n v="9"/>
    <n v="9"/>
    <n v="9"/>
    <n v="45"/>
    <n v="9"/>
    <n v="9"/>
    <n v="18"/>
  </r>
  <r>
    <s v="CP90435"/>
    <n v="107"/>
    <s v="Dịch vụ Thông tin - Giải trí - Thương mại (1900)"/>
    <s v="Dịch vụ khác"/>
    <x v="8"/>
    <s v="Viễn thông"/>
    <s v="6291A"/>
    <s v="Nguyễn Thị Thanh Hải"/>
    <s v="DNTN2"/>
    <x v="2"/>
    <s v="Công ty phát triển dịch vụ giá trị gia tăng - Chi nhánh Tổng Công ty truyền thông"/>
    <s v="Tổng Công ty truyền thông"/>
    <x v="1"/>
    <n v="0"/>
    <n v="0"/>
    <n v="0"/>
    <n v="0"/>
    <n v="0"/>
    <n v="0"/>
    <n v="0"/>
    <n v="0"/>
    <n v="24"/>
    <n v="0"/>
    <n v="0"/>
    <n v="0"/>
    <n v="24"/>
    <n v="0"/>
    <n v="0"/>
    <n v="0"/>
  </r>
  <r>
    <s v="CP90435A"/>
    <n v="107"/>
    <s v="Dịch vụ Thông tin - Giải trí - Thương mại (1900)"/>
    <s v="Dịch vụ khác"/>
    <x v="8"/>
    <s v="Viễn thông"/>
    <s v="6291A(PLC§)"/>
    <s v="Nguyễn Thị Hường Hiền"/>
    <s v="DNTN2"/>
    <x v="2"/>
    <s v="Công ty cổ phần truyền thông VMG"/>
    <s v="Công ty cổ phần truyền thông VMG"/>
    <x v="1"/>
    <n v="0"/>
    <n v="0"/>
    <n v="0"/>
    <n v="0"/>
    <n v="0"/>
    <n v="0"/>
    <n v="0"/>
    <n v="0"/>
    <n v="1"/>
    <n v="1"/>
    <n v="1"/>
    <n v="1"/>
    <n v="4"/>
    <n v="1"/>
    <n v="1"/>
    <n v="2"/>
  </r>
  <r>
    <s v="MYDATA005"/>
    <n v="126"/>
    <s v="Dịch vụ Data di động khác"/>
    <s v="Dịch vụ di động VNPT - Vinaphone"/>
    <x v="5"/>
    <s v="Viễn thông"/>
    <s v="200715-01"/>
    <s v="Lê Kim Thành"/>
    <s v="DNTN1"/>
    <x v="2"/>
    <s v="Công ty cổ phần dịch vụ di động trực tuyến"/>
    <s v="Công ty cổ phần dịch vụ di động trực tuyến"/>
    <x v="0"/>
    <n v="0"/>
    <n v="0"/>
    <n v="0"/>
    <n v="0"/>
    <n v="0"/>
    <n v="0"/>
    <n v="0"/>
    <n v="0"/>
    <n v="83.636364"/>
    <n v="83.636364"/>
    <n v="167.272727"/>
    <n v="167.272727"/>
    <n v="501.81818199999998"/>
    <n v="167.272727"/>
    <n v="0"/>
    <n v="167.272727"/>
  </r>
  <r>
    <s v="TE00044"/>
    <n v="29"/>
    <s v="Dịch vụ cho thuê không gian đặt máy chủ/thiết bị (Co-"/>
    <s v="Hạ tầng số"/>
    <x v="1"/>
    <s v="Công nghệ thông tin"/>
    <s v="0159/2014"/>
    <s v="Tô Thị Ngọc"/>
    <s v="DNTN1"/>
    <x v="2"/>
    <s v="Báo Công lý"/>
    <s v="Báo Công lý"/>
    <x v="0"/>
    <n v="0"/>
    <n v="0"/>
    <n v="0"/>
    <n v="0"/>
    <n v="0"/>
    <n v="0"/>
    <n v="0"/>
    <n v="0"/>
    <n v="3.3362500000000002"/>
    <n v="6.5798259999999997"/>
    <n v="6.5798259999999997"/>
    <n v="6.5798259999999997"/>
    <n v="23.075728000000002"/>
    <n v="6.5798259999999997"/>
    <n v="6.5798259999999997"/>
    <n v="13.159651999999999"/>
  </r>
  <r>
    <s v="VPN40663-13"/>
    <n v="39"/>
    <s v="Dịch vụ mạng riêng ảo trong nước và quốc tế (VPN/I-VPN)"/>
    <s v="Truyền số liệu"/>
    <x v="2"/>
    <s v="Viễn thông"/>
    <s v="88"/>
    <s v="Triệu Hoàng Cường (Vingroup)"/>
    <s v="DNTN2"/>
    <x v="2"/>
    <s v="Công ty Cổ phần Vincom Retail"/>
    <s v="Công ty CP Dịch vụ Thương mại Tổng hợp VinCommerce"/>
    <x v="1"/>
    <n v="0"/>
    <n v="0"/>
    <n v="0"/>
    <n v="0"/>
    <n v="0"/>
    <n v="0"/>
    <n v="0"/>
    <n v="0"/>
    <n v="240.465"/>
    <n v="240.465"/>
    <n v="239.77"/>
    <n v="221.78400099999999"/>
    <n v="942.48400100000003"/>
    <n v="197.185"/>
    <n v="178.536"/>
    <n v="375.721"/>
  </r>
  <r>
    <s v="VPN40663-14"/>
    <n v="39"/>
    <s v="Dịch vụ mạng riêng ảo trong nước và quốc tế (VPN/I-VPN)"/>
    <s v="Truyền số liệu"/>
    <x v="2"/>
    <s v="Viễn thông"/>
    <s v="88"/>
    <s v="Triệu Hoàng Cường (Vingroup)"/>
    <s v="DNTN2"/>
    <x v="2"/>
    <s v="CN Công ty CP Bệnh Viện ĐKQT Vinmec- Bệnh viện ĐKQT Vinmec Hạ Long"/>
    <s v="Công ty CP Dịch vụ Thương mại Tổng hợp VinCommerce"/>
    <x v="1"/>
    <n v="0"/>
    <n v="0"/>
    <n v="0"/>
    <n v="0"/>
    <n v="0"/>
    <n v="0"/>
    <n v="0"/>
    <n v="0"/>
    <n v="6.61"/>
    <n v="6.61"/>
    <n v="6.61"/>
    <n v="6.61"/>
    <n v="26.44"/>
    <n v="6.61"/>
    <n v="6.61"/>
    <n v="13.22"/>
  </r>
  <r>
    <s v="VPN40663-15"/>
    <n v="39"/>
    <s v="Dịch vụ mạng riêng ảo trong nước và quốc tế (VPN/I-VPN)"/>
    <s v="Truyền số liệu"/>
    <x v="2"/>
    <s v="Viễn thông"/>
    <s v="88"/>
    <s v="Triệu Hoàng Cường (Vingroup)"/>
    <s v="DNTN2"/>
    <x v="2"/>
    <s v="CN Công ty CP Bệnh viện ĐKQT Vinmec – Bệnh viện ĐKQT Vinmec Central Park"/>
    <s v="Công ty CP Dịch vụ Thương mại Tổng hợp VinCommerce"/>
    <x v="1"/>
    <n v="0"/>
    <n v="0"/>
    <n v="0"/>
    <n v="0"/>
    <n v="0"/>
    <n v="0"/>
    <n v="0"/>
    <n v="0"/>
    <n v="6.61"/>
    <n v="6.61"/>
    <n v="6.61"/>
    <n v="6.61"/>
    <n v="26.44"/>
    <n v="6.61"/>
    <n v="6.61"/>
    <n v="13.22"/>
  </r>
  <r>
    <s v="VPN40663-16"/>
    <n v="39"/>
    <s v="Dịch vụ mạng riêng ảo trong nước và quốc tế (VPN/I-VPN)"/>
    <s v="Truyền số liệu"/>
    <x v="2"/>
    <s v="Viễn thông"/>
    <s v="88"/>
    <s v="Triệu Hoàng Cường (Vingroup)"/>
    <s v="DNTN2"/>
    <x v="2"/>
    <s v="Chi nhánh Công ty CP Bệnh viện Đa Khoa Quốc tế VINMEC-Bệnh viện Đa Khoa Quốc tế VINMEC Hải Phòng"/>
    <s v="Công ty CP Dịch vụ Thương mại Tổng hợp VinCommerce"/>
    <x v="1"/>
    <n v="0"/>
    <n v="0"/>
    <n v="0"/>
    <n v="0"/>
    <n v="0"/>
    <n v="0"/>
    <n v="0"/>
    <n v="0"/>
    <n v="7.56"/>
    <n v="7.56"/>
    <n v="7.56"/>
    <n v="7.56"/>
    <n v="30.24"/>
    <n v="7.56"/>
    <n v="7.56"/>
    <n v="15.12"/>
  </r>
  <r>
    <s v="VPN40663-17"/>
    <n v="39"/>
    <s v="Dịch vụ mạng riêng ảo trong nước và quốc tế (VPN/I-VPN)"/>
    <s v="Truyền số liệu"/>
    <x v="2"/>
    <s v="Viễn thông"/>
    <s v="88"/>
    <s v="Triệu Hoàng Cường (Vingroup)"/>
    <s v="DNTN2"/>
    <x v="2"/>
    <s v="CN Công ty CP Bệnh Viện ĐKQT Vinmec- Bệnh viện ĐKQT Vinmec Times city"/>
    <s v="Công ty CP Dịch vụ Thương mại Tổng hợp VinCommerce"/>
    <x v="1"/>
    <n v="0"/>
    <n v="0"/>
    <n v="0"/>
    <n v="0"/>
    <n v="0"/>
    <n v="0"/>
    <n v="0"/>
    <n v="0"/>
    <n v="2.15"/>
    <n v="2.15"/>
    <n v="2.15"/>
    <n v="2.15"/>
    <n v="8.6"/>
    <n v="2.15"/>
    <n v="2.15"/>
    <n v="4.3"/>
  </r>
  <r>
    <s v="VPN40663-18"/>
    <n v="39"/>
    <s v="Dịch vụ mạng riêng ảo trong nước và quốc tế (VPN/I-VPN)"/>
    <s v="Truyền số liệu"/>
    <x v="2"/>
    <s v="Viễn thông"/>
    <s v="88"/>
    <s v="Triệu Hoàng Cường (Vingroup)"/>
    <s v="DNTN2"/>
    <x v="2"/>
    <s v="CN Nha Trang - Công ty cổ phần Vinpearl"/>
    <s v="Công ty CP Dịch vụ Thương mại Tổng hợp VinCommerce"/>
    <x v="1"/>
    <n v="0"/>
    <n v="0"/>
    <n v="0"/>
    <n v="0"/>
    <n v="0"/>
    <n v="0"/>
    <n v="0"/>
    <n v="0"/>
    <n v="8.51"/>
    <n v="8.51"/>
    <n v="8.51"/>
    <n v="8.51"/>
    <n v="34.04"/>
    <n v="8.51"/>
    <n v="8.51"/>
    <n v="17.02"/>
  </r>
  <r>
    <s v="VPN40663-19"/>
    <n v="39"/>
    <s v="Dịch vụ mạng riêng ảo trong nước và quốc tế (VPN/I-VPN)"/>
    <s v="Truyền số liệu"/>
    <x v="2"/>
    <s v="Viễn thông"/>
    <s v="88"/>
    <s v="Triệu Hoàng Cường (Vingroup)"/>
    <s v="DNTN2"/>
    <x v="2"/>
    <s v="CN Quảng Ninh - Công ty cổ phần Vinpearl"/>
    <s v="Công ty CP Dịch vụ Thương mại Tổng hợp VinCommerce"/>
    <x v="1"/>
    <n v="0"/>
    <n v="0"/>
    <n v="0"/>
    <n v="0"/>
    <n v="0"/>
    <n v="0"/>
    <n v="0"/>
    <n v="0"/>
    <n v="8.51"/>
    <n v="8.51"/>
    <n v="8.51"/>
    <n v="8.51"/>
    <n v="34.04"/>
    <n v="8.51"/>
    <n v="8.51"/>
    <n v="17.02"/>
  </r>
  <r>
    <s v="VPN40663-20"/>
    <n v="39"/>
    <s v="Dịch vụ mạng riêng ảo trong nước và quốc tế (VPN/I-VPN)"/>
    <s v="Truyền số liệu"/>
    <x v="2"/>
    <s v="Viễn thông"/>
    <s v="88"/>
    <s v="Triệu Hoàng Cường (Vingroup)"/>
    <s v="DNTN2"/>
    <x v="2"/>
    <s v="CN Quảng Nam - Công ty cổ phần Vinpearl"/>
    <s v="Công ty CP Dịch vụ Thương mại Tổng hợp VinCommerce"/>
    <x v="1"/>
    <n v="0"/>
    <n v="0"/>
    <n v="0"/>
    <n v="0"/>
    <n v="0"/>
    <n v="0"/>
    <n v="0"/>
    <n v="0"/>
    <n v="3.82"/>
    <n v="3.82"/>
    <n v="3.82"/>
    <n v="3.82"/>
    <n v="15.28"/>
    <n v="3.82"/>
    <n v="3.82"/>
    <n v="7.64"/>
  </r>
  <r>
    <s v="VPN40663-21"/>
    <n v="39"/>
    <s v="Dịch vụ mạng riêng ảo trong nước và quốc tế (VPN/I-VPN)"/>
    <s v="Truyền số liệu"/>
    <x v="2"/>
    <s v="Viễn thông"/>
    <s v="88"/>
    <s v="Triệu Hoàng Cường (Vingroup)"/>
    <s v="DNTN2"/>
    <x v="2"/>
    <s v="CN Đà Nẵng - Công ty cổ phần Vinpearl"/>
    <s v="Công ty CP Dịch vụ Thương mại Tổng hợp VinCommerce"/>
    <x v="1"/>
    <n v="0"/>
    <n v="0"/>
    <n v="0"/>
    <n v="0"/>
    <n v="0"/>
    <n v="0"/>
    <n v="0"/>
    <n v="0"/>
    <n v="3.82"/>
    <n v="3.82"/>
    <n v="3.82"/>
    <n v="3.82"/>
    <n v="15.28"/>
    <n v="3.82"/>
    <n v="3.82"/>
    <n v="7.64"/>
  </r>
  <r>
    <s v="VPN40663-22"/>
    <n v="39"/>
    <s v="Dịch vụ mạng riêng ảo trong nước và quốc tế (VPN/I-VPN)"/>
    <s v="Truyền số liệu"/>
    <x v="2"/>
    <s v="Viễn thông"/>
    <s v="88"/>
    <s v="Triệu Hoàng Cường (Vingroup)"/>
    <s v="DNTN2"/>
    <x v="2"/>
    <s v="CN Nghệ An - Công ty cổ phần Vinpearl"/>
    <s v="Công ty CP Dịch vụ Thương mại Tổng hợp VinCommerce"/>
    <x v="1"/>
    <n v="0"/>
    <n v="0"/>
    <n v="0"/>
    <n v="0"/>
    <n v="0"/>
    <n v="0"/>
    <n v="0"/>
    <n v="0"/>
    <n v="3.82"/>
    <n v="3.82"/>
    <n v="3.82"/>
    <n v="3.82"/>
    <n v="15.28"/>
    <n v="3.82"/>
    <n v="3.82"/>
    <n v="7.64"/>
  </r>
  <r>
    <s v="VPN40663-23"/>
    <n v="39"/>
    <s v="Dịch vụ mạng riêng ảo trong nước và quốc tế (VPN/I-VPN)"/>
    <s v="Truyền số liệu"/>
    <x v="2"/>
    <s v="Viễn thông"/>
    <s v="88"/>
    <s v="Triệu Hoàng Cường (Vingroup)"/>
    <s v="DNTN2"/>
    <x v="2"/>
    <s v="CN Hà Tĩnh - Công ty cổ phần Vinpearl"/>
    <s v="Công ty CP Dịch vụ Thương mại Tổng hợp VinCommerce"/>
    <x v="1"/>
    <n v="0"/>
    <n v="0"/>
    <n v="0"/>
    <n v="0"/>
    <n v="0"/>
    <n v="0"/>
    <n v="0"/>
    <n v="0"/>
    <n v="3.82"/>
    <n v="3.82"/>
    <n v="3.82"/>
    <n v="3.82"/>
    <n v="15.28"/>
    <n v="3.82"/>
    <n v="3.82"/>
    <n v="7.64"/>
  </r>
  <r>
    <s v="VPN40663-24"/>
    <n v="39"/>
    <s v="Dịch vụ mạng riêng ảo trong nước và quốc tế (VPN/I-VPN)"/>
    <s v="Truyền số liệu"/>
    <x v="2"/>
    <s v="Viễn thông"/>
    <s v="88"/>
    <s v="Triệu Hoàng Cường (Vingroup)"/>
    <s v="DNTN2"/>
    <x v="2"/>
    <s v="CN Hải Phòng - Công ty cổ phần Vinpearl"/>
    <s v="Công ty CP Dịch vụ Thương mại Tổng hợp VinCommerce"/>
    <x v="1"/>
    <n v="0"/>
    <n v="0"/>
    <n v="0"/>
    <n v="0"/>
    <n v="0"/>
    <n v="0"/>
    <n v="0"/>
    <n v="0"/>
    <n v="3.82"/>
    <n v="3.82"/>
    <n v="3.82"/>
    <n v="3.82"/>
    <n v="15.28"/>
    <n v="3.82"/>
    <n v="3.82"/>
    <n v="7.64"/>
  </r>
  <r>
    <s v="VPN40663-25"/>
    <n v="39"/>
    <s v="Dịch vụ mạng riêng ảo trong nước và quốc tế (VPN/I-VPN)"/>
    <s v="Truyền số liệu"/>
    <x v="2"/>
    <s v="Viễn thông"/>
    <s v="88"/>
    <s v="Triệu Hoàng Cường (Vingroup)"/>
    <s v="DNTN2"/>
    <x v="2"/>
    <s v="CN Kiên Giang- Công Ty cổ phần Vinpearl"/>
    <s v="Công ty CP Dịch vụ Thương mại Tổng hợp VinCommerce"/>
    <x v="1"/>
    <n v="0"/>
    <n v="0"/>
    <n v="0"/>
    <n v="0"/>
    <n v="0"/>
    <n v="0"/>
    <n v="0"/>
    <n v="0"/>
    <n v="3.82"/>
    <n v="3.82"/>
    <n v="3.82"/>
    <n v="3.82"/>
    <n v="15.28"/>
    <n v="3.82"/>
    <n v="3.82"/>
    <n v="7.64"/>
  </r>
  <r>
    <s v="VPN40663-26"/>
    <n v="39"/>
    <s v="Dịch vụ mạng riêng ảo trong nước và quốc tế (VPN/I-VPN)"/>
    <s v="Truyền số liệu"/>
    <x v="2"/>
    <s v="Viễn thông"/>
    <s v="88"/>
    <s v="Triệu Hoàng Cường (Vingroup)"/>
    <s v="DNTN2"/>
    <x v="2"/>
    <s v="CN Nha Trang - Công ty cổ phần Vinpearl"/>
    <s v="Công ty CP Dịch vụ Thương mại Tổng hợp VinCommerce"/>
    <x v="1"/>
    <n v="0"/>
    <n v="0"/>
    <n v="0"/>
    <n v="0"/>
    <n v="0"/>
    <n v="0"/>
    <n v="0"/>
    <n v="0"/>
    <n v="6.61"/>
    <n v="6.61"/>
    <n v="6.61"/>
    <n v="6.61"/>
    <n v="26.44"/>
    <n v="6.61"/>
    <n v="6.61"/>
    <n v="13.22"/>
  </r>
  <r>
    <s v="VPN40663-27"/>
    <n v="39"/>
    <s v="Dịch vụ mạng riêng ảo trong nước và quốc tế (VPN/I-VPN)"/>
    <s v="Truyền số liệu"/>
    <x v="2"/>
    <s v="Viễn thông"/>
    <s v="88"/>
    <s v="Triệu Hoàng Cường (Vingroup)"/>
    <s v="DNTN2"/>
    <x v="2"/>
    <s v="CN Hải Phòng - Công ty cổ phần Vinpearl"/>
    <s v="Công ty CP Dịch vụ Thương mại Tổng hợp VinCommerce"/>
    <x v="1"/>
    <n v="0"/>
    <n v="0"/>
    <n v="0"/>
    <n v="0"/>
    <n v="0"/>
    <n v="0"/>
    <n v="0"/>
    <n v="0"/>
    <n v="3.82"/>
    <n v="3.82"/>
    <n v="3.82"/>
    <n v="3.82"/>
    <n v="15.28"/>
    <n v="3.82"/>
    <n v="3.82"/>
    <n v="7.64"/>
  </r>
  <r>
    <s v="VPN40663-28"/>
    <n v="39"/>
    <s v="Dịch vụ mạng riêng ảo trong nước và quốc tế (VPN/I-VPN)"/>
    <s v="Truyền số liệu"/>
    <x v="2"/>
    <s v="Viễn thông"/>
    <s v="88"/>
    <s v="Triệu Hoàng Cường (Vingroup)"/>
    <s v="DNTN2"/>
    <x v="2"/>
    <s v="Công ty TNHH Sản Xuất và Kinh Doanh VinFast"/>
    <s v="Công ty CP Dịch vụ Thương mại Tổng hợp VinCommerce"/>
    <x v="1"/>
    <n v="0"/>
    <n v="0"/>
    <n v="0"/>
    <n v="0"/>
    <n v="0"/>
    <n v="0"/>
    <n v="0"/>
    <n v="0"/>
    <n v="20"/>
    <n v="20"/>
    <n v="20"/>
    <n v="20"/>
    <n v="80"/>
    <n v="20"/>
    <n v="20"/>
    <n v="40"/>
  </r>
  <r>
    <s v="VPN40664"/>
    <n v="39"/>
    <s v="Dịch vụ mạng riêng ảo trong nước và quốc tế (VPN/I-VPN)"/>
    <s v="Truyền số liệu"/>
    <x v="2"/>
    <s v="Viễn thông"/>
    <s v="200701-02"/>
    <s v="Nguyễn Việt Dũng"/>
    <s v="DNTN1"/>
    <x v="2"/>
    <s v="Tổng công ty Đầu tư và kinh doanh vốn Nhà nước - công ty TNHH"/>
    <s v="Tổng công ty Đầu tư và kinh doanh vốn Nhà nước - công ty TNHH"/>
    <x v="1"/>
    <n v="0"/>
    <n v="0"/>
    <n v="0"/>
    <n v="0"/>
    <n v="0"/>
    <n v="0"/>
    <n v="0"/>
    <n v="0"/>
    <n v="8.3354269999999993"/>
    <n v="2.0209000000000001"/>
    <n v="2.0209000000000001"/>
    <n v="2.0209000000000001"/>
    <n v="14.398127000000001"/>
    <n v="2.0209000000000001"/>
    <n v="2.0209000000000001"/>
    <n v="4.0418000000000003"/>
  </r>
  <r>
    <s v="CAV0205"/>
    <n v="60"/>
    <s v="Dịch vụ VNPT-CA"/>
    <s v="Quản trị doanh nghiệp"/>
    <x v="9"/>
    <s v="Công nghệ thông tin"/>
    <s v="160119-01"/>
    <s v="Triệu Hoàng Cường (Vingroup)"/>
    <s v="DNTN2"/>
    <x v="2"/>
    <s v="Công ty TNHH Giáo dục và Đào tạo VinAcademy"/>
    <s v="Công ty CP Dịch vụ Thương mại Tổng hợp VinCommerce"/>
    <x v="1"/>
    <n v="0"/>
    <n v="0"/>
    <n v="0"/>
    <n v="0"/>
    <n v="0"/>
    <n v="0"/>
    <n v="0"/>
    <n v="0"/>
    <n v="15"/>
    <n v="0"/>
    <n v="0"/>
    <n v="0"/>
    <n v="15"/>
    <n v="0"/>
    <n v="0"/>
    <n v="0"/>
  </r>
  <r>
    <s v="CAV0206"/>
    <n v="60"/>
    <s v="Dịch vụ VNPT-CA"/>
    <s v="Quản trị doanh nghiệp"/>
    <x v="9"/>
    <s v="Công nghệ thông tin"/>
    <s v="160119-01"/>
    <s v="Triệu Hoàng Cường (Vingroup)"/>
    <s v="DNTN2"/>
    <x v="2"/>
    <s v="Chi nhánh Hà Nội - Công ty TNHH Kinh doanh Dịch vụ Smart Solution"/>
    <s v="Công ty CP Dịch vụ Thương mại Tổng hợp VinCommerce"/>
    <x v="1"/>
    <n v="0"/>
    <n v="0"/>
    <n v="0"/>
    <n v="0"/>
    <n v="0"/>
    <n v="0"/>
    <n v="0"/>
    <n v="0"/>
    <n v="6"/>
    <n v="0"/>
    <n v="0"/>
    <n v="0"/>
    <n v="6"/>
    <n v="0"/>
    <n v="0"/>
    <n v="0"/>
  </r>
  <r>
    <s v="CAV0207"/>
    <n v="60"/>
    <s v="Dịch vụ VNPT-CA"/>
    <s v="Quản trị doanh nghiệp"/>
    <x v="9"/>
    <s v="Công nghệ thông tin"/>
    <s v="160119-01"/>
    <s v="Triệu Hoàng Cường (Vingroup)"/>
    <s v="DNTN2"/>
    <x v="2"/>
    <s v="Chi nhánh Thành phố Hồ Chí Minh - Công ty TNHH Kinh doanh Dịch vụ Smart Solution"/>
    <s v="Công ty CP Dịch vụ Thương mại Tổng hợp VinCommerce"/>
    <x v="1"/>
    <n v="0"/>
    <n v="0"/>
    <n v="0"/>
    <n v="0"/>
    <n v="0"/>
    <n v="0"/>
    <n v="0"/>
    <n v="0"/>
    <n v="6"/>
    <n v="0"/>
    <n v="0"/>
    <n v="0"/>
    <n v="6"/>
    <n v="0"/>
    <n v="0"/>
    <n v="0"/>
  </r>
  <r>
    <s v="CAV0208"/>
    <n v="60"/>
    <s v="Dịch vụ VNPT-CA"/>
    <s v="Quản trị doanh nghiệp"/>
    <x v="9"/>
    <s v="Công nghệ thông tin"/>
    <s v="160119-01"/>
    <s v="Triệu Hoàng Cường (Vingroup)"/>
    <s v="DNTN2"/>
    <x v="2"/>
    <s v="Công ty cổ phần Kinh doanh Bất động sản MV Việt Nam"/>
    <s v="Công ty CP Dịch vụ Thương mại Tổng hợp VinCommerce"/>
    <x v="1"/>
    <n v="0"/>
    <n v="0"/>
    <n v="0"/>
    <n v="0"/>
    <n v="0"/>
    <n v="0"/>
    <n v="0"/>
    <n v="0"/>
    <n v="15"/>
    <n v="0"/>
    <n v="0"/>
    <n v="0"/>
    <n v="15"/>
    <n v="0"/>
    <n v="0"/>
    <n v="0"/>
  </r>
  <r>
    <s v="CAV0209"/>
    <n v="60"/>
    <s v="Dịch vụ VNPT-CA"/>
    <s v="Quản trị doanh nghiệp"/>
    <x v="9"/>
    <s v="Công nghệ thông tin"/>
    <s v="160119-01"/>
    <s v="Triệu Hoàng Cường (Vingroup)"/>
    <s v="DNTN2"/>
    <x v="2"/>
    <s v="Công ty Cổ phần Trung tâm Hội chợ triển lãm Việt Nam"/>
    <s v="Công ty CP Dịch vụ Thương mại Tổng hợp VinCommerce"/>
    <x v="1"/>
    <n v="0"/>
    <n v="0"/>
    <n v="0"/>
    <n v="0"/>
    <n v="0"/>
    <n v="0"/>
    <n v="0"/>
    <n v="0"/>
    <n v="15"/>
    <n v="0"/>
    <n v="0"/>
    <n v="0"/>
    <n v="15"/>
    <n v="0"/>
    <n v="0"/>
    <n v="0"/>
  </r>
  <r>
    <s v="CAV0300"/>
    <n v="60"/>
    <s v="Dịch vụ VNPT-CA"/>
    <s v="Quản trị doanh nghiệp"/>
    <x v="9"/>
    <s v="Công nghệ thông tin"/>
    <s v="160119-01"/>
    <s v="Triệu Hoàng Cường (Vingroup)"/>
    <s v="DNTN2"/>
    <x v="2"/>
    <s v="Chi nhánh Thành phố Hồ Chí Minh – Công ty Cổ phần One Distribution"/>
    <s v="Công ty CP Dịch vụ Thương mại Tổng hợp VinCommerce"/>
    <x v="1"/>
    <n v="0"/>
    <n v="0"/>
    <n v="0"/>
    <n v="0"/>
    <n v="0"/>
    <n v="0"/>
    <n v="0"/>
    <n v="0"/>
    <n v="15"/>
    <n v="0"/>
    <n v="0"/>
    <n v="0"/>
    <n v="15"/>
    <n v="0"/>
    <n v="0"/>
    <n v="0"/>
  </r>
  <r>
    <s v="CAV0301"/>
    <n v="60"/>
    <s v="Dịch vụ VNPT-CA"/>
    <s v="Quản trị doanh nghiệp"/>
    <x v="9"/>
    <s v="Công nghệ thông tin"/>
    <s v="160119-01"/>
    <s v="Triệu Hoàng Cường (Vingroup)"/>
    <s v="DNTN2"/>
    <x v="2"/>
    <s v="Công ty Cổ phần Đầu tư Xây dựng Đại An"/>
    <s v="Công ty CP Dịch vụ Thương mại Tổng hợp VinCommerce"/>
    <x v="1"/>
    <n v="0"/>
    <n v="0"/>
    <n v="0"/>
    <n v="0"/>
    <n v="0"/>
    <n v="0"/>
    <n v="0"/>
    <n v="0"/>
    <n v="15"/>
    <n v="0"/>
    <n v="0"/>
    <n v="0"/>
    <n v="15"/>
    <n v="0"/>
    <n v="0"/>
    <n v="0"/>
  </r>
  <r>
    <s v="F0250-232"/>
    <n v="62"/>
    <s v="Truy nhập Internet tốc độ cao FTTH (Fiber VNN)"/>
    <s v="Dịch vụ Băng rộng cố định"/>
    <x v="3"/>
    <s v="Viễn thông"/>
    <s v="170103-07"/>
    <s v="Triệu Hoàng Cường (Vingroup)"/>
    <s v="DNTN2"/>
    <x v="2"/>
    <s v="Công ty TNHH KD DV&amp;TM Ô tô Thăng Long Việt nam"/>
    <s v="Công ty CP Dịch vụ Thương mại Tổng hợp VinCommerce"/>
    <x v="1"/>
    <n v="0"/>
    <n v="0"/>
    <n v="0"/>
    <n v="0"/>
    <n v="0"/>
    <n v="0"/>
    <n v="0"/>
    <n v="0"/>
    <n v="2.2949999999999999"/>
    <n v="0"/>
    <n v="0"/>
    <n v="0"/>
    <n v="2.2949999999999999"/>
    <n v="0"/>
    <n v="0"/>
    <n v="0"/>
  </r>
  <r>
    <s v="F0460-10"/>
    <n v="62"/>
    <s v="Truy nhập Internet tốc độ cao FTTH (Fiber VNN)"/>
    <s v="Dịch vụ Băng rộng cố định"/>
    <x v="3"/>
    <s v="Viễn thông"/>
    <s v="3293"/>
    <s v="Triệu Hoàng Cường (Vingroup)"/>
    <s v="DNTN2"/>
    <x v="2"/>
    <s v="Chi nhánh tại Quảng Ninh- Công ty cổ phần Vinhomes"/>
    <s v="Công ty CP Dịch vụ Thương mại Tổng hợp VinCommerce"/>
    <x v="1"/>
    <n v="0"/>
    <n v="0"/>
    <n v="0"/>
    <n v="0"/>
    <n v="0"/>
    <n v="0"/>
    <n v="0"/>
    <n v="0"/>
    <n v="0.77142999999999995"/>
    <n v="0.385714"/>
    <n v="0.385714"/>
    <n v="0.385714"/>
    <n v="1.928572"/>
    <n v="0.385714"/>
    <n v="0.385714"/>
    <n v="0.771428"/>
  </r>
  <r>
    <s v="F0460-11"/>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77142999999999995"/>
    <n v="0.385714"/>
    <n v="0.385714"/>
    <n v="0.385714"/>
    <n v="1.928572"/>
    <n v="0.385714"/>
    <n v="0.385714"/>
    <n v="0.771428"/>
  </r>
  <r>
    <s v="F0460-12"/>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77142999999999995"/>
    <n v="0.385714"/>
    <n v="0.385714"/>
    <n v="0.385714"/>
    <n v="1.928572"/>
    <n v="0.385714"/>
    <n v="0.385714"/>
    <n v="0.771428"/>
  </r>
  <r>
    <s v="F0460-13"/>
    <n v="62"/>
    <s v="Truy nhập Internet tốc độ cao FTTH (Fiber VNN)"/>
    <s v="Dịch vụ Băng rộng cố định"/>
    <x v="3"/>
    <s v="Viễn thông"/>
    <s v="3293"/>
    <s v="Triệu Hoàng Cường (Vingroup)"/>
    <s v="DNTN2"/>
    <x v="2"/>
    <s v="Chi nhánh tại Thành phố Hồ Chí Minh-Công ty cổ phần Vinhomes"/>
    <s v="Công ty CP Dịch vụ Thương mại Tổng hợp VinCommerce"/>
    <x v="1"/>
    <n v="0"/>
    <n v="0"/>
    <n v="0"/>
    <n v="0"/>
    <n v="0"/>
    <n v="0"/>
    <n v="0"/>
    <n v="0"/>
    <n v="0.77142999999999995"/>
    <n v="0.385714"/>
    <n v="0.385714"/>
    <n v="0.385714"/>
    <n v="1.928572"/>
    <n v="0.385714"/>
    <n v="0.385714"/>
    <n v="0.771428"/>
  </r>
  <r>
    <s v="F0460-14"/>
    <n v="62"/>
    <s v="Truy nhập Internet tốc độ cao FTTH (Fiber VNN)"/>
    <s v="Dịch vụ Băng rộng cố định"/>
    <x v="3"/>
    <s v="Viễn thông"/>
    <s v="3293"/>
    <s v="Triệu Hoàng Cường (Vingroup)"/>
    <s v="DNTN2"/>
    <x v="2"/>
    <s v="Chi nhánh tại Thành phố Hồ Chí Minh-Công ty cổ phần Vinhomes"/>
    <s v="Công ty CP Dịch vụ Thương mại Tổng hợp VinCommerce"/>
    <x v="1"/>
    <n v="0"/>
    <n v="0"/>
    <n v="0"/>
    <n v="0"/>
    <n v="0"/>
    <n v="0"/>
    <n v="0"/>
    <n v="0"/>
    <n v="0.77142999999999995"/>
    <n v="0.385714"/>
    <n v="0.385714"/>
    <n v="0.385714"/>
    <n v="1.928572"/>
    <n v="0.385714"/>
    <n v="0.385714"/>
    <n v="0.771428"/>
  </r>
  <r>
    <s v="F0460-15"/>
    <n v="62"/>
    <s v="Truy nhập Internet tốc độ cao FTTH (Fiber VNN)"/>
    <s v="Dịch vụ Băng rộng cố định"/>
    <x v="3"/>
    <s v="Viễn thông"/>
    <s v="3293"/>
    <s v="Triệu Hoàng Cường (Vingroup)"/>
    <s v="DNTN2"/>
    <x v="2"/>
    <s v="Chi nhánh tại Thành phố Hồ Chí Minh-Công ty cổ phần Vinhomes"/>
    <s v="Công ty CP Dịch vụ Thương mại Tổng hợp VinCommerce"/>
    <x v="1"/>
    <n v="0"/>
    <n v="0"/>
    <n v="0"/>
    <n v="0"/>
    <n v="0"/>
    <n v="0"/>
    <n v="0"/>
    <n v="0"/>
    <n v="0.77142999999999995"/>
    <n v="0.385714"/>
    <n v="0.385714"/>
    <n v="0.385714"/>
    <n v="1.928572"/>
    <n v="0.385714"/>
    <n v="0.385714"/>
    <n v="0.771428"/>
  </r>
  <r>
    <s v="F0460-16"/>
    <n v="62"/>
    <s v="Truy nhập Internet tốc độ cao FTTH (Fiber VNN)"/>
    <s v="Dịch vụ Băng rộng cố định"/>
    <x v="3"/>
    <s v="Viễn thông"/>
    <s v="3293"/>
    <s v="Triệu Hoàng Cường (Vingroup)"/>
    <s v="DNTN2"/>
    <x v="2"/>
    <s v="Chi nhánh tại Thành phố Hồ Chí Minh-Công ty cổ phần Vinhomes"/>
    <s v="Công ty CP Dịch vụ Thương mại Tổng hợp VinCommerce"/>
    <x v="1"/>
    <n v="0"/>
    <n v="0"/>
    <n v="0"/>
    <n v="0"/>
    <n v="0"/>
    <n v="0"/>
    <n v="0"/>
    <n v="0"/>
    <n v="0.77142999999999995"/>
    <n v="0.385714"/>
    <n v="0.385714"/>
    <n v="0.385714"/>
    <n v="1.928572"/>
    <n v="0.385714"/>
    <n v="0.385714"/>
    <n v="0.771428"/>
  </r>
  <r>
    <s v="F0460-17"/>
    <n v="62"/>
    <s v="Truy nhập Internet tốc độ cao FTTH (Fiber VNN)"/>
    <s v="Dịch vụ Băng rộng cố định"/>
    <x v="3"/>
    <s v="Viễn thông"/>
    <s v="3293"/>
    <s v="Triệu Hoàng Cường (Vingroup)"/>
    <s v="DNTN2"/>
    <x v="2"/>
    <s v="Chi nhánh tại Thành phố Hồ Chí Minh-Công ty cổ phần Vinhomes"/>
    <s v="Công ty CP Dịch vụ Thương mại Tổng hợp VinCommerce"/>
    <x v="1"/>
    <n v="0"/>
    <n v="0"/>
    <n v="0"/>
    <n v="0"/>
    <n v="0"/>
    <n v="0"/>
    <n v="0"/>
    <n v="0"/>
    <n v="0.42857499999999998"/>
    <n v="0.214285"/>
    <n v="0.214285"/>
    <n v="0.214285"/>
    <n v="1.0714300000000001"/>
    <n v="0.214285"/>
    <n v="0.214285"/>
    <n v="0.42857000000000001"/>
  </r>
  <r>
    <s v="F0460-18"/>
    <n v="62"/>
    <s v="Truy nhập Internet tốc độ cao FTTH (Fiber VNN)"/>
    <s v="Dịch vụ Băng rộng cố định"/>
    <x v="3"/>
    <s v="Viễn thông"/>
    <s v="3293"/>
    <s v="Triệu Hoàng Cường (Vingroup)"/>
    <s v="DNTN2"/>
    <x v="2"/>
    <s v="Chi nhánh tại Thành phố Hồ Chí Minh-Công ty cổ phần Vinhomes"/>
    <s v="Công ty CP Dịch vụ Thương mại Tổng hợp VinCommerce"/>
    <x v="1"/>
    <n v="0"/>
    <n v="0"/>
    <n v="0"/>
    <n v="0"/>
    <n v="0"/>
    <n v="0"/>
    <n v="0"/>
    <n v="0"/>
    <n v="0.42857142857142866"/>
    <n v="0.214286"/>
    <n v="0.214286"/>
    <n v="0.214286"/>
    <n v="1.0714294285714285"/>
    <n v="0.214286"/>
    <n v="0.214285"/>
    <n v="0.42857100000000004"/>
  </r>
  <r>
    <s v="F0460-19"/>
    <n v="62"/>
    <s v="Truy nhập Internet tốc độ cao FTTH (Fiber VNN)"/>
    <s v="Dịch vụ Băng rộng cố định"/>
    <x v="3"/>
    <s v="Viễn thông"/>
    <s v="3293"/>
    <s v="Triệu Hoàng Cường (Vingroup)"/>
    <s v="DNTN2"/>
    <x v="2"/>
    <s v="Chi nhánh tại Thành phố Hồ Chí Minh-Công ty cổ phần Vinhomes"/>
    <s v="Công ty CP Dịch vụ Thương mại Tổng hợp VinCommerce"/>
    <x v="1"/>
    <n v="0"/>
    <n v="0"/>
    <n v="0"/>
    <n v="0"/>
    <n v="0"/>
    <n v="0"/>
    <n v="0"/>
    <n v="0"/>
    <n v="0.77142999999999995"/>
    <n v="0.385714"/>
    <n v="0.385714"/>
    <n v="0.385714"/>
    <n v="1.928572"/>
    <n v="0.385714"/>
    <n v="0.385714"/>
    <n v="0.771428"/>
  </r>
  <r>
    <s v="F0460-20"/>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77142999999999995"/>
    <n v="0.385714"/>
    <n v="0.385714"/>
    <n v="0.385714"/>
    <n v="1.928572"/>
    <n v="0.385714"/>
    <n v="0.385714"/>
    <n v="0.771428"/>
  </r>
  <r>
    <s v="F0460-21"/>
    <n v="62"/>
    <s v="Truy nhập Internet tốc độ cao FTTH (Fiber VNN)"/>
    <s v="Dịch vụ Băng rộng cố định"/>
    <x v="3"/>
    <s v="Viễn thông"/>
    <s v="3293"/>
    <s v="Triệu Hoàng Cường (Vingroup)"/>
    <s v="DNTN2"/>
    <x v="2"/>
    <s v="Chi nhánh tại Hải Phòng- Công ty cổ phần Vinhomes"/>
    <s v="Công ty CP Dịch vụ Thương mại Tổng hợp VinCommerce"/>
    <x v="1"/>
    <n v="0"/>
    <n v="0"/>
    <n v="0"/>
    <n v="0"/>
    <n v="0"/>
    <n v="0"/>
    <n v="0"/>
    <n v="0"/>
    <n v="0.77142999999999995"/>
    <n v="0.385714"/>
    <n v="0.385714"/>
    <n v="0.385714"/>
    <n v="1.928572"/>
    <n v="0.385714"/>
    <n v="0.385714"/>
    <n v="0.771428"/>
  </r>
  <r>
    <s v="F0460-22"/>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42857499999999998"/>
    <n v="0.214285"/>
    <n v="0.214285"/>
    <n v="0.214285"/>
    <n v="1.0714300000000001"/>
    <n v="0.214285"/>
    <n v="0.214285"/>
    <n v="0.42857000000000001"/>
  </r>
  <r>
    <s v="F0460-23"/>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77142999999999995"/>
    <n v="0.385714"/>
    <n v="0.385714"/>
    <n v="0.385714"/>
    <n v="1.928572"/>
    <n v="0.385714"/>
    <n v="0.385714"/>
    <n v="0.771428"/>
  </r>
  <r>
    <s v="F0460-24"/>
    <n v="62"/>
    <s v="Truy nhập Internet tốc độ cao FTTH (Fiber VNN)"/>
    <s v="Dịch vụ Băng rộng cố định"/>
    <x v="3"/>
    <s v="Viễn thông"/>
    <s v="3293"/>
    <s v="Triệu Hoàng Cường (Vingroup)"/>
    <s v="DNTN2"/>
    <x v="2"/>
    <s v="Công ty TNHH đầu tư và phát triển đô thị Gia Lâm"/>
    <s v="Công ty CP Dịch vụ Thương mại Tổng hợp VinCommerce"/>
    <x v="1"/>
    <n v="0"/>
    <n v="0"/>
    <n v="0"/>
    <n v="0"/>
    <n v="0"/>
    <n v="0"/>
    <n v="0"/>
    <n v="0"/>
    <n v="1.586667"/>
    <n v="0"/>
    <n v="0"/>
    <n v="0"/>
    <n v="1.586667"/>
    <n v="0"/>
    <n v="0"/>
    <n v="0"/>
  </r>
  <r>
    <s v="F0460-25"/>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2.4"/>
    <n v="1.2"/>
    <n v="1.2"/>
    <n v="1.2"/>
    <n v="6"/>
    <n v="1.2"/>
    <n v="1.2"/>
    <n v="2.4"/>
  </r>
  <r>
    <s v="F0460-26"/>
    <n v="62"/>
    <s v="Truy nhập Internet tốc độ cao FTTH (Fiber VNN)"/>
    <s v="Dịch vụ Băng rộng cố định"/>
    <x v="3"/>
    <s v="Viễn thông"/>
    <s v="3293"/>
    <s v="Triệu Hoàng Cường (Vingroup)"/>
    <s v="DNTN2"/>
    <x v="2"/>
    <s v="Chi nhánh tại Thanh Hóa- Công ty cổ phần Vinhomes"/>
    <s v="Công ty CP Dịch vụ Thương mại Tổng hợp VinCommerce"/>
    <x v="1"/>
    <n v="0"/>
    <n v="0"/>
    <n v="0"/>
    <n v="0"/>
    <n v="0"/>
    <n v="0"/>
    <n v="0"/>
    <n v="0"/>
    <n v="2.4"/>
    <n v="1.2"/>
    <n v="1.2"/>
    <n v="1.2"/>
    <n v="6"/>
    <n v="1.2"/>
    <n v="1.2"/>
    <n v="2.4"/>
  </r>
  <r>
    <s v="F0460-27"/>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77142999999999995"/>
    <n v="0.385714"/>
    <n v="0.385714"/>
    <n v="0.385714"/>
    <n v="1.928572"/>
    <n v="0.385714"/>
    <n v="0.385714"/>
    <n v="0.771428"/>
  </r>
  <r>
    <s v="F0460-28"/>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77142999999999995"/>
    <n v="0.385714"/>
    <n v="0.385714"/>
    <n v="0.385714"/>
    <n v="1.928572"/>
    <n v="0.385714"/>
    <n v="0.385714"/>
    <n v="0.771428"/>
  </r>
  <r>
    <s v="F0460-29"/>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2.4"/>
    <n v="1.2"/>
    <n v="1.2"/>
    <n v="1.2"/>
    <n v="6"/>
    <n v="1.2"/>
    <n v="1.2"/>
    <n v="2.4"/>
  </r>
  <r>
    <s v="F0460-30"/>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77142999999999995"/>
    <n v="0.385714"/>
    <n v="0.385714"/>
    <n v="0.385714"/>
    <n v="1.928572"/>
    <n v="0.385714"/>
    <n v="0.385714"/>
    <n v="0.771428"/>
  </r>
  <r>
    <s v="F0460-31"/>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2.4"/>
    <n v="1.2"/>
    <n v="1.2"/>
    <n v="1.2"/>
    <n v="6"/>
    <n v="1.2"/>
    <n v="1.2"/>
    <n v="2.4"/>
  </r>
  <r>
    <s v="F0460-32"/>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77142999999999995"/>
    <n v="0.385714"/>
    <n v="0.385714"/>
    <n v="0.385714"/>
    <n v="1.928572"/>
    <n v="0.385714"/>
    <n v="0.385714"/>
    <n v="0.771428"/>
  </r>
  <r>
    <s v="F0460-33"/>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77142999999999995"/>
    <n v="0.385714"/>
    <n v="0.385714"/>
    <n v="0.385714"/>
    <n v="1.928572"/>
    <n v="0.385714"/>
    <n v="0.385714"/>
    <n v="0.771428"/>
  </r>
  <r>
    <s v="F0460-34"/>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42857499999999998"/>
    <n v="0.214285"/>
    <n v="0.214285"/>
    <n v="0.214285"/>
    <n v="1.0714300000000001"/>
    <n v="0.214285"/>
    <n v="0.214285"/>
    <n v="0.42857000000000001"/>
  </r>
  <r>
    <s v="F0460-35"/>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42857499999999998"/>
    <n v="0.214285"/>
    <n v="0.214285"/>
    <n v="0.214285"/>
    <n v="1.0714300000000001"/>
    <n v="0.214285"/>
    <n v="0.214285"/>
    <n v="0.42857000000000001"/>
  </r>
  <r>
    <s v="F0460-36"/>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77142999999999995"/>
    <n v="0.385714"/>
    <n v="0.385714"/>
    <n v="0.385714"/>
    <n v="1.928572"/>
    <n v="0.385714"/>
    <n v="0.385714"/>
    <n v="0.771428"/>
  </r>
  <r>
    <s v="F0460-37"/>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9"/>
    <n v="0"/>
    <n v="0"/>
    <n v="0"/>
    <n v="0.9"/>
    <n v="0"/>
    <n v="0"/>
    <n v="0"/>
  </r>
  <r>
    <s v="F0460-38"/>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9"/>
    <n v="0"/>
    <n v="0"/>
    <n v="0"/>
    <n v="0.9"/>
    <n v="0"/>
    <n v="0"/>
    <n v="0"/>
  </r>
  <r>
    <s v="F0460-39"/>
    <n v="62"/>
    <s v="Truy nhập Internet tốc độ cao FTTH (Fiber VNN)"/>
    <s v="Dịch vụ Băng rộng cố định"/>
    <x v="3"/>
    <s v="Viễn thông"/>
    <s v="3293"/>
    <s v="Triệu Hoàng Cường (Vingroup)"/>
    <s v="DNTN2"/>
    <x v="2"/>
    <s v="Chi nhánh tại Hà Tĩnh- Công ty cổ phần Vinhomes"/>
    <s v="Công ty CP Dịch vụ Thương mại Tổng hợp VinCommerce"/>
    <x v="1"/>
    <n v="0"/>
    <n v="0"/>
    <n v="0"/>
    <n v="0"/>
    <n v="0"/>
    <n v="0"/>
    <n v="0"/>
    <n v="0"/>
    <n v="0.77142999999999995"/>
    <n v="0.385714"/>
    <n v="0.385714"/>
    <n v="0.385714"/>
    <n v="1.928572"/>
    <n v="0.385714"/>
    <n v="0.385714"/>
    <n v="0.771428"/>
  </r>
  <r>
    <s v="F0460-40"/>
    <n v="62"/>
    <s v="Truy nhập Internet tốc độ cao FTTH (Fiber VNN)"/>
    <s v="Dịch vụ Băng rộng cố định"/>
    <x v="3"/>
    <s v="Viễn thông"/>
    <s v="3293"/>
    <s v="Triệu Hoàng Cường (Vingroup)"/>
    <s v="DNTN2"/>
    <x v="2"/>
    <s v="Chi nhánh tại Thành phố Hồ Chí Minh-Công ty cổ phần Vinhomes"/>
    <s v="Công ty CP Dịch vụ Thương mại Tổng hợp VinCommerce"/>
    <x v="1"/>
    <n v="0"/>
    <n v="0"/>
    <n v="0"/>
    <n v="0"/>
    <n v="0"/>
    <n v="0"/>
    <n v="0"/>
    <n v="0"/>
    <n v="0.77142999999999995"/>
    <n v="0.385714"/>
    <n v="0.385714"/>
    <n v="0.385714"/>
    <n v="1.928572"/>
    <n v="0.385714"/>
    <n v="0.385714"/>
    <n v="0.771428"/>
  </r>
  <r>
    <s v="F0460-41"/>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2.0571449999999998"/>
    <n v="1.0285709999999999"/>
    <n v="1.0285709999999999"/>
    <n v="1.0285709999999999"/>
    <n v="5.1428580000000004"/>
    <n v="1.0285709999999999"/>
    <n v="1.0285709999999999"/>
    <n v="2.0571419999999998"/>
  </r>
  <r>
    <s v="F0460-42"/>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2185732666666666"/>
    <n v="0.38591399999999998"/>
    <n v="0.38591399999999998"/>
    <n v="0.38591399999999998"/>
    <n v="1.3763152666666667"/>
    <n v="0.38591399999999998"/>
    <n v="0.38591399999999998"/>
    <n v="0.77182799999999996"/>
  </r>
  <r>
    <s v="F0460-43"/>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1.544478"/>
    <n v="0.38517400000000002"/>
    <n v="0.38517400000000002"/>
    <n v="0.38517400000000002"/>
    <n v="2.7"/>
    <n v="0.385716"/>
    <n v="0.385714"/>
    <n v="0.77143000000000006"/>
  </r>
  <r>
    <s v="F0460-44"/>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13.628570933333334"/>
    <n v="3.8757769999999998"/>
    <n v="3.8757769999999998"/>
    <n v="3.8757769999999998"/>
    <n v="25.255901933333334"/>
    <n v="3.8593109999999999"/>
    <n v="3.858107"/>
    <n v="7.7174180000000003"/>
  </r>
  <r>
    <s v="F0460-45"/>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4.9371419999999997"/>
    <n v="1.234286"/>
    <n v="1.234286"/>
    <n v="1.234286"/>
    <n v="8.64"/>
    <n v="1.2342900000000001"/>
    <n v="1.2342850000000001"/>
    <n v="2.4685750000000004"/>
  </r>
  <r>
    <s v="F0460-8"/>
    <n v="62"/>
    <s v="Truy nhập Internet tốc độ cao FTTH (Fiber VNN)"/>
    <s v="Dịch vụ Băng rộng cố định"/>
    <x v="3"/>
    <s v="Viễn thông"/>
    <s v="3293"/>
    <s v="Triệu Hoàng Cường (Vingroup)"/>
    <s v="DNTN2"/>
    <x v="2"/>
    <s v="Chi nhánh tại Thành phố Hồ Chí Minh-Công ty cổ phần Vinhomes"/>
    <s v="Công ty CP Dịch vụ Thương mại Tổng hợp VinCommerce"/>
    <x v="1"/>
    <n v="0"/>
    <n v="0"/>
    <n v="0"/>
    <n v="0"/>
    <n v="0"/>
    <n v="0"/>
    <n v="0"/>
    <n v="0"/>
    <n v="5.4857149999999999"/>
    <n v="2.7428569999999999"/>
    <n v="2.7428569999999999"/>
    <n v="2.7428569999999999"/>
    <n v="13.714286"/>
    <n v="2.7428569999999999"/>
    <n v="2.7428569999999999"/>
    <n v="5.4857139999999998"/>
  </r>
  <r>
    <s v="F0460-9"/>
    <n v="62"/>
    <s v="Truy nhập Internet tốc độ cao FTTH (Fiber VNN)"/>
    <s v="Dịch vụ Băng rộng cố định"/>
    <x v="3"/>
    <s v="Viễn thông"/>
    <s v="3293"/>
    <s v="Triệu Hoàng Cường (Vingroup)"/>
    <s v="DNTN2"/>
    <x v="2"/>
    <s v="Chi nhánh tại Quảng Ninh- Công ty cổ phần Vinhomes"/>
    <s v="Công ty CP Dịch vụ Thương mại Tổng hợp VinCommerce"/>
    <x v="1"/>
    <n v="0"/>
    <n v="0"/>
    <n v="0"/>
    <n v="0"/>
    <n v="0"/>
    <n v="0"/>
    <n v="0"/>
    <n v="0"/>
    <n v="0.77142999999999995"/>
    <n v="0.385714"/>
    <n v="0.385714"/>
    <n v="0.385714"/>
    <n v="1.928572"/>
    <n v="0.385714"/>
    <n v="0.385714"/>
    <n v="0.771428"/>
  </r>
  <r>
    <s v="F0515"/>
    <n v="62"/>
    <s v="Truy nhập Internet tốc độ cao FTTH (Fiber VNN)"/>
    <s v="Dịch vụ Băng rộng cố định"/>
    <x v="3"/>
    <s v="Viễn thông"/>
    <s v="89-PL1/VINTATA"/>
    <s v="Triệu Hoàng Cường (Vingroup)"/>
    <s v="DNTN2"/>
    <x v="2"/>
    <s v="Chi nhánh Hà nội- Công ty cổ phần Vinpearl"/>
    <s v="Công ty CP Dịch vụ Thương mại Tổng hợp VinCommerce"/>
    <x v="1"/>
    <n v="0"/>
    <n v="0"/>
    <n v="0"/>
    <n v="0"/>
    <n v="0"/>
    <n v="0"/>
    <n v="0"/>
    <n v="0"/>
    <n v="4"/>
    <n v="2"/>
    <n v="2"/>
    <n v="2"/>
    <n v="10"/>
    <n v="2"/>
    <n v="0"/>
    <n v="2"/>
  </r>
  <r>
    <s v="F0516"/>
    <n v="62"/>
    <s v="Truy nhập Internet tốc độ cao FTTH (Fiber VNN)"/>
    <s v="Dịch vụ Băng rộng cố định"/>
    <x v="3"/>
    <s v="Viễn thông"/>
    <s v="089-PL1/VCR"/>
    <s v="Triệu Hoàng Cường (Vingroup)"/>
    <s v="DNTN2"/>
    <x v="2"/>
    <s v="Công ty cổ phần Vincom Retail"/>
    <s v="Công ty CP Dịch vụ Thương mại Tổng hợp VinCommerce"/>
    <x v="1"/>
    <n v="0"/>
    <n v="0"/>
    <n v="0"/>
    <n v="0"/>
    <n v="0"/>
    <n v="0"/>
    <n v="0"/>
    <n v="0"/>
    <n v="1.4"/>
    <n v="0.7"/>
    <n v="0.7"/>
    <n v="0.7"/>
    <n v="3.5"/>
    <n v="0.7"/>
    <n v="0.7"/>
    <n v="1.4"/>
  </r>
  <r>
    <s v="F0516-1"/>
    <n v="62"/>
    <s v="Truy nhập Internet tốc độ cao FTTH (Fiber VNN)"/>
    <s v="Dịch vụ Băng rộng cố định"/>
    <x v="3"/>
    <s v="Viễn thông"/>
    <s v="089-PL1/VCR"/>
    <s v="Triệu Hoàng Cường (Vingroup)"/>
    <s v="DNTN2"/>
    <x v="2"/>
    <s v="Chi nhánh tại tỉnh Long An- Công ty cổ phần Vincom Retail"/>
    <s v="Công ty CP Dịch vụ Thương mại Tổng hợp VinCommerce"/>
    <x v="1"/>
    <n v="0"/>
    <n v="0"/>
    <n v="0"/>
    <n v="0"/>
    <n v="0"/>
    <n v="0"/>
    <n v="0"/>
    <n v="0"/>
    <n v="0.9"/>
    <n v="0.45"/>
    <n v="0.45"/>
    <n v="0.45"/>
    <n v="2.25"/>
    <n v="0.45"/>
    <n v="0.45"/>
    <n v="0.9"/>
  </r>
  <r>
    <s v="F0516-10"/>
    <n v="62"/>
    <s v="Truy nhập Internet tốc độ cao FTTH (Fiber VNN)"/>
    <s v="Dịch vụ Băng rộng cố định"/>
    <x v="3"/>
    <s v="Viễn thông"/>
    <s v="089-PL1/VCR"/>
    <s v="Triệu Hoàng Cường (Vingroup)"/>
    <s v="DNTN2"/>
    <x v="2"/>
    <s v="Chi nhánh tại tỉnh Ninh Thuận- Công ty TNHH Vincom Retail Miền Nam"/>
    <s v="Công ty CP Dịch vụ Thương mại Tổng hợp VinCommerce"/>
    <x v="1"/>
    <n v="0"/>
    <n v="0"/>
    <n v="0"/>
    <n v="0"/>
    <n v="0"/>
    <n v="0"/>
    <n v="0"/>
    <n v="0"/>
    <n v="0.5"/>
    <n v="0.25"/>
    <n v="0.25"/>
    <n v="0.25"/>
    <n v="1.25"/>
    <n v="0.25"/>
    <n v="0.25"/>
    <n v="0.5"/>
  </r>
  <r>
    <s v="F0516-11"/>
    <n v="62"/>
    <s v="Truy nhập Internet tốc độ cao FTTH (Fiber VNN)"/>
    <s v="Dịch vụ Băng rộng cố định"/>
    <x v="3"/>
    <s v="Viễn thông"/>
    <s v="089-PL1/VCR"/>
    <s v="Triệu Hoàng Cường (Vingroup)"/>
    <s v="DNTN2"/>
    <x v="2"/>
    <s v="Chi nhánh tại tỉnh Khánh Hòa- Công ty TNHH Vincom Retail Miền Nam"/>
    <s v="Công ty CP Dịch vụ Thương mại Tổng hợp VinCommerce"/>
    <x v="1"/>
    <n v="0"/>
    <n v="0"/>
    <n v="0"/>
    <n v="0"/>
    <n v="0"/>
    <n v="0"/>
    <n v="0"/>
    <n v="0"/>
    <n v="1.0000000000000002"/>
    <n v="0.5"/>
    <n v="0.5"/>
    <n v="0.5"/>
    <n v="2.5"/>
    <n v="0.5"/>
    <n v="0.25"/>
    <n v="0.75"/>
  </r>
  <r>
    <s v="F0516-12"/>
    <n v="62"/>
    <s v="Truy nhập Internet tốc độ cao FTTH (Fiber VNN)"/>
    <s v="Dịch vụ Băng rộng cố định"/>
    <x v="3"/>
    <s v="Viễn thông"/>
    <s v="089-PL1/VCR"/>
    <s v="Triệu Hoàng Cường (Vingroup)"/>
    <s v="DNTN2"/>
    <x v="2"/>
    <s v="Chi nhánh tại tỉnh Phú Yên- Công ty TNHH Vincom Retail Miền Nam"/>
    <s v="Công ty CP Dịch vụ Thương mại Tổng hợp VinCommerce"/>
    <x v="1"/>
    <n v="0"/>
    <n v="0"/>
    <n v="0"/>
    <n v="0"/>
    <n v="0"/>
    <n v="0"/>
    <n v="0"/>
    <n v="0"/>
    <n v="0.9"/>
    <n v="0.45"/>
    <n v="0.45"/>
    <n v="0.45"/>
    <n v="2.25"/>
    <n v="0.45"/>
    <n v="0.45"/>
    <n v="0.9"/>
  </r>
  <r>
    <s v="F0516-13"/>
    <n v="62"/>
    <s v="Truy nhập Internet tốc độ cao FTTH (Fiber VNN)"/>
    <s v="Dịch vụ Băng rộng cố định"/>
    <x v="3"/>
    <s v="Viễn thông"/>
    <s v="089-PL1/VCR"/>
    <s v="Triệu Hoàng Cường (Vingroup)"/>
    <s v="DNTN2"/>
    <x v="2"/>
    <s v="Công ty TNHH đầu tư và phát triển đô thị Suối Hoa"/>
    <s v="Công ty CP Dịch vụ Thương mại Tổng hợp VinCommerce"/>
    <x v="1"/>
    <n v="0"/>
    <n v="0"/>
    <n v="0"/>
    <n v="0"/>
    <n v="0"/>
    <n v="0"/>
    <n v="0"/>
    <n v="0"/>
    <n v="0.9"/>
    <n v="0.45"/>
    <n v="0.45"/>
    <n v="0.45"/>
    <n v="2.25"/>
    <n v="0.45"/>
    <n v="0.45"/>
    <n v="0.9"/>
  </r>
  <r>
    <s v="F0516-2"/>
    <n v="62"/>
    <s v="Truy nhập Internet tốc độ cao FTTH (Fiber VNN)"/>
    <s v="Dịch vụ Băng rộng cố định"/>
    <x v="3"/>
    <s v="Viễn thông"/>
    <s v="089-PL1/VCR"/>
    <s v="Triệu Hoàng Cường (Vingroup)"/>
    <s v="DNTN2"/>
    <x v="2"/>
    <s v="Chi nhánh tại tỉnh thành phố Hồ Chí Minh- Công ty cổ phần Vincom Retail"/>
    <s v="Công ty CP Dịch vụ Thương mại Tổng hợp VinCommerce"/>
    <x v="1"/>
    <n v="0"/>
    <n v="0"/>
    <n v="0"/>
    <n v="0"/>
    <n v="0"/>
    <n v="0"/>
    <n v="0"/>
    <n v="0"/>
    <n v="0.9"/>
    <n v="0.45"/>
    <n v="0.45"/>
    <n v="0.45"/>
    <n v="2.25"/>
    <n v="0.45"/>
    <n v="0.45"/>
    <n v="0.9"/>
  </r>
  <r>
    <s v="F0516-3"/>
    <n v="62"/>
    <s v="Truy nhập Internet tốc độ cao FTTH (Fiber VNN)"/>
    <s v="Dịch vụ Băng rộng cố định"/>
    <x v="3"/>
    <s v="Viễn thông"/>
    <s v="089-PL1/VCR"/>
    <s v="Triệu Hoàng Cường (Vingroup)"/>
    <s v="DNTN2"/>
    <x v="2"/>
    <s v="Chi nhánh tại tỉnh Khánh Hòa- Công ty cổ phần Vincom Retail"/>
    <s v="Công ty CP Dịch vụ Thương mại Tổng hợp VinCommerce"/>
    <x v="1"/>
    <n v="0"/>
    <n v="0"/>
    <n v="0"/>
    <n v="0"/>
    <n v="0"/>
    <n v="0"/>
    <n v="0"/>
    <n v="0"/>
    <n v="0.9"/>
    <n v="0.45"/>
    <n v="0.45"/>
    <n v="0.45"/>
    <n v="2.25"/>
    <n v="0.45"/>
    <n v="0"/>
    <n v="0.45"/>
  </r>
  <r>
    <s v="F0516-4"/>
    <n v="62"/>
    <s v="Truy nhập Internet tốc độ cao FTTH (Fiber VNN)"/>
    <s v="Dịch vụ Băng rộng cố định"/>
    <x v="3"/>
    <s v="Viễn thông"/>
    <s v="089-PL1/VCR"/>
    <s v="Triệu Hoàng Cường (Vingroup)"/>
    <s v="DNTN2"/>
    <x v="2"/>
    <s v="Chi nhánh tại tỉnh Thái Nguyên- Công ty cổ phần Vincom Retail"/>
    <s v="Công ty CP Dịch vụ Thương mại Tổng hợp VinCommerce"/>
    <x v="1"/>
    <n v="0"/>
    <n v="0"/>
    <n v="0"/>
    <n v="0"/>
    <n v="0"/>
    <n v="0"/>
    <n v="0"/>
    <n v="0"/>
    <n v="0.9"/>
    <n v="0.45"/>
    <n v="0.45"/>
    <n v="0.45"/>
    <n v="2.25"/>
    <n v="0.45"/>
    <n v="0.45"/>
    <n v="0.9"/>
  </r>
  <r>
    <s v="F0516-5"/>
    <n v="62"/>
    <s v="Truy nhập Internet tốc độ cao FTTH (Fiber VNN)"/>
    <s v="Dịch vụ Băng rộng cố định"/>
    <x v="3"/>
    <s v="Viễn thông"/>
    <s v="089-PL1/VCR"/>
    <s v="Triệu Hoàng Cường (Vingroup)"/>
    <s v="DNTN2"/>
    <x v="2"/>
    <s v="Chi nhánh tại tỉnh Cà Mau- Công ty cổ phần Vincom Retail"/>
    <s v="Công ty CP Dịch vụ Thương mại Tổng hợp VinCommerce"/>
    <x v="1"/>
    <n v="0"/>
    <n v="0"/>
    <n v="0"/>
    <n v="0"/>
    <n v="0"/>
    <n v="0"/>
    <n v="0"/>
    <n v="0"/>
    <n v="0.9"/>
    <n v="0.45"/>
    <n v="0.45"/>
    <n v="0.45"/>
    <n v="2.25"/>
    <n v="0.45"/>
    <n v="0"/>
    <n v="0.45"/>
  </r>
  <r>
    <s v="F0516-6"/>
    <n v="62"/>
    <s v="Truy nhập Internet tốc độ cao FTTH (Fiber VNN)"/>
    <s v="Dịch vụ Băng rộng cố định"/>
    <x v="3"/>
    <s v="Viễn thông"/>
    <s v="089-PL1/VCR"/>
    <s v="Triệu Hoàng Cường (Vingroup)"/>
    <s v="DNTN2"/>
    <x v="2"/>
    <s v="Chi nhánh tại tỉnh Quảng Ngãi- Công ty cổ phần Vincom Retail"/>
    <s v="Công ty CP Dịch vụ Thương mại Tổng hợp VinCommerce"/>
    <x v="1"/>
    <n v="0"/>
    <n v="0"/>
    <n v="0"/>
    <n v="0"/>
    <n v="0"/>
    <n v="0"/>
    <n v="0"/>
    <n v="0"/>
    <n v="0.9"/>
    <n v="0.45"/>
    <n v="0.45"/>
    <n v="0.45"/>
    <n v="2.25"/>
    <n v="0.45"/>
    <n v="0.45"/>
    <n v="0.9"/>
  </r>
  <r>
    <s v="F0516-7"/>
    <n v="62"/>
    <s v="Truy nhập Internet tốc độ cao FTTH (Fiber VNN)"/>
    <s v="Dịch vụ Băng rộng cố định"/>
    <x v="3"/>
    <s v="Viễn thông"/>
    <s v="089-PL1/VCR"/>
    <s v="Triệu Hoàng Cường (Vingroup)"/>
    <s v="DNTN2"/>
    <x v="2"/>
    <s v="Chi nhánh tại tỉnh Quảng Ninh- Công ty cổ phần Vincom Retail"/>
    <s v="Công ty CP Dịch vụ Thương mại Tổng hợp VinCommerce"/>
    <x v="1"/>
    <n v="0"/>
    <n v="0"/>
    <n v="0"/>
    <n v="0"/>
    <n v="0"/>
    <n v="0"/>
    <n v="0"/>
    <n v="0"/>
    <n v="0.9"/>
    <n v="0.45"/>
    <n v="0.45"/>
    <n v="0.45"/>
    <n v="2.25"/>
    <n v="0.45"/>
    <n v="0"/>
    <n v="0.45"/>
  </r>
  <r>
    <s v="F0516-8"/>
    <n v="62"/>
    <s v="Truy nhập Internet tốc độ cao FTTH (Fiber VNN)"/>
    <s v="Dịch vụ Băng rộng cố định"/>
    <x v="3"/>
    <s v="Viễn thông"/>
    <s v="089-PL1/VCR"/>
    <s v="Triệu Hoàng Cường (Vingroup)"/>
    <s v="DNTN2"/>
    <x v="2"/>
    <s v="Công ty TNHH Vincom Retail Miền Bắc"/>
    <s v="Công ty CP Dịch vụ Thương mại Tổng hợp VinCommerce"/>
    <x v="1"/>
    <n v="0"/>
    <n v="0"/>
    <n v="0"/>
    <n v="0"/>
    <n v="0"/>
    <n v="0"/>
    <n v="0"/>
    <n v="0"/>
    <n v="2.2999999999999998"/>
    <n v="1.1499999999999999"/>
    <n v="1.1499999999999999"/>
    <n v="1.1499999999999999"/>
    <n v="5.75"/>
    <n v="1.1499999999999999"/>
    <n v="1.1499999999999999"/>
    <n v="2.2999999999999998"/>
  </r>
  <r>
    <s v="F0516-9"/>
    <n v="62"/>
    <s v="Truy nhập Internet tốc độ cao FTTH (Fiber VNN)"/>
    <s v="Dịch vụ Băng rộng cố định"/>
    <x v="3"/>
    <s v="Viễn thông"/>
    <s v="089-PL1/VCR"/>
    <s v="Triệu Hoàng Cường (Vingroup)"/>
    <s v="DNTN2"/>
    <x v="2"/>
    <s v="Công ty TNHH Vincom Retail Miền Nam"/>
    <s v="Công ty CP Dịch vụ Thương mại Tổng hợp VinCommerce"/>
    <x v="1"/>
    <n v="0"/>
    <n v="0"/>
    <n v="0"/>
    <n v="0"/>
    <n v="0"/>
    <n v="0"/>
    <n v="0"/>
    <n v="0"/>
    <n v="1.1666670000000003"/>
    <n v="0.5"/>
    <n v="0.5"/>
    <n v="0.5"/>
    <n v="2.6666669999999999"/>
    <n v="0.5"/>
    <n v="0.5"/>
    <n v="1"/>
  </r>
  <r>
    <s v="F0517-1"/>
    <n v="62"/>
    <s v="Truy nhập Internet tốc độ cao FTTH (Fiber VNN)"/>
    <s v="Dịch vụ Băng rộng cố định"/>
    <x v="3"/>
    <s v="Viễn thông"/>
    <s v="89-pl1/vimec"/>
    <s v="Triệu Hoàng Cường (Vingroup)"/>
    <s v="DNTN2"/>
    <x v="2"/>
    <s v="CN Công ty CP bệnh viện ĐKQT Vinmec - Bệnh viện ĐKQT Vinmec Central Park"/>
    <s v="Công ty CP Dịch vụ Thương mại Tổng hợp VinCommerce"/>
    <x v="1"/>
    <n v="0"/>
    <n v="0"/>
    <n v="0"/>
    <n v="0"/>
    <n v="0"/>
    <n v="0"/>
    <n v="0"/>
    <n v="0"/>
    <n v="0.9"/>
    <n v="0.45"/>
    <n v="0.45"/>
    <n v="0.45"/>
    <n v="2.25"/>
    <n v="0.45"/>
    <n v="0.45"/>
    <n v="0.9"/>
  </r>
  <r>
    <s v="F0517-2"/>
    <n v="62"/>
    <s v="Truy nhập Internet tốc độ cao FTTH (Fiber VNN)"/>
    <s v="Dịch vụ Băng rộng cố định"/>
    <x v="3"/>
    <s v="Viễn thông"/>
    <s v="89-pl1/vimec"/>
    <s v="Triệu Hoàng Cường (Vingroup)"/>
    <s v="DNTN2"/>
    <x v="2"/>
    <s v="CN tại tỉnh Kiên Giang- Công ty CP Bệnh viện đa khoa quốc tế Vinmec"/>
    <s v="Công ty CP Dịch vụ Thương mại Tổng hợp VinCommerce"/>
    <x v="1"/>
    <n v="0"/>
    <n v="0"/>
    <n v="0"/>
    <n v="0"/>
    <n v="0"/>
    <n v="0"/>
    <n v="0"/>
    <n v="0"/>
    <n v="0.9"/>
    <n v="0.45"/>
    <n v="0.45"/>
    <n v="0.45"/>
    <n v="2.25"/>
    <n v="0.45"/>
    <n v="0.45"/>
    <n v="0.9"/>
  </r>
  <r>
    <s v="F0517-3"/>
    <n v="62"/>
    <s v="Truy nhập Internet tốc độ cao FTTH (Fiber VNN)"/>
    <s v="Dịch vụ Băng rộng cố định"/>
    <x v="3"/>
    <s v="Viễn thông"/>
    <s v="89-pl1/vimec"/>
    <s v="Triệu Hoàng Cường (Vingroup)"/>
    <s v="DNTN2"/>
    <x v="2"/>
    <s v="CN Công ty CP Bệnh Viện ĐKQT Vinmec- Bệnh viện ĐKQT Vinmec Times city"/>
    <s v="Công ty CP Dịch vụ Thương mại Tổng hợp VinCommerce"/>
    <x v="1"/>
    <n v="0"/>
    <n v="0"/>
    <n v="0"/>
    <n v="0"/>
    <n v="0"/>
    <n v="0"/>
    <n v="0"/>
    <n v="0"/>
    <n v="7.5"/>
    <n v="3.75"/>
    <n v="3.75"/>
    <n v="3.75"/>
    <n v="18.75"/>
    <n v="3.75"/>
    <n v="3.75"/>
    <n v="7.5"/>
  </r>
  <r>
    <s v="F0517-4"/>
    <n v="62"/>
    <s v="Truy nhập Internet tốc độ cao FTTH (Fiber VNN)"/>
    <s v="Dịch vụ Băng rộng cố định"/>
    <x v="3"/>
    <s v="Viễn thông"/>
    <s v="89-pl1/vimec"/>
    <s v="Triệu Hoàng Cường (Vingroup)"/>
    <s v="DNTN2"/>
    <x v="2"/>
    <s v="CN Công ty CP Bệnh Viện ĐKQT Vinmec- Bệnh viện ĐKQT Vinmec Đà Nẵng"/>
    <s v="Công ty CP Dịch vụ Thương mại Tổng hợp VinCommerce"/>
    <x v="1"/>
    <n v="0"/>
    <n v="0"/>
    <n v="0"/>
    <n v="0"/>
    <n v="0"/>
    <n v="0"/>
    <n v="0"/>
    <n v="0"/>
    <n v="0.9"/>
    <n v="0.45"/>
    <n v="0.45"/>
    <n v="0.45"/>
    <n v="2.25"/>
    <n v="0.45"/>
    <n v="0.45"/>
    <n v="0.9"/>
  </r>
  <r>
    <s v="F0517-5"/>
    <n v="62"/>
    <s v="Truy nhập Internet tốc độ cao FTTH (Fiber VNN)"/>
    <s v="Dịch vụ Băng rộng cố định"/>
    <x v="3"/>
    <s v="Viễn thông"/>
    <s v="89-pl1/vimec"/>
    <s v="Triệu Hoàng Cường (Vingroup)"/>
    <s v="DNTN2"/>
    <x v="2"/>
    <s v="CN Công ty cổ phần bệnh viện đa khoa quốc tế Vinmec-Bệnh viện đa khoa quốc tế Vinmec Hải Phòng"/>
    <s v="Công ty CP Dịch vụ Thương mại Tổng hợp VinCommerce"/>
    <x v="1"/>
    <n v="0"/>
    <n v="0"/>
    <n v="0"/>
    <n v="0"/>
    <n v="0"/>
    <n v="0"/>
    <n v="0"/>
    <n v="0"/>
    <n v="2.4"/>
    <n v="1.2"/>
    <n v="1.2"/>
    <n v="1.2"/>
    <n v="6"/>
    <n v="1.2"/>
    <n v="1.2"/>
    <n v="2.4"/>
  </r>
  <r>
    <s v="F0518-1"/>
    <n v="62"/>
    <s v="Truy nhập Internet tốc độ cao FTTH (Fiber VNN)"/>
    <s v="Dịch vụ Băng rộng cố định"/>
    <x v="3"/>
    <s v="Viễn thông"/>
    <s v="89-PL1/VINPEARL"/>
    <s v="Triệu Hoàng Cường (Vingroup)"/>
    <s v="DNTN2"/>
    <x v="2"/>
    <s v="CN Nha Trang- Công ty cổ phần Vinpearl"/>
    <s v="Công ty CP Dịch vụ Thương mại Tổng hợp VinCommerce"/>
    <x v="1"/>
    <n v="0"/>
    <n v="0"/>
    <n v="0"/>
    <n v="0"/>
    <n v="0"/>
    <n v="0"/>
    <n v="0"/>
    <n v="0"/>
    <n v="1.4"/>
    <n v="1.4"/>
    <n v="1.4"/>
    <n v="1.4"/>
    <n v="5.6"/>
    <n v="1.4"/>
    <n v="1.4"/>
    <n v="2.8"/>
  </r>
  <r>
    <s v="F0518-2"/>
    <n v="62"/>
    <s v="Truy nhập Internet tốc độ cao FTTH (Fiber VNN)"/>
    <s v="Dịch vụ Băng rộng cố định"/>
    <x v="3"/>
    <s v="Viễn thông"/>
    <s v="89-PL1/VINPEARL"/>
    <s v="Triệu Hoàng Cường (Vingroup)"/>
    <s v="DNTN2"/>
    <x v="2"/>
    <s v="CN Đà nẵng- Công ty cổ phần Vinpearl"/>
    <s v="Công ty CP Dịch vụ Thương mại Tổng hợp VinCommerce"/>
    <x v="1"/>
    <n v="0"/>
    <n v="0"/>
    <n v="0"/>
    <n v="0"/>
    <n v="0"/>
    <n v="0"/>
    <n v="0"/>
    <n v="0"/>
    <n v="1.4"/>
    <n v="1.4"/>
    <n v="1.4"/>
    <n v="1.4"/>
    <n v="5.6"/>
    <n v="1.4"/>
    <n v="1.4"/>
    <n v="2.8"/>
  </r>
  <r>
    <s v="F0518-3"/>
    <n v="62"/>
    <s v="Truy nhập Internet tốc độ cao FTTH (Fiber VNN)"/>
    <s v="Dịch vụ Băng rộng cố định"/>
    <x v="3"/>
    <s v="Viễn thông"/>
    <s v="89-PL1/VINPEARL"/>
    <s v="Triệu Hoàng Cường (Vingroup)"/>
    <s v="DNTN2"/>
    <x v="2"/>
    <s v="CN Quảng Nam- Công ty cổ phần Vinpearl"/>
    <s v="Công ty CP Dịch vụ Thương mại Tổng hợp VinCommerce"/>
    <x v="1"/>
    <n v="0"/>
    <n v="0"/>
    <n v="0"/>
    <n v="0"/>
    <n v="0"/>
    <n v="0"/>
    <n v="0"/>
    <n v="0"/>
    <n v="1.4"/>
    <n v="1.4"/>
    <n v="1.4"/>
    <n v="1.4"/>
    <n v="5.6"/>
    <n v="1.4"/>
    <n v="1.4"/>
    <n v="2.8"/>
  </r>
  <r>
    <s v="F0518-4"/>
    <n v="62"/>
    <s v="Truy nhập Internet tốc độ cao FTTH (Fiber VNN)"/>
    <s v="Dịch vụ Băng rộng cố định"/>
    <x v="3"/>
    <s v="Viễn thông"/>
    <s v="89-PL1/VINPEARL"/>
    <s v="Triệu Hoàng Cường (Vingroup)"/>
    <s v="DNTN2"/>
    <x v="2"/>
    <s v="CN Nghệ An- Công ty cổ phần Vinpearl"/>
    <s v="Công ty CP Dịch vụ Thương mại Tổng hợp VinCommerce"/>
    <x v="1"/>
    <n v="0"/>
    <n v="0"/>
    <n v="0"/>
    <n v="0"/>
    <n v="0"/>
    <n v="0"/>
    <n v="0"/>
    <n v="0"/>
    <n v="1.4"/>
    <n v="1.4"/>
    <n v="1.4"/>
    <n v="1.4"/>
    <n v="5.6"/>
    <n v="1.4"/>
    <n v="1.4"/>
    <n v="2.8"/>
  </r>
  <r>
    <s v="F0518-5"/>
    <n v="62"/>
    <s v="Truy nhập Internet tốc độ cao FTTH (Fiber VNN)"/>
    <s v="Dịch vụ Băng rộng cố định"/>
    <x v="3"/>
    <s v="Viễn thông"/>
    <s v="89-PL1/VINPEARL"/>
    <s v="Triệu Hoàng Cường (Vingroup)"/>
    <s v="DNTN2"/>
    <x v="2"/>
    <s v="CN Hà Tĩnh- Công ty cổ phần Vinpearl"/>
    <s v="Công ty CP Dịch vụ Thương mại Tổng hợp VinCommerce"/>
    <x v="1"/>
    <n v="0"/>
    <n v="0"/>
    <n v="0"/>
    <n v="0"/>
    <n v="0"/>
    <n v="0"/>
    <n v="0"/>
    <n v="0"/>
    <n v="1.4"/>
    <n v="1.4"/>
    <n v="1.4"/>
    <n v="1.4"/>
    <n v="5.6"/>
    <n v="1.4"/>
    <n v="1.4"/>
    <n v="2.8"/>
  </r>
  <r>
    <s v="F0518-6"/>
    <n v="62"/>
    <s v="Truy nhập Internet tốc độ cao FTTH (Fiber VNN)"/>
    <s v="Dịch vụ Băng rộng cố định"/>
    <x v="3"/>
    <s v="Viễn thông"/>
    <s v="89-PL1/VINPEARL"/>
    <s v="Triệu Hoàng Cường (Vingroup)"/>
    <s v="DNTN2"/>
    <x v="2"/>
    <s v="CN Hải Phòng- Công ty cổ phần Vinpearl"/>
    <s v="Công ty CP Dịch vụ Thương mại Tổng hợp VinCommerce"/>
    <x v="1"/>
    <n v="0"/>
    <n v="0"/>
    <n v="0"/>
    <n v="0"/>
    <n v="0"/>
    <n v="0"/>
    <n v="0"/>
    <n v="0"/>
    <n v="3.25"/>
    <n v="3.25"/>
    <n v="3.25"/>
    <n v="3.25"/>
    <n v="13"/>
    <n v="3.25"/>
    <n v="16.536000000000001"/>
    <n v="19.786000000000001"/>
  </r>
  <r>
    <s v="F0518-7"/>
    <n v="62"/>
    <s v="Truy nhập Internet tốc độ cao FTTH (Fiber VNN)"/>
    <s v="Dịch vụ Băng rộng cố định"/>
    <x v="3"/>
    <s v="Viễn thông"/>
    <s v="89-PL1/VINPEARL"/>
    <s v="Triệu Hoàng Cường (Vingroup)"/>
    <s v="DNTN2"/>
    <x v="2"/>
    <s v="CN Kiên Giang- Công ty cổ phần Vinpearl"/>
    <s v="Công ty CP Dịch vụ Thương mại Tổng hợp VinCommerce"/>
    <x v="1"/>
    <n v="0"/>
    <n v="0"/>
    <n v="0"/>
    <n v="0"/>
    <n v="0"/>
    <n v="0"/>
    <n v="0"/>
    <n v="0"/>
    <n v="1.4"/>
    <n v="1.4"/>
    <n v="1.4"/>
    <n v="1.4"/>
    <n v="5.6"/>
    <n v="1.4"/>
    <n v="1.4"/>
    <n v="2.8"/>
  </r>
  <r>
    <s v="F0519"/>
    <n v="62"/>
    <s v="Truy nhập Internet tốc độ cao FTTH (Fiber VNN)"/>
    <s v="Dịch vụ Băng rộng cố định"/>
    <x v="3"/>
    <s v="Viễn thông"/>
    <s v="89-PL2/VINPEARL"/>
    <s v="Triệu Hoàng Cường (Vingroup)"/>
    <s v="DNTN2"/>
    <x v="2"/>
    <s v="Công ty TNHH kinh doanh dịch vụ tổng hợp Vincom"/>
    <s v="Công ty CP Dịch vụ Thương mại Tổng hợp VinCommerce"/>
    <x v="1"/>
    <n v="0"/>
    <n v="0"/>
    <n v="0"/>
    <n v="0"/>
    <n v="0"/>
    <n v="0"/>
    <n v="0"/>
    <n v="0"/>
    <n v="0.9"/>
    <n v="0.45"/>
    <n v="0.45"/>
    <n v="0.45"/>
    <n v="2.25"/>
    <n v="0.45"/>
    <n v="0.45"/>
    <n v="0.9"/>
  </r>
  <r>
    <s v="F0519-1"/>
    <n v="62"/>
    <s v="Truy nhập Internet tốc độ cao FTTH (Fiber VNN)"/>
    <s v="Dịch vụ Băng rộng cố định"/>
    <x v="3"/>
    <s v="Viễn thông"/>
    <s v="89-PL2/VINPEARL"/>
    <s v="Triệu Hoàng Cường (Vingroup)"/>
    <s v="DNTN2"/>
    <x v="2"/>
    <s v="CN Cần Thơ - Công ty cổ phần Vinpearl"/>
    <s v="Công ty CP Dịch vụ Thương mại Tổng hợp VinCommerce"/>
    <x v="1"/>
    <n v="0"/>
    <n v="0"/>
    <n v="0"/>
    <n v="0"/>
    <n v="0"/>
    <n v="0"/>
    <n v="0"/>
    <n v="0"/>
    <n v="0.50000000000000011"/>
    <n v="0.25"/>
    <n v="0.25"/>
    <n v="0.25"/>
    <n v="1.25"/>
    <n v="0.25"/>
    <n v="0.25"/>
    <n v="0.5"/>
  </r>
  <r>
    <s v="F0519-10"/>
    <n v="62"/>
    <s v="Truy nhập Internet tốc độ cao FTTH (Fiber VNN)"/>
    <s v="Dịch vụ Băng rộng cố định"/>
    <x v="3"/>
    <s v="Viễn thông"/>
    <s v="89-PL2/VINPEARL"/>
    <s v="Triệu Hoàng Cường (Vingroup)"/>
    <s v="DNTN2"/>
    <x v="2"/>
    <s v="Chi nhánh Huế-Công ty cổ phần Vinpearl"/>
    <s v="Công ty CP Dịch vụ Thương mại Tổng hợp VinCommerce"/>
    <x v="1"/>
    <n v="0"/>
    <n v="0"/>
    <n v="0"/>
    <n v="0"/>
    <n v="0"/>
    <n v="0"/>
    <n v="0"/>
    <n v="0"/>
    <n v="5.2000000000000011"/>
    <n v="2.6"/>
    <n v="2.6"/>
    <n v="2.6"/>
    <n v="13"/>
    <n v="2.6"/>
    <n v="2.6"/>
    <n v="5.2"/>
  </r>
  <r>
    <s v="F0519-11"/>
    <n v="62"/>
    <s v="Truy nhập Internet tốc độ cao FTTH (Fiber VNN)"/>
    <s v="Dịch vụ Băng rộng cố định"/>
    <x v="3"/>
    <s v="Viễn thông"/>
    <s v="89-PL2/VINPEARL"/>
    <s v="Triệu Hoàng Cường (Vingroup)"/>
    <s v="DNTN2"/>
    <x v="2"/>
    <s v="Chi nhánh Lạng Sơn -Công ty cổ phần Vinpearl"/>
    <s v="Công ty CP Dịch vụ Thương mại Tổng hợp VinCommerce"/>
    <x v="1"/>
    <n v="0"/>
    <n v="0"/>
    <n v="0"/>
    <n v="0"/>
    <n v="0"/>
    <n v="0"/>
    <n v="0"/>
    <n v="0"/>
    <n v="3.3000000000000007"/>
    <n v="1.65"/>
    <n v="1.65"/>
    <n v="1.65"/>
    <n v="8.2500000000000018"/>
    <n v="1.65"/>
    <n v="1.65"/>
    <n v="3.3"/>
  </r>
  <r>
    <s v="F0519-12"/>
    <n v="62"/>
    <s v="Truy nhập Internet tốc độ cao FTTH (Fiber VNN)"/>
    <s v="Dịch vụ Băng rộng cố định"/>
    <x v="3"/>
    <s v="Viễn thông"/>
    <s v="89-PL2/VINPEARL"/>
    <s v="Triệu Hoàng Cường (Vingroup)"/>
    <s v="DNTN2"/>
    <x v="2"/>
    <s v="Chi nhánh Hà Nam -Công ty cổ phần Vinpearl"/>
    <s v="Công ty CP Dịch vụ Thương mại Tổng hợp VinCommerce"/>
    <x v="1"/>
    <n v="0"/>
    <n v="0"/>
    <n v="0"/>
    <n v="0"/>
    <n v="0"/>
    <n v="0"/>
    <n v="0"/>
    <n v="0"/>
    <n v="0.9"/>
    <n v="0.45"/>
    <n v="0.45"/>
    <n v="0.45"/>
    <n v="2.25"/>
    <n v="0.45"/>
    <n v="0.45"/>
    <n v="0.9"/>
  </r>
  <r>
    <s v="F0519-13"/>
    <n v="62"/>
    <s v="Truy nhập Internet tốc độ cao FTTH (Fiber VNN)"/>
    <s v="Dịch vụ Băng rộng cố định"/>
    <x v="3"/>
    <s v="Viễn thông"/>
    <s v="89-PL2/VINPEARL"/>
    <s v="Triệu Hoàng Cường (Vingroup)"/>
    <s v="DNTN2"/>
    <x v="2"/>
    <s v="Chi nhánh Tây Ninh -Công ty cổ phần Vinpearl"/>
    <s v="Công ty CP Dịch vụ Thương mại Tổng hợp VinCommerce"/>
    <x v="1"/>
    <n v="0"/>
    <n v="0"/>
    <n v="0"/>
    <n v="0"/>
    <n v="0"/>
    <n v="0"/>
    <n v="0"/>
    <n v="0"/>
    <n v="3.7"/>
    <n v="1.85"/>
    <n v="1.85"/>
    <n v="1.85"/>
    <n v="9.25"/>
    <n v="1.85"/>
    <n v="1.85"/>
    <n v="3.7"/>
  </r>
  <r>
    <s v="F0519-2"/>
    <n v="62"/>
    <s v="Truy nhập Internet tốc độ cao FTTH (Fiber VNN)"/>
    <s v="Dịch vụ Băng rộng cố định"/>
    <x v="3"/>
    <s v="Viễn thông"/>
    <s v="89-PL2/VINPEARL"/>
    <s v="Triệu Hoàng Cường (Vingroup)"/>
    <s v="DNTN2"/>
    <x v="2"/>
    <s v="CN Nha Trang-Công ty cổ phần Vinpearl"/>
    <s v="Công ty CP Dịch vụ Thương mại Tổng hợp VinCommerce"/>
    <x v="1"/>
    <n v="0"/>
    <n v="0"/>
    <n v="0"/>
    <n v="0"/>
    <n v="0"/>
    <n v="0"/>
    <n v="0"/>
    <n v="0"/>
    <n v="14.873333000000001"/>
    <n v="6.55"/>
    <n v="6.55"/>
    <n v="6.55"/>
    <n v="34.523333000000001"/>
    <n v="6.55"/>
    <n v="6.55"/>
    <n v="13.1"/>
  </r>
  <r>
    <s v="F0519-3"/>
    <n v="62"/>
    <s v="Truy nhập Internet tốc độ cao FTTH (Fiber VNN)"/>
    <s v="Dịch vụ Băng rộng cố định"/>
    <x v="3"/>
    <s v="Viễn thông"/>
    <s v="89-PL2/VINPEARL"/>
    <s v="Triệu Hoàng Cường (Vingroup)"/>
    <s v="DNTN2"/>
    <x v="2"/>
    <s v="CN Quảng Ninh-Công ty cổ phần Vinpearl"/>
    <s v="Công ty CP Dịch vụ Thương mại Tổng hợp VinCommerce"/>
    <x v="1"/>
    <n v="0"/>
    <n v="0"/>
    <n v="0"/>
    <n v="0"/>
    <n v="0"/>
    <n v="0"/>
    <n v="0"/>
    <n v="0"/>
    <n v="1.8"/>
    <n v="0.9"/>
    <n v="0.9"/>
    <n v="0.9"/>
    <n v="4.5"/>
    <n v="0.9"/>
    <n v="0.9"/>
    <n v="1.8"/>
  </r>
  <r>
    <s v="F0519-4"/>
    <n v="62"/>
    <s v="Truy nhập Internet tốc độ cao FTTH (Fiber VNN)"/>
    <s v="Dịch vụ Băng rộng cố định"/>
    <x v="3"/>
    <s v="Viễn thông"/>
    <s v="89-PL2/VINPEARL"/>
    <s v="Triệu Hoàng Cường (Vingroup)"/>
    <s v="DNTN2"/>
    <x v="2"/>
    <s v="CN Đà Nẵng-Công ty cổ phần Vinpearl"/>
    <s v="Công ty CP Dịch vụ Thương mại Tổng hợp VinCommerce"/>
    <x v="1"/>
    <n v="0"/>
    <n v="0"/>
    <n v="0"/>
    <n v="0"/>
    <n v="0"/>
    <n v="0"/>
    <n v="0"/>
    <n v="0"/>
    <n v="5.0999999999999996"/>
    <n v="2.5499999999999998"/>
    <n v="2.5499999999999998"/>
    <n v="2.5499999999999998"/>
    <n v="12.75"/>
    <n v="2.5499999999999998"/>
    <n v="2.5499999999999998"/>
    <n v="5.0999999999999996"/>
  </r>
  <r>
    <s v="F0519-5"/>
    <n v="62"/>
    <s v="Truy nhập Internet tốc độ cao FTTH (Fiber VNN)"/>
    <s v="Dịch vụ Băng rộng cố định"/>
    <x v="3"/>
    <s v="Viễn thông"/>
    <s v="89-PL2/VINPEARL"/>
    <s v="Triệu Hoàng Cường (Vingroup)"/>
    <s v="DNTN2"/>
    <x v="2"/>
    <s v="CN Quảng Nam-Công ty cổ phần Vinpearl"/>
    <s v="Công ty CP Dịch vụ Thương mại Tổng hợp VinCommerce"/>
    <x v="1"/>
    <n v="0"/>
    <n v="0"/>
    <n v="0"/>
    <n v="0"/>
    <n v="0"/>
    <n v="0"/>
    <n v="0"/>
    <n v="0"/>
    <n v="7.9000000000000012"/>
    <n v="3.95"/>
    <n v="3.95"/>
    <n v="3.95"/>
    <n v="19.75"/>
    <n v="3.95"/>
    <n v="3.95"/>
    <n v="7.9"/>
  </r>
  <r>
    <s v="F0519-6"/>
    <n v="62"/>
    <s v="Truy nhập Internet tốc độ cao FTTH (Fiber VNN)"/>
    <s v="Dịch vụ Băng rộng cố định"/>
    <x v="3"/>
    <s v="Viễn thông"/>
    <s v="89-PL2/VINPEARL"/>
    <s v="Triệu Hoàng Cường (Vingroup)"/>
    <s v="DNTN2"/>
    <x v="2"/>
    <s v="CN Hà Tĩnh-Công ty cổ phần Vinpearl"/>
    <s v="Công ty CP Dịch vụ Thương mại Tổng hợp VinCommerce"/>
    <x v="1"/>
    <n v="0"/>
    <n v="0"/>
    <n v="0"/>
    <n v="0"/>
    <n v="0"/>
    <n v="0"/>
    <n v="0"/>
    <n v="0"/>
    <n v="0.9"/>
    <n v="0.45"/>
    <n v="0.45"/>
    <n v="0.45"/>
    <n v="2.25"/>
    <n v="0.45"/>
    <n v="0.45"/>
    <n v="0.9"/>
  </r>
  <r>
    <s v="F0519-7"/>
    <n v="62"/>
    <s v="Truy nhập Internet tốc độ cao FTTH (Fiber VNN)"/>
    <s v="Dịch vụ Băng rộng cố định"/>
    <x v="3"/>
    <s v="Viễn thông"/>
    <s v="89-PL2/VINPEARL"/>
    <s v="Triệu Hoàng Cường (Vingroup)"/>
    <s v="DNTN2"/>
    <x v="2"/>
    <s v="CN Hải Phòng-Công ty cổ phần Vinpearl"/>
    <s v="Công ty CP Dịch vụ Thương mại Tổng hợp VinCommerce"/>
    <x v="1"/>
    <n v="0"/>
    <n v="0"/>
    <n v="0"/>
    <n v="0"/>
    <n v="0"/>
    <n v="0"/>
    <n v="0"/>
    <n v="0"/>
    <n v="1.8"/>
    <n v="0.9"/>
    <n v="0.9"/>
    <n v="0.9"/>
    <n v="4.5"/>
    <n v="0.9"/>
    <n v="0.9"/>
    <n v="1.8"/>
  </r>
  <r>
    <s v="F0519-8"/>
    <n v="62"/>
    <s v="Truy nhập Internet tốc độ cao FTTH (Fiber VNN)"/>
    <s v="Dịch vụ Băng rộng cố định"/>
    <x v="3"/>
    <s v="Viễn thông"/>
    <s v="89-PL2/VINPEARL"/>
    <s v="Triệu Hoàng Cường (Vingroup)"/>
    <s v="DNTN2"/>
    <x v="2"/>
    <s v="Chi nhánh Thanh Hóa-Công ty cổ phần Vinpearl"/>
    <s v="Công ty CP Dịch vụ Thương mại Tổng hợp VinCommerce"/>
    <x v="1"/>
    <n v="0"/>
    <n v="0"/>
    <n v="0"/>
    <n v="0"/>
    <n v="0"/>
    <n v="0"/>
    <n v="0"/>
    <n v="0"/>
    <n v="3.3000000000000007"/>
    <n v="1.65"/>
    <n v="1.65"/>
    <n v="1.65"/>
    <n v="8.2500000000000018"/>
    <n v="1.65"/>
    <n v="1.65"/>
    <n v="3.3"/>
  </r>
  <r>
    <s v="F0519-9"/>
    <n v="62"/>
    <s v="Truy nhập Internet tốc độ cao FTTH (Fiber VNN)"/>
    <s v="Dịch vụ Băng rộng cố định"/>
    <x v="3"/>
    <s v="Viễn thông"/>
    <s v="89-PL2/VINPEARL"/>
    <s v="Triệu Hoàng Cường (Vingroup)"/>
    <s v="DNTN2"/>
    <x v="2"/>
    <s v="Chi nhánh Quảng Bình-Công ty cổ phần Vinpearl"/>
    <s v="Công ty CP Dịch vụ Thương mại Tổng hợp VinCommerce"/>
    <x v="1"/>
    <n v="0"/>
    <n v="0"/>
    <n v="0"/>
    <n v="0"/>
    <n v="0"/>
    <n v="0"/>
    <n v="0"/>
    <n v="0"/>
    <n v="3.3000000000000007"/>
    <n v="1.65"/>
    <n v="1.65"/>
    <n v="1.65"/>
    <n v="8.2500000000000018"/>
    <n v="1.65"/>
    <n v="1.65"/>
    <n v="3.3"/>
  </r>
  <r>
    <s v="F0520"/>
    <n v="62"/>
    <s v="Truy nhập Internet tốc độ cao FTTH (Fiber VNN)"/>
    <s v="Dịch vụ Băng rộng cố định"/>
    <x v="3"/>
    <s v="Viễn thông"/>
    <s v="200612-02"/>
    <s v="Phan Thu Thủy"/>
    <s v="Nước Ngoài"/>
    <x v="1"/>
    <s v="Công ty TNHH Shopee Express"/>
    <s v="Công ty Cổ phần phát triển thể thao điện tử Việt Nam"/>
    <x v="1"/>
    <n v="0"/>
    <n v="0"/>
    <n v="0"/>
    <n v="0"/>
    <n v="0"/>
    <n v="0"/>
    <n v="0"/>
    <n v="0"/>
    <n v="7"/>
    <n v="2.0114939999999999"/>
    <n v="2.0114939999999999"/>
    <n v="2.0114939999999999"/>
    <n v="13.034482000000001"/>
    <n v="1.997776"/>
    <n v="2.0011950000000001"/>
    <n v="3.9989710000000001"/>
  </r>
  <r>
    <s v="F0521-1"/>
    <n v="62"/>
    <s v="Truy nhập Internet tốc độ cao FTTH (Fiber VNN)"/>
    <s v="Dịch vụ Băng rộng cố định"/>
    <x v="3"/>
    <s v="Viễn thông"/>
    <s v="89-PL1-VINFAST"/>
    <s v="Triệu Hoàng Cường (Vingroup)"/>
    <s v="DNTN2"/>
    <x v="2"/>
    <s v="Công ty TNHH sản xuất và kinh doanh Vinfast"/>
    <s v="Công ty CP Dịch vụ Thương mại Tổng hợp VinCommerce"/>
    <x v="1"/>
    <n v="0"/>
    <n v="0"/>
    <n v="0"/>
    <n v="0"/>
    <n v="0"/>
    <n v="0"/>
    <n v="0"/>
    <n v="0"/>
    <n v="0.9"/>
    <n v="0.45"/>
    <n v="0.45"/>
    <n v="0.45"/>
    <n v="2.25"/>
    <n v="0.45"/>
    <n v="0.45"/>
    <n v="0.9"/>
  </r>
  <r>
    <s v="F0521-2"/>
    <n v="62"/>
    <s v="Truy nhập Internet tốc độ cao FTTH (Fiber VNN)"/>
    <s v="Dịch vụ Băng rộng cố định"/>
    <x v="3"/>
    <s v="Viễn thông"/>
    <s v="89-PL1-VINFAST"/>
    <s v="Triệu Hoàng Cường (Vingroup)"/>
    <s v="DNTN2"/>
    <x v="2"/>
    <s v="Công ty TNHH sản xuất và kinh doanh Vinfast"/>
    <s v="Công ty CP Dịch vụ Thương mại Tổng hợp VinCommerce"/>
    <x v="1"/>
    <n v="0"/>
    <n v="0"/>
    <n v="0"/>
    <n v="0"/>
    <n v="0"/>
    <n v="0"/>
    <n v="0"/>
    <n v="0"/>
    <n v="0.9"/>
    <n v="0.45"/>
    <n v="0.45"/>
    <n v="0.45"/>
    <n v="2.25"/>
    <n v="0.45"/>
    <n v="0.45"/>
    <n v="0.9"/>
  </r>
  <r>
    <s v="TA1005"/>
    <n v="62"/>
    <s v="Truy nhập Internet tốc độ cao FTTH (Fiber VNN)"/>
    <s v="Dịch vụ Băng rộng cố định"/>
    <x v="3"/>
    <s v="Viễn thông"/>
    <s v="200612-01"/>
    <s v="Nguyễn Lâm Đức"/>
    <s v="Telco"/>
    <x v="0"/>
    <s v="Chi nhánh Công ty TNHH Một thành viên Viễn thông quốc tế FPT"/>
    <s v="Công ty TNHH Một thành viên Viễn thông Quốc tế FPT"/>
    <x v="1"/>
    <n v="0"/>
    <n v="0"/>
    <n v="0"/>
    <n v="0"/>
    <n v="0"/>
    <n v="0"/>
    <n v="0"/>
    <n v="0"/>
    <n v="6.42"/>
    <n v="1.8"/>
    <n v="1.8"/>
    <n v="1.8"/>
    <n v="11.82"/>
    <n v="1.8"/>
    <n v="1.8"/>
    <n v="3.6"/>
  </r>
  <r>
    <s v="TC31820"/>
    <n v="73"/>
    <s v="thuê bao truyền số liệu khác"/>
    <s v="Truyền số liệu"/>
    <x v="2"/>
    <s v="Viễn thông"/>
    <s v="200715-04"/>
    <s v="Cấn Thành Chung"/>
    <s v="Ngân hàng"/>
    <x v="3"/>
    <s v="Ngân hàng TMCP Tiên Phong"/>
    <s v="Ngân hàng TMCP Tiên Phong"/>
    <x v="1"/>
    <n v="0"/>
    <n v="0"/>
    <n v="0"/>
    <n v="0"/>
    <n v="0"/>
    <n v="0"/>
    <n v="0"/>
    <n v="0"/>
    <n v="45"/>
    <n v="45"/>
    <n v="45"/>
    <n v="45"/>
    <n v="180"/>
    <n v="45"/>
    <n v="45"/>
    <n v="90"/>
  </r>
  <r>
    <s v="HD00280"/>
    <n v="78"/>
    <s v="Dịch vụ hóa đơn điện tử (VNPT-Invoice)"/>
    <s v="Quản trị doanh nghiệp"/>
    <x v="9"/>
    <s v="Công nghệ thông tin"/>
    <s v="180816-11"/>
    <s v="Nguyễn Anh Ngọc"/>
    <s v="DNTN1"/>
    <x v="2"/>
    <s v="Công ty TNHH FKS Logistic Việt nam"/>
    <s v="Bluesea"/>
    <x v="1"/>
    <n v="0"/>
    <n v="0"/>
    <n v="0"/>
    <n v="0"/>
    <n v="0"/>
    <n v="0"/>
    <n v="0"/>
    <n v="0"/>
    <n v="0.67"/>
    <n v="0"/>
    <n v="0"/>
    <n v="0"/>
    <n v="0.67"/>
    <n v="0"/>
    <n v="1.5"/>
    <n v="1.5"/>
  </r>
  <r>
    <s v="HD00281"/>
    <n v="78"/>
    <s v="Dịch vụ hóa đơn điện tử (VNPT-Invoice)"/>
    <s v="Quản trị doanh nghiệp"/>
    <x v="9"/>
    <s v="Công nghệ thông tin"/>
    <s v="190401-01"/>
    <s v="Phạm Văn Lập"/>
    <s v="DNTN2"/>
    <x v="2"/>
    <s v="Công ty Cổ phần Đầu tư và Phát triển Giáo dục Hà Nội"/>
    <s v="Công ty Cổ phần Đầu tư và Phát triển Giáo dục Hà Nội"/>
    <x v="0"/>
    <n v="0"/>
    <n v="0"/>
    <n v="0"/>
    <n v="0"/>
    <n v="0"/>
    <n v="0"/>
    <n v="0"/>
    <n v="0"/>
    <n v="13"/>
    <n v="0"/>
    <n v="0"/>
    <n v="0"/>
    <n v="13"/>
    <n v="0"/>
    <n v="0"/>
    <n v="0"/>
  </r>
  <r>
    <s v="HD00357"/>
    <n v="78"/>
    <s v="Dịch vụ hóa đơn điện tử (VNPT-Invoice)"/>
    <s v="Quản trị doanh nghiệp"/>
    <x v="9"/>
    <s v="Công nghệ thông tin"/>
    <s v="180619-03"/>
    <s v="Nguyễn Anh Ngọc"/>
    <s v="DNTN1"/>
    <x v="2"/>
    <s v="Công ty cổ phần sàn giao dịch và đầu tư công nghệ T PLUS"/>
    <s v="Bluesea"/>
    <x v="1"/>
    <n v="0"/>
    <n v="0"/>
    <n v="0"/>
    <n v="0"/>
    <n v="0"/>
    <n v="0"/>
    <n v="0"/>
    <n v="0"/>
    <n v="2.17"/>
    <n v="0"/>
    <n v="0"/>
    <n v="0"/>
    <n v="2.17"/>
    <n v="0"/>
    <n v="0"/>
    <n v="0"/>
  </r>
  <r>
    <s v="HD00358"/>
    <n v="78"/>
    <s v="Dịch vụ hóa đơn điện tử (VNPT-Invoice)"/>
    <s v="Quản trị doanh nghiệp"/>
    <x v="9"/>
    <s v="Công nghệ thông tin"/>
    <s v="200625-04"/>
    <s v="Nguyễn Anh Ngọc"/>
    <s v="DNTN1"/>
    <x v="2"/>
    <s v="Công ty TNHH đầu tư GARDNER &amp; PARTNERS"/>
    <s v="Bluesea"/>
    <x v="1"/>
    <n v="0"/>
    <n v="0"/>
    <n v="0"/>
    <n v="0"/>
    <n v="0"/>
    <n v="0"/>
    <n v="0"/>
    <n v="0"/>
    <n v="1.3"/>
    <n v="0"/>
    <n v="0"/>
    <n v="0"/>
    <n v="1.3"/>
    <n v="0"/>
    <n v="0"/>
    <n v="0"/>
  </r>
  <r>
    <s v="HD00359"/>
    <n v="78"/>
    <s v="Dịch vụ hóa đơn điện tử (VNPT-Invoice)"/>
    <s v="Quản trị doanh nghiệp"/>
    <x v="9"/>
    <s v="Công nghệ thông tin"/>
    <s v="190422-01"/>
    <s v="Nguyễn Anh Ngọc"/>
    <s v="DNTN1"/>
    <x v="2"/>
    <s v="Công ty cổ phần quốc tế AOZ"/>
    <s v="Bluesea"/>
    <x v="1"/>
    <n v="0"/>
    <n v="0"/>
    <n v="0"/>
    <n v="0"/>
    <n v="0"/>
    <n v="0"/>
    <n v="0"/>
    <n v="0"/>
    <n v="2.2999999999999998"/>
    <n v="0"/>
    <n v="0"/>
    <n v="0"/>
    <n v="2.2999999999999998"/>
    <n v="0"/>
    <n v="0"/>
    <n v="0"/>
  </r>
  <r>
    <s v="HD00360"/>
    <n v="78"/>
    <s v="Dịch vụ hóa đơn điện tử (VNPT-Invoice)"/>
    <s v="Quản trị doanh nghiệp"/>
    <x v="9"/>
    <s v="Công nghệ thông tin"/>
    <s v="200507-02"/>
    <s v="Nguyễn Anh Ngọc"/>
    <s v="DNTN1"/>
    <x v="2"/>
    <s v="Công ty TNHH SC Hoàng Phát"/>
    <s v="Bluesea"/>
    <x v="1"/>
    <n v="0"/>
    <n v="0"/>
    <n v="0"/>
    <n v="0"/>
    <n v="0"/>
    <n v="0"/>
    <n v="0"/>
    <n v="0"/>
    <n v="2.2999999999999998"/>
    <n v="0"/>
    <n v="0"/>
    <n v="0"/>
    <n v="2.2999999999999998"/>
    <n v="0"/>
    <n v="0"/>
    <n v="0"/>
  </r>
  <r>
    <s v="HD00361"/>
    <n v="78"/>
    <s v="Dịch vụ hóa đơn điện tử (VNPT-Invoice)"/>
    <s v="Quản trị doanh nghiệp"/>
    <x v="9"/>
    <s v="Công nghệ thông tin"/>
    <s v="180319-02"/>
    <s v="Nguyễn Anh Ngọc"/>
    <s v="DNTN1"/>
    <x v="2"/>
    <s v="Trường cao đẳng truyền hình"/>
    <s v="Bluesea"/>
    <x v="1"/>
    <n v="0"/>
    <n v="0"/>
    <n v="0"/>
    <n v="0"/>
    <n v="0"/>
    <n v="0"/>
    <n v="0"/>
    <n v="0"/>
    <n v="3"/>
    <n v="0"/>
    <n v="0"/>
    <n v="0"/>
    <n v="3"/>
    <n v="0"/>
    <n v="0"/>
    <n v="0"/>
  </r>
  <r>
    <s v="HD00362"/>
    <n v="78"/>
    <s v="Dịch vụ hóa đơn điện tử (VNPT-Invoice)"/>
    <s v="Quản trị doanh nghiệp"/>
    <x v="9"/>
    <s v="Công nghệ thông tin"/>
    <s v="200728-03"/>
    <s v="Nguyễn Anh Ngọc"/>
    <s v="DNTN1"/>
    <x v="2"/>
    <s v="Công ty chăn nuôi Tam Đảo-Chi nhánh Tổng công ty chăn nuôi Việt nam-CTCP"/>
    <s v="Bluesea"/>
    <x v="1"/>
    <n v="0"/>
    <n v="0"/>
    <n v="0"/>
    <n v="0"/>
    <n v="0"/>
    <n v="0"/>
    <n v="0"/>
    <n v="0"/>
    <n v="3.3"/>
    <n v="0"/>
    <n v="0"/>
    <n v="0"/>
    <n v="3.3"/>
    <n v="0"/>
    <n v="0"/>
    <n v="0"/>
  </r>
  <r>
    <s v="HD00363"/>
    <n v="78"/>
    <s v="Dịch vụ hóa đơn điện tử (VNPT-Invoice)"/>
    <s v="Quản trị doanh nghiệp"/>
    <x v="9"/>
    <s v="Công nghệ thông tin"/>
    <s v="200728-04"/>
    <s v="Nguyễn Anh Ngọc"/>
    <s v="DNTN1"/>
    <x v="2"/>
    <s v="Trung tâm thương mại và thiết bị tổng hợp- chi nhánh Tổng công ty chăn nuôi Việt nam-CTCP"/>
    <s v="Bluesea"/>
    <x v="1"/>
    <n v="0"/>
    <n v="0"/>
    <n v="0"/>
    <n v="0"/>
    <n v="0"/>
    <n v="0"/>
    <n v="0"/>
    <n v="0"/>
    <n v="3"/>
    <n v="0"/>
    <n v="0"/>
    <n v="0"/>
    <n v="3"/>
    <n v="0"/>
    <n v="0"/>
    <n v="0"/>
  </r>
  <r>
    <s v="HD00364"/>
    <n v="78"/>
    <s v="Dịch vụ hóa đơn điện tử (VNPT-Invoice)"/>
    <s v="Quản trị doanh nghiệp"/>
    <x v="9"/>
    <s v="Công nghệ thông tin"/>
    <s v="200803-01"/>
    <s v="Nguyễn Anh Ngọc"/>
    <s v="DNTN1"/>
    <x v="2"/>
    <s v="Xí nghiệp thức ăn chăn nuôi An Khánh - Chi nhánh Tổng công ty chăn nuôi Việt nam-CTCP"/>
    <s v="Bluesea"/>
    <x v="1"/>
    <n v="0"/>
    <n v="0"/>
    <n v="0"/>
    <n v="0"/>
    <n v="0"/>
    <n v="0"/>
    <n v="0"/>
    <n v="0"/>
    <n v="3"/>
    <n v="0"/>
    <n v="0"/>
    <n v="0"/>
    <n v="3"/>
    <n v="0"/>
    <n v="0"/>
    <n v="0"/>
  </r>
  <r>
    <s v="HD00365"/>
    <n v="78"/>
    <s v="Dịch vụ hóa đơn điện tử (VNPT-Invoice)"/>
    <s v="Quản trị doanh nghiệp"/>
    <x v="9"/>
    <s v="Công nghệ thông tin"/>
    <s v="200803-02"/>
    <s v="Nguyễn Anh Ngọc"/>
    <s v="DNTN1"/>
    <x v="2"/>
    <s v="Tổng công ty chăn nuôi Việt Nam - CTCP"/>
    <s v="Bluesea"/>
    <x v="1"/>
    <n v="0"/>
    <n v="0"/>
    <n v="0"/>
    <n v="0"/>
    <n v="0"/>
    <n v="0"/>
    <n v="0"/>
    <n v="0"/>
    <n v="4"/>
    <n v="0"/>
    <n v="0"/>
    <n v="0"/>
    <n v="4"/>
    <n v="0"/>
    <n v="0"/>
    <n v="0"/>
  </r>
  <r>
    <s v="HD00366"/>
    <n v="78"/>
    <s v="Dịch vụ hóa đơn điện tử (VNPT-Invoice)"/>
    <s v="Quản trị doanh nghiệp"/>
    <x v="9"/>
    <s v="Công nghệ thông tin"/>
    <s v="200803-03"/>
    <s v="Nguyễn Anh Ngọc"/>
    <s v="DNTN1"/>
    <x v="2"/>
    <s v="Chi nhánh chăn nuôi Mỹ Văn- Tổng công ty chăn nuôi Việt nam-CTCP"/>
    <s v="Bluesea"/>
    <x v="1"/>
    <n v="0"/>
    <n v="0"/>
    <n v="0"/>
    <n v="0"/>
    <n v="0"/>
    <n v="0"/>
    <n v="0"/>
    <n v="0"/>
    <n v="2.67"/>
    <n v="0"/>
    <n v="0"/>
    <n v="0"/>
    <n v="2.67"/>
    <n v="0"/>
    <n v="0"/>
    <n v="0"/>
  </r>
  <r>
    <s v="HD00367"/>
    <n v="78"/>
    <s v="Dịch vụ hóa đơn điện tử (VNPT-Invoice)"/>
    <s v="Quản trị doanh nghiệp"/>
    <x v="9"/>
    <s v="Công nghệ thông tin"/>
    <s v="200803-04"/>
    <s v="Nguyễn Anh Ngọc"/>
    <s v="DNTN1"/>
    <x v="2"/>
    <s v="Chi nhánh Tổng công ty chăn nuôi Việt nam- CTCP"/>
    <s v="Bluesea"/>
    <x v="1"/>
    <n v="0"/>
    <n v="0"/>
    <n v="0"/>
    <n v="0"/>
    <n v="0"/>
    <n v="0"/>
    <n v="0"/>
    <n v="0"/>
    <n v="2.67"/>
    <n v="0"/>
    <n v="0"/>
    <n v="0"/>
    <n v="2.67"/>
    <n v="0"/>
    <n v="0"/>
    <n v="0"/>
  </r>
  <r>
    <s v="HD00368"/>
    <n v="78"/>
    <s v="Dịch vụ hóa đơn điện tử (VNPT-Invoice)"/>
    <s v="Quản trị doanh nghiệp"/>
    <x v="9"/>
    <s v="Công nghệ thông tin"/>
    <s v="200803-05"/>
    <s v="Nguyễn Anh Ngọc"/>
    <s v="DNTN1"/>
    <x v="2"/>
    <s v="CN TCT chăn nuôi Việt nam-CTCP- Xí nghiệp truyền giống gia súc và phát triển chăn nuôi miền nam"/>
    <s v="Bluesea"/>
    <x v="1"/>
    <n v="0"/>
    <n v="0"/>
    <n v="0"/>
    <n v="0"/>
    <n v="0"/>
    <n v="0"/>
    <n v="0"/>
    <n v="0"/>
    <n v="2.67"/>
    <n v="0"/>
    <n v="0"/>
    <n v="0"/>
    <n v="2.67"/>
    <n v="0"/>
    <n v="0"/>
    <n v="0"/>
  </r>
  <r>
    <s v="HD00369"/>
    <n v="78"/>
    <s v="Dịch vụ hóa đơn điện tử (VNPT-Invoice)"/>
    <s v="Quản trị doanh nghiệp"/>
    <x v="9"/>
    <s v="Công nghệ thông tin"/>
    <s v="190304-01"/>
    <s v="Phạm Văn Lập"/>
    <s v="DNTN2"/>
    <x v="2"/>
    <s v="Công ty Cổ phần Sách Giáo dục tại Thành Phố Hà Nội"/>
    <s v="Công ty Cổ phần Sách Giáo dục tại Thành Phố Hà Nội"/>
    <x v="0"/>
    <n v="0"/>
    <n v="0"/>
    <n v="0"/>
    <n v="0"/>
    <n v="0"/>
    <n v="0"/>
    <n v="0"/>
    <n v="0"/>
    <n v="19.600000000000001"/>
    <n v="0"/>
    <n v="0"/>
    <n v="0"/>
    <n v="19.600000000000001"/>
    <n v="0"/>
    <n v="0"/>
    <n v="0"/>
  </r>
  <r>
    <s v="HD00370"/>
    <n v="78"/>
    <s v="Dịch vụ hóa đơn điện tử (VNPT-Invoice)"/>
    <s v="Quản trị doanh nghiệp"/>
    <x v="9"/>
    <s v="Công nghệ thông tin"/>
    <s v="200525-02"/>
    <s v="Nguyễn Anh Ngọc"/>
    <s v="DNTN1"/>
    <x v="2"/>
    <s v="Công ty TNHH ITL Bình Dương"/>
    <s v="Bluesea"/>
    <x v="1"/>
    <n v="0"/>
    <n v="0"/>
    <n v="0"/>
    <n v="0"/>
    <n v="0"/>
    <n v="0"/>
    <n v="0"/>
    <n v="0"/>
    <n v="5.15"/>
    <n v="0"/>
    <n v="0"/>
    <n v="0"/>
    <n v="5.15"/>
    <n v="0"/>
    <n v="0"/>
    <n v="0"/>
  </r>
  <r>
    <s v="HD00371"/>
    <n v="78"/>
    <s v="Dịch vụ hóa đơn điện tử (VNPT-Invoice)"/>
    <s v="Quản trị doanh nghiệp"/>
    <x v="9"/>
    <s v="Công nghệ thông tin"/>
    <s v="200630-01"/>
    <s v="Nguyễn Anh Ngọc"/>
    <s v="DNTN1"/>
    <x v="2"/>
    <s v="Công ty cổ phần GTNFOODS"/>
    <s v="Bluesea"/>
    <x v="1"/>
    <n v="0"/>
    <n v="0"/>
    <n v="0"/>
    <n v="0"/>
    <n v="0"/>
    <n v="0"/>
    <n v="0"/>
    <n v="0"/>
    <n v="4"/>
    <n v="0"/>
    <n v="0"/>
    <n v="0"/>
    <n v="4"/>
    <n v="0"/>
    <n v="0"/>
    <n v="0"/>
  </r>
  <r>
    <s v="HD00372"/>
    <n v="78"/>
    <s v="Dịch vụ hóa đơn điện tử (VNPT-Invoice)"/>
    <s v="Quản trị doanh nghiệp"/>
    <x v="9"/>
    <s v="Công nghệ thông tin"/>
    <s v="181203-05"/>
    <s v="Nguyễn Việt Dũng"/>
    <s v="DNTN1"/>
    <x v="2"/>
    <s v="Khách sạn Hòa Bình"/>
    <s v="Tổng công ty Du lịch Hà Nội- Công ty TNHH"/>
    <x v="1"/>
    <n v="0"/>
    <n v="0"/>
    <n v="0"/>
    <n v="0"/>
    <n v="0"/>
    <n v="0"/>
    <n v="0"/>
    <n v="0"/>
    <n v="19.600000000000001"/>
    <n v="0"/>
    <n v="0"/>
    <n v="0"/>
    <n v="19.600000000000001"/>
    <n v="0"/>
    <n v="0"/>
    <n v="0"/>
  </r>
  <r>
    <s v="TC31821"/>
    <n v="87"/>
    <s v="thuê bao điện thoại cố định thu cước"/>
    <s v="Dịch vụ điện thoại cố định"/>
    <x v="7"/>
    <s v="Viễn thông"/>
    <s v="200518-05"/>
    <s v="Nguyễn Diệp Thùy Anh"/>
    <s v="Ngân hàng"/>
    <x v="3"/>
    <s v="Ngân hàng TMCP Quân đội"/>
    <s v="Ngân hàng TMCP Quân đội"/>
    <x v="1"/>
    <n v="0"/>
    <n v="0"/>
    <n v="0"/>
    <n v="0"/>
    <n v="0"/>
    <n v="0"/>
    <n v="0"/>
    <n v="0"/>
    <n v="24.211082999999999"/>
    <n v="5.8575200000000001"/>
    <n v="5.8575200000000001"/>
    <n v="15.622506"/>
    <n v="51.548628999999998"/>
    <n v="9.9010700000000007"/>
    <n v="9.9010700000000007"/>
    <n v="19.802140000000001"/>
  </r>
  <r>
    <s v="BN30565"/>
    <n v="88"/>
    <s v="truyền hình hội nghị trong nước"/>
    <s v="Hạ tầng số"/>
    <x v="1"/>
    <s v="Công nghệ thông tin"/>
    <s v="200827-01"/>
    <s v="Vũ Thị Lan"/>
    <s v="DNTN2"/>
    <x v="2"/>
    <s v="Văn phòng Trung Ương Giáo hội Phật Giáo Việt Nam"/>
    <s v="Văn phòng Trung Ương Giáo hội Phật Giáo Việt Nam"/>
    <x v="0"/>
    <n v="0"/>
    <n v="0"/>
    <n v="0"/>
    <n v="0"/>
    <n v="0"/>
    <n v="0"/>
    <n v="0"/>
    <n v="0"/>
    <n v="50.351999999999997"/>
    <n v="0"/>
    <n v="0"/>
    <n v="0"/>
    <n v="50.351999999999997"/>
    <n v="0"/>
    <n v="0"/>
    <n v="0"/>
  </r>
  <r>
    <s v="5060-NM"/>
    <n v="941"/>
    <s v="+ SMS Brandname ngoại mạng"/>
    <s v="Dịch vụ di động VNPT - Vinaphone"/>
    <x v="6"/>
    <s v="Viễn thông"/>
    <s v="190516-01"/>
    <s v="Trần Đức Hà"/>
    <s v="Nước Ngoài"/>
    <x v="1"/>
    <s v="Trường trung cấp Công nghệ Thăng long"/>
    <s v="Trường trung cấp Công nghệ Thăng long"/>
    <x v="1"/>
    <n v="0"/>
    <n v="0"/>
    <n v="0"/>
    <n v="0"/>
    <n v="0"/>
    <n v="0"/>
    <n v="0"/>
    <n v="0"/>
    <n v="0.93613199999999996"/>
    <n v="0"/>
    <n v="0"/>
    <n v="4.8269789999999997"/>
    <n v="5.7631110000000003"/>
    <n v="0.13636400000000001"/>
    <n v="0"/>
    <n v="0.13636400000000001"/>
  </r>
  <r>
    <s v="T00764     "/>
    <n v="29"/>
    <s v="Dịch vụ cho thuê không gian đặt máy chủ/thiết bị (Co-"/>
    <s v="Hạ tầng số"/>
    <x v="1"/>
    <s v="Công nghệ thông tin"/>
    <s v="180412-01        "/>
    <s v="Trịnh Sinh Trường"/>
    <s v="Nước Ngoài"/>
    <x v="1"/>
    <s v="Trung tâm viễn thông quốc tế Mobifone-CN tổng công ty Viễn thông Mobifone"/>
    <s v="Tổng công ty viễn thông Mobifone (Quốc tế)"/>
    <x v="1"/>
    <n v="0"/>
    <n v="0"/>
    <n v="0"/>
    <n v="0"/>
    <n v="0"/>
    <n v="0"/>
    <n v="0"/>
    <n v="0"/>
    <n v="626.58159999999998"/>
    <n v="587.14760000000001"/>
    <n v="603.18439999999998"/>
    <n v="603.18439999999998"/>
    <n v="2420.098"/>
    <n v="562.6164"/>
    <n v="593.08839999999998"/>
    <n v="1155.7048"/>
  </r>
  <r>
    <s v="T00773      "/>
    <n v="29"/>
    <s v="Dịch vụ cho thuê không gian đặt máy chủ/thiết bị (Co-"/>
    <s v="Hạ tầng số"/>
    <x v="1"/>
    <s v="Công nghệ thông tin"/>
    <s v="180926-02    "/>
    <s v="Trịnh Sinh Trường"/>
    <s v="Nước Ngoài"/>
    <x v="1"/>
    <s v="Trung tâm viễn thông quốc tế Mobifone-CN tổng công ty Viễn thông Mobifone"/>
    <s v="Tổng công ty viễn thông Mobifone (Quốc tế)"/>
    <x v="1"/>
    <n v="0"/>
    <n v="0"/>
    <n v="0"/>
    <n v="0"/>
    <n v="0"/>
    <n v="0"/>
    <n v="0"/>
    <n v="0"/>
    <n v="1235.7439999999999"/>
    <n v="1148.768"/>
    <n v="2999.3780000000002"/>
    <n v="1214.242"/>
    <n v="6598.1319999999996"/>
    <n v="1400.88"/>
    <n v="1341.6179999999999"/>
    <n v="2742.498"/>
  </r>
  <r>
    <s v="110311"/>
    <n v="7"/>
    <s v="thuê bao Internet trực tiếp"/>
    <s v="Internet trực tiếp"/>
    <x v="0"/>
    <s v="Viễn thông"/>
    <s v="200921-02"/>
    <s v="Trần Đức Hà"/>
    <s v="Nước Ngoài"/>
    <x v="1"/>
    <s v="Công ty Cổ phần Đầu tư IGV - Group"/>
    <s v="Công ty Cổ phần Đầu tư IGV - Group"/>
    <x v="1"/>
    <n v="0"/>
    <n v="0"/>
    <n v="0"/>
    <n v="0"/>
    <n v="0"/>
    <n v="0"/>
    <n v="0"/>
    <n v="0"/>
    <n v="0"/>
    <n v="16.369240000000001"/>
    <n v="0"/>
    <n v="0"/>
    <n v="16.369240000000001"/>
    <n v="0"/>
    <n v="0"/>
    <n v="0"/>
  </r>
  <r>
    <s v="DT16"/>
    <n v="101"/>
    <s v="voip 171 trong nước - thuê bao cố định liên tỉnh "/>
    <s v="Dịch vụ điện thoại cố định"/>
    <x v="7"/>
    <s v="Viễn thông"/>
    <s v="15/08/05/05/018"/>
    <s v="Nguyễn Diệp Thùy Anh"/>
    <s v="Ngân hàng"/>
    <x v="3"/>
    <s v="Ngân hàng TMCP Quân đội"/>
    <s v="Ngân hàng TMCP Quân đội"/>
    <x v="1"/>
    <n v="0"/>
    <n v="0"/>
    <n v="0"/>
    <n v="0"/>
    <n v="0"/>
    <n v="0"/>
    <n v="0"/>
    <n v="0"/>
    <n v="0"/>
    <n v="115.197159"/>
    <n v="49.610633999999997"/>
    <n v="59.129468000000003"/>
    <n v="223.93726100000001"/>
    <n v="62.511842000000001"/>
    <n v="34.694535000000002"/>
    <n v="97.206377000000003"/>
  </r>
  <r>
    <s v="CA_200923-01"/>
    <n v="60"/>
    <s v="Dịch vụ VNPT-CA"/>
    <s v="Quản trị doanh nghiệp"/>
    <x v="9"/>
    <s v="Công nghệ thông tin"/>
    <s v="200923-01"/>
    <s v="Hoàng Ngọc Mai"/>
    <s v="Ngân hàng"/>
    <x v="3"/>
    <s v="Công ty Cổ phần 624 Hà Nội"/>
    <s v="Ngân hàng Thương mại Cổ phần Sài Gòn - Hà Nội"/>
    <x v="1"/>
    <n v="0"/>
    <n v="0"/>
    <n v="0"/>
    <n v="0"/>
    <n v="0"/>
    <n v="0"/>
    <n v="0"/>
    <n v="0"/>
    <n v="0"/>
    <n v="2.829091"/>
    <n v="0"/>
    <n v="0"/>
    <n v="2.829091"/>
    <n v="0"/>
    <n v="0"/>
    <n v="0"/>
  </r>
  <r>
    <s v="CA_200923-02"/>
    <n v="60"/>
    <s v="Dịch vụ VNPT-CA"/>
    <s v="Quản trị doanh nghiệp"/>
    <x v="9"/>
    <s v="Công nghệ thông tin"/>
    <s v="200923-02"/>
    <s v="Hoàng Ngọc Mai"/>
    <s v="Ngân hàng"/>
    <x v="3"/>
    <s v="Công ty TNHH Tư vấn năng lượng Vatec"/>
    <s v="Ngân hàng Thương mại Cổ phần Sài Gòn - Hà Nội"/>
    <x v="1"/>
    <n v="0"/>
    <n v="0"/>
    <n v="0"/>
    <n v="0"/>
    <n v="0"/>
    <n v="0"/>
    <n v="0"/>
    <n v="0"/>
    <n v="0"/>
    <n v="2.829091"/>
    <n v="0"/>
    <n v="0"/>
    <n v="2.829091"/>
    <n v="0"/>
    <n v="0"/>
    <n v="0"/>
  </r>
  <r>
    <s v="CA_200923-03"/>
    <n v="60"/>
    <s v="Dịch vụ VNPT-CA"/>
    <s v="Quản trị doanh nghiệp"/>
    <x v="9"/>
    <s v="Công nghệ thông tin"/>
    <s v="200923-03"/>
    <s v="Hoàng Ngọc Mai"/>
    <s v="Ngân hàng"/>
    <x v="3"/>
    <s v="Công ty Cổ phần xây dựng và bất động sản Tân Minh"/>
    <s v="Ngân hàng Thương mại Cổ phần Sài Gòn - Hà Nội"/>
    <x v="1"/>
    <n v="0"/>
    <n v="0"/>
    <n v="0"/>
    <n v="0"/>
    <n v="0"/>
    <n v="0"/>
    <n v="0"/>
    <n v="0"/>
    <n v="0"/>
    <n v="2.829091"/>
    <n v="0"/>
    <n v="0"/>
    <n v="2.829091"/>
    <n v="0"/>
    <n v="0"/>
    <n v="0"/>
  </r>
  <r>
    <s v="CA_200923-04"/>
    <n v="60"/>
    <s v="Dịch vụ VNPT-CA"/>
    <s v="Quản trị doanh nghiệp"/>
    <x v="9"/>
    <s v="Công nghệ thông tin"/>
    <s v="200923-04"/>
    <s v="Hoàng Ngọc Mai"/>
    <s v="Ngân hàng"/>
    <x v="3"/>
    <s v="Công ty TNHH Thắng Thắng Phát"/>
    <s v="Ngân hàng Thương mại Cổ phần Sài Gòn - Hà Nội"/>
    <x v="1"/>
    <n v="0"/>
    <n v="0"/>
    <n v="0"/>
    <n v="0"/>
    <n v="0"/>
    <n v="0"/>
    <n v="0"/>
    <n v="0"/>
    <n v="0"/>
    <n v="2.829091"/>
    <n v="0"/>
    <n v="0"/>
    <n v="2.829091"/>
    <n v="0"/>
    <n v="0"/>
    <n v="0"/>
  </r>
  <r>
    <s v="CA_200929-02"/>
    <n v="60"/>
    <s v="Dịch vụ VNPT-CA"/>
    <s v="Quản trị doanh nghiệp"/>
    <x v="9"/>
    <s v="Công nghệ thông tin"/>
    <s v="200929-02"/>
    <s v="Hoàng Ngọc Mai"/>
    <s v="Ngân hàng"/>
    <x v="3"/>
    <s v="Công ty cổ phần LILAMA 69-1"/>
    <s v="Ngân hàng Thương mại Cổ phần Sài Gòn - Hà Nội"/>
    <x v="1"/>
    <n v="0"/>
    <n v="0"/>
    <n v="0"/>
    <n v="0"/>
    <n v="0"/>
    <n v="0"/>
    <n v="0"/>
    <n v="0"/>
    <n v="0"/>
    <n v="2.4909089999999998"/>
    <n v="0"/>
    <n v="0"/>
    <n v="2.4909089999999998"/>
    <n v="0"/>
    <n v="0"/>
    <n v="0"/>
  </r>
  <r>
    <s v="CA_200929-03"/>
    <n v="60"/>
    <s v="Dịch vụ VNPT-CA"/>
    <s v="Quản trị doanh nghiệp"/>
    <x v="9"/>
    <s v="Công nghệ thông tin"/>
    <s v="200929-03"/>
    <s v="Hoàng Ngọc Mai"/>
    <s v="Ngân hàng"/>
    <x v="3"/>
    <s v="Công ty Cổ phần xây dựng VNC"/>
    <s v="Ngân hàng Thương mại Cổ phần Sài Gòn - Hà Nội"/>
    <x v="1"/>
    <n v="0"/>
    <n v="0"/>
    <n v="0"/>
    <n v="0"/>
    <n v="0"/>
    <n v="0"/>
    <n v="0"/>
    <n v="0"/>
    <n v="0"/>
    <n v="2.4909089999999998"/>
    <n v="0"/>
    <n v="0"/>
    <n v="2.4909089999999998"/>
    <n v="0"/>
    <n v="0"/>
    <n v="0"/>
  </r>
  <r>
    <s v="F0367"/>
    <n v="62"/>
    <s v="Truy nhập Internet tốc độ cao FTTH (Fiber VNN)"/>
    <s v="Dịch vụ Băng rộng cố định"/>
    <x v="3"/>
    <s v="Viễn thông"/>
    <s v="181001-09"/>
    <s v="Trần Đức Hà"/>
    <s v="Nước Ngoài"/>
    <x v="1"/>
    <s v="Công ty TNHH KDDI Việt nam"/>
    <s v="Công ty TNHH KDDI Việt nam"/>
    <x v="1"/>
    <n v="0"/>
    <n v="0"/>
    <n v="0"/>
    <n v="0"/>
    <n v="0"/>
    <n v="0"/>
    <n v="0"/>
    <n v="0"/>
    <n v="0"/>
    <n v="0.48533300000000001"/>
    <n v="0.52031300000000003"/>
    <n v="0.52031300000000003"/>
    <n v="1.5259590000000001"/>
    <n v="0.52031300000000003"/>
    <n v="0.52031300000000003"/>
    <n v="1.0406260000000001"/>
  </r>
  <r>
    <s v="F0460-46"/>
    <n v="62"/>
    <s v="Truy nhập Internet tốc độ cao FTTH (Fiber VNN)"/>
    <s v="Dịch vụ Băng rộng cố định"/>
    <x v="3"/>
    <s v="Viễn thông"/>
    <s v="3293"/>
    <s v="Triệu Hoàng Cường (Vingroup)"/>
    <s v="DNTN2"/>
    <x v="2"/>
    <s v="Công ty Cổ phần Vinhomes"/>
    <s v="Công ty CP Dịch vụ Thương mại Tổng hợp VinCommerce"/>
    <x v="1"/>
    <n v="0"/>
    <n v="0"/>
    <n v="0"/>
    <n v="0"/>
    <n v="0"/>
    <n v="0"/>
    <n v="0"/>
    <n v="0"/>
    <n v="0"/>
    <n v="1.8"/>
    <n v="1.2"/>
    <n v="1.2"/>
    <n v="4.2"/>
    <n v="1.2"/>
    <n v="1.2"/>
    <n v="2.4"/>
  </r>
  <r>
    <s v="F0522"/>
    <n v="62"/>
    <s v="Truy nhập Internet tốc độ cao FTTH (Fiber VNN)"/>
    <s v="Dịch vụ Băng rộng cố định"/>
    <x v="3"/>
    <s v="Viễn thông"/>
    <s v="160725-01"/>
    <s v="Phạm Văn Phước"/>
    <s v="DNTN1"/>
    <x v="2"/>
    <s v="Chi nhánh Công ty cổ phần Bibomart TM Vĩnh Long"/>
    <s v="Công ty cổ phần BIBOMART TM"/>
    <x v="1"/>
    <n v="0"/>
    <n v="0"/>
    <n v="0"/>
    <n v="0"/>
    <n v="0"/>
    <n v="0"/>
    <n v="0"/>
    <n v="0"/>
    <n v="0"/>
    <n v="0.32800000000000001"/>
    <n v="0.24041100000000001"/>
    <n v="0.24041100000000001"/>
    <n v="0.80882200000000004"/>
    <n v="0.24041100000000001"/>
    <n v="0.24041100000000001"/>
    <n v="0.48082200000000003"/>
  </r>
  <r>
    <s v="D0001"/>
    <n v="74"/>
    <s v="Dịch vụ cho thuê máy chủ vật lý (Dedicated Server)"/>
    <s v="Hạ tầng số"/>
    <x v="1"/>
    <s v="Công nghệ thông tin"/>
    <s v="57-13"/>
    <s v="Nguyễn Việt Dũng"/>
    <s v="DNTN1"/>
    <x v="2"/>
    <s v="Bệnh viện Phổi Trung Ương- Quỹ Toàn cầu Phòng chống lao giai đoạn 2018-2020"/>
    <s v="Bệnh viện Phổi Trung Ương- Quỹ Toàn cầu Phòng chống lao giai đoạn 2018-2020"/>
    <x v="0"/>
    <n v="0"/>
    <n v="0"/>
    <n v="0"/>
    <n v="0"/>
    <n v="0"/>
    <n v="0"/>
    <n v="0"/>
    <n v="0"/>
    <n v="0"/>
    <n v="0.115965"/>
    <n v="3.5176090000000002"/>
    <n v="3.5176090000000002"/>
    <n v="7.1511829999999996"/>
    <n v="3.5176090000000002"/>
    <n v="3.5176090000000002"/>
    <n v="7.0352180000000004"/>
  </r>
  <r>
    <s v="PM952019"/>
    <n v="77"/>
    <s v="+ Dịch vụ phần mềm CNTT khác"/>
    <s v="Dịch vụ và Dự án số Doanh nghiệp khác"/>
    <x v="4"/>
    <s v="Công nghệ thông tin"/>
    <s v="95/2019"/>
    <s v="Triệu Hoàng Cường"/>
    <s v="DNTN2"/>
    <x v="2"/>
    <s v="Ban Quản lý Dự án các công trình Bưu điện - Tổng công ty Bưu điện Việt Nam"/>
    <s v="Tổng công ty Bưu điện Việt Nam"/>
    <x v="1"/>
    <n v="0"/>
    <n v="0"/>
    <n v="0"/>
    <n v="0"/>
    <n v="0"/>
    <n v="0"/>
    <n v="0"/>
    <n v="0"/>
    <n v="0"/>
    <n v="1839"/>
    <n v="0"/>
    <n v="0"/>
    <n v="1839"/>
    <n v="0"/>
    <n v="0"/>
    <n v="0"/>
  </r>
  <r>
    <s v="PMD00376"/>
    <n v="77"/>
    <s v="+ Dịch vụ phần mềm CNTT khác"/>
    <s v="Dịch vụ và Dự án số Doanh nghiệp khác"/>
    <x v="4"/>
    <s v="Công nghệ thông tin"/>
    <s v="200102-05"/>
    <s v="Nguyễn Anh Ngọc"/>
    <s v="DNTN1"/>
    <x v="2"/>
    <s v="Ngân hàng Industrial and Commercial Bank of China Limited- Chi nhánh thành phố Hà nội"/>
    <s v="Ngân hàng Industrial and Commercial Bank of China Limited- Chi nhánh thành phố Hà nội"/>
    <x v="1"/>
    <n v="0"/>
    <n v="0"/>
    <n v="0"/>
    <n v="0"/>
    <n v="0"/>
    <n v="0"/>
    <n v="0"/>
    <n v="0"/>
    <n v="0"/>
    <n v="262.5"/>
    <n v="0"/>
    <n v="0"/>
    <n v="262.5"/>
    <n v="0"/>
    <n v="0"/>
    <n v="0"/>
  </r>
  <r>
    <s v="HD00206"/>
    <n v="78"/>
    <s v="Dịch vụ hóa đơn điện tử (VNPT-Invoice)"/>
    <s v="Quản trị doanh nghiệp"/>
    <x v="9"/>
    <s v="Công nghệ thông tin"/>
    <s v="180817-05"/>
    <s v="Nguyễn Anh Ngọc"/>
    <s v="DNTN1"/>
    <x v="2"/>
    <s v="Công ty Cổ phần Dịch vụ Số liệu Toàn Cầu"/>
    <s v="Công ty cổ phần dịch vụ số liệu Toàn Cầu"/>
    <x v="1"/>
    <n v="0"/>
    <n v="0"/>
    <n v="0"/>
    <n v="0"/>
    <n v="0"/>
    <n v="0"/>
    <n v="0"/>
    <n v="0"/>
    <n v="0"/>
    <n v="12"/>
    <n v="0"/>
    <n v="0"/>
    <n v="12"/>
    <n v="0"/>
    <n v="0"/>
    <n v="0"/>
  </r>
  <r>
    <s v="HD00271"/>
    <n v="78"/>
    <s v="Dịch vụ hóa đơn điện tử (VNPT-Invoice)"/>
    <s v="Quản trị doanh nghiệp"/>
    <x v="9"/>
    <s v="Công nghệ thông tin"/>
    <s v="190530-02"/>
    <s v="Nguyễn Anh Ngọc"/>
    <s v="DNTN1"/>
    <x v="2"/>
    <s v="Công ty cổ phần chăn nuôi Mavin"/>
    <s v="Bluesea"/>
    <x v="1"/>
    <n v="0"/>
    <n v="0"/>
    <n v="0"/>
    <n v="0"/>
    <n v="0"/>
    <n v="0"/>
    <n v="0"/>
    <n v="0"/>
    <n v="0"/>
    <n v="3.15"/>
    <n v="0"/>
    <n v="3.15"/>
    <n v="6.3"/>
    <n v="0"/>
    <n v="0"/>
    <n v="0"/>
  </r>
  <r>
    <s v="HD00373"/>
    <n v="78"/>
    <s v="Dịch vụ hóa đơn điện tử (VNPT-Invoice)"/>
    <s v="Quản trị doanh nghiệp"/>
    <x v="9"/>
    <s v="Công nghệ thông tin"/>
    <s v="200331-01"/>
    <s v="Trần Đức Hà"/>
    <s v="Nước Ngoài"/>
    <x v="1"/>
    <s v="Hội Đồng Anh Việt Nam"/>
    <s v="Hội Đồng Anh Việt Nam"/>
    <x v="1"/>
    <n v="0"/>
    <n v="0"/>
    <n v="0"/>
    <n v="0"/>
    <n v="0"/>
    <n v="0"/>
    <n v="0"/>
    <n v="0"/>
    <n v="0"/>
    <n v="29.1"/>
    <n v="0"/>
    <n v="0"/>
    <n v="29.1"/>
    <n v="0"/>
    <n v="0"/>
    <n v="0"/>
  </r>
  <r>
    <s v="HD00374"/>
    <n v="78"/>
    <s v="Dịch vụ hóa đơn điện tử (VNPT-Invoice)"/>
    <s v="Quản trị doanh nghiệp"/>
    <x v="9"/>
    <s v="Công nghệ thông tin"/>
    <s v="191227-01"/>
    <s v="Nguyễn Anh Ngọc"/>
    <s v="DNTN1"/>
    <x v="2"/>
    <s v="Tổng Công ty Vận tải thủy Petrolimex"/>
    <s v="Bluesea"/>
    <x v="1"/>
    <n v="0"/>
    <n v="0"/>
    <n v="0"/>
    <n v="0"/>
    <n v="0"/>
    <n v="0"/>
    <n v="0"/>
    <n v="0"/>
    <n v="0"/>
    <n v="41.67"/>
    <n v="0"/>
    <n v="0"/>
    <n v="41.67"/>
    <n v="0"/>
    <n v="0"/>
    <n v="0"/>
  </r>
  <r>
    <s v="HD00375"/>
    <n v="78"/>
    <s v="Dịch vụ hóa đơn điện tử (VNPT-Invoice)"/>
    <s v="Quản trị doanh nghiệp"/>
    <x v="9"/>
    <s v="Công nghệ thông tin"/>
    <s v="200427-01"/>
    <s v="Nguyễn Anh Ngọc"/>
    <s v="DNTN1"/>
    <x v="2"/>
    <s v="Công ty cổ phần giống bò sữa Mộc Châu"/>
    <s v="Bluesea"/>
    <x v="1"/>
    <n v="0"/>
    <n v="0"/>
    <n v="0"/>
    <n v="0"/>
    <n v="0"/>
    <n v="0"/>
    <n v="0"/>
    <n v="0"/>
    <n v="0"/>
    <n v="28"/>
    <n v="0"/>
    <n v="0"/>
    <n v="28"/>
    <n v="0"/>
    <n v="0"/>
    <n v="0"/>
  </r>
  <r>
    <s v="HD00376"/>
    <n v="78"/>
    <s v="Dịch vụ hóa đơn điện tử (VNPT-Invoice)"/>
    <s v="Quản trị doanh nghiệp"/>
    <x v="9"/>
    <s v="Công nghệ thông tin"/>
    <s v="200102-05"/>
    <s v="Nguyễn Anh Ngọc"/>
    <s v="DNTN1"/>
    <x v="2"/>
    <s v="Ngân hàng Industrial and Commercial Bank of China Limited- Chi nhánh thành phố Hà nội"/>
    <s v="Ngân hàng Industrial and Commercial Bank of China Limited- Chi nhánh thành phố Hà nội"/>
    <x v="1"/>
    <n v="0"/>
    <n v="0"/>
    <n v="0"/>
    <n v="0"/>
    <n v="0"/>
    <n v="0"/>
    <n v="0"/>
    <n v="0"/>
    <n v="0"/>
    <n v="12"/>
    <n v="0"/>
    <n v="0"/>
    <n v="12"/>
    <n v="0"/>
    <n v="0"/>
    <n v="0"/>
  </r>
  <r>
    <s v="HD00377"/>
    <n v="78"/>
    <s v="Dịch vụ hóa đơn điện tử (VNPT-Invoice)"/>
    <s v="Quản trị doanh nghiệp"/>
    <x v="9"/>
    <s v="Công nghệ thông tin"/>
    <s v="171109-04."/>
    <s v="Nguyễn Anh Ngọc"/>
    <s v="DNTN1"/>
    <x v="2"/>
    <s v="Chi nhánh Công ty cổ phần tập đoàn Sunhouse tại thành phố Hồ Chí Minh"/>
    <s v="Bluesea"/>
    <x v="1"/>
    <n v="0"/>
    <n v="0"/>
    <n v="0"/>
    <n v="0"/>
    <n v="0"/>
    <n v="0"/>
    <n v="0"/>
    <n v="0"/>
    <n v="0"/>
    <n v="2.15"/>
    <n v="0"/>
    <n v="0"/>
    <n v="2.15"/>
    <n v="0"/>
    <n v="0"/>
    <n v="0"/>
  </r>
  <r>
    <s v="HD00378"/>
    <n v="78"/>
    <s v="Dịch vụ hóa đơn điện tử (VNPT-Invoice)"/>
    <s v="Quản trị doanh nghiệp"/>
    <x v="9"/>
    <s v="Công nghệ thông tin"/>
    <s v="200806-03"/>
    <s v="Vũ Như Quỳnh"/>
    <s v="Telco"/>
    <x v="0"/>
    <s v="Công ty cổ phần nghe nhìn Toàn Cầu"/>
    <s v="Công ty cổ phần nghe nhìn Toàn Cầu"/>
    <x v="1"/>
    <n v="0"/>
    <n v="0"/>
    <n v="0"/>
    <n v="0"/>
    <n v="0"/>
    <n v="0"/>
    <n v="0"/>
    <n v="0"/>
    <n v="0"/>
    <n v="33.35"/>
    <n v="0"/>
    <n v="0"/>
    <n v="33.35"/>
    <n v="0"/>
    <n v="0"/>
    <n v="0"/>
  </r>
  <r>
    <s v="DN31374"/>
    <n v="88"/>
    <s v="truyền hình hội nghị trong nước"/>
    <s v="Hạ tầng số"/>
    <x v="1"/>
    <s v="Công nghệ thông tin"/>
    <s v="200929-04"/>
    <s v="Đinh Thị Lợi"/>
    <s v="DNTN2"/>
    <x v="2"/>
    <s v="Đài phát thanh và truyền hình Hà Nội"/>
    <s v="Đài phát thanh và truyền hình Hà Nội"/>
    <x v="0"/>
    <n v="0"/>
    <n v="0"/>
    <n v="0"/>
    <n v="0"/>
    <n v="0"/>
    <n v="0"/>
    <n v="0"/>
    <n v="0"/>
    <n v="0"/>
    <n v="25.943999999999999"/>
    <n v="0"/>
    <n v="0"/>
    <n v="25.943999999999999"/>
    <n v="0"/>
    <n v="0"/>
    <n v="0"/>
  </r>
  <r>
    <s v="DN31375"/>
    <n v="88"/>
    <s v="truyền hình hội nghị trong nước"/>
    <s v="Hạ tầng số"/>
    <x v="1"/>
    <s v="Công nghệ thông tin"/>
    <s v="201012-01"/>
    <s v="Đinh Thị Lợi"/>
    <s v="DNTN2"/>
    <x v="2"/>
    <s v="Cục truyền thông Công An Nhân dân"/>
    <s v="Cục Truyền thông Công an Nhân dân"/>
    <x v="0"/>
    <n v="0"/>
    <n v="0"/>
    <n v="0"/>
    <n v="0"/>
    <n v="0"/>
    <n v="0"/>
    <n v="0"/>
    <n v="0"/>
    <n v="0"/>
    <n v="28.2"/>
    <n v="0"/>
    <n v="0"/>
    <n v="28.2"/>
    <n v="0"/>
    <n v="0"/>
    <n v="0"/>
  </r>
  <r>
    <s v="110312"/>
    <n v="7"/>
    <s v="thuê bao Internet trực tiếp"/>
    <s v="Internet trực tiếp"/>
    <x v="0"/>
    <s v="Viễn thông"/>
    <s v="422/2020/OMG-VNPT"/>
    <s v="Triệu Hoàng Cường (Vingroup)"/>
    <s v="DNTN2"/>
    <x v="2"/>
    <s v="Công ty cổ phần One Mount Group"/>
    <s v="Công ty CP Dịch vụ Thương mại Tổng hợp VinCommerce"/>
    <x v="1"/>
    <n v="0"/>
    <n v="0"/>
    <n v="0"/>
    <n v="0"/>
    <n v="0"/>
    <n v="0"/>
    <n v="0"/>
    <n v="0"/>
    <n v="0"/>
    <n v="0"/>
    <n v="52.268667000000001"/>
    <n v="50.645000000000003"/>
    <n v="102.913667"/>
    <n v="50.645000000000003"/>
    <n v="50.645000000000003"/>
    <n v="101.29"/>
  </r>
  <r>
    <s v="110313"/>
    <n v="7"/>
    <s v="thuê bao Internet trực tiếp"/>
    <s v="Internet trực tiếp"/>
    <x v="0"/>
    <s v="Viễn thông"/>
    <s v="201030-04"/>
    <s v="Nguyễn Việt Dũng"/>
    <s v="DNTN1"/>
    <x v="2"/>
    <s v="Công ty TNHH Viễn thông IPN"/>
    <s v="Công ty TNHH Viễn thông IPN"/>
    <x v="1"/>
    <n v="0"/>
    <n v="0"/>
    <n v="0"/>
    <n v="0"/>
    <n v="0"/>
    <n v="0"/>
    <n v="0"/>
    <n v="0"/>
    <n v="0"/>
    <n v="0"/>
    <n v="60"/>
    <n v="60"/>
    <n v="120"/>
    <n v="60"/>
    <n v="60"/>
    <n v="120"/>
  </r>
  <r>
    <s v="DT17"/>
    <n v="101"/>
    <s v="voip 171 trong nước - thuê bao cố định liên tỉnh "/>
    <s v="Dịch vụ điện thoại cố định"/>
    <x v="7"/>
    <s v="Viễn thông"/>
    <s v="161205-02"/>
    <s v="Cấn Thành Chung"/>
    <s v="Ngân hàng"/>
    <x v="3"/>
    <s v="Công ty Cổ phần Chứng khoán Ngân hàng Công thương Việt Nam"/>
    <s v="Công ty Cổ phần Chứng khoán Ngân hàng Công thương Việt Nam"/>
    <x v="0"/>
    <n v="0"/>
    <n v="0"/>
    <n v="0"/>
    <n v="0"/>
    <n v="0"/>
    <n v="0"/>
    <n v="0"/>
    <n v="0"/>
    <n v="0"/>
    <n v="0"/>
    <n v="21.975556000000001"/>
    <n v="3.6779389999999998"/>
    <n v="25.653494999999999"/>
    <n v="3.5569139999999999"/>
    <n v="2.838174"/>
    <n v="6.3950879999999994"/>
  </r>
  <r>
    <s v="EZCOM0039"/>
    <n v="116"/>
    <s v="thuê bao điện thoại di động trả sau"/>
    <s v="Dịch vụ di động VNPT - Vinaphone"/>
    <x v="5"/>
    <s v="Viễn thông"/>
    <s v="DellVietNam/C§CT"/>
    <s v="Phạm Văn Lập"/>
    <s v="Nước Ngoài"/>
    <x v="1"/>
    <s v="Công ty Cổ phần Thương mại và Xuất nhập khẩu Trang Linh"/>
    <s v="Công ty Cổ phần Thương mại và Xuất nhập khẩu Trang Linh"/>
    <x v="1"/>
    <n v="0"/>
    <n v="0"/>
    <n v="0"/>
    <n v="0"/>
    <n v="0"/>
    <n v="0"/>
    <n v="0"/>
    <n v="0"/>
    <n v="0"/>
    <n v="0"/>
    <n v="21.135238999999999"/>
    <n v="20.250498"/>
    <n v="41.385736999999999"/>
    <n v="21.267485000000001"/>
    <n v="20.888051000000001"/>
    <n v="42.155535999999998"/>
  </r>
  <r>
    <s v="IOFFICE005"/>
    <n v="123"/>
    <s v="Quản lý văn bản và điều hành (VNPT-iOffice) phần mềm "/>
    <s v="Chính quyền số"/>
    <x v="11"/>
    <s v="Công nghệ thông tin"/>
    <s v="201014-01"/>
    <s v="Triệu Hoàng Cường"/>
    <s v="DNTN2"/>
    <x v="2"/>
    <s v="Tập đoàn Hóa chất Việt Nam"/>
    <s v="Tập đoàn Hóa chất Việt Nam"/>
    <x v="1"/>
    <n v="0"/>
    <n v="0"/>
    <n v="0"/>
    <n v="0"/>
    <n v="0"/>
    <n v="0"/>
    <n v="0"/>
    <n v="0"/>
    <n v="0"/>
    <n v="0"/>
    <n v="38.580644999999997"/>
    <n v="24.916667"/>
    <n v="63.497312000000001"/>
    <n v="24.916667"/>
    <n v="24.916667"/>
    <n v="49.833334000000001"/>
  </r>
  <r>
    <s v="IOFFICE006"/>
    <n v="123"/>
    <s v="Quản lý văn bản và điều hành (VNPT-iOffice) phần mềm "/>
    <s v="Chính quyền số"/>
    <x v="11"/>
    <s v="Công nghệ thông tin"/>
    <s v="201030-05"/>
    <s v="Lưu Thị Thanh"/>
    <s v="DNTN1"/>
    <x v="2"/>
    <s v="Công ty cổ phần công nghệ thông tin, viễn thông và tự động hóa dầu khí"/>
    <s v="Tổng Công ty Điện lực Dầu khí Việt Nam- Công ty Cổ phần"/>
    <x v="1"/>
    <n v="0"/>
    <n v="0"/>
    <n v="0"/>
    <n v="0"/>
    <n v="0"/>
    <n v="0"/>
    <n v="0"/>
    <n v="0"/>
    <n v="0"/>
    <n v="0"/>
    <n v="23.655913999999999"/>
    <n v="22.916667"/>
    <n v="46.572581"/>
    <n v="22.916667"/>
    <n v="22.916667"/>
    <n v="45.833334000000001"/>
  </r>
  <r>
    <s v="T00822"/>
    <n v="29"/>
    <s v="Dịch vụ cho thuê không gian đặt máy chủ/thiết bị (Co-"/>
    <s v="Hạ tầng số"/>
    <x v="1"/>
    <s v="Công nghệ thông tin"/>
    <s v="200922-01"/>
    <s v="Triệu Hoàng Cường (Vingroup)"/>
    <s v="DNTN2"/>
    <x v="2"/>
    <s v="Công ty Cổ phần dịch vụ thương mại tổng hợp Vincommerce"/>
    <s v="Công ty CP Dịch vụ Thương mại Tổng hợp VinCommerce"/>
    <x v="1"/>
    <n v="0"/>
    <n v="0"/>
    <n v="0"/>
    <n v="0"/>
    <n v="0"/>
    <n v="0"/>
    <n v="0"/>
    <n v="0"/>
    <n v="0"/>
    <n v="0"/>
    <n v="137.806667"/>
    <n v="130.26"/>
    <n v="268.066667"/>
    <n v="0"/>
    <n v="442.15666700000003"/>
    <n v="442.15666700000003"/>
  </r>
  <r>
    <s v="T00823"/>
    <n v="29"/>
    <s v="Dịch vụ cho thuê không gian đặt máy chủ/thiết bị (Co-"/>
    <s v="Hạ tầng số"/>
    <x v="1"/>
    <s v="Công nghệ thông tin"/>
    <s v="200508-01"/>
    <s v="Tô Thị Ngọc"/>
    <s v="DNTN1"/>
    <x v="2"/>
    <s v="Công ty TNHH viễn thông DCC"/>
    <s v="Công ty TNHH viễn thông DCC"/>
    <x v="0"/>
    <n v="0"/>
    <n v="0"/>
    <n v="0"/>
    <n v="0"/>
    <n v="0"/>
    <n v="0"/>
    <n v="0"/>
    <n v="0"/>
    <n v="0"/>
    <n v="0"/>
    <n v="43.132904000000003"/>
    <n v="0"/>
    <n v="43.132904000000003"/>
    <n v="0"/>
    <n v="-13.059571"/>
    <n v="-13.059571"/>
  </r>
  <r>
    <s v="VPN40665"/>
    <n v="39"/>
    <s v="Dịch vụ mạng riêng ảo trong nước và quốc tế (VPN/I-VPN)"/>
    <s v="Truyền số liệu"/>
    <x v="2"/>
    <s v="Viễn thông"/>
    <s v="200925-01"/>
    <s v="Cấn Thành Chung"/>
    <s v="Ngân hàng"/>
    <x v="3"/>
    <s v="Công ty cổ phần chứng khoán Tân Việt"/>
    <s v="Công ty Cổ phần Chứng khoán Tân Việt"/>
    <x v="1"/>
    <n v="0"/>
    <n v="0"/>
    <n v="0"/>
    <n v="0"/>
    <n v="0"/>
    <n v="0"/>
    <n v="0"/>
    <n v="0"/>
    <n v="0"/>
    <n v="0"/>
    <n v="7.2"/>
    <n v="3.6"/>
    <n v="10.8"/>
    <n v="3.6"/>
    <n v="3.6"/>
    <n v="7.2"/>
  </r>
  <r>
    <s v="CA_190318-03"/>
    <n v="60"/>
    <s v="Dịch vụ VNPT-CA"/>
    <s v="Quản trị doanh nghiệp"/>
    <x v="9"/>
    <s v="Công nghệ thông tin"/>
    <s v="190318-03"/>
    <s v="Hoàng Ngọc Mai"/>
    <s v="Ngân hàng"/>
    <x v="3"/>
    <s v="Công ty Cổ phần Visuco"/>
    <s v="Ngân hàng Thương mại Cổ phần Sài Gòn - Hà Nội"/>
    <x v="1"/>
    <n v="0"/>
    <n v="0"/>
    <n v="0"/>
    <n v="0"/>
    <n v="0"/>
    <n v="0"/>
    <n v="0"/>
    <n v="0"/>
    <n v="0"/>
    <n v="0"/>
    <n v="2.329091"/>
    <n v="0"/>
    <n v="2.329091"/>
    <n v="0"/>
    <n v="0"/>
    <n v="0"/>
  </r>
  <r>
    <s v="CA_190708-01"/>
    <n v="60"/>
    <s v="Dịch vụ VNPT-CA"/>
    <s v="Quản trị doanh nghiệp"/>
    <x v="9"/>
    <s v="Công nghệ thông tin"/>
    <s v="190708-01"/>
    <s v="Hoàng Ngọc Mai"/>
    <s v="Ngân hàng"/>
    <x v="3"/>
    <s v="Công ty TNHH Inox Long Biên"/>
    <s v="Ngân hàng Thương mại Cổ phần Sài Gòn - Hà Nội"/>
    <x v="1"/>
    <n v="0"/>
    <n v="0"/>
    <n v="0"/>
    <n v="0"/>
    <n v="0"/>
    <n v="0"/>
    <n v="0"/>
    <n v="0"/>
    <n v="0"/>
    <n v="0"/>
    <n v="1.157273"/>
    <n v="0"/>
    <n v="1.157273"/>
    <n v="0"/>
    <n v="0"/>
    <n v="0"/>
  </r>
  <r>
    <s v="CA_201001-001"/>
    <n v="60"/>
    <s v="Dịch vụ VNPT-CA"/>
    <s v="Quản trị doanh nghiệp"/>
    <x v="9"/>
    <s v="Công nghệ thông tin"/>
    <s v="201001-001"/>
    <s v="Hoàng Ngọc Mai"/>
    <s v="Ngân hàng"/>
    <x v="3"/>
    <s v="Công ty TNHH Việt Nam Musashi Paint"/>
    <s v="Ngân hàng Thương mại Cổ phần Sài Gòn - Hà Nội"/>
    <x v="1"/>
    <n v="0"/>
    <n v="0"/>
    <n v="0"/>
    <n v="0"/>
    <n v="0"/>
    <n v="0"/>
    <n v="0"/>
    <n v="0"/>
    <n v="0"/>
    <n v="0"/>
    <n v="2.829091"/>
    <n v="0"/>
    <n v="2.829091"/>
    <n v="0"/>
    <n v="0"/>
    <n v="0"/>
  </r>
  <r>
    <s v="CA_201103-02"/>
    <n v="60"/>
    <s v="Dịch vụ VNPT-CA"/>
    <s v="Quản trị doanh nghiệp"/>
    <x v="9"/>
    <s v="Công nghệ thông tin"/>
    <s v="201103-02"/>
    <s v="Hoàng Ngọc Mai"/>
    <s v="Ngân hàng"/>
    <x v="3"/>
    <s v="Ngân hàng Thương mại Cổ phần Bưu điện Liên Việt"/>
    <s v="Ngân hàng Thương mại Cổ phần Sài Gòn - Hà Nội"/>
    <x v="1"/>
    <n v="0"/>
    <n v="0"/>
    <n v="0"/>
    <n v="0"/>
    <n v="0"/>
    <n v="0"/>
    <n v="0"/>
    <n v="0"/>
    <n v="0"/>
    <n v="0"/>
    <n v="1.45"/>
    <n v="0"/>
    <n v="1.45"/>
    <n v="0"/>
    <n v="0"/>
    <n v="0"/>
  </r>
  <r>
    <s v="CA_201103-03"/>
    <n v="60"/>
    <s v="Dịch vụ VNPT-CA"/>
    <s v="Quản trị doanh nghiệp"/>
    <x v="9"/>
    <s v="Công nghệ thông tin"/>
    <s v="201103-03"/>
    <s v="Hoàng Ngọc Mai"/>
    <s v="Ngân hàng"/>
    <x v="3"/>
    <s v="Công ty TNHH Chế biến thực phẩm Minh Vũ"/>
    <s v="Ngân hàng Thương mại Cổ phần Sài Gòn - Hà Nội"/>
    <x v="1"/>
    <n v="0"/>
    <n v="0"/>
    <n v="0"/>
    <n v="0"/>
    <n v="0"/>
    <n v="0"/>
    <n v="0"/>
    <n v="0"/>
    <n v="0"/>
    <n v="0"/>
    <n v="2.829091"/>
    <n v="0"/>
    <n v="2.829091"/>
    <n v="0"/>
    <n v="0"/>
    <n v="0"/>
  </r>
  <r>
    <s v="CA_201106-01"/>
    <n v="60"/>
    <s v="Dịch vụ VNPT-CA"/>
    <s v="Quản trị doanh nghiệp"/>
    <x v="9"/>
    <s v="Công nghệ thông tin"/>
    <s v="201106-01"/>
    <s v="Triệu Hoàng Cường"/>
    <s v="DNTN2"/>
    <x v="2"/>
    <s v="Tập đoàn Hóa chất Việt Nam"/>
    <s v="Tập đoàn Hóa chất Việt Nam"/>
    <x v="1"/>
    <n v="0"/>
    <n v="0"/>
    <n v="0"/>
    <n v="0"/>
    <n v="0"/>
    <n v="0"/>
    <n v="0"/>
    <n v="0"/>
    <n v="0"/>
    <n v="0"/>
    <n v="24.907273"/>
    <n v="0"/>
    <n v="24.907273"/>
    <n v="0"/>
    <n v="0"/>
    <n v="0"/>
  </r>
  <r>
    <s v="CA_201112-01"/>
    <n v="60"/>
    <s v="Dịch vụ VNPT-CA"/>
    <s v="Quản trị doanh nghiệp"/>
    <x v="9"/>
    <s v="Công nghệ thông tin"/>
    <s v="201112-01"/>
    <s v="Hoàng Ngọc Mai"/>
    <s v="Ngân hàng"/>
    <x v="3"/>
    <s v="Công ty TNHH Thương mại An Phú Ban Mê"/>
    <s v="Ngân hàng Thương mại Cổ phần Sài Gòn - Hà Nội"/>
    <x v="1"/>
    <n v="0"/>
    <n v="0"/>
    <n v="0"/>
    <n v="0"/>
    <n v="0"/>
    <n v="0"/>
    <n v="0"/>
    <n v="0"/>
    <n v="0"/>
    <n v="0"/>
    <n v="1.657273"/>
    <n v="0"/>
    <n v="1.657273"/>
    <n v="0"/>
    <n v="0"/>
    <n v="0"/>
  </r>
  <r>
    <s v="CA_201113-02"/>
    <n v="60"/>
    <s v="Dịch vụ VNPT-CA"/>
    <s v="Quản trị doanh nghiệp"/>
    <x v="9"/>
    <s v="Công nghệ thông tin"/>
    <s v="201113-02"/>
    <s v="Hoàng Ngọc Mai"/>
    <s v="Ngân hàng"/>
    <x v="3"/>
    <s v="Công ty TNHH Xây dựng và Thương mại T&amp;T Bắc Ninh"/>
    <s v="Ngân hàng Thương mại Cổ phần Sài Gòn - Hà Nội"/>
    <x v="1"/>
    <n v="0"/>
    <n v="0"/>
    <n v="0"/>
    <n v="0"/>
    <n v="0"/>
    <n v="0"/>
    <n v="0"/>
    <n v="0"/>
    <n v="0"/>
    <n v="0"/>
    <n v="1.657273"/>
    <n v="0"/>
    <n v="1.657273"/>
    <n v="0"/>
    <n v="0"/>
    <n v="0"/>
  </r>
  <r>
    <s v="F0408"/>
    <n v="62"/>
    <s v="Truy nhập Internet tốc độ cao FTTH (Fiber VNN)"/>
    <s v="Dịch vụ Băng rộng cố định"/>
    <x v="3"/>
    <s v="Viễn thông"/>
    <s v="190314-02"/>
    <s v="Trần Đức Hà"/>
    <s v="Nước Ngoài"/>
    <x v="1"/>
    <s v="Công ty TNHH Global Network Service"/>
    <s v="Công ty TNHH Global Network Service"/>
    <x v="1"/>
    <n v="0"/>
    <n v="0"/>
    <n v="0"/>
    <n v="0"/>
    <n v="0"/>
    <n v="0"/>
    <n v="0"/>
    <n v="0"/>
    <n v="0"/>
    <n v="0"/>
    <n v="0.52"/>
    <n v="0.52"/>
    <n v="1.04"/>
    <n v="0.52"/>
    <n v="0.52"/>
    <n v="1.04"/>
  </r>
  <r>
    <s v="F0524"/>
    <n v="62"/>
    <s v="Truy nhập Internet tốc độ cao FTTH (Fiber VNN)"/>
    <s v="Dịch vụ Băng rộng cố định"/>
    <x v="3"/>
    <s v="Viễn thông"/>
    <s v="160725-01"/>
    <s v="Phạm Văn Phước"/>
    <s v="DNTN1"/>
    <x v="2"/>
    <s v="Công ty cổ phần BIBOMART TM"/>
    <s v="Công ty cổ phần BIBOMART TM"/>
    <x v="1"/>
    <n v="0"/>
    <n v="0"/>
    <n v="0"/>
    <n v="0"/>
    <n v="0"/>
    <n v="0"/>
    <n v="0"/>
    <n v="0"/>
    <n v="0"/>
    <n v="0"/>
    <n v="0.36799999999999999"/>
    <n v="0.24029700000000001"/>
    <n v="0.60829699999999998"/>
    <n v="0.24029700000000001"/>
    <n v="0.24029700000000001"/>
    <n v="0.48059400000000002"/>
  </r>
  <r>
    <s v="F0525"/>
    <n v="62"/>
    <s v="Truy nhập Internet tốc độ cao FTTH (Fiber VNN)"/>
    <s v="Dịch vụ Băng rộng cố định"/>
    <x v="3"/>
    <s v="Viễn thông"/>
    <s v="201014-04"/>
    <s v="Triệu Hoàng Cường (Vingroup)"/>
    <s v="DNTN2"/>
    <x v="2"/>
    <s v="Công ty TNHH kinh doanh thương mại và dịch vụ Vinfast"/>
    <s v="Công ty CP Dịch vụ Thương mại Tổng hợp VinCommerce"/>
    <x v="1"/>
    <n v="0"/>
    <n v="0"/>
    <n v="0"/>
    <n v="0"/>
    <n v="0"/>
    <n v="0"/>
    <n v="0"/>
    <n v="0"/>
    <n v="0"/>
    <n v="0"/>
    <n v="7.954288"/>
    <n v="13.668571"/>
    <n v="21.622858999999998"/>
    <n v="8.2285710000000005"/>
    <n v="8.2285710000000005"/>
    <n v="16.457142000000001"/>
  </r>
  <r>
    <s v="F0526"/>
    <n v="62"/>
    <s v="Truy nhập Internet tốc độ cao FTTH (Fiber VNN)"/>
    <s v="Dịch vụ Băng rộng cố định"/>
    <x v="3"/>
    <s v="Viễn thông"/>
    <s v="89-PL5/VINPEARL"/>
    <s v="Triệu Hoàng Cường (Vingroup)"/>
    <s v="DNTN2"/>
    <x v="2"/>
    <s v="CN Quảng Ninh - Công ty cổ phần Vinpearl"/>
    <s v="Công ty CP Dịch vụ Thương mại Tổng hợp VinCommerce"/>
    <x v="1"/>
    <n v="0"/>
    <n v="0"/>
    <n v="0"/>
    <n v="0"/>
    <n v="0"/>
    <n v="0"/>
    <n v="0"/>
    <n v="0"/>
    <n v="0"/>
    <n v="0"/>
    <n v="17.142855000000001"/>
    <n v="8.5714290000000002"/>
    <n v="25.714283999999999"/>
    <n v="8.5714290000000002"/>
    <n v="8.5714290000000002"/>
    <n v="17.142858"/>
  </r>
  <r>
    <s v="F0527"/>
    <n v="62"/>
    <s v="Truy nhập Internet tốc độ cao FTTH (Fiber VNN)"/>
    <s v="Dịch vụ Băng rộng cố định"/>
    <x v="3"/>
    <s v="Viễn thông"/>
    <s v="89-PL2/VCR"/>
    <s v="Triệu Hoàng Cường (Vingroup)"/>
    <s v="DNTN2"/>
    <x v="2"/>
    <s v="Công ty TNHH Vincom Retail Miền Bắc"/>
    <s v="Công ty CP Dịch vụ Thương mại Tổng hợp VinCommerce"/>
    <x v="1"/>
    <n v="0"/>
    <n v="0"/>
    <n v="0"/>
    <n v="0"/>
    <n v="0"/>
    <n v="0"/>
    <n v="0"/>
    <n v="0"/>
    <n v="0"/>
    <n v="0"/>
    <n v="0.45"/>
    <n v="0.45"/>
    <n v="0.9"/>
    <n v="0.45"/>
    <n v="0.45"/>
    <n v="0.9"/>
  </r>
  <r>
    <s v="F0528"/>
    <n v="62"/>
    <s v="Truy nhập Internet tốc độ cao FTTH (Fiber VNN)"/>
    <s v="Dịch vụ Băng rộng cố định"/>
    <x v="3"/>
    <s v="Viễn thông"/>
    <s v="160725-01"/>
    <s v="Phạm Văn Phước"/>
    <s v="DNTN1"/>
    <x v="2"/>
    <s v="Chi nhánh tại thành phố Hồ Chí Minh- Công ty cổ phần Bibomart TM"/>
    <s v="Công ty cổ phần BIBOMART TM"/>
    <x v="1"/>
    <n v="0"/>
    <n v="0"/>
    <n v="0"/>
    <n v="0"/>
    <n v="0"/>
    <n v="0"/>
    <n v="0"/>
    <n v="0"/>
    <n v="0"/>
    <n v="0"/>
    <n v="0.36799999999999999"/>
    <n v="0.24029700000000001"/>
    <n v="0.60829699999999998"/>
    <n v="0.24029700000000001"/>
    <n v="0.24029700000000001"/>
    <n v="0.48059400000000002"/>
  </r>
  <r>
    <s v="F0529-1"/>
    <n v="62"/>
    <s v="Truy nhập Internet tốc độ cao FTTH (Fiber VNN)"/>
    <s v="Dịch vụ Băng rộng cố định"/>
    <x v="3"/>
    <s v="Viễn thông"/>
    <s v="01-VINGROUPHO/89"/>
    <s v="Triệu Hoàng Cường (Vingroup)"/>
    <s v="DNTN2"/>
    <x v="2"/>
    <s v="Công ty TNHH kinh doanh dịch vụ tổng hợp Vincom"/>
    <s v="Công ty CP Dịch vụ Thương mại Tổng hợp VinCommerce"/>
    <x v="1"/>
    <n v="0"/>
    <n v="0"/>
    <n v="0"/>
    <n v="0"/>
    <n v="0"/>
    <n v="0"/>
    <n v="0"/>
    <n v="0"/>
    <n v="0"/>
    <n v="0"/>
    <n v="4.8"/>
    <n v="1.2"/>
    <n v="6"/>
    <n v="1.2"/>
    <n v="1.2"/>
    <n v="2.4"/>
  </r>
  <r>
    <s v="F0529-2"/>
    <n v="62"/>
    <s v="Truy nhập Internet tốc độ cao FTTH (Fiber VNN)"/>
    <s v="Dịch vụ Băng rộng cố định"/>
    <x v="3"/>
    <s v="Viễn thông"/>
    <s v="01-VINGROUPHO/89"/>
    <s v="Triệu Hoàng Cường (Vingroup)"/>
    <s v="DNTN2"/>
    <x v="2"/>
    <s v="Công ty TNHH kinh doanh dịch vụ tổng hợp Vincom"/>
    <s v="Công ty CP Dịch vụ Thương mại Tổng hợp VinCommerce"/>
    <x v="1"/>
    <n v="0"/>
    <n v="0"/>
    <n v="0"/>
    <n v="0"/>
    <n v="0"/>
    <n v="0"/>
    <n v="0"/>
    <n v="0"/>
    <n v="0"/>
    <n v="0"/>
    <n v="5.6"/>
    <n v="1.4"/>
    <n v="7"/>
    <n v="1.4"/>
    <n v="0.25"/>
    <n v="1.65"/>
  </r>
  <r>
    <s v="F0529-3"/>
    <n v="62"/>
    <s v="Truy nhập Internet tốc độ cao FTTH (Fiber VNN)"/>
    <s v="Dịch vụ Băng rộng cố định"/>
    <x v="3"/>
    <s v="Viễn thông"/>
    <s v="01-VINGROUPHO/89"/>
    <s v="Triệu Hoàng Cường (Vingroup)"/>
    <s v="DNTN2"/>
    <x v="2"/>
    <s v="Công ty TNHH kinh doanh dịch vụ tổng hợp Vincom"/>
    <s v="Công ty CP Dịch vụ Thương mại Tổng hợp VinCommerce"/>
    <x v="1"/>
    <n v="0"/>
    <n v="0"/>
    <n v="0"/>
    <n v="0"/>
    <n v="0"/>
    <n v="0"/>
    <n v="0"/>
    <n v="0"/>
    <n v="0"/>
    <n v="0"/>
    <n v="5.6"/>
    <n v="1.4"/>
    <n v="7"/>
    <n v="1.4"/>
    <n v="1.2"/>
    <n v="2.5999999999999996"/>
  </r>
  <r>
    <s v="F0530"/>
    <n v="62"/>
    <s v="Truy nhập Internet tốc độ cao FTTH (Fiber VNN)"/>
    <s v="Dịch vụ Băng rộng cố định"/>
    <x v="3"/>
    <s v="Viễn thông"/>
    <s v="160301-04"/>
    <s v="Hạ Tuấn Cường"/>
    <s v="DNTN1"/>
    <x v="2"/>
    <s v="Công ty TNHH Transcosmos Việt Nam"/>
    <s v="Công ty TNHH Transcosmos Việt Nam"/>
    <x v="0"/>
    <n v="0"/>
    <n v="0"/>
    <n v="0"/>
    <n v="0"/>
    <n v="0"/>
    <n v="0"/>
    <n v="0"/>
    <n v="0"/>
    <n v="0"/>
    <n v="0"/>
    <n v="45.36"/>
    <n v="0.16800000000000001"/>
    <n v="45.527999999999999"/>
    <n v="0.84"/>
    <n v="0.84"/>
    <n v="1.68"/>
  </r>
  <r>
    <s v="F0531"/>
    <n v="62"/>
    <s v="Truy nhập Internet tốc độ cao FTTH (Fiber VNN)"/>
    <s v="Dịch vụ Băng rộng cố định"/>
    <x v="3"/>
    <s v="Viễn thông"/>
    <s v="89-PL4/VINPEARL"/>
    <s v="Triệu Hoàng Cường (Vingroup)"/>
    <s v="DNTN2"/>
    <x v="2"/>
    <s v="Chi nhánh Lạng Sơn- Công ty cổ phần Vinpearl"/>
    <s v="Công ty CP Dịch vụ Thương mại Tổng hợp VinCommerce"/>
    <x v="1"/>
    <n v="0"/>
    <n v="0"/>
    <n v="0"/>
    <n v="0"/>
    <n v="0"/>
    <n v="0"/>
    <n v="0"/>
    <n v="0"/>
    <n v="0"/>
    <n v="0"/>
    <n v="22.32"/>
    <n v="6.1234570000000001"/>
    <n v="28.443456999999999"/>
    <n v="6.1234570000000001"/>
    <n v="6.4330860000000003"/>
    <n v="12.556543000000001"/>
  </r>
  <r>
    <s v="F0532"/>
    <n v="62"/>
    <s v="Truy nhập Internet tốc độ cao FTTH (Fiber VNN)"/>
    <s v="Dịch vụ Băng rộng cố định"/>
    <x v="3"/>
    <s v="Viễn thông"/>
    <s v="200720-01"/>
    <s v="Phan Thu Thủy"/>
    <s v="Nước Ngoài"/>
    <x v="1"/>
    <s v="Công ty TNHH OCHA"/>
    <s v="Công ty Cổ phần phát triển thể thao điện tử Việt Nam"/>
    <x v="1"/>
    <n v="0"/>
    <n v="0"/>
    <n v="0"/>
    <n v="0"/>
    <n v="0"/>
    <n v="0"/>
    <n v="0"/>
    <n v="0"/>
    <n v="0"/>
    <n v="0"/>
    <n v="5.5439999999999996"/>
    <n v="1.26"/>
    <n v="6.8040000000000003"/>
    <n v="1.26"/>
    <n v="-1.944"/>
    <n v="-0.68399999999999994"/>
  </r>
  <r>
    <s v="F0533"/>
    <n v="62"/>
    <s v="Truy nhập Internet tốc độ cao FTTH (Fiber VNN)"/>
    <s v="Dịch vụ Băng rộng cố định"/>
    <x v="3"/>
    <s v="Viễn thông"/>
    <s v="201027-01"/>
    <s v="Cấn Thành Chung"/>
    <s v="Ngân hàng"/>
    <x v="3"/>
    <s v="Công ty TNHH Chứng khoán JB Việt Nam"/>
    <s v="Công ty TNHH Chứng khoán JB Việt Nam"/>
    <x v="0"/>
    <n v="0"/>
    <n v="0"/>
    <n v="0"/>
    <n v="0"/>
    <n v="0"/>
    <n v="0"/>
    <n v="0"/>
    <n v="0"/>
    <n v="0"/>
    <n v="0"/>
    <n v="9.4600000000000009"/>
    <n v="0.96"/>
    <n v="10.42"/>
    <n v="0.96"/>
    <n v="0.96"/>
    <n v="1.92"/>
  </r>
  <r>
    <s v="F0534"/>
    <n v="62"/>
    <s v="Truy nhập Internet tốc độ cao FTTH (Fiber VNN)"/>
    <s v="Dịch vụ Băng rộng cố định"/>
    <x v="3"/>
    <s v="Viễn thông"/>
    <s v="160725-01"/>
    <s v="Phạm Văn Phước"/>
    <s v="DNTN1"/>
    <x v="2"/>
    <s v="Chi nhánh công ty cổ phần Bibomart TM Bình Thuận"/>
    <s v="Công ty cổ phần BIBOMART TM"/>
    <x v="1"/>
    <n v="0"/>
    <n v="0"/>
    <n v="0"/>
    <n v="0"/>
    <n v="0"/>
    <n v="0"/>
    <n v="0"/>
    <n v="0"/>
    <n v="0"/>
    <n v="0"/>
    <n v="0.2"/>
    <n v="0.23977399999999999"/>
    <n v="0.439774"/>
    <n v="0.23977399999999999"/>
    <n v="0.23977399999999999"/>
    <n v="0.47954799999999997"/>
  </r>
  <r>
    <s v="F0535"/>
    <n v="62"/>
    <s v="Truy nhập Internet tốc độ cao FTTH (Fiber VNN)"/>
    <s v="Dịch vụ Băng rộng cố định"/>
    <x v="3"/>
    <s v="Viễn thông"/>
    <s v="89-PL2/VINMEC"/>
    <s v="Triệu Hoàng Cường (Vingroup)"/>
    <s v="DNTN2"/>
    <x v="2"/>
    <s v="CN Công ty CP bệnh viện ĐKQT Vinmec – Bệnh viện ĐKQT Vinmec Times City"/>
    <s v="Công ty CP Dịch vụ Thương mại Tổng hợp VinCommerce"/>
    <x v="1"/>
    <n v="0"/>
    <n v="0"/>
    <n v="0"/>
    <n v="0"/>
    <n v="0"/>
    <n v="0"/>
    <n v="0"/>
    <n v="0"/>
    <n v="0"/>
    <n v="0"/>
    <n v="0.27"/>
    <n v="0.45083499999999999"/>
    <n v="0.720835"/>
    <n v="0.45083499999999999"/>
    <n v="0.45083499999999999"/>
    <n v="0.90166999999999997"/>
  </r>
  <r>
    <s v="HD00154"/>
    <n v="78"/>
    <s v="Dịch vụ hóa đơn điện tử (VNPT-Invoice)"/>
    <s v="Quản trị doanh nghiệp"/>
    <x v="9"/>
    <s v="Công nghệ thông tin"/>
    <s v="180404-04"/>
    <s v="Nguyễn Anh Ngọc"/>
    <s v="DNTN1"/>
    <x v="2"/>
    <s v="Công ty dệt Jomu (Việt nam) TNHH"/>
    <s v="Bluesea"/>
    <x v="1"/>
    <n v="0"/>
    <n v="0"/>
    <n v="0"/>
    <n v="0"/>
    <n v="0"/>
    <n v="0"/>
    <n v="0"/>
    <n v="0"/>
    <n v="0"/>
    <n v="0"/>
    <n v="1"/>
    <n v="0"/>
    <n v="1"/>
    <n v="0"/>
    <n v="0"/>
    <n v="0"/>
  </r>
  <r>
    <s v="HD00222"/>
    <n v="78"/>
    <s v="Dịch vụ hóa đơn điện tử (VNPT-Invoice)"/>
    <s v="Quản trị doanh nghiệp"/>
    <x v="9"/>
    <s v="Công nghệ thông tin"/>
    <s v="171118-01"/>
    <s v="Nguyễn Anh Ngọc"/>
    <s v="DNTN1"/>
    <x v="2"/>
    <s v="Công ty cổ phần Hợp Nhất Quốc Tế"/>
    <s v="Công ty cổ phần Hợp Nhất Quốc Tế"/>
    <x v="0"/>
    <n v="0"/>
    <n v="0"/>
    <n v="0"/>
    <n v="0"/>
    <n v="0"/>
    <n v="0"/>
    <n v="0"/>
    <n v="0"/>
    <n v="0"/>
    <n v="0"/>
    <n v="6"/>
    <n v="0"/>
    <n v="6"/>
    <n v="0"/>
    <n v="0"/>
    <n v="0"/>
  </r>
  <r>
    <s v="HD00232"/>
    <n v="78"/>
    <s v="Dịch vụ hóa đơn điện tử (VNPT-Invoice)"/>
    <s v="Quản trị doanh nghiệp"/>
    <x v="9"/>
    <s v="Công nghệ thông tin"/>
    <s v="180830-07"/>
    <s v="Nguyễn Anh Ngọc"/>
    <s v="DNTN1"/>
    <x v="2"/>
    <s v="Công ty cổ phần thú y Mavin"/>
    <s v="Bluesea"/>
    <x v="1"/>
    <n v="0"/>
    <n v="0"/>
    <n v="0"/>
    <n v="0"/>
    <n v="0"/>
    <n v="0"/>
    <n v="0"/>
    <n v="0"/>
    <n v="0"/>
    <n v="0"/>
    <n v="3"/>
    <n v="0"/>
    <n v="3"/>
    <n v="0"/>
    <n v="0"/>
    <n v="0"/>
  </r>
  <r>
    <s v="HD00272"/>
    <n v="78"/>
    <s v="Dịch vụ hóa đơn điện tử (VNPT-Invoice)"/>
    <s v="Quản trị doanh nghiệp"/>
    <x v="9"/>
    <s v="Công nghệ thông tin"/>
    <s v="180831-04"/>
    <s v="Trần Đức Hà"/>
    <s v="Nước Ngoài"/>
    <x v="1"/>
    <s v="Công ty TNHH British Council (Việt Nam)"/>
    <s v="Công ty TNHH British Council (Việt Nam)"/>
    <x v="1"/>
    <n v="0"/>
    <n v="0"/>
    <n v="0"/>
    <n v="0"/>
    <n v="0"/>
    <n v="0"/>
    <n v="0"/>
    <n v="0"/>
    <n v="0"/>
    <n v="0"/>
    <n v="30"/>
    <n v="0"/>
    <n v="30"/>
    <n v="0"/>
    <n v="0"/>
    <n v="0"/>
  </r>
  <r>
    <s v="HD00379"/>
    <n v="78"/>
    <s v="Dịch vụ hóa đơn điện tử (VNPT-Invoice)"/>
    <s v="Quản trị doanh nghiệp"/>
    <x v="9"/>
    <s v="Công nghệ thông tin"/>
    <s v="200625-03"/>
    <s v="Nguyễn Anh Ngọc"/>
    <s v="DNTN1"/>
    <x v="2"/>
    <s v="Công ty TNHH Vinalines Honda Logistics Việt Nam"/>
    <s v="Bluesea"/>
    <x v="1"/>
    <n v="0"/>
    <n v="0"/>
    <n v="0"/>
    <n v="0"/>
    <n v="0"/>
    <n v="0"/>
    <n v="0"/>
    <n v="0"/>
    <n v="0"/>
    <n v="0"/>
    <n v="23.6"/>
    <n v="0"/>
    <n v="23.6"/>
    <n v="0"/>
    <n v="0"/>
    <n v="0"/>
  </r>
  <r>
    <s v="HD00380"/>
    <n v="78"/>
    <s v="Dịch vụ hóa đơn điện tử (VNPT-Invoice)"/>
    <s v="Quản trị doanh nghiệp"/>
    <x v="9"/>
    <s v="Công nghệ thông tin"/>
    <s v="181030-03"/>
    <s v="Nguyễn Anh Ngọc"/>
    <s v="DNTN1"/>
    <x v="2"/>
    <s v="Công ty phân bón miền nam"/>
    <s v="Bluesea"/>
    <x v="1"/>
    <n v="0"/>
    <n v="0"/>
    <n v="0"/>
    <n v="0"/>
    <n v="0"/>
    <n v="0"/>
    <n v="0"/>
    <n v="0"/>
    <n v="0"/>
    <n v="0"/>
    <n v="21.5"/>
    <n v="0"/>
    <n v="21.5"/>
    <n v="0"/>
    <n v="0"/>
    <n v="0"/>
  </r>
  <r>
    <s v="HD00381"/>
    <n v="78"/>
    <s v="Dịch vụ hóa đơn điện tử (VNPT-Invoice)"/>
    <s v="Quản trị doanh nghiệp"/>
    <x v="9"/>
    <s v="Công nghệ thông tin"/>
    <s v="181130-05"/>
    <s v="Nguyễn Anh Ngọc"/>
    <s v="DNTN1"/>
    <x v="2"/>
    <s v="Công ty TNHH KUJUZ"/>
    <s v="Bluesea"/>
    <x v="1"/>
    <n v="0"/>
    <n v="0"/>
    <n v="0"/>
    <n v="0"/>
    <n v="0"/>
    <n v="0"/>
    <n v="0"/>
    <n v="0"/>
    <n v="0"/>
    <n v="0"/>
    <n v="2.5"/>
    <n v="0"/>
    <n v="2.5"/>
    <n v="0"/>
    <n v="0"/>
    <n v="0"/>
  </r>
  <r>
    <s v="CDN_HT005"/>
    <n v="80"/>
    <s v="Dịch vụ Content Delivery Network – CDN"/>
    <s v="Hạ tầng số"/>
    <x v="1"/>
    <s v="Công nghệ thông tin"/>
    <s v="5678/VNPT VNP"/>
    <s v="Nguyễn Thị Thanh Hải"/>
    <s v="DNTN2"/>
    <x v="2"/>
    <s v="Công ty Cổ phần Công nghệ công nghiệp bưu chính viễn thông"/>
    <s v="Công ty Cổ phần công nghệ công nghiệp bưu chính viễn thông"/>
    <x v="1"/>
    <n v="0"/>
    <n v="0"/>
    <n v="0"/>
    <n v="0"/>
    <n v="0"/>
    <n v="0"/>
    <n v="0"/>
    <n v="0"/>
    <n v="0"/>
    <n v="0"/>
    <n v="229.17452599999999"/>
    <n v="0"/>
    <n v="229.17452599999999"/>
    <n v="42.504246999999999"/>
    <n v="44.294598000000001"/>
    <n v="86.798845"/>
  </r>
  <r>
    <s v="CDN_HT006"/>
    <n v="80"/>
    <s v="Dịch vụ Content Delivery Network – CDN"/>
    <s v="Hạ tầng số"/>
    <x v="1"/>
    <s v="Công nghệ thông tin"/>
    <s v="5678"/>
    <s v="Nguyễn Thị Thanh Hải"/>
    <s v="DNTN2"/>
    <x v="2"/>
    <s v="Công ty TNHH Cung cấp Giải pháp Dịch vụ Giá trị gia tăng"/>
    <s v="Công ty TNHH Cung cấp Giải pháp Dịch vụ Giá trị gia tăng"/>
    <x v="1"/>
    <n v="0"/>
    <n v="0"/>
    <n v="0"/>
    <n v="0"/>
    <n v="0"/>
    <n v="0"/>
    <n v="0"/>
    <n v="0"/>
    <n v="0"/>
    <n v="0"/>
    <n v="-229.17452499999999"/>
    <n v="37.831912000000003"/>
    <n v="-191.342613"/>
    <n v="0"/>
    <n v="0"/>
    <n v="0"/>
  </r>
  <r>
    <s v="VANTIX"/>
    <n v="83"/>
    <s v="thuê bao điện thoại cố định thu cước"/>
    <s v="Dịch vụ điện thoại cố định"/>
    <x v="7"/>
    <s v="Viễn thông"/>
    <s v="201006-01"/>
    <s v="Triệu Hoàng Cường (Vingroup)"/>
    <s v="DNTN2"/>
    <x v="2"/>
    <s v="Công ty Cổ phần giải pháp và dịch vụ Công nghệ Vantix"/>
    <s v="Công ty CP Dịch vụ Thương mại Tổng hợp VinCommerce"/>
    <x v="1"/>
    <n v="0"/>
    <n v="0"/>
    <n v="0"/>
    <n v="0"/>
    <n v="0"/>
    <n v="0"/>
    <n v="0"/>
    <n v="0"/>
    <n v="0"/>
    <n v="0"/>
    <n v="5.2735999999999998E-2"/>
    <n v="5.7587789999999996"/>
    <n v="5.811515"/>
    <n v="2.0272730000000001"/>
    <n v="2.0272730000000001"/>
    <n v="4.0545460000000002"/>
  </r>
  <r>
    <s v="VIENNC"/>
    <n v="83"/>
    <s v="thuê bao điện thoại cố định thu cước"/>
    <s v="Dịch vụ điện thoại cố định"/>
    <x v="7"/>
    <s v="Viễn thông"/>
    <s v="201102-03"/>
    <s v="Triệu Hoàng Cường (Vingroup)"/>
    <s v="DNTN2"/>
    <x v="2"/>
    <s v="Viện nghiên cứu dữ liệu lớn"/>
    <s v="Công ty CP Dịch vụ Thương mại Tổng hợp VinCommerce"/>
    <x v="1"/>
    <n v="0"/>
    <n v="0"/>
    <n v="0"/>
    <n v="0"/>
    <n v="0"/>
    <n v="0"/>
    <n v="0"/>
    <n v="0"/>
    <n v="0"/>
    <n v="0"/>
    <n v="0.348804"/>
    <n v="0.92059000000000002"/>
    <n v="1.2693939999999999"/>
    <n v="0.52727299999999999"/>
    <n v="0.52727299999999999"/>
    <n v="1.054546"/>
  </r>
  <r>
    <s v="SIP0010"/>
    <n v="87"/>
    <s v="thuê bao điện thoại cố định thu cước"/>
    <s v="Dịch vụ điện thoại cố định"/>
    <x v="7"/>
    <s v="Viễn thông"/>
    <s v="955/2020"/>
    <s v="Triệu Hoàng Cường (Vingroup)"/>
    <s v="DNTN2"/>
    <x v="2"/>
    <s v="Công ty cổ phần 1MG Housing"/>
    <s v="Công ty CP Dịch vụ Thương mại Tổng hợp VinCommerce"/>
    <x v="1"/>
    <n v="0"/>
    <n v="0"/>
    <n v="0"/>
    <n v="0"/>
    <n v="0"/>
    <n v="0"/>
    <n v="0"/>
    <n v="0"/>
    <n v="0"/>
    <n v="0"/>
    <n v="0.98327299999999995"/>
    <n v="0.73327299999999995"/>
    <n v="1.7165459999999999"/>
    <n v="0.73327299999999995"/>
    <n v="0.73327299999999995"/>
    <n v="1.4665459999999999"/>
  </r>
  <r>
    <s v="5071-NM"/>
    <n v="941"/>
    <s v="+ SMS Brandname ngoại mạng"/>
    <s v="Dịch vụ di động VNPT - Vinaphone"/>
    <x v="6"/>
    <s v="Viễn thông"/>
    <s v="190401-08"/>
    <s v="Vũ Thị Mai Dung"/>
    <s v="Ngân hàng"/>
    <x v="3"/>
    <s v="Ngân hàng TMCP Hàng hải Việt Nam"/>
    <s v="Ngân hàng TMCP Hàng hải Việt Nam"/>
    <x v="1"/>
    <n v="0"/>
    <n v="0"/>
    <n v="0"/>
    <n v="0"/>
    <n v="0"/>
    <n v="0"/>
    <n v="0"/>
    <n v="0"/>
    <n v="0"/>
    <n v="0"/>
    <n v="0.36363600000000001"/>
    <n v="0"/>
    <n v="0.36363600000000001"/>
    <n v="0"/>
    <n v="0"/>
    <n v="0"/>
  </r>
  <r>
    <s v="CDN_HT006 "/>
    <n v="80"/>
    <s v="Dịch vụ Content Delivery Network – CDN"/>
    <s v="Hạ tầng số"/>
    <x v="1"/>
    <s v="Công nghệ thông tin"/>
    <s v="5678"/>
    <s v="Nguyễn Thị Thanh Hải"/>
    <s v="DNTN2"/>
    <x v="2"/>
    <s v="Công ty TNHH Cung cấp Giải pháp Dịch vụ Giá trị gia tăng    "/>
    <s v="Công ty TNHH Cung cấp Giải pháp Dịch vụ Giá trị gia tăng    "/>
    <x v="0"/>
    <n v="0"/>
    <n v="0"/>
    <n v="0"/>
    <n v="0"/>
    <n v="0"/>
    <n v="0"/>
    <n v="0"/>
    <n v="0"/>
    <n v="0"/>
    <n v="0"/>
    <n v="43.453110000000002"/>
    <n v="0"/>
    <n v="43.453110000000002"/>
    <n v="0"/>
    <n v="0"/>
    <n v="0"/>
  </r>
  <r>
    <s v="vnpt it"/>
    <n v="79"/>
    <s v="Dịch vụ CloudVNN"/>
    <s v="Hạ tầng số"/>
    <x v="1"/>
    <s v="Công nghệ thông tin"/>
    <n v="0"/>
    <s v="Nguyễn Thị Hường Hiền"/>
    <s v="DNTN2"/>
    <x v="2"/>
    <s v="Công ty VNPT IT "/>
    <s v="Công ty VNPT IT "/>
    <x v="0"/>
    <n v="0"/>
    <n v="0"/>
    <n v="0"/>
    <n v="0"/>
    <n v="0"/>
    <n v="0"/>
    <n v="0"/>
    <n v="0"/>
    <n v="0"/>
    <n v="0"/>
    <n v="0"/>
    <n v="-139.54227"/>
    <n v="-139.54227"/>
    <n v="0"/>
    <n v="0"/>
    <n v="0"/>
  </r>
  <r>
    <s v="Chưa tạo"/>
    <n v="77"/>
    <s v="+ Dịch vụ phần mềm CNTT khác"/>
    <s v="Dịch vụ và Dự án số Doanh nghiệp khác"/>
    <x v="4"/>
    <s v="Công nghệ thông tin"/>
    <s v="201012-02"/>
    <s v="Nguyễn Anh Ngọc"/>
    <s v="DNTN1"/>
    <x v="2"/>
    <s v="Công ty TNHH Panasonic"/>
    <s v="Công ty TNHH Panasonic"/>
    <x v="0"/>
    <n v="0"/>
    <n v="0"/>
    <n v="0"/>
    <n v="0"/>
    <n v="0"/>
    <n v="0"/>
    <n v="0"/>
    <n v="0"/>
    <n v="0"/>
    <n v="0"/>
    <n v="0"/>
    <n v="88.5"/>
    <n v="88.5"/>
    <n v="0"/>
    <n v="0"/>
    <n v="0"/>
  </r>
  <r>
    <s v="110314"/>
    <n v="7"/>
    <s v="thuê bao Internet trực tiếp"/>
    <s v="Internet trực tiếp"/>
    <x v="0"/>
    <s v="Viễn thông"/>
    <s v="04/SBD"/>
    <s v="Nguyễn Thị Hường Hiền"/>
    <s v="DNTN2"/>
    <x v="2"/>
    <s v="Công ty Cổ phần Dịch vụ Viễn Thông Sao Bắc Đẩu"/>
    <s v="Công ty Cổ phần Dịch vụ Viễn Thông Sao Bắc Đẩu"/>
    <x v="1"/>
    <n v="0"/>
    <n v="0"/>
    <n v="0"/>
    <n v="0"/>
    <n v="0"/>
    <n v="0"/>
    <n v="0"/>
    <n v="0"/>
    <n v="0"/>
    <n v="0"/>
    <n v="0"/>
    <n v="79.2"/>
    <n v="79.2"/>
    <n v="0"/>
    <n v="0"/>
    <n v="0"/>
  </r>
  <r>
    <s v="F0536"/>
    <n v="102"/>
    <s v="Cho thuê cơ sở hạ tầng khác"/>
    <s v="Truyền số liệu"/>
    <x v="2"/>
    <s v="Viễn thông"/>
    <s v="0303/2020"/>
    <s v="Nguyễn Tiến Thành"/>
    <s v="Ngân hàng"/>
    <x v="3"/>
    <s v="Ngân hàng Thương mại Cổ phần Đông Nam á"/>
    <s v="Ngân hàng Thương mại Cổ phần Đông Nam á"/>
    <x v="1"/>
    <n v="0"/>
    <n v="0"/>
    <n v="0"/>
    <n v="0"/>
    <n v="0"/>
    <n v="0"/>
    <n v="0"/>
    <n v="0"/>
    <n v="0"/>
    <n v="0"/>
    <n v="0"/>
    <n v="125"/>
    <n v="125"/>
    <n v="0"/>
    <n v="0"/>
    <n v="0"/>
  </r>
  <r>
    <s v="SQ001"/>
    <n v="102"/>
    <s v="Cho thuê cơ sở hạ tầng khác"/>
    <s v="Truyền số liệu"/>
    <x v="2"/>
    <s v="Viễn thông"/>
    <s v="01102020"/>
    <s v="Triệu Hoàng Cường (Vingroup)"/>
    <s v="DNTN2"/>
    <x v="2"/>
    <s v="Công ty Cổ phần dịch vụ thương mại tổng hợp Vincommerce"/>
    <s v="Công ty CP Dịch vụ Thương mại Tổng hợp VinCommerce"/>
    <x v="1"/>
    <n v="0"/>
    <n v="0"/>
    <n v="0"/>
    <n v="0"/>
    <n v="0"/>
    <n v="0"/>
    <n v="0"/>
    <n v="0"/>
    <n v="0"/>
    <n v="0"/>
    <n v="0"/>
    <n v="72"/>
    <n v="72"/>
    <n v="0"/>
    <n v="54"/>
    <n v="54"/>
  </r>
  <r>
    <s v="EZCOM0040"/>
    <n v="116"/>
    <s v="thuê bao điện thoại di động trả sau"/>
    <s v="Dịch vụ di động VNPT - Vinaphone"/>
    <x v="5"/>
    <s v="Viễn thông"/>
    <s v="191101-03/PL"/>
    <s v="Nguyễn Tiến Thành"/>
    <s v="Ngân hàng"/>
    <x v="3"/>
    <s v="Ngân hàng TMCP Việt Nam Thịnh Vượng"/>
    <s v="Ngân hàng TMCP Việt Nam Thịnh Vượng"/>
    <x v="1"/>
    <n v="0"/>
    <n v="0"/>
    <n v="0"/>
    <n v="0"/>
    <n v="0"/>
    <n v="0"/>
    <n v="0"/>
    <n v="0"/>
    <n v="0"/>
    <n v="0"/>
    <n v="0"/>
    <n v="109.51344400000001"/>
    <n v="109.51344400000001"/>
    <n v="-10.828182"/>
    <n v="0"/>
    <n v="-10.828182"/>
  </r>
  <r>
    <s v="EOFFICE011"/>
    <n v="123"/>
    <s v="Quản lý văn bản và điều hành (VNPT-iOffice) phần mềm "/>
    <s v="Chính quyền số"/>
    <x v="11"/>
    <s v="Công nghệ thông tin"/>
    <s v="201225-02"/>
    <s v="Đàm Trường Vân"/>
    <s v="DNTN2"/>
    <x v="2"/>
    <s v="Tổng Công ty đường sắt Việt Nam"/>
    <s v="Tổng Công ty Đường sắt Việt Nam"/>
    <x v="1"/>
    <n v="0"/>
    <n v="0"/>
    <n v="0"/>
    <n v="0"/>
    <n v="0"/>
    <n v="0"/>
    <n v="0"/>
    <n v="0"/>
    <n v="0"/>
    <n v="0"/>
    <n v="0"/>
    <n v="91.143011000000001"/>
    <n v="91.143011000000001"/>
    <n v="16.946670999999998"/>
    <n v="16.946670999999998"/>
    <n v="33.893341999999997"/>
  </r>
  <r>
    <s v="EOFFICE010"/>
    <n v="123"/>
    <s v="Quản lý văn bản và điều hành (VNPT-iOffice) phần mềm "/>
    <s v="Chính quyền số"/>
    <x v="11"/>
    <s v="Công nghệ thông tin"/>
    <s v="201225-01"/>
    <s v="Đàm Trường Vân"/>
    <s v="DNTN2"/>
    <x v="2"/>
    <s v="Tổng Công ty đường sắt Việt Nam"/>
    <s v="Tổng Công ty Đường sắt Việt Nam"/>
    <x v="1"/>
    <n v="0"/>
    <n v="0"/>
    <n v="0"/>
    <n v="0"/>
    <n v="0"/>
    <n v="0"/>
    <n v="0"/>
    <n v="0"/>
    <n v="0"/>
    <n v="0"/>
    <n v="0"/>
    <n v="88.619382999999999"/>
    <n v="88.619382999999999"/>
    <n v="6.5796669999999997"/>
    <n v="6.5796669999999997"/>
    <n v="13.159333999999999"/>
  </r>
  <r>
    <s v="IOFFICE007"/>
    <n v="123"/>
    <s v="Quản lý văn bản và điều hành (VNPT-iOffice) phần mềm "/>
    <s v="Chính quyền số"/>
    <x v="11"/>
    <s v="Công nghệ thông tin"/>
    <s v="201201-01"/>
    <s v="Tô Thị Ngọc"/>
    <s v="DNTN1"/>
    <x v="2"/>
    <s v="Tổng công ty Đầu tư Phát triển Hạ tầng Đô thị UDIC - Công ty TNHH MTV"/>
    <s v="Tổng công ty Đầu tư Phát triển Hạ tầng Đô thị UDIC - Công ty TNHH MTV"/>
    <x v="1"/>
    <n v="0"/>
    <n v="0"/>
    <n v="0"/>
    <n v="0"/>
    <n v="0"/>
    <n v="0"/>
    <n v="0"/>
    <n v="0"/>
    <n v="0"/>
    <n v="0"/>
    <n v="0"/>
    <n v="29"/>
    <n v="29"/>
    <n v="1.5"/>
    <n v="1.5"/>
    <n v="3"/>
  </r>
  <r>
    <s v="IOFFICE008"/>
    <n v="123"/>
    <s v="Quản lý văn bản và điều hành (VNPT-iOffice) phần mềm "/>
    <s v="Chính quyền số"/>
    <x v="11"/>
    <s v="Công nghệ thông tin"/>
    <s v="201020-01"/>
    <s v="Lưu Thị Thanh"/>
    <s v="DNTN1"/>
    <x v="2"/>
    <s v="Tập đoàn Xăng dầu Việt nam"/>
    <s v="Tập đoàn xăng dầu Việt Nam"/>
    <x v="1"/>
    <n v="0"/>
    <n v="0"/>
    <n v="0"/>
    <n v="0"/>
    <n v="0"/>
    <n v="0"/>
    <n v="0"/>
    <n v="0"/>
    <n v="0"/>
    <n v="0"/>
    <n v="0"/>
    <n v="112.5"/>
    <n v="112.5"/>
    <n v="16.25"/>
    <n v="16.25"/>
    <n v="32.5"/>
  </r>
  <r>
    <s v="MYDATA006"/>
    <n v="126"/>
    <s v="Dịch vụ Data di động khác"/>
    <s v="Dịch vụ di động VNPT - Vinaphone"/>
    <x v="5"/>
    <s v="Viễn thông"/>
    <s v="200827-02"/>
    <s v="Nguyễn Thị Thanh Hải"/>
    <s v="DNTN2"/>
    <x v="2"/>
    <s v="Công ty cổ phần giải pháp thanh toán Việt Nam."/>
    <s v="Công ty cổ phần giải pháp thanh toán Việt Nam."/>
    <x v="1"/>
    <n v="0"/>
    <n v="0"/>
    <n v="0"/>
    <n v="0"/>
    <n v="0"/>
    <n v="0"/>
    <n v="0"/>
    <n v="0"/>
    <n v="0"/>
    <n v="0"/>
    <n v="0"/>
    <n v="1.818182"/>
    <n v="1.818182"/>
    <n v="0"/>
    <n v="0"/>
    <n v="0"/>
  </r>
  <r>
    <s v="VPN40666"/>
    <n v="39"/>
    <s v="Dịch vụ mạng riêng ảo trong nước và quốc tế (VPN/I-VPN)"/>
    <s v="Truyền số liệu"/>
    <x v="2"/>
    <s v="Viễn thông"/>
    <s v="201130-01"/>
    <s v="Cấn Thành Chung"/>
    <s v="Ngân hàng"/>
    <x v="3"/>
    <s v="Công ty Cổ phần Chứng khoán Thủ Đô"/>
    <s v="Công ty Cổ phần Chứng khoán Thủ Đô"/>
    <x v="0"/>
    <n v="0"/>
    <n v="0"/>
    <n v="0"/>
    <n v="0"/>
    <n v="0"/>
    <n v="0"/>
    <n v="0"/>
    <n v="0"/>
    <n v="0"/>
    <n v="0"/>
    <n v="0"/>
    <n v="4.5179999999999998"/>
    <n v="4.5179999999999998"/>
    <n v="2.0699999999999998"/>
    <n v="2.0699999999999998"/>
    <n v="4.1399999999999997"/>
  </r>
  <r>
    <s v="TC30818A"/>
    <n v="55"/>
    <s v="Thue bao MegaWan liên tỉnh"/>
    <s v="Truyền số liệu"/>
    <x v="2"/>
    <s v="Viễn thông"/>
    <s v="160315-02"/>
    <s v="Cấn Thành Chung"/>
    <s v="Ngân hàng"/>
    <x v="3"/>
    <s v="Công ty Cổ phần Chứng khoán KB Việt Nam"/>
    <s v="Công ty Cổ phần Chứng khoán KB Việt Nam"/>
    <x v="0"/>
    <n v="0"/>
    <n v="0"/>
    <n v="0"/>
    <n v="0"/>
    <n v="0"/>
    <n v="0"/>
    <n v="0"/>
    <n v="0"/>
    <n v="0"/>
    <n v="0"/>
    <n v="0"/>
    <n v="1.8045"/>
    <n v="1.8045"/>
    <n v="1.8045"/>
    <n v="1.8045"/>
    <n v="3.609"/>
  </r>
  <r>
    <s v="TC31822"/>
    <n v="55"/>
    <s v="Thue bao MegaWan liên tỉnh"/>
    <s v="Truyền số liệu"/>
    <x v="2"/>
    <s v="Viễn thông"/>
    <s v="021017/Agribank-DA"/>
    <s v="Nguyễn Thị Tuyết Mai"/>
    <s v="Ngân hàng"/>
    <x v="3"/>
    <s v="Ngân hàng NN&amp;PTNT Việt Nam-Chi nhánh Đông Anh"/>
    <s v="Ngân hàng Nông nghiệp và phát triển nông thôn VN"/>
    <x v="1"/>
    <n v="0"/>
    <n v="0"/>
    <n v="0"/>
    <n v="0"/>
    <n v="0"/>
    <n v="0"/>
    <n v="0"/>
    <n v="0"/>
    <n v="0"/>
    <n v="0"/>
    <n v="0"/>
    <n v="1.5"/>
    <n v="1.5"/>
    <n v="0"/>
    <n v="0"/>
    <n v="0"/>
  </r>
  <r>
    <s v="TA1011"/>
    <n v="57"/>
    <s v="thuê bao MetroNet liên tỉnh"/>
    <s v="Truyền số liệu"/>
    <x v="2"/>
    <s v="Viễn thông"/>
    <s v="201014-03"/>
    <s v="Vũ Như Quỳnh"/>
    <s v="Telco"/>
    <x v="0"/>
    <s v="Công ty cổ phần nghe nhìn Toàn Cầu"/>
    <s v="Công ty cổ phần nghe nhìn Toàn Cầu"/>
    <x v="1"/>
    <n v="0"/>
    <n v="0"/>
    <n v="0"/>
    <n v="0"/>
    <n v="0"/>
    <n v="0"/>
    <n v="0"/>
    <n v="0"/>
    <n v="0"/>
    <n v="0"/>
    <n v="0"/>
    <n v="80"/>
    <n v="80"/>
    <n v="74"/>
    <n v="74"/>
    <n v="148"/>
  </r>
  <r>
    <s v="CA_200714-02"/>
    <n v="60"/>
    <s v="Dịch vụ VNPT-CA"/>
    <s v="Quản trị doanh nghiệp"/>
    <x v="9"/>
    <s v="Công nghệ thông tin"/>
    <s v="200714-02"/>
    <s v="Tô Thị Ngọc"/>
    <s v="DNTN1"/>
    <x v="2"/>
    <s v="Công ty Cổ phần Sản xuất và thương mại nhập khẩu Daco"/>
    <s v="Công ty Cổ phần Sản xuất và thương mại nhập khẩu Daco"/>
    <x v="0"/>
    <n v="0"/>
    <n v="0"/>
    <n v="0"/>
    <n v="0"/>
    <n v="0"/>
    <n v="0"/>
    <n v="0"/>
    <n v="0"/>
    <n v="0"/>
    <n v="0"/>
    <n v="0"/>
    <n v="1.657273"/>
    <n v="1.657273"/>
    <n v="0"/>
    <n v="0"/>
    <n v="0"/>
  </r>
  <r>
    <s v="CA_200910-01"/>
    <n v="60"/>
    <s v="Dịch vụ VNPT-CA"/>
    <s v="Quản trị doanh nghiệp"/>
    <x v="9"/>
    <s v="Công nghệ thông tin"/>
    <s v="200910-01"/>
    <s v="Đàm Trường Vân"/>
    <s v="DNTN2"/>
    <x v="2"/>
    <s v="Tổng Công ty đường sắt Việt Nam"/>
    <s v="Tổng Công ty Đường sắt Việt Nam"/>
    <x v="1"/>
    <n v="0"/>
    <n v="0"/>
    <n v="0"/>
    <n v="0"/>
    <n v="0"/>
    <n v="0"/>
    <n v="0"/>
    <n v="0"/>
    <n v="0"/>
    <n v="0"/>
    <n v="0"/>
    <n v="34.323"/>
    <n v="34.323"/>
    <n v="0"/>
    <n v="0"/>
    <n v="0"/>
  </r>
  <r>
    <s v="CA_200924-01"/>
    <n v="60"/>
    <s v="Dịch vụ VNPT-CA"/>
    <s v="Quản trị doanh nghiệp"/>
    <x v="9"/>
    <s v="Công nghệ thông tin"/>
    <s v="200924-01"/>
    <s v="Trần Anh Tuấn"/>
    <s v="DNTN2"/>
    <x v="2"/>
    <s v="Tổng Công ty Lâm nghiệp Việt nam - Công ty Cổ phần"/>
    <s v="Tổng Công ty Lâm nghiệp Việt nam"/>
    <x v="1"/>
    <n v="0"/>
    <n v="0"/>
    <n v="0"/>
    <n v="0"/>
    <n v="0"/>
    <n v="0"/>
    <n v="0"/>
    <n v="0"/>
    <n v="0"/>
    <n v="0"/>
    <n v="0"/>
    <n v="16.75"/>
    <n v="16.75"/>
    <n v="0"/>
    <n v="0"/>
    <n v="0"/>
  </r>
  <r>
    <s v="CA_201103-01"/>
    <n v="60"/>
    <s v="Dịch vụ VNPT-CA"/>
    <s v="Quản trị doanh nghiệp"/>
    <x v="9"/>
    <s v="Công nghệ thông tin"/>
    <s v="201103-01"/>
    <s v="Hoàng Ngọc Mai"/>
    <s v="Ngân hàng"/>
    <x v="3"/>
    <s v="Công ty Cổ phần đầu tư và phát triển công nghệ Sông Hồng"/>
    <s v="Ngân hàng Thương mại Cổ phần Sài Gòn - Hà Nội"/>
    <x v="1"/>
    <n v="0"/>
    <n v="0"/>
    <n v="0"/>
    <n v="0"/>
    <n v="0"/>
    <n v="0"/>
    <n v="0"/>
    <n v="0"/>
    <n v="0"/>
    <n v="0"/>
    <n v="0"/>
    <n v="2.829091"/>
    <n v="2.829091"/>
    <n v="0"/>
    <n v="0"/>
    <n v="0"/>
  </r>
  <r>
    <s v="CA_201201-03"/>
    <n v="60"/>
    <s v="Dịch vụ VNPT-CA"/>
    <s v="Quản trị doanh nghiệp"/>
    <x v="9"/>
    <s v="Công nghệ thông tin"/>
    <s v="201201-03"/>
    <s v="Hoàng Ngọc Mai"/>
    <s v="Ngân hàng"/>
    <x v="3"/>
    <s v="Công ty TNHH YKK Việt Nam- Chi Nhánh Hà Nam"/>
    <s v="Ngân hàng Thương mại Cổ phần Sài Gòn - Hà Nội"/>
    <x v="1"/>
    <n v="0"/>
    <n v="0"/>
    <n v="0"/>
    <n v="0"/>
    <n v="0"/>
    <n v="0"/>
    <n v="0"/>
    <n v="0"/>
    <n v="0"/>
    <n v="0"/>
    <n v="0"/>
    <n v="2.829091"/>
    <n v="2.829091"/>
    <n v="0"/>
    <n v="0"/>
    <n v="0"/>
  </r>
  <r>
    <s v="CA_201211-01"/>
    <n v="60"/>
    <s v="Dịch vụ VNPT-CA"/>
    <s v="Quản trị doanh nghiệp"/>
    <x v="9"/>
    <s v="Công nghệ thông tin"/>
    <s v="201211-01"/>
    <s v="Hoàng Ngọc Mai"/>
    <s v="Ngân hàng"/>
    <x v="3"/>
    <s v="Công ty TNHH sản xuất và cung ứng dịch vụ Lạng Sơn"/>
    <s v="Ngân hàng Thương mại Cổ phần Sài Gòn - Hà Nội"/>
    <x v="1"/>
    <n v="0"/>
    <n v="0"/>
    <n v="0"/>
    <n v="0"/>
    <n v="0"/>
    <n v="0"/>
    <n v="0"/>
    <n v="0"/>
    <n v="0"/>
    <n v="0"/>
    <n v="0"/>
    <n v="2.829091"/>
    <n v="2.829091"/>
    <n v="0"/>
    <n v="0"/>
    <n v="0"/>
  </r>
  <r>
    <s v="CAD00222"/>
    <n v="60"/>
    <s v="Dịch vụ VNPT-CA"/>
    <s v="Quản trị doanh nghiệp"/>
    <x v="9"/>
    <s v="Công nghệ thông tin"/>
    <s v="171118-01"/>
    <s v="Nguyễn Anh Ngọc"/>
    <s v="DNTN1"/>
    <x v="2"/>
    <s v="Công ty cổ phần Hợp Nhất Quốc Tế"/>
    <s v="Công ty cổ phần Hợp Nhất Quốc Tế"/>
    <x v="0"/>
    <n v="0"/>
    <n v="0"/>
    <n v="0"/>
    <n v="0"/>
    <n v="0"/>
    <n v="0"/>
    <n v="0"/>
    <n v="0"/>
    <n v="0"/>
    <n v="0"/>
    <n v="0"/>
    <n v="20"/>
    <n v="20"/>
    <n v="0"/>
    <n v="0"/>
    <n v="0"/>
  </r>
  <r>
    <s v="CAD00292"/>
    <n v="60"/>
    <s v="Dịch vụ VNPT-CA"/>
    <s v="Quản trị doanh nghiệp"/>
    <x v="9"/>
    <s v="Công nghệ thông tin"/>
    <s v="171201-01"/>
    <s v="Nguyễn Anh Ngọc"/>
    <s v="DNTN1"/>
    <x v="2"/>
    <s v="Công ty TNHH Ariston Thermo Industrial Việt nam"/>
    <s v="Bluesea"/>
    <x v="1"/>
    <n v="0"/>
    <n v="0"/>
    <n v="0"/>
    <n v="0"/>
    <n v="0"/>
    <n v="0"/>
    <n v="0"/>
    <n v="0"/>
    <n v="0"/>
    <n v="0"/>
    <n v="0"/>
    <n v="10"/>
    <n v="10"/>
    <n v="0"/>
    <n v="0"/>
    <n v="0"/>
  </r>
  <r>
    <s v="CAD0055"/>
    <n v="60"/>
    <s v="Dịch vụ VNPT-CA"/>
    <s v="Quản trị doanh nghiệp"/>
    <x v="9"/>
    <s v="Công nghệ thông tin"/>
    <s v="01"/>
    <s v="Nguyễn Anh Ngọc"/>
    <s v="DNTN1"/>
    <x v="2"/>
    <s v="Công ty TNHH Thịnh Điền"/>
    <s v="Công ty TNHH Thịnh Điền"/>
    <x v="1"/>
    <n v="0"/>
    <n v="0"/>
    <n v="0"/>
    <n v="0"/>
    <n v="0"/>
    <n v="0"/>
    <n v="0"/>
    <n v="0"/>
    <n v="0"/>
    <n v="0"/>
    <n v="0"/>
    <n v="7"/>
    <n v="7"/>
    <n v="0"/>
    <n v="0"/>
    <n v="0"/>
  </r>
  <r>
    <s v="CAD0070"/>
    <n v="60"/>
    <s v="Dịch vụ VNPT-CA"/>
    <s v="Quản trị doanh nghiệp"/>
    <x v="9"/>
    <s v="Công nghệ thông tin"/>
    <s v="170503-03"/>
    <s v="Nguyễn Anh Ngọc"/>
    <s v="DNTN1"/>
    <x v="2"/>
    <s v="Công ty cổ phần thương mại dịch vụ Thiên Nam Hòa"/>
    <s v="Bluesea"/>
    <x v="1"/>
    <n v="0"/>
    <n v="0"/>
    <n v="0"/>
    <n v="0"/>
    <n v="0"/>
    <n v="0"/>
    <n v="0"/>
    <n v="0"/>
    <n v="0"/>
    <n v="0"/>
    <n v="0"/>
    <n v="21"/>
    <n v="21"/>
    <n v="0"/>
    <n v="0"/>
    <n v="0"/>
  </r>
  <r>
    <s v="CAV0302"/>
    <n v="60"/>
    <s v="Dịch vụ VNPT-CA"/>
    <s v="Quản trị doanh nghiệp"/>
    <x v="9"/>
    <s v="Công nghệ thông tin"/>
    <s v="160119-01"/>
    <s v="Triệu Hoàng Cường (Vingroup)"/>
    <s v="DNTN2"/>
    <x v="2"/>
    <s v="Công ty TNHH sản xuất và kinh doanh Vinfast"/>
    <s v="Công ty CP Dịch vụ Thương mại Tổng hợp VinCommerce"/>
    <x v="1"/>
    <n v="0"/>
    <n v="0"/>
    <n v="0"/>
    <n v="0"/>
    <n v="0"/>
    <n v="0"/>
    <n v="0"/>
    <n v="0"/>
    <n v="0"/>
    <n v="0"/>
    <n v="0"/>
    <n v="15"/>
    <n v="15"/>
    <n v="0"/>
    <n v="0"/>
    <n v="0"/>
  </r>
  <r>
    <s v="CAV0303"/>
    <n v="60"/>
    <s v="Dịch vụ VNPT-CA"/>
    <s v="Quản trị doanh nghiệp"/>
    <x v="9"/>
    <s v="Công nghệ thông tin"/>
    <s v="160119-01"/>
    <s v="Triệu Hoàng Cường (Vingroup)"/>
    <s v="DNTN2"/>
    <x v="2"/>
    <s v="Công ty TNHH Đô thị Đại học Quốc tế Berjaya Việt Nam"/>
    <s v="Công ty CP Dịch vụ Thương mại Tổng hợp VinCommerce"/>
    <x v="1"/>
    <n v="0"/>
    <n v="0"/>
    <n v="0"/>
    <n v="0"/>
    <n v="0"/>
    <n v="0"/>
    <n v="0"/>
    <n v="0"/>
    <n v="0"/>
    <n v="0"/>
    <n v="0"/>
    <n v="15"/>
    <n v="15"/>
    <n v="0"/>
    <n v="0"/>
    <n v="0"/>
  </r>
  <r>
    <s v="CAV0304"/>
    <n v="60"/>
    <s v="Dịch vụ VNPT-CA"/>
    <s v="Quản trị doanh nghiệp"/>
    <x v="9"/>
    <s v="Công nghệ thông tin"/>
    <s v="160119-01"/>
    <s v="Triệu Hoàng Cường (Vingroup)"/>
    <s v="DNTN2"/>
    <x v="2"/>
    <s v="Công ty Cổ phần Đầu tư kinh doanh bất động sản Thăng Long"/>
    <s v="Công ty CP Dịch vụ Thương mại Tổng hợp VinCommerce"/>
    <x v="1"/>
    <n v="0"/>
    <n v="0"/>
    <n v="0"/>
    <n v="0"/>
    <n v="0"/>
    <n v="0"/>
    <n v="0"/>
    <n v="0"/>
    <n v="0"/>
    <n v="0"/>
    <n v="0"/>
    <n v="15"/>
    <n v="15"/>
    <n v="0"/>
    <n v="0"/>
    <n v="0"/>
  </r>
  <r>
    <s v="CAV0305"/>
    <n v="60"/>
    <s v="Dịch vụ VNPT-CA"/>
    <s v="Quản trị doanh nghiệp"/>
    <x v="9"/>
    <s v="Công nghệ thông tin"/>
    <s v="160119-01"/>
    <s v="Triệu Hoàng Cường (Vingroup)"/>
    <s v="DNTN2"/>
    <x v="2"/>
    <s v="Công ty TNHH Xalivico"/>
    <s v="Công ty CP Dịch vụ Thương mại Tổng hợp VinCommerce"/>
    <x v="1"/>
    <n v="0"/>
    <n v="0"/>
    <n v="0"/>
    <n v="0"/>
    <n v="0"/>
    <n v="0"/>
    <n v="0"/>
    <n v="0"/>
    <n v="0"/>
    <n v="0"/>
    <n v="0"/>
    <n v="15"/>
    <n v="15"/>
    <n v="0"/>
    <n v="0"/>
    <n v="0"/>
  </r>
  <r>
    <s v="CAV0306"/>
    <n v="60"/>
    <s v="Dịch vụ VNPT-CA"/>
    <s v="Quản trị doanh nghiệp"/>
    <x v="9"/>
    <s v="Công nghệ thông tin"/>
    <s v="160119-01"/>
    <s v="Triệu Hoàng Cường (Vingroup)"/>
    <s v="DNTN2"/>
    <x v="2"/>
    <s v="Công ty Cổ phần Bất động sản Xavinco"/>
    <s v="Công ty CP Dịch vụ Thương mại Tổng hợp VinCommerce"/>
    <x v="1"/>
    <n v="0"/>
    <n v="0"/>
    <n v="0"/>
    <n v="0"/>
    <n v="0"/>
    <n v="0"/>
    <n v="0"/>
    <n v="0"/>
    <n v="0"/>
    <n v="0"/>
    <n v="0"/>
    <n v="15"/>
    <n v="15"/>
    <n v="0"/>
    <n v="0"/>
    <n v="0"/>
  </r>
  <r>
    <s v="CAV0307"/>
    <n v="60"/>
    <s v="Dịch vụ VNPT-CA"/>
    <s v="Quản trị doanh nghiệp"/>
    <x v="9"/>
    <s v="Công nghệ thông tin"/>
    <s v="160119-01"/>
    <s v="Triệu Hoàng Cường (Vingroup)"/>
    <s v="DNTN2"/>
    <x v="2"/>
    <s v="Công ty TNHH  MTV Thương mại Đầu tư và phát triển Thời Đại"/>
    <s v="Công ty CP Dịch vụ Thương mại Tổng hợp VinCommerce"/>
    <x v="1"/>
    <n v="0"/>
    <n v="0"/>
    <n v="0"/>
    <n v="0"/>
    <n v="0"/>
    <n v="0"/>
    <n v="0"/>
    <n v="0"/>
    <n v="0"/>
    <n v="0"/>
    <n v="0"/>
    <n v="15"/>
    <n v="15"/>
    <n v="0"/>
    <n v="0"/>
    <n v="0"/>
  </r>
  <r>
    <s v="CAV0308"/>
    <n v="60"/>
    <s v="Dịch vụ VNPT-CA"/>
    <s v="Quản trị doanh nghiệp"/>
    <x v="9"/>
    <s v="Công nghệ thông tin"/>
    <s v="160119-01"/>
    <s v="Triệu Hoàng Cường (Vingroup)"/>
    <s v="DNTN2"/>
    <x v="2"/>
    <s v="Công ty Cổ phần Phát triển Thành phố Xanh"/>
    <s v="Công ty CP Dịch vụ Thương mại Tổng hợp VinCommerce"/>
    <x v="1"/>
    <n v="0"/>
    <n v="0"/>
    <n v="0"/>
    <n v="0"/>
    <n v="0"/>
    <n v="0"/>
    <n v="0"/>
    <n v="0"/>
    <n v="0"/>
    <n v="0"/>
    <n v="0"/>
    <n v="15"/>
    <n v="15"/>
    <n v="0"/>
    <n v="0"/>
    <n v="0"/>
  </r>
  <r>
    <s v="CAV0309"/>
    <n v="60"/>
    <s v="Dịch vụ VNPT-CA"/>
    <s v="Quản trị doanh nghiệp"/>
    <x v="9"/>
    <s v="Công nghệ thông tin"/>
    <s v="160119-01"/>
    <s v="Triệu Hoàng Cường (Vingroup)"/>
    <s v="DNTN2"/>
    <x v="2"/>
    <s v="Chi nhánh tại tỉnh Phú Yên - Công ty TNHH Vincom Retail Miền Nam"/>
    <s v="Công ty CP Dịch vụ Thương mại Tổng hợp VinCommerce"/>
    <x v="1"/>
    <n v="0"/>
    <n v="0"/>
    <n v="0"/>
    <n v="0"/>
    <n v="0"/>
    <n v="0"/>
    <n v="0"/>
    <n v="0"/>
    <n v="0"/>
    <n v="0"/>
    <n v="0"/>
    <n v="15"/>
    <n v="15"/>
    <n v="0"/>
    <n v="0"/>
    <n v="0"/>
  </r>
  <r>
    <s v="CAV0310"/>
    <n v="60"/>
    <s v="Dịch vụ VNPT-CA"/>
    <s v="Quản trị doanh nghiệp"/>
    <x v="9"/>
    <s v="Công nghệ thông tin"/>
    <s v="160119-01"/>
    <s v="Triệu Hoàng Cường (Vingroup)"/>
    <s v="DNTN2"/>
    <x v="2"/>
    <s v="Công ty TNHH Đầu tư và Phát triển đô thị Gia Lâm"/>
    <s v="Công ty CP Dịch vụ Thương mại Tổng hợp VinCommerce"/>
    <x v="1"/>
    <n v="0"/>
    <n v="0"/>
    <n v="0"/>
    <n v="0"/>
    <n v="0"/>
    <n v="0"/>
    <n v="0"/>
    <n v="0"/>
    <n v="0"/>
    <n v="0"/>
    <n v="0"/>
    <n v="15"/>
    <n v="15"/>
    <n v="0"/>
    <n v="0"/>
    <n v="0"/>
  </r>
  <r>
    <s v="CAV0311"/>
    <n v="60"/>
    <s v="Dịch vụ VNPT-CA"/>
    <s v="Quản trị doanh nghiệp"/>
    <x v="9"/>
    <s v="Công nghệ thông tin"/>
    <s v="160119-01"/>
    <s v="Triệu Hoàng Cường (Vingroup)"/>
    <s v="DNTN2"/>
    <x v="2"/>
    <s v="Công ty TNHH Đầu tư sản xuất phát triển Nông Nghiệp Vineco"/>
    <s v="Công ty CP Dịch vụ Thương mại Tổng hợp VinCommerce"/>
    <x v="1"/>
    <n v="0"/>
    <n v="0"/>
    <n v="0"/>
    <n v="0"/>
    <n v="0"/>
    <n v="0"/>
    <n v="0"/>
    <n v="0"/>
    <n v="0"/>
    <n v="0"/>
    <n v="0"/>
    <n v="6"/>
    <n v="6"/>
    <n v="0"/>
    <n v="0"/>
    <n v="0"/>
  </r>
  <r>
    <s v="CAV0312"/>
    <n v="60"/>
    <s v="Dịch vụ VNPT-CA"/>
    <s v="Quản trị doanh nghiệp"/>
    <x v="9"/>
    <s v="Công nghệ thông tin"/>
    <s v="160119-01"/>
    <s v="Triệu Hoàng Cường (Vingroup)"/>
    <s v="DNTN2"/>
    <x v="2"/>
    <s v="Công ty TNHH Kinh doanh thương mại và Dịch vụ VinFast"/>
    <s v="Công ty CP Dịch vụ Thương mại Tổng hợp VinCommerce"/>
    <x v="1"/>
    <n v="0"/>
    <n v="0"/>
    <n v="0"/>
    <n v="0"/>
    <n v="0"/>
    <n v="0"/>
    <n v="0"/>
    <n v="0"/>
    <n v="0"/>
    <n v="0"/>
    <n v="0"/>
    <n v="15"/>
    <n v="15"/>
    <n v="0"/>
    <n v="0"/>
    <n v="0"/>
  </r>
  <r>
    <s v="CAV0313"/>
    <n v="60"/>
    <s v="Dịch vụ VNPT-CA"/>
    <s v="Quản trị doanh nghiệp"/>
    <x v="9"/>
    <s v="Công nghệ thông tin"/>
    <s v="160119-01"/>
    <s v="Triệu Hoàng Cường (Vingroup)"/>
    <s v="DNTN2"/>
    <x v="2"/>
    <s v="Công ty TNHH Kinh doanh thương mại và Dịch vụ VinFast"/>
    <s v="Công ty CP Dịch vụ Thương mại Tổng hợp VinCommerce"/>
    <x v="1"/>
    <n v="0"/>
    <n v="0"/>
    <n v="0"/>
    <n v="0"/>
    <n v="0"/>
    <n v="0"/>
    <n v="0"/>
    <n v="0"/>
    <n v="0"/>
    <n v="0"/>
    <n v="0"/>
    <n v="15"/>
    <n v="15"/>
    <n v="0"/>
    <n v="0"/>
    <n v="0"/>
  </r>
  <r>
    <s v="F0243"/>
    <n v="62"/>
    <s v="Truy nhập Internet tốc độ cao FTTH (Fiber VNN)"/>
    <s v="Dịch vụ Băng rộng cố định"/>
    <x v="3"/>
    <s v="Viễn thông"/>
    <s v="160701-02"/>
    <s v="Lê Kim Thành"/>
    <s v="DNTN1"/>
    <x v="2"/>
    <s v="Công ty cổ phần công nghệ TEKO Việt nam"/>
    <s v="Công ty Cổ phần Công nghệ TEKO Việt Nam"/>
    <x v="0"/>
    <n v="0"/>
    <n v="0"/>
    <n v="0"/>
    <n v="0"/>
    <n v="0"/>
    <n v="0"/>
    <n v="0"/>
    <n v="0"/>
    <n v="0"/>
    <n v="0"/>
    <n v="0"/>
    <n v="-192.62866600000001"/>
    <n v="-192.62866600000001"/>
    <n v="0"/>
    <n v="0"/>
    <n v="0"/>
  </r>
  <r>
    <s v="F0537"/>
    <n v="62"/>
    <s v="Truy nhập Internet tốc độ cao FTTH (Fiber VNN)"/>
    <s v="Dịch vụ Băng rộng cố định"/>
    <x v="3"/>
    <s v="Viễn thông"/>
    <s v="1257/2020"/>
    <s v="Triệu Hoàng Cường"/>
    <s v="DNTN2"/>
    <x v="2"/>
    <s v="Công ty cổ phần ONEID"/>
    <s v="Công ty cổ phần ONEID"/>
    <x v="0"/>
    <n v="0"/>
    <n v="0"/>
    <n v="0"/>
    <n v="0"/>
    <n v="0"/>
    <n v="0"/>
    <n v="0"/>
    <n v="0"/>
    <n v="0"/>
    <n v="0"/>
    <n v="0"/>
    <n v="371"/>
    <n v="371"/>
    <n v="74.2"/>
    <n v="72.8"/>
    <n v="147"/>
  </r>
  <r>
    <s v="F0538"/>
    <n v="62"/>
    <s v="Truy nhập Internet tốc độ cao FTTH (Fiber VNN)"/>
    <s v="Dịch vụ Băng rộng cố định"/>
    <x v="3"/>
    <s v="Viễn thông"/>
    <s v="201027-02"/>
    <s v="Trần Đức Hà"/>
    <s v="Nước Ngoài"/>
    <x v="1"/>
    <s v="Công ty TNHH British Council (Việt Nam)"/>
    <s v="Công ty TNHH British Council (Việt Nam)"/>
    <x v="1"/>
    <n v="0"/>
    <n v="0"/>
    <n v="0"/>
    <n v="0"/>
    <n v="0"/>
    <n v="0"/>
    <n v="0"/>
    <n v="0"/>
    <n v="0"/>
    <n v="0"/>
    <n v="0"/>
    <n v="4.9066669999999997"/>
    <n v="4.9066669999999997"/>
    <n v="3.2"/>
    <n v="3.2"/>
    <n v="6.4"/>
  </r>
  <r>
    <s v="F0539"/>
    <n v="62"/>
    <s v="Truy nhập Internet tốc độ cao FTTH (Fiber VNN)"/>
    <s v="Dịch vụ Băng rộng cố định"/>
    <x v="3"/>
    <s v="Viễn thông"/>
    <s v="201220-01"/>
    <s v="Cấn Thành Chung"/>
    <s v="Ngân hàng"/>
    <x v="3"/>
    <s v="Công ty TNHH Chứng khoán Ngân Hàng TMCP Ngoại Thương Việt nam"/>
    <s v="Công ty TNHH Chứng khoán Ngân Hàng TMCP Ngoại Thương Việt nam"/>
    <x v="0"/>
    <n v="0"/>
    <n v="0"/>
    <n v="0"/>
    <n v="0"/>
    <n v="0"/>
    <n v="0"/>
    <n v="0"/>
    <n v="0"/>
    <n v="0"/>
    <n v="0"/>
    <n v="0"/>
    <n v="1.0529029999999999"/>
    <n v="1.0529029999999999"/>
    <n v="0.47986699999999999"/>
    <n v="0.47986699999999999"/>
    <n v="0.95973399999999998"/>
  </r>
  <r>
    <s v="F0540"/>
    <n v="62"/>
    <s v="Truy nhập Internet tốc độ cao FTTH (Fiber VNN)"/>
    <s v="Dịch vụ Băng rộng cố định"/>
    <x v="3"/>
    <s v="Viễn thông"/>
    <s v="201201-01"/>
    <s v="Triệu Hoàng Cường"/>
    <s v="DNTN2"/>
    <x v="2"/>
    <s v="Công ty TNHH An Ba Hà nội"/>
    <s v="Công ty TNHH An Ba Hà nội"/>
    <x v="0"/>
    <n v="0"/>
    <n v="0"/>
    <n v="0"/>
    <n v="0"/>
    <n v="0"/>
    <n v="0"/>
    <n v="0"/>
    <n v="0"/>
    <n v="0"/>
    <n v="0"/>
    <n v="0"/>
    <n v="0.8"/>
    <n v="0.8"/>
    <n v="0.8"/>
    <n v="0.8"/>
    <n v="1.6"/>
  </r>
  <r>
    <s v="PM112020"/>
    <n v="77"/>
    <s v="+ Dịch vụ phần mềm CNTT khác"/>
    <s v="Dịch vụ và Dự án số Doanh nghiệp khác"/>
    <x v="4"/>
    <s v="Công nghệ thông tin"/>
    <s v="11/2020"/>
    <s v="Triệu Hoàng Cường"/>
    <s v="DNTN2"/>
    <x v="2"/>
    <s v="Ban quản lý dự án các công trình bưu điện-Tổng công ty bưu điện Việt nam"/>
    <s v="Tổng công ty Bưu điện Việt Nam"/>
    <x v="1"/>
    <n v="0"/>
    <n v="0"/>
    <n v="0"/>
    <n v="0"/>
    <n v="0"/>
    <n v="0"/>
    <n v="0"/>
    <n v="0"/>
    <n v="0"/>
    <n v="0"/>
    <n v="0"/>
    <n v="90"/>
    <n v="90"/>
    <n v="0"/>
    <n v="0"/>
    <n v="0"/>
  </r>
  <r>
    <s v="PM190906"/>
    <n v="77"/>
    <s v="+ Dịch vụ phần mềm CNTT khác"/>
    <s v="Dịch vụ và Dự án số Doanh nghiệp khác"/>
    <x v="4"/>
    <s v="Công nghệ thông tin"/>
    <s v="190906-01"/>
    <s v="Nguyễn Diệp Thùy Anh"/>
    <s v="Ngân hàng"/>
    <x v="3"/>
    <s v="Ngân hàng Thương mại cổ phần Bưu điện Liên Việt"/>
    <s v="Ngân hàng Thương mại cổ phần Bưu điện Liên Việt"/>
    <x v="1"/>
    <n v="0"/>
    <n v="0"/>
    <n v="0"/>
    <n v="0"/>
    <n v="0"/>
    <n v="0"/>
    <n v="0"/>
    <n v="0"/>
    <n v="0"/>
    <n v="0"/>
    <n v="0"/>
    <n v="770"/>
    <n v="770"/>
    <n v="0"/>
    <n v="0"/>
    <n v="0"/>
  </r>
  <r>
    <s v="HD00220"/>
    <n v="78"/>
    <s v="Dịch vụ hóa đơn điện tử (VNPT-Invoice)"/>
    <s v="Quản trị doanh nghiệp"/>
    <x v="9"/>
    <s v="Công nghệ thông tin"/>
    <s v="181002-03"/>
    <s v="Nguyễn Anh Ngọc"/>
    <s v="DNTN1"/>
    <x v="2"/>
    <s v="Công ty TNHH Daewoo Engineering &amp; Construction Việt nam"/>
    <s v="Bluesea"/>
    <x v="1"/>
    <n v="0"/>
    <n v="0"/>
    <n v="0"/>
    <n v="0"/>
    <n v="0"/>
    <n v="0"/>
    <n v="0"/>
    <n v="0"/>
    <n v="0"/>
    <n v="0"/>
    <n v="0"/>
    <n v="0.42"/>
    <n v="0.42"/>
    <n v="0"/>
    <n v="0"/>
    <n v="0"/>
  </r>
  <r>
    <s v="HD00227"/>
    <n v="78"/>
    <s v="Dịch vụ hóa đơn điện tử (VNPT-Invoice)"/>
    <s v="Quản trị doanh nghiệp"/>
    <x v="9"/>
    <s v="Công nghệ thông tin"/>
    <s v="181204-02"/>
    <s v="Nguyễn Anh Ngọc"/>
    <s v="DNTN1"/>
    <x v="2"/>
    <s v="Công ty TNHH Textiles in Saigon"/>
    <s v="Bluesea"/>
    <x v="1"/>
    <n v="0"/>
    <n v="0"/>
    <n v="0"/>
    <n v="0"/>
    <n v="0"/>
    <n v="0"/>
    <n v="0"/>
    <n v="0"/>
    <n v="0"/>
    <n v="0"/>
    <n v="0"/>
    <n v="2.15"/>
    <n v="2.15"/>
    <n v="0"/>
    <n v="0"/>
    <n v="0"/>
  </r>
  <r>
    <s v="HD00284"/>
    <n v="78"/>
    <s v="Dịch vụ hóa đơn điện tử (VNPT-Invoice)"/>
    <s v="Quản trị doanh nghiệp"/>
    <x v="9"/>
    <s v="Công nghệ thông tin"/>
    <s v="190701-03"/>
    <s v="Nguyễn Anh Ngọc"/>
    <s v="DNTN1"/>
    <x v="2"/>
    <s v="Công ty TNHH giống vật nuôi Thuần Hưng"/>
    <s v="Bluesea"/>
    <x v="1"/>
    <n v="0"/>
    <n v="0"/>
    <n v="0"/>
    <n v="0"/>
    <n v="0"/>
    <n v="0"/>
    <n v="0"/>
    <n v="0"/>
    <n v="0"/>
    <n v="0"/>
    <n v="0"/>
    <n v="3.15"/>
    <n v="3.15"/>
    <n v="0"/>
    <n v="0"/>
    <n v="0"/>
  </r>
  <r>
    <s v="HD00382"/>
    <n v="78"/>
    <s v="Dịch vụ hóa đơn điện tử (VNPT-Invoice)"/>
    <s v="Quản trị doanh nghiệp"/>
    <x v="9"/>
    <s v="Công nghệ thông tin"/>
    <s v="191029-04"/>
    <s v="Nguyễn Anh Ngọc"/>
    <s v="DNTN1"/>
    <x v="2"/>
    <s v="Công ty TNHH Perfetti Van Melle (Việt Nam)"/>
    <s v="Bluesea"/>
    <x v="1"/>
    <n v="0"/>
    <n v="0"/>
    <n v="0"/>
    <n v="0"/>
    <n v="0"/>
    <n v="0"/>
    <n v="0"/>
    <n v="0"/>
    <n v="0"/>
    <n v="0"/>
    <n v="0"/>
    <n v="78"/>
    <n v="78"/>
    <n v="0"/>
    <n v="0"/>
    <n v="0"/>
  </r>
  <r>
    <s v="HD00383"/>
    <n v="78"/>
    <s v="Dịch vụ hóa đơn điện tử (VNPT-Invoice)"/>
    <s v="Quản trị doanh nghiệp"/>
    <x v="9"/>
    <s v="Công nghệ thông tin"/>
    <s v="82/2019"/>
    <s v="Triệu Hoàng Cường"/>
    <s v="DNTN2"/>
    <x v="2"/>
    <s v="Ban quản lý dự án các công trình bưu điện-Tổng công ty bưu điện Việt nam"/>
    <s v="Tổng công ty Bưu điện Việt Nam"/>
    <x v="1"/>
    <n v="0"/>
    <n v="0"/>
    <n v="0"/>
    <n v="0"/>
    <n v="0"/>
    <n v="0"/>
    <n v="0"/>
    <n v="0"/>
    <n v="0"/>
    <n v="0"/>
    <n v="0"/>
    <n v="369.3338"/>
    <n v="369.3338"/>
    <n v="0"/>
    <n v="0"/>
    <n v="0"/>
  </r>
  <r>
    <s v="CL04SBD"/>
    <n v="79"/>
    <s v="Dịch vụ CloudVNN"/>
    <s v="Hạ tầng số"/>
    <x v="1"/>
    <s v="Công nghệ thông tin"/>
    <s v="04/SBD"/>
    <s v="Nguyễn Thị Hường Hiền"/>
    <s v="DNTN2"/>
    <x v="2"/>
    <s v="Công ty Cổ phần Dịch vụ Viễn Thông Sao Bắc Đẩu"/>
    <s v="Công ty Cổ phần Dịch vụ Viễn Thông Sao Bắc Đẩu"/>
    <x v="1"/>
    <n v="0"/>
    <n v="0"/>
    <n v="0"/>
    <n v="0"/>
    <n v="0"/>
    <n v="0"/>
    <n v="0"/>
    <n v="0"/>
    <n v="0"/>
    <n v="0"/>
    <n v="0"/>
    <n v="337.64970699999998"/>
    <n v="337.64970699999998"/>
    <n v="182.35602700000001"/>
    <n v="0"/>
    <n v="182.35602700000001"/>
  </r>
  <r>
    <s v="BRITISH2"/>
    <n v="83"/>
    <s v="thuê bao điện thoại cố định thu cước"/>
    <s v="Dịch vụ điện thoại cố định"/>
    <x v="7"/>
    <s v="Viễn thông"/>
    <s v="201109-02"/>
    <s v="Trần Đức Hà"/>
    <s v="Nước Ngoài"/>
    <x v="1"/>
    <s v="Công ty TNHH British Council (Việt Nam)"/>
    <s v="Công ty TNHH British Council (Việt Nam)"/>
    <x v="1"/>
    <n v="0"/>
    <n v="0"/>
    <n v="0"/>
    <n v="0"/>
    <n v="0"/>
    <n v="0"/>
    <n v="0"/>
    <n v="0"/>
    <n v="0"/>
    <n v="0"/>
    <n v="0"/>
    <n v="0.80389299999999997"/>
    <n v="0.80389299999999997"/>
    <n v="0.71339799999999998"/>
    <n v="0.68113599999999996"/>
    <n v="1.3945339999999999"/>
  </r>
  <r>
    <s v="BANKHCN1"/>
    <n v="85"/>
    <s v="Dịch vụ miễn cước ở người gọi(1800)"/>
    <s v="Dịch vụ khác"/>
    <x v="8"/>
    <s v="Viễn thông"/>
    <s v="181008-01(PLC§)"/>
    <s v="Nguyễn Thị Thanh Hải"/>
    <s v="DNTN2"/>
    <x v="2"/>
    <s v="Trung tâm Hỗ trợ khách hàng- Chi nhánh Tổng công ty Dịch vụ Viễn Thông"/>
    <s v="Ban Khách hàng cá nhân- Chi nhánh Tổng công ty Dịch vụ Viễn Thông"/>
    <x v="1"/>
    <n v="0"/>
    <n v="0"/>
    <n v="0"/>
    <n v="0"/>
    <n v="0"/>
    <n v="0"/>
    <n v="0"/>
    <n v="0"/>
    <n v="0"/>
    <n v="0"/>
    <n v="0"/>
    <n v="9.7154310000000006"/>
    <n v="9.7154310000000006"/>
    <n v="16.119520000000001"/>
    <n v="10.714428"/>
    <n v="26.833947999999999"/>
  </r>
  <r>
    <s v="BN30579"/>
    <n v="87"/>
    <s v="thuê bao điện thoại cố định thu cước"/>
    <s v="Dịch vụ điện thoại cố định"/>
    <x v="7"/>
    <s v="Viễn thông"/>
    <s v="201109-02"/>
    <s v="Trần Đức Hà"/>
    <s v="Nước Ngoài"/>
    <x v="1"/>
    <s v="Công ty TNHH British Council (Việt Nam)"/>
    <s v="Công ty TNHH British Council (Việt Nam)"/>
    <x v="1"/>
    <n v="0"/>
    <n v="0"/>
    <n v="0"/>
    <n v="0"/>
    <n v="0"/>
    <n v="0"/>
    <n v="0"/>
    <n v="0"/>
    <n v="0"/>
    <n v="0"/>
    <n v="0"/>
    <n v="5.0368000000000004"/>
    <n v="5.0368000000000004"/>
    <n v="2.5459999999999998"/>
    <n v="2.5459999999999998"/>
    <n v="5.0919999999999996"/>
  </r>
  <r>
    <s v="DN31376"/>
    <n v="88"/>
    <s v="truyền hình hội nghị trong nước"/>
    <s v="Hạ tầng số"/>
    <x v="1"/>
    <s v="Công nghệ thông tin"/>
    <s v="201204-02"/>
    <s v="Vũ Thị Lan"/>
    <s v="DNTN2"/>
    <x v="2"/>
    <s v="Trung tâm phát thanh truyền hình quân đội"/>
    <s v="Trung tâm phát thanh truyền hình quân đội"/>
    <x v="0"/>
    <n v="0"/>
    <n v="0"/>
    <n v="0"/>
    <n v="0"/>
    <n v="0"/>
    <n v="0"/>
    <n v="0"/>
    <n v="0"/>
    <n v="0"/>
    <n v="0"/>
    <n v="0"/>
    <n v="20.856000000000002"/>
    <n v="20.856000000000002"/>
    <n v="0"/>
    <n v="0"/>
    <n v="0"/>
  </r>
  <r>
    <m/>
    <n v="88"/>
    <s v="Truyền dẫn tín hiệu TH   "/>
    <s v="Hạ tầng số"/>
    <x v="1"/>
    <s v="Công nghệ thông tin"/>
    <e v="#N/A"/>
    <s v="Đinh Thị Lợi"/>
    <s v="DNTN2"/>
    <x v="2"/>
    <s v="Doanh thu tài trợ của Báo Tiền Phong"/>
    <s v="Doanh thu tài trợ của Báo Tiền Phong"/>
    <x v="0"/>
    <n v="0"/>
    <n v="0"/>
    <n v="0"/>
    <n v="0"/>
    <n v="0"/>
    <n v="0"/>
    <n v="0"/>
    <n v="0"/>
    <n v="0"/>
    <n v="0"/>
    <n v="0"/>
    <n v="0"/>
    <n v="356.27199999999999"/>
    <n v="0"/>
    <n v="0"/>
    <n v="0"/>
  </r>
  <r>
    <s v="TB03032020"/>
    <n v="15"/>
    <s v="Kinh doanh thương mại "/>
    <s v="Kinh doanh thương mại"/>
    <x v="12"/>
    <e v="#REF!"/>
    <e v="#REF!"/>
    <s v="Nguyễn Tiến Thành"/>
    <e v="#REF!"/>
    <x v="3"/>
    <s v="Ngân hàng Thương mại Cổ phần Đông Nam á"/>
    <s v="Ngân hàng Thương mại Cổ phần Đông Nam á"/>
    <x v="1"/>
    <n v="0"/>
    <n v="0"/>
    <n v="0"/>
    <n v="0"/>
    <n v="0"/>
    <n v="0"/>
    <n v="0"/>
    <n v="0"/>
    <n v="0"/>
    <n v="0"/>
    <n v="0"/>
    <n v="0"/>
    <n v="0"/>
    <n v="0"/>
    <n v="0"/>
    <n v="0"/>
  </r>
  <r>
    <s v="110315"/>
    <n v="7"/>
    <s v="Dịch vụ Internet trực tiếp "/>
    <s v="Internet trực tiếp"/>
    <x v="0"/>
    <e v="#REF!"/>
    <e v="#REF!"/>
    <s v="Phạm Văn Phước"/>
    <e v="#REF!"/>
    <x v="2"/>
    <s v="Công ty Cổ phần Đầu tư và phát triển du lịch Phú Quốc"/>
    <s v="Công ty CP Dịch vụ Thương mại Tổng hợp VinCommerce"/>
    <x v="1"/>
    <n v="0"/>
    <n v="0"/>
    <n v="0"/>
    <n v="0"/>
    <n v="0"/>
    <n v="0"/>
    <n v="0"/>
    <n v="0"/>
    <n v="0"/>
    <n v="0"/>
    <n v="0"/>
    <n v="0"/>
    <n v="0"/>
    <n v="84.045000000000002"/>
    <n v="84.045000000000002"/>
    <n v="168.09"/>
  </r>
  <r>
    <s v="BN30583"/>
    <n v="55"/>
    <s v="Dịch vụ Mega Wan"/>
    <s v="Truyền số liệu"/>
    <x v="2"/>
    <e v="#REF!"/>
    <e v="#REF!"/>
    <s v="Tô Thị Ngọc"/>
    <e v="#REF!"/>
    <x v="2"/>
    <s v="Công ty TNHH hoá chất PTN"/>
    <s v="Công ty TNHH hoá chất PTN"/>
    <x v="0"/>
    <n v="0"/>
    <n v="0"/>
    <n v="0"/>
    <n v="0"/>
    <n v="0"/>
    <n v="0"/>
    <n v="0"/>
    <n v="0"/>
    <n v="0"/>
    <n v="0"/>
    <n v="0"/>
    <n v="0"/>
    <n v="0"/>
    <n v="2.0777269999999999"/>
    <n v="2.0777269999999999"/>
    <n v="4.1554539999999998"/>
  </r>
  <r>
    <s v="CA-11052018"/>
    <n v="60"/>
    <s v="Dịch vụ VNPT-CA"/>
    <s v="Quản trị doanh nghiệp"/>
    <x v="9"/>
    <e v="#REF!"/>
    <e v="#REF!"/>
    <s v="Hoàng Ngọc Mai"/>
    <e v="#REF!"/>
    <x v="3"/>
    <s v="Chi nhánh Biên Hòa -  Công ty Cổ phần Ô tô Trường Hải"/>
    <s v="Ngân hàng Thương mại Cổ phần Sài Gòn - Hà Nội"/>
    <x v="1"/>
    <n v="0"/>
    <n v="0"/>
    <n v="0"/>
    <n v="0"/>
    <n v="0"/>
    <n v="0"/>
    <n v="0"/>
    <n v="0"/>
    <n v="0"/>
    <n v="0"/>
    <n v="0"/>
    <n v="0"/>
    <n v="0"/>
    <n v="2.829091"/>
    <n v="0"/>
    <n v="2.829091"/>
  </r>
  <r>
    <s v="CAD00282"/>
    <n v="60"/>
    <s v="Dịch vụ VNPT-CA"/>
    <s v="Quản trị doanh nghiệp"/>
    <x v="9"/>
    <e v="#REF!"/>
    <e v="#REF!"/>
    <s v="Trần Đức Hà"/>
    <e v="#REF!"/>
    <x v="1"/>
    <s v="Công ty TNHH Ford Việt Nam"/>
    <s v="Công ty TNHH Ford Việt Nam"/>
    <x v="1"/>
    <n v="0"/>
    <n v="0"/>
    <n v="0"/>
    <n v="0"/>
    <n v="0"/>
    <n v="0"/>
    <n v="0"/>
    <n v="0"/>
    <n v="0"/>
    <n v="0"/>
    <n v="0"/>
    <n v="0"/>
    <n v="0"/>
    <n v="5"/>
    <n v="0"/>
    <n v="5"/>
  </r>
  <r>
    <s v="CAD00340"/>
    <n v="60"/>
    <s v="Dịch vụ VNPT-CA"/>
    <s v="Quản trị doanh nghiệp"/>
    <x v="9"/>
    <e v="#REF!"/>
    <e v="#REF!"/>
    <s v="Nguyễn Anh Ngọc"/>
    <s v="DNTN1"/>
    <x v="2"/>
    <s v="Công ty TNHH thực phẩm ánh Hồng"/>
    <s v="Bluesea"/>
    <x v="1"/>
    <n v="0"/>
    <n v="0"/>
    <n v="0"/>
    <n v="0"/>
    <n v="0"/>
    <n v="0"/>
    <n v="0"/>
    <n v="0"/>
    <n v="0"/>
    <n v="0"/>
    <n v="0"/>
    <n v="0"/>
    <n v="0"/>
    <n v="30"/>
    <n v="0"/>
    <n v="30"/>
  </r>
  <r>
    <s v="CAD00385"/>
    <n v="60"/>
    <s v="Dịch vụ VNPT-CA"/>
    <s v="Quản trị doanh nghiệp"/>
    <x v="9"/>
    <e v="#REF!"/>
    <e v="#REF!"/>
    <s v="Vũ Thanh Thái"/>
    <e v="#REF!"/>
    <x v="0"/>
    <s v="Tổng Công ty Lương thực Miền Bắc"/>
    <s v="Tổng Công ty Lương thực Miền Bắc"/>
    <x v="1"/>
    <n v="0"/>
    <n v="0"/>
    <n v="0"/>
    <n v="0"/>
    <n v="0"/>
    <n v="0"/>
    <n v="0"/>
    <n v="0"/>
    <n v="0"/>
    <n v="0"/>
    <n v="0"/>
    <n v="0"/>
    <n v="0"/>
    <n v="7.2"/>
    <n v="0"/>
    <n v="7.2"/>
  </r>
  <r>
    <s v="CAD00386"/>
    <n v="60"/>
    <s v="Dịch vụ VNPT-CA"/>
    <s v="Quản trị doanh nghiệp"/>
    <x v="9"/>
    <e v="#REF!"/>
    <e v="#REF!"/>
    <s v="Nguyễn Anh Ngọc"/>
    <s v="DNTN1"/>
    <x v="2"/>
    <s v="Công ty cổ phần giao nhận hàng hóa Nasco"/>
    <s v="Công ty cổ phần giao nhận hàng hóa Nasco"/>
    <x v="0"/>
    <n v="0"/>
    <n v="0"/>
    <n v="0"/>
    <n v="0"/>
    <n v="0"/>
    <n v="0"/>
    <n v="0"/>
    <n v="0"/>
    <n v="0"/>
    <n v="0"/>
    <n v="0"/>
    <n v="0"/>
    <n v="0"/>
    <n v="36"/>
    <n v="0"/>
    <n v="36"/>
  </r>
  <r>
    <s v="CL200601"/>
    <n v="79"/>
    <s v="Dịch vụ Máy chủ ảo Cloud VNN"/>
    <s v="Hạ tầng số"/>
    <x v="1"/>
    <e v="#REF!"/>
    <e v="#REF!"/>
    <s v="Nguyễn Thị Tuyết Mai"/>
    <e v="#REF!"/>
    <x v="3"/>
    <s v="Ngân hàng TMCP Công thương Việt Nam"/>
    <s v="Ngân hàng TMCP Công thương Việt Nam"/>
    <x v="1"/>
    <n v="0"/>
    <n v="0"/>
    <n v="0"/>
    <n v="0"/>
    <n v="0"/>
    <n v="0"/>
    <n v="0"/>
    <n v="0"/>
    <n v="0"/>
    <n v="0"/>
    <n v="0"/>
    <n v="0"/>
    <n v="0"/>
    <n v="6.7946999999999997"/>
    <n v="0"/>
    <n v="6.7946999999999997"/>
  </r>
  <r>
    <s v="CP90158A"/>
    <n v="107"/>
    <s v="Dịch vụ 1900"/>
    <s v="Dịch vụ khác"/>
    <x v="13"/>
    <e v="#REF!"/>
    <e v="#REF!"/>
    <s v="Nguyễn Việt Dũng"/>
    <e v="#REF!"/>
    <x v="2"/>
    <s v="Công ty cổ phần Hàng không Pacific Airlines"/>
    <s v="Công ty cổ phần Hàng không Jetstar Pacific Airlines"/>
    <x v="0"/>
    <n v="0"/>
    <n v="0"/>
    <n v="0"/>
    <n v="0"/>
    <n v="0"/>
    <n v="0"/>
    <n v="0"/>
    <n v="0"/>
    <n v="0"/>
    <n v="0"/>
    <n v="0"/>
    <n v="0"/>
    <n v="0"/>
    <n v="0.54545500000000002"/>
    <n v="0.54545500000000002"/>
    <n v="1.09091"/>
  </r>
  <r>
    <s v="F0250-136"/>
    <n v="62"/>
    <s v="Dịch vụ Fiber VNN"/>
    <s v="Dịch vụ Băng rộng cố định"/>
    <x v="3"/>
    <e v="#REF!"/>
    <e v="#REF!"/>
    <s v="Phạm Văn Phước"/>
    <e v="#REF!"/>
    <x v="2"/>
    <s v="Chi nhánh Hạ Long - Công ty cổ phần dịch vụ thương mại tổng hợp Vincommerce"/>
    <s v="Công ty CP Dịch vụ Thương mại Tổng hợp VinCommerce"/>
    <x v="1"/>
    <n v="0"/>
    <n v="0"/>
    <n v="0"/>
    <n v="0"/>
    <n v="0"/>
    <n v="0"/>
    <n v="0"/>
    <n v="0"/>
    <n v="0"/>
    <n v="0"/>
    <n v="0"/>
    <n v="0"/>
    <n v="0"/>
    <n v="1.5894999999999999"/>
    <n v="0"/>
    <n v="1.5894999999999999"/>
  </r>
  <r>
    <s v="F0542"/>
    <n v="62"/>
    <s v="Dịch vụ Fiber VNN"/>
    <s v="Dịch vụ Băng rộng cố định"/>
    <x v="3"/>
    <e v="#REF!"/>
    <e v="#REF!"/>
    <s v="Phạm Văn Phước"/>
    <e v="#REF!"/>
    <x v="2"/>
    <s v="Công ty Cổ Phần Vinpearl"/>
    <s v="Công ty CP Dịch vụ Thương mại Tổng hợp VinCommerce"/>
    <x v="1"/>
    <n v="0"/>
    <n v="0"/>
    <n v="0"/>
    <n v="0"/>
    <n v="0"/>
    <n v="0"/>
    <n v="0"/>
    <n v="0"/>
    <n v="0"/>
    <n v="0"/>
    <n v="0"/>
    <n v="0"/>
    <n v="0"/>
    <n v="5.0599999999999996"/>
    <n v="1.4"/>
    <n v="6.4599999999999991"/>
  </r>
  <r>
    <s v="F0544"/>
    <n v="62"/>
    <s v="Dịch vụ Fiber VNN"/>
    <s v="Dịch vụ Băng rộng cố định"/>
    <x v="3"/>
    <e v="#REF!"/>
    <e v="#REF!"/>
    <s v="Nguyễn Thị Tuyết Mai"/>
    <e v="#REF!"/>
    <x v="3"/>
    <s v="Ngân hàng TMCP Công thương Việt Nam"/>
    <s v="Ngân hàng TMCP Công thương Việt Nam"/>
    <x v="1"/>
    <n v="0"/>
    <n v="0"/>
    <n v="0"/>
    <n v="0"/>
    <n v="0"/>
    <n v="0"/>
    <n v="0"/>
    <n v="0"/>
    <n v="0"/>
    <n v="0"/>
    <n v="0"/>
    <n v="0"/>
    <n v="0"/>
    <n v="67.95"/>
    <n v="0"/>
    <n v="67.95"/>
  </r>
  <r>
    <s v="F0545"/>
    <n v="62"/>
    <s v="Dịch vụ Fiber VNN"/>
    <s v="Dịch vụ Băng rộng cố định"/>
    <x v="3"/>
    <e v="#REF!"/>
    <e v="#REF!"/>
    <s v="Vũ Thị Lan"/>
    <s v="DNTN2"/>
    <x v="2"/>
    <s v="Công ty Cổ phần Tổng Công ty Truyền hình cáp Việt Nam"/>
    <s v="Công ty Cổ phần Tổng Công ty Truyền hình cáp Việt Nam"/>
    <x v="1"/>
    <n v="0"/>
    <n v="0"/>
    <n v="0"/>
    <n v="0"/>
    <n v="0"/>
    <n v="0"/>
    <n v="0"/>
    <n v="0"/>
    <n v="0"/>
    <n v="0"/>
    <n v="0"/>
    <n v="0"/>
    <n v="0"/>
    <n v="24"/>
    <n v="4"/>
    <n v="28"/>
  </r>
  <r>
    <s v="HD00246"/>
    <n v="78"/>
    <s v="Dịch vụ Hóa đơn điện tử"/>
    <s v="Quản trị doanh nghiệp"/>
    <x v="9"/>
    <e v="#REF!"/>
    <e v="#REF!"/>
    <s v="Nguyễn Anh Ngọc"/>
    <s v="DNTN1"/>
    <x v="2"/>
    <s v="Công ty TNHH truyền thông đa phương tiện ý tưởng di động"/>
    <s v="Bluesea"/>
    <x v="1"/>
    <n v="0"/>
    <n v="0"/>
    <n v="0"/>
    <n v="0"/>
    <n v="0"/>
    <n v="0"/>
    <n v="0"/>
    <n v="0"/>
    <n v="0"/>
    <n v="0"/>
    <n v="0"/>
    <n v="0"/>
    <n v="0"/>
    <n v="2"/>
    <n v="0"/>
    <n v="2"/>
  </r>
  <r>
    <s v="HD00260"/>
    <n v="78"/>
    <s v="Dịch vụ Hóa đơn điện tử"/>
    <s v="Quản trị doanh nghiệp"/>
    <x v="9"/>
    <e v="#REF!"/>
    <e v="#REF!"/>
    <s v="Nguyễn Anh Ngọc"/>
    <s v="DNTN1"/>
    <x v="2"/>
    <s v="Công ty Cổ phần dịch vụ hàng hoá Nội bài"/>
    <s v="Bluesea"/>
    <x v="1"/>
    <n v="0"/>
    <n v="0"/>
    <n v="0"/>
    <n v="0"/>
    <n v="0"/>
    <n v="0"/>
    <n v="0"/>
    <n v="0"/>
    <n v="0"/>
    <n v="0"/>
    <n v="0"/>
    <n v="0"/>
    <n v="0"/>
    <n v="145"/>
    <n v="0"/>
    <n v="145"/>
  </r>
  <r>
    <s v="HD00282"/>
    <n v="78"/>
    <s v="Dịch vụ Hóa đơn điện tử"/>
    <s v="Quản trị doanh nghiệp"/>
    <x v="9"/>
    <e v="#REF!"/>
    <e v="#REF!"/>
    <s v="Trần Đức Hà"/>
    <e v="#REF!"/>
    <x v="1"/>
    <s v="Công ty TNHH Ford Việt Nam"/>
    <s v="Công ty TNHH Ford Việt Nam"/>
    <x v="1"/>
    <n v="0"/>
    <n v="0"/>
    <n v="0"/>
    <n v="0"/>
    <n v="0"/>
    <n v="0"/>
    <n v="0"/>
    <n v="0"/>
    <n v="0"/>
    <n v="0"/>
    <n v="0"/>
    <n v="0"/>
    <n v="0"/>
    <n v="24.33"/>
    <n v="0"/>
    <n v="24.33"/>
  </r>
  <r>
    <s v="HD00384"/>
    <n v="78"/>
    <s v="Dịch vụ Hóa đơn điện tử"/>
    <s v="Quản trị doanh nghiệp"/>
    <x v="9"/>
    <e v="#REF!"/>
    <e v="#REF!"/>
    <s v="Nguyễn Anh Ngọc"/>
    <s v="DNTN1"/>
    <x v="2"/>
    <s v="Công ty cổ phần An Thịnh Vượng Logistics"/>
    <s v="Bluesea"/>
    <x v="1"/>
    <n v="0"/>
    <n v="0"/>
    <n v="0"/>
    <n v="0"/>
    <n v="0"/>
    <n v="0"/>
    <n v="0"/>
    <n v="0"/>
    <n v="0"/>
    <n v="0"/>
    <n v="0"/>
    <n v="0"/>
    <n v="0"/>
    <n v="5.67"/>
    <n v="0"/>
    <n v="5.67"/>
  </r>
  <r>
    <s v="HD00385"/>
    <n v="78"/>
    <s v="Dịch vụ Hóa đơn điện tử"/>
    <s v="Quản trị doanh nghiệp"/>
    <x v="9"/>
    <e v="#REF!"/>
    <e v="#REF!"/>
    <s v="Vũ Thanh Thái"/>
    <e v="#REF!"/>
    <x v="0"/>
    <s v="Tổng Công ty Lương thực Miền Bắc"/>
    <s v="Tổng Công ty Lương thực Miền Bắc"/>
    <x v="1"/>
    <n v="0"/>
    <n v="0"/>
    <n v="0"/>
    <n v="0"/>
    <n v="0"/>
    <n v="0"/>
    <n v="0"/>
    <n v="0"/>
    <n v="0"/>
    <n v="0"/>
    <n v="0"/>
    <n v="0"/>
    <n v="0"/>
    <n v="14.15"/>
    <n v="0"/>
    <n v="14.15"/>
  </r>
  <r>
    <s v="HD00386"/>
    <n v="78"/>
    <s v="Dịch vụ Hóa đơn điện tử"/>
    <s v="Quản trị doanh nghiệp"/>
    <x v="9"/>
    <e v="#REF!"/>
    <e v="#REF!"/>
    <s v="Nguyễn Anh Ngọc"/>
    <s v="DNTN1"/>
    <x v="2"/>
    <s v="Công ty cổ phần giao nhận hàng hóa Nasco"/>
    <s v="Công ty cổ phần giao nhận hàng hóa Nasco"/>
    <x v="0"/>
    <n v="0"/>
    <n v="0"/>
    <n v="0"/>
    <n v="0"/>
    <n v="0"/>
    <n v="0"/>
    <n v="0"/>
    <n v="0"/>
    <n v="0"/>
    <n v="0"/>
    <n v="0"/>
    <n v="0"/>
    <n v="0"/>
    <n v="12"/>
    <n v="0"/>
    <n v="12"/>
  </r>
  <r>
    <s v="IOFFICE014"/>
    <n v="123"/>
    <s v="Dịch vụ VNPT Ioffice"/>
    <s v="Chính quyền số"/>
    <x v="11"/>
    <e v="#REF!"/>
    <e v="#REF!"/>
    <s v="Trần Anh Tuấn"/>
    <e v="#REF!"/>
    <x v="2"/>
    <s v="Tổng Công ty Hàng không Việt Nam- CTCP"/>
    <s v="Tổng công ty hàng không Việt Nam-CTCP"/>
    <x v="1"/>
    <n v="0"/>
    <n v="0"/>
    <n v="0"/>
    <n v="0"/>
    <n v="0"/>
    <n v="0"/>
    <n v="0"/>
    <n v="0"/>
    <n v="0"/>
    <n v="0"/>
    <n v="0"/>
    <n v="0"/>
    <n v="0"/>
    <n v="29.583333"/>
    <n v="29.583333"/>
    <n v="59.166665999999999"/>
  </r>
  <r>
    <s v="PMD00385"/>
    <n v="77"/>
    <s v="Dịch vụ phần mềm (Bitdefender và khác)"/>
    <s v="Dịch vụ và Dự án số Doanh nghiệp khác"/>
    <x v="4"/>
    <e v="#REF!"/>
    <e v="#REF!"/>
    <s v="Vũ Thanh Thái"/>
    <e v="#REF!"/>
    <x v="0"/>
    <s v="Tổng Công ty Lương thực Miền Bắc"/>
    <s v="Tổng Công ty Lương thực Miền Bắc"/>
    <x v="1"/>
    <n v="0"/>
    <n v="0"/>
    <n v="0"/>
    <n v="0"/>
    <n v="0"/>
    <n v="0"/>
    <n v="0"/>
    <n v="0"/>
    <n v="0"/>
    <n v="0"/>
    <n v="0"/>
    <n v="0"/>
    <n v="0"/>
    <n v="45"/>
    <n v="0"/>
    <n v="45"/>
  </r>
  <r>
    <s v="T00828"/>
    <n v="29"/>
    <s v="Dịch vụ VNN-Telehosting"/>
    <s v="Hạ tầng số"/>
    <x v="1"/>
    <e v="#REF!"/>
    <e v="#REF!"/>
    <s v="Trịnh Sinh Trường"/>
    <e v="#REF!"/>
    <x v="1"/>
    <s v="Trung tâm viễn thông Quốc tế MobiFone - Chi nhánh Tổng Công ty Viễn thông MobiFone"/>
    <s v="Tổng công ty viễn thông Mobifone (Quốc tế)"/>
    <x v="1"/>
    <n v="0"/>
    <n v="0"/>
    <n v="0"/>
    <n v="0"/>
    <n v="0"/>
    <n v="0"/>
    <n v="0"/>
    <n v="0"/>
    <n v="0"/>
    <n v="0"/>
    <n v="0"/>
    <n v="0"/>
    <n v="0"/>
    <n v="80.872900000000001"/>
    <n v="59.647100000000002"/>
    <n v="140.52000000000001"/>
  </r>
  <r>
    <s v="T00829"/>
    <n v="29"/>
    <s v="Dịch vụ VNN-Telehosting"/>
    <s v="Hạ tầng số"/>
    <x v="1"/>
    <e v="#REF!"/>
    <e v="#REF!"/>
    <s v="Trịnh Sinh Trường"/>
    <e v="#REF!"/>
    <x v="1"/>
    <s v="Trung tâm viễn thông Quốc tế MobiFone - Chi nhánh Tổng Công ty Viễn thông MobiFone"/>
    <s v="Tổng công ty viễn thông Mobifone (Quốc tế)"/>
    <x v="1"/>
    <n v="0"/>
    <n v="0"/>
    <n v="0"/>
    <n v="0"/>
    <n v="0"/>
    <n v="0"/>
    <n v="0"/>
    <n v="0"/>
    <n v="0"/>
    <n v="0"/>
    <n v="0"/>
    <n v="0"/>
    <n v="0"/>
    <n v="53.25"/>
    <n v="17.75"/>
    <n v="71"/>
  </r>
  <r>
    <s v="TB200601"/>
    <n v="127"/>
    <s v="Dịch vụ tích hợp giải pháp (phần cứng)"/>
    <s v="Dịch vụ và Dự án số Doanh nghiệp khác"/>
    <x v="4"/>
    <e v="#REF!"/>
    <e v="#REF!"/>
    <s v="Nguyễn Thị Tuyết Mai"/>
    <e v="#REF!"/>
    <x v="3"/>
    <s v="Ngân hàng TMCP Công thương Việt Nam"/>
    <s v="Ngân hàng TMCP Công thương Việt Nam"/>
    <x v="1"/>
    <n v="0"/>
    <n v="0"/>
    <n v="0"/>
    <n v="0"/>
    <n v="0"/>
    <n v="0"/>
    <n v="0"/>
    <n v="0"/>
    <n v="0"/>
    <n v="0"/>
    <n v="0"/>
    <n v="0"/>
    <n v="0"/>
    <n v="78.8553"/>
    <n v="0"/>
    <n v="78.8553"/>
  </r>
  <r>
    <s v="TC31823"/>
    <n v="55"/>
    <s v="Dịch vụ Mega Wan"/>
    <s v="Truyền số liệu"/>
    <x v="2"/>
    <e v="#REF!"/>
    <e v="#REF!"/>
    <s v="Nguyễn Thị Tuyết Mai"/>
    <e v="#REF!"/>
    <x v="3"/>
    <s v="Ngân hàng nông nghiệp và phát triển nông thôn- Chi Nhánh Hòa Bình"/>
    <s v="Ngân hàng Nông nghiệp và phát triển nông thôn VN"/>
    <x v="1"/>
    <n v="0"/>
    <n v="0"/>
    <n v="0"/>
    <n v="0"/>
    <n v="0"/>
    <n v="0"/>
    <n v="0"/>
    <n v="0"/>
    <n v="0"/>
    <n v="0"/>
    <n v="0"/>
    <n v="0"/>
    <n v="0"/>
    <n v="1.5"/>
    <n v="0"/>
    <n v="1.5"/>
  </r>
  <r>
    <s v="VINSOFT"/>
    <n v="83"/>
    <s v="Dịch vụ IMS"/>
    <s v="Dịch vụ điện thoại cố định"/>
    <x v="7"/>
    <e v="#REF!"/>
    <e v="#REF!"/>
    <s v="Phạm Văn Phước"/>
    <e v="#REF!"/>
    <x v="2"/>
    <s v="Công ty TNHH Triển khai hệ thống phần mềm Vinsoftware"/>
    <s v="Công ty TNHH Triển khai hệ thống phần mềm Vinsoftware"/>
    <x v="0"/>
    <n v="0"/>
    <n v="0"/>
    <n v="0"/>
    <n v="0"/>
    <n v="0"/>
    <n v="0"/>
    <n v="0"/>
    <n v="0"/>
    <n v="0"/>
    <n v="0"/>
    <n v="0"/>
    <n v="0"/>
    <n v="0"/>
    <n v="2.064848"/>
    <n v="1.0272730000000001"/>
    <n v="3.0921210000000001"/>
  </r>
  <r>
    <s v="VPN40524-234"/>
    <n v="39"/>
    <s v="Dịch vụ Truyền số liệu (VPN/VNN)"/>
    <s v="Truyền số liệu"/>
    <x v="2"/>
    <e v="#REF!"/>
    <e v="#REF!"/>
    <s v="Phạm Văn Phước"/>
    <e v="#REF!"/>
    <x v="2"/>
    <s v="Chi Nhánh Bắc Kạn - Công ty Cổ phần Dịch vụ Thương mại Tổng hợp VINCOMMERCE"/>
    <s v="Công ty CP Dịch vụ Thương mại Tổng hợp VinCommerce"/>
    <x v="1"/>
    <n v="0"/>
    <n v="0"/>
    <n v="0"/>
    <n v="0"/>
    <n v="0"/>
    <n v="0"/>
    <n v="0"/>
    <n v="0"/>
    <n v="0"/>
    <n v="0"/>
    <n v="0"/>
    <n v="0"/>
    <n v="0"/>
    <n v="3.3683329999999998"/>
    <n v="2.15"/>
    <n v="5.5183330000000002"/>
  </r>
  <r>
    <s v="VPN40524-235"/>
    <n v="39"/>
    <s v="Dịch vụ Truyền số liệu (VPN/VNN)"/>
    <s v="Truyền số liệu"/>
    <x v="2"/>
    <e v="#REF!"/>
    <e v="#REF!"/>
    <s v="Phạm Văn Phước"/>
    <e v="#REF!"/>
    <x v="2"/>
    <s v="CHI NHáNH AN GIANG - Công ty Cổ phần Dịch vụ Thương mại Tổng hợp VINCOMMERCE"/>
    <s v="Công ty CP Dịch vụ Thương mại Tổng hợp VinCommerce"/>
    <x v="1"/>
    <n v="0"/>
    <n v="0"/>
    <n v="0"/>
    <n v="0"/>
    <n v="0"/>
    <n v="0"/>
    <n v="0"/>
    <n v="0"/>
    <n v="0"/>
    <n v="0"/>
    <n v="0"/>
    <n v="0"/>
    <n v="0"/>
    <n v="0.86"/>
    <n v="2.15"/>
    <n v="3.01"/>
  </r>
  <r>
    <s v="VPN40524-236"/>
    <n v="39"/>
    <s v="Dịch vụ Truyền số liệu (VPN/VNN)"/>
    <s v="Truyền số liệu"/>
    <x v="2"/>
    <e v="#REF!"/>
    <e v="#REF!"/>
    <s v="Phạm Văn Phước"/>
    <e v="#REF!"/>
    <x v="2"/>
    <s v="CHI NHáNH Cà MAU - Công ty Cổ phần Dịch vụ Thương mại Tổng hợp VINCOMMERCE"/>
    <s v="Công ty CP Dịch vụ Thương mại Tổng hợp VinCommerce"/>
    <x v="1"/>
    <n v="0"/>
    <n v="0"/>
    <n v="0"/>
    <n v="0"/>
    <n v="0"/>
    <n v="0"/>
    <n v="0"/>
    <n v="0"/>
    <n v="0"/>
    <n v="0"/>
    <n v="0"/>
    <n v="0"/>
    <n v="0"/>
    <n v="3.3683329999999998"/>
    <n v="2.15"/>
    <n v="5.5183330000000002"/>
  </r>
  <r>
    <s v="VPN40524-237"/>
    <n v="39"/>
    <s v="Dịch vụ Truyền số liệu (VPN/VNN)"/>
    <s v="Truyền số liệu"/>
    <x v="2"/>
    <e v="#REF!"/>
    <e v="#REF!"/>
    <s v="Phạm Văn Phước"/>
    <e v="#REF!"/>
    <x v="2"/>
    <s v=" CHI NHáNH Hà NAM - Công ty Cổ phần Dịch vụ Thương mại Tổng hợp VINCOMMERCE"/>
    <s v="Công ty CP Dịch vụ Thương mại Tổng hợp VinCommerce"/>
    <x v="1"/>
    <n v="0"/>
    <n v="0"/>
    <n v="0"/>
    <n v="0"/>
    <n v="0"/>
    <n v="0"/>
    <n v="0"/>
    <n v="0"/>
    <n v="0"/>
    <n v="0"/>
    <n v="0"/>
    <n v="0"/>
    <n v="0"/>
    <n v="0.86"/>
    <n v="2.15"/>
    <n v="3.01"/>
  </r>
  <r>
    <s v="VPN40524-238"/>
    <n v="39"/>
    <s v="Dịch vụ Truyền số liệu (VPN/VNN)"/>
    <s v="Truyền số liệu"/>
    <x v="2"/>
    <e v="#REF!"/>
    <e v="#REF!"/>
    <s v="Phạm Văn Phước"/>
    <e v="#REF!"/>
    <x v="2"/>
    <s v="CHI NHáNH LONG AN - Công ty Cổ phần Dịch vụ Thương mại Tổng hợp VINCOMMERCE"/>
    <s v="Công ty CP Dịch vụ Thương mại Tổng hợp VinCommerce"/>
    <x v="1"/>
    <n v="0"/>
    <n v="0"/>
    <n v="0"/>
    <n v="0"/>
    <n v="0"/>
    <n v="0"/>
    <n v="0"/>
    <n v="0"/>
    <n v="0"/>
    <n v="0"/>
    <n v="0"/>
    <n v="0"/>
    <n v="0"/>
    <n v="3.3683329999999998"/>
    <n v="2.15"/>
    <n v="5.5183330000000002"/>
  </r>
  <r>
    <s v="VPN40524-239"/>
    <n v="39"/>
    <s v="Dịch vụ Truyền số liệu (VPN/VNN)"/>
    <s v="Truyền số liệu"/>
    <x v="2"/>
    <e v="#REF!"/>
    <e v="#REF!"/>
    <s v="Phạm Văn Phước"/>
    <e v="#REF!"/>
    <x v="2"/>
    <s v="CHI NHáNH NINH THUậN - Công ty Cổ phần Dịch vụ Thương mại Tổng hợp VINCOMMERCE"/>
    <s v="Công ty CP Dịch vụ Thương mại Tổng hợp VinCommerce"/>
    <x v="1"/>
    <n v="0"/>
    <n v="0"/>
    <n v="0"/>
    <n v="0"/>
    <n v="0"/>
    <n v="0"/>
    <n v="0"/>
    <n v="0"/>
    <n v="0"/>
    <n v="0"/>
    <n v="0"/>
    <n v="0"/>
    <n v="0"/>
    <n v="3.3683329999999998"/>
    <n v="2.15"/>
    <n v="5.5183330000000002"/>
  </r>
  <r>
    <s v="VPN40524-240"/>
    <n v="39"/>
    <s v="Dịch vụ Truyền số liệu (VPN/VNN)"/>
    <s v="Truyền số liệu"/>
    <x v="2"/>
    <e v="#REF!"/>
    <e v="#REF!"/>
    <s v="Phạm Văn Phước"/>
    <e v="#REF!"/>
    <x v="2"/>
    <s v="CHI NHáNH PHú YÊN - Công ty Cổ phần Dịch vụ Thương mại Tổng hợp VINCOMMERCE"/>
    <s v="Công ty CP Dịch vụ Thương mại Tổng hợp VinCommerce"/>
    <x v="1"/>
    <n v="0"/>
    <n v="0"/>
    <n v="0"/>
    <n v="0"/>
    <n v="0"/>
    <n v="0"/>
    <n v="0"/>
    <n v="0"/>
    <n v="0"/>
    <n v="0"/>
    <n v="0"/>
    <n v="0"/>
    <n v="0"/>
    <n v="0.86"/>
    <n v="2.15"/>
    <n v="3.01"/>
  </r>
  <r>
    <s v="VPN40524-241"/>
    <n v="39"/>
    <s v="Dịch vụ Truyền số liệu (VPN/VNN)"/>
    <s v="Truyền số liệu"/>
    <x v="2"/>
    <e v="#REF!"/>
    <e v="#REF!"/>
    <s v="Phạm Văn Phước"/>
    <e v="#REF!"/>
    <x v="2"/>
    <s v="Chi nhánh Sóc Trăng - Công ty Cổ phần Dịch vụ Thương mại Tổng hợp Vincommerce"/>
    <s v="Công ty CP Dịch vụ Thương mại Tổng hợp VinCommerce"/>
    <x v="1"/>
    <n v="0"/>
    <n v="0"/>
    <n v="0"/>
    <n v="0"/>
    <n v="0"/>
    <n v="0"/>
    <n v="0"/>
    <n v="0"/>
    <n v="0"/>
    <n v="0"/>
    <n v="0"/>
    <n v="0"/>
    <n v="0"/>
    <n v="0.86"/>
    <n v="2.15"/>
    <n v="3.01"/>
  </r>
  <r>
    <s v="VPN40524-242"/>
    <n v="39"/>
    <s v="Dịch vụ Truyền số liệu (VPN/VNN)"/>
    <s v="Truyền số liệu"/>
    <x v="2"/>
    <e v="#REF!"/>
    <e v="#REF!"/>
    <s v="Phạm Văn Phước"/>
    <e v="#REF!"/>
    <x v="2"/>
    <s v="CHI NHáNH TÂY NINH - Công ty Cổ phần Dịch vụ Thương mại Tổng hợp VINCOMMERCE"/>
    <s v="Công ty CP Dịch vụ Thương mại Tổng hợp VinCommerce"/>
    <x v="1"/>
    <n v="0"/>
    <n v="0"/>
    <n v="0"/>
    <n v="0"/>
    <n v="0"/>
    <n v="0"/>
    <n v="0"/>
    <n v="0"/>
    <n v="0"/>
    <n v="0"/>
    <n v="0"/>
    <n v="0"/>
    <n v="0"/>
    <n v="3.3683329999999998"/>
    <n v="2.15"/>
    <n v="5.5183330000000002"/>
  </r>
  <r>
    <s v="VPN40524-243"/>
    <n v="39"/>
    <s v="Dịch vụ Truyền số liệu (VPN/VNN)"/>
    <s v="Truyền số liệu"/>
    <x v="2"/>
    <e v="#REF!"/>
    <e v="#REF!"/>
    <s v="Phạm Văn Phước"/>
    <e v="#REF!"/>
    <x v="2"/>
    <s v="CHI NHáNH THáI NGUYÊN - Công ty Cổ phần Dịch vụ Thương mại Tổng hợp VINCOMMERCE"/>
    <s v="Công ty CP Dịch vụ Thương mại Tổng hợp VinCommerce"/>
    <x v="1"/>
    <n v="0"/>
    <n v="0"/>
    <n v="0"/>
    <n v="0"/>
    <n v="0"/>
    <n v="0"/>
    <n v="0"/>
    <n v="0"/>
    <n v="0"/>
    <n v="0"/>
    <n v="0"/>
    <n v="0"/>
    <n v="0"/>
    <n v="3.3683329999999998"/>
    <n v="2.15"/>
    <n v="5.5183330000000002"/>
  </r>
  <r>
    <s v="VPN40524-244"/>
    <n v="39"/>
    <s v="Dịch vụ Truyền số liệu (VPN/VNN)"/>
    <s v="Truyền số liệu"/>
    <x v="2"/>
    <e v="#REF!"/>
    <e v="#REF!"/>
    <s v="Phạm Văn Phước"/>
    <e v="#REF!"/>
    <x v="2"/>
    <s v="CHI NHáNH THừA THIÊN HUế - Công ty Cổ phần Dịch vụ Thương mại Tổng hợp VINCOMMERCE"/>
    <s v="Công ty CP Dịch vụ Thương mại Tổng hợp VinCommerce"/>
    <x v="1"/>
    <n v="0"/>
    <n v="0"/>
    <n v="0"/>
    <n v="0"/>
    <n v="0"/>
    <n v="0"/>
    <n v="0"/>
    <n v="0"/>
    <n v="0"/>
    <n v="0"/>
    <n v="0"/>
    <n v="0"/>
    <n v="0"/>
    <n v="3.3683329999999998"/>
    <n v="2.15"/>
    <n v="5.5183330000000002"/>
  </r>
  <r>
    <s v="VPN40524-245"/>
    <n v="39"/>
    <s v="Dịch vụ Truyền số liệu (VPN/VNN)"/>
    <s v="Truyền số liệu"/>
    <x v="2"/>
    <e v="#REF!"/>
    <e v="#REF!"/>
    <s v="Phạm Văn Phước"/>
    <e v="#REF!"/>
    <x v="2"/>
    <s v="CHI NHáNH VĩNH LONG - Công ty Cổ phần Dịch vụ Thương mại Tổng hợp VINCOMMERCE"/>
    <s v="Công ty CP Dịch vụ Thương mại Tổng hợp VinCommerce"/>
    <x v="1"/>
    <n v="0"/>
    <n v="0"/>
    <n v="0"/>
    <n v="0"/>
    <n v="0"/>
    <n v="0"/>
    <n v="0"/>
    <n v="0"/>
    <n v="0"/>
    <n v="0"/>
    <n v="0"/>
    <n v="0"/>
    <n v="0"/>
    <n v="3.3683329999999998"/>
    <n v="2.15"/>
    <n v="5.5183330000000002"/>
  </r>
  <r>
    <s v="VPN40663-29"/>
    <n v="39"/>
    <s v="Dịch vụ Truyền số liệu (VPN/VNN)"/>
    <s v="Truyền số liệu"/>
    <x v="2"/>
    <e v="#REF!"/>
    <e v="#REF!"/>
    <s v="Phạm Văn Phước"/>
    <e v="#REF!"/>
    <x v="2"/>
    <s v="Công ty Cổ phần Vinpearl"/>
    <s v="Công ty CP Dịch vụ Thương mại Tổng hợp VinCommerce"/>
    <x v="1"/>
    <n v="0"/>
    <n v="0"/>
    <n v="0"/>
    <n v="0"/>
    <n v="0"/>
    <n v="0"/>
    <n v="0"/>
    <n v="0"/>
    <n v="0"/>
    <n v="0"/>
    <n v="0"/>
    <n v="0"/>
    <n v="0"/>
    <n v="19.058"/>
    <n v="4.87"/>
    <n v="23.928000000000001"/>
  </r>
  <r>
    <s v="VPN40663-30"/>
    <n v="39"/>
    <s v="Dịch vụ Truyền số liệu (VPN/VNN)"/>
    <s v="Truyền số liệu"/>
    <x v="2"/>
    <e v="#REF!"/>
    <e v="#REF!"/>
    <s v="Phạm Văn Phước"/>
    <e v="#REF!"/>
    <x v="2"/>
    <s v="Công ty Cổ phần Vincom Retail"/>
    <s v="Công ty CP Dịch vụ Thương mại Tổng hợp VinCommerce"/>
    <x v="1"/>
    <n v="0"/>
    <n v="0"/>
    <n v="0"/>
    <n v="0"/>
    <n v="0"/>
    <n v="0"/>
    <n v="0"/>
    <n v="0"/>
    <n v="0"/>
    <n v="0"/>
    <n v="0"/>
    <n v="0"/>
    <n v="0"/>
    <n v="20.835332000000001"/>
    <n v="9.8800000000000008"/>
    <n v="30.715332000000004"/>
  </r>
  <r>
    <s v="VPN40667"/>
    <n v="39"/>
    <s v="Dịch vụ Truyền số liệu (VPN/VNN)"/>
    <s v="Truyền số liệu"/>
    <x v="2"/>
    <e v="#REF!"/>
    <e v="#REF!"/>
    <s v="Vũ Thị Lan"/>
    <s v="DNTN2"/>
    <x v="2"/>
    <s v="Công ty Cổ phần Tổng Công ty Truyền hình cáp Việt Nam"/>
    <s v="Công ty Cổ phần Tổng Công ty Truyền hình cáp Việt Nam"/>
    <x v="1"/>
    <n v="0"/>
    <n v="0"/>
    <n v="0"/>
    <n v="0"/>
    <n v="0"/>
    <n v="0"/>
    <n v="0"/>
    <n v="0"/>
    <n v="0"/>
    <n v="0"/>
    <n v="0"/>
    <n v="0"/>
    <n v="0"/>
    <n v="134.369"/>
    <n v="24.087"/>
    <n v="158.45599999999999"/>
  </r>
  <r>
    <s v="110316"/>
    <n v="7"/>
    <s v="Dịch vụ Internet trực tiếp "/>
    <s v="Internet trực tiếp"/>
    <x v="0"/>
    <e v="#REF!"/>
    <e v="#REF!"/>
    <s v="Phan Thu Thủy"/>
    <e v="#REF!"/>
    <x v="1"/>
    <s v="Công ty TNHH KDDI Việt nam"/>
    <s v="Công ty TNHH KDDI Việt nam"/>
    <x v="1"/>
    <n v="0"/>
    <n v="0"/>
    <n v="0"/>
    <n v="0"/>
    <n v="0"/>
    <n v="0"/>
    <n v="0"/>
    <n v="0"/>
    <n v="0"/>
    <n v="0"/>
    <n v="0"/>
    <n v="0"/>
    <n v="0"/>
    <n v="0"/>
    <n v="16.722581000000002"/>
    <n v="16.722581000000002"/>
  </r>
  <r>
    <s v="110317"/>
    <n v="7"/>
    <s v="Dịch vụ Internet trực tiếp "/>
    <s v="Internet trực tiếp"/>
    <x v="0"/>
    <e v="#REF!"/>
    <e v="#REF!"/>
    <s v="Triệu Hoàng Cường"/>
    <e v="#REF!"/>
    <x v="2"/>
    <s v="Công ty Cổ phần nghiên cứu và Sản xuất Vinsmart"/>
    <s v="Công ty CP Dịch vụ Thương mại Tổng hợp VinCommerce"/>
    <x v="1"/>
    <n v="0"/>
    <n v="0"/>
    <n v="0"/>
    <n v="0"/>
    <n v="0"/>
    <n v="0"/>
    <n v="0"/>
    <n v="0"/>
    <n v="0"/>
    <n v="0"/>
    <n v="0"/>
    <n v="0"/>
    <n v="0"/>
    <n v="0"/>
    <n v="120"/>
    <n v="120"/>
  </r>
  <r>
    <s v="110318"/>
    <n v="7"/>
    <s v="Dịch vụ Internet trực tiếp "/>
    <s v="Internet trực tiếp"/>
    <x v="0"/>
    <e v="#REF!"/>
    <e v="#REF!"/>
    <s v="Nguyễn Việt Dũng"/>
    <e v="#REF!"/>
    <x v="2"/>
    <s v="Công ty TNHH Viễn thông IPN"/>
    <s v="Công ty TNHH Viễn thông IPN"/>
    <x v="1"/>
    <n v="0"/>
    <n v="0"/>
    <n v="0"/>
    <n v="0"/>
    <n v="0"/>
    <n v="0"/>
    <n v="0"/>
    <n v="0"/>
    <n v="0"/>
    <n v="0"/>
    <n v="0"/>
    <n v="0"/>
    <n v="0"/>
    <n v="0"/>
    <n v="28.529032000000001"/>
    <n v="28.529032000000001"/>
  </r>
  <r>
    <s v="CAD00329"/>
    <n v="60"/>
    <s v="Dịch vụ VNPT-CA"/>
    <s v="Quản trị doanh nghiệp"/>
    <x v="9"/>
    <e v="#REF!"/>
    <e v="#REF!"/>
    <s v="Phạm Văn Lập"/>
    <e v="#REF!"/>
    <x v="2"/>
    <s v="Công ty cổ phần phát hành sách giáo dục"/>
    <s v="Công ty cổ phần phát hành sách giáo dục"/>
    <x v="0"/>
    <n v="0"/>
    <n v="0"/>
    <n v="0"/>
    <n v="0"/>
    <n v="0"/>
    <n v="0"/>
    <n v="0"/>
    <n v="0"/>
    <n v="0"/>
    <n v="0"/>
    <n v="0"/>
    <n v="0"/>
    <n v="0"/>
    <n v="0"/>
    <n v="12"/>
    <n v="12"/>
  </r>
  <r>
    <s v="CAD0058"/>
    <n v="60"/>
    <s v="Dịch vụ VNPT-CA"/>
    <s v="Quản trị doanh nghiệp"/>
    <x v="9"/>
    <e v="#REF!"/>
    <e v="#REF!"/>
    <s v="Nguyễn Anh Ngọc"/>
    <s v="DNTN1"/>
    <x v="2"/>
    <s v="Công ty TNHH Gia phát"/>
    <s v="Công ty TNHH Gia phát"/>
    <x v="0"/>
    <n v="0"/>
    <n v="0"/>
    <n v="0"/>
    <n v="0"/>
    <n v="0"/>
    <n v="0"/>
    <n v="0"/>
    <n v="0"/>
    <n v="0"/>
    <n v="0"/>
    <n v="0"/>
    <n v="0"/>
    <n v="0"/>
    <n v="0"/>
    <n v="12"/>
    <n v="12"/>
  </r>
  <r>
    <s v="DN31377"/>
    <n v="88"/>
    <s v="Dịch vụ Truyền dẫn tín hiệu TH"/>
    <s v="Hạ tầng số"/>
    <x v="1"/>
    <e v="#REF!"/>
    <e v="#REF!"/>
    <s v="Đinh Thị Lợi"/>
    <e v="#REF!"/>
    <x v="2"/>
    <s v="Cục Truyền thông Công an Nhân dân"/>
    <s v="Cục Truyền thông Công an Nhân dân"/>
    <x v="0"/>
    <n v="0"/>
    <n v="0"/>
    <n v="0"/>
    <n v="0"/>
    <n v="0"/>
    <n v="0"/>
    <n v="0"/>
    <n v="0"/>
    <n v="0"/>
    <n v="0"/>
    <n v="0"/>
    <n v="0"/>
    <n v="0"/>
    <n v="0"/>
    <n v="33.688000000000002"/>
    <n v="33.688000000000002"/>
  </r>
  <r>
    <s v="DN31378"/>
    <n v="101"/>
    <s v="Dịch vụ Điện thoại cố định"/>
    <s v="Dịch vụ điện thoại cố định"/>
    <x v="7"/>
    <e v="#REF!"/>
    <e v="#REF!"/>
    <s v="Đinh Thị Lợi"/>
    <e v="#REF!"/>
    <x v="2"/>
    <s v="Cục Truyền thông Công an Nhân dân"/>
    <s v="Cục Truyền thông Công an Nhân dân"/>
    <x v="0"/>
    <n v="0"/>
    <n v="0"/>
    <n v="0"/>
    <n v="0"/>
    <n v="0"/>
    <n v="0"/>
    <n v="0"/>
    <n v="0"/>
    <n v="0"/>
    <n v="0"/>
    <n v="0"/>
    <n v="0"/>
    <n v="0"/>
    <n v="0"/>
    <n v="1"/>
    <n v="1"/>
  </r>
  <r>
    <s v="F0460-47"/>
    <n v="62"/>
    <s v="Dịch vụ Fiber VNN"/>
    <s v="Dịch vụ Băng rộng cố định"/>
    <x v="3"/>
    <e v="#REF!"/>
    <e v="#REF!"/>
    <s v="Triệu Hoàng Cường"/>
    <e v="#REF!"/>
    <x v="2"/>
    <s v="Chi nhánh tại thành phố Hồ Chí Minh-Công ty cổ phần Vinhomes"/>
    <s v="Công ty CP Dịch vụ Thương mại Tổng hợp VinCommerce"/>
    <x v="1"/>
    <n v="0"/>
    <n v="0"/>
    <n v="0"/>
    <n v="0"/>
    <n v="0"/>
    <n v="0"/>
    <n v="0"/>
    <n v="0"/>
    <n v="0"/>
    <n v="0"/>
    <n v="0"/>
    <n v="0"/>
    <n v="0"/>
    <n v="0"/>
    <n v="23.56"/>
    <n v="23.56"/>
  </r>
  <r>
    <s v="F0547"/>
    <n v="62"/>
    <s v="Dịch vụ Fiber VNN"/>
    <s v="Dịch vụ Băng rộng cố định"/>
    <x v="3"/>
    <e v="#REF!"/>
    <e v="#REF!"/>
    <s v="Cấn Thành Chung"/>
    <e v="#REF!"/>
    <x v="3"/>
    <s v="Công ty TNHH đầu tư NDH"/>
    <s v="Công ty TNHH đầu tư NDH"/>
    <x v="0"/>
    <n v="0"/>
    <n v="0"/>
    <n v="0"/>
    <n v="0"/>
    <n v="0"/>
    <n v="0"/>
    <n v="0"/>
    <n v="0"/>
    <n v="0"/>
    <n v="0"/>
    <n v="0"/>
    <n v="0"/>
    <n v="0"/>
    <n v="0"/>
    <n v="2.7870970000000002"/>
    <n v="2.7870970000000002"/>
  </r>
  <r>
    <s v="F0548"/>
    <n v="62"/>
    <s v="Dịch vụ Fiber VNN"/>
    <s v="Dịch vụ Băng rộng cố định"/>
    <x v="3"/>
    <e v="#REF!"/>
    <e v="#REF!"/>
    <s v="Phạm Văn Phước"/>
    <e v="#REF!"/>
    <x v="2"/>
    <s v="Chi nhánh công ty cổ phần Bibomart TM Ninh Thuận"/>
    <s v="Công ty cổ phần BIBOMART TM"/>
    <x v="1"/>
    <n v="0"/>
    <n v="0"/>
    <n v="0"/>
    <n v="0"/>
    <n v="0"/>
    <n v="0"/>
    <n v="0"/>
    <n v="0"/>
    <n v="0"/>
    <n v="0"/>
    <n v="0"/>
    <n v="0"/>
    <n v="0"/>
    <n v="0"/>
    <n v="0.44800000000000001"/>
    <n v="0.44800000000000001"/>
  </r>
  <r>
    <s v="F0549"/>
    <n v="62"/>
    <s v="Dịch vụ Fiber VNN"/>
    <s v="Dịch vụ Băng rộng cố định"/>
    <x v="3"/>
    <e v="#REF!"/>
    <e v="#REF!"/>
    <s v="Phạm Văn Phước"/>
    <e v="#REF!"/>
    <x v="2"/>
    <s v="Chi nhánh công ty cổ phần Bibomart TM Khánh Hòa"/>
    <s v="Công ty cổ phần BIBOMART TM"/>
    <x v="1"/>
    <n v="0"/>
    <n v="0"/>
    <n v="0"/>
    <n v="0"/>
    <n v="0"/>
    <n v="0"/>
    <n v="0"/>
    <n v="0"/>
    <n v="0"/>
    <n v="0"/>
    <n v="0"/>
    <n v="0"/>
    <n v="0"/>
    <n v="0"/>
    <n v="0.44800000000000001"/>
    <n v="0.44800000000000001"/>
  </r>
  <r>
    <s v="F0552"/>
    <n v="62"/>
    <s v="Dịch vụ Fiber VNN"/>
    <s v="Dịch vụ Băng rộng cố định"/>
    <x v="3"/>
    <e v="#REF!"/>
    <e v="#REF!"/>
    <s v="Triệu Hoàng Cường"/>
    <e v="#REF!"/>
    <x v="2"/>
    <s v="Công ty TNHH PIN cV-G"/>
    <s v="Công ty TNHH PIN cV-G"/>
    <x v="0"/>
    <n v="0"/>
    <n v="0"/>
    <n v="0"/>
    <n v="0"/>
    <n v="0"/>
    <n v="0"/>
    <n v="0"/>
    <n v="0"/>
    <n v="0"/>
    <n v="0"/>
    <n v="0"/>
    <n v="0"/>
    <n v="0"/>
    <n v="0"/>
    <n v="7.2"/>
    <n v="7.2"/>
  </r>
  <r>
    <s v="HD00256"/>
    <n v="78"/>
    <s v="Dịch vụ Hóa đơn điện tử"/>
    <s v="Quản trị doanh nghiệp"/>
    <x v="9"/>
    <e v="#REF!"/>
    <e v="#REF!"/>
    <s v="Nguyễn Anh Ngọc"/>
    <s v="DNTN1"/>
    <x v="2"/>
    <s v="Công ty TNHH liên doanh câu lạc bộ bơi thuyền Nha Trang"/>
    <s v="Bluesea"/>
    <x v="1"/>
    <n v="0"/>
    <n v="0"/>
    <n v="0"/>
    <n v="0"/>
    <n v="0"/>
    <n v="0"/>
    <n v="0"/>
    <n v="0"/>
    <n v="0"/>
    <n v="0"/>
    <n v="0"/>
    <n v="0"/>
    <n v="0"/>
    <n v="0"/>
    <n v="2.15"/>
    <n v="2.15"/>
  </r>
  <r>
    <s v="HMS025"/>
    <n v="118"/>
    <s v="Hòa mạng trả sau"/>
    <s v="Dịch vụ di động VNPT - Vinaphone"/>
    <x v="5"/>
    <e v="#REF!"/>
    <e v="#REF!"/>
    <s v="Phạm Văn Lập"/>
    <e v="#REF!"/>
    <x v="2"/>
    <s v="Công ty Cổ phần Thương mại và Xuất nhập khẩu Trang Linh"/>
    <s v="Công ty Cổ phần Thương mại và Xuất nhập khẩu Trang Linh"/>
    <x v="1"/>
    <n v="0"/>
    <n v="0"/>
    <n v="0"/>
    <n v="0"/>
    <n v="0"/>
    <n v="0"/>
    <n v="0"/>
    <n v="0"/>
    <n v="0"/>
    <n v="0"/>
    <n v="0"/>
    <n v="0"/>
    <n v="0"/>
    <n v="0"/>
    <n v="5.4545000000000003E-2"/>
    <n v="5.4545000000000003E-2"/>
  </r>
  <r>
    <s v="VINFUTURE"/>
    <n v="83"/>
    <s v="Dịch vụ IMS"/>
    <s v="Dịch vụ điện thoại cố định"/>
    <x v="7"/>
    <e v="#REF!"/>
    <e v="#REF!"/>
    <s v="Triệu Hoàng Cường"/>
    <e v="#REF!"/>
    <x v="2"/>
    <s v="Công ty Cổ phần quỹ VINFUTURE"/>
    <s v="Công ty Cổ phần quỹ VINFUTURE"/>
    <x v="0"/>
    <n v="0"/>
    <n v="0"/>
    <n v="0"/>
    <n v="0"/>
    <n v="0"/>
    <n v="0"/>
    <n v="0"/>
    <n v="0"/>
    <n v="0"/>
    <n v="0"/>
    <n v="0"/>
    <n v="0"/>
    <n v="0"/>
    <n v="0"/>
    <n v="1.427576"/>
    <n v="1.427576"/>
  </r>
  <r>
    <s v="VPN40524-246"/>
    <n v="39"/>
    <s v="Dịch vụ Truyền số liệu (VPN/VNN)"/>
    <s v="Truyền số liệu"/>
    <x v="2"/>
    <e v="#REF!"/>
    <e v="#REF!"/>
    <s v="Triệu Hoàng Cường"/>
    <e v="#REF!"/>
    <x v="2"/>
    <s v="Chi nhánh Lạng Sơn - Công ty Cổ phần Dịch vụ Thương mại Tổng hợp VINCOMMERCE"/>
    <s v="Công ty CP Dịch vụ Thương mại Tổng hợp VinCommerce"/>
    <x v="1"/>
    <n v="0"/>
    <n v="0"/>
    <n v="0"/>
    <n v="0"/>
    <n v="0"/>
    <n v="0"/>
    <n v="0"/>
    <n v="0"/>
    <n v="0"/>
    <n v="0"/>
    <n v="0"/>
    <n v="0"/>
    <n v="0"/>
    <n v="0"/>
    <n v="1.648333"/>
    <n v="1.648333"/>
  </r>
  <r>
    <s v="VPN40524-247"/>
    <n v="39"/>
    <s v="Dịch vụ Truyền số liệu (VPN/VNN)"/>
    <s v="Truyền số liệu"/>
    <x v="2"/>
    <e v="#REF!"/>
    <e v="#REF!"/>
    <s v="Triệu Hoàng Cường"/>
    <e v="#REF!"/>
    <x v="2"/>
    <s v="Chi nhánh Quảng Bình - Công ty Cổ phần Dịch vụ Thương mại Tổng hợp VINCOMMERCE"/>
    <s v="Công ty CP Dịch vụ Thương mại Tổng hợp VinCommerce"/>
    <x v="1"/>
    <n v="0"/>
    <n v="0"/>
    <n v="0"/>
    <n v="0"/>
    <n v="0"/>
    <n v="0"/>
    <n v="0"/>
    <n v="0"/>
    <n v="0"/>
    <n v="0"/>
    <n v="0"/>
    <n v="0"/>
    <n v="0"/>
    <n v="0"/>
    <n v="2.15"/>
    <n v="2.15"/>
  </r>
  <r>
    <s v="VPN40524-248"/>
    <n v="39"/>
    <s v="Dịch vụ Truyền số liệu (VPN/VNN)"/>
    <s v="Truyền số liệu"/>
    <x v="2"/>
    <e v="#REF!"/>
    <e v="#REF!"/>
    <s v="Triệu Hoàng Cường"/>
    <e v="#REF!"/>
    <x v="2"/>
    <s v="Chi nhánh Quảng Ngãi - Công ty Cổ phần Dịch vụ Thương mại Tổng hợp VINCOMMERCE"/>
    <s v="Công ty CP Dịch vụ Thương mại Tổng hợp VinCommerce"/>
    <x v="1"/>
    <n v="0"/>
    <n v="0"/>
    <n v="0"/>
    <n v="0"/>
    <n v="0"/>
    <n v="0"/>
    <n v="0"/>
    <n v="0"/>
    <n v="0"/>
    <n v="0"/>
    <n v="0"/>
    <n v="0"/>
    <n v="0"/>
    <n v="0"/>
    <n v="2.15"/>
    <n v="2.15"/>
  </r>
  <r>
    <s v="VPN40524-249"/>
    <n v="39"/>
    <s v="Dịch vụ Truyền số liệu (VPN/VNN)"/>
    <s v="Truyền số liệu"/>
    <x v="2"/>
    <e v="#REF!"/>
    <e v="#REF!"/>
    <s v="Triệu Hoàng Cường"/>
    <e v="#REF!"/>
    <x v="2"/>
    <s v="Chi nhánh Sơn La - Công ty Cổ phần Dịch vụ Thương mại Tổng hợp VINCOMMERCE"/>
    <s v="Công ty CP Dịch vụ Thương mại Tổng hợp VinCommerce"/>
    <x v="1"/>
    <n v="0"/>
    <n v="0"/>
    <n v="0"/>
    <n v="0"/>
    <n v="0"/>
    <n v="0"/>
    <n v="0"/>
    <n v="0"/>
    <n v="0"/>
    <n v="0"/>
    <n v="0"/>
    <n v="0"/>
    <n v="0"/>
    <n v="0"/>
    <n v="2.15"/>
    <n v="2.15"/>
  </r>
  <r>
    <s v="VPN40524-250"/>
    <n v="39"/>
    <s v="Dịch vụ Truyền số liệu (VPN/VNN)"/>
    <s v="Truyền số liệu"/>
    <x v="2"/>
    <e v="#REF!"/>
    <e v="#REF!"/>
    <s v="Triệu Hoàng Cường"/>
    <e v="#REF!"/>
    <x v="2"/>
    <s v="Chi nhánh Trà Vinh - Công ty Cổ phần Dịch vụ Thương mại Tổng hợp VINCOMMERCE"/>
    <s v="Công ty CP Dịch vụ Thương mại Tổng hợp VinCommerce"/>
    <x v="1"/>
    <n v="0"/>
    <n v="0"/>
    <n v="0"/>
    <n v="0"/>
    <n v="0"/>
    <n v="0"/>
    <n v="0"/>
    <n v="0"/>
    <n v="0"/>
    <n v="0"/>
    <n v="0"/>
    <n v="0"/>
    <n v="0"/>
    <n v="0"/>
    <n v="2.15"/>
    <n v="2.15"/>
  </r>
  <r>
    <s v="VPN40663-31"/>
    <n v="39"/>
    <s v="Dịch vụ Truyền số liệu (VPN/VNN)"/>
    <s v="Truyền số liệu"/>
    <x v="2"/>
    <e v="#REF!"/>
    <e v="#REF!"/>
    <s v="Triệu Hoàng Cường"/>
    <e v="#REF!"/>
    <x v="2"/>
    <s v="Công ty TNHH PIN LITHIUM V-G"/>
    <s v="Công ty TNHH PIN LITHIUM V-G"/>
    <x v="0"/>
    <n v="0"/>
    <n v="0"/>
    <n v="0"/>
    <n v="0"/>
    <n v="0"/>
    <n v="0"/>
    <n v="0"/>
    <n v="0"/>
    <n v="0"/>
    <n v="0"/>
    <n v="0"/>
    <n v="0"/>
    <n v="0"/>
    <n v="0"/>
    <n v="2.9574189999999998"/>
    <n v="2.95741899999999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7">
  <r>
    <x v="0"/>
    <s v="Công ty trách nhiệm hữu hạn phần mềm FPT Hà Nội"/>
    <x v="0"/>
    <x v="0"/>
    <n v="11.923325"/>
    <n v="11.923325"/>
    <n v="11.923325"/>
    <n v="11.923325"/>
    <n v="11.923325"/>
    <n v="11.923325"/>
    <n v="11.923325"/>
    <n v="2.265431"/>
    <n v="0"/>
    <n v="102.512"/>
    <n v="0"/>
    <n v="0"/>
    <n v="188.24070599999999"/>
  </r>
  <r>
    <x v="0"/>
    <s v="Công ty TNHH Phần mềm FPT"/>
    <x v="0"/>
    <x v="0"/>
    <n v="28.75892"/>
    <n v="28.75892"/>
    <n v="28.75892"/>
    <n v="41.539720000000003"/>
    <n v="12.941514"/>
    <n v="0"/>
    <n v="0"/>
    <n v="0"/>
    <n v="0"/>
    <n v="122.83499999999999"/>
    <n v="0"/>
    <n v="0"/>
    <n v="263.59299399999998"/>
  </r>
  <r>
    <x v="0"/>
    <s v="Công ty TNHH Phần mềm FPT"/>
    <x v="0"/>
    <x v="0"/>
    <n v="61.700637999999998"/>
    <n v="61.700637999999998"/>
    <n v="61.700637999999998"/>
    <n v="61.700637999999998"/>
    <n v="27.765288000000002"/>
    <n v="0"/>
    <n v="0"/>
    <n v="0"/>
    <n v="0"/>
    <n v="263.53500000000003"/>
    <n v="0"/>
    <n v="0"/>
    <n v="538.10284000000001"/>
  </r>
  <r>
    <x v="1"/>
    <s v="VP Đại diện tổ chức Family Health International tại Việt Nam"/>
    <x v="1"/>
    <x v="0"/>
    <n v="37.613852000000001"/>
    <n v="37.613852000000001"/>
    <n v="37.613852000000001"/>
    <n v="37.613852000000001"/>
    <n v="37.613852000000001"/>
    <n v="37.613852000000001"/>
    <n v="37.613852000000001"/>
    <n v="37.613852000000001"/>
    <n v="37.613852000000001"/>
    <n v="37.613852000000001"/>
    <n v="37.613849999999999"/>
    <n v="469.2"/>
    <n v="882.95236999999997"/>
  </r>
  <r>
    <x v="2"/>
    <s v="Công ty TNHH Cốc Cốc"/>
    <x v="2"/>
    <x v="1"/>
    <n v="585.84177399999999"/>
    <n v="585.84177399999999"/>
    <n v="492.10709000000003"/>
    <n v="596.26291700000002"/>
    <n v="525.17652399999997"/>
    <n v="527.95304299999998"/>
    <n v="532.25211899999999"/>
    <n v="532.25211899999999"/>
    <n v="463.05934400000001"/>
    <n v="621.13107300000001"/>
    <n v="555.99967900000001"/>
    <n v="555.43599300000005"/>
    <n v="6573.3134490000002"/>
  </r>
  <r>
    <x v="2"/>
    <s v="Công ty Cổ phần Dịch vụ dữ liệu Việt Nam"/>
    <x v="3"/>
    <x v="0"/>
    <n v="23.290208"/>
    <n v="23.290208"/>
    <n v="24.126006"/>
    <n v="34.176980999999998"/>
    <n v="34.176980999999998"/>
    <n v="33.885306999999997"/>
    <n v="31.098839000000002"/>
    <n v="31.098839000000002"/>
    <n v="30.055329755555555"/>
    <n v="22.706277"/>
    <n v="22.706277"/>
    <n v="25.126369"/>
    <n v="335.73762175555555"/>
  </r>
  <r>
    <x v="2"/>
    <s v="Công ty cổ phần giải pháp và nội dung vạn xuân"/>
    <x v="4"/>
    <x v="0"/>
    <n v="3.1480800000000002"/>
    <n v="3.1480800000000002"/>
    <n v="3.1480800000000002"/>
    <n v="3.1480800000000002"/>
    <n v="3.1480800000000002"/>
    <n v="3.1596000000000002"/>
    <n v="3.1596329999999999"/>
    <n v="3.1596329999999999"/>
    <n v="3.1596329999999999"/>
    <n v="3.1596329999999999"/>
    <n v="3.1596329999999999"/>
    <n v="3.1018349999999999"/>
    <n v="37.799999999999997"/>
  </r>
  <r>
    <x v="2"/>
    <s v="Công ty Cổ phần Đầu tư và phát triển dịch vụ trực tuyến"/>
    <x v="5"/>
    <x v="1"/>
    <n v="39.814197999999998"/>
    <n v="39.814197999999998"/>
    <n v="28.7226"/>
    <n v="6.5873970000000002"/>
    <n v="6.5873970000000002"/>
    <n v="7.4461069999999996"/>
    <n v="9.4497669999999996"/>
    <n v="9.4497669999999996"/>
    <n v="21.806867"/>
    <n v="11.878086"/>
    <n v="11.878086"/>
    <n v="-22.681535"/>
    <n v="170.75293500000001"/>
  </r>
  <r>
    <x v="2"/>
    <s v="Công ty TNHH Viễn thông TOTOCOM"/>
    <x v="6"/>
    <x v="0"/>
    <n v="4.5290780000000002"/>
    <n v="4.6164160000000001"/>
    <n v="4.6164160000000001"/>
    <n v="4.6164160000000001"/>
    <n v="4.6125939999999996"/>
    <n v="4.6070140000000004"/>
    <n v="4.6025229999999997"/>
    <n v="4.6082090000000004"/>
    <n v="4.6082090000000004"/>
    <n v="4.6082090000000004"/>
    <n v="4.604387"/>
    <n v="-2.6094710000000001"/>
    <n v="48.02"/>
  </r>
  <r>
    <x v="2"/>
    <s v="Công ty CP truyền thông hội tụ Việt nam"/>
    <x v="7"/>
    <x v="0"/>
    <n v="-30.4"/>
    <n v="3.8"/>
    <n v="3.8"/>
    <n v="3.8"/>
    <n v="3.8"/>
    <n v="3.8"/>
    <n v="3.8"/>
    <n v="3.8"/>
    <n v="0"/>
    <n v="0"/>
    <n v="0"/>
    <n v="0"/>
    <n v="-3.8"/>
  </r>
  <r>
    <x v="2"/>
    <s v="Công ty TNHH MTV TP Telecom Việt nam"/>
    <x v="8"/>
    <x v="0"/>
    <n v="1.3577589999999999"/>
    <n v="1.3577589999999999"/>
    <n v="1.3344819999999999"/>
    <n v="1.351931"/>
    <n v="1.351931"/>
    <n v="1.3461380000000001"/>
    <n v="1.351931"/>
    <n v="1.351931"/>
    <n v="1.3461380000000005"/>
    <n v="1.3577589999999999"/>
    <n v="1.3577589999999999"/>
    <n v="1.3489979999999999"/>
    <n v="16.214516"/>
  </r>
  <r>
    <x v="2"/>
    <s v="Công ty Cổ phần công nghệ truyền thông Việt Phát"/>
    <x v="9"/>
    <x v="0"/>
    <n v="3.9628169999999998"/>
    <n v="3.932909"/>
    <n v="3.9776289999999999"/>
    <n v="3.9776289999999999"/>
    <n v="3.9522849999999998"/>
    <n v="3.9776289999999999"/>
    <n v="3.9776289999999999"/>
    <n v="2.9722849999999998"/>
    <n v="2.4991810000000001"/>
    <n v="2.4991810000000001"/>
    <n v="2.5915240000000002"/>
    <n v="2.5007489999999999"/>
    <n v="40.821446999999999"/>
  </r>
  <r>
    <x v="3"/>
    <s v="Công ty Cổ phần Chứng khoán AGRIBANK"/>
    <x v="10"/>
    <x v="0"/>
    <n v="0.5"/>
    <n v="0.5"/>
    <n v="0.5"/>
    <n v="0.5"/>
    <n v="0.5"/>
    <n v="0.5"/>
    <n v="0.5"/>
    <n v="0.5"/>
    <n v="0.5"/>
    <n v="0.5"/>
    <n v="0"/>
    <n v="110.141452"/>
    <n v="115.141452"/>
  </r>
  <r>
    <x v="1"/>
    <s v="Công ty TNHH KDDI Việt nam"/>
    <x v="11"/>
    <x v="1"/>
    <n v="23.811734999999999"/>
    <n v="23.811734999999999"/>
    <n v="23.811734999999999"/>
    <n v="23.811734999999999"/>
    <n v="23.811734999999999"/>
    <n v="23.811734999999999"/>
    <n v="23.811734999999999"/>
    <n v="23.811734999999999"/>
    <n v="32.270392999999999"/>
    <n v="24.412523"/>
    <n v="24.412523"/>
    <n v="24.412523"/>
    <n v="296.00184200000001"/>
  </r>
  <r>
    <x v="1"/>
    <s v="Công ty TNHH KDDI Việt nam"/>
    <x v="11"/>
    <x v="1"/>
    <n v="47.070627000000002"/>
    <n v="47.070627000000002"/>
    <n v="47.070627000000002"/>
    <n v="47.070627000000002"/>
    <n v="47.070627000000002"/>
    <n v="49.986885999999998"/>
    <n v="51.490729000000002"/>
    <n v="49.990729000000002"/>
    <n v="59.807418166666629"/>
    <n v="49.983201000000001"/>
    <n v="49.983201000000001"/>
    <n v="49.983201000000001"/>
    <n v="596.57850016666657"/>
  </r>
  <r>
    <x v="2"/>
    <s v="Công ty Cổ Phần Quản Lý Quỹ Đầu Tư Việt Nam"/>
    <x v="12"/>
    <x v="0"/>
    <n v="4.8732199999999999"/>
    <n v="4.8732199999999999"/>
    <n v="4.8732199999999999"/>
    <n v="4.8732199999999999"/>
    <n v="4.8732199999999999"/>
    <n v="4.8732199999999999"/>
    <n v="4.8732199999999999"/>
    <n v="4.8732199999999999"/>
    <n v="4.8732199999999999"/>
    <n v="4.8732199999999999"/>
    <n v="4.8732199999999999"/>
    <n v="4.8732199999999999"/>
    <n v="58.478639999999999"/>
  </r>
  <r>
    <x v="2"/>
    <s v="Chi nhánh công ty cổ phần Bibomart TM Thanh Hóa"/>
    <x v="13"/>
    <x v="1"/>
    <n v="0.22986000000000001"/>
    <n v="0.22986000000000001"/>
    <n v="0.22986000000000001"/>
    <n v="0.22986000000000001"/>
    <n v="0.22986000000000001"/>
    <n v="0.23069999999999999"/>
    <n v="0.23070299999999999"/>
    <n v="0.23070299999999999"/>
    <n v="0.23070299999999999"/>
    <n v="0.23070299999999999"/>
    <n v="0.23070299999999999"/>
    <n v="0.22648499999999999"/>
    <n v="2.76"/>
  </r>
  <r>
    <x v="2"/>
    <s v="Công ty cổ phần BIBOMART TM"/>
    <x v="13"/>
    <x v="1"/>
    <n v="0.23013600000000001"/>
    <n v="0.23013600000000001"/>
    <n v="0.23013600000000001"/>
    <n v="0.23013600000000001"/>
    <n v="0.23013600000000001"/>
    <n v="0.22932"/>
    <n v="0.230957"/>
    <n v="0.230957"/>
    <n v="0.230957"/>
    <n v="0.230957"/>
    <n v="0.230957"/>
    <n v="0.225215"/>
    <n v="2.76"/>
  </r>
  <r>
    <x v="0"/>
    <s v="Chi nhánh Miền Bắc - Công ty CP hạ tầng viễn thông CMC"/>
    <x v="14"/>
    <x v="1"/>
    <n v="2.7017540000000002"/>
    <n v="2.7017540000000002"/>
    <n v="0.30175400000000002"/>
    <n v="2.7017540000000002"/>
    <n v="2.7017540000000002"/>
    <n v="2.3012299999999999"/>
    <n v="2.25"/>
    <n v="2.25"/>
    <n v="2.25"/>
    <n v="2.25"/>
    <n v="1.17"/>
    <n v="1.05"/>
    <n v="24.63"/>
  </r>
  <r>
    <x v="2"/>
    <s v="Công ty cổ phần Mediamart Việt Nam"/>
    <x v="15"/>
    <x v="1"/>
    <n v="31.667525000000001"/>
    <n v="24.734961999999999"/>
    <n v="24.610222"/>
    <n v="24.789802999999999"/>
    <n v="47.977884000000003"/>
    <n v="33.154179999999997"/>
    <n v="33.189525000000003"/>
    <n v="31.290500000000002"/>
    <n v="29.193222666666667"/>
    <n v="31.145910000000001"/>
    <n v="31.899895000000001"/>
    <n v="52.810116000000001"/>
    <n v="396.46374466666668"/>
  </r>
  <r>
    <x v="2"/>
    <s v="Công ty cổ phần BIBOMART TM"/>
    <x v="13"/>
    <x v="1"/>
    <n v="0.23"/>
    <n v="0.23"/>
    <n v="0.23"/>
    <n v="0.23"/>
    <n v="0.23"/>
    <n v="0.23"/>
    <n v="0.23083899999999999"/>
    <n v="0.23083899999999999"/>
    <n v="0.23083899999999999"/>
    <n v="0.23083899999999999"/>
    <n v="0.23083899999999999"/>
    <n v="0.22580500000000001"/>
    <n v="2.76"/>
  </r>
  <r>
    <x v="1"/>
    <s v="Công ty TNHH KDDI Việt nam"/>
    <x v="11"/>
    <x v="1"/>
    <n v="0.62437600000000004"/>
    <n v="0.62437600000000004"/>
    <n v="0.62437600000000004"/>
    <n v="0.62437600000000004"/>
    <n v="0.62437600000000004"/>
    <n v="0.62437600000000004"/>
    <n v="0.62437600000000004"/>
    <n v="0.62437600000000004"/>
    <n v="0.62437600000000004"/>
    <n v="0.62437600000000004"/>
    <n v="0.62437600000000004"/>
    <n v="0.62120600000000004"/>
    <n v="7.4893419999999997"/>
  </r>
  <r>
    <x v="2"/>
    <s v="Công ty cổ phần thương mại dịch vụ VNG Việt nam"/>
    <x v="16"/>
    <x v="0"/>
    <n v="1.075167"/>
    <n v="1.075167"/>
    <n v="1.075167"/>
    <n v="1.075167"/>
    <n v="1.075167"/>
    <n v="0.96765000000000001"/>
    <n v="0"/>
    <n v="2.2578487000000003"/>
    <n v="1.083502"/>
    <n v="1.083502"/>
    <n v="1.083502"/>
    <n v="1.05016"/>
    <n v="12.901999699999999"/>
  </r>
  <r>
    <x v="2"/>
    <s v="Công ty cổ phần thương mại dịch vụ VNG Việt nam"/>
    <x v="16"/>
    <x v="0"/>
    <n v="0.67243699999999995"/>
    <n v="0.67243699999999995"/>
    <n v="-2.9115630000000001"/>
    <n v="0.67243699999999995"/>
    <n v="0.67243699999999995"/>
    <n v="8.7415000000000007E-2"/>
    <n v="0"/>
    <n v="0"/>
    <n v="0"/>
    <n v="0"/>
    <n v="0"/>
    <n v="0"/>
    <n v="-0.13439999999999999"/>
  </r>
  <r>
    <x v="2"/>
    <s v="Công ty cổ phần thương mại dịch vụ VNG Việt nam"/>
    <x v="16"/>
    <x v="0"/>
    <n v="0.45700000000000002"/>
    <n v="0.45700000000000002"/>
    <n v="0.45700000000000002"/>
    <n v="0.45700000000000002"/>
    <n v="0.45700000000000002"/>
    <n v="0.45700000000000002"/>
    <n v="0.45863799999999999"/>
    <n v="0.45863799999999999"/>
    <n v="0.45863799999999999"/>
    <n v="0.45863799999999999"/>
    <n v="0.45863799999999999"/>
    <n v="0.44880999999999999"/>
    <n v="5.484"/>
  </r>
  <r>
    <x v="0"/>
    <s v="Công ty Cổ phần NETNAM"/>
    <x v="17"/>
    <x v="1"/>
    <n v="0.52"/>
    <n v="0.52"/>
    <n v="0.52"/>
    <n v="0.52"/>
    <n v="0.52"/>
    <n v="0.52"/>
    <n v="0.52"/>
    <n v="0.52"/>
    <n v="0.52"/>
    <n v="0.52"/>
    <n v="5.1999999999999998E-2"/>
    <n v="0"/>
    <n v="5.2519999999999998"/>
  </r>
  <r>
    <x v="0"/>
    <s v="Công ty Cổ phần NETNAM"/>
    <x v="17"/>
    <x v="1"/>
    <n v="0.51683400000000002"/>
    <n v="0.51683400000000002"/>
    <n v="0.51683400000000002"/>
    <n v="0.51683400000000002"/>
    <n v="0.50409199999999998"/>
    <n v="0.51607400000000003"/>
    <n v="0.51607400000000003"/>
    <n v="0.51607400000000003"/>
    <n v="0.51607400000000003"/>
    <n v="0.51607400000000003"/>
    <n v="0.51607400000000003"/>
    <n v="0.51572200000000001"/>
    <n v="6.1835940000000003"/>
  </r>
  <r>
    <x v="0"/>
    <s v="Công ty Cổ phần NETNAM"/>
    <x v="17"/>
    <x v="1"/>
    <n v="0.479049"/>
    <n v="0.479049"/>
    <n v="0.479049"/>
    <n v="0.479049"/>
    <n v="0.479049"/>
    <n v="0.479049"/>
    <n v="0.479049"/>
    <n v="0.479049"/>
    <n v="0.479049"/>
    <n v="0.479049"/>
    <n v="0.479049"/>
    <n v="0.479049"/>
    <n v="5.7485879999999998"/>
  </r>
  <r>
    <x v="2"/>
    <s v="Chi nhánh công ty cổ phần Bibomart TM Cần Thơ"/>
    <x v="13"/>
    <x v="1"/>
    <n v="0.3"/>
    <n v="0.3"/>
    <n v="0.3"/>
    <n v="0.3"/>
    <n v="0.3"/>
    <n v="0.3"/>
    <n v="0.3"/>
    <n v="0.3"/>
    <n v="0.3"/>
    <n v="0.3"/>
    <n v="0.3"/>
    <n v="0.3"/>
    <n v="3.6"/>
  </r>
  <r>
    <x v="2"/>
    <s v="Công ty cổ phần sản xuất chế biến kinh doanh thực phẩm dinh dưỡng kiện toàn"/>
    <x v="18"/>
    <x v="0"/>
    <n v="0.63026899999999997"/>
    <n v="0.63026899999999997"/>
    <n v="0.18526899999999999"/>
    <n v="0.18526899999999999"/>
    <n v="0.18526899999999999"/>
    <n v="0.18526899999999999"/>
    <n v="0.18526899999999999"/>
    <n v="0.18526899999999999"/>
    <n v="0.18526899999999999"/>
    <n v="0.18526899999999999"/>
    <n v="0.18526899999999999"/>
    <n v="-0.224411"/>
    <n v="2.7035480000000001"/>
  </r>
  <r>
    <x v="2"/>
    <s v="Công ty cổ phần Tiền Phong"/>
    <x v="19"/>
    <x v="0"/>
    <n v="1.4404859999999999"/>
    <n v="1.4404859999999999"/>
    <n v="1.4404859999999999"/>
    <n v="1.4404859999999999"/>
    <n v="1.4404859999999999"/>
    <n v="1.4404859999999999"/>
    <n v="1.4404859999999999"/>
    <n v="1.4404859999999999"/>
    <n v="1.4404859999999999"/>
    <n v="1.4404859999999999"/>
    <n v="1.4404859999999999"/>
    <n v="1.4346540000000001"/>
    <n v="17.28"/>
  </r>
  <r>
    <x v="2"/>
    <s v="Công ty Cổ phần Quản lý và Khai thác Toà nhà VNPT"/>
    <x v="20"/>
    <x v="0"/>
    <n v="0.88"/>
    <n v="0.88"/>
    <n v="0"/>
    <n v="8.7999999999999995E-2"/>
    <n v="8.7999999999999995E-2"/>
    <n v="8.7999999999999995E-2"/>
    <n v="8.7999999999999995E-2"/>
    <n v="8.7999999999999995E-2"/>
    <n v="8.7999999999999995E-2"/>
    <n v="8.7999999999999995E-2"/>
    <n v="8.7999999999999995E-2"/>
    <n v="8.7999999999999995E-2"/>
    <n v="2.552"/>
  </r>
  <r>
    <x v="2"/>
    <s v="Công ty TNHH MTV Cao su Chư Păh"/>
    <x v="21"/>
    <x v="0"/>
    <n v="0.5"/>
    <n v="0.5"/>
    <n v="0.5"/>
    <n v="0.5"/>
    <n v="0.5"/>
    <n v="0.5"/>
    <n v="0.5"/>
    <n v="0.5"/>
    <n v="0.5"/>
    <n v="0.5"/>
    <n v="0.5"/>
    <n v="0"/>
    <n v="5.5"/>
  </r>
  <r>
    <x v="2"/>
    <s v="Công ty TNHH dịch vụ Viễn thông trực tuyến CDC"/>
    <x v="22"/>
    <x v="0"/>
    <n v="0.45"/>
    <n v="0.45"/>
    <n v="0.45"/>
    <n v="0.45"/>
    <n v="0.45"/>
    <n v="0.45"/>
    <n v="0.45"/>
    <n v="0.45"/>
    <n v="0.45"/>
    <n v="0.45"/>
    <n v="0.45"/>
    <n v="0.45"/>
    <n v="5.4"/>
  </r>
  <r>
    <x v="1"/>
    <s v="Hong Kong Ulink Limited"/>
    <x v="23"/>
    <x v="1"/>
    <n v="5.8909089999999997"/>
    <n v="5.8909089999999997"/>
    <n v="0"/>
    <n v="0"/>
    <n v="0"/>
    <n v="0"/>
    <n v="0"/>
    <n v="0"/>
    <n v="0"/>
    <n v="0"/>
    <n v="0"/>
    <n v="0"/>
    <n v="11.781817999999999"/>
  </r>
  <r>
    <x v="2"/>
    <s v="Công ty Cổ phần Điện toán Viễn thông Viettelco"/>
    <x v="24"/>
    <x v="1"/>
    <n v="0.34"/>
    <n v="0.34"/>
    <n v="0.34"/>
    <n v="0.34"/>
    <n v="0.34"/>
    <n v="0.34"/>
    <n v="0.34"/>
    <n v="0.34"/>
    <n v="0.34"/>
    <n v="0.34"/>
    <n v="0.34"/>
    <n v="0.34"/>
    <n v="4.08"/>
  </r>
  <r>
    <x v="1"/>
    <s v="Công ty TNHH KDDI Việt nam"/>
    <x v="11"/>
    <x v="1"/>
    <n v="24.097128000000001"/>
    <n v="24.097128000000001"/>
    <n v="24.097128000000001"/>
    <n v="24.097128000000001"/>
    <n v="24.097128000000001"/>
    <n v="24.097128000000001"/>
    <n v="24.097128000000001"/>
    <n v="24.097128000000001"/>
    <n v="24.097128000000001"/>
    <n v="24.097128000000001"/>
    <n v="24.097128000000001"/>
    <n v="24.097128000000001"/>
    <n v="289.16553599999997"/>
  </r>
  <r>
    <x v="1"/>
    <s v="Công ty TNHH KDDI Việt nam"/>
    <x v="11"/>
    <x v="1"/>
    <n v="13.375916"/>
    <n v="13.375916"/>
    <n v="13.375916"/>
    <n v="13.375916"/>
    <n v="13.375916"/>
    <n v="13.375916"/>
    <n v="13.375916"/>
    <n v="13.375916"/>
    <n v="13.375916"/>
    <n v="13.375916"/>
    <n v="13.375915000000001"/>
    <n v="13.375912"/>
    <n v="160.510987"/>
  </r>
  <r>
    <x v="3"/>
    <s v="Tổng công ty Cổ phần bảo hiểm Bưu điện"/>
    <x v="25"/>
    <x v="1"/>
    <n v="13.3245"/>
    <n v="13.3245"/>
    <n v="13.3245"/>
    <n v="13.3245"/>
    <n v="13.3245"/>
    <n v="13.3245"/>
    <n v="13.3245"/>
    <n v="13.3245"/>
    <n v="13.3245"/>
    <n v="13.3245"/>
    <n v="13.3245"/>
    <n v="13.3245"/>
    <n v="159.89400000000001"/>
  </r>
  <r>
    <x v="2"/>
    <s v="Tổng Công ty Thăm dò Khai thác Dầu khí"/>
    <x v="26"/>
    <x v="1"/>
    <n v="22.8"/>
    <n v="22.8"/>
    <n v="22.8"/>
    <n v="22.8"/>
    <n v="22.8"/>
    <n v="22.8"/>
    <n v="22.8"/>
    <n v="22.8"/>
    <n v="22.8"/>
    <n v="22.8"/>
    <n v="22.8"/>
    <n v="22.8"/>
    <n v="273.60000000000002"/>
  </r>
  <r>
    <x v="1"/>
    <s v="Công ty TNHH Booking.com (Việt Nam)"/>
    <x v="11"/>
    <x v="1"/>
    <n v="53.420160000000003"/>
    <n v="53.420160000000003"/>
    <n v="53.420160000000003"/>
    <n v="53.420160000000003"/>
    <n v="53.420160000000003"/>
    <n v="53.420160000000003"/>
    <n v="53.420160000000003"/>
    <n v="53.420160000000003"/>
    <n v="53.420160000000003"/>
    <n v="53.420160000000003"/>
    <n v="53.420160000000003"/>
    <n v="0"/>
    <n v="587.62175999999999"/>
  </r>
  <r>
    <x v="2"/>
    <s v="Công ty cổ phần truyền thông VMG"/>
    <x v="27"/>
    <x v="1"/>
    <n v="8.8726249999999993"/>
    <n v="8.8726249999999993"/>
    <n v="8.8726249999999993"/>
    <n v="8.8726249999999993"/>
    <n v="8.7233479999999997"/>
    <n v="8.8645949999999996"/>
    <n v="8.8645949999999996"/>
    <n v="8.8645949999999996"/>
    <n v="8.8645949999999996"/>
    <n v="8.8645949999999996"/>
    <n v="9.8412500000000005"/>
    <n v="8.0593020000000006"/>
    <n v="106.437375"/>
  </r>
  <r>
    <x v="3"/>
    <s v="Tổng công ty Cổ phần bảo hiểm Bưu điện"/>
    <x v="25"/>
    <x v="1"/>
    <n v="9"/>
    <n v="9"/>
    <n v="9"/>
    <n v="9"/>
    <n v="9"/>
    <n v="9"/>
    <n v="9"/>
    <n v="9"/>
    <n v="9"/>
    <n v="9"/>
    <n v="9"/>
    <n v="9"/>
    <n v="108"/>
  </r>
  <r>
    <x v="2"/>
    <s v="Công ty Cổ phần khoa học viễn thông công nghệ cao"/>
    <x v="28"/>
    <x v="0"/>
    <n v="0.24743999999999999"/>
    <n v="0.25512000000000001"/>
    <n v="0.24166699999999999"/>
    <n v="0.24166699999999999"/>
    <n v="0.26666600000000001"/>
    <n v="0.25261299999999998"/>
    <n v="0.25261299999999998"/>
    <n v="0.24477399999999999"/>
    <n v="0.25"/>
    <n v="0.25"/>
    <n v="0.25"/>
    <n v="0.24493200000000001"/>
    <n v="2.9974919999999998"/>
  </r>
  <r>
    <x v="3"/>
    <s v="Công ty Cổ phần Chứng khoán Hải Phòng (HASECO)"/>
    <x v="29"/>
    <x v="0"/>
    <n v="2.325939"/>
    <n v="2.3981219999999999"/>
    <n v="2.3745639999999999"/>
    <n v="-2.3254359999999998"/>
    <n v="2.0658720000000002"/>
    <n v="0"/>
    <n v="0"/>
    <n v="0"/>
    <n v="0"/>
    <n v="0"/>
    <n v="0"/>
    <n v="0"/>
    <n v="6.8390610000000001"/>
  </r>
  <r>
    <x v="0"/>
    <s v="Công ty Cổ phần Dịch vụ truyền thông đa phương tiện Việt Nam"/>
    <x v="30"/>
    <x v="1"/>
    <n v="28.330908000000001"/>
    <n v="29.339742999999999"/>
    <n v="30.232752999999999"/>
    <n v="30.232752999999999"/>
    <n v="46.249161000000001"/>
    <n v="30.091954000000001"/>
    <n v="20.462529"/>
    <n v="22.25085"/>
    <n v="29.92"/>
    <n v="29.92"/>
    <n v="29.954566"/>
    <n v="29.652173999999999"/>
    <n v="356.63739099999998"/>
  </r>
  <r>
    <x v="3"/>
    <s v="Công ty Cổ phần chứng khoán MB"/>
    <x v="31"/>
    <x v="1"/>
    <n v="2.36"/>
    <n v="2.36"/>
    <n v="2.36"/>
    <n v="2.36"/>
    <n v="2.36"/>
    <n v="2.36"/>
    <n v="2.36"/>
    <n v="2.36"/>
    <n v="2.36"/>
    <n v="2.36"/>
    <n v="2.36"/>
    <n v="2.36"/>
    <n v="28.32"/>
  </r>
  <r>
    <x v="2"/>
    <s v="Công ty Cổ Phần đầu tư và Công nghệ OSB"/>
    <x v="32"/>
    <x v="0"/>
    <n v="4.4800000000000004"/>
    <n v="4.4800000000000004"/>
    <n v="4.4800000000000004"/>
    <n v="4.4800000000000004"/>
    <n v="4.4800000000000004"/>
    <n v="4.4800000000000004"/>
    <n v="-5.0773330000000003"/>
    <n v="0"/>
    <n v="0"/>
    <n v="0"/>
    <n v="0"/>
    <n v="0"/>
    <n v="21.802667"/>
  </r>
  <r>
    <x v="2"/>
    <s v="Công ty cổ phần DTGroup Toàn Cầu"/>
    <x v="33"/>
    <x v="0"/>
    <n v="1.889356"/>
    <n v="1.9212880000000001"/>
    <n v="1.913475"/>
    <n v="1.913475"/>
    <n v="6.3697169999999996"/>
    <n v="0"/>
    <n v="0"/>
    <n v="1.2033333333333329"/>
    <n v="1.8973279999999999"/>
    <n v="1.8973279999999999"/>
    <n v="1.9053439999999999"/>
    <n v="1.881451"/>
    <n v="22.792095333333332"/>
  </r>
  <r>
    <x v="2"/>
    <s v="Công ty CP Truyền thông Xin Chào"/>
    <x v="34"/>
    <x v="0"/>
    <n v="7.2046250000000001"/>
    <n v="7.2046250000000001"/>
    <n v="7.2046250000000001"/>
    <n v="7.1802650000000003"/>
    <n v="7.225689"/>
    <n v="7.2285700000000004"/>
    <n v="7.2285700000000004"/>
    <n v="7.2285700000000004"/>
    <n v="7.2285700000000004"/>
    <n v="7.0574859999999999"/>
    <n v="7.2037800000000001"/>
    <n v="7.2046250000000001"/>
    <n v="86.4"/>
  </r>
  <r>
    <x v="2"/>
    <s v="Công ty cổ phần truyền số liệu Việt nam (DCV)"/>
    <x v="35"/>
    <x v="0"/>
    <n v="10.17094"/>
    <n v="10.25812"/>
    <n v="10.258621"/>
    <n v="10.258621"/>
    <n v="3.2827579999999998"/>
    <n v="0"/>
    <n v="0"/>
    <n v="0.96592500000000003"/>
    <n v="1.4509620000000001"/>
    <n v="1.4509620000000001"/>
    <n v="0.47881699999999999"/>
    <n v="0"/>
    <n v="48.575726000000003"/>
  </r>
  <r>
    <x v="2"/>
    <s v="CTCP phát triển đầu tư phần mềm và nội dung số Việt Nam"/>
    <x v="36"/>
    <x v="0"/>
    <n v="2.2764509999999998"/>
    <n v="2.3470979999999999"/>
    <n v="2.3240419999999999"/>
    <n v="2.3240419999999999"/>
    <n v="2.251916"/>
    <n v="2.3240419999999999"/>
    <n v="2.3240419999999999"/>
    <n v="2.251916"/>
    <n v="2.2999999999999998"/>
    <n v="2.2999999999999998"/>
    <n v="2.2999999999999998"/>
    <n v="2.2533780000000001"/>
    <n v="27.576927000000001"/>
  </r>
  <r>
    <x v="0"/>
    <s v="Công ty Cổ phần an ninh an toàn thông tin CMC"/>
    <x v="14"/>
    <x v="1"/>
    <n v="2.2000000000000002"/>
    <n v="2.2000000000000002"/>
    <n v="2.2000000000000002"/>
    <n v="2.2000000000000002"/>
    <n v="2.2000000000000002"/>
    <n v="2.2000000000000002"/>
    <n v="2.2000000000000002"/>
    <n v="2.2000000000000002"/>
    <n v="2.2000000000000002"/>
    <n v="2.2000000000000002"/>
    <n v="2.2000000000000002"/>
    <n v="2.2000000000000002"/>
    <n v="26.4"/>
  </r>
  <r>
    <x v="3"/>
    <s v="Tổng Công ty Cổ phần Bảo hiểm Bưu điện"/>
    <x v="25"/>
    <x v="1"/>
    <n v="18.949383000000001"/>
    <n v="18.949383000000001"/>
    <n v="18.949383000000001"/>
    <n v="18.949383000000001"/>
    <n v="18.949383000000001"/>
    <n v="18.949383000000001"/>
    <n v="18.949383000000001"/>
    <n v="18.949383000000001"/>
    <n v="18.949383000000001"/>
    <n v="18.949383000000001"/>
    <n v="18.884786999999999"/>
    <n v="18.949383000000001"/>
    <n v="227.328"/>
  </r>
  <r>
    <x v="2"/>
    <s v="Công ty TNHH may thêu giày An Phước"/>
    <x v="37"/>
    <x v="0"/>
    <n v="28.377464"/>
    <n v="28.377464"/>
    <n v="28.377464"/>
    <n v="28.377464"/>
    <n v="27.951799999999999"/>
    <n v="28.324223"/>
    <n v="28.324223"/>
    <n v="28.324223"/>
    <n v="28.324223"/>
    <n v="28.324223"/>
    <n v="28.218005000000002"/>
    <n v="28.377464"/>
    <n v="339.67824000000002"/>
  </r>
  <r>
    <x v="2"/>
    <s v="Công ty TNHH Cung cấp Giải pháp Dịch vụ Giá trị gia tăng"/>
    <x v="38"/>
    <x v="1"/>
    <n v="24.692640999999998"/>
    <n v="25.014717999999998"/>
    <n v="24.908297000000001"/>
    <n v="24.908297000000001"/>
    <n v="24.583406"/>
    <n v="24.908297000000001"/>
    <n v="24.908297000000001"/>
    <n v="24.583406"/>
    <n v="24.8"/>
    <n v="24.8"/>
    <n v="24.8"/>
    <n v="24.586207000000002"/>
    <n v="297.49356599999999"/>
  </r>
  <r>
    <x v="2"/>
    <s v="Công ty Cổ phần Dữ liệu Toàn Cầu"/>
    <x v="39"/>
    <x v="1"/>
    <n v="352.82092599999999"/>
    <n v="358.15688899999998"/>
    <n v="356.41353299999997"/>
    <n v="356.41353299999997"/>
    <n v="314.758534"/>
    <n v="291.41736900000001"/>
    <n v="291.41736900000001"/>
    <n v="333.45390588888881"/>
    <n v="378.83073300000001"/>
    <n v="378.83073300000001"/>
    <n v="357.813445"/>
    <n v="353.86417299999999"/>
    <n v="4124.1911428888889"/>
  </r>
  <r>
    <x v="2"/>
    <s v="Công ty cổ phần thương mại dịch vụ và du lịch Tam Vương"/>
    <x v="40"/>
    <x v="0"/>
    <n v="6.9411240000000003"/>
    <n v="6.9411240000000003"/>
    <n v="6.9411240000000003"/>
    <n v="6.9411240000000003"/>
    <n v="6.8593799999999998"/>
    <n v="6.9258059999999997"/>
    <n v="6.9258059999999997"/>
    <n v="6.9258059999999997"/>
    <n v="6.9258059999999997"/>
    <n v="6.9258059999999997"/>
    <n v="6.9359700000000002"/>
    <n v="6.9411240000000003"/>
    <n v="83.13"/>
  </r>
  <r>
    <x v="2"/>
    <s v="Công ty Cổ Phần Dữ liệu Trực tuyến Việt Nam"/>
    <x v="41"/>
    <x v="0"/>
    <n v="0.9"/>
    <n v="0.9"/>
    <n v="0.9"/>
    <n v="0.9"/>
    <n v="0.9"/>
    <n v="0.9"/>
    <n v="0.9"/>
    <n v="0.9"/>
    <n v="0.9"/>
    <n v="0.9"/>
    <n v="0.9"/>
    <n v="0.9"/>
    <n v="10.8"/>
  </r>
  <r>
    <x v="2"/>
    <s v="Công ty TNHH dịch vụ viễn thông TMS"/>
    <x v="42"/>
    <x v="0"/>
    <n v="4.1066339999999997"/>
    <n v="4.1066339999999997"/>
    <n v="4.0780620000000001"/>
    <n v="4.101572"/>
    <n v="4.101572"/>
    <n v="4.101572"/>
    <n v="4.101572"/>
    <n v="4.101572"/>
    <n v="4.101572"/>
    <n v="4.101572"/>
    <n v="4.1076800000000002"/>
    <n v="4.101572"/>
    <n v="49.211585999999997"/>
  </r>
  <r>
    <x v="2"/>
    <s v="Công ty cổ phần tập đoàn giáo dục Egroup"/>
    <x v="43"/>
    <x v="0"/>
    <n v="5.7255890000000003"/>
    <n v="5.7255890000000003"/>
    <n v="5.7255890000000003"/>
    <n v="5.7255890000000003"/>
    <n v="5.5720549999999998"/>
    <n v="5.6968170000000002"/>
    <n v="5.6968170000000002"/>
    <n v="5.6968170000000002"/>
    <n v="5.6968170000000002"/>
    <n v="5.6968170000000002"/>
    <n v="5.7159149999999999"/>
    <n v="5.7255890000000003"/>
    <n v="68.400000000000006"/>
  </r>
  <r>
    <x v="2"/>
    <s v="Công ty cổ phần giải pháp IDS Việt nam"/>
    <x v="44"/>
    <x v="1"/>
    <n v="53.008505"/>
    <n v="69.659729999999996"/>
    <n v="50.321328000000001"/>
    <n v="50.321328000000001"/>
    <n v="48.915863000000002"/>
    <n v="55.025286999999999"/>
    <n v="55.025286999999999"/>
    <n v="55.678735800000013"/>
    <n v="92.444717999999995"/>
    <n v="92.444717999999995"/>
    <n v="91.189475999999999"/>
    <n v="78.238332999999997"/>
    <n v="792.2733088"/>
  </r>
  <r>
    <x v="2"/>
    <s v="Công ty Cổ phần Viễn thông - Tin học Bưu điện"/>
    <x v="45"/>
    <x v="1"/>
    <n v="6.2016660000000003"/>
    <n v="5.8966669999999999"/>
    <n v="6.1100159999999999"/>
    <n v="6.1100159999999999"/>
    <n v="6.079968"/>
    <n v="6.0078639999999996"/>
    <n v="6.0078639999999996"/>
    <n v="6.2842716666666663"/>
    <n v="6.1"/>
    <n v="6.1"/>
    <n v="6.1"/>
    <n v="6.0928649999999998"/>
    <n v="73.091197666666659"/>
  </r>
  <r>
    <x v="2"/>
    <s v="Chi nhánh Công ty cổ phần Bibormart TM Lạng Sơn"/>
    <x v="13"/>
    <x v="1"/>
    <n v="0.23"/>
    <n v="0.23"/>
    <n v="0.23"/>
    <n v="0.23"/>
    <n v="0.23"/>
    <n v="0.23"/>
    <n v="0.23"/>
    <n v="0.23"/>
    <n v="0.23"/>
    <n v="0.23"/>
    <n v="0.23"/>
    <n v="0.23"/>
    <n v="2.76"/>
  </r>
  <r>
    <x v="2"/>
    <s v="Chi nhánh Công ty cổ phần Bibomart TM Đà nẵng"/>
    <x v="13"/>
    <x v="1"/>
    <n v="0.23"/>
    <n v="0.23"/>
    <n v="0.23"/>
    <n v="0.23"/>
    <n v="0.23"/>
    <n v="0.23"/>
    <n v="0.23"/>
    <n v="0.23"/>
    <n v="0.23"/>
    <n v="0.23"/>
    <n v="0.23"/>
    <n v="0.23"/>
    <n v="2.76"/>
  </r>
  <r>
    <x v="2"/>
    <s v="Chi nhánh Công ty cổ phần Bibomart TM Tuyên Quang"/>
    <x v="13"/>
    <x v="1"/>
    <n v="0.23092399999999999"/>
    <n v="0.23092399999999999"/>
    <n v="0.23092399999999999"/>
    <n v="0.23092399999999999"/>
    <n v="0.22538"/>
    <n v="0.230132"/>
    <n v="0.230132"/>
    <n v="0.230132"/>
    <n v="0.230132"/>
    <n v="0.230132"/>
    <n v="0.22933999999999999"/>
    <n v="0.23092399999999999"/>
    <n v="2.76"/>
  </r>
  <r>
    <x v="0"/>
    <s v="Chi nhánh Miền Bắc - Công ty CP hạ tầng viễn thông CMC"/>
    <x v="14"/>
    <x v="1"/>
    <n v="0.8"/>
    <n v="0.8"/>
    <n v="0.8"/>
    <n v="0.82666700000000004"/>
    <n v="0.8"/>
    <n v="0.77333300000000005"/>
    <n v="0.8"/>
    <n v="0.8"/>
    <n v="0.8"/>
    <n v="0.8"/>
    <n v="0.45800000000000002"/>
    <n v="0.42"/>
    <n v="8.8780000000000001"/>
  </r>
  <r>
    <x v="0"/>
    <s v="Chi nhánh Miền Bắc - Công ty CP hạ tầng viễn thông CMC"/>
    <x v="14"/>
    <x v="1"/>
    <n v="0.350103"/>
    <n v="0.350103"/>
    <n v="0.350103"/>
    <n v="0.350103"/>
    <n v="0.350103"/>
    <n v="0.350103"/>
    <n v="0.350103"/>
    <n v="0.350103"/>
    <n v="0.350103"/>
    <n v="0.350103"/>
    <n v="0.25553399999999998"/>
    <n v="0.21"/>
    <n v="3.966564"/>
  </r>
  <r>
    <x v="2"/>
    <s v="Công ty cổ phần BIBOMART TM"/>
    <x v="13"/>
    <x v="1"/>
    <n v="0.230716"/>
    <n v="0.230716"/>
    <n v="0.230716"/>
    <n v="0.230716"/>
    <n v="0.22642000000000001"/>
    <n v="0.22985700000000001"/>
    <n v="0.22985700000000001"/>
    <n v="0.22985700000000001"/>
    <n v="0.22985700000000001"/>
    <n v="0.22985700000000001"/>
    <n v="0.230715"/>
    <n v="0.230716"/>
    <n v="2.76"/>
  </r>
  <r>
    <x v="2"/>
    <s v="Chi nhánh công ty cổ phần Bibormart TM Nghệ an"/>
    <x v="13"/>
    <x v="1"/>
    <n v="0.231299"/>
    <n v="0.231299"/>
    <n v="0.231299"/>
    <n v="0.231299"/>
    <n v="0.22350500000000001"/>
    <n v="0.230129"/>
    <n v="0.230129"/>
    <n v="0.230129"/>
    <n v="0.230129"/>
    <n v="0.230129"/>
    <n v="0.229355"/>
    <n v="0.231299"/>
    <n v="2.76"/>
  </r>
  <r>
    <x v="1"/>
    <s v="Công ty TNHH KDDI Việt nam"/>
    <x v="11"/>
    <x v="1"/>
    <n v="1.0402960000000001"/>
    <n v="1.0402960000000001"/>
    <n v="1.0402960000000001"/>
    <n v="1.0402960000000001"/>
    <n v="1.0402960000000001"/>
    <n v="1.0402960000000001"/>
    <n v="1.0402960000000001"/>
    <n v="1.0402960000000001"/>
    <n v="1.0402960000000001"/>
    <n v="1.0402960000000001"/>
    <n v="1.0367440000000001"/>
    <n v="1.0402960000000001"/>
    <n v="12.48"/>
  </r>
  <r>
    <x v="2"/>
    <s v="Công ty CP giải pháp thanh toán điện lực và viễn thông"/>
    <x v="46"/>
    <x v="1"/>
    <n v="0.74379099999999998"/>
    <n v="0.74379099999999998"/>
    <n v="0.74379099999999998"/>
    <n v="0.74379099999999998"/>
    <n v="0.74379099999999998"/>
    <n v="0.74379099999999998"/>
    <n v="0.74379099999999998"/>
    <n v="0.74379099999999998"/>
    <n v="0.74379099999999998"/>
    <n v="0.74379099999999998"/>
    <n v="0.74629900000000005"/>
    <n v="0.74379099999999998"/>
    <n v="8.9280000000000008"/>
  </r>
  <r>
    <x v="2"/>
    <s v="Chi nhánh Công ty cổ phần Bibomart TM Thái Nguyên"/>
    <x v="13"/>
    <x v="1"/>
    <n v="0.23"/>
    <n v="0.23"/>
    <n v="0.23"/>
    <n v="0.23"/>
    <n v="0.23"/>
    <n v="0.23"/>
    <n v="0.23"/>
    <n v="0.23"/>
    <n v="0.23"/>
    <n v="0.23"/>
    <n v="0.23"/>
    <n v="0.23"/>
    <n v="2.76"/>
  </r>
  <r>
    <x v="2"/>
    <s v="Chi nhánh công ty cổ phần Bibomart TM Hải Phòng"/>
    <x v="13"/>
    <x v="1"/>
    <n v="0.23"/>
    <n v="0.23"/>
    <n v="0.23"/>
    <n v="0.23"/>
    <n v="0.23"/>
    <n v="0.23"/>
    <n v="0.23"/>
    <n v="0.23"/>
    <n v="0.23"/>
    <n v="0.23"/>
    <n v="0.23"/>
    <n v="0.23"/>
    <n v="2.76"/>
  </r>
  <r>
    <x v="2"/>
    <s v="Công ty TNHH mặt trời vàng"/>
    <x v="47"/>
    <x v="0"/>
    <n v="2.1892749999999999"/>
    <n v="2.1892749999999999"/>
    <n v="2.1892749999999999"/>
    <n v="2.1892749999999999"/>
    <n v="1.138425"/>
    <n v="0"/>
    <n v="0"/>
    <n v="1.1648000000000001"/>
    <n v="-10.933236000000001"/>
    <n v="2.1707640000000001"/>
    <n v="2.1707640000000001"/>
    <n v="2.1707640000000001"/>
    <n v="6.6393810000000002"/>
  </r>
  <r>
    <x v="2"/>
    <s v="Công ty cổ phần thương mại dịch vụ VNG Việt nam"/>
    <x v="16"/>
    <x v="0"/>
    <n v="0.45759100000000003"/>
    <n v="0.45759100000000003"/>
    <n v="0.45759100000000003"/>
    <n v="0.45759100000000003"/>
    <n v="0.45404499999999998"/>
    <n v="0"/>
    <n v="0"/>
    <n v="0"/>
    <n v="0"/>
    <n v="0"/>
    <n v="0"/>
    <n v="0"/>
    <n v="2.2844090000000001"/>
  </r>
  <r>
    <x v="2"/>
    <s v="Công ty cổ phần thương mại dịch vụ VNG Việt nam"/>
    <x v="16"/>
    <x v="0"/>
    <n v="0.45958199999999999"/>
    <n v="0.45958199999999999"/>
    <n v="0.45958199999999999"/>
    <n v="0.45958199999999999"/>
    <n v="3.1556229999999998"/>
    <n v="-2.2850000000000001"/>
    <n v="0"/>
    <n v="0"/>
    <n v="0"/>
    <n v="0"/>
    <n v="0"/>
    <n v="0"/>
    <n v="2.7089509999999999"/>
  </r>
  <r>
    <x v="1"/>
    <s v="Công ty TNHH KDDI Việt nam"/>
    <x v="11"/>
    <x v="1"/>
    <n v="1.252632"/>
    <n v="1.2747360000000001"/>
    <n v="1.263717"/>
    <n v="1.263717"/>
    <n v="1.2525660000000001"/>
    <n v="6.3037179999999999"/>
    <n v="1.263717"/>
    <n v="0.32856600000000002"/>
    <n v="0"/>
    <n v="0"/>
    <n v="0"/>
    <n v="0"/>
    <n v="14.203369"/>
  </r>
  <r>
    <x v="2"/>
    <s v="Công ty cổ phần viễn thông Đông Dương Telecom"/>
    <x v="48"/>
    <x v="0"/>
    <n v="0.492035"/>
    <n v="0.492035"/>
    <n v="0.492035"/>
    <n v="0.492035"/>
    <n v="0.48822500000000002"/>
    <n v="-1.916777"/>
    <n v="0.49108299999999999"/>
    <n v="0.49108299999999999"/>
    <n v="0.49108299999999999"/>
    <n v="0.49108299999999999"/>
    <n v="8.3485000000000004E-2"/>
    <n v="0"/>
    <n v="2.587405"/>
  </r>
  <r>
    <x v="2"/>
    <s v="Công ty cổ phần BIBOMART TM"/>
    <x v="13"/>
    <x v="1"/>
    <n v="0.300292"/>
    <n v="0.300292"/>
    <n v="0.300292"/>
    <n v="0.300292"/>
    <n v="0.300292"/>
    <n v="0.300292"/>
    <n v="0.300292"/>
    <n v="0.300292"/>
    <n v="0.300292"/>
    <n v="0.29708000000000001"/>
    <n v="0.30026599999999998"/>
    <n v="0.30026599999999998"/>
    <n v="3.6002399999999999"/>
  </r>
  <r>
    <x v="0"/>
    <s v="Công ty TNHH phần mềm FPT Hồ Chí Minh"/>
    <x v="0"/>
    <x v="0"/>
    <n v="2.4221889999999999"/>
    <n v="2.4221889999999999"/>
    <n v="2.4221889999999999"/>
    <n v="2.4221889999999999"/>
    <n v="13.832217"/>
    <n v="7.692939"/>
    <n v="7.692939"/>
    <n v="7.692939"/>
    <n v="6.7969160000000004"/>
    <n v="5.182785"/>
    <n v="4.3391299999999999"/>
    <n v="4.3391299999999999"/>
    <n v="67.257750999999999"/>
  </r>
  <r>
    <x v="2"/>
    <s v="Trung tâm thông báo tin tức hàng không-Chi nhánh Tổng công ty quản lý bay Việt Nam-Công ty TNHH"/>
    <x v="49"/>
    <x v="0"/>
    <n v="38.002544999999998"/>
    <n v="38.002544999999998"/>
    <n v="-28.465454999999999"/>
    <n v="-24.153455000000001"/>
    <n v="5.8465449999999999"/>
    <n v="5.8465449999999999"/>
    <n v="5.8465449999999999"/>
    <n v="5.8465449999999999"/>
    <n v="5.8465499999999997"/>
    <n v="0"/>
    <n v="0"/>
    <n v="0"/>
    <n v="52.61891"/>
  </r>
  <r>
    <x v="0"/>
    <s v="Công ty TNHH phần mềm FPT Hồ Chí Minh"/>
    <x v="50"/>
    <x v="1"/>
    <n v="8.1572410000000009"/>
    <n v="8.1572410000000009"/>
    <n v="8.1572410000000009"/>
    <n v="8.1572410000000009"/>
    <n v="8.1572410000000009"/>
    <n v="8.1572410000000009"/>
    <n v="8.1572410000000009"/>
    <n v="8.1572410000000009"/>
    <n v="8.1572449999999996"/>
    <n v="0"/>
    <n v="0"/>
    <n v="0"/>
    <n v="73.415172999999996"/>
  </r>
  <r>
    <x v="3"/>
    <s v="Ngân hàng Thương mại Cổ phần Bảo Việt"/>
    <x v="51"/>
    <x v="1"/>
    <n v="24.810023999999999"/>
    <n v="24.810023999999999"/>
    <n v="24.810023999999999"/>
    <n v="24.810023999999999"/>
    <n v="24.810023999999999"/>
    <n v="24.810023999999999"/>
    <n v="24.810023999999999"/>
    <n v="24.810023999999999"/>
    <n v="24.810023999999999"/>
    <n v="24.810023999999999"/>
    <n v="25.259115999999999"/>
    <n v="24.932842000000001"/>
    <n v="298.29219799999998"/>
  </r>
  <r>
    <x v="2"/>
    <s v="Công ty TNHH công nghệ INFO Việt Nam"/>
    <x v="52"/>
    <x v="1"/>
    <n v="-2.0090910000000002"/>
    <n v="-2.0090910000000002"/>
    <n v="-2.0090910000000002"/>
    <n v="-2.0090910000000002"/>
    <n v="-2.0090910000000002"/>
    <n v="-2.0090910000000002"/>
    <n v="-2.0090910000000002"/>
    <n v="-2.0090910000000002"/>
    <n v="-2.00909"/>
    <n v="12.3"/>
    <n v="12.3"/>
    <n v="12.3"/>
    <n v="18.818182"/>
  </r>
  <r>
    <x v="2"/>
    <s v="Công ty cổ phần Econet Việt Nam"/>
    <x v="53"/>
    <x v="0"/>
    <n v="1.4731799999999999"/>
    <n v="1.5019009999999999"/>
    <n v="1.5019009999999999"/>
    <n v="1.4961979999999999"/>
    <n v="1.5134099999999999"/>
    <n v="1.5134099999999999"/>
    <n v="1.4731799999999999"/>
    <n v="1.5134099999999999"/>
    <n v="1.5134099999999999"/>
    <n v="1.4731799999999999"/>
    <n v="1.5134099999999999"/>
    <n v="1.5134099999999999"/>
    <n v="18"/>
  </r>
  <r>
    <x v="2"/>
    <s v="Công ty TNHH BizCare Việt Nam"/>
    <x v="54"/>
    <x v="0"/>
    <n v="1.8940539999999999"/>
    <n v="1.902973"/>
    <n v="1.902973"/>
    <n v="1.8940539999999999"/>
    <n v="-1.897027"/>
    <n v="1.902973"/>
    <n v="0.247387"/>
    <n v="0"/>
    <n v="0"/>
    <n v="0"/>
    <n v="0"/>
    <n v="0"/>
    <n v="7.8473870000000003"/>
  </r>
  <r>
    <x v="2"/>
    <s v="Công ty cổ phần dịch vụ Baza"/>
    <x v="55"/>
    <x v="0"/>
    <n v="2.3498260000000002"/>
    <n v="2.4"/>
    <n v="2.4"/>
    <n v="2.4"/>
    <n v="2.425087"/>
    <n v="2.425087"/>
    <n v="2.3498260000000002"/>
    <n v="2.425087"/>
    <n v="2.425087"/>
    <n v="2.3498260000000002"/>
    <n v="2.425087"/>
    <n v="2.425087"/>
    <n v="28.8"/>
  </r>
  <r>
    <x v="2"/>
    <s v="Công ty cổ phần NETIT"/>
    <x v="56"/>
    <x v="0"/>
    <n v="3.3361499999999999"/>
    <n v="3.3960509999999999"/>
    <n v="3.3960509999999999"/>
    <n v="3.4078979999999999"/>
    <n v="3.4319250000000001"/>
    <n v="3.4319250000000001"/>
    <n v="3.3361499999999999"/>
    <n v="3.4319250000000001"/>
    <n v="3.4319250000000001"/>
    <n v="3.3361499999999999"/>
    <n v="3.4319250000000001"/>
    <n v="3.4319250000000001"/>
    <n v="40.799999999999997"/>
  </r>
  <r>
    <x v="2"/>
    <s v="Công ty cổ phần truyền thông và nội dung số toàn cầu"/>
    <x v="57"/>
    <x v="0"/>
    <n v="3.8977110000000001"/>
    <n v="3.8977110000000001"/>
    <n v="3.8977110000000001"/>
    <n v="3.9114450000000001"/>
    <n v="3.9139780000000002"/>
    <n v="3.9139780000000002"/>
    <n v="3.9139780000000002"/>
    <n v="3.9139780000000002"/>
    <n v="3.9139780000000002"/>
    <n v="3.8301099999999999"/>
    <n v="3.8977110000000001"/>
    <n v="3.8977110000000001"/>
    <n v="46.8"/>
  </r>
  <r>
    <x v="2"/>
    <s v="Công ty Cổ phần Hayday"/>
    <x v="58"/>
    <x v="1"/>
    <n v="105.410082"/>
    <n v="107.15439600000001"/>
    <n v="106.62197"/>
    <n v="107.358638"/>
    <n v="124.858357"/>
    <n v="119.29941100000001"/>
    <n v="116.45706300000001"/>
    <n v="116.457066"/>
    <n v="116.457066"/>
    <n v="116.372471"/>
    <n v="115.479967"/>
    <n v="115.47997100000001"/>
    <n v="1367.4064579999999"/>
  </r>
  <r>
    <x v="2"/>
    <s v="Công ty cổ phần Centech Interactive"/>
    <x v="59"/>
    <x v="0"/>
    <n v="12.274143"/>
    <n v="11.736962999999999"/>
    <n v="14.121745000000001"/>
    <n v="14.481909"/>
    <n v="14.487019999999999"/>
    <n v="14.487019999999999"/>
    <n v="14.487019999999999"/>
    <n v="16.680161999999999"/>
    <n v="16.33081"/>
    <n v="16.327781000000002"/>
    <n v="16.353335999999999"/>
    <n v="16.353335999999999"/>
    <n v="178.12124499999999"/>
  </r>
  <r>
    <x v="2"/>
    <s v="Công ty cổ phần truyền thông Centech"/>
    <x v="60"/>
    <x v="0"/>
    <n v="22.068362"/>
    <n v="2.2999999999999998"/>
    <n v="14.55"/>
    <n v="6.3733329999999997"/>
    <n v="12.150059000000001"/>
    <n v="12.150059000000001"/>
    <n v="11.849881999999999"/>
    <n v="12.150059000000001"/>
    <n v="12.150059000000001"/>
    <n v="11.849881999999999"/>
    <n v="12.150059000000001"/>
    <n v="12.150059000000001"/>
    <n v="141.89181300000001"/>
  </r>
  <r>
    <x v="2"/>
    <s v="Công ty TNHH Du lịch quốc tế Châu á Thái Bình Dương"/>
    <x v="61"/>
    <x v="0"/>
    <n v="2.4015300000000002"/>
    <n v="2.4015300000000002"/>
    <n v="2.4015300000000002"/>
    <n v="1.9936830000000001"/>
    <n v="-9.1588019999999997"/>
    <n v="1.8811979999999999"/>
    <n v="1.8811979999999999"/>
    <n v="1.8811979999999999"/>
    <n v="1.8811979999999999"/>
    <n v="0.43267699999999998"/>
    <n v="0"/>
    <n v="0"/>
    <n v="7.9969400000000004"/>
  </r>
  <r>
    <x v="2"/>
    <s v="Nguyễn Đăng Thiệp"/>
    <x v="62"/>
    <x v="0"/>
    <n v="1.8911819999999999"/>
    <n v="1.8911819999999999"/>
    <n v="1.8911819999999999"/>
    <n v="1.8210900000000001"/>
    <n v="1.906579"/>
    <n v="1.906579"/>
    <n v="1.906579"/>
    <n v="1.906579"/>
    <n v="1.906579"/>
    <n v="0.61010500000000001"/>
    <n v="0"/>
    <n v="0"/>
    <n v="17.637636000000001"/>
  </r>
  <r>
    <x v="2"/>
    <s v="Công ty TNHH MYG"/>
    <x v="63"/>
    <x v="0"/>
    <n v="3.42"/>
    <n v="3.42"/>
    <n v="3.42"/>
    <n v="3.42"/>
    <n v="3.42"/>
    <n v="3.42"/>
    <n v="3.42"/>
    <n v="3.42"/>
    <n v="3.42"/>
    <n v="3.42"/>
    <n v="3.42"/>
    <n v="3.42"/>
    <n v="41.04"/>
  </r>
  <r>
    <x v="2"/>
    <s v="Công ty cổ phần công nghệ và truyền thông biển xanh"/>
    <x v="64"/>
    <x v="0"/>
    <n v="17.05"/>
    <n v="17.05"/>
    <n v="17.05"/>
    <n v="16.350000000000001"/>
    <n v="16.350000000000001"/>
    <n v="16.350000000000001"/>
    <n v="16.350000000000001"/>
    <n v="16.350000000000001"/>
    <n v="16.350000000000001"/>
    <n v="16.350000000000001"/>
    <n v="16.350000000000001"/>
    <n v="16.350000000000001"/>
    <n v="198.3"/>
  </r>
  <r>
    <x v="2"/>
    <s v="Công ty TNHH HDSOFT"/>
    <x v="65"/>
    <x v="0"/>
    <n v="1.6943839999999999"/>
    <n v="1.71"/>
    <n v="1.71"/>
    <n v="1.71"/>
    <n v="1.717808"/>
    <n v="1.717808"/>
    <n v="1.6943839999999999"/>
    <n v="1.717808"/>
    <n v="1.717808"/>
    <n v="0.32638400000000001"/>
    <n v="3.0779999999999998"/>
    <n v="1.72437"/>
    <n v="20.518754000000001"/>
  </r>
  <r>
    <x v="2"/>
    <s v="Công ty Cổ phần Giải pháp Mạng Doanh nghiệp Việt Nam"/>
    <x v="66"/>
    <x v="0"/>
    <n v="3.1714289999999998"/>
    <n v="3.1714289999999998"/>
    <n v="3.1714289999999998"/>
    <n v="3.1714289999999998"/>
    <n v="6.3428550000000001"/>
    <n v="3.1714289999999998"/>
    <n v="3.1714289999999998"/>
    <n v="3.1714289999999998"/>
    <n v="3.1714289999999998"/>
    <n v="3.1714289999999998"/>
    <n v="3.1714259999999999"/>
    <n v="1.973333"/>
    <n v="40.030475000000003"/>
  </r>
  <r>
    <x v="2"/>
    <s v="Công ty TNHH Imamura International Việt Nam (IIV)"/>
    <x v="67"/>
    <x v="0"/>
    <n v="0.51980599999999999"/>
    <n v="0.51980599999999999"/>
    <n v="0.51980599999999999"/>
    <n v="0.51980599999999999"/>
    <n v="0.51980599999999999"/>
    <n v="0.51980599999999999"/>
    <n v="0.51980599999999999"/>
    <n v="0.51980599999999999"/>
    <n v="0.51980599999999999"/>
    <n v="0.52213399999999999"/>
    <n v="0.51980599999999999"/>
    <n v="5.0515999999999998E-2"/>
    <n v="5.7707100000000002"/>
  </r>
  <r>
    <x v="1"/>
    <s v="Trường Đại học Thành Đô"/>
    <x v="68"/>
    <x v="0"/>
    <n v="1.6006530000000001"/>
    <n v="1.6006530000000001"/>
    <n v="1.6006530000000001"/>
    <n v="1.6006530000000001"/>
    <n v="1.6006530000000001"/>
    <n v="1.6006530000000001"/>
    <n v="1.6006530000000001"/>
    <n v="1.6006530000000001"/>
    <n v="1.6006530000000001"/>
    <n v="1.5928169999999999"/>
    <n v="1.6006530000000001"/>
    <n v="1.6006530000000001"/>
    <n v="19.2"/>
  </r>
  <r>
    <x v="2"/>
    <s v="Chi nhánh công ty cổ phần Bibomart TM Thanh Hóa"/>
    <x v="13"/>
    <x v="1"/>
    <n v="0.23014100000000001"/>
    <n v="0.23014100000000001"/>
    <n v="0.23014100000000001"/>
    <n v="0.229295"/>
    <n v="0.23056599999999999"/>
    <n v="0.23056599999999999"/>
    <n v="0.23056599999999999"/>
    <n v="0.23056599999999999"/>
    <n v="0.23056599999999999"/>
    <n v="0.22717000000000001"/>
    <n v="0.23014100000000001"/>
    <n v="0.23014100000000001"/>
    <n v="2.76"/>
  </r>
  <r>
    <x v="2"/>
    <s v="Công ty cổ phần BIBOMART TM"/>
    <x v="13"/>
    <x v="1"/>
    <n v="0.22985700000000001"/>
    <n v="0.22985700000000001"/>
    <n v="0.22985700000000001"/>
    <n v="0.230715"/>
    <n v="0.230716"/>
    <n v="0.230716"/>
    <n v="0.230716"/>
    <n v="0.230716"/>
    <n v="0.230716"/>
    <n v="0.22642000000000001"/>
    <n v="0.22985700000000001"/>
    <n v="0.22985700000000001"/>
    <n v="2.76"/>
  </r>
  <r>
    <x v="2"/>
    <s v="Công ty cổ phần BIBOMART TM"/>
    <x v="13"/>
    <x v="1"/>
    <n v="0.23"/>
    <n v="0.23"/>
    <n v="0.23"/>
    <n v="0.23"/>
    <n v="0.230824"/>
    <n v="0.230824"/>
    <n v="0.230824"/>
    <n v="0.230824"/>
    <n v="0.230824"/>
    <n v="0.22588"/>
    <n v="0.23"/>
    <n v="0.23"/>
    <n v="2.76"/>
  </r>
  <r>
    <x v="0"/>
    <s v="Chi nhánh Miền Bắc - Công ty CP hạ tầng viễn thông CMC"/>
    <x v="14"/>
    <x v="1"/>
    <n v="0.701407"/>
    <n v="0.701407"/>
    <n v="0.701407"/>
    <n v="0.701407"/>
    <n v="0.701407"/>
    <n v="0.701407"/>
    <n v="0.701407"/>
    <n v="0.701407"/>
    <n v="-6.8935930000000001"/>
    <n v="0.56785600000000003"/>
    <n v="0"/>
    <n v="-0.94499999999999995"/>
    <n v="-1.659481"/>
  </r>
  <r>
    <x v="0"/>
    <s v="Chi nhánh Miền Bắc - Công ty CP hạ tầng viễn thông CMC"/>
    <x v="14"/>
    <x v="1"/>
    <n v="0.39976899999999999"/>
    <n v="0.39976899999999999"/>
    <n v="0.39976899999999999"/>
    <n v="0.40115499999999998"/>
    <n v="0.4"/>
    <n v="0.4"/>
    <n v="0.4"/>
    <n v="0.4"/>
    <n v="0.4"/>
    <n v="0.4"/>
    <n v="0.22900000000000001"/>
    <n v="0.21"/>
    <n v="4.4394619999999998"/>
  </r>
  <r>
    <x v="0"/>
    <s v="Chi nhánh Miền Bắc - Công ty CP hạ tầng viễn thông CMC"/>
    <x v="14"/>
    <x v="1"/>
    <n v="0.39974199999999999"/>
    <n v="0.39974199999999999"/>
    <n v="0.39974199999999999"/>
    <n v="0.40128999999999998"/>
    <n v="0.4"/>
    <n v="0.4"/>
    <n v="0.4"/>
    <n v="0.4"/>
    <n v="0.4"/>
    <n v="0.4"/>
    <n v="0.22900000000000001"/>
    <n v="0.21"/>
    <n v="4.4395160000000002"/>
  </r>
  <r>
    <x v="0"/>
    <s v="Chi nhánh Miền Bắc - Công ty CP hạ tầng viễn thông CMC"/>
    <x v="14"/>
    <x v="1"/>
    <n v="0.39976499999999998"/>
    <n v="0.39976499999999998"/>
    <n v="0.39976499999999998"/>
    <n v="0.401175"/>
    <n v="0.4"/>
    <n v="0.4"/>
    <n v="0.4"/>
    <n v="0.4"/>
    <n v="0.4"/>
    <n v="0.4"/>
    <n v="0.22900000000000001"/>
    <n v="0.21"/>
    <n v="4.43947"/>
  </r>
  <r>
    <x v="2"/>
    <s v="Chi nhánh Công ty cổ phần Bibomart TM Thái Nguyên"/>
    <x v="13"/>
    <x v="1"/>
    <n v="0.23014100000000001"/>
    <n v="0.23014100000000001"/>
    <n v="0.23014100000000001"/>
    <n v="0.229295"/>
    <n v="0.23056599999999999"/>
    <n v="0.23056599999999999"/>
    <n v="0.23056599999999999"/>
    <n v="0.23056599999999999"/>
    <n v="0.23056599999999999"/>
    <n v="0.22717000000000001"/>
    <n v="0.23014100000000001"/>
    <n v="0.23014100000000001"/>
    <n v="2.76"/>
  </r>
  <r>
    <x v="2"/>
    <s v="Công ty cổ phần viễn thông Mobinet Việt nam"/>
    <x v="69"/>
    <x v="0"/>
    <n v="2.8536000000000001"/>
    <n v="2.8536000000000001"/>
    <n v="2.8536000000000001"/>
    <n v="2.8536000000000001"/>
    <n v="2.8536000000000001"/>
    <n v="2.8536000000000001"/>
    <n v="2.8536000000000001"/>
    <n v="2.8536000000000001"/>
    <n v="2.8536000000000001"/>
    <n v="0.47560000000000002"/>
    <n v="2.855232"/>
    <n v="2.855232"/>
    <n v="31.868463999999999"/>
  </r>
  <r>
    <x v="3"/>
    <s v="Công ty cổ phần  viễn thông Vinasa Việt nam"/>
    <x v="70"/>
    <x v="1"/>
    <n v="2.5015070000000001"/>
    <n v="2.5015070000000001"/>
    <n v="2.5015070000000001"/>
    <n v="1.325798"/>
    <n v="0"/>
    <n v="0"/>
    <n v="0"/>
    <n v="0"/>
    <n v="0"/>
    <n v="0"/>
    <n v="0"/>
    <n v="0"/>
    <n v="8.8303189999999994"/>
  </r>
  <r>
    <x v="2"/>
    <s v="Công ty TNHH Mặt trời vàng"/>
    <x v="47"/>
    <x v="0"/>
    <n v="0.42024400000000001"/>
    <n v="0.42024400000000001"/>
    <n v="0.42024400000000001"/>
    <n v="0.30678"/>
    <n v="0"/>
    <n v="0"/>
    <n v="0"/>
    <n v="0"/>
    <n v="0"/>
    <n v="0"/>
    <n v="0"/>
    <n v="0"/>
    <n v="1.567512"/>
  </r>
  <r>
    <x v="0"/>
    <s v="Chi nhánh Miền Bắc - Công ty CP hạ tầng viễn thông CMC"/>
    <x v="14"/>
    <x v="1"/>
    <n v="4.4028590000000003"/>
    <n v="4.4028590000000003"/>
    <n v="4.4028590000000003"/>
    <n v="4.3857049999999997"/>
    <n v="4.4028590000000003"/>
    <n v="-9.3838080000000001"/>
    <n v="8.8028589999999998"/>
    <n v="8.8028589999999998"/>
    <n v="8.8028589999999998"/>
    <n v="4.972372"/>
    <n v="4.4000000000000004"/>
    <n v="4.4000000000000004"/>
    <n v="52.794282000000003"/>
  </r>
  <r>
    <x v="1"/>
    <s v="Chi nhánh công ty TNHH DENSO Việt Nam tại Hà nội"/>
    <x v="11"/>
    <x v="1"/>
    <n v="0.47666700000000001"/>
    <n v="0.47666700000000001"/>
    <n v="0.47666700000000001"/>
    <n v="0.47666700000000001"/>
    <n v="0.47666700000000001"/>
    <n v="0.47666700000000001"/>
    <n v="0.47666700000000001"/>
    <n v="0.47666700000000001"/>
    <n v="0.47666700000000001"/>
    <n v="0.97933000000000003"/>
    <n v="0.52005100000000004"/>
    <n v="0.52005100000000004"/>
    <n v="6.3094349999999997"/>
  </r>
  <r>
    <x v="0"/>
    <s v="Chi nhánh công ty TNHH phần mềm FPT Hồ Chí Minh tại Cần Thơ"/>
    <x v="0"/>
    <x v="0"/>
    <n v="2.903416"/>
    <n v="2.903416"/>
    <n v="2.903416"/>
    <n v="2.903416"/>
    <n v="2.903416"/>
    <n v="2.903416"/>
    <n v="2.903416"/>
    <n v="2.903416"/>
    <n v="2.903416"/>
    <n v="2.8624239999999999"/>
    <n v="2.903416"/>
    <n v="2.903416"/>
    <n v="34.799999999999997"/>
  </r>
  <r>
    <x v="2"/>
    <s v="Công ty cổ phần thương mại dịch vụ VNG Việt nam"/>
    <x v="16"/>
    <x v="0"/>
    <n v="0.901945"/>
    <n v="0.901945"/>
    <n v="0.901945"/>
    <n v="1.9054310000000001"/>
    <n v="-3.2599230000000001"/>
    <n v="1.076584"/>
    <n v="5.4130900000000004"/>
    <n v="-0.97322900000000001"/>
    <n v="1.076584"/>
    <n v="0.50636000000000003"/>
    <n v="0.45700000000000002"/>
    <n v="0.45700000000000002"/>
    <n v="9.3647320000000001"/>
  </r>
  <r>
    <x v="2"/>
    <s v="Công ty cổ phần thương mại dịch vụ VNG Việt nam"/>
    <x v="16"/>
    <x v="0"/>
    <n v="0.48271900000000001"/>
    <n v="0.48897800000000002"/>
    <n v="0.48897800000000002"/>
    <n v="0.49104399999999998"/>
    <n v="0.49314000000000002"/>
    <n v="0.49314000000000002"/>
    <n v="0.286854"/>
    <n v="0"/>
    <n v="0"/>
    <n v="0"/>
    <n v="0"/>
    <n v="0"/>
    <n v="3.224853"/>
  </r>
  <r>
    <x v="2"/>
    <s v="Công ty cổ phần thương mại dịch vụ VNG Việt nam"/>
    <x v="16"/>
    <x v="0"/>
    <n v="1.985584"/>
    <n v="2.0225629999999999"/>
    <n v="2.0225629999999999"/>
    <n v="2.029874"/>
    <n v="2.044708"/>
    <n v="2.044708"/>
    <n v="1.5130840000000001"/>
    <n v="1.08"/>
    <n v="0"/>
    <n v="0"/>
    <n v="0"/>
    <n v="0"/>
    <n v="14.743084"/>
  </r>
  <r>
    <x v="2"/>
    <s v="Công ty cổ phần thương mại dịch vụ VNG Việt nam"/>
    <x v="16"/>
    <x v="0"/>
    <n v="0.45726600000000001"/>
    <n v="0.45726600000000001"/>
    <n v="0.45726600000000001"/>
    <n v="0.45567000000000002"/>
    <n v="-1.7347330000000001"/>
    <n v="0.45886700000000002"/>
    <n v="0.45886700000000002"/>
    <n v="0.45886700000000002"/>
    <n v="0.45886700000000002"/>
    <n v="0.32579799999999998"/>
    <n v="0"/>
    <n v="0"/>
    <n v="2.2540010000000001"/>
  </r>
  <r>
    <x v="2"/>
    <s v="Công ty cổ phần công nghệ TEKO Việt nam"/>
    <x v="71"/>
    <x v="0"/>
    <n v="0.57881000000000005"/>
    <n v="0.58577100000000004"/>
    <n v="-1.1692290000000001"/>
    <n v="0.31045800000000001"/>
    <n v="0"/>
    <n v="0"/>
    <n v="0"/>
    <n v="0"/>
    <n v="0"/>
    <n v="0"/>
    <n v="0"/>
    <n v="0"/>
    <n v="0.30581000000000003"/>
  </r>
  <r>
    <x v="0"/>
    <s v="Công ty Cổ phần NETNAM"/>
    <x v="17"/>
    <x v="1"/>
    <n v="5.9817400000000003"/>
    <n v="5.9817400000000003"/>
    <n v="5.9817400000000003"/>
    <n v="3.8782999999999999"/>
    <n v="3.25"/>
    <n v="3.25"/>
    <n v="3.25"/>
    <n v="3.25"/>
    <n v="3.25"/>
    <n v="3.25"/>
    <n v="3.25"/>
    <n v="3.25"/>
    <n v="47.823520000000002"/>
  </r>
  <r>
    <x v="0"/>
    <s v="Công ty Cổ phần NETNAM"/>
    <x v="17"/>
    <x v="1"/>
    <n v="0.542022"/>
    <n v="0.357734"/>
    <n v="0"/>
    <n v="0"/>
    <n v="0"/>
    <n v="0"/>
    <n v="0"/>
    <n v="0"/>
    <n v="0"/>
    <n v="0"/>
    <n v="0"/>
    <n v="0"/>
    <n v="0.899756"/>
  </r>
  <r>
    <x v="0"/>
    <s v="Công ty Cổ phần NETNAM"/>
    <x v="17"/>
    <x v="1"/>
    <n v="1.027987"/>
    <n v="1.027987"/>
    <n v="1.027987"/>
    <n v="1.0314939999999999"/>
    <n v="1.0280720000000001"/>
    <n v="1.0280720000000001"/>
    <n v="1.0280720000000001"/>
    <n v="1.0280720000000001"/>
    <n v="1.0280720000000001"/>
    <n v="1.0280720000000001"/>
    <n v="1.031568"/>
    <n v="-6.0347850000000003"/>
    <n v="5.2806699999999998"/>
  </r>
  <r>
    <x v="2"/>
    <s v="Công ty TNHH sản xuất và kinh doanh Vinfast"/>
    <x v="72"/>
    <x v="1"/>
    <n v="13.832805"/>
    <n v="8"/>
    <n v="8"/>
    <n v="8"/>
    <n v="18.079999999999998"/>
    <n v="9.44"/>
    <n v="1.44"/>
    <n v="1.44"/>
    <n v="1.44"/>
    <n v="1.44"/>
    <n v="1.6586669999999999"/>
    <n v="1.7673909999999999"/>
    <n v="74.538863000000006"/>
  </r>
  <r>
    <x v="1"/>
    <s v="Công ty TNHH KDDI Việt nam"/>
    <x v="11"/>
    <x v="1"/>
    <n v="2.8957480000000002"/>
    <n v="2.8957480000000002"/>
    <n v="2.8957480000000002"/>
    <n v="2.8957480000000002"/>
    <n v="2.8957480000000002"/>
    <n v="2.8957480000000002"/>
    <n v="2.8957480000000002"/>
    <n v="2.8549343333333304"/>
    <n v="3.9969070000000002"/>
    <n v="3.9969070000000002"/>
    <n v="3.9969070000000002"/>
    <n v="3.9969070000000002"/>
    <n v="39.11279833333333"/>
  </r>
  <r>
    <x v="1"/>
    <s v="Công ty TNHH KDDI Việt nam"/>
    <x v="11"/>
    <x v="1"/>
    <n v="0.519841"/>
    <n v="0.519841"/>
    <n v="0.519841"/>
    <n v="0.519841"/>
    <n v="0.519841"/>
    <n v="0.519841"/>
    <n v="0.519841"/>
    <n v="0.519841"/>
    <n v="0.52159033333333304"/>
    <n v="0.51985400000000004"/>
    <n v="0.51985400000000004"/>
    <n v="0.51985400000000004"/>
    <n v="6.2398803333333328"/>
  </r>
  <r>
    <x v="2"/>
    <s v="Công ty cổ phần Giáo dục Topica English"/>
    <x v="73"/>
    <x v="1"/>
    <n v="20.930499999999999"/>
    <n v="20.930499999999999"/>
    <n v="-41.860999999999997"/>
    <n v="20.930499999999999"/>
    <n v="0"/>
    <n v="0"/>
    <n v="0"/>
    <n v="0"/>
    <n v="0"/>
    <n v="0"/>
    <n v="0"/>
    <n v="0"/>
    <n v="20.930499999999999"/>
  </r>
  <r>
    <x v="2"/>
    <s v="Phạm Cao Cường"/>
    <x v="74"/>
    <x v="0"/>
    <n v="0.81215300000000001"/>
    <n v="0.82296800000000003"/>
    <n v="0.82296800000000003"/>
    <n v="0.762845"/>
    <n v="0.703704"/>
    <n v="0.703704"/>
    <n v="0.70463500000000001"/>
    <n v="0.69892500000000002"/>
    <n v="0.69892500000000002"/>
    <n v="0.36343999999999999"/>
    <n v="0"/>
    <n v="0"/>
    <n v="7.0942670000000003"/>
  </r>
  <r>
    <x v="2"/>
    <s v="Công ty TNHH Một thành viên Xi măng Vicem Hoàng Thạch"/>
    <x v="75"/>
    <x v="1"/>
    <n v="27.514036000000001"/>
    <n v="27.514036000000001"/>
    <n v="27.514036000000001"/>
    <n v="27.514036000000001"/>
    <n v="27.514036000000001"/>
    <n v="27.514036000000001"/>
    <n v="27.514036000000001"/>
    <n v="27.514036000000001"/>
    <n v="27.514036000000001"/>
    <n v="8.8044969999999996"/>
    <n v="0"/>
    <n v="0"/>
    <n v="256.43082099999998"/>
  </r>
  <r>
    <x v="2"/>
    <s v="Công ty Cổ phần Giải pháp Phần mềm Trực tuyến Việt Nam"/>
    <x v="76"/>
    <x v="0"/>
    <n v="0.47826099999999999"/>
    <n v="0.47826099999999999"/>
    <n v="0.47826099999999999"/>
    <n v="0.47826099999999999"/>
    <n v="0.47826099999999999"/>
    <n v="0.47826099999999999"/>
    <n v="0.47826099999999999"/>
    <n v="0.47826099999999999"/>
    <n v="0.47826099999999999"/>
    <n v="0.47826099999999999"/>
    <n v="0.47826099999999999"/>
    <n v="0.47826099999999999"/>
    <n v="5.7391319999999997"/>
  </r>
  <r>
    <x v="2"/>
    <s v="Công ty Cổ Phần giải pháp mạng Bạch Kim"/>
    <x v="77"/>
    <x v="0"/>
    <n v="29.871701999999999"/>
    <n v="29.871701999999999"/>
    <n v="25.778655000000001"/>
    <n v="18.219667000000001"/>
    <n v="18.219667000000001"/>
    <n v="18.219667000000001"/>
    <n v="18.219667000000001"/>
    <n v="18.219667000000001"/>
    <n v="17.283660349999995"/>
    <n v="15.131738"/>
    <n v="15.131738"/>
    <n v="15.131738"/>
    <n v="239.29926835000001"/>
  </r>
  <r>
    <x v="2"/>
    <s v="Công ty Cổ phần Công nghệ và Dịch vụ An Nguyên"/>
    <x v="78"/>
    <x v="0"/>
    <n v="4.6167879999999997"/>
    <n v="4.6167879999999997"/>
    <n v="4.5160600000000004"/>
    <n v="4.5999999999999996"/>
    <n v="4.5999999999999996"/>
    <n v="4.5999999999999996"/>
    <n v="4.5999999999999996"/>
    <n v="4.5999999999999996"/>
    <n v="4.5999999999999996"/>
    <n v="4.6167879999999997"/>
    <n v="4.6167879999999997"/>
    <n v="4.6167879999999997"/>
    <n v="55.2"/>
  </r>
  <r>
    <x v="2"/>
    <s v="Công ty TNHH giải pháp công nghệ thông tin và truyền thông Paris"/>
    <x v="79"/>
    <x v="0"/>
    <n v="5.5135300000000003"/>
    <n v="5.5135300000000003"/>
    <n v="2.3156829999999999"/>
    <n v="0"/>
    <n v="0"/>
    <n v="0"/>
    <n v="0"/>
    <n v="0"/>
    <n v="0"/>
    <n v="0"/>
    <n v="0"/>
    <n v="0"/>
    <n v="13.342743"/>
  </r>
  <r>
    <x v="2"/>
    <s v="Công ty Cổ phần Đầu tư và Dịch vụ Bưu Điện"/>
    <x v="80"/>
    <x v="0"/>
    <n v="2.2088350000000001"/>
    <n v="2.2088350000000001"/>
    <n v="2.1558250000000001"/>
    <n v="2.2012580000000002"/>
    <n v="2.2012580000000002"/>
    <n v="2.2012580000000002"/>
    <n v="2.2012580000000002"/>
    <n v="2.2012580000000002"/>
    <n v="2.193709666666666"/>
    <n v="2.2088350000000001"/>
    <n v="2.2088350000000001"/>
    <n v="2.2088350000000001"/>
    <n v="26.399999666666663"/>
  </r>
  <r>
    <x v="2"/>
    <s v="Công ty cổ phần công nghệ và truyền thông VOD quốc tế"/>
    <x v="81"/>
    <x v="0"/>
    <n v="2.8085629999999999"/>
    <n v="2.8085629999999999"/>
    <n v="2.7571850000000002"/>
    <n v="2.7982939999999998"/>
    <n v="2.7982939999999998"/>
    <n v="2.7982939999999998"/>
    <n v="2.7982939999999998"/>
    <n v="2.7982939999999998"/>
    <n v="2.808530333333334"/>
    <n v="2.8085629999999999"/>
    <n v="2.8085629999999999"/>
    <n v="2.8085629999999999"/>
    <n v="33.600000333333334"/>
  </r>
  <r>
    <x v="2"/>
    <s v="Báo điện tử dân trí"/>
    <x v="82"/>
    <x v="0"/>
    <n v="2.89"/>
    <n v="2.89"/>
    <n v="2.89"/>
    <n v="2.89"/>
    <n v="2.89"/>
    <n v="2.89"/>
    <n v="2.89"/>
    <n v="2.89"/>
    <n v="2.89"/>
    <n v="-26.01"/>
    <n v="2.89"/>
    <n v="2.89"/>
    <n v="5.78"/>
  </r>
  <r>
    <x v="2"/>
    <s v="Công ty TNHH Hãy trực tuyến"/>
    <x v="83"/>
    <x v="0"/>
    <n v="3.2290269999999999"/>
    <n v="3.2290269999999999"/>
    <n v="3.2290269999999999"/>
    <n v="3.2290269999999999"/>
    <n v="3.2290269999999999"/>
    <n v="3.2290269999999999"/>
    <n v="3.2290269999999999"/>
    <n v="3.2290269999999999"/>
    <n v="3.2407026666666643"/>
    <n v="3.2290269999999999"/>
    <n v="3.2290269999999999"/>
    <n v="3.2290269999999999"/>
    <n v="38.759999666666666"/>
  </r>
  <r>
    <x v="3"/>
    <s v="Công ty cổ phần chứng khoán VPS"/>
    <x v="84"/>
    <x v="0"/>
    <n v="4.2093069999999999"/>
    <n v="4.2093069999999999"/>
    <n v="4.1174650000000002"/>
    <n v="4.194"/>
    <n v="4.194"/>
    <n v="4.194"/>
    <n v="4.194"/>
    <n v="4.194"/>
    <n v="4.194"/>
    <n v="4.2093069999999999"/>
    <n v="4.2093069999999999"/>
    <n v="4.2093069999999999"/>
    <n v="50.328000000000003"/>
  </r>
  <r>
    <x v="2"/>
    <s v="Công ty cổ phần viễn thông Mobinet Việt nam"/>
    <x v="69"/>
    <x v="0"/>
    <n v="0.63890400000000003"/>
    <n v="1.958904"/>
    <n v="1.84548"/>
    <n v="1.4991479999999999"/>
    <n v="1.4991479999999999"/>
    <n v="1.4991479999999999"/>
    <n v="1.4991479999999999"/>
    <n v="1.4991479999999999"/>
    <n v="1.5042599999999999"/>
    <n v="1.5068490000000001"/>
    <n v="1.5068490000000001"/>
    <n v="1.5068490000000001"/>
    <n v="17.963835"/>
  </r>
  <r>
    <x v="0"/>
    <s v="Chi nhánh Miền Bắc - Công ty CP hạ tầng viễn thông CMC"/>
    <x v="14"/>
    <x v="1"/>
    <n v="1.05"/>
    <n v="1.05"/>
    <n v="1.05"/>
    <n v="1.05"/>
    <n v="1.05"/>
    <n v="1.05"/>
    <n v="1.05"/>
    <n v="1.05"/>
    <n v="1.05"/>
    <n v="0.7"/>
    <n v="0.28000000000000003"/>
    <n v="0.35"/>
    <n v="10.78"/>
  </r>
  <r>
    <x v="0"/>
    <s v="Chi nhánh Miền Bắc - Công ty CP hạ tầng viễn thông CMC"/>
    <x v="14"/>
    <x v="1"/>
    <n v="4.8766670000000003"/>
    <n v="4.8766670000000003"/>
    <n v="4.8766670000000003"/>
    <n v="4.8766670000000003"/>
    <n v="4.8766670000000003"/>
    <n v="4.8766670000000003"/>
    <n v="4.8766670000000003"/>
    <n v="4.8766629999999997"/>
    <n v="4.9000000000000004"/>
    <n v="4.9000000000000004"/>
    <n v="3.1360000000000001"/>
    <n v="2.94"/>
    <n v="54.889332000000003"/>
  </r>
  <r>
    <x v="0"/>
    <s v="Chi nhánh Miền Bắc - Công ty CP hạ tầng viễn thông CMC"/>
    <x v="14"/>
    <x v="1"/>
    <n v="3.15"/>
    <n v="3.15"/>
    <n v="3.15"/>
    <n v="3.15"/>
    <n v="3.15"/>
    <n v="3.15"/>
    <n v="3.15"/>
    <n v="3.15"/>
    <n v="3.15"/>
    <n v="3.15"/>
    <n v="3.15"/>
    <n v="1.218"/>
    <n v="35.868000000000002"/>
  </r>
  <r>
    <x v="2"/>
    <s v="Chi nhánh Công ty cổ phần Bibomart TM Bắc Ninh"/>
    <x v="13"/>
    <x v="1"/>
    <n v="0.23080999999999999"/>
    <n v="0.23080999999999999"/>
    <n v="0.22595000000000001"/>
    <n v="0.23"/>
    <n v="0.23"/>
    <n v="0.23"/>
    <n v="0.23"/>
    <n v="0.23"/>
    <n v="0.23"/>
    <n v="0.23080999999999999"/>
    <n v="0.23080999999999999"/>
    <n v="0.23080999999999999"/>
    <n v="2.76"/>
  </r>
  <r>
    <x v="2"/>
    <s v="Chi nhánh Công ty cổ phần Bibomart TM Đà nẵng"/>
    <x v="13"/>
    <x v="1"/>
    <n v="0.230297"/>
    <n v="0.230297"/>
    <n v="0.228515"/>
    <n v="0.229852"/>
    <n v="0.229852"/>
    <n v="0.229852"/>
    <n v="0.229852"/>
    <n v="0.229852"/>
    <n v="0.23073966666666673"/>
    <n v="0.230297"/>
    <n v="0.230297"/>
    <n v="0.230297"/>
    <n v="2.7599996666666669"/>
  </r>
  <r>
    <x v="2"/>
    <s v="Công ty cổ phần BIBOMART TM"/>
    <x v="13"/>
    <x v="1"/>
    <n v="0.230297"/>
    <n v="0.230297"/>
    <n v="0.228515"/>
    <n v="0.229852"/>
    <n v="0.229852"/>
    <n v="0.229852"/>
    <n v="0.229852"/>
    <n v="0.229852"/>
    <n v="0.23073966666666673"/>
    <n v="0.230297"/>
    <n v="0.230297"/>
    <n v="0.230297"/>
    <n v="2.7599996666666669"/>
  </r>
  <r>
    <x v="3"/>
    <s v="Công ty Cổ phần Chứng khoán Ngân hàng Công thương Việt Nam"/>
    <x v="85"/>
    <x v="0"/>
    <n v="1.181818"/>
    <n v="1.181818"/>
    <n v="1.181818"/>
    <n v="1.181818"/>
    <n v="1.181818"/>
    <n v="1.181818"/>
    <n v="1.181818"/>
    <n v="1.181818"/>
    <n v="1.3000034000000005"/>
    <n v="1.171359"/>
    <n v="1.171359"/>
    <n v="1.171359"/>
    <n v="14.2686244"/>
  </r>
  <r>
    <x v="3"/>
    <s v="Công ty cổ phần chứng khoán ngân hàng công thương Việt nam- Chi nhánh Đà nẵng"/>
    <x v="85"/>
    <x v="0"/>
    <n v="1.182172"/>
    <n v="1.182172"/>
    <n v="1.182172"/>
    <n v="1.182172"/>
    <n v="1.182172"/>
    <n v="1.182172"/>
    <n v="1.182172"/>
    <n v="1.182172"/>
    <n v="1.177926242424244"/>
    <n v="1.182172"/>
    <n v="1.182172"/>
    <n v="1.182172"/>
    <n v="14.181818242424244"/>
  </r>
  <r>
    <x v="1"/>
    <s v="Công ty TNHH KDDI Việt nam"/>
    <x v="11"/>
    <x v="1"/>
    <n v="2.4007000000000001"/>
    <n v="2.4007000000000001"/>
    <n v="2.4007000000000001"/>
    <n v="2.4007000000000001"/>
    <n v="2.4007000000000001"/>
    <n v="2.4007000000000001"/>
    <n v="2.4007000000000001"/>
    <n v="2.4007000000000001"/>
    <n v="2.3923000000000001"/>
    <n v="2.4007000000000001"/>
    <n v="2.4007000000000001"/>
    <n v="2.4007000000000001"/>
    <n v="28.8"/>
  </r>
  <r>
    <x v="1"/>
    <s v="Công ty TNHH KDDI Việt nam"/>
    <x v="11"/>
    <x v="1"/>
    <n v="1.1200000000000001"/>
    <n v="1.1200000000000001"/>
    <n v="1.1200000000000001"/>
    <n v="1.1200000000000001"/>
    <n v="1.1200000000000001"/>
    <n v="1.1200000000000001"/>
    <n v="1.1200000000000001"/>
    <n v="1.1200000000000001"/>
    <n v="1.1200000000000001"/>
    <n v="1.1200000000000001"/>
    <n v="1.1200000000000001"/>
    <n v="1.1200000000000001"/>
    <n v="13.44"/>
  </r>
  <r>
    <x v="2"/>
    <s v="Công ty cổ phần thương mại dịch vụ VNG Việt nam"/>
    <x v="16"/>
    <x v="0"/>
    <n v="0.45596399999999998"/>
    <n v="0.461144"/>
    <n v="0.24373300000000001"/>
    <n v="0"/>
    <n v="0"/>
    <n v="0"/>
    <n v="0"/>
    <n v="0"/>
    <n v="0"/>
    <n v="0"/>
    <n v="0"/>
    <n v="0"/>
    <n v="1.160841"/>
  </r>
  <r>
    <x v="2"/>
    <s v="Công ty cổ phần thương mại dịch vụ VNG Việt nam"/>
    <x v="16"/>
    <x v="0"/>
    <n v="0.35545500000000002"/>
    <n v="0.36318"/>
    <n v="0.35827999999999999"/>
    <n v="0.35827999999999999"/>
    <n v="0.35827999999999999"/>
    <n v="0.35827999999999999"/>
    <n v="0.35827999999999999"/>
    <n v="0.20780000000000001"/>
    <n v="0"/>
    <n v="0.85680000000000001"/>
    <n v="0.35307699999999997"/>
    <n v="0.35307699999999997"/>
    <n v="4.2807890000000004"/>
  </r>
  <r>
    <x v="2"/>
    <s v="Công ty cổ phần thương mại dịch vụ VNG Việt nam"/>
    <x v="16"/>
    <x v="0"/>
    <n v="0.38337199999999999"/>
    <n v="0.38337199999999999"/>
    <n v="0.82513999999999998"/>
    <n v="0.45730300000000002"/>
    <n v="0.45730300000000002"/>
    <n v="0.45730300000000002"/>
    <n v="0.45730300000000002"/>
    <n v="0.45730300000000002"/>
    <n v="0.45548466666666654"/>
    <n v="0.457098"/>
    <n v="0.457098"/>
    <n v="0.457098"/>
    <n v="5.7051776666666658"/>
  </r>
  <r>
    <x v="2"/>
    <s v="Công ty cổ phần thương mại dịch vụ VNG Việt nam"/>
    <x v="16"/>
    <x v="0"/>
    <n v="0.45839800000000003"/>
    <n v="0.45839800000000003"/>
    <n v="0.45001000000000002"/>
    <n v="0.45672200000000002"/>
    <n v="0.45672200000000002"/>
    <n v="0.45672200000000002"/>
    <n v="0.45672200000000002"/>
    <n v="0.45672200000000002"/>
    <n v="0.45839033333333351"/>
    <n v="0.45839800000000003"/>
    <n v="0.45839800000000003"/>
    <n v="0.45839800000000003"/>
    <n v="5.4840003333333343"/>
  </r>
  <r>
    <x v="2"/>
    <s v="Công ty cổ phần thương mại dịch vụ VNG Việt nam"/>
    <x v="16"/>
    <x v="0"/>
    <n v="1.079639"/>
    <n v="1.079639"/>
    <n v="0.65857699999999997"/>
    <n v="0"/>
    <n v="0"/>
    <n v="0"/>
    <n v="0"/>
    <n v="0"/>
    <n v="0"/>
    <n v="0"/>
    <n v="0"/>
    <n v="0"/>
    <n v="2.8178550000000002"/>
  </r>
  <r>
    <x v="2"/>
    <s v="Công ty cổ phần thương mại dịch vụ VNG Việt nam"/>
    <x v="16"/>
    <x v="0"/>
    <n v="0.43503599999999998"/>
    <n v="0.43503599999999998"/>
    <n v="0.43503599999999998"/>
    <n v="0.43503599999999998"/>
    <n v="0.43503599999999998"/>
    <n v="0.43503599999999998"/>
    <n v="0.43503599999999998"/>
    <n v="0.43503599999999998"/>
    <n v="0.43661093333333356"/>
    <n v="0.43503500000000001"/>
    <n v="-2.0449649999999999"/>
    <n v="0.43503500000000001"/>
    <n v="2.7420039333333337"/>
  </r>
  <r>
    <x v="2"/>
    <s v="Công ty cổ phần thương mại dịch vụ VNG Việt nam"/>
    <x v="16"/>
    <x v="0"/>
    <n v="0.45760200000000001"/>
    <n v="0.45760200000000001"/>
    <n v="0.43875599999999998"/>
    <n v="0"/>
    <n v="0"/>
    <n v="0"/>
    <n v="0"/>
    <n v="0"/>
    <n v="0"/>
    <n v="0"/>
    <n v="0"/>
    <n v="0"/>
    <n v="1.3539600000000001"/>
  </r>
  <r>
    <x v="2"/>
    <s v="Công ty cổ phần thương mại dịch vụ VNG Việt nam"/>
    <x v="16"/>
    <x v="0"/>
    <n v="0.45760200000000001"/>
    <n v="0.45760200000000001"/>
    <n v="0.43875599999999998"/>
    <n v="0"/>
    <n v="0"/>
    <n v="0"/>
    <n v="0"/>
    <n v="0"/>
    <n v="0"/>
    <n v="0"/>
    <n v="0"/>
    <n v="0"/>
    <n v="1.3539600000000001"/>
  </r>
  <r>
    <x v="2"/>
    <s v="Công ty cổ phần thương mại dịch vụ VNG Việt nam"/>
    <x v="16"/>
    <x v="0"/>
    <n v="0.43529400000000001"/>
    <n v="0.43529400000000001"/>
    <n v="0.43529400000000001"/>
    <n v="0.43529400000000001"/>
    <n v="0.43529400000000001"/>
    <n v="0.43529400000000001"/>
    <n v="0.43529400000000001"/>
    <n v="0.43529400000000001"/>
    <n v="0.4337740666666664"/>
    <n v="0.43529299999999999"/>
    <n v="0.43529299999999999"/>
    <n v="0.43529299999999999"/>
    <n v="5.2220050666666662"/>
  </r>
  <r>
    <x v="3"/>
    <s v="Công ty TNHH đầu tư NDH"/>
    <x v="86"/>
    <x v="0"/>
    <n v="3.2627709999999999"/>
    <n v="3.2627709999999999"/>
    <n v="3.2627709999999999"/>
    <n v="3.2627709999999999"/>
    <n v="3.2627709999999999"/>
    <n v="3.2627709999999999"/>
    <n v="3.2627709999999999"/>
    <n v="3.205620866666667"/>
    <n v="3.2623180000000001"/>
    <n v="3.2623180000000001"/>
    <n v="3.2623180000000001"/>
    <n v="3.2623180000000001"/>
    <n v="39.094289866666664"/>
  </r>
  <r>
    <x v="2"/>
    <s v="Công ty Cổ phần nghiên cứu và Sản xuất Vinsmart"/>
    <x v="72"/>
    <x v="1"/>
    <n v="6.0388320000000002"/>
    <n v="3.4"/>
    <n v="8.98"/>
    <n v="6.19"/>
    <n v="7.2850000000000001"/>
    <n v="9.9395799999999994"/>
    <n v="37.116515999999997"/>
    <n v="23.892530000000001"/>
    <n v="24.087012000000001"/>
    <n v="24.789359000000001"/>
    <n v="24.075167"/>
    <n v="13.080098"/>
    <n v="188.87409400000001"/>
  </r>
  <r>
    <x v="1"/>
    <s v="Công ty TNHH KDDI Việt nam"/>
    <x v="11"/>
    <x v="1"/>
    <n v="3.0466850000000001"/>
    <n v="3.0466850000000001"/>
    <n v="3.0466850000000001"/>
    <n v="3.0466850000000001"/>
    <n v="3.0466850000000001"/>
    <n v="3.0466850000000001"/>
    <n v="3.0466850000000001"/>
    <n v="4.8984829999999997"/>
    <n v="2.8883610000000002"/>
    <n v="2.8883610000000002"/>
    <n v="2.8883610000000002"/>
    <n v="2.8883610000000002"/>
    <n v="37.778722000000002"/>
  </r>
  <r>
    <x v="2"/>
    <s v="Chi nhánh Hải Phòng- Công ty cổ phần Vinpearl"/>
    <x v="72"/>
    <x v="1"/>
    <n v="0.55418999999999996"/>
    <n v="0.55418999999999996"/>
    <n v="0.55418999999999996"/>
    <n v="0.55418999999999996"/>
    <n v="0.55418999999999996"/>
    <n v="0.55418999999999996"/>
    <n v="0.55418999999999996"/>
    <n v="0.53560033333333301"/>
    <n v="-6.075952"/>
    <n v="0.55404799999999998"/>
    <n v="0.55404799999999998"/>
    <n v="0.55404799999999998"/>
    <n v="1.122333333333023E-3"/>
  </r>
  <r>
    <x v="2"/>
    <s v="Công ty TNHH Transcosmos Việt Nam"/>
    <x v="87"/>
    <x v="0"/>
    <n v="0.8"/>
    <n v="0.8"/>
    <n v="0.8"/>
    <n v="0.8"/>
    <n v="0.8"/>
    <n v="0.8"/>
    <n v="0.8"/>
    <n v="0.8"/>
    <n v="0.8"/>
    <n v="0.8"/>
    <n v="0.8"/>
    <n v="0.8"/>
    <n v="9.6"/>
  </r>
  <r>
    <x v="3"/>
    <s v="Ngân hàng Thương mại Cổ phần Quốc tế Việt Nam"/>
    <x v="88"/>
    <x v="1"/>
    <n v="27.909089999999999"/>
    <n v="27.909089999999999"/>
    <n v="27.909089999999999"/>
    <n v="27.909089999999999"/>
    <n v="27.909089999999999"/>
    <n v="27.909094"/>
    <n v="27.909089999999999"/>
    <n v="27.909089999999999"/>
    <n v="27.909089999999999"/>
    <n v="27.909089999999999"/>
    <n v="27.909089999999999"/>
    <n v="27.909089999999999"/>
    <n v="334.90908400000001"/>
  </r>
  <r>
    <x v="0"/>
    <s v="Công ty trách nhiệm hữu hạn phần mềm FPT Hà Nội"/>
    <x v="0"/>
    <x v="0"/>
    <n v="55.370435000000001"/>
    <n v="55.370435000000001"/>
    <n v="55.370435000000001"/>
    <n v="55.370435000000001"/>
    <n v="55.370435000000001"/>
    <n v="50.691173999999997"/>
    <n v="59.259127999999997"/>
    <n v="12.666577999999999"/>
    <n v="4.6123479999999999"/>
    <n v="4.6123479999999999"/>
    <n v="4.6123479999999999"/>
    <n v="4.6123479999999999"/>
    <n v="417.91844700000001"/>
  </r>
  <r>
    <x v="3"/>
    <s v="Ngân hàng BNP Paribas - Chi nhánh TP Hồ Chí Minh Việt Nam"/>
    <x v="89"/>
    <x v="1"/>
    <n v="16.153846000000001"/>
    <n v="16.153846000000001"/>
    <n v="16.153846000000001"/>
    <n v="16.153846000000001"/>
    <n v="16.153846000000001"/>
    <n v="16.153846000000001"/>
    <n v="16.153846000000001"/>
    <n v="16.153846000000001"/>
    <n v="16.153848"/>
    <n v="16.153846000000001"/>
    <n v="16.153846000000001"/>
    <n v="16.153846000000001"/>
    <n v="193.84615400000001"/>
  </r>
  <r>
    <x v="3"/>
    <s v="Tổng công ty Cổ phần bảo hiểm Bưu điện"/>
    <x v="25"/>
    <x v="1"/>
    <n v="4.6166530000000003"/>
    <n v="4.6166530000000003"/>
    <n v="4.6166530000000003"/>
    <n v="4.6166530000000003"/>
    <n v="4.6166530000000003"/>
    <n v="4.6166530000000003"/>
    <n v="4.6166530000000003"/>
    <n v="4.6166530000000003"/>
    <n v="4.6200151166253161"/>
    <n v="4.6150159999999998"/>
    <n v="4.6150159999999998"/>
    <n v="4.6150159999999998"/>
    <n v="55.398287116625319"/>
  </r>
  <r>
    <x v="2"/>
    <s v="Công ty cổ phần công nghệ và giải pháp trực tuyến IDC"/>
    <x v="90"/>
    <x v="1"/>
    <n v="54.071618999999998"/>
    <n v="50.053044999999997"/>
    <n v="45.323180000000001"/>
    <n v="45.323180000000001"/>
    <n v="45.323180000000001"/>
    <n v="45.323180000000001"/>
    <n v="45.323180000000001"/>
    <n v="44.723433"/>
    <n v="45.338545000000003"/>
    <n v="45.338545000000003"/>
    <n v="45.338545000000003"/>
    <n v="45.338545000000003"/>
    <n v="556.81817699999999"/>
  </r>
  <r>
    <x v="2"/>
    <s v="Tập đoàn Công nghiệp than- Khoáng sản Việt nam"/>
    <x v="91"/>
    <x v="1"/>
    <n v="1.433065"/>
    <n v="1.3900749999999999"/>
    <n v="1.4258999999999999"/>
    <n v="1.4258999999999999"/>
    <n v="1.4258999999999999"/>
    <n v="1.4258999999999999"/>
    <n v="1.4258999999999999"/>
    <n v="1.4258999999999999"/>
    <n v="1.4258999999999999"/>
    <n v="1.4258999999999999"/>
    <n v="1.4258999999999999"/>
    <n v="1.4258999999999999"/>
    <n v="17.082139999999999"/>
  </r>
  <r>
    <x v="2"/>
    <s v="Công ty TNHH Bán lẻ Fujimart Việt Nam"/>
    <x v="92"/>
    <x v="0"/>
    <n v="1.808241"/>
    <n v="1.524286"/>
    <n v="1.524286"/>
    <n v="1.524286"/>
    <n v="1.524286"/>
    <n v="1.524286"/>
    <n v="1.524286"/>
    <n v="1.036516"/>
    <n v="0"/>
    <n v="0"/>
    <n v="0"/>
    <n v="0"/>
    <n v="11.990473"/>
  </r>
  <r>
    <x v="3"/>
    <s v="Công ty Cổ phần chứng khoán AIS"/>
    <x v="93"/>
    <x v="0"/>
    <n v="9.5661729999999991"/>
    <n v="9.4909090000000003"/>
    <n v="9.4909090000000003"/>
    <n v="9.4909090000000003"/>
    <n v="9.4909090000000003"/>
    <n v="9.4909090000000003"/>
    <n v="9.4614550000000008"/>
    <n v="9.4909090000000003"/>
    <n v="9.4909090000000003"/>
    <n v="9.4909090000000003"/>
    <n v="9.4909090000000003"/>
    <n v="9.4909090000000003"/>
    <n v="113.936718"/>
  </r>
  <r>
    <x v="2"/>
    <s v="Chi nhánh công ty cổ phần Bibomart TM Hải Phòng"/>
    <x v="13"/>
    <x v="1"/>
    <n v="0.22956699999999999"/>
    <n v="0.23216500000000001"/>
    <n v="0.230435"/>
    <n v="0.230435"/>
    <n v="0.230435"/>
    <n v="0.230435"/>
    <n v="0.230435"/>
    <n v="0.227825"/>
    <n v="0.22913500000000001"/>
    <n v="0.22913500000000001"/>
    <n v="0.22913500000000001"/>
    <n v="0.22913500000000001"/>
    <n v="2.7582719999999998"/>
  </r>
  <r>
    <x v="2"/>
    <s v="Công ty cổ phần BIBOMART TM"/>
    <x v="13"/>
    <x v="1"/>
    <n v="0.229073"/>
    <n v="0.23463500000000001"/>
    <n v="0.231068"/>
    <n v="0.231068"/>
    <n v="0.231068"/>
    <n v="0.231068"/>
    <n v="0.231068"/>
    <n v="0.22465966666666676"/>
    <n v="0.22789200000000001"/>
    <n v="0.22789200000000001"/>
    <n v="0.22789200000000001"/>
    <n v="0.22789200000000001"/>
    <n v="2.7552756666666669"/>
  </r>
  <r>
    <x v="2"/>
    <s v="Công ty cổ phần BIBOMART TM"/>
    <x v="13"/>
    <x v="1"/>
    <n v="0.22883600000000001"/>
    <n v="0.23582"/>
    <n v="0.23641100000000001"/>
    <n v="0.23641100000000001"/>
    <n v="0.23641100000000001"/>
    <n v="0.23641100000000001"/>
    <n v="0.23641100000000001"/>
    <n v="0.19794500000000001"/>
    <n v="0.227685"/>
    <n v="0.227685"/>
    <n v="0.227685"/>
    <n v="0.227685"/>
    <n v="2.7553960000000002"/>
  </r>
  <r>
    <x v="0"/>
    <s v="Chi nhánh Miền Bắc - Công ty CP hạ tầng viễn thông CMC"/>
    <x v="14"/>
    <x v="1"/>
    <n v="1.2263010000000001"/>
    <n v="1.2263010000000001"/>
    <n v="1.2263010000000001"/>
    <n v="1.2846340000000001"/>
    <n v="1.2263010000000001"/>
    <n v="1.1679679999999999"/>
    <n v="1.366301"/>
    <n v="1.53609"/>
    <n v="1.4"/>
    <n v="1.4"/>
    <n v="0.89600000000000002"/>
    <n v="0.84"/>
    <n v="14.796196999999999"/>
  </r>
  <r>
    <x v="0"/>
    <s v="Chi nhánh Miền Bắc - Công ty CP hạ tầng viễn thông CMC"/>
    <x v="14"/>
    <x v="1"/>
    <n v="0.35010400000000003"/>
    <n v="0.35010400000000003"/>
    <n v="0.35010400000000003"/>
    <n v="0.35010400000000003"/>
    <n v="0.35010400000000003"/>
    <n v="0.35010400000000003"/>
    <n v="0.35010400000000003"/>
    <n v="0.37218899999999999"/>
    <n v="0.35"/>
    <n v="0.35"/>
    <n v="0.224"/>
    <n v="0.21"/>
    <n v="3.9569169999999998"/>
  </r>
  <r>
    <x v="2"/>
    <s v="Chi nhánh Công ty cổ phần Bibomart TM Yên Bái"/>
    <x v="13"/>
    <x v="1"/>
    <n v="0.228935"/>
    <n v="0.23532500000000001"/>
    <n v="0.23094000000000001"/>
    <n v="0.23094000000000001"/>
    <n v="0.23094000000000001"/>
    <n v="0.23094000000000001"/>
    <n v="0.23094000000000001"/>
    <n v="0.22530033333333327"/>
    <n v="0.22774900000000001"/>
    <n v="0.22774900000000001"/>
    <n v="0.22774900000000001"/>
    <n v="0.22774900000000001"/>
    <n v="2.7552563333333331"/>
  </r>
  <r>
    <x v="2"/>
    <s v="Chi nhánh công ty cổ phần Bibomart TM Hải Phòng"/>
    <x v="13"/>
    <x v="1"/>
    <n v="0.23"/>
    <n v="0.23"/>
    <n v="0.23"/>
    <n v="0.23"/>
    <n v="0.23"/>
    <n v="0.23"/>
    <n v="0.23"/>
    <n v="0.23"/>
    <n v="0.23"/>
    <n v="0.23"/>
    <n v="0.23"/>
    <n v="0.23"/>
    <n v="2.76"/>
  </r>
  <r>
    <x v="2"/>
    <s v="Công ty cổ phần BIBOMART TM"/>
    <x v="13"/>
    <x v="1"/>
    <n v="0.23"/>
    <n v="0.23"/>
    <n v="0.23"/>
    <n v="0.23"/>
    <n v="0.23"/>
    <n v="0.23"/>
    <n v="0.23"/>
    <n v="0.23"/>
    <n v="0.23"/>
    <n v="0.23"/>
    <n v="0.23"/>
    <n v="0.23"/>
    <n v="2.76"/>
  </r>
  <r>
    <x v="2"/>
    <s v="Công ty cổ phần BIBOMART TM"/>
    <x v="13"/>
    <x v="1"/>
    <n v="0.22881599999999999"/>
    <n v="0.23591999999999999"/>
    <n v="0.23119600000000001"/>
    <n v="-0.82680399999999998"/>
    <n v="0.23119600000000001"/>
    <n v="0.23119600000000001"/>
    <n v="0.23119600000000001"/>
    <n v="0.17802000000000001"/>
    <n v="0"/>
    <n v="0"/>
    <n v="0"/>
    <n v="0"/>
    <n v="0.74073599999999995"/>
  </r>
  <r>
    <x v="2"/>
    <s v="Công ty cổ phần BIBOMART TM"/>
    <x v="13"/>
    <x v="1"/>
    <n v="0.22919600000000001"/>
    <n v="0.23402000000000001"/>
    <n v="0.23080999999999999"/>
    <n v="0.23080999999999999"/>
    <n v="0.23080999999999999"/>
    <n v="0.23080999999999999"/>
    <n v="0.23080999999999999"/>
    <n v="0.22595000000000001"/>
    <n v="0.22800000000000001"/>
    <n v="0.22800000000000001"/>
    <n v="0.22800000000000001"/>
    <n v="0.22800000000000001"/>
    <n v="2.7552159999999999"/>
  </r>
  <r>
    <x v="2"/>
    <s v="Công ty cổ phần BIBOMART TM"/>
    <x v="13"/>
    <x v="1"/>
    <n v="0.22883600000000001"/>
    <n v="0.23582"/>
    <n v="0.23117499999999999"/>
    <n v="-0.87282499999999996"/>
    <n v="0.23117499999999999"/>
    <n v="0.23117499999999999"/>
    <n v="0.23117499999999999"/>
    <n v="0.201125"/>
    <n v="0"/>
    <n v="0"/>
    <n v="0"/>
    <n v="0"/>
    <n v="0.71765599999999996"/>
  </r>
  <r>
    <x v="3"/>
    <s v="Công ty cổ phần thiết bị công nghệ ATK"/>
    <x v="94"/>
    <x v="0"/>
    <n v="37.554375999999998"/>
    <n v="37.554375999999998"/>
    <n v="37.554375999999998"/>
    <n v="37.554375999999998"/>
    <n v="37.554375999999998"/>
    <n v="37.554375999999998"/>
    <n v="37.554375999999998"/>
    <n v="37.554375999999998"/>
    <n v="37.554375999999998"/>
    <n v="37.554375999999998"/>
    <n v="30.878384"/>
    <n v="14.849043"/>
    <n v="421.271187"/>
  </r>
  <r>
    <x v="2"/>
    <s v="Công ty cổ phần BIBOMART TM"/>
    <x v="13"/>
    <x v="1"/>
    <n v="0.22944000000000001"/>
    <n v="0.23280000000000001"/>
    <n v="0.23070299999999999"/>
    <n v="0.23070299999999999"/>
    <n v="0.23070299999999999"/>
    <n v="0.23070299999999999"/>
    <n v="0.23070299999999999"/>
    <n v="0.22648466666666675"/>
    <n v="0.218667"/>
    <n v="0.218667"/>
    <n v="0.218667"/>
    <n v="0.218667"/>
    <n v="2.7169076666666672"/>
  </r>
  <r>
    <x v="2"/>
    <s v="Công ty cổ phần BIBOMART TM"/>
    <x v="13"/>
    <x v="1"/>
    <n v="0.22944000000000001"/>
    <n v="0.23280000000000001"/>
    <n v="0.23070299999999999"/>
    <n v="0.23070299999999999"/>
    <n v="0.23070299999999999"/>
    <n v="0.23070299999999999"/>
    <n v="0.23070299999999999"/>
    <n v="0.22648466666666675"/>
    <n v="0.228606"/>
    <n v="0.228606"/>
    <n v="0.228606"/>
    <n v="0.228606"/>
    <n v="2.7566636666666668"/>
  </r>
  <r>
    <x v="0"/>
    <s v="Công ty Cổ phần NETNAM"/>
    <x v="17"/>
    <x v="1"/>
    <n v="0.53781999999999996"/>
    <n v="0.54766999999999999"/>
    <n v="0.54766999999999999"/>
    <n v="0.54766999999999999"/>
    <n v="0.54766999999999999"/>
    <n v="0.54766999999999999"/>
    <n v="0.53764999999999996"/>
    <n v="0.54766999999999999"/>
    <n v="-1.1033299999999999"/>
    <n v="1.19767"/>
    <n v="1.19767"/>
    <n v="1.19767"/>
    <n v="6.8511699999999998"/>
  </r>
  <r>
    <x v="0"/>
    <s v="Công ty Cổ phần NETNAM"/>
    <x v="17"/>
    <x v="1"/>
    <n v="0.54600000000000004"/>
    <n v="0.54600000000000004"/>
    <n v="0.54600000000000004"/>
    <n v="0.54600000000000004"/>
    <n v="0.54600000000000004"/>
    <n v="0.54600000000000004"/>
    <n v="0.54600000000000004"/>
    <n v="0.54600000000000004"/>
    <n v="0.54600000000000004"/>
    <n v="-0.78"/>
    <n v="1.196"/>
    <n v="1.196"/>
    <n v="6.5259999999999998"/>
  </r>
  <r>
    <x v="0"/>
    <s v="Công ty Cổ phần NETNAM"/>
    <x v="17"/>
    <x v="1"/>
    <n v="0.53371199999999996"/>
    <n v="0.54853700000000005"/>
    <n v="0.54853700000000005"/>
    <n v="0.54853700000000005"/>
    <n v="0.54853700000000005"/>
    <n v="0.54853700000000005"/>
    <n v="3.681915"/>
    <n v="0"/>
    <n v="-1.8243339999999999"/>
    <n v="0.65"/>
    <n v="0.65"/>
    <n v="0.65"/>
    <n v="7.0839780000000001"/>
  </r>
  <r>
    <x v="3"/>
    <s v="Chi nhánh Công ty cổ phần Chứng Khoán Sài Gòn tại Hà Nội"/>
    <x v="95"/>
    <x v="1"/>
    <n v="1.010176"/>
    <n v="1.010176"/>
    <n v="1.010176"/>
    <n v="1.010176"/>
    <n v="1.010176"/>
    <n v="1.010176"/>
    <n v="12.914239999999999"/>
    <n v="0"/>
    <n v="0"/>
    <n v="0"/>
    <n v="0"/>
    <n v="0"/>
    <n v="18.975296"/>
  </r>
  <r>
    <x v="0"/>
    <s v="Công ty TNHH Phần mềm FPT"/>
    <x v="0"/>
    <x v="0"/>
    <n v="9.9962660000000003"/>
    <n v="9.9962660000000003"/>
    <n v="9.9962660000000003"/>
    <n v="9.9962660000000003"/>
    <n v="9.9962660000000003"/>
    <n v="9.9962660000000003"/>
    <n v="9.9962660000000003"/>
    <n v="2.2991389999999998"/>
    <n v="0"/>
    <n v="27.5"/>
    <n v="10"/>
    <n v="10"/>
    <n v="119.77300099999999"/>
  </r>
  <r>
    <x v="1"/>
    <s v="Công ty TNHH KDDI Việt nam"/>
    <x v="11"/>
    <x v="1"/>
    <n v="11.460647"/>
    <n v="11.460647"/>
    <n v="11.460647"/>
    <n v="11.460647"/>
    <n v="11.460647"/>
    <n v="11.460647"/>
    <n v="11.460647"/>
    <n v="11.460647"/>
    <n v="11.460647"/>
    <n v="11.460647"/>
    <n v="11.460647"/>
    <n v="11.460647"/>
    <n v="137.52776399999999"/>
  </r>
  <r>
    <x v="2"/>
    <s v="Cục Truyền thông Công an Nhân dân"/>
    <x v="96"/>
    <x v="0"/>
    <n v="46.556272"/>
    <n v="48.215853000000003"/>
    <n v="48.215853000000003"/>
    <n v="48.215853000000003"/>
    <n v="48.215853000000003"/>
    <n v="48.215853000000003"/>
    <n v="48.011642999999999"/>
    <n v="48.181818"/>
    <n v="48.181818"/>
    <n v="48.181818"/>
    <n v="48.181818"/>
    <n v="48.181818"/>
    <n v="576.55627000000004"/>
  </r>
  <r>
    <x v="2"/>
    <s v="Công ty cổ phần Centech Interactive"/>
    <x v="59"/>
    <x v="0"/>
    <n v="2.5406399999999998"/>
    <n v="2.611872"/>
    <n v="2.611872"/>
    <n v="2.611872"/>
    <n v="2.611872"/>
    <n v="2.611872"/>
    <n v="2.5406399999999998"/>
    <n v="2.611872"/>
    <n v="2.611872"/>
    <n v="2.611872"/>
    <n v="2.611872"/>
    <n v="2.611872"/>
    <n v="31.2"/>
  </r>
  <r>
    <x v="2"/>
    <s v="Công ty cổ phần dịch vụ công nghệ giáo dục Việt nam"/>
    <x v="97"/>
    <x v="0"/>
    <n v="5.5622199999999999"/>
    <n v="5.5835559999999997"/>
    <n v="5.5835559999999997"/>
    <n v="5.5835559999999997"/>
    <n v="5.5835559999999997"/>
    <n v="5.5835559999999997"/>
    <n v="5.5622199999999999"/>
    <n v="5.5835559999999997"/>
    <n v="5.5835559999999997"/>
    <n v="5.5835559999999997"/>
    <n v="5.5835559999999997"/>
    <n v="5.5835559999999997"/>
    <n v="66.959999999999994"/>
  </r>
  <r>
    <x v="2"/>
    <s v="Báo Bóng đá"/>
    <x v="98"/>
    <x v="0"/>
    <n v="15.45"/>
    <n v="0"/>
    <n v="0"/>
    <n v="0"/>
    <n v="0"/>
    <n v="0"/>
    <n v="0"/>
    <n v="0"/>
    <n v="0"/>
    <n v="0"/>
    <n v="0"/>
    <n v="0"/>
    <n v="15.45"/>
  </r>
  <r>
    <x v="2"/>
    <s v="Công ty Cổ phần công nghệ và giải pháp trực tuyến IDC"/>
    <x v="90"/>
    <x v="1"/>
    <n v="14.316032"/>
    <n v="13.174113"/>
    <n v="13.174113"/>
    <n v="13.174113"/>
    <n v="13.174113"/>
    <n v="13.174113"/>
    <n v="13.27797"/>
    <n v="13.452529"/>
    <n v="13.452529"/>
    <n v="13.452529"/>
    <n v="13.452529"/>
    <n v="13.452529"/>
    <n v="160.72721200000001"/>
  </r>
  <r>
    <x v="2"/>
    <s v="Cty CP Công nghiệp Weldcom"/>
    <x v="99"/>
    <x v="0"/>
    <n v="2.0045039999999998"/>
    <n v="2.0045039999999998"/>
    <n v="2.0045039999999998"/>
    <n v="2.0045039999999998"/>
    <n v="2.0045039999999998"/>
    <n v="2.0045039999999998"/>
    <n v="1.950456"/>
    <n v="2.0045039999999998"/>
    <n v="2.0045039999999998"/>
    <n v="2.0045039999999998"/>
    <n v="2.0045039999999998"/>
    <n v="2.0045039999999998"/>
    <n v="24"/>
  </r>
  <r>
    <x v="2"/>
    <s v="Chi nhánh công ty cổ phần Bibomart TM Quảng Ninh"/>
    <x v="13"/>
    <x v="1"/>
    <n v="0.22580500000000001"/>
    <n v="0.23083899999999999"/>
    <n v="0.23083899999999999"/>
    <n v="0.23083899999999999"/>
    <n v="0.23083899999999999"/>
    <n v="0.23083899999999999"/>
    <n v="0.22580500000000001"/>
    <n v="0.23083899999999999"/>
    <n v="0.23083899999999999"/>
    <n v="0.23083899999999999"/>
    <n v="0.23083899999999999"/>
    <n v="0.23083899999999999"/>
    <n v="2.76"/>
  </r>
  <r>
    <x v="2"/>
    <s v="Chi nhánh Công ty cổ phần Bibomart TM Thừa Thiên Huế"/>
    <x v="13"/>
    <x v="1"/>
    <n v="0.22642000000000001"/>
    <n v="0.230716"/>
    <n v="0.230716"/>
    <n v="0.230716"/>
    <n v="0.230716"/>
    <n v="0.230716"/>
    <n v="0.22642000000000001"/>
    <n v="0.230716"/>
    <n v="0.230716"/>
    <n v="0.230716"/>
    <n v="0.230716"/>
    <n v="0.230716"/>
    <n v="2.76"/>
  </r>
  <r>
    <x v="2"/>
    <s v="Chi nhánh công ty cổ phần Bibomart TM Thanh Hóa"/>
    <x v="13"/>
    <x v="1"/>
    <n v="0.228545"/>
    <n v="0.230291"/>
    <n v="0.230291"/>
    <n v="0.230291"/>
    <n v="0.230291"/>
    <n v="0.230291"/>
    <n v="0.228545"/>
    <n v="0.230291"/>
    <n v="0.230291"/>
    <n v="0.230291"/>
    <n v="0.230291"/>
    <n v="0.230291"/>
    <n v="2.76"/>
  </r>
  <r>
    <x v="2"/>
    <s v="Công ty cổ phần BIBOMART TM"/>
    <x v="13"/>
    <x v="1"/>
    <n v="0.228545"/>
    <n v="0.230291"/>
    <n v="0.230291"/>
    <n v="0.230291"/>
    <n v="0.230291"/>
    <n v="0.230291"/>
    <n v="0.228545"/>
    <n v="0.230291"/>
    <n v="0.230291"/>
    <n v="0.230291"/>
    <n v="0.230291"/>
    <n v="0.230291"/>
    <n v="2.76"/>
  </r>
  <r>
    <x v="2"/>
    <s v="Công ty cổ phần BIBOMART TM"/>
    <x v="13"/>
    <x v="1"/>
    <n v="0.22925000000000001"/>
    <n v="0.23014999999999999"/>
    <n v="0.23014999999999999"/>
    <n v="0.23014999999999999"/>
    <n v="0.23014999999999999"/>
    <n v="0.23014999999999999"/>
    <n v="0.22925000000000001"/>
    <n v="0.23014999999999999"/>
    <n v="0.23014999999999999"/>
    <n v="0.23014999999999999"/>
    <n v="0.23014999999999999"/>
    <n v="0.23014999999999999"/>
    <n v="2.76"/>
  </r>
  <r>
    <x v="3"/>
    <s v="Công ty cổ phần dịch vụ viễn thông I.P"/>
    <x v="70"/>
    <x v="1"/>
    <n v="4.1863549999999998"/>
    <n v="4.2027289999999997"/>
    <n v="4.2027289999999997"/>
    <n v="4.2027289999999997"/>
    <n v="4.2027289999999997"/>
    <n v="4.2027289999999997"/>
    <n v="4.1863549999999998"/>
    <n v="4.2027289999999997"/>
    <n v="4.2027289999999997"/>
    <n v="4.2027289999999997"/>
    <n v="4.2027289999999997"/>
    <n v="4.2027289999999997"/>
    <n v="50.4"/>
  </r>
  <r>
    <x v="3"/>
    <s v="Ngân hàng TMCP Kỹ Thương Việt Nam (Techcombank)"/>
    <x v="100"/>
    <x v="1"/>
    <n v="15.856667"/>
    <n v="15.856667"/>
    <n v="15.856667"/>
    <n v="15.856667"/>
    <n v="15.856664"/>
    <n v="15.596944000000001"/>
    <n v="15.596944000000001"/>
    <n v="15.596944000000001"/>
    <n v="15.596944000000001"/>
    <n v="15.596944000000001"/>
    <n v="15.596944000000001"/>
    <n v="15.596944000000001"/>
    <n v="188.46194"/>
  </r>
  <r>
    <x v="2"/>
    <s v="Công ty cổ phần BIBOMART TM"/>
    <x v="13"/>
    <x v="1"/>
    <n v="0.79836499999999999"/>
    <n v="0.80148399999999997"/>
    <n v="0.80148399999999997"/>
    <n v="0.80148399999999997"/>
    <n v="0.80148399999999997"/>
    <n v="0.80148399999999997"/>
    <n v="0.79257999999999995"/>
    <n v="0.80148399999999997"/>
    <n v="0.80148399999999997"/>
    <n v="0.80148399999999997"/>
    <n v="0.80148399999999997"/>
    <n v="0.80148399999999997"/>
    <n v="9.6057849999999991"/>
  </r>
  <r>
    <x v="2"/>
    <s v="Công ty cổ phần thương mại dịch vụ VNG Việt nam"/>
    <x v="16"/>
    <x v="0"/>
    <n v="0.43516700000000003"/>
    <n v="0.43516700000000003"/>
    <n v="0.43516700000000003"/>
    <n v="0.43516700000000003"/>
    <n v="0.43516700000000003"/>
    <n v="0.39164700000000002"/>
    <n v="0.30461300000000002"/>
    <n v="0.43555199999999999"/>
    <n v="0.43555199999999999"/>
    <n v="0.43555199999999999"/>
    <n v="0.43555199999999999"/>
    <n v="0.43555199999999999"/>
    <n v="5.049855"/>
  </r>
  <r>
    <x v="2"/>
    <s v="Tổng Công ty Điện lực Dầu khí Việt Nam- Công ty Cổ phần"/>
    <x v="101"/>
    <x v="1"/>
    <n v="13.83797"/>
    <n v="13.912406000000001"/>
    <n v="13.912406000000001"/>
    <n v="13.912406000000001"/>
    <n v="13.912406000000001"/>
    <n v="13.912406000000001"/>
    <n v="13.900744"/>
    <n v="13.9"/>
    <n v="13.9"/>
    <n v="13.9"/>
    <n v="13.9"/>
    <n v="13.9"/>
    <n v="166.80074400000001"/>
  </r>
  <r>
    <x v="2"/>
    <s v="Tổng Công ty Khoáng Sản  TKV- CTCP"/>
    <x v="91"/>
    <x v="1"/>
    <n v="3.06"/>
    <n v="3.06"/>
    <n v="3.06"/>
    <n v="3.06"/>
    <n v="3.06"/>
    <n v="3.06"/>
    <n v="0"/>
    <n v="0"/>
    <n v="0"/>
    <n v="0"/>
    <n v="0"/>
    <n v="0"/>
    <n v="18.36"/>
  </r>
  <r>
    <x v="3"/>
    <s v="Công ty Cổ phần Chứng khoán ARTEX"/>
    <x v="102"/>
    <x v="0"/>
    <n v="9.5027229999999996"/>
    <n v="9.5027229999999996"/>
    <n v="9.5027229999999996"/>
    <n v="9.5027229999999996"/>
    <n v="9.5027229999999996"/>
    <n v="9.4700469999999992"/>
    <n v="9.5027229999999996"/>
    <n v="9.5027229999999996"/>
    <n v="9.5027229999999996"/>
    <n v="9.5027229999999996"/>
    <n v="9.5027229999999996"/>
    <n v="9.5027229999999996"/>
    <n v="114"/>
  </r>
  <r>
    <x v="2"/>
    <s v="Công ty TNHH Teamobi"/>
    <x v="103"/>
    <x v="0"/>
    <n v="1.44"/>
    <n v="1.44"/>
    <n v="1.44"/>
    <n v="1.44"/>
    <n v="1.44"/>
    <n v="17.712"/>
    <n v="0"/>
    <n v="0"/>
    <n v="0"/>
    <n v="0"/>
    <n v="0"/>
    <n v="0"/>
    <n v="24.911999999999999"/>
  </r>
  <r>
    <x v="3"/>
    <s v="Ngân hàng TMCP Quân đội Việt Nam"/>
    <x v="104"/>
    <x v="1"/>
    <n v="1.5995349999999999"/>
    <n v="1.5995349999999999"/>
    <n v="1.5995349999999999"/>
    <n v="1.5995349999999999"/>
    <n v="1.5995349999999999"/>
    <n v="1.6051150000000001"/>
    <n v="1.5995349999999999"/>
    <n v="1.5995349999999999"/>
    <n v="1.5995349999999999"/>
    <n v="1.5995349999999999"/>
    <n v="1.5995349999999999"/>
    <n v="1.5995349999999999"/>
    <n v="19.2"/>
  </r>
  <r>
    <x v="0"/>
    <s v="Chi nhánh Miền Bắc - Công ty CP hạ tầng viễn thông CMC"/>
    <x v="14"/>
    <x v="1"/>
    <n v="0.7"/>
    <n v="0.7"/>
    <n v="0.7"/>
    <n v="0.7"/>
    <n v="0.7"/>
    <n v="0.7"/>
    <n v="0.32666699999999999"/>
    <n v="0.35"/>
    <n v="0.35"/>
    <n v="0.35"/>
    <n v="0.224"/>
    <n v="0.21"/>
    <n v="6.0106669999999998"/>
  </r>
  <r>
    <x v="0"/>
    <s v="Chi nhánh Miền Bắc - Công ty CP hạ tầng viễn thông CMC"/>
    <x v="14"/>
    <x v="1"/>
    <n v="0.85"/>
    <n v="0.85"/>
    <n v="0.85"/>
    <n v="0.85"/>
    <n v="0.85"/>
    <n v="0.81166700000000003"/>
    <n v="0.816666"/>
    <n v="0.85"/>
    <n v="0.85"/>
    <n v="0.61666600000000005"/>
    <n v="0.224"/>
    <n v="0.21"/>
    <n v="8.6289990000000003"/>
  </r>
  <r>
    <x v="2"/>
    <s v="Công ty cổ phần thương mại dịch vụ VNG Việt nam"/>
    <x v="16"/>
    <x v="0"/>
    <n v="0.43516700000000003"/>
    <n v="0.43516700000000003"/>
    <n v="0.43516700000000003"/>
    <n v="0.43516700000000003"/>
    <n v="0.43516700000000003"/>
    <n v="0.43515999999999999"/>
    <n v="0.43516700000000003"/>
    <n v="0.43516700000000003"/>
    <n v="0.43516700000000003"/>
    <n v="0.43516700000000003"/>
    <n v="0.43516700000000003"/>
    <n v="0.43516700000000003"/>
    <n v="5.221997"/>
  </r>
  <r>
    <x v="2"/>
    <s v="Công ty cổ phần thương mại dịch vụ VNG Việt nam"/>
    <x v="16"/>
    <x v="0"/>
    <n v="0.43622699999999998"/>
    <n v="0.43622699999999998"/>
    <n v="0.43622699999999998"/>
    <n v="0.43622699999999998"/>
    <n v="0.42456300000000002"/>
    <n v="0"/>
    <n v="0"/>
    <n v="0"/>
    <n v="0"/>
    <n v="0"/>
    <n v="0"/>
    <n v="0"/>
    <n v="2.1694710000000001"/>
  </r>
  <r>
    <x v="2"/>
    <s v="Công ty cổ phần thương mại dịch vụ VNG Việt nam"/>
    <x v="16"/>
    <x v="0"/>
    <n v="0.43516700000000003"/>
    <n v="0.43516700000000003"/>
    <n v="0.43516700000000003"/>
    <n v="0.43516700000000003"/>
    <n v="0.43516300000000002"/>
    <n v="0.43516300000000002"/>
    <n v="-2.0448330000000001"/>
    <n v="0.43516700000000003"/>
    <n v="0.43516700000000003"/>
    <n v="0.43516700000000003"/>
    <n v="0.43516700000000003"/>
    <n v="0.89216700000000004"/>
    <n v="3.1989960000000002"/>
  </r>
  <r>
    <x v="0"/>
    <s v="Chi nhánh công ty TNHH phần mềm FPT Hồ Chí Minh tại Cần Thơ"/>
    <x v="0"/>
    <x v="0"/>
    <n v="3.1988240000000001"/>
    <n v="3.1988240000000001"/>
    <n v="3.1988240000000001"/>
    <n v="3.2105839999999999"/>
    <n v="3.199036"/>
    <n v="3.199036"/>
    <n v="3.199036"/>
    <n v="3.199036"/>
    <n v="3.199036"/>
    <n v="3.199036"/>
    <n v="3.199036"/>
    <n v="3.199036"/>
    <n v="38.399343999999999"/>
  </r>
  <r>
    <x v="1"/>
    <s v="Công ty TNHH Fujiken HimlamBC"/>
    <x v="11"/>
    <x v="1"/>
    <n v="1.1203179999999999"/>
    <n v="1.1203179999999999"/>
    <n v="1.1203179999999999"/>
    <n v="1.1203179999999999"/>
    <n v="1.1203179999999999"/>
    <n v="1.1165020000000001"/>
    <n v="1.1203179999999999"/>
    <n v="1.1203179999999999"/>
    <n v="1.1203179999999999"/>
    <n v="1.1203179999999999"/>
    <n v="1.1203179999999999"/>
    <n v="1.1203179999999999"/>
    <n v="13.44"/>
  </r>
  <r>
    <x v="2"/>
    <s v="Công đoàn cao su việt nam"/>
    <x v="21"/>
    <x v="0"/>
    <n v="0.50014999999999998"/>
    <n v="0.50014999999999998"/>
    <n v="0.50014999999999998"/>
    <n v="0.50014999999999998"/>
    <n v="0.50014999999999998"/>
    <n v="0.51501699999999995"/>
    <n v="0"/>
    <n v="0"/>
    <n v="0"/>
    <n v="0"/>
    <n v="0"/>
    <n v="0"/>
    <n v="3.0157669999999999"/>
  </r>
  <r>
    <x v="1"/>
    <s v="Công ty Luật TNHH Nishimura &amp; Asahi Việt Nam"/>
    <x v="11"/>
    <x v="1"/>
    <n v="38.382375000000003"/>
    <n v="38.382375000000003"/>
    <n v="38.382375000000003"/>
    <n v="38.382375000000003"/>
    <n v="38.382375000000003"/>
    <n v="38.382375000000003"/>
    <n v="38.382375000000003"/>
    <n v="38.382375000000003"/>
    <n v="38.382375000000003"/>
    <n v="60.817625"/>
    <n v="49.6"/>
    <n v="49.6"/>
    <n v="505.459"/>
  </r>
  <r>
    <x v="1"/>
    <s v="Chi nhánh Công ty Luật Trách nhiệm hữu hạn Nishimura &amp; Asahi Việt Nam tại TP. Hồ Chí Minh"/>
    <x v="11"/>
    <x v="1"/>
    <n v="38.382375000000003"/>
    <n v="38.382375000000003"/>
    <n v="38.382375000000003"/>
    <n v="38.382375000000003"/>
    <n v="38.382375000000003"/>
    <n v="38.382375000000003"/>
    <n v="38.382375000000003"/>
    <n v="38.382375000000003"/>
    <n v="38.382375000000003"/>
    <n v="38.382375000000003"/>
    <n v="38.382375000000003"/>
    <n v="38.382375000000003"/>
    <n v="460.58850000000001"/>
  </r>
  <r>
    <x v="0"/>
    <s v="Chi nhánh công ty TNHH phần mềm FPT Hồ Chí Minh tại Cần Thơ"/>
    <x v="0"/>
    <x v="0"/>
    <n v="10.939916999999999"/>
    <n v="10.939916999999999"/>
    <n v="10.939916999999999"/>
    <n v="10.564913000000001"/>
    <n v="125.665144"/>
    <n v="-48.757725999999998"/>
    <n v="-48.757725000000001"/>
    <n v="9.646312"/>
    <n v="9.646312"/>
    <n v="9.646312"/>
    <n v="9.646312"/>
    <n v="9.646312"/>
    <n v="119.765917"/>
  </r>
  <r>
    <x v="2"/>
    <s v="Công ty TNHH Truyền hình Công an Nhân Dân"/>
    <x v="105"/>
    <x v="1"/>
    <n v="5.4994009999999998"/>
    <n v="5.4994009999999998"/>
    <n v="5.4994009999999998"/>
    <n v="5.4994009999999998"/>
    <n v="5.506589"/>
    <n v="5.4994009999999998"/>
    <n v="5.4994009999999998"/>
    <n v="5.4994009999999998"/>
    <n v="5.4994009999999998"/>
    <n v="5.4994009999999998"/>
    <n v="5.4994009999999998"/>
    <n v="5.4994009999999998"/>
    <n v="66"/>
  </r>
  <r>
    <x v="3"/>
    <s v="Ngân hàng liên doanh Lào Việt"/>
    <x v="106"/>
    <x v="0"/>
    <n v="10.777399000000001"/>
    <n v="10.777399000000001"/>
    <n v="10.777399000000001"/>
    <n v="10.777399000000001"/>
    <n v="10.701442999999999"/>
    <n v="10.779494"/>
    <n v="10.779494"/>
    <n v="10.779494"/>
    <n v="10.779494"/>
    <n v="10.779494"/>
    <n v="10.779494"/>
    <n v="10.779494"/>
    <n v="129.26749699999999"/>
  </r>
  <r>
    <x v="1"/>
    <s v="Công ty TNHH SOFTBANK TELECOM Việt Nam"/>
    <x v="107"/>
    <x v="1"/>
    <n v="6.1324969999999999"/>
    <n v="6.1324969999999999"/>
    <n v="6.1324969999999999"/>
    <n v="6.1324969999999999"/>
    <n v="6.0097060000000004"/>
    <n v="6.1427459999999998"/>
    <n v="6.1427459999999998"/>
    <n v="6.1427459999999998"/>
    <n v="6.1427459999999998"/>
    <n v="6.1427459999999998"/>
    <n v="6.1427459999999998"/>
    <n v="6.1427459999999998"/>
    <n v="73.538916"/>
  </r>
  <r>
    <x v="3"/>
    <s v="Công ty cổ phần chứng khoán NHNO&amp;PTNT Việt Nam"/>
    <x v="10"/>
    <x v="0"/>
    <n v="1.9233"/>
    <n v="1.9233"/>
    <n v="12.089967"/>
    <n v="2.4232999999999998"/>
    <n v="8.5397999999999996"/>
    <n v="14.5398"/>
    <n v="0"/>
    <n v="0"/>
    <n v="0"/>
    <n v="0"/>
    <n v="0"/>
    <n v="0"/>
    <n v="41.439467"/>
  </r>
  <r>
    <x v="3"/>
    <s v="Công ty cổ phần chứng khoán Agribank"/>
    <x v="10"/>
    <x v="0"/>
    <n v="19.635670000000001"/>
    <n v="19.635670000000001"/>
    <n v="19.635670000000001"/>
    <n v="19.635670000000001"/>
    <n v="19.635670000000001"/>
    <n v="19.635670000000001"/>
    <n v="19.635670000000001"/>
    <n v="19.635670000000001"/>
    <n v="19.635670000000001"/>
    <n v="19.635670000000001"/>
    <n v="19.635670000000001"/>
    <n v="19.635670000000001"/>
    <n v="235.62804"/>
  </r>
  <r>
    <x v="0"/>
    <s v="Chi nhánh Miền Bắc - Công ty CP hạ tầng viễn thông CMC"/>
    <x v="14"/>
    <x v="1"/>
    <n v="1.402056"/>
    <n v="1.402056"/>
    <n v="1.402056"/>
    <n v="1.402056"/>
    <n v="1.890717"/>
    <n v="1.4"/>
    <n v="1.4"/>
    <n v="1.4"/>
    <n v="1.4"/>
    <n v="1.4"/>
    <n v="1.4"/>
    <n v="0.54133399999999998"/>
    <n v="16.440275"/>
  </r>
  <r>
    <x v="1"/>
    <s v="Công ty TNHH KDDI Việt nam"/>
    <x v="11"/>
    <x v="1"/>
    <n v="0.62489300000000003"/>
    <n v="0.62489300000000003"/>
    <n v="0.62489300000000003"/>
    <n v="0.62489300000000003"/>
    <n v="0.61417699999999997"/>
    <n v="0.62489300000000003"/>
    <n v="0.62489300000000003"/>
    <n v="0.62489300000000003"/>
    <n v="0.62489300000000003"/>
    <n v="0.62489300000000003"/>
    <n v="0.62489300000000003"/>
    <n v="0.62489300000000003"/>
    <n v="7.4880000000000004"/>
  </r>
  <r>
    <x v="2"/>
    <s v="Công ty cổ phần thương mại dịch vụ VNG Việt nam"/>
    <x v="16"/>
    <x v="0"/>
    <n v="1.600956"/>
    <n v="1.600956"/>
    <n v="1.600956"/>
    <n v="1.600956"/>
    <n v="19.456150999999998"/>
    <n v="0"/>
    <n v="0"/>
    <n v="0"/>
    <n v="0"/>
    <n v="0"/>
    <n v="0"/>
    <n v="0"/>
    <n v="25.859974999999999"/>
  </r>
  <r>
    <x v="2"/>
    <s v="Công ty cổ phần thương mại dịch vụ VNG Việt nam"/>
    <x v="16"/>
    <x v="0"/>
    <n v="0.43692999999999999"/>
    <n v="0.43692999999999999"/>
    <n v="0.43692999999999999"/>
    <n v="0.43692999999999999"/>
    <n v="0.43027500000000002"/>
    <n v="0"/>
    <n v="0"/>
    <n v="0"/>
    <n v="0"/>
    <n v="0"/>
    <n v="0"/>
    <n v="0"/>
    <n v="2.1779950000000001"/>
  </r>
  <r>
    <x v="1"/>
    <s v="Công ty cổ phần giải trí và thể thao điện tử Việt nam"/>
    <x v="108"/>
    <x v="1"/>
    <n v="6.3802919999999999"/>
    <n v="4.2109969999999999"/>
    <n v="0"/>
    <n v="0"/>
    <n v="0"/>
    <n v="0"/>
    <n v="0"/>
    <n v="0"/>
    <n v="0"/>
    <n v="0"/>
    <n v="0"/>
    <n v="0"/>
    <n v="10.591289"/>
  </r>
  <r>
    <x v="2"/>
    <s v="Công ty tài chính TNHH một thành viên Ngân hàng Việt Nam Thịnh vượng"/>
    <x v="109"/>
    <x v="1"/>
    <n v="2"/>
    <n v="2"/>
    <n v="2"/>
    <n v="2"/>
    <n v="2"/>
    <n v="2"/>
    <n v="2"/>
    <n v="2"/>
    <n v="2"/>
    <n v="2"/>
    <n v="2"/>
    <n v="2"/>
    <n v="24"/>
  </r>
  <r>
    <x v="2"/>
    <s v="Trung tâm phát thanh, truyền hình, điện ảnh Cand"/>
    <x v="96"/>
    <x v="0"/>
    <n v="6.6643540000000003"/>
    <n v="6.6643540000000003"/>
    <n v="6.5064599999999997"/>
    <n v="-61.842360999999997"/>
    <n v="16.057639000000002"/>
    <n v="16.057639000000002"/>
    <n v="16.057639000000002"/>
    <n v="16.057639000000002"/>
    <n v="16.057639000000002"/>
    <n v="16.057639000000002"/>
    <n v="16.057639000000002"/>
    <n v="16.057639000000002"/>
    <n v="86.453918999999999"/>
  </r>
  <r>
    <x v="2"/>
    <s v="Công ty cổ phần Skynet Việt nam"/>
    <x v="110"/>
    <x v="0"/>
    <n v="1.1499999999999999"/>
    <n v="1.1499999999999999"/>
    <n v="1.1499999999999999"/>
    <n v="1.1499999999999999"/>
    <n v="1.1499999999999999"/>
    <n v="1.1499999999999999"/>
    <n v="1.1499999999999999"/>
    <n v="1.1499999999999999"/>
    <n v="1.1499999999999999"/>
    <n v="1.1499999999999999"/>
    <n v="1.1499999999999999"/>
    <n v="1.1499999999999999"/>
    <n v="13.8"/>
  </r>
  <r>
    <x v="2"/>
    <s v="Công ty cổ phần công nghệ và nội dung số Phú Thành"/>
    <x v="111"/>
    <x v="0"/>
    <n v="1.6"/>
    <n v="1.6"/>
    <n v="1.6"/>
    <n v="1.6"/>
    <n v="1.6"/>
    <n v="1.6"/>
    <n v="1.6"/>
    <n v="1.6"/>
    <n v="1.6"/>
    <n v="1.6"/>
    <n v="1.6"/>
    <n v="1.6"/>
    <n v="19.2"/>
  </r>
  <r>
    <x v="2"/>
    <s v="Cảng vụ đường thủy nội địa tỉnh Quảng Ninh"/>
    <x v="112"/>
    <x v="0"/>
    <n v="-3.259058"/>
    <n v="-3.4860000000000002"/>
    <n v="-3.4860000000000002"/>
    <n v="0"/>
    <n v="0"/>
    <n v="0"/>
    <n v="0"/>
    <n v="0"/>
    <n v="0"/>
    <n v="0"/>
    <n v="0"/>
    <n v="0"/>
    <n v="-10.231058000000001"/>
  </r>
  <r>
    <x v="2"/>
    <s v="Cảng vụ đường thủy nội địa tỉnh Quảng Ninh"/>
    <x v="112"/>
    <x v="0"/>
    <n v="3.7549839999999999"/>
    <n v="3.7822779999999998"/>
    <n v="3.7822779999999998"/>
    <n v="3.7822779999999998"/>
    <n v="3.7822779999999998"/>
    <n v="-41.577722000000001"/>
    <n v="3.7822779999999998"/>
    <n v="3.7822779999999998"/>
    <n v="3.7822779999999998"/>
    <n v="3.7822779999999998"/>
    <n v="3.7822779999999998"/>
    <n v="3.7822779999999998"/>
    <n v="4.1999999999999998E-5"/>
  </r>
  <r>
    <x v="2"/>
    <s v="Công ty TNHH Teamobi"/>
    <x v="103"/>
    <x v="0"/>
    <n v="3.6"/>
    <n v="3.6"/>
    <n v="3.6"/>
    <n v="3.6"/>
    <n v="-39.6"/>
    <n v="3.6"/>
    <n v="3.6"/>
    <n v="3.6"/>
    <n v="3.6"/>
    <n v="3.6"/>
    <n v="3.6"/>
    <n v="3.6"/>
    <n v="0"/>
  </r>
  <r>
    <x v="1"/>
    <s v="Công ty TNHH KDDI Việt nam"/>
    <x v="11"/>
    <x v="1"/>
    <n v="0.51985300000000001"/>
    <n v="0.51985300000000001"/>
    <n v="0.51985300000000001"/>
    <n v="0.521617"/>
    <n v="0.51985300000000001"/>
    <n v="0.51985300000000001"/>
    <n v="0.51985300000000001"/>
    <n v="0.51985300000000001"/>
    <n v="0.51985300000000001"/>
    <n v="0.51985300000000001"/>
    <n v="0.51985300000000001"/>
    <n v="0.51985300000000001"/>
    <n v="6.24"/>
  </r>
  <r>
    <x v="1"/>
    <s v="Công ty TNHH KDDI Việt nam"/>
    <x v="11"/>
    <x v="1"/>
    <n v="1.5223789999999999"/>
    <n v="1.5223789999999999"/>
    <n v="1.49621"/>
    <n v="1.5221750000000001"/>
    <n v="1.5221750000000001"/>
    <n v="1.5221750000000001"/>
    <n v="1.5221750000000001"/>
    <n v="1.5221750000000001"/>
    <n v="1.5221750000000001"/>
    <n v="1.5221750000000001"/>
    <n v="1.5221750000000001"/>
    <n v="1.5221750000000001"/>
    <n v="18.240542999999999"/>
  </r>
  <r>
    <x v="1"/>
    <s v="Công ty TNHH KDDI Việt nam"/>
    <x v="11"/>
    <x v="1"/>
    <n v="3.0484680000000002"/>
    <n v="3.0484680000000002"/>
    <n v="2.9553199999999999"/>
    <n v="3.04"/>
    <n v="3.04"/>
    <n v="3.04"/>
    <n v="3.04"/>
    <n v="3.04"/>
    <n v="3.04"/>
    <n v="3.04"/>
    <n v="3.04"/>
    <n v="3.04"/>
    <n v="36.412255999999999"/>
  </r>
  <r>
    <x v="2"/>
    <s v="Công ty cổ phần dược Trung Ương MEDIPLANTEX"/>
    <x v="113"/>
    <x v="1"/>
    <n v="0.33627699999999999"/>
    <n v="0"/>
    <n v="0"/>
    <n v="0"/>
    <n v="0"/>
    <n v="0"/>
    <n v="0"/>
    <n v="0"/>
    <n v="0"/>
    <n v="0"/>
    <n v="0"/>
    <n v="0"/>
    <n v="0.33627699999999999"/>
  </r>
  <r>
    <x v="0"/>
    <s v="Công ty TNHH Phần mềm FPT Miền Trung"/>
    <x v="0"/>
    <x v="0"/>
    <n v="45.661242000000001"/>
    <n v="44.291395999999999"/>
    <n v="41.742983000000002"/>
    <n v="41.742983000000002"/>
    <n v="41.742983000000002"/>
    <n v="41.742983000000002"/>
    <n v="41.742983000000002"/>
    <n v="41.742983000000002"/>
    <n v="41.742983000000002"/>
    <n v="41.742983000000002"/>
    <n v="41.742983000000002"/>
    <n v="41.742983000000002"/>
    <n v="507.38246800000002"/>
  </r>
  <r>
    <x v="3"/>
    <s v="Công ty Cổ phần Chứng khoán AGRIBANK"/>
    <x v="10"/>
    <x v="0"/>
    <n v="23.274000000000001"/>
    <n v="23.274000000000001"/>
    <n v="23.274000000000001"/>
    <n v="32.297400000000003"/>
    <n v="81.210599999999999"/>
    <n v="0"/>
    <n v="0"/>
    <n v="0"/>
    <n v="0"/>
    <n v="0"/>
    <n v="0"/>
    <n v="-206.60400000000001"/>
    <n v="-23.274000000000001"/>
  </r>
  <r>
    <x v="2"/>
    <s v="Công ty TNHH một thành viên thông tin điện tử hàng hải Việt Nam"/>
    <x v="114"/>
    <x v="1"/>
    <n v="3.8111109999999999"/>
    <n v="3.8111109999999999"/>
    <n v="3.8111109999999999"/>
    <n v="3.7977789999999998"/>
    <n v="3.8111109999999999"/>
    <n v="3.8111109999999999"/>
    <n v="3.8111109999999999"/>
    <n v="3.8111109999999999"/>
    <n v="3.8111109999999999"/>
    <n v="3.8111109999999999"/>
    <n v="3.8111109999999999"/>
    <n v="3.8111109999999999"/>
    <n v="45.72"/>
  </r>
  <r>
    <x v="1"/>
    <s v="Công ty TNHH Hoya Glass Disk Việt Nam II"/>
    <x v="115"/>
    <x v="1"/>
    <n v="50.567"/>
    <n v="50.567"/>
    <n v="50.567"/>
    <n v="50.567"/>
    <n v="50.567"/>
    <n v="50.567"/>
    <n v="50.567"/>
    <n v="50.567"/>
    <n v="50.567"/>
    <n v="50.567"/>
    <n v="50.567"/>
    <n v="50.567"/>
    <n v="606.80399999999997"/>
  </r>
  <r>
    <x v="1"/>
    <s v="Công ty TNHH Samsung SDI Việt Nam"/>
    <x v="116"/>
    <x v="1"/>
    <n v="44"/>
    <n v="44"/>
    <n v="44"/>
    <n v="44"/>
    <n v="44"/>
    <n v="44"/>
    <n v="44"/>
    <n v="44"/>
    <n v="44"/>
    <n v="44"/>
    <n v="44"/>
    <n v="44"/>
    <n v="528"/>
  </r>
  <r>
    <x v="1"/>
    <s v="Công ty TNHH Hoya Glass Disk Việt Nam"/>
    <x v="115"/>
    <x v="1"/>
    <n v="50.567"/>
    <n v="50.567"/>
    <n v="50.567"/>
    <n v="50.567"/>
    <n v="50.567"/>
    <n v="50.567"/>
    <n v="50.567"/>
    <n v="50.567"/>
    <n v="50.567"/>
    <n v="50.567"/>
    <n v="50.567"/>
    <n v="50.567"/>
    <n v="606.80399999999997"/>
  </r>
  <r>
    <x v="2"/>
    <s v="Công ty Cổ phần Công nghệ và Dịch vụ WEBHP"/>
    <x v="117"/>
    <x v="0"/>
    <n v="4.9911940000000001"/>
    <n v="4.9911940000000001"/>
    <n v="4.8710570000000004"/>
    <n v="-13.273149999999999"/>
    <n v="4.9911940000000001"/>
    <n v="4.9911940000000001"/>
    <n v="4.9911940000000001"/>
    <n v="4.9911940000000001"/>
    <n v="4.9911940000000001"/>
    <n v="4.9911940000000001"/>
    <n v="4.9911940000000001"/>
    <n v="4.9911940000000001"/>
    <n v="41.509847000000001"/>
  </r>
  <r>
    <x v="3"/>
    <s v="Ngân hàng TNHH Một Thành viên ANZ (Việt Nam)"/>
    <x v="118"/>
    <x v="1"/>
    <n v="4.3188000000000004"/>
    <n v="4.3188000000000004"/>
    <n v="4.3188000000000004"/>
    <n v="4.3188000000000004"/>
    <n v="4.3188000000000004"/>
    <n v="4.3188000000000004"/>
    <n v="4.3188000000000004"/>
    <n v="4.3188000000000004"/>
    <n v="4.3188000000000004"/>
    <n v="4.3188000000000004"/>
    <n v="4.3188000000000004"/>
    <n v="4.3188000000000004"/>
    <n v="51.825600000000001"/>
  </r>
  <r>
    <x v="2"/>
    <s v="Tổng công ty Công nghiệp xi măng Việt Nam"/>
    <x v="75"/>
    <x v="1"/>
    <n v="0.8"/>
    <n v="0.8"/>
    <n v="0.8"/>
    <n v="0.8"/>
    <n v="0.8"/>
    <n v="0.8"/>
    <n v="0.8"/>
    <n v="0.8"/>
    <n v="0.8"/>
    <n v="0.8"/>
    <n v="0.8"/>
    <n v="0.8"/>
    <n v="9.6"/>
  </r>
  <r>
    <x v="1"/>
    <s v="Công ty TNHH KDDI Việt nam"/>
    <x v="11"/>
    <x v="1"/>
    <n v="1.1228309999999999"/>
    <n v="1.1228309999999999"/>
    <n v="1.088859"/>
    <n v="1.1228309999999999"/>
    <n v="1.1228309999999999"/>
    <n v="1.1228309999999999"/>
    <n v="1.1228309999999999"/>
    <n v="1.1228309999999999"/>
    <n v="1.1228309999999999"/>
    <n v="1.1228309999999999"/>
    <n v="1.1228309999999999"/>
    <n v="1.1228309999999999"/>
    <n v="13.44"/>
  </r>
  <r>
    <x v="1"/>
    <s v="Chi nhánh Công ty TNHH Thông tin NTT (Việt Nam)"/>
    <x v="119"/>
    <x v="1"/>
    <n v="0.52075000000000005"/>
    <n v="0.52075000000000005"/>
    <n v="0.51175000000000004"/>
    <n v="0.52075000000000005"/>
    <n v="0.52075000000000005"/>
    <n v="0.52075000000000005"/>
    <n v="0.52075000000000005"/>
    <n v="0.52075000000000005"/>
    <n v="0.52075000000000005"/>
    <n v="0.52075000000000005"/>
    <n v="0.52075000000000005"/>
    <n v="0.52075000000000005"/>
    <n v="6.24"/>
  </r>
  <r>
    <x v="1"/>
    <s v="Chi nhánh Công ty TNHH Thông tin NTT (Việt Nam)"/>
    <x v="119"/>
    <x v="1"/>
    <n v="0.52075000000000005"/>
    <n v="0.52075000000000005"/>
    <n v="0.51175000000000004"/>
    <n v="0.52075000000000005"/>
    <n v="0.52075000000000005"/>
    <n v="0.52075000000000005"/>
    <n v="0.52075000000000005"/>
    <n v="0.52075000000000005"/>
    <n v="0.52075000000000005"/>
    <n v="0.52075000000000005"/>
    <n v="0.52075000000000005"/>
    <n v="0.52075000000000005"/>
    <n v="6.24"/>
  </r>
  <r>
    <x v="2"/>
    <s v="Công đoàn Tổng Công ty Cao su Đồng Nai"/>
    <x v="21"/>
    <x v="0"/>
    <n v="0.499832"/>
    <n v="0.499832"/>
    <n v="0.50184799999999996"/>
    <n v="0.47983900000000002"/>
    <n v="0.47983900000000002"/>
    <n v="0.47983900000000002"/>
    <n v="0.47983900000000002"/>
    <n v="0.47983900000000002"/>
    <n v="0.47983900000000002"/>
    <n v="0.47983900000000002"/>
    <n v="0.47983900000000002"/>
    <n v="0.47983900000000002"/>
    <n v="5.8200630000000002"/>
  </r>
  <r>
    <x v="2"/>
    <s v="Công ty Cổ phần truyền thông và dịch vụ ANTIT"/>
    <x v="120"/>
    <x v="0"/>
    <n v="1.84"/>
    <n v="1.84"/>
    <n v="-20.241655999999999"/>
    <n v="1.838344"/>
    <n v="1.838344"/>
    <n v="1.838344"/>
    <n v="1.838344"/>
    <n v="1.838344"/>
    <n v="1.838344"/>
    <n v="1.838344"/>
    <n v="1.838344"/>
    <n v="1.838344"/>
    <n v="-1.6559999999999998E-2"/>
  </r>
  <r>
    <x v="2"/>
    <s v="Công ty cổ phần ITC á châu"/>
    <x v="121"/>
    <x v="0"/>
    <n v="2.294216"/>
    <n v="2.3636240000000002"/>
    <n v="2.288462"/>
    <n v="2.288462"/>
    <n v="2.288462"/>
    <n v="2.288462"/>
    <n v="2.288462"/>
    <n v="2.288462"/>
    <n v="2.288462"/>
    <n v="2.288462"/>
    <n v="2.288462"/>
    <n v="2.288462"/>
    <n v="27.542459999999998"/>
  </r>
  <r>
    <x v="2"/>
    <s v="Công ty cổ phần truyền thông và công nghệ 3T Việt Nam"/>
    <x v="122"/>
    <x v="0"/>
    <n v="2.5435880000000002"/>
    <n v="2.6205319999999999"/>
    <n v="2.537207"/>
    <n v="2.537207"/>
    <n v="2.537207"/>
    <n v="2.537207"/>
    <n v="2.537207"/>
    <n v="2.537207"/>
    <n v="2.537207"/>
    <n v="2.537207"/>
    <n v="2.537207"/>
    <n v="2.537207"/>
    <n v="30.536190000000001"/>
  </r>
  <r>
    <x v="2"/>
    <s v="Công ty cổ phần truyền thông đa phương tiện Thiên Phú"/>
    <x v="123"/>
    <x v="0"/>
    <n v="2.294216"/>
    <n v="2.3636240000000002"/>
    <n v="2.288462"/>
    <n v="2.288462"/>
    <n v="2.288462"/>
    <n v="2.288462"/>
    <n v="2.288462"/>
    <n v="2.288462"/>
    <n v="2.288462"/>
    <n v="2.288462"/>
    <n v="2.288462"/>
    <n v="2.288462"/>
    <n v="27.542459999999998"/>
  </r>
  <r>
    <x v="0"/>
    <s v="Chi nhánh Miền Bắc - Công ty CP hạ tầng viễn thông CMC"/>
    <x v="14"/>
    <x v="1"/>
    <n v="0.99773199999999995"/>
    <n v="1.024948"/>
    <n v="0.99519400000000002"/>
    <n v="-9.5214730000000003"/>
    <n v="1.4951939999999999"/>
    <n v="0.99519400000000002"/>
    <n v="0.99519400000000002"/>
    <n v="0.99519400000000002"/>
    <n v="0.99519400000000002"/>
    <n v="0.99519400000000002"/>
    <n v="0.99519400000000002"/>
    <n v="0.99519400000000002"/>
    <n v="1.9579530000000001"/>
  </r>
  <r>
    <x v="1"/>
    <s v="Công ty TNHH KDDI Việt nam"/>
    <x v="11"/>
    <x v="1"/>
    <n v="0.51969200000000004"/>
    <n v="0.52338799999999996"/>
    <n v="0.51922999999999997"/>
    <n v="0.51922999999999997"/>
    <n v="0.51922999999999997"/>
    <n v="0.51922999999999997"/>
    <n v="0.51922999999999997"/>
    <n v="0.51922999999999997"/>
    <n v="0.51922999999999997"/>
    <n v="0.51922999999999997"/>
    <n v="0.51922999999999997"/>
    <n v="0.51922999999999997"/>
    <n v="6.2353800000000001"/>
  </r>
  <r>
    <x v="1"/>
    <s v="Công ty TNHH KDDI Việt nam"/>
    <x v="11"/>
    <x v="1"/>
    <n v="1.0008999999999999"/>
    <n v="1.021747"/>
    <n v="1.021747"/>
    <n v="1.021747"/>
    <n v="1.021747"/>
    <n v="1.021747"/>
    <n v="1.021747"/>
    <n v="1.021747"/>
    <n v="1.021747"/>
    <n v="1.021747"/>
    <n v="1.021747"/>
    <n v="1.021747"/>
    <n v="12.240117"/>
  </r>
  <r>
    <x v="3"/>
    <s v="Công ty Cổ phần Chứng khoán Ngân hàng Công thương Việt Nam"/>
    <x v="85"/>
    <x v="0"/>
    <n v="8.3542190000000005"/>
    <n v="8.1035909999999998"/>
    <n v="0"/>
    <n v="7.6923079999999997"/>
    <n v="7.6923079999999997"/>
    <n v="7.6923079999999997"/>
    <n v="7.6923079999999997"/>
    <n v="7.6923079999999997"/>
    <n v="7.6923079999999997"/>
    <n v="7.6923079999999997"/>
    <n v="7.6923079999999997"/>
    <n v="7.6923079999999997"/>
    <n v="85.688581999999997"/>
  </r>
  <r>
    <x v="2"/>
    <s v="Công đoàn công ty TNHH một thành viên cao su dầu tiếng"/>
    <x v="21"/>
    <x v="0"/>
    <n v="0.49927899999999997"/>
    <n v="6.2745980000000001"/>
    <n v="0"/>
    <n v="0"/>
    <n v="0"/>
    <n v="0"/>
    <n v="0"/>
    <n v="0"/>
    <n v="0"/>
    <n v="0"/>
    <n v="0"/>
    <n v="0"/>
    <n v="6.7738769999999997"/>
  </r>
  <r>
    <x v="1"/>
    <s v="Công ty TNHH KDDI Việt nam"/>
    <x v="11"/>
    <x v="1"/>
    <n v="1.5546629999999999"/>
    <n v="1.4042110000000001"/>
    <n v="1.4042110000000001"/>
    <n v="1.4042110000000001"/>
    <n v="1.4042110000000001"/>
    <n v="1.4042110000000001"/>
    <n v="1.4042110000000001"/>
    <n v="1.4042110000000001"/>
    <n v="1.4042110000000001"/>
    <n v="1.4042110000000001"/>
    <n v="1.4042110000000001"/>
    <n v="1.4042110000000001"/>
    <n v="17.000983999999999"/>
  </r>
  <r>
    <x v="3"/>
    <s v="Công ty Cổ phần Chứng khoán Ngân hàng Công thương Việt Nam"/>
    <x v="85"/>
    <x v="0"/>
    <n v="5.62005"/>
    <n v="5.4514500000000004"/>
    <n v="5.6059999999999999"/>
    <n v="5.6059999999999999"/>
    <n v="5.6059999999999999"/>
    <n v="5.6059999999999999"/>
    <n v="5.6059999999999999"/>
    <n v="5.6059999999999999"/>
    <n v="5.6059999999999999"/>
    <n v="5.6059999999999999"/>
    <n v="5.6059999999999999"/>
    <n v="5.6059999999999999"/>
    <n v="67.131500000000003"/>
  </r>
  <r>
    <x v="1"/>
    <s v="Công ty TNHH KDDI Việt nam"/>
    <x v="11"/>
    <x v="1"/>
    <n v="5.5455269999999999"/>
    <n v="5.5232429999999999"/>
    <n v="5.5232429999999999"/>
    <n v="5.5232429999999999"/>
    <n v="5.5232429999999999"/>
    <n v="5.5232429999999999"/>
    <n v="5.5232429999999999"/>
    <n v="5.5232429999999999"/>
    <n v="5.5232429999999999"/>
    <n v="5.5232429999999999"/>
    <n v="5.5232429999999999"/>
    <n v="5.5232429999999999"/>
    <n v="66.301199999999994"/>
  </r>
  <r>
    <x v="1"/>
    <s v="Công ty TNHH KDDI Việt nam"/>
    <x v="11"/>
    <x v="1"/>
    <n v="21.56682"/>
    <n v="21.56682"/>
    <n v="21.566824"/>
    <n v="20.075756999999999"/>
    <n v="20.075758"/>
    <n v="20.075758"/>
    <n v="20.075758"/>
    <n v="20.075758"/>
    <n v="20.075758"/>
    <n v="20.075758"/>
    <n v="20.075758"/>
    <n v="20.075758"/>
    <n v="245.382285"/>
  </r>
  <r>
    <x v="1"/>
    <s v="Công ty TNHH KDDI Việt nam"/>
    <x v="11"/>
    <x v="1"/>
    <n v="21.56682"/>
    <n v="21.56682"/>
    <n v="21.566824"/>
    <n v="20.075756999999999"/>
    <n v="20.075758"/>
    <n v="20.075758"/>
    <n v="20.075758"/>
    <n v="20.075758"/>
    <n v="20.075758"/>
    <n v="20.075758"/>
    <n v="20.075758"/>
    <n v="20.075758"/>
    <n v="245.382285"/>
  </r>
  <r>
    <x v="1"/>
    <s v="Công ty TNHH KDDI Việt nam"/>
    <x v="11"/>
    <x v="1"/>
    <n v="12.630516"/>
    <n v="12.6846"/>
    <n v="12.6846"/>
    <n v="12.6846"/>
    <n v="12.6846"/>
    <n v="12.6846"/>
    <n v="12.6846"/>
    <n v="12.6846"/>
    <n v="12.6846"/>
    <n v="12.6846"/>
    <n v="12.6846"/>
    <n v="12.6846"/>
    <n v="152.16111599999999"/>
  </r>
  <r>
    <x v="0"/>
    <s v="Công ty TNHH phần mềm FPT Hồ Chí Minh"/>
    <x v="0"/>
    <x v="0"/>
    <n v="3.3596349999999999"/>
    <n v="0"/>
    <n v="8.5333330000000007"/>
    <n v="4.01084"/>
    <n v="4.01084"/>
    <n v="4.01084"/>
    <n v="4.01084"/>
    <n v="4.01084"/>
    <n v="4.01084"/>
    <n v="4.01084"/>
    <n v="4.01084"/>
    <n v="4.01084"/>
    <n v="47.990527999999998"/>
  </r>
  <r>
    <x v="1"/>
    <s v="Công ty TNHH KDDI Việt nam"/>
    <x v="11"/>
    <x v="1"/>
    <n v="1.105491"/>
    <n v="1.121319"/>
    <n v="1.121319"/>
    <n v="1.121319"/>
    <n v="1.121319"/>
    <n v="1.121319"/>
    <n v="1.121319"/>
    <n v="1.121319"/>
    <n v="1.121319"/>
    <n v="1.121319"/>
    <n v="1.121319"/>
    <n v="1.121319"/>
    <n v="13.44"/>
  </r>
  <r>
    <x v="0"/>
    <s v="Chi nhánh Miền Bắc - Công ty CP hạ tầng viễn thông CMC"/>
    <x v="14"/>
    <x v="1"/>
    <n v="6.0125000000000002"/>
    <n v="5.85"/>
    <n v="5.85"/>
    <n v="5.85"/>
    <n v="5.85"/>
    <n v="5.85"/>
    <n v="5.85"/>
    <n v="5.85"/>
    <n v="4.5933339999999996"/>
    <n v="0.97499999999999998"/>
    <n v="0.65"/>
    <n v="0.65"/>
    <n v="53.830834000000003"/>
  </r>
  <r>
    <x v="1"/>
    <s v="Công ty TNHH TOYOTA BOSHOKU Hải Phòng"/>
    <x v="124"/>
    <x v="1"/>
    <n v="1.589852"/>
    <n v="1.5834680000000001"/>
    <n v="1.5834680000000001"/>
    <n v="1.5834680000000001"/>
    <n v="1.5834680000000001"/>
    <n v="1.5834680000000001"/>
    <n v="1.5834680000000001"/>
    <n v="1.5834680000000001"/>
    <n v="1.5834680000000001"/>
    <n v="1.5834680000000001"/>
    <n v="1.5834680000000001"/>
    <n v="1.5834680000000001"/>
    <n v="19.007999999999999"/>
  </r>
  <r>
    <x v="2"/>
    <s v="Công ty TNHH Minh Hương P.N.D"/>
    <x v="125"/>
    <x v="0"/>
    <n v="1.4373929999999999"/>
    <n v="1.440237"/>
    <n v="1.440237"/>
    <n v="1.440237"/>
    <n v="1.440237"/>
    <n v="1.440237"/>
    <n v="1.440237"/>
    <n v="1.440237"/>
    <n v="1.440237"/>
    <n v="1.440237"/>
    <n v="1.440237"/>
    <n v="1.440237"/>
    <n v="17.28"/>
  </r>
  <r>
    <x v="2"/>
    <s v="Công ty Cổ phần Intimex Việt Nam"/>
    <x v="126"/>
    <x v="0"/>
    <n v="0.53839400000000004"/>
    <n v="0.54014600000000002"/>
    <n v="0.54014600000000002"/>
    <n v="0.54014600000000002"/>
    <n v="0.54014600000000002"/>
    <n v="0.54014600000000002"/>
    <n v="0.54014600000000002"/>
    <n v="0.54014600000000002"/>
    <n v="0.54014600000000002"/>
    <n v="0.54014600000000002"/>
    <n v="0.54014600000000002"/>
    <n v="0.54014600000000002"/>
    <n v="6.48"/>
  </r>
  <r>
    <x v="2"/>
    <s v="Tổng Công ty quản lý bay Việt nam- Công ty TNHH"/>
    <x v="127"/>
    <x v="1"/>
    <n v="3.5838299999999998"/>
    <n v="3.6014699999999999"/>
    <n v="3.6014699999999999"/>
    <n v="3.6014699999999999"/>
    <n v="3.6014699999999999"/>
    <n v="3.6014699999999999"/>
    <n v="3.6014699999999999"/>
    <n v="3.6014699999999999"/>
    <n v="3.6014699999999999"/>
    <n v="3.6014699999999999"/>
    <n v="3.6014699999999999"/>
    <n v="3.6014699999999999"/>
    <n v="43.2"/>
  </r>
  <r>
    <x v="3"/>
    <s v="Công ty trách nhiệm hữu hạn MTV cho thuê tài chính Ngân hàng TMCP Ngoại thương Việt Nam"/>
    <x v="128"/>
    <x v="0"/>
    <n v="2.4539170000000001"/>
    <n v="2.4539170000000001"/>
    <n v="2.4539170000000001"/>
    <n v="2.4539170000000001"/>
    <n v="2.4539170000000001"/>
    <n v="2.4539170000000001"/>
    <n v="2.4539170000000001"/>
    <n v="2.4539170000000001"/>
    <n v="2.4539170000000001"/>
    <n v="2.4539170000000001"/>
    <n v="2.4539170000000001"/>
    <n v="60.637072000000003"/>
    <n v="87.630159000000006"/>
  </r>
  <r>
    <x v="1"/>
    <s v="Công ty TNHH KDDI Việt nam"/>
    <x v="11"/>
    <x v="1"/>
    <n v="58.399099999999997"/>
    <n v="58.399099999999997"/>
    <n v="58.399101999999999"/>
    <n v="54.166666999999997"/>
    <n v="54.166666999999997"/>
    <n v="54.166666999999997"/>
    <n v="54.166666999999997"/>
    <n v="54.166666999999997"/>
    <n v="54.166666999999997"/>
    <n v="54.166666999999997"/>
    <n v="54.166666999999997"/>
    <n v="54.166666999999997"/>
    <n v="662.69730500000003"/>
  </r>
  <r>
    <x v="2"/>
    <s v="Công ty TNHH Sao Vàng"/>
    <x v="129"/>
    <x v="0"/>
    <n v="18.495847000000001"/>
    <n v="18.495847000000001"/>
    <n v="18.495847000000001"/>
    <n v="18.495847000000001"/>
    <n v="18.495847000000001"/>
    <n v="18.495847000000001"/>
    <n v="18.495847000000001"/>
    <n v="17.940974000000001"/>
    <n v="18.472727291666626"/>
    <n v="18.472726999999999"/>
    <n v="18.472726999999999"/>
    <n v="18.472726999999999"/>
    <n v="221.30281129166661"/>
  </r>
  <r>
    <x v="1"/>
    <s v="Công ty TNHH KDDI Việt nam"/>
    <x v="11"/>
    <x v="1"/>
    <n v="0.49399999999999999"/>
    <n v="0.49399999999999999"/>
    <n v="0.49399999999999999"/>
    <n v="0.49399999999999999"/>
    <n v="0.49399999999999999"/>
    <n v="0.49399999999999999"/>
    <n v="0.49399999999999999"/>
    <n v="0.49399999999999999"/>
    <n v="0.49399999999999999"/>
    <n v="0.49399999999999999"/>
    <n v="0.49399999999999999"/>
    <n v="0.1976"/>
    <n v="5.6315999999999997"/>
  </r>
  <r>
    <x v="0"/>
    <s v="Tổng Công ty Giải pháp Doanh nghiệp Viettel - Chi nhánh Tập đoàn Công nghiệp - Viễn thông Quân đội"/>
    <x v="130"/>
    <x v="1"/>
    <n v="1014.13512"/>
    <n v="577.22922000000005"/>
    <n v="806.20650000000001"/>
    <n v="692.49842999999998"/>
    <n v="655.19793000000004"/>
    <n v="702.35694000000001"/>
    <n v="560.75139000000001"/>
    <n v="0"/>
    <n v="1165.1620499999999"/>
    <n v="0"/>
    <n v="521.59032000000002"/>
    <n v="1824.5106900000001"/>
    <n v="8519.6385900000005"/>
  </r>
  <r>
    <x v="1"/>
    <s v="Trung tâm viễn thông quốc tế Mobifone - Chi nhánh Tổng Công ty Viễn thụng MobiFone"/>
    <x v="131"/>
    <x v="1"/>
    <n v="120.6925"/>
    <n v="138.386764"/>
    <n v="191.142447"/>
    <n v="209.42744999999999"/>
    <n v="165.242952"/>
    <n v="189.089506"/>
    <n v="0"/>
    <n v="0"/>
    <n v="412.64289200000002"/>
    <n v="179.65448699999999"/>
    <n v="189.536146"/>
    <n v="257.18818700000003"/>
    <n v="2053.0033309999999"/>
  </r>
  <r>
    <x v="1"/>
    <s v="Trung tâm viễn thông Quốc tế MobiFone - Chi nhánh Tổng Công ty Viễn thông MobiFone"/>
    <x v="131"/>
    <x v="1"/>
    <n v="1400.9780000000001"/>
    <n v="1319.492"/>
    <n v="1078.69"/>
    <n v="1510.604"/>
    <n v="1710.0840000000001"/>
    <n v="1365.13"/>
    <n v="0"/>
    <n v="0"/>
    <n v="1081.96"/>
    <n v="0"/>
    <n v="0"/>
    <n v="0"/>
    <n v="9466.9380000000001"/>
  </r>
  <r>
    <x v="1"/>
    <s v="Trung tâm viễn thông Quốc tế MobiFone - Chi nhánh Tổng Công ty Viễn thông MobiFone"/>
    <x v="131"/>
    <x v="1"/>
    <n v="415.17018200000001"/>
    <n v="435.93818199999998"/>
    <n v="873.72805000000005"/>
    <n v="1008.169112"/>
    <n v="824.91215999999997"/>
    <n v="539.566778"/>
    <n v="0"/>
    <n v="0"/>
    <n v="658.80359999999996"/>
    <n v="0"/>
    <n v="0"/>
    <n v="0"/>
    <n v="4756.2880640000003"/>
  </r>
  <r>
    <x v="2"/>
    <s v="Công ty Cổ phần Dịch vụ Viễn Thông Sao Bắc Đẩu"/>
    <x v="132"/>
    <x v="1"/>
    <n v="22.806419999999999"/>
    <n v="22.806419999999999"/>
    <n v="22.806419999999999"/>
    <n v="22.806419999999999"/>
    <n v="22.806419999999999"/>
    <n v="22.806419999999999"/>
    <n v="0"/>
    <n v="0"/>
    <n v="0"/>
    <n v="0"/>
    <n v="0"/>
    <n v="0"/>
    <n v="136.83851999999999"/>
  </r>
  <r>
    <x v="2"/>
    <s v="Công ty cổ phần Công nghệ Số Sao Bắc Đẩu"/>
    <x v="133"/>
    <x v="1"/>
    <n v="210.71448100000001"/>
    <n v="210.71448100000001"/>
    <n v="210.71448100000001"/>
    <n v="79.640687999999997"/>
    <n v="0"/>
    <n v="0"/>
    <n v="0"/>
    <n v="0"/>
    <n v="0"/>
    <n v="0"/>
    <n v="0"/>
    <n v="0"/>
    <n v="711.784131"/>
  </r>
  <r>
    <x v="2"/>
    <s v="Công ty Cổ phần Tư vấn Đầu tư phát triển Hạ Tầng Viễn Thông (IFC)"/>
    <x v="134"/>
    <x v="1"/>
    <n v="112.033531"/>
    <n v="112.033531"/>
    <n v="-23.099820000000001"/>
    <n v="78.152289999999994"/>
    <n v="78.152289999999994"/>
    <n v="296.21829300000002"/>
    <n v="-302.21935200000001"/>
    <n v="69.881889999999999"/>
    <n v="45.457188000000002"/>
    <n v="69.881889999999999"/>
    <n v="69.881889999999999"/>
    <n v="68.885465999999994"/>
    <n v="675.25908700000002"/>
  </r>
  <r>
    <x v="2"/>
    <s v="Công ty Cổ phần Tư vấn Đầu tư phát triển Hạ Tầng Viễn Thông (IFC)"/>
    <x v="134"/>
    <x v="1"/>
    <n v="109.090909"/>
    <n v="119.018182"/>
    <n v="109.090909"/>
    <n v="109.090909"/>
    <n v="109.090909"/>
    <n v="437.11196799999999"/>
    <n v="-327.27272699999997"/>
    <n v="36.363636"/>
    <n v="37.686450999999998"/>
    <n v="36.363636"/>
    <n v="36.363636"/>
    <n v="38.127322999999997"/>
    <n v="850.12574099999995"/>
  </r>
  <r>
    <x v="2"/>
    <s v="Công ty Cổ phần công nghệ công nghiệp bưu chính viễn thông                                          "/>
    <x v="135"/>
    <x v="1"/>
    <n v="70.254883000000007"/>
    <n v="0"/>
    <n v="0"/>
    <n v="70.254883000000007"/>
    <n v="70.254883000000007"/>
    <n v="70.254883000000007"/>
    <n v="0"/>
    <n v="69.842974999999996"/>
    <n v="60.542577999999999"/>
    <n v="53.774909000000001"/>
    <n v="0"/>
    <n v="0"/>
    <n v="465.17999400000002"/>
  </r>
  <r>
    <x v="2"/>
    <s v="Trung tâm Truyền dẫn Phát sóng "/>
    <x v="136"/>
    <x v="0"/>
    <n v="271.51455499999997"/>
    <n v="752.81457"/>
    <n v="-215.09636499999999"/>
    <n v="0"/>
    <n v="834.17640500000005"/>
    <n v="331.03640999999999"/>
    <n v="135.627285"/>
    <n v="0"/>
    <n v="265.45456000000001"/>
    <n v="453.82731999999999"/>
    <n v="551.42735500000003"/>
    <n v="315.80912000000001"/>
    <n v="3696.5912149999999"/>
  </r>
  <r>
    <x v="2"/>
    <s v="Tập đoàn Xăng dầu Việt nam"/>
    <x v="137"/>
    <x v="1"/>
    <n v="57.132734999999997"/>
    <n v="57.132734999999997"/>
    <n v="57.132734999999997"/>
    <n v="57.132734999999997"/>
    <n v="67.123045000000005"/>
    <n v="79.243069000000006"/>
    <n v="79.243069000000006"/>
    <n v="79.243069000000006"/>
    <n v="79.243069000000006"/>
    <n v="79.243069000000006"/>
    <n v="79.243069000000006"/>
    <n v="79.243069000000006"/>
    <n v="850.35546799999997"/>
  </r>
  <r>
    <x v="2"/>
    <s v="Công ty xi măng Nghi Sơn"/>
    <x v="75"/>
    <x v="1"/>
    <n v="33.200000000000003"/>
    <n v="33.200000000000003"/>
    <n v="33.200000000000003"/>
    <n v="33.200000000000003"/>
    <n v="33.200000000000003"/>
    <n v="33.200000000000003"/>
    <n v="33.200000000000003"/>
    <n v="33.200000000000003"/>
    <n v="33.200000000000003"/>
    <n v="33.200000000000003"/>
    <n v="33.200000000000003"/>
    <n v="33.200000000000003"/>
    <n v="398.4"/>
  </r>
  <r>
    <x v="2"/>
    <s v="Công ty TNHH Fujitsu Việt Nam"/>
    <x v="138"/>
    <x v="0"/>
    <n v="5.1376900000000001"/>
    <n v="4.6106439999999997"/>
    <n v="4.7001730000000004"/>
    <n v="0"/>
    <n v="0"/>
    <n v="-4.7001730000000004"/>
    <n v="0"/>
    <n v="-190.73693399999999"/>
    <n v="0"/>
    <n v="0"/>
    <n v="0"/>
    <n v="0"/>
    <n v="-180.98859999999999"/>
  </r>
  <r>
    <x v="2"/>
    <s v="Công ty xi măng Nghi Sơn"/>
    <x v="75"/>
    <x v="1"/>
    <n v="33.200000000000003"/>
    <n v="33.200000000000003"/>
    <n v="33.200000000000003"/>
    <n v="33.200000000000003"/>
    <n v="33.200000000000003"/>
    <n v="33.200000000000003"/>
    <n v="33.200000000000003"/>
    <n v="33.200000000000003"/>
    <n v="33.200000000000003"/>
    <n v="33.200000000000003"/>
    <n v="33.200000000000003"/>
    <n v="33.200000000000003"/>
    <n v="398.4"/>
  </r>
  <r>
    <x v="2"/>
    <s v="Tập đoàn Công nghiệp than- Khoáng sản Việt nam"/>
    <x v="91"/>
    <x v="1"/>
    <n v="51.75"/>
    <n v="51.75"/>
    <n v="51.75"/>
    <n v="51.75"/>
    <n v="51.75"/>
    <n v="51.75"/>
    <n v="51.75"/>
    <n v="51.75"/>
    <n v="51.75"/>
    <n v="51.75"/>
    <n v="51.75"/>
    <n v="51.75"/>
    <n v="621"/>
  </r>
  <r>
    <x v="0"/>
    <s v="Công ty Cổ phần Viễn thông di động Vietnamobile"/>
    <x v="139"/>
    <x v="1"/>
    <n v="19"/>
    <n v="19"/>
    <n v="19"/>
    <n v="8.8666669999999996"/>
    <n v="0"/>
    <n v="0"/>
    <n v="0"/>
    <n v="0"/>
    <n v="0"/>
    <n v="0"/>
    <n v="0"/>
    <n v="0"/>
    <n v="65.866667000000007"/>
  </r>
  <r>
    <x v="3"/>
    <s v="Ngân hàng Thương mại Cổ phần Quốc tế Việt Nam"/>
    <x v="88"/>
    <x v="1"/>
    <n v="12.15"/>
    <n v="12.15"/>
    <n v="12.15"/>
    <n v="12.15"/>
    <n v="12.15"/>
    <n v="12.15"/>
    <n v="12.15"/>
    <n v="12.15"/>
    <n v="12.15"/>
    <n v="12.15"/>
    <n v="12.15"/>
    <n v="12.15"/>
    <n v="145.80000000000001"/>
  </r>
  <r>
    <x v="1"/>
    <s v="Công ty TNHH Gerber Scientific International (Vietnam)"/>
    <x v="140"/>
    <x v="1"/>
    <n v="16.2"/>
    <n v="16.2"/>
    <n v="16.2"/>
    <n v="16.2"/>
    <n v="16.2"/>
    <n v="1.62"/>
    <n v="16.2"/>
    <n v="16.2"/>
    <n v="16.2"/>
    <n v="16.2"/>
    <n v="16.2"/>
    <n v="7.3161290000000001"/>
    <n v="170.93612899999999"/>
  </r>
  <r>
    <x v="3"/>
    <s v="Công ty Cổ phần Chứng khoán Hải Phòng"/>
    <x v="29"/>
    <x v="0"/>
    <n v="4.2729999999999997"/>
    <n v="4.2729999999999997"/>
    <n v="4.2729999999999997"/>
    <n v="4.2729999999999997"/>
    <n v="4.2729999999999997"/>
    <n v="4.2729999999999997"/>
    <n v="4.2729999999999997"/>
    <n v="4.2729999999999997"/>
    <n v="4.2729999999999997"/>
    <n v="4.2729999999999997"/>
    <n v="4.2729999999999997"/>
    <n v="4.2729999999999997"/>
    <n v="51.276000000000003"/>
  </r>
  <r>
    <x v="3"/>
    <s v="Công ty Cổ phần Chứng khoán Tân Việt"/>
    <x v="141"/>
    <x v="1"/>
    <n v="25.442"/>
    <n v="25.442"/>
    <n v="25.442"/>
    <n v="25.442"/>
    <n v="25.442"/>
    <n v="25.442"/>
    <n v="25.762"/>
    <n v="25.442"/>
    <n v="25.442"/>
    <n v="25.442"/>
    <n v="25.442"/>
    <n v="25.442"/>
    <n v="305.62400000000002"/>
  </r>
  <r>
    <x v="2"/>
    <s v="Cty CP CNTT, Viễn thông và Tự động hóa dầu khí"/>
    <x v="101"/>
    <x v="1"/>
    <n v="41.136200000000002"/>
    <n v="41.136200000000002"/>
    <n v="41.136200000000002"/>
    <n v="41.136200000000002"/>
    <n v="41.136200000000002"/>
    <n v="41.136200000000002"/>
    <n v="41.136200000000002"/>
    <n v="41.136200000000002"/>
    <n v="41.136200000000002"/>
    <n v="41.136200000000002"/>
    <n v="41.136200000000002"/>
    <n v="41.136200000000002"/>
    <n v="493.63440000000003"/>
  </r>
  <r>
    <x v="2"/>
    <s v="Công ty TNHH Advanex Việt Nam"/>
    <x v="142"/>
    <x v="0"/>
    <n v="22.047999999999998"/>
    <n v="22.047999999999998"/>
    <n v="22.047999999999998"/>
    <n v="22.047999999999998"/>
    <n v="22.047999999999998"/>
    <n v="22.047999999999998"/>
    <n v="22.047999999999998"/>
    <n v="22.047999999999998"/>
    <n v="22.047999999999998"/>
    <n v="22.047999999999998"/>
    <n v="22.047999999999998"/>
    <n v="22.047999999999998"/>
    <n v="264.57600000000002"/>
  </r>
  <r>
    <x v="2"/>
    <s v="Tổng Công ty Chuyển phát nhanh Bưu điện- Công ty Cổ phần"/>
    <x v="143"/>
    <x v="1"/>
    <n v="20.687999999999999"/>
    <n v="20.687999999999999"/>
    <n v="20.687999999999999"/>
    <n v="20.687999999999999"/>
    <n v="20.687999999999999"/>
    <n v="20.687999999999999"/>
    <n v="21.167999999999999"/>
    <n v="20.687999999999999"/>
    <n v="20.687999999999999"/>
    <n v="20.687999999999999"/>
    <n v="20.687999999999999"/>
    <n v="20.687999999999999"/>
    <n v="248.73599999999999"/>
  </r>
  <r>
    <x v="3"/>
    <s v="Công ty Cổ phần chứng khoán MB"/>
    <x v="31"/>
    <x v="1"/>
    <n v="14.7"/>
    <n v="14.7"/>
    <n v="14.7"/>
    <n v="14.7"/>
    <n v="14.7"/>
    <n v="14.7"/>
    <n v="14.7"/>
    <n v="14.7"/>
    <n v="14.7"/>
    <n v="14.7"/>
    <n v="14.7"/>
    <n v="14.7"/>
    <n v="176.4"/>
  </r>
  <r>
    <x v="3"/>
    <s v="Ngân hàng Nông nghiệp và phát triển nông thôn VN"/>
    <x v="144"/>
    <x v="1"/>
    <n v="43.71125"/>
    <n v="43.71125"/>
    <n v="43.71125"/>
    <n v="43.71125"/>
    <n v="43.71125"/>
    <n v="43.71125"/>
    <n v="43.71125"/>
    <n v="43.71125"/>
    <n v="43.71125"/>
    <n v="43.71125"/>
    <n v="43.71125"/>
    <n v="43.71125"/>
    <n v="524.53499999999997"/>
  </r>
  <r>
    <x v="2"/>
    <s v="Công ty Cổ phần Viễn thông-Tin học Bưu điện."/>
    <x v="45"/>
    <x v="1"/>
    <n v="15.84995"/>
    <n v="15.84995"/>
    <n v="15.84995"/>
    <n v="15.84995"/>
    <n v="15.84995"/>
    <n v="15.84995"/>
    <n v="15.84995"/>
    <n v="15.84995"/>
    <n v="15.84995"/>
    <n v="15.84995"/>
    <n v="15.84995"/>
    <n v="15.84995"/>
    <n v="190.1994"/>
  </r>
  <r>
    <x v="1"/>
    <s v="SAMSUNG SDS CO.,LTD"/>
    <x v="116"/>
    <x v="1"/>
    <n v="545.56082000000004"/>
    <n v="545.79628000000002"/>
    <n v="553.80192"/>
    <n v="357.369415"/>
    <n v="273.1336"/>
    <n v="272.30948999999998"/>
    <n v="272.07402999999999"/>
    <n v="271.9563"/>
    <n v="-404.68889999999999"/>
    <n v="102.795"/>
    <n v="102.617"/>
    <n v="102.39449999999999"/>
    <n v="2995.119455"/>
  </r>
  <r>
    <x v="1"/>
    <s v="VPĐD Samsung C&amp;T Corporation tại Hà Nội"/>
    <x v="116"/>
    <x v="1"/>
    <n v="8.9"/>
    <n v="8.9"/>
    <n v="8.9"/>
    <n v="8.9"/>
    <n v="8.9"/>
    <n v="4.8949999999999996"/>
    <n v="8.9"/>
    <n v="8.9"/>
    <n v="8.9"/>
    <n v="8.9"/>
    <n v="8.9"/>
    <n v="8.9"/>
    <n v="102.795"/>
  </r>
  <r>
    <x v="3"/>
    <s v="Công ty Cổ phần Chứng khoán Hải Phòng"/>
    <x v="29"/>
    <x v="0"/>
    <n v="7.6289999999999996"/>
    <n v="7.6289999999999996"/>
    <n v="7.6289999999999996"/>
    <n v="7.6289999999999996"/>
    <n v="7.6289999999999996"/>
    <n v="7.6289999999999996"/>
    <n v="7.6289999999999996"/>
    <n v="7.6289999999999996"/>
    <n v="7.6289999999999996"/>
    <n v="7.6289999999999996"/>
    <n v="7.6289999999999996"/>
    <n v="7.6289999999999996"/>
    <n v="91.548000000000002"/>
  </r>
  <r>
    <x v="3"/>
    <s v="Ngân hàng TMCP Hàng hải Việt Nam"/>
    <x v="145"/>
    <x v="1"/>
    <n v="29.580363999999999"/>
    <n v="29.580363999999999"/>
    <n v="29.580363999999999"/>
    <n v="41.053440000000002"/>
    <n v="41.053440000000002"/>
    <n v="29.580363999999999"/>
    <n v="29.580363999999999"/>
    <n v="41.053440000000002"/>
    <n v="41.053440000000002"/>
    <n v="41.053440000000002"/>
    <n v="18.107288"/>
    <n v="29.580363999999999"/>
    <n v="400.856672"/>
  </r>
  <r>
    <x v="1"/>
    <s v="Công ty TNHH Maxturn Apparel"/>
    <x v="146"/>
    <x v="0"/>
    <n v="12.428699999999999"/>
    <n v="12.428699999999999"/>
    <n v="12.428699999999999"/>
    <n v="12.428699999999999"/>
    <n v="12.428699999999999"/>
    <n v="12.428699999999999"/>
    <n v="12.428699999999999"/>
    <n v="12.428699999999999"/>
    <n v="12.428699999999999"/>
    <n v="12.428699999999999"/>
    <n v="12.428699999999999"/>
    <n v="12.428699999999999"/>
    <n v="149.14439999999999"/>
  </r>
  <r>
    <x v="3"/>
    <s v="Ngân hàng trách nhiệm hữu hạn một thành viên Public Việt Nam"/>
    <x v="147"/>
    <x v="1"/>
    <n v="12.8719"/>
    <n v="12.8719"/>
    <n v="12.8719"/>
    <n v="12.8719"/>
    <n v="12.8719"/>
    <n v="12.8719"/>
    <n v="12.8719"/>
    <n v="12.8719"/>
    <n v="12.8719"/>
    <n v="12.8719"/>
    <n v="12.8719"/>
    <n v="12.8719"/>
    <n v="154.46279999999999"/>
  </r>
  <r>
    <x v="0"/>
    <s v="Công ty Cổ phần Hạ tầng Viễn thông CMC"/>
    <x v="14"/>
    <x v="1"/>
    <n v="62.9"/>
    <n v="62.9"/>
    <n v="62.9"/>
    <n v="62.9"/>
    <n v="62.9"/>
    <n v="62.9"/>
    <n v="43.436667"/>
    <n v="33.5"/>
    <n v="33.5"/>
    <n v="33.5"/>
    <n v="33.5"/>
    <n v="33.5"/>
    <n v="588.33666700000003"/>
  </r>
  <r>
    <x v="2"/>
    <s v="Tổng công ty hàng không Việt Nam-CTCP"/>
    <x v="148"/>
    <x v="1"/>
    <n v="117.47"/>
    <n v="117.47"/>
    <n v="117.47"/>
    <n v="117.47"/>
    <n v="117.47"/>
    <n v="117.47"/>
    <n v="117.47"/>
    <n v="117.47"/>
    <n v="117.47"/>
    <n v="117.47"/>
    <n v="117.47"/>
    <n v="117.47"/>
    <n v="1409.64"/>
  </r>
  <r>
    <x v="1"/>
    <s v="Công ty TNHH Funing Precision Component"/>
    <x v="149"/>
    <x v="1"/>
    <n v="42"/>
    <n v="42"/>
    <n v="42"/>
    <n v="42"/>
    <n v="42"/>
    <n v="42"/>
    <n v="42"/>
    <n v="42"/>
    <n v="42"/>
    <n v="42"/>
    <n v="42"/>
    <n v="42"/>
    <n v="504"/>
  </r>
  <r>
    <x v="3"/>
    <s v="Ngân hàng TMCP Kỹ Thương Việt Nam (Techcombank)"/>
    <x v="100"/>
    <x v="1"/>
    <n v="124.54"/>
    <n v="124.54"/>
    <n v="124.54"/>
    <n v="124.54"/>
    <n v="134.54"/>
    <n v="129.54"/>
    <n v="129.54"/>
    <n v="129.54"/>
    <n v="129.54"/>
    <n v="129.54"/>
    <n v="129.54"/>
    <n v="129.54"/>
    <n v="1539.48"/>
  </r>
  <r>
    <x v="2"/>
    <s v="Công ty cổ phần Thông tin Tín dụng Việt Nam"/>
    <x v="150"/>
    <x v="0"/>
    <n v="31"/>
    <n v="31"/>
    <n v="31"/>
    <n v="31"/>
    <n v="31"/>
    <n v="31"/>
    <n v="31"/>
    <n v="31"/>
    <n v="31"/>
    <n v="31"/>
    <n v="31"/>
    <n v="31"/>
    <n v="372"/>
  </r>
  <r>
    <x v="1"/>
    <s v="SAMSUNG SDS CO.,LTD"/>
    <x v="116"/>
    <x v="1"/>
    <n v="56.673819999999999"/>
    <n v="56.698279999999997"/>
    <n v="57.529919999999997"/>
    <n v="57.114100000000001"/>
    <n v="56.747199999999999"/>
    <n v="56.575980000000001"/>
    <n v="56.527059999999999"/>
    <n v="56.502600000000001"/>
    <n v="56.502600000000001"/>
    <n v="56.502600000000001"/>
    <n v="56.404760000000003"/>
    <n v="44.664710999999997"/>
    <n v="668.44363099999998"/>
  </r>
  <r>
    <x v="2"/>
    <s v="Tổng Công ty Khoáng Sản  TKV- CTCP"/>
    <x v="91"/>
    <x v="1"/>
    <n v="21.3"/>
    <n v="21.3"/>
    <n v="21.3"/>
    <n v="18.7"/>
    <n v="18.7"/>
    <n v="18.7"/>
    <n v="18.7"/>
    <n v="18.7"/>
    <n v="18.7"/>
    <n v="18.7"/>
    <n v="18.7"/>
    <n v="18.7"/>
    <n v="232.2"/>
  </r>
  <r>
    <x v="3"/>
    <s v="Ngân hàng Thương mại TNHH Một thành viên Dầu khí Toàn Cầu"/>
    <x v="151"/>
    <x v="1"/>
    <n v="6.9"/>
    <n v="6.9"/>
    <n v="6.9"/>
    <n v="6.9"/>
    <n v="6.9"/>
    <n v="6.9"/>
    <n v="6.9"/>
    <n v="6.9"/>
    <n v="6.9"/>
    <n v="6.9"/>
    <n v="6.9"/>
    <n v="6.9"/>
    <n v="82.8"/>
  </r>
  <r>
    <x v="0"/>
    <s v="Công ty Cổ phần Viễn thông Hà Nội"/>
    <x v="139"/>
    <x v="1"/>
    <n v="15"/>
    <n v="15"/>
    <n v="15"/>
    <n v="15"/>
    <n v="15"/>
    <n v="15"/>
    <n v="15"/>
    <n v="15"/>
    <n v="15"/>
    <n v="15"/>
    <n v="15"/>
    <n v="15"/>
    <n v="180"/>
  </r>
  <r>
    <x v="1"/>
    <s v="SAMSUNG SDS CO.,LTD"/>
    <x v="116"/>
    <x v="1"/>
    <n v="10.82039"/>
    <n v="10.825060000000001"/>
    <n v="10.983840000000001"/>
    <n v="10.904450000000001"/>
    <n v="10.8344"/>
    <n v="10.80171"/>
    <n v="10.79237"/>
    <n v="10.787699999999999"/>
    <n v="10.787699999999999"/>
    <n v="10.787699999999999"/>
    <n v="10.769019999999999"/>
    <n v="10.74567"/>
    <n v="129.84001000000001"/>
  </r>
  <r>
    <x v="1"/>
    <s v="SAMSUNG SDS CO.,LTD"/>
    <x v="116"/>
    <x v="1"/>
    <n v="16.497039999999998"/>
    <n v="16.504159999999999"/>
    <n v="16.74624"/>
    <n v="16.6252"/>
    <n v="16.5184"/>
    <n v="16.46856"/>
    <n v="16.454319999999999"/>
    <n v="16.447199999999999"/>
    <n v="16.447199999999999"/>
    <n v="16.447199999999999"/>
    <n v="16.41872"/>
    <n v="16.383120000000002"/>
    <n v="197.95735999999999"/>
  </r>
  <r>
    <x v="0"/>
    <s v="Công ty Cổ Phần Công nghệ Mobifone Toàn cầu"/>
    <x v="152"/>
    <x v="1"/>
    <n v="37.5"/>
    <n v="37.5"/>
    <n v="11.773999999999999"/>
    <n v="11.773999999999999"/>
    <n v="11.773999999999999"/>
    <n v="11.773999999999999"/>
    <n v="11.773999999999999"/>
    <n v="11.773999999999999"/>
    <n v="11.773999999999999"/>
    <n v="11.773999999999999"/>
    <n v="11.773999999999999"/>
    <n v="11.773999999999999"/>
    <n v="192.74"/>
  </r>
  <r>
    <x v="1"/>
    <s v="ANEXIA Internetdienstleistungs GMBH"/>
    <x v="153"/>
    <x v="1"/>
    <n v="91.626818"/>
    <n v="91.666364000000002"/>
    <n v="0"/>
    <n v="185.34954500000001"/>
    <n v="91.745455000000007"/>
    <n v="91.468636000000004"/>
    <n v="91.389544999999998"/>
    <n v="91.35"/>
    <n v="91.35"/>
    <n v="91.35"/>
    <n v="91.191817999999998"/>
    <n v="90.994090999999997"/>
    <n v="1099.482272"/>
  </r>
  <r>
    <x v="3"/>
    <s v="Ngân hàng Thương mại Cổ phần Đông Nam á"/>
    <x v="154"/>
    <x v="1"/>
    <n v="18.225000000000001"/>
    <n v="18.225000000000001"/>
    <n v="18.225000000000001"/>
    <n v="18.225000000000001"/>
    <n v="18.225000000000001"/>
    <n v="18.225000000000001"/>
    <n v="25.532499999999999"/>
    <n v="21.225000000000001"/>
    <n v="21.225000000000001"/>
    <n v="21.225000000000001"/>
    <n v="42.770415999999997"/>
    <n v="35.543154000000001"/>
    <n v="276.87106999999997"/>
  </r>
  <r>
    <x v="1"/>
    <s v="SAMSUNG SDS CO.,LTD"/>
    <x v="116"/>
    <x v="1"/>
    <n v="184.90123399999999"/>
    <n v="184.98103599999999"/>
    <n v="187.69430399999999"/>
    <n v="186.33767"/>
    <n v="185.14063999999999"/>
    <n v="184.58202600000001"/>
    <n v="184.42242200000001"/>
    <n v="184.34262000000001"/>
    <n v="184.34262000000001"/>
    <n v="184.34262000000001"/>
    <n v="184.02341200000001"/>
    <n v="103.89613300000001"/>
    <n v="2139.0067370000002"/>
  </r>
  <r>
    <x v="1"/>
    <s v="Công ty TNHH Nakashima Việt Nam"/>
    <x v="155"/>
    <x v="1"/>
    <n v="9.0500000000000007"/>
    <n v="9.0500000000000007"/>
    <n v="9.0500000000000007"/>
    <n v="9.0500000000000007"/>
    <n v="9.0500000000000007"/>
    <n v="9.0500000000000007"/>
    <n v="9.0500000000000007"/>
    <n v="9.0500000000000007"/>
    <n v="9.0500000000000007"/>
    <n v="9.0500000000000007"/>
    <n v="9.0500000000000007"/>
    <n v="9.0500000000000007"/>
    <n v="108.6"/>
  </r>
  <r>
    <x v="1"/>
    <s v="SAMSUNG SDS CO.,LTD"/>
    <x v="116"/>
    <x v="1"/>
    <n v="34.994601000000003"/>
    <n v="35.009703999999999"/>
    <n v="35.523220000000002"/>
    <n v="35.266461999999997"/>
    <n v="35.039910999999996"/>
    <n v="34.934187000000001"/>
    <n v="34.903981000000002"/>
    <n v="34.888877000000001"/>
    <n v="34.888877000000001"/>
    <n v="34.888877000000001"/>
    <n v="34.828462999999999"/>
    <n v="25.742698000000001"/>
    <n v="410.90985799999999"/>
  </r>
  <r>
    <x v="2"/>
    <s v="Công ty Cổ phần Điện toán Viễn thông Viettelco"/>
    <x v="24"/>
    <x v="1"/>
    <n v="35.997447999999999"/>
    <n v="27.328635999999999"/>
    <n v="27.328635999999999"/>
    <n v="27.328635999999999"/>
    <n v="27.328635999999999"/>
    <n v="27.328635999999999"/>
    <n v="27.328635999999999"/>
    <n v="27.328635999999999"/>
    <n v="27.328635999999999"/>
    <n v="27.328635999999999"/>
    <n v="24.589091"/>
    <n v="25.324090999999999"/>
    <n v="331.86835400000001"/>
  </r>
  <r>
    <x v="1"/>
    <s v="Công ty TNHH Nhựa đường Puma Energy Việt Nam"/>
    <x v="156"/>
    <x v="1"/>
    <n v="9.2390000000000008"/>
    <n v="9.2390000000000008"/>
    <n v="9.2390000000000008"/>
    <n v="9.2390000000000008"/>
    <n v="9.2390000000000008"/>
    <n v="9.2390000000000008"/>
    <n v="9.2390000000000008"/>
    <n v="9.2390000000000008"/>
    <n v="9.2390000000000008"/>
    <n v="9.2390000000000008"/>
    <n v="9.2390000000000008"/>
    <n v="9.2390000000000008"/>
    <n v="110.86799999999999"/>
  </r>
  <r>
    <x v="2"/>
    <s v="Tổng công ty hàng không Việt Nam-CTCP"/>
    <x v="148"/>
    <x v="1"/>
    <n v="1.7234"/>
    <n v="1.7234"/>
    <n v="1.7234"/>
    <n v="1.7234"/>
    <n v="1.7234"/>
    <n v="1.7234"/>
    <n v="1.7234"/>
    <n v="1.7234"/>
    <n v="1.7234"/>
    <n v="1.7234"/>
    <n v="1.7234"/>
    <n v="1.7234"/>
    <n v="20.680800000000001"/>
  </r>
  <r>
    <x v="1"/>
    <s v="Công ty TNHH Funing Precision Component"/>
    <x v="149"/>
    <x v="1"/>
    <n v="353.34674999999999"/>
    <n v="353.34674999999999"/>
    <n v="353.34674999999999"/>
    <n v="353.34674999999999"/>
    <n v="353.34674999999999"/>
    <n v="353.34674999999999"/>
    <n v="353.34674999999999"/>
    <n v="353.34674999999999"/>
    <n v="353.34674999999999"/>
    <n v="353.34674999999999"/>
    <n v="353.34674999999999"/>
    <n v="182.5"/>
    <n v="4069.3142499999999"/>
  </r>
  <r>
    <x v="1"/>
    <s v="Công ty TNHH Global Network Service"/>
    <x v="157"/>
    <x v="1"/>
    <n v="65.900000000000006"/>
    <n v="65.900000000000006"/>
    <n v="65.900000000000006"/>
    <n v="65.900000000000006"/>
    <n v="65.900000000000006"/>
    <n v="65.900000000000006"/>
    <n v="65.900000000000006"/>
    <n v="65.900000000000006"/>
    <n v="65.900000000000006"/>
    <n v="65.900000000000006"/>
    <n v="65.900000000000006"/>
    <n v="65.900000000000006"/>
    <n v="790.8"/>
  </r>
  <r>
    <x v="2"/>
    <s v="Công ty Cổ phần Hayday"/>
    <x v="58"/>
    <x v="1"/>
    <n v="117.056"/>
    <n v="123.09266599999999"/>
    <n v="121.006"/>
    <n v="101.248834"/>
    <n v="92.229463999999993"/>
    <n v="99.663128999999998"/>
    <n v="115.133235"/>
    <n v="117.131772"/>
    <n v="67.065600000000003"/>
    <n v="67.065600000000003"/>
    <n v="67.065600000000003"/>
    <n v="67.065600000000003"/>
    <n v="1154.8235"/>
  </r>
  <r>
    <x v="2"/>
    <s v="Công ty TNHH MTV Thuốc lá Thăng Long"/>
    <x v="158"/>
    <x v="1"/>
    <n v="9.3952000000000009"/>
    <n v="9.3952000000000009"/>
    <n v="9.3952000000000009"/>
    <n v="9.3952000000000009"/>
    <n v="9.3952000000000009"/>
    <n v="9.3952000000000009"/>
    <n v="9.3952000000000009"/>
    <n v="9.3952000000000009"/>
    <n v="9.3952000000000009"/>
    <n v="9.3952000000000009"/>
    <n v="9.3952000000000009"/>
    <n v="9.3952000000000009"/>
    <n v="112.7424"/>
  </r>
  <r>
    <x v="2"/>
    <s v="Công ty TNHH MTV Thuốc lá Bắc Sơn"/>
    <x v="158"/>
    <x v="1"/>
    <n v="2.5855999999999999"/>
    <n v="2.5855999999999999"/>
    <n v="2.5855999999999999"/>
    <n v="2.5855999999999999"/>
    <n v="2.5855999999999999"/>
    <n v="2.5855999999999999"/>
    <n v="2.5855999999999999"/>
    <n v="2.5855999999999999"/>
    <n v="2.5855999999999999"/>
    <n v="2.5855999999999999"/>
    <n v="2.5855999999999999"/>
    <n v="2.5855999999999999"/>
    <n v="31.027200000000001"/>
  </r>
  <r>
    <x v="2"/>
    <s v="Công ty TNHH MTV Thuốc lá Thanh Hóa"/>
    <x v="158"/>
    <x v="1"/>
    <n v="2.5855999999999999"/>
    <n v="2.5855999999999999"/>
    <n v="2.5855999999999999"/>
    <n v="2.5855999999999999"/>
    <n v="2.5855999999999999"/>
    <n v="2.5855999999999999"/>
    <n v="2.5855999999999999"/>
    <n v="2.5855999999999999"/>
    <n v="2.5855999999999999"/>
    <n v="2.5855999999999999"/>
    <n v="2.5855999999999999"/>
    <n v="2.5855999999999999"/>
    <n v="31.027200000000001"/>
  </r>
  <r>
    <x v="2"/>
    <s v="Công ty TNHH Thuốc lá Đà Nẵng"/>
    <x v="158"/>
    <x v="1"/>
    <n v="2.5855999999999999"/>
    <n v="2.5855999999999999"/>
    <n v="2.5855999999999999"/>
    <n v="2.5855999999999999"/>
    <n v="2.5855999999999999"/>
    <n v="2.5855999999999999"/>
    <n v="2.5855999999999999"/>
    <n v="2.5855999999999999"/>
    <n v="2.5855999999999999"/>
    <n v="2.5855999999999999"/>
    <n v="2.5855999999999999"/>
    <n v="2.5855999999999999"/>
    <n v="31.027200000000001"/>
  </r>
  <r>
    <x v="1"/>
    <s v="SAMSUNG SDS CO.,LTD"/>
    <x v="116"/>
    <x v="1"/>
    <n v="139.02000000000001"/>
    <n v="139.08000000000001"/>
    <n v="141.12"/>
    <n v="140.1"/>
    <n v="139.19999999999999"/>
    <n v="138.78"/>
    <n v="138.66"/>
    <n v="138.6"/>
    <n v="138.6"/>
    <n v="138.6"/>
    <n v="138.36000000000001"/>
    <n v="114.5898"/>
    <n v="1644.7098000000001"/>
  </r>
  <r>
    <x v="1"/>
    <s v="Công ty TNHH Tawara Works Việt Nam"/>
    <x v="11"/>
    <x v="1"/>
    <n v="7.5060000000000002"/>
    <n v="7.5060000000000002"/>
    <n v="7.5060000000000002"/>
    <n v="7.5060000000000002"/>
    <n v="7.5060000000000002"/>
    <n v="7.5060000000000002"/>
    <n v="7.5060000000000002"/>
    <n v="7.5060000000000002"/>
    <n v="7.5060000000000002"/>
    <n v="7.5060000000000002"/>
    <n v="7.5060000000000002"/>
    <n v="7.5060000000000002"/>
    <n v="90.072000000000003"/>
  </r>
  <r>
    <x v="2"/>
    <s v="Công ty Cổ phần Điện toán Viễn thông Viettelco"/>
    <x v="24"/>
    <x v="1"/>
    <n v="6.8"/>
    <n v="6.8"/>
    <n v="6.8"/>
    <n v="6.8"/>
    <n v="6.8"/>
    <n v="6.8"/>
    <n v="6.8"/>
    <n v="6.8"/>
    <n v="6.8"/>
    <n v="6.8"/>
    <n v="6.8"/>
    <n v="6.1166669999999996"/>
    <n v="80.916667000000004"/>
  </r>
  <r>
    <x v="1"/>
    <s v="Công ty TNHH KDDI Việt nam"/>
    <x v="11"/>
    <x v="1"/>
    <n v="15.513"/>
    <n v="15.513"/>
    <n v="15.513"/>
    <n v="15.513"/>
    <n v="15.513"/>
    <n v="15.513"/>
    <n v="15.513"/>
    <n v="15.513"/>
    <n v="15.513"/>
    <n v="15.513"/>
    <n v="15.513"/>
    <n v="15.513"/>
    <n v="186.15600000000001"/>
  </r>
  <r>
    <x v="1"/>
    <s v="SAMSUNG SDS CO.,LTD"/>
    <x v="116"/>
    <x v="1"/>
    <n v="6.85832"/>
    <n v="6.8612799999999998"/>
    <n v="6.9619200000000001"/>
    <n v="6.9116"/>
    <n v="6.8672000000000004"/>
    <n v="6.8464799999999997"/>
    <n v="6.84056"/>
    <n v="6.8376000000000001"/>
    <n v="6.8376000000000001"/>
    <n v="6.8376000000000001"/>
    <n v="6.8257599999999998"/>
    <n v="5.6374500000000003"/>
    <n v="81.123369999999994"/>
  </r>
  <r>
    <x v="1"/>
    <s v="SAMSUNG SDS CO.,LTD"/>
    <x v="116"/>
    <x v="1"/>
    <n v="48.4253"/>
    <n v="48.446199999999997"/>
    <n v="49.156799999999997"/>
    <n v="48.801499999999997"/>
    <n v="48.488"/>
    <n v="48.341700000000003"/>
    <n v="48.299900000000001"/>
    <n v="48.279000000000003"/>
    <n v="48.279000000000003"/>
    <n v="48.279000000000003"/>
    <n v="48.195399999999999"/>
    <n v="-11.245593"/>
    <n v="521.74620700000003"/>
  </r>
  <r>
    <x v="1"/>
    <s v="Công ty TNHH KDDI Việt nam"/>
    <x v="11"/>
    <x v="1"/>
    <n v="9.8897499999999994"/>
    <n v="9.8897499999999994"/>
    <n v="9.8897499999999994"/>
    <n v="9.8897499999999994"/>
    <n v="9.8897499999999994"/>
    <n v="9.8897499999999994"/>
    <n v="9.8897499999999994"/>
    <n v="9.8897499999999994"/>
    <n v="9.8897499999999994"/>
    <n v="9.8897499999999994"/>
    <n v="9.8897499999999994"/>
    <n v="9.8897499999999994"/>
    <n v="118.67700000000001"/>
  </r>
  <r>
    <x v="1"/>
    <s v="Công ty TNHH Keyence Việt Nam"/>
    <x v="159"/>
    <x v="0"/>
    <n v="7.5060000000000002"/>
    <n v="7.5060000000000002"/>
    <n v="7.5060000000000002"/>
    <n v="7.5060000000000002"/>
    <n v="7.5060000000000002"/>
    <n v="7.5060000000000002"/>
    <n v="7.5060000000000002"/>
    <n v="7.5060000000000002"/>
    <n v="7.5060000000000002"/>
    <n v="7.5060000000000002"/>
    <n v="7.5060000000000002"/>
    <n v="7.5060000000000002"/>
    <n v="90.072000000000003"/>
  </r>
  <r>
    <x v="2"/>
    <s v="Chi nhánh Nha Trang - Công ty Cổ phần Vinpearl"/>
    <x v="72"/>
    <x v="1"/>
    <n v="26"/>
    <n v="26"/>
    <n v="10.148387"/>
    <n v="7.8"/>
    <n v="7.8"/>
    <n v="7.8"/>
    <n v="7.8"/>
    <n v="0"/>
    <n v="0"/>
    <n v="0"/>
    <n v="0"/>
    <n v="0"/>
    <n v="93.348387000000002"/>
  </r>
  <r>
    <x v="2"/>
    <s v="Chi nhánh Hà Tĩnh - Công ty Cổ phần Vinpearl"/>
    <x v="72"/>
    <x v="1"/>
    <n v="16"/>
    <n v="16"/>
    <n v="16"/>
    <n v="16"/>
    <n v="12.025805999999999"/>
    <n v="16"/>
    <n v="16"/>
    <n v="0"/>
    <n v="0"/>
    <n v="0"/>
    <n v="0"/>
    <n v="0"/>
    <n v="108.025806"/>
  </r>
  <r>
    <x v="2"/>
    <s v="Chi nhánh Quảng Nam - Công ty cổ phần Vinpearl"/>
    <x v="72"/>
    <x v="1"/>
    <n v="26"/>
    <n v="26"/>
    <n v="20.716128999999999"/>
    <n v="7.8"/>
    <n v="14.258065"/>
    <n v="26"/>
    <n v="26"/>
    <n v="0"/>
    <n v="0"/>
    <n v="0"/>
    <n v="0"/>
    <n v="0"/>
    <n v="146.77419399999999"/>
  </r>
  <r>
    <x v="2"/>
    <s v="Chi nhánh Thanh Hóa- Công ty Cổ phần Vinpearl"/>
    <x v="72"/>
    <x v="1"/>
    <n v="16"/>
    <n v="16"/>
    <n v="16"/>
    <n v="16"/>
    <n v="16"/>
    <n v="16"/>
    <n v="16"/>
    <n v="0"/>
    <n v="0"/>
    <n v="0"/>
    <n v="0"/>
    <n v="0"/>
    <n v="112"/>
  </r>
  <r>
    <x v="2"/>
    <s v="Công ty CP Đầu tư và phát triển Du lịch Phú Quốc"/>
    <x v="72"/>
    <x v="1"/>
    <n v="102.5"/>
    <n v="102.5"/>
    <n v="102.5"/>
    <n v="84.045000000000002"/>
    <n v="84.045000000000002"/>
    <n v="84.045000000000002"/>
    <n v="84.045000000000002"/>
    <n v="84.045000000000002"/>
    <n v="84.045000000000002"/>
    <n v="84.045000000000002"/>
    <n v="84.045000000000002"/>
    <n v="84.045000000000002"/>
    <n v="1063.905"/>
  </r>
  <r>
    <x v="2"/>
    <s v="CN Lạng Sơn- Công ty Cổ phần VINPEARL"/>
    <x v="72"/>
    <x v="1"/>
    <n v="26"/>
    <n v="26"/>
    <n v="26"/>
    <n v="26"/>
    <n v="21.2"/>
    <n v="16"/>
    <n v="16"/>
    <n v="0"/>
    <n v="0"/>
    <n v="0"/>
    <n v="0"/>
    <n v="0"/>
    <n v="157.19999999999999"/>
  </r>
  <r>
    <x v="2"/>
    <s v="Chi nhánh Tây Ninh- Công ty Cổ phần VINPEARL"/>
    <x v="72"/>
    <x v="1"/>
    <n v="26"/>
    <n v="26"/>
    <n v="26"/>
    <n v="26"/>
    <n v="26"/>
    <n v="-34.472000000000001"/>
    <n v="9"/>
    <n v="0"/>
    <n v="0"/>
    <n v="0"/>
    <n v="0"/>
    <n v="0"/>
    <n v="104.52800000000001"/>
  </r>
  <r>
    <x v="2"/>
    <s v="Công ty Bảo hiểm Liên Hiệp"/>
    <x v="160"/>
    <x v="1"/>
    <n v="25"/>
    <n v="25"/>
    <n v="25"/>
    <n v="25"/>
    <n v="25"/>
    <n v="25"/>
    <n v="25"/>
    <n v="25"/>
    <n v="25"/>
    <n v="25"/>
    <n v="25"/>
    <n v="25"/>
    <n v="300"/>
  </r>
  <r>
    <x v="2"/>
    <s v="Công ty Cổ phần VTI"/>
    <x v="161"/>
    <x v="0"/>
    <n v="10.497719"/>
    <n v="11.231716"/>
    <n v="11.231716"/>
    <n v="11.231716"/>
    <n v="11.231716"/>
    <n v="11.231716"/>
    <n v="11.171620000000001"/>
    <n v="11.231716"/>
    <n v="11.231716"/>
    <n v="11.231716"/>
    <n v="11.231716"/>
    <n v="11.231716"/>
    <n v="133.98649900000001"/>
  </r>
  <r>
    <x v="2"/>
    <s v="Tổng Công ty Khoáng Sản  TKV- CTCP"/>
    <x v="91"/>
    <x v="1"/>
    <n v="2.6"/>
    <n v="2.6"/>
    <n v="2.6"/>
    <n v="2.6"/>
    <n v="2.6"/>
    <n v="2.6"/>
    <n v="2.6"/>
    <n v="2.6"/>
    <n v="2.6"/>
    <n v="2.6"/>
    <n v="2.6"/>
    <n v="2.6"/>
    <n v="31.2"/>
  </r>
  <r>
    <x v="1"/>
    <s v="Công ty Cổ phần Quốc tế Hoàng Gia"/>
    <x v="162"/>
    <x v="0"/>
    <n v="37.5"/>
    <n v="37.5"/>
    <n v="37.5"/>
    <n v="3.75"/>
    <n v="0"/>
    <n v="0"/>
    <n v="0"/>
    <n v="0"/>
    <n v="0"/>
    <n v="0"/>
    <n v="0"/>
    <n v="0"/>
    <n v="116.25"/>
  </r>
  <r>
    <x v="1"/>
    <s v="Công ty TNHH Global Network Service"/>
    <x v="157"/>
    <x v="1"/>
    <n v="61.607799999999997"/>
    <n v="61.607799999999997"/>
    <n v="61.607799999999997"/>
    <n v="61.607799999999997"/>
    <n v="61.607799999999997"/>
    <n v="61.607799999999997"/>
    <n v="61.607799999999997"/>
    <n v="61.607799999999997"/>
    <n v="61.607799999999997"/>
    <n v="61.607799999999997"/>
    <n v="61.607799999999997"/>
    <n v="61.607799999999997"/>
    <n v="739.29359999999997"/>
  </r>
  <r>
    <x v="1"/>
    <s v="Công ty TNHH Funing Precision Component"/>
    <x v="149"/>
    <x v="1"/>
    <n v="9.25"/>
    <n v="0"/>
    <n v="0"/>
    <n v="0"/>
    <n v="0"/>
    <n v="0"/>
    <n v="0"/>
    <n v="0"/>
    <n v="0"/>
    <n v="0"/>
    <n v="0"/>
    <n v="0"/>
    <n v="9.25"/>
  </r>
  <r>
    <x v="1"/>
    <s v="Công ty TNHH Funing Precision Component"/>
    <x v="149"/>
    <x v="1"/>
    <n v="9.8000000000000007"/>
    <n v="9.8000000000000007"/>
    <n v="9.8000000000000007"/>
    <n v="9.8000000000000007"/>
    <n v="9.8000000000000007"/>
    <n v="9.8000000000000007"/>
    <n v="9.8000000000000007"/>
    <n v="9.8000000000000007"/>
    <n v="9.8000000000000007"/>
    <n v="9.8000000000000007"/>
    <n v="9.8000000000000007"/>
    <n v="9.8000000000000007"/>
    <n v="117.6"/>
  </r>
  <r>
    <x v="1"/>
    <s v="Công ty TNHH Funing Precision Component"/>
    <x v="149"/>
    <x v="1"/>
    <n v="422.10376000000002"/>
    <n v="422.10376000000002"/>
    <n v="275.94430399999999"/>
    <n v="0"/>
    <n v="0"/>
    <n v="0"/>
    <n v="0"/>
    <n v="0"/>
    <n v="0"/>
    <n v="0"/>
    <n v="0"/>
    <n v="0"/>
    <n v="1120.151824"/>
  </r>
  <r>
    <x v="1"/>
    <s v="Công ty TNHH Samsung C&amp;T Corporation Việt Nam"/>
    <x v="116"/>
    <x v="1"/>
    <n v="6"/>
    <n v="6"/>
    <n v="6"/>
    <n v="6"/>
    <n v="5.0999999999999996"/>
    <n v="5.0999999999999996"/>
    <n v="6"/>
    <n v="6"/>
    <n v="6"/>
    <n v="6"/>
    <n v="6"/>
    <n v="6"/>
    <n v="70.2"/>
  </r>
  <r>
    <x v="2"/>
    <s v="Công ty TNHH Connet Việt Nam"/>
    <x v="163"/>
    <x v="1"/>
    <n v="38.338999999999999"/>
    <n v="38.338999999999999"/>
    <n v="38.338999999999999"/>
    <n v="38.338999999999999"/>
    <n v="38.338999999999999"/>
    <n v="38.338999999999999"/>
    <n v="38.338999999999999"/>
    <n v="38.338999999999999"/>
    <n v="38.338999999999999"/>
    <n v="38.338999999999999"/>
    <n v="38.338999999999999"/>
    <n v="38.338999999999999"/>
    <n v="460.06799999999998"/>
  </r>
  <r>
    <x v="2"/>
    <s v="Công ty Xăng dầu B12"/>
    <x v="137"/>
    <x v="1"/>
    <n v="15.114000000000001"/>
    <n v="15.114000000000001"/>
    <n v="15.114000000000001"/>
    <n v="15.114000000000001"/>
    <n v="15.114000000000001"/>
    <n v="15.114000000000001"/>
    <n v="15.114000000000001"/>
    <n v="15.114000000000001"/>
    <n v="15.114000000000001"/>
    <n v="15.114000000000001"/>
    <n v="15.114000000000001"/>
    <n v="15.114000000000001"/>
    <n v="181.36799999999999"/>
  </r>
  <r>
    <x v="1"/>
    <s v="Công ty TNHH Global Network Service"/>
    <x v="157"/>
    <x v="1"/>
    <n v="16.5"/>
    <n v="16.5"/>
    <n v="16.5"/>
    <n v="16.5"/>
    <n v="16.5"/>
    <n v="31.55"/>
    <n v="24"/>
    <n v="24"/>
    <n v="24"/>
    <n v="24"/>
    <n v="24"/>
    <n v="24"/>
    <n v="258.05"/>
  </r>
  <r>
    <x v="2"/>
    <s v="Công ty TNHH Cung cấp Giải pháp Dịch vụ Giá trị gia tăng"/>
    <x v="38"/>
    <x v="1"/>
    <n v="30"/>
    <n v="30"/>
    <n v="30"/>
    <n v="30"/>
    <n v="30"/>
    <n v="30"/>
    <n v="30"/>
    <n v="30"/>
    <n v="30"/>
    <n v="30"/>
    <n v="30"/>
    <n v="30"/>
    <n v="360"/>
  </r>
  <r>
    <x v="2"/>
    <s v="Công ty TNHH Connet Việt Nam"/>
    <x v="163"/>
    <x v="1"/>
    <n v="25.237100000000002"/>
    <n v="25.237100000000002"/>
    <n v="25.237100000000002"/>
    <n v="25.237100000000002"/>
    <n v="25.237100000000002"/>
    <n v="25.237100000000002"/>
    <n v="9.15"/>
    <n v="9.15"/>
    <n v="9.15"/>
    <n v="9.15"/>
    <n v="9.15"/>
    <n v="9.15"/>
    <n v="206.32259999999999"/>
  </r>
  <r>
    <x v="2"/>
    <s v="Công ty TNHH Connet Việt Nam"/>
    <x v="163"/>
    <x v="1"/>
    <n v="23.487100000000002"/>
    <n v="23.487100000000002"/>
    <n v="23.487100000000002"/>
    <n v="23.487100000000002"/>
    <n v="23.487100000000002"/>
    <n v="23.487100000000002"/>
    <n v="19.487100000000002"/>
    <n v="19.487100000000002"/>
    <n v="19.487100000000002"/>
    <n v="19.487100000000002"/>
    <n v="19.487100000000002"/>
    <n v="19.487100000000002"/>
    <n v="257.84519999999998"/>
  </r>
  <r>
    <x v="1"/>
    <s v="Chi nhánh Công ty TNHH Resort Vacations tại Hà Nội"/>
    <x v="88"/>
    <x v="1"/>
    <n v="12.099500000000001"/>
    <n v="12.099500000000001"/>
    <n v="12.099500000000001"/>
    <n v="12.099500000000001"/>
    <n v="12.099500000000001"/>
    <n v="12.099500000000001"/>
    <n v="12.099500000000001"/>
    <n v="12.099500000000001"/>
    <n v="12.099500000000001"/>
    <n v="12.099500000000001"/>
    <n v="12.099500000000001"/>
    <n v="12.099500000000001"/>
    <n v="145.19399999999999"/>
  </r>
  <r>
    <x v="2"/>
    <s v="Công ty TNHH Viễn thông IPN"/>
    <x v="164"/>
    <x v="1"/>
    <n v="26"/>
    <n v="26"/>
    <n v="26"/>
    <n v="26"/>
    <n v="26"/>
    <n v="26"/>
    <n v="26"/>
    <n v="26"/>
    <n v="0"/>
    <n v="0"/>
    <n v="0"/>
    <n v="0"/>
    <n v="208"/>
  </r>
  <r>
    <x v="1"/>
    <s v="Công ty TNHH Global Network Service"/>
    <x v="157"/>
    <x v="1"/>
    <n v="26.340299999999999"/>
    <n v="28.91404"/>
    <n v="26.340299999999999"/>
    <n v="26.340299999999999"/>
    <n v="26.340299999999999"/>
    <n v="26.340299999999999"/>
    <n v="26.340299999999999"/>
    <n v="26.340299999999999"/>
    <n v="26.340299999999999"/>
    <n v="26.340299999999999"/>
    <n v="26.340299999999999"/>
    <n v="26.340299999999999"/>
    <n v="318.65733999999998"/>
  </r>
  <r>
    <x v="2"/>
    <s v="Công ty TNHH Connet Việt Nam"/>
    <x v="163"/>
    <x v="1"/>
    <n v="23.487100000000002"/>
    <n v="23.487100000000002"/>
    <n v="23.487100000000002"/>
    <n v="23.487100000000002"/>
    <n v="23.487100000000002"/>
    <n v="23.487100000000002"/>
    <n v="23.487100000000002"/>
    <n v="23.487100000000002"/>
    <n v="23.487100000000002"/>
    <n v="23.487100000000002"/>
    <n v="23.487100000000002"/>
    <n v="23.487100000000002"/>
    <n v="281.84519999999998"/>
  </r>
  <r>
    <x v="1"/>
    <s v="SAMSUNG SDS CO.,LTD"/>
    <x v="116"/>
    <x v="1"/>
    <n v="6.4875999999999996"/>
    <n v="6.4904000000000002"/>
    <n v="6.5856000000000003"/>
    <n v="6.5380000000000003"/>
    <n v="6.4960000000000004"/>
    <n v="6.4763999999999999"/>
    <n v="6.4707999999999997"/>
    <n v="6.468"/>
    <n v="6.468"/>
    <n v="6.468"/>
    <n v="6.4568000000000003"/>
    <n v="5.4060949999999997"/>
    <n v="76.811695"/>
  </r>
  <r>
    <x v="2"/>
    <s v="Công ty Cổ phần Vinhomes"/>
    <x v="72"/>
    <x v="1"/>
    <n v="106.3"/>
    <n v="106.3"/>
    <n v="106.3"/>
    <n v="106.3"/>
    <n v="106.3"/>
    <n v="106.3"/>
    <n v="106.3"/>
    <n v="262.28225800000001"/>
    <n v="156.15"/>
    <n v="156.15"/>
    <n v="156.15"/>
    <n v="156.15"/>
    <n v="1630.982258"/>
  </r>
  <r>
    <x v="1"/>
    <s v="SAMSUNG SDS CO.,LTD"/>
    <x v="116"/>
    <x v="1"/>
    <n v="185.1283"/>
    <n v="185.20820000000001"/>
    <n v="187.9248"/>
    <n v="242.60650000000001"/>
    <n v="212.28"/>
    <n v="211.6395"/>
    <n v="211.45650000000001"/>
    <n v="211.36500000000001"/>
    <n v="211.36500000000001"/>
    <n v="211.36500000000001"/>
    <n v="210.999"/>
    <n v="210.54150000000001"/>
    <n v="2491.8793000000001"/>
  </r>
  <r>
    <x v="1"/>
    <s v="SAMSUNG SDS CO.,LTD"/>
    <x v="116"/>
    <x v="1"/>
    <n v="24.027290000000001"/>
    <n v="24.037659999999999"/>
    <n v="24.390239999999999"/>
    <n v="24.213950000000001"/>
    <n v="24.058399999999999"/>
    <n v="23.985810000000001"/>
    <n v="23.965070000000001"/>
    <n v="23.954699999999999"/>
    <n v="23.954699999999999"/>
    <n v="23.954699999999999"/>
    <n v="23.913219999999999"/>
    <n v="19.793202000000001"/>
    <n v="284.248942"/>
  </r>
  <r>
    <x v="2"/>
    <s v="Công ty TNHH một thành viên thông tin điện tử hàng hải Việt Nam"/>
    <x v="114"/>
    <x v="1"/>
    <n v="15"/>
    <n v="15"/>
    <n v="15"/>
    <n v="15"/>
    <n v="15"/>
    <n v="15"/>
    <n v="15"/>
    <n v="15"/>
    <n v="15"/>
    <n v="15"/>
    <n v="15"/>
    <n v="15"/>
    <n v="180"/>
  </r>
  <r>
    <x v="1"/>
    <s v="SAMSUNG SDS CO.,LTD"/>
    <x v="116"/>
    <x v="1"/>
    <n v="184.90123399999999"/>
    <n v="184.98103599999999"/>
    <n v="187.69430399999999"/>
    <n v="186.33767"/>
    <n v="185.14063999999999"/>
    <n v="184.58202600000001"/>
    <n v="184.42242200000001"/>
    <n v="184.34262000000001"/>
    <n v="184.34262000000001"/>
    <n v="184.34262000000001"/>
    <n v="184.02341200000001"/>
    <n v="103.89613300000001"/>
    <n v="2139.0067370000002"/>
  </r>
  <r>
    <x v="1"/>
    <s v="Công ty TNHH Fuhong Precision Component ( Bắc Giang)"/>
    <x v="149"/>
    <x v="1"/>
    <n v="32"/>
    <n v="32"/>
    <n v="32"/>
    <n v="32"/>
    <n v="32"/>
    <n v="32"/>
    <n v="32"/>
    <n v="32"/>
    <n v="32"/>
    <n v="32"/>
    <n v="32"/>
    <n v="32"/>
    <n v="384"/>
  </r>
  <r>
    <x v="2"/>
    <s v="Công ty TNHH một thành viên thông tin điện tử hàng hải Việt Nam"/>
    <x v="114"/>
    <x v="1"/>
    <n v="5.5"/>
    <n v="5.5"/>
    <n v="5.5"/>
    <n v="5.5"/>
    <n v="5.5"/>
    <n v="5.5"/>
    <n v="5.5"/>
    <n v="5.5"/>
    <n v="5.5"/>
    <n v="5.5"/>
    <n v="5.5"/>
    <n v="5.5"/>
    <n v="66"/>
  </r>
  <r>
    <x v="1"/>
    <s v="SAMSUNG SDS CO.,LTD"/>
    <x v="116"/>
    <x v="1"/>
    <n v="40.779200000000003"/>
    <n v="40.796799999999998"/>
    <n v="155.876903"/>
    <n v="84.06"/>
    <n v="83.52"/>
    <n v="83.268000000000001"/>
    <n v="83.195999999999998"/>
    <n v="83.16"/>
    <n v="83.16"/>
    <n v="83.16"/>
    <n v="83.016000000000005"/>
    <n v="82.835999999999999"/>
    <n v="986.82890299999997"/>
  </r>
  <r>
    <x v="1"/>
    <s v="SAMSUNG SDS CO.,LTD"/>
    <x v="116"/>
    <x v="1"/>
    <n v="139.02000000000001"/>
    <n v="139.08000000000001"/>
    <n v="141.12"/>
    <n v="140.1"/>
    <n v="139.19999999999999"/>
    <n v="138.78"/>
    <n v="138.66"/>
    <n v="138.6"/>
    <n v="138.6"/>
    <n v="138.6"/>
    <n v="138.36000000000001"/>
    <n v="114.5898"/>
    <n v="1644.7098000000001"/>
  </r>
  <r>
    <x v="1"/>
    <s v="Công ty TNHH Global Network Service"/>
    <x v="157"/>
    <x v="1"/>
    <n v="12.9"/>
    <n v="12.9"/>
    <n v="12.9"/>
    <n v="12.9"/>
    <n v="12.9"/>
    <n v="17.87"/>
    <n v="15"/>
    <n v="15"/>
    <n v="15"/>
    <n v="15"/>
    <n v="15"/>
    <n v="15"/>
    <n v="172.37"/>
  </r>
  <r>
    <x v="3"/>
    <s v="Ngân hàng TMCP Kỹ Thương Việt Nam (Techcombank)"/>
    <x v="100"/>
    <x v="1"/>
    <n v="61.134042000000001"/>
    <n v="61.134042000000001"/>
    <n v="61.134042000000001"/>
    <n v="61.134042000000001"/>
    <n v="61.134042000000001"/>
    <n v="61.134042000000001"/>
    <n v="61.134042000000001"/>
    <n v="61.134042000000001"/>
    <n v="61.134042000000001"/>
    <n v="61.134042000000001"/>
    <n v="61.134042000000001"/>
    <n v="61.134042000000001"/>
    <n v="733.60850400000004"/>
  </r>
  <r>
    <x v="2"/>
    <s v="Công ty TNHH lọc hóa dầu Nghi Sơn"/>
    <x v="165"/>
    <x v="1"/>
    <n v="17.5"/>
    <n v="17.5"/>
    <n v="17.5"/>
    <n v="17.5"/>
    <n v="17.5"/>
    <n v="17.5"/>
    <n v="17.5"/>
    <n v="17.5"/>
    <n v="17.5"/>
    <n v="17.5"/>
    <n v="17.5"/>
    <n v="17.5"/>
    <n v="210"/>
  </r>
  <r>
    <x v="1"/>
    <s v="Chi nhánh Nagashima Ohno &amp; Tsunematsu tại Hà Nội"/>
    <x v="11"/>
    <x v="1"/>
    <n v="25"/>
    <n v="25"/>
    <n v="25"/>
    <n v="25"/>
    <n v="25"/>
    <n v="25"/>
    <n v="25"/>
    <n v="25"/>
    <n v="25"/>
    <n v="25"/>
    <n v="25"/>
    <n v="25"/>
    <n v="300"/>
  </r>
  <r>
    <x v="1"/>
    <s v="Công ty TNHH Global Network Service"/>
    <x v="157"/>
    <x v="1"/>
    <n v="24.6"/>
    <n v="24.6"/>
    <n v="24.6"/>
    <n v="24.6"/>
    <n v="24.6"/>
    <n v="24.6"/>
    <n v="24.6"/>
    <n v="24.6"/>
    <n v="24.6"/>
    <n v="24.6"/>
    <n v="24.6"/>
    <n v="24.6"/>
    <n v="295.2"/>
  </r>
  <r>
    <x v="2"/>
    <s v="Công ty TNHH một thành viên thông tin điện tử hàng hải Việt Nam"/>
    <x v="114"/>
    <x v="1"/>
    <n v="19.7"/>
    <n v="19.7"/>
    <n v="19.7"/>
    <n v="19.7"/>
    <n v="19.7"/>
    <n v="19.7"/>
    <n v="19.7"/>
    <n v="19.7"/>
    <n v="19.7"/>
    <n v="19.7"/>
    <n v="19.7"/>
    <n v="19.7"/>
    <n v="236.4"/>
  </r>
  <r>
    <x v="2"/>
    <s v="Tổng công ty hàng không Việt Nam-CTCP"/>
    <x v="148"/>
    <x v="1"/>
    <n v="95.3"/>
    <n v="95.3"/>
    <n v="95.3"/>
    <n v="95.3"/>
    <n v="95.3"/>
    <n v="95.3"/>
    <n v="95.3"/>
    <n v="95.3"/>
    <n v="95.3"/>
    <n v="95.3"/>
    <n v="95.3"/>
    <n v="95.3"/>
    <n v="1143.5999999999999"/>
  </r>
  <r>
    <x v="1"/>
    <s v="Công ty TNHH Gerber Scientific International (Vietnam)"/>
    <x v="140"/>
    <x v="1"/>
    <n v="16.2"/>
    <n v="16.2"/>
    <n v="16.2"/>
    <n v="16.2"/>
    <n v="16.2"/>
    <n v="1.62"/>
    <n v="16.2"/>
    <n v="16.2"/>
    <n v="16.2"/>
    <n v="16.2"/>
    <n v="16.2"/>
    <n v="7.3161290000000001"/>
    <n v="170.93612899999999"/>
  </r>
  <r>
    <x v="1"/>
    <s v="SAMSUNG SDS CO.,LTD"/>
    <x v="116"/>
    <x v="1"/>
    <n v="16.497039999999998"/>
    <n v="16.504159999999999"/>
    <n v="16.74624"/>
    <n v="16.6252"/>
    <n v="16.5184"/>
    <n v="16.46856"/>
    <n v="16.454319999999999"/>
    <n v="16.447199999999999"/>
    <n v="16.447199999999999"/>
    <n v="16.447199999999999"/>
    <n v="16.41872"/>
    <n v="13.605812999999999"/>
    <n v="195.18005299999999"/>
  </r>
  <r>
    <x v="1"/>
    <s v="Văn phòng đại diện QUALCOMM INTERNATIONAL.,INC tại Thành phố Hồ Chí Minh"/>
    <x v="166"/>
    <x v="1"/>
    <n v="67.94"/>
    <n v="67.94"/>
    <n v="67.94"/>
    <n v="67.94"/>
    <n v="67.94"/>
    <n v="67.94"/>
    <n v="67.94"/>
    <n v="67.94"/>
    <n v="67.94"/>
    <n v="67.94"/>
    <n v="67.94"/>
    <n v="67.94"/>
    <n v="815.28"/>
  </r>
  <r>
    <x v="3"/>
    <s v="Văn phòng đại diện Ngân hàng KASIKORN - Hà Nội"/>
    <x v="167"/>
    <x v="0"/>
    <n v="13.379543999999999"/>
    <n v="13.13064"/>
    <n v="13.13064"/>
    <n v="13.13064"/>
    <n v="13.13064"/>
    <n v="13.13064"/>
    <n v="13.13064"/>
    <n v="13.13064"/>
    <n v="13.13064"/>
    <n v="13.13064"/>
    <n v="11.817572999999999"/>
    <n v="0"/>
    <n v="143.37287699999999"/>
  </r>
  <r>
    <x v="2"/>
    <s v="Chi nhánh Tập đoàn Dầu khí Việt Nam-Công ty Điều hành Đường ống Tây Nam"/>
    <x v="101"/>
    <x v="1"/>
    <n v="11.3"/>
    <n v="11.3"/>
    <n v="11.3"/>
    <n v="11.3"/>
    <n v="11.3"/>
    <n v="11.3"/>
    <n v="11.3"/>
    <n v="11.3"/>
    <n v="11.3"/>
    <n v="11.3"/>
    <n v="11.3"/>
    <n v="11.3"/>
    <n v="135.6"/>
  </r>
  <r>
    <x v="0"/>
    <s v="Công ty TNHH Phần mềm FPT"/>
    <x v="0"/>
    <x v="0"/>
    <n v="26.46"/>
    <n v="26.46"/>
    <n v="26.46"/>
    <n v="26.46"/>
    <n v="26.46"/>
    <n v="26.46"/>
    <n v="46.728000000000002"/>
    <n v="46.728000000000002"/>
    <n v="46.728000000000002"/>
    <n v="46.728000000000002"/>
    <n v="46.728000000000002"/>
    <n v="46.728000000000002"/>
    <n v="439.12799999999999"/>
  </r>
  <r>
    <x v="1"/>
    <s v="SAMSUNG SDS CO.,LTD"/>
    <x v="116"/>
    <x v="1"/>
    <n v="48.4253"/>
    <n v="48.446199999999997"/>
    <n v="49.156799999999997"/>
    <n v="48.801499999999997"/>
    <n v="48.488"/>
    <n v="48.341700000000003"/>
    <n v="48.299900000000001"/>
    <n v="48.279000000000003"/>
    <n v="48.279000000000003"/>
    <n v="48.279000000000003"/>
    <n v="48.195399999999999"/>
    <n v="39.915447"/>
    <n v="572.90724699999998"/>
  </r>
  <r>
    <x v="0"/>
    <s v="Chi nhánh Công ty TNHH Một thành viên Viễn thông Quốc tế FPT"/>
    <x v="50"/>
    <x v="1"/>
    <n v="24"/>
    <n v="24"/>
    <n v="24"/>
    <n v="24"/>
    <n v="24"/>
    <n v="24"/>
    <n v="24"/>
    <n v="24"/>
    <n v="24"/>
    <n v="24"/>
    <n v="24"/>
    <n v="24"/>
    <n v="288"/>
  </r>
  <r>
    <x v="1"/>
    <s v="Công ty TNHH Daiso (việt nam)"/>
    <x v="11"/>
    <x v="1"/>
    <n v="6"/>
    <n v="6"/>
    <n v="6"/>
    <n v="6"/>
    <n v="6"/>
    <n v="6"/>
    <n v="6"/>
    <n v="6"/>
    <n v="6"/>
    <n v="6"/>
    <n v="6"/>
    <n v="6"/>
    <n v="72"/>
  </r>
  <r>
    <x v="1"/>
    <s v="Công ty TNHH Nhựa đường Puma Energy Việt Nam"/>
    <x v="156"/>
    <x v="1"/>
    <n v="24"/>
    <n v="24"/>
    <n v="24"/>
    <n v="15.2"/>
    <n v="0"/>
    <n v="0"/>
    <n v="0"/>
    <n v="0"/>
    <n v="0"/>
    <n v="0"/>
    <n v="0"/>
    <n v="0"/>
    <n v="87.2"/>
  </r>
  <r>
    <x v="1"/>
    <s v="Công ty TNHH Dynapac (Hà Nội)"/>
    <x v="11"/>
    <x v="1"/>
    <n v="7.3354999999999997"/>
    <n v="7.3354999999999997"/>
    <n v="7.3354999999999997"/>
    <n v="7.3354999999999997"/>
    <n v="7.3354999999999997"/>
    <n v="7.3354999999999997"/>
    <n v="7.3354999999999997"/>
    <n v="7.3354999999999997"/>
    <n v="7.3354999999999997"/>
    <n v="7.3354999999999997"/>
    <n v="7.3354999999999997"/>
    <n v="7.3354999999999997"/>
    <n v="88.025999999999996"/>
  </r>
  <r>
    <x v="1"/>
    <s v="Chi nhánh Công ty TNHH Thông tin NTT (Việt Nam)"/>
    <x v="119"/>
    <x v="1"/>
    <n v="48.790500000000002"/>
    <n v="48.790500000000002"/>
    <n v="48.790500000000002"/>
    <n v="48.790500000000002"/>
    <n v="48.790500000000002"/>
    <n v="48.790500000000002"/>
    <n v="48.790500000000002"/>
    <n v="48.790500000000002"/>
    <n v="48.790500000000002"/>
    <n v="48.790500000000002"/>
    <n v="48.790500000000002"/>
    <n v="48.790500000000002"/>
    <n v="585.48599999999999"/>
  </r>
  <r>
    <x v="2"/>
    <s v="Công ty cổ phần dịch vụ số liệu Toàn Cầu"/>
    <x v="168"/>
    <x v="1"/>
    <n v="112.88849999999999"/>
    <n v="112.88849999999999"/>
    <n v="112.88849999999999"/>
    <n v="112.88849999999999"/>
    <n v="112.88849999999999"/>
    <n v="112.88849999999999"/>
    <n v="134.65065000000001"/>
    <n v="155.30515"/>
    <n v="112.88849999999999"/>
    <n v="112.88849999999999"/>
    <n v="112.88849999999999"/>
    <n v="112.88849999999999"/>
    <n v="1418.8407999999999"/>
  </r>
  <r>
    <x v="2"/>
    <s v="Công ty cổ phần dịch vụ số liệu Toàn Cầu"/>
    <x v="168"/>
    <x v="1"/>
    <n v="54.56"/>
    <n v="54.56"/>
    <n v="54.56"/>
    <n v="54.56"/>
    <n v="54.56"/>
    <n v="54.56"/>
    <n v="54.56"/>
    <n v="54.56"/>
    <n v="54.56"/>
    <n v="54.56"/>
    <n v="54.56"/>
    <n v="54.56"/>
    <n v="654.72"/>
  </r>
  <r>
    <x v="2"/>
    <s v="Công ty Cổ phần VCCorp"/>
    <x v="169"/>
    <x v="1"/>
    <n v="0.7"/>
    <n v="0.7"/>
    <n v="0.7"/>
    <n v="0.7"/>
    <n v="0.7"/>
    <n v="0.7"/>
    <n v="0.7"/>
    <n v="0.7"/>
    <n v="0.7"/>
    <n v="0.7"/>
    <n v="0.7"/>
    <n v="0.7"/>
    <n v="8.4"/>
  </r>
  <r>
    <x v="2"/>
    <s v="Công ty Cổ Phần chăn nuôi C.P Việt Nam - Chi nhánh tại Hải Dương"/>
    <x v="170"/>
    <x v="1"/>
    <n v="3"/>
    <n v="3"/>
    <n v="3"/>
    <n v="3"/>
    <n v="3"/>
    <n v="3"/>
    <n v="3"/>
    <n v="3"/>
    <n v="3"/>
    <n v="3"/>
    <n v="3"/>
    <n v="3"/>
    <n v="36"/>
  </r>
  <r>
    <x v="2"/>
    <s v="Công ty cổ phần nội dung số T&amp;G Hà Nội"/>
    <x v="171"/>
    <x v="0"/>
    <n v="2.5"/>
    <n v="2.5"/>
    <n v="2.5"/>
    <n v="2.5"/>
    <n v="2.5"/>
    <n v="2.5"/>
    <n v="2.5"/>
    <n v="2.5"/>
    <n v="2.5"/>
    <n v="2.5"/>
    <n v="2.5"/>
    <n v="2.5"/>
    <n v="30"/>
  </r>
  <r>
    <x v="1"/>
    <s v="Chi nhánh Công ty TNHH Thông tin NTT (Việt Nam)"/>
    <x v="119"/>
    <x v="1"/>
    <n v="14.67367"/>
    <n v="14.67367"/>
    <n v="14.67367"/>
    <n v="14.67367"/>
    <n v="14.67367"/>
    <n v="14.67367"/>
    <n v="14.67367"/>
    <n v="14.67367"/>
    <n v="14.67367"/>
    <n v="14.67367"/>
    <n v="14.67367"/>
    <n v="14.67367"/>
    <n v="176.08403999999999"/>
  </r>
  <r>
    <x v="2"/>
    <s v="Công ty trách nhiệm hữu hạn Phần mềm Nhân Hòa"/>
    <x v="172"/>
    <x v="0"/>
    <n v="25"/>
    <n v="25"/>
    <n v="25"/>
    <n v="25"/>
    <n v="25"/>
    <n v="25"/>
    <n v="25"/>
    <n v="25"/>
    <n v="25"/>
    <n v="25"/>
    <n v="25"/>
    <n v="25"/>
    <n v="300"/>
  </r>
  <r>
    <x v="2"/>
    <s v="Công ty TNHH Cung cấp Giải pháp Dịch vụ Giá trị Gia tăng"/>
    <x v="38"/>
    <x v="1"/>
    <n v="2.9864999999999999"/>
    <n v="2.9864999999999999"/>
    <n v="2.9864999999999999"/>
    <n v="2.9864999999999999"/>
    <n v="2.9864999999999999"/>
    <n v="2.9864999999999999"/>
    <n v="2.9864999999999999"/>
    <n v="2.9864999999999999"/>
    <n v="2.9864999999999999"/>
    <n v="2.9864999999999999"/>
    <n v="2.9864999999999999"/>
    <n v="2.9864999999999999"/>
    <n v="35.838000000000001"/>
  </r>
  <r>
    <x v="2"/>
    <s v="Công ty CP dịch vụ kỹ thuật Điện lực Dầu khí Việt Nam"/>
    <x v="101"/>
    <x v="1"/>
    <n v="2.63"/>
    <n v="2.63"/>
    <n v="2.63"/>
    <n v="2.63"/>
    <n v="2.63"/>
    <n v="2.63"/>
    <n v="2.63"/>
    <n v="2.63"/>
    <n v="2.63"/>
    <n v="2.63"/>
    <n v="2.63"/>
    <n v="2.63"/>
    <n v="31.56"/>
  </r>
  <r>
    <x v="1"/>
    <s v="Công ty Cổ phần phát triển thể thao điện tử Việt Nam"/>
    <x v="108"/>
    <x v="1"/>
    <n v="5.5756389999999998"/>
    <n v="5.5756389999999998"/>
    <n v="5.5756389999999998"/>
    <n v="5.5756389999999998"/>
    <n v="5.5756389999999998"/>
    <n v="5.5756389999999998"/>
    <n v="5.5756389999999998"/>
    <n v="5.5756389999999998"/>
    <n v="5.5756389999999998"/>
    <n v="5.5756389999999998"/>
    <n v="5.5756389999999998"/>
    <n v="5.5756389999999998"/>
    <n v="66.907668000000001"/>
  </r>
  <r>
    <x v="2"/>
    <s v="Công ty TNHH Shopee"/>
    <x v="108"/>
    <x v="1"/>
    <n v="107.764"/>
    <n v="107.764"/>
    <n v="107.764"/>
    <n v="107.764"/>
    <n v="107.764"/>
    <n v="107.764"/>
    <n v="107.764"/>
    <n v="107.764"/>
    <n v="107.764"/>
    <n v="107.764"/>
    <n v="107.764"/>
    <n v="107.764"/>
    <n v="1293.1679999999999"/>
  </r>
  <r>
    <x v="0"/>
    <s v="Chi nhánh Miền Bắc - Công ty cổ phần hạ tầng viễn thông CMC"/>
    <x v="14"/>
    <x v="1"/>
    <n v="10.6"/>
    <n v="10.6"/>
    <n v="10.6"/>
    <n v="10.6"/>
    <n v="10.6"/>
    <n v="5.7244999999999999"/>
    <n v="3.6349999999999998"/>
    <n v="-1.5155000000000001"/>
    <n v="0"/>
    <n v="0"/>
    <n v="0"/>
    <n v="0"/>
    <n v="60.844000000000001"/>
  </r>
  <r>
    <x v="2"/>
    <s v="Công ty TNHH OSCO International"/>
    <x v="173"/>
    <x v="0"/>
    <n v="12.5"/>
    <n v="12.5"/>
    <n v="12.5"/>
    <n v="12.5"/>
    <n v="12.5"/>
    <n v="12.5"/>
    <n v="12.5"/>
    <n v="12.5"/>
    <n v="12.5"/>
    <n v="12.5"/>
    <n v="12.5"/>
    <n v="12.535076"/>
    <n v="150.035076"/>
  </r>
  <r>
    <x v="1"/>
    <s v="Công ty Cổ Phần Giải Trí và Thể Thao Điện Tử Việt Nam"/>
    <x v="174"/>
    <x v="1"/>
    <n v="497.79599999999999"/>
    <n v="497.79599999999999"/>
    <n v="497.79599999999999"/>
    <n v="497.79599999999999"/>
    <n v="497.79599999999999"/>
    <n v="497.79599999999999"/>
    <n v="497.79599999999999"/>
    <n v="497.79599999999999"/>
    <n v="497.79599999999999"/>
    <n v="497.79599999999999"/>
    <n v="497.79599999999999"/>
    <n v="497.79599999999999"/>
    <n v="5973.5519999999997"/>
  </r>
  <r>
    <x v="1"/>
    <s v="Công ty Cổ Phần Giải Trí và Thể Thao Điện Tử Việt Nam"/>
    <x v="174"/>
    <x v="1"/>
    <n v="3.3"/>
    <n v="0.55000000000000004"/>
    <n v="1.65"/>
    <n v="1.1000000000000001"/>
    <n v="0"/>
    <n v="23.1"/>
    <n v="2.2000000000000002"/>
    <n v="0.55000000000000004"/>
    <n v="2.2000000000000002"/>
    <n v="0"/>
    <n v="0"/>
    <n v="0"/>
    <n v="34.65"/>
  </r>
  <r>
    <x v="1"/>
    <s v="Công ty Cổ phần phát triển thể thao điện tử Việt Nam"/>
    <x v="108"/>
    <x v="1"/>
    <n v="51.527999999999999"/>
    <n v="51.527999999999999"/>
    <n v="51.527999999999999"/>
    <n v="51.527999999999999"/>
    <n v="51.527999999999999"/>
    <n v="51.527999999999999"/>
    <n v="51.527999999999999"/>
    <n v="51.527999999999999"/>
    <n v="51.527999999999999"/>
    <n v="51.527999999999999"/>
    <n v="51.527999999999999"/>
    <n v="51.527999999999999"/>
    <n v="618.33600000000001"/>
  </r>
  <r>
    <x v="2"/>
    <s v="Công Ty Cổ Phần Công Nghệ &amp; Truyền Thông Việt Nam"/>
    <x v="175"/>
    <x v="0"/>
    <n v="17.5"/>
    <n v="17.5"/>
    <n v="17.5"/>
    <n v="17.5"/>
    <n v="17.5"/>
    <n v="17.5"/>
    <n v="17.5"/>
    <n v="17.5"/>
    <n v="17.5"/>
    <n v="17.5"/>
    <n v="17.5"/>
    <n v="17.5"/>
    <n v="210"/>
  </r>
  <r>
    <x v="2"/>
    <s v="Công ty TNHH công nghệ INFO Việt Nam"/>
    <x v="52"/>
    <x v="1"/>
    <n v="43.9"/>
    <n v="43.9"/>
    <n v="43.9"/>
    <n v="43.9"/>
    <n v="43.9"/>
    <n v="43.9"/>
    <n v="42.833333000000003"/>
    <n v="41.9"/>
    <n v="41.9"/>
    <n v="41.9"/>
    <n v="41.9"/>
    <n v="41.9"/>
    <n v="515.73333300000002"/>
  </r>
  <r>
    <x v="2"/>
    <s v="Công ty Cổ phần Công nghệ TEKO Việt Nam"/>
    <x v="71"/>
    <x v="0"/>
    <n v="42.673000000000002"/>
    <n v="42.673000000000002"/>
    <n v="42.673000000000002"/>
    <n v="101.473"/>
    <n v="53.173000000000002"/>
    <n v="53.173000000000002"/>
    <n v="53.173000000000002"/>
    <n v="53.173000000000002"/>
    <n v="53.173000000000002"/>
    <n v="53.173000000000002"/>
    <n v="53.173000000000002"/>
    <n v="53.173000000000002"/>
    <n v="654.87599999999998"/>
  </r>
  <r>
    <x v="2"/>
    <s v="Tổng công ty Bưu điện Việt Nam"/>
    <x v="143"/>
    <x v="1"/>
    <n v="9.3149999999999995"/>
    <n v="9.3149999999999995"/>
    <n v="9.3149999999999995"/>
    <n v="9.3149999999999995"/>
    <n v="9.3149999999999995"/>
    <n v="9.3149999999999995"/>
    <n v="9.3149999999999995"/>
    <n v="9.3149999999999995"/>
    <n v="9.3149999999999995"/>
    <n v="9.3149999999999995"/>
    <n v="9.3149999999999995"/>
    <n v="9.3149999999999995"/>
    <n v="111.78"/>
  </r>
  <r>
    <x v="2"/>
    <s v="Công ty cổ phần Dịch Vụ Viễn Thông Anh Và Em"/>
    <x v="176"/>
    <x v="0"/>
    <n v="0.7"/>
    <n v="0.7"/>
    <n v="0.7"/>
    <n v="0.7"/>
    <n v="0.7"/>
    <n v="0.7"/>
    <n v="0.7"/>
    <n v="0.7"/>
    <n v="0.7"/>
    <n v="0.7"/>
    <n v="0.7"/>
    <n v="0.7"/>
    <n v="8.4"/>
  </r>
  <r>
    <x v="3"/>
    <s v="Ngân hàng Thương mại Cổ phần Tiên Phong"/>
    <x v="177"/>
    <x v="1"/>
    <n v="62.342669000000001"/>
    <n v="62.342669000000001"/>
    <n v="62.342669000000001"/>
    <n v="62.342669000000001"/>
    <n v="62.342669000000001"/>
    <n v="62.342669000000001"/>
    <n v="62.342669000000001"/>
    <n v="0"/>
    <n v="0"/>
    <n v="0"/>
    <n v="0"/>
    <n v="0"/>
    <n v="436.39868300000001"/>
  </r>
  <r>
    <x v="3"/>
    <s v="Ngân hàng TMCP Công thương Việt Nam"/>
    <x v="178"/>
    <x v="1"/>
    <n v="58"/>
    <n v="58"/>
    <n v="58"/>
    <n v="58"/>
    <n v="58"/>
    <n v="58"/>
    <n v="58"/>
    <n v="58"/>
    <n v="58"/>
    <n v="58"/>
    <n v="58"/>
    <n v="58"/>
    <n v="696"/>
  </r>
  <r>
    <x v="3"/>
    <s v="Ngân hàng TMCP Đầu tư và Phát triển Việt Nam"/>
    <x v="179"/>
    <x v="1"/>
    <n v="6.4707499999999998"/>
    <n v="6.4707499999999998"/>
    <n v="6.4707499999999998"/>
    <n v="6.4707499999999998"/>
    <n v="6.4707499999999998"/>
    <n v="6.4707499999999998"/>
    <n v="6.4707499999999998"/>
    <n v="6.4707499999999998"/>
    <n v="6.4707499999999998"/>
    <n v="6.4707499999999998"/>
    <n v="6.4707499999999998"/>
    <n v="6.4707499999999998"/>
    <n v="77.649000000000001"/>
  </r>
  <r>
    <x v="3"/>
    <s v="Ngân hàng BNP Paribas - Chi nhánh Hà Nội"/>
    <x v="89"/>
    <x v="1"/>
    <n v="9.7840000000000007"/>
    <n v="9.7840000000000007"/>
    <n v="9.7840000000000007"/>
    <n v="9.7840000000000007"/>
    <n v="9.7840000000000007"/>
    <n v="9.7840000000000007"/>
    <n v="9.7840000000000007"/>
    <n v="9.7840000000000007"/>
    <n v="9.7840000000000007"/>
    <n v="9.7840000000000007"/>
    <n v="9.7840000000000007"/>
    <n v="9.7840000000000007"/>
    <n v="117.408"/>
  </r>
  <r>
    <x v="3"/>
    <s v="Ngân hàng TMCP Ngoại thương Việt Nam"/>
    <x v="180"/>
    <x v="1"/>
    <n v="155"/>
    <n v="155"/>
    <n v="155"/>
    <n v="155"/>
    <n v="155"/>
    <n v="155"/>
    <n v="155"/>
    <n v="155"/>
    <n v="155"/>
    <n v="155"/>
    <n v="155"/>
    <n v="155"/>
    <n v="1860"/>
  </r>
  <r>
    <x v="3"/>
    <s v="Ngân hàng TNHH Một thành viên Public Việt Nam"/>
    <x v="147"/>
    <x v="1"/>
    <n v="5.19"/>
    <n v="5.19"/>
    <n v="5.19"/>
    <n v="5.19"/>
    <n v="5.19"/>
    <n v="5.19"/>
    <n v="5.19"/>
    <n v="5.19"/>
    <n v="5.19"/>
    <n v="5.19"/>
    <n v="5.19"/>
    <n v="5.19"/>
    <n v="62.28"/>
  </r>
  <r>
    <x v="3"/>
    <s v="Sở giao dịch Chứng khoán Hà Nội"/>
    <x v="181"/>
    <x v="1"/>
    <n v="12.041650000000001"/>
    <n v="12.041650000000001"/>
    <n v="12.041650000000001"/>
    <n v="12.041650000000001"/>
    <n v="12.041650000000001"/>
    <n v="-81.883219999999994"/>
    <n v="12.041650000000001"/>
    <n v="12.041650000000001"/>
    <n v="12.041650000000001"/>
    <n v="12.041650000000001"/>
    <n v="12.041650000000001"/>
    <n v="12.041650000000001"/>
    <n v="50.574930000000002"/>
  </r>
  <r>
    <x v="3"/>
    <s v="Công ty Cổ phần chứng khoán Eurocapital"/>
    <x v="182"/>
    <x v="0"/>
    <n v="8.9920000000000009"/>
    <n v="8.9920000000000009"/>
    <n v="8.9920000000000009"/>
    <n v="8.9920000000000009"/>
    <n v="8.9920000000000009"/>
    <n v="7.7640000000000002"/>
    <n v="7.7640000000000002"/>
    <n v="7.7640000000000002"/>
    <n v="7.7640000000000002"/>
    <n v="7.7640000000000002"/>
    <n v="7.7640000000000002"/>
    <n v="7.7640000000000002"/>
    <n v="99.308000000000007"/>
  </r>
  <r>
    <x v="3"/>
    <s v="Ngân hàng TMCP Quân đội"/>
    <x v="104"/>
    <x v="1"/>
    <n v="36.262"/>
    <n v="36.262"/>
    <n v="36.262"/>
    <n v="31.042000000000002"/>
    <n v="36.262"/>
    <n v="36.262"/>
    <n v="36.262"/>
    <n v="33.561999999999998"/>
    <n v="36.262"/>
    <n v="36.262"/>
    <n v="34.081040000000002"/>
    <n v="36.262"/>
    <n v="425.04304000000002"/>
  </r>
  <r>
    <x v="2"/>
    <s v="Trung tâm Kỹ thuật Sản xuất Chương trình"/>
    <x v="183"/>
    <x v="1"/>
    <n v="10.4"/>
    <n v="8"/>
    <n v="2.4"/>
    <n v="0"/>
    <n v="16"/>
    <n v="4.8"/>
    <n v="0"/>
    <n v="0"/>
    <n v="0"/>
    <n v="0"/>
    <n v="0"/>
    <n v="0"/>
    <n v="41.6"/>
  </r>
  <r>
    <x v="1"/>
    <s v="Công ty TNHH Tawara Works Việt Nam"/>
    <x v="11"/>
    <x v="1"/>
    <n v="4.3401000000000002E-2"/>
    <n v="5.4419000000000002E-2"/>
    <n v="5.5816999999999999E-2"/>
    <n v="5.5816999999999999E-2"/>
    <n v="4.4123999999999997E-2"/>
    <n v="4.3331000000000001E-2"/>
    <n v="4.1188000000000002E-2"/>
    <n v="4.3697E-2"/>
    <n v="4.2241000000000001E-2"/>
    <n v="4.1403000000000002E-2"/>
    <n v="4.0392999999999998E-2"/>
    <n v="4.1319000000000002E-2"/>
    <n v="0.54715000000000003"/>
  </r>
  <r>
    <x v="3"/>
    <s v="Ngân hàng nông nghiệp và phát triển nông thôn Việt Nam - Trung tâm công nghệ thông tin"/>
    <x v="144"/>
    <x v="1"/>
    <n v="1.3"/>
    <n v="1.3"/>
    <n v="1.3"/>
    <n v="1.3"/>
    <n v="1.3"/>
    <n v="1.3"/>
    <n v="1.3"/>
    <n v="1.3"/>
    <n v="1.3"/>
    <n v="1.3"/>
    <n v="1.3"/>
    <n v="1.3"/>
    <n v="15.6"/>
  </r>
  <r>
    <x v="1"/>
    <s v="Công ty TNHH FU LIAN NET Việt Nam"/>
    <x v="184"/>
    <x v="1"/>
    <n v="0.84"/>
    <n v="-1.68"/>
    <n v="0"/>
    <n v="0"/>
    <n v="0"/>
    <n v="0"/>
    <n v="0"/>
    <n v="0"/>
    <n v="0"/>
    <n v="0"/>
    <n v="0"/>
    <n v="0"/>
    <n v="-0.84"/>
  </r>
  <r>
    <x v="1"/>
    <s v="Công ty Cổ phần Ngọn Lửa Thần"/>
    <x v="185"/>
    <x v="0"/>
    <n v="5.6841900000000001"/>
    <n v="5.0481579999999999"/>
    <n v="4.8462360000000002"/>
    <n v="4.6875869999999997"/>
    <n v="4.5788770000000003"/>
    <n v="4.953195"/>
    <n v="4.8478089999999998"/>
    <n v="4.2430469999999998"/>
    <n v="4.2253170000000004"/>
    <n v="4.7040150000000001"/>
    <n v="4.1857470000000001"/>
    <n v="4.3603339999999999"/>
    <n v="56.364511999999998"/>
  </r>
  <r>
    <x v="3"/>
    <s v="Chi nhánh Công ty TNHH Một thành viên Viễn thông Quốc tế FPT"/>
    <x v="109"/>
    <x v="1"/>
    <n v="22.094932"/>
    <n v="15.473936"/>
    <n v="9.81"/>
    <n v="19.656151999999999"/>
    <n v="9.81"/>
    <n v="9.81"/>
    <n v="9.81"/>
    <n v="9.81"/>
    <n v="9.81"/>
    <n v="9.81"/>
    <n v="9.81"/>
    <n v="9.81"/>
    <n v="145.51501999999999"/>
  </r>
  <r>
    <x v="2"/>
    <s v="Chi nhánh Nha Trang- Công ty Cổ phần Vinpearl"/>
    <x v="72"/>
    <x v="1"/>
    <n v="4.7895560000000001"/>
    <n v="1.592328"/>
    <n v="0.79430699999999999"/>
    <n v="0.65115900000000004"/>
    <n v="1.2386189999999999"/>
    <n v="0.84036599999999995"/>
    <n v="1.0546439999999999"/>
    <n v="1.0863700000000001"/>
    <n v="0.56082699999999996"/>
    <n v="0.45849600000000001"/>
    <n v="2.1057090000000001"/>
    <n v="0.67040100000000002"/>
    <n v="15.842782"/>
  </r>
  <r>
    <x v="2"/>
    <s v="Chi nhánh tại Thánh phố Hồ Chí Minh- Công ty Cổ phần Vinhomes"/>
    <x v="72"/>
    <x v="1"/>
    <n v="2.8366750000000001"/>
    <n v="2.798854"/>
    <n v="3.579002"/>
    <n v="3.4669509999999999"/>
    <n v="3.664221"/>
    <n v="3.5265770000000001"/>
    <n v="3.2603179999999998"/>
    <n v="3.4641790000000001"/>
    <n v="3.2437939999999998"/>
    <n v="3.364385"/>
    <n v="3.0221909999999998"/>
    <n v="2.8423500000000002"/>
    <n v="39.069496999999998"/>
  </r>
  <r>
    <x v="2"/>
    <s v="Công ty Cổ phần VINCOM RETAIL"/>
    <x v="72"/>
    <x v="1"/>
    <n v="0.32"/>
    <n v="0.32"/>
    <n v="0.32"/>
    <n v="0.32"/>
    <n v="0.32"/>
    <n v="0.32"/>
    <n v="0.32"/>
    <n v="0.32"/>
    <n v="0.32"/>
    <n v="0.32"/>
    <n v="0.32"/>
    <n v="0.32"/>
    <n v="3.84"/>
  </r>
  <r>
    <x v="2"/>
    <s v="Chi nhánh Thanh Hóa- Công ty VINPEARL"/>
    <x v="72"/>
    <x v="1"/>
    <n v="3.975495"/>
    <n v="3.6146449999999999"/>
    <n v="3.319115"/>
    <n v="2.4717929999999999"/>
    <n v="3.1858300000000002"/>
    <n v="4.0297229999999997"/>
    <n v="4.1686389999999998"/>
    <n v="3.2359870000000002"/>
    <n v="3.5227179999999998"/>
    <n v="3.4246989999999999"/>
    <n v="3.6409189999999998"/>
    <n v="3.1100530000000002"/>
    <n v="41.699615999999999"/>
  </r>
  <r>
    <x v="2"/>
    <s v="Chi nhánh Quảng Nam- Công ty Cổ phần VINPEARL"/>
    <x v="72"/>
    <x v="1"/>
    <n v="9.114725"/>
    <n v="6.6443289999999999"/>
    <n v="5.6130990000000001"/>
    <n v="2.9932560000000001"/>
    <n v="7.6005880000000001"/>
    <n v="9.9766949999999994"/>
    <n v="12.519112"/>
    <n v="3.0264470000000001"/>
    <n v="5.1891150000000001"/>
    <n v="7.659478"/>
    <n v="7.3378319999999997"/>
    <n v="9.7257809999999996"/>
    <n v="87.400457000000003"/>
  </r>
  <r>
    <x v="2"/>
    <s v="Công ty TNHH truyền hình số vệ tinh Việt Nam"/>
    <x v="186"/>
    <x v="1"/>
    <n v="55"/>
    <n v="55"/>
    <n v="55"/>
    <n v="55"/>
    <n v="55"/>
    <n v="55"/>
    <n v="55"/>
    <n v="55"/>
    <n v="55"/>
    <n v="55"/>
    <n v="55"/>
    <n v="55"/>
    <n v="660"/>
  </r>
  <r>
    <x v="2"/>
    <s v="Công ty cổ phần An Thịnh"/>
    <x v="187"/>
    <x v="0"/>
    <n v="4.7920959999999999"/>
    <n v="4.7938400000000003"/>
    <n v="4.8426720000000003"/>
    <n v="4.82"/>
    <n v="4.8043040000000001"/>
    <n v="4.7938400000000003"/>
    <n v="4.8043040000000001"/>
    <n v="4.7938400000000003"/>
    <n v="4.7938400000000003"/>
    <n v="4.7903520000000004"/>
    <n v="4.8792960000000001"/>
    <n v="4.7955839999999998"/>
    <n v="57.703968000000003"/>
  </r>
  <r>
    <x v="1"/>
    <s v="Hongkong Ucloudlink Network Technology Limited"/>
    <x v="188"/>
    <x v="1"/>
    <n v="37.013693000000004"/>
    <n v="37.013694000000001"/>
    <n v="0"/>
    <n v="0"/>
    <n v="0"/>
    <n v="0"/>
    <n v="0"/>
    <n v="0"/>
    <n v="0"/>
    <n v="0"/>
    <n v="0"/>
    <n v="0"/>
    <n v="74.027387000000004"/>
  </r>
  <r>
    <x v="3"/>
    <s v="Ngân hàng TMCP Bảo Việt"/>
    <x v="51"/>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Tổng Công ty Truyền hình cáp Việt Nam"/>
    <x v="189"/>
    <x v="1"/>
    <n v="9.1194550000000003"/>
    <n v="9.1194550000000003"/>
    <n v="9.1194550000000003"/>
    <n v="9.1194550000000003"/>
    <n v="9.1194550000000003"/>
    <n v="9.1194550000000003"/>
    <n v="9.1194550000000003"/>
    <n v="9.1194550000000003"/>
    <n v="9.1194550000000003"/>
    <n v="9.1194550000000003"/>
    <n v="9.1194550000000003"/>
    <n v="9.1194550000000003"/>
    <n v="109.43346"/>
  </r>
  <r>
    <x v="2"/>
    <s v="Công ty TNHH truyền hình số vệ tinh Việt Nam"/>
    <x v="186"/>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3"/>
    <s v="Ngân hàng Hợp tác xã Việt nam"/>
    <x v="190"/>
    <x v="1"/>
    <n v="3.3574549999999999"/>
    <n v="3.3574549999999999"/>
    <n v="3.3574549999999999"/>
    <n v="3.3574549999999999"/>
    <n v="3.3574549999999999"/>
    <n v="3.3574549999999999"/>
    <n v="3.3574549999999999"/>
    <n v="3.3574549999999999"/>
    <n v="3.3574549999999999"/>
    <n v="3.3574549999999999"/>
    <n v="3.3574549999999999"/>
    <n v="3.3574549999999999"/>
    <n v="40.289459999999998"/>
  </r>
  <r>
    <x v="2"/>
    <s v="Công ty cổ phần dịch vụ truyền thông VietNamNet Icom"/>
    <x v="191"/>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2"/>
    <s v="Công ty cổ phần dịch vụ truyền thông VietNamNet Icom"/>
    <x v="191"/>
    <x v="0"/>
    <n v="0.81818199999999996"/>
    <n v="0.81818199999999996"/>
    <n v="0.81818199999999996"/>
    <n v="0.81818199999999996"/>
    <n v="0.81818199999999996"/>
    <n v="0.81818199999999996"/>
    <n v="0.81818199999999996"/>
    <n v="0.81818199999999996"/>
    <n v="0.81818199999999996"/>
    <n v="0.81818199999999996"/>
    <n v="0.81818199999999996"/>
    <n v="0.81818199999999996"/>
    <n v="9.8181840000000005"/>
  </r>
  <r>
    <x v="2"/>
    <s v="Công ty Cổ phần Thông Tin và Truyền Thông"/>
    <x v="192"/>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3"/>
    <s v="Ngân hàng TMCP Tiên Phong"/>
    <x v="177"/>
    <x v="1"/>
    <n v="4.3954550000000001"/>
    <n v="4.3954550000000001"/>
    <n v="4.3954550000000001"/>
    <n v="4.3954550000000001"/>
    <n v="4.3954550000000001"/>
    <n v="4.3954550000000001"/>
    <n v="4.3954550000000001"/>
    <n v="4.3954550000000001"/>
    <n v="4.3954550000000001"/>
    <n v="4.3954550000000001"/>
    <n v="4.3954550000000001"/>
    <n v="4.3954550000000001"/>
    <n v="52.745460000000001"/>
  </r>
  <r>
    <x v="2"/>
    <s v="Công ty cổ phần INET"/>
    <x v="193"/>
    <x v="0"/>
    <n v="0.81818199999999996"/>
    <n v="0.81818199999999996"/>
    <n v="0.81818199999999996"/>
    <n v="0.81818199999999996"/>
    <n v="0.81818199999999996"/>
    <n v="0.81818199999999996"/>
    <n v="0.81818199999999996"/>
    <n v="0.81818199999999996"/>
    <n v="0.81818199999999996"/>
    <n v="0.81818199999999996"/>
    <n v="0.81818199999999996"/>
    <n v="0.81818199999999996"/>
    <n v="9.8181840000000005"/>
  </r>
  <r>
    <x v="2"/>
    <s v="Công ty cổ phần INET"/>
    <x v="193"/>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2"/>
    <s v="Công ty cổ phần nội dung số T&amp;G Hà Nội"/>
    <x v="171"/>
    <x v="0"/>
    <n v="4.5454549999999996"/>
    <n v="4.5454549999999996"/>
    <n v="4.5454549999999996"/>
    <n v="4.5454549999999996"/>
    <n v="4.5454549999999996"/>
    <n v="4.5454549999999996"/>
    <n v="4.5454549999999996"/>
    <n v="4.5454549999999996"/>
    <n v="4.5454549999999996"/>
    <n v="4.5454549999999996"/>
    <n v="4.5454549999999996"/>
    <n v="4.5454549999999996"/>
    <n v="54.545459999999999"/>
  </r>
  <r>
    <x v="2"/>
    <s v="Công ty Cổ phần dịch vụ Viễn thông Anh và Em"/>
    <x v="176"/>
    <x v="0"/>
    <n v="4.5454549999999996"/>
    <n v="4.5454549999999996"/>
    <n v="4.5454549999999996"/>
    <n v="4.5454549999999996"/>
    <n v="4.5454549999999996"/>
    <n v="4.5454549999999996"/>
    <n v="4.5454549999999996"/>
    <n v="4.5454549999999996"/>
    <n v="4.5454549999999996"/>
    <n v="4.5454549999999996"/>
    <n v="4.5454549999999996"/>
    <n v="4.5454549999999996"/>
    <n v="54.545459999999999"/>
  </r>
  <r>
    <x v="2"/>
    <s v="Công ty Cổ Phần BKAV"/>
    <x v="194"/>
    <x v="1"/>
    <n v="7.3879089999999996"/>
    <n v="7.3879089999999996"/>
    <n v="7.3879089999999996"/>
    <n v="7.3879089999999996"/>
    <n v="7.3879089999999996"/>
    <n v="7.3879089999999996"/>
    <n v="7.3879089999999996"/>
    <n v="7.3879089999999996"/>
    <n v="7.3879089999999996"/>
    <n v="7.3879089999999996"/>
    <n v="7.3879089999999996"/>
    <n v="7.3879089999999996"/>
    <n v="88.654908000000006"/>
  </r>
  <r>
    <x v="2"/>
    <s v="Công ty TNHH Công nghệ và truyền thông SoftTech"/>
    <x v="195"/>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TNHH Thương mại VHC"/>
    <x v="196"/>
    <x v="0"/>
    <n v="3.3574549999999999"/>
    <n v="3.3574549999999999"/>
    <n v="3.3574549999999999"/>
    <n v="3.3574549999999999"/>
    <n v="3.3574549999999999"/>
    <n v="3.3574549999999999"/>
    <n v="3.3574549999999999"/>
    <n v="3.3574549999999999"/>
    <n v="3.3574549999999999"/>
    <n v="3.3574549999999999"/>
    <n v="3.3574549999999999"/>
    <n v="3.3574549999999999"/>
    <n v="40.289459999999998"/>
  </r>
  <r>
    <x v="2"/>
    <s v="Công ty cổ phần Truyền thông Gapit"/>
    <x v="197"/>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0"/>
    <s v="Công ty cổ phần viễn thông và truyền thông An Viên"/>
    <x v="198"/>
    <x v="1"/>
    <n v="3.7210909999999999"/>
    <n v="3.7210909999999999"/>
    <n v="3.7210909999999999"/>
    <n v="3.7210909999999999"/>
    <n v="3.7210909999999999"/>
    <n v="3.7210909999999999"/>
    <n v="3.7210909999999999"/>
    <n v="3.7210909999999999"/>
    <n v="3.7210909999999999"/>
    <n v="3.7210909999999999"/>
    <n v="3.7210909999999999"/>
    <n v="3.7210909999999999"/>
    <n v="44.653092000000001"/>
  </r>
  <r>
    <x v="2"/>
    <s v="Chi nhánh Công ty Cổ phần phân phối GENEX"/>
    <x v="199"/>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Ngân Lượng"/>
    <x v="200"/>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1"/>
    <s v="Công ty Cổ Phần Giải Trí và Thể Thao Điện Tử Việt Nam"/>
    <x v="174"/>
    <x v="1"/>
    <n v="0.895455"/>
    <n v="0.895455"/>
    <n v="0.895455"/>
    <n v="0.895455"/>
    <n v="0.895455"/>
    <n v="0.895455"/>
    <n v="0.895455"/>
    <n v="0.895455"/>
    <n v="0.895455"/>
    <n v="0.895455"/>
    <n v="0.895455"/>
    <n v="0.895455"/>
    <n v="10.74546"/>
  </r>
  <r>
    <x v="3"/>
    <s v="Tổng Công ty cổ phần Bảo hiểm PETROLIMEX"/>
    <x v="201"/>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Phát triển Dịch vụ Học tập và Giải trí trực tuyến"/>
    <x v="202"/>
    <x v="1"/>
    <n v="3.7074549999999999"/>
    <n v="3.7074549999999999"/>
    <n v="3.7074549999999999"/>
    <n v="3.7074549999999999"/>
    <n v="3.7074549999999999"/>
    <n v="3.7074549999999999"/>
    <n v="3.7074549999999999"/>
    <n v="3.7074549999999999"/>
    <n v="0"/>
    <n v="1.8537269999999999"/>
    <n v="0"/>
    <n v="0"/>
    <n v="31.513366999999999"/>
  </r>
  <r>
    <x v="2"/>
    <s v="Công ty Cổ phần OTV"/>
    <x v="203"/>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2"/>
    <s v="Công ty Cổ phần du lịch VIETSENSE"/>
    <x v="204"/>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2"/>
    <s v="Công ty cổ phần giải pháp thanh toán Việt Nam."/>
    <x v="205"/>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3"/>
    <s v="Công ty cổ phần chứng khoán SSI"/>
    <x v="95"/>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3"/>
    <s v="Công ty cổ phần chứng khoán SSI"/>
    <x v="95"/>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TNHH Truyền hình Cáp quang Việt Nam"/>
    <x v="206"/>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Hàng không Jetstar Pacific Airlines"/>
    <x v="207"/>
    <x v="0"/>
    <n v="0.54545500000000002"/>
    <n v="0.54545500000000002"/>
    <n v="0.54545500000000002"/>
    <n v="0.54545500000000002"/>
    <n v="0.54545500000000002"/>
    <n v="0.54545500000000002"/>
    <n v="0.54545500000000002"/>
    <n v="0.54545500000000002"/>
    <n v="0.54545500000000002"/>
    <n v="0.54545500000000002"/>
    <n v="0.54545500000000002"/>
    <n v="0.54544999999999999"/>
    <n v="6.5454549999999996"/>
  </r>
  <r>
    <x v="2"/>
    <s v="Công ty phát triển dịch vụ giá trị gia tăng - Chi nhánh Tổng Công ty truyền thông"/>
    <x v="208"/>
    <x v="1"/>
    <n v="0.69772699999999999"/>
    <n v="0.69772699999999999"/>
    <n v="0.69772699999999999"/>
    <n v="0.69772699999999999"/>
    <n v="0.69772699999999999"/>
    <n v="0.69772699999999999"/>
    <n v="0.69772699999999999"/>
    <n v="0.69772699999999999"/>
    <n v="0.34772700000000001"/>
    <n v="0"/>
    <n v="0"/>
    <n v="0"/>
    <n v="5.9295429999999998"/>
  </r>
  <r>
    <x v="2"/>
    <s v="Công ty cổ phần thương mại và dịch vụ chuyển phát nhanh Tân Sơn Nhất"/>
    <x v="209"/>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Trung tâm hành chính công tỉnh Quảng Ninh"/>
    <x v="210"/>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TNHH SG SAGAWA EXPRESS Việt Nam"/>
    <x v="211"/>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3"/>
    <s v="Ngân hàng TMCP Ngoại thương Việt Nam"/>
    <x v="180"/>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3"/>
    <s v="Ngân hàng Nông nghiệp và phát triển nông thôn Việt Nam"/>
    <x v="144"/>
    <x v="1"/>
    <n v="0.895455"/>
    <n v="0.895455"/>
    <n v="0.895455"/>
    <n v="0.895455"/>
    <n v="0.895455"/>
    <n v="0.895455"/>
    <n v="0.895455"/>
    <n v="0.895455"/>
    <n v="0.895455"/>
    <n v="0.895455"/>
    <n v="0.895455"/>
    <n v="0.895455"/>
    <n v="10.74546"/>
  </r>
  <r>
    <x v="3"/>
    <s v="Ngân hàng TMCP Công thương Việt Nam"/>
    <x v="178"/>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3"/>
    <s v="Trung Tâm Công Nghệ Thông Tin - Ngân Hàng TMCP Công Thương Việt Nam"/>
    <x v="178"/>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3"/>
    <s v="Ngân hàng TMCP Công thương Việt Nam - Trung tâm Thẻ"/>
    <x v="178"/>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3"/>
    <s v="Ngân hàng TMCP Đầu tư và Phát triển Việt Nam"/>
    <x v="179"/>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3"/>
    <s v="Ngân hàng Thương mại Cổ phần Đông Nam á"/>
    <x v="154"/>
    <x v="1"/>
    <n v="0.46363599999999999"/>
    <n v="0.46363700000000002"/>
    <n v="0.46363599999999999"/>
    <n v="0.46363599999999999"/>
    <n v="0.46363700000000002"/>
    <n v="0.46363599999999999"/>
    <n v="0.46363599999999999"/>
    <n v="0.46363700000000002"/>
    <n v="0.46363599999999999"/>
    <n v="1.390909"/>
    <n v="0"/>
    <n v="0"/>
    <n v="5.5636359999999998"/>
  </r>
  <r>
    <x v="2"/>
    <s v="Công ty cổ phần BOT Pháp Vân - Cầu Giẽ"/>
    <x v="212"/>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Hợp Nhất Quốc Tế"/>
    <x v="213"/>
    <x v="0"/>
    <n v="2.7847270000000002"/>
    <n v="2.7847270000000002"/>
    <n v="2.7847270000000002"/>
    <n v="2.7847270000000002"/>
    <n v="2.7847270000000002"/>
    <n v="2.7847270000000002"/>
    <n v="2.7847270000000002"/>
    <n v="2.7847270000000002"/>
    <n v="2.7847270000000002"/>
    <n v="2.7847270000000002"/>
    <n v="2.7847270000000002"/>
    <n v="2.7847270000000002"/>
    <n v="33.416724000000002"/>
  </r>
  <r>
    <x v="3"/>
    <s v="Công ty cổ phần chứng khoán đầu tư Việt Nam"/>
    <x v="214"/>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3"/>
    <s v="Công ty cổ phần chứng khoán Tân Việt"/>
    <x v="141"/>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3"/>
    <s v="Công ty cổ phần chứng khoán VNDIRECT"/>
    <x v="215"/>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3"/>
    <s v="Ngân hàng TMCP Việt Nam Thịnh Vượng"/>
    <x v="109"/>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Đầu tư Phát triển Công nghệ và Truyền thông"/>
    <x v="216"/>
    <x v="0"/>
    <n v="0.40909099999999998"/>
    <n v="0.40909099999999998"/>
    <n v="0.40909099999999998"/>
    <n v="0.40909099999999998"/>
    <n v="0.40909099999999998"/>
    <n v="0.40909099999999998"/>
    <n v="0.40909099999999998"/>
    <n v="0.40909099999999998"/>
    <n v="0.204545"/>
    <n v="0"/>
    <n v="0"/>
    <n v="0"/>
    <n v="3.4772729999999998"/>
  </r>
  <r>
    <x v="3"/>
    <s v="Công Ty Bảo Hiểm Bưu Điện Thời Đại Số"/>
    <x v="25"/>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0"/>
    <s v="Công ty cổ phần NetNam"/>
    <x v="17"/>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3"/>
    <s v="Công ty cổ phần Thanh toán Quốc gia Việt Nam"/>
    <x v="217"/>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phát triển phần mềm và dịch vụ di động"/>
    <x v="218"/>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phát triển phần mềm và dịch vụ di động"/>
    <x v="218"/>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2"/>
    <s v="Công ty cổ phần phát triển phần mềm và dịch vụ di động"/>
    <x v="218"/>
    <x v="0"/>
    <n v="3.630182"/>
    <n v="3.630182"/>
    <n v="3.630182"/>
    <n v="3.630182"/>
    <n v="3.630182"/>
    <n v="3.630182"/>
    <n v="-16.065818"/>
    <n v="1.1681820000000001"/>
    <n v="1.1681820000000001"/>
    <n v="1.1681820000000001"/>
    <n v="1.1681820000000001"/>
    <n v="1.1681820000000001"/>
    <n v="11.556184"/>
  </r>
  <r>
    <x v="2"/>
    <s v="Công ty cổ phần giải pháp thanh toán Việt Nam."/>
    <x v="205"/>
    <x v="1"/>
    <n v="3.3574549999999999"/>
    <n v="3.3574549999999999"/>
    <n v="3.3574549999999999"/>
    <n v="3.3574549999999999"/>
    <n v="3.3574549999999999"/>
    <n v="3.3574549999999999"/>
    <n v="3.3574549999999999"/>
    <n v="3.3574549999999999"/>
    <n v="3.3574549999999999"/>
    <n v="3.3574549999999999"/>
    <n v="3.3574549999999999"/>
    <n v="3.3574549999999999"/>
    <n v="40.289459999999998"/>
  </r>
  <r>
    <x v="3"/>
    <s v="Ngân hàng TMCP xăng dầu Petrolimex"/>
    <x v="201"/>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truyền thông VMG"/>
    <x v="27"/>
    <x v="1"/>
    <n v="7.8170000000000002"/>
    <n v="7.8170000000000002"/>
    <n v="7.8170000000000002"/>
    <n v="7.8170000000000002"/>
    <n v="7.8170000000000002"/>
    <n v="7.8170000000000002"/>
    <n v="7.8170000000000002"/>
    <n v="7.8170000000000002"/>
    <n v="7.8170000000000002"/>
    <n v="7.8170000000000002"/>
    <n v="7.8170000000000002"/>
    <n v="7.8170000000000002"/>
    <n v="93.804000000000002"/>
  </r>
  <r>
    <x v="3"/>
    <s v="Ngân hàng TMCP Quân đội"/>
    <x v="104"/>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Tổng Công ty chuyển phát nhanh Bưu điện - Công ty cổ phần"/>
    <x v="143"/>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Tổng công ty Bưu điện Việt Nam"/>
    <x v="143"/>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Công Nghệ và Truyền Thông Biển Xanh"/>
    <x v="64"/>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Công Nghệ và Truyền Thông Biển Xanh"/>
    <x v="64"/>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2"/>
    <s v="Công ty cổ phần Dịch Vụ Viễn Thông Sao Mai"/>
    <x v="219"/>
    <x v="0"/>
    <n v="4.5454549999999996"/>
    <n v="4.5454549999999996"/>
    <n v="4.5454549999999996"/>
    <n v="4.5454549999999996"/>
    <n v="4.5454549999999996"/>
    <n v="4.5454549999999996"/>
    <n v="4.5454549999999996"/>
    <n v="4.5454549999999996"/>
    <n v="4.5454549999999996"/>
    <n v="4.5454549999999996"/>
    <n v="4.5454549999999996"/>
    <n v="4.5454549999999996"/>
    <n v="54.545459999999999"/>
  </r>
  <r>
    <x v="2"/>
    <s v="Công ty cổ phần tập đoàn Ecopark"/>
    <x v="220"/>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0"/>
    <s v="Công ty cổ phần An Ninh An Toàn Thông Tin CMC"/>
    <x v="14"/>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2"/>
    <s v="Công ty Cổ phần Truyền Thông Đa Phương tiện Thủ Đô"/>
    <x v="221"/>
    <x v="0"/>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2"/>
    <s v="Công ty Cổ Phần Vận Hành và Bảo Trì Đường Cao Tốc Việt Nam"/>
    <x v="222"/>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Vận Hành và Bảo Trì Đường Cao Tốc Việt Nam"/>
    <x v="222"/>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Thọ Xuân Đường"/>
    <x v="223"/>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hóa dầu quân đội"/>
    <x v="224"/>
    <x v="1"/>
    <n v="0.40909099999999998"/>
    <n v="0.40909099999999998"/>
    <n v="0.40909099999999998"/>
    <n v="0.40909099999999998"/>
    <n v="0.40909099999999998"/>
    <n v="0.40909099999999998"/>
    <n v="0.40909099999999998"/>
    <n v="0.40909099999999998"/>
    <n v="0.40909099999999998"/>
    <n v="0.40909099999999998"/>
    <n v="0.40909099999999998"/>
    <n v="0.40909099999999998"/>
    <n v="4.9090920000000002"/>
  </r>
  <r>
    <x v="2"/>
    <s v="Công ty Cổ phần Tập đoàn Nagakawa"/>
    <x v="225"/>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tập đoàn điện lạnh điện máy Việt Úc"/>
    <x v="226"/>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Dược Phẩm Vinh Gia"/>
    <x v="227"/>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0"/>
    <s v="Công ty cổ phần VTC dịch vụ di động"/>
    <x v="30"/>
    <x v="1"/>
    <n v="14.287000000000001"/>
    <n v="14.287000000000001"/>
    <n v="14.287000000000001"/>
    <n v="14.287000000000001"/>
    <n v="14.287000000000001"/>
    <n v="14.287000000000001"/>
    <n v="14.287000000000001"/>
    <n v="14.287000000000001"/>
    <n v="14.287000000000001"/>
    <n v="14.287000000000001"/>
    <n v="14.287000000000001"/>
    <n v="14.287000000000001"/>
    <n v="171.44399999999999"/>
  </r>
  <r>
    <x v="0"/>
    <s v="Công ty VTC Công nghệ và Nội dung số"/>
    <x v="30"/>
    <x v="1"/>
    <n v="5.3660909999999999"/>
    <n v="5.3660909999999999"/>
    <n v="5.3660909999999999"/>
    <n v="5.3660909999999999"/>
    <n v="5.3660909999999999"/>
    <n v="5.3660909999999999"/>
    <n v="5.3660909999999999"/>
    <n v="5.3660909999999999"/>
    <n v="5.3660909999999999"/>
    <n v="5.3660909999999999"/>
    <n v="5.3660909999999999"/>
    <n v="5.3660909999999999"/>
    <n v="64.393091999999996"/>
  </r>
  <r>
    <x v="2"/>
    <s v="Công ty Cổ Phần BKAV"/>
    <x v="194"/>
    <x v="1"/>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SAVEMONEY"/>
    <x v="228"/>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INFOR Việt Nam"/>
    <x v="229"/>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tập đoàn Mường Thanh"/>
    <x v="230"/>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kỹ thuật dịch vụ Thành Công"/>
    <x v="231"/>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Dược Phẩm Vioba Việt Nam"/>
    <x v="232"/>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3"/>
    <s v="Ngân hàng TMCP Ngoại thương Việt Nam"/>
    <x v="180"/>
    <x v="1"/>
    <n v="12.8682"/>
    <n v="12.8682"/>
    <n v="12.8682"/>
    <n v="12.8682"/>
    <n v="12.8682"/>
    <n v="12.8682"/>
    <n v="12.8682"/>
    <n v="12.8682"/>
    <n v="12.8682"/>
    <n v="12.8682"/>
    <n v="12.8682"/>
    <n v="12.8682"/>
    <n v="154.41839999999999"/>
  </r>
  <r>
    <x v="2"/>
    <s v="Công ty Cổ phần Dịch vụ VIETLIFE"/>
    <x v="233"/>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TNHH luật cộng đồng"/>
    <x v="234"/>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MKMART- Chi nhánh Hà Nội"/>
    <x v="235"/>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VEXERE"/>
    <x v="236"/>
    <x v="0"/>
    <n v="0.36818200000000001"/>
    <n v="0.36818200000000001"/>
    <n v="0.36818200000000001"/>
    <n v="0.36818200000000001"/>
    <n v="0.36818200000000001"/>
    <n v="0.36818200000000001"/>
    <n v="0.36818200000000001"/>
    <n v="0.36818200000000001"/>
    <n v="0.36818200000000001"/>
    <n v="0.36818200000000001"/>
    <n v="0.36818200000000001"/>
    <n v="0.36818200000000001"/>
    <n v="4.4181840000000001"/>
  </r>
  <r>
    <x v="2"/>
    <s v="Công ty luật TNHH DRAGON"/>
    <x v="237"/>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Hợp tác đầu tư và phát triển"/>
    <x v="238"/>
    <x v="0"/>
    <n v="3.3574549999999999"/>
    <n v="3.3574549999999999"/>
    <n v="3.3574549999999999"/>
    <n v="3.3574549999999999"/>
    <n v="3.3574549999999999"/>
    <n v="3.3574549999999999"/>
    <n v="3.3574549999999999"/>
    <n v="3.3574549999999999"/>
    <n v="3.3574549999999999"/>
    <n v="3.3574549999999999"/>
    <n v="3.3574549999999999"/>
    <n v="3.3574549999999999"/>
    <n v="40.289459999999998"/>
  </r>
  <r>
    <x v="2"/>
    <s v="Công ty TNHH Điện Dương"/>
    <x v="239"/>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quốc tế VIT"/>
    <x v="240"/>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phần mềm quản trị doanh nghiệp"/>
    <x v="241"/>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TNHH Sài Gòn SMILE"/>
    <x v="242"/>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TNHH Quang Minh Dũng"/>
    <x v="243"/>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TNHH Shopee"/>
    <x v="108"/>
    <x v="1"/>
    <n v="0.54545500000000002"/>
    <n v="0.54545500000000002"/>
    <n v="0.54545399999999999"/>
    <n v="0.54545500000000002"/>
    <n v="0.54545500000000002"/>
    <n v="0.54545399999999999"/>
    <n v="0.54545500000000002"/>
    <n v="0.54545500000000002"/>
    <n v="0.54545399999999999"/>
    <n v="1.6363639999999999"/>
    <n v="0"/>
    <n v="0"/>
    <n v="6.5454559999999997"/>
  </r>
  <r>
    <x v="1"/>
    <s v="Công ty Cổ Phần Giải Trí và Thể Thao Điện Tử Việt Nam"/>
    <x v="174"/>
    <x v="1"/>
    <n v="0.54545500000000002"/>
    <n v="0.54545500000000002"/>
    <n v="0.54545399999999999"/>
    <n v="0.54545500000000002"/>
    <n v="0.54545500000000002"/>
    <n v="0.54545399999999999"/>
    <n v="0.54545500000000002"/>
    <n v="0.54545500000000002"/>
    <n v="0.54545399999999999"/>
    <n v="1.6363639999999999"/>
    <n v="0"/>
    <n v="0"/>
    <n v="6.5454559999999997"/>
  </r>
  <r>
    <x v="2"/>
    <s v="Công ty Cổ phần STUDENT LIFE CARE"/>
    <x v="244"/>
    <x v="0"/>
    <n v="0.54545500000000002"/>
    <n v="0.54545500000000002"/>
    <n v="0.54545500000000002"/>
    <n v="0.54545500000000002"/>
    <n v="0.54545500000000002"/>
    <n v="0.54545500000000002"/>
    <n v="0.54545500000000002"/>
    <n v="0.54545500000000002"/>
    <n v="0.54545500000000002"/>
    <n v="0"/>
    <n v="0"/>
    <n v="0"/>
    <n v="4.9090949999999998"/>
  </r>
  <r>
    <x v="2"/>
    <s v="Công ty Cổ Phần Xúc Tiến Thương Mại Điện Tử"/>
    <x v="245"/>
    <x v="0"/>
    <n v="0.46363599999999999"/>
    <n v="0.46363700000000002"/>
    <n v="0.46363599999999999"/>
    <n v="0.46363599999999999"/>
    <n v="0.46363700000000002"/>
    <n v="0.46363599999999999"/>
    <n v="0.46363599999999999"/>
    <n v="0.46363700000000002"/>
    <n v="0.46363599999999999"/>
    <n v="1.390909"/>
    <n v="0"/>
    <n v="0"/>
    <n v="5.5636359999999998"/>
  </r>
  <r>
    <x v="2"/>
    <s v="Công ty Cổ Phần Y Khoa &amp; Thẩm Mỹ Thu Cúc"/>
    <x v="246"/>
    <x v="0"/>
    <n v="0.49090899999999998"/>
    <n v="0.49090899999999998"/>
    <n v="0.49090899999999998"/>
    <n v="0.49090899999999998"/>
    <n v="0.49090899999999998"/>
    <n v="0.49090899999999998"/>
    <n v="0.49090899999999998"/>
    <n v="0.49090899999999998"/>
    <n v="0.49090899999999998"/>
    <n v="1.4727269999999999"/>
    <n v="0"/>
    <n v="0"/>
    <n v="5.8909079999999996"/>
  </r>
  <r>
    <x v="2"/>
    <s v="Công ty TNHH MI Việt Nam"/>
    <x v="247"/>
    <x v="0"/>
    <n v="0.54545500000000002"/>
    <n v="0.54545500000000002"/>
    <n v="0.54545399999999999"/>
    <n v="0.54545500000000002"/>
    <n v="0.54545500000000002"/>
    <n v="0.54545399999999999"/>
    <n v="0.54545500000000002"/>
    <n v="0.54545500000000002"/>
    <n v="0.54545399999999999"/>
    <n v="1.6363639999999999"/>
    <n v="0"/>
    <n v="0"/>
    <n v="6.5454559999999997"/>
  </r>
  <r>
    <x v="2"/>
    <s v="Công ty Cổ Phần Group An Thuận Phát"/>
    <x v="248"/>
    <x v="0"/>
    <n v="0.54545500000000002"/>
    <n v="0.54545500000000002"/>
    <n v="0.54545399999999999"/>
    <n v="0.54545500000000002"/>
    <n v="0.54545500000000002"/>
    <n v="0.54545399999999999"/>
    <n v="0.54545500000000002"/>
    <n v="0.54545500000000002"/>
    <n v="0.54545399999999999"/>
    <n v="1.6363639999999999"/>
    <n v="0"/>
    <n v="0"/>
    <n v="6.5454559999999997"/>
  </r>
  <r>
    <x v="2"/>
    <s v="Công ty TNHH Thương mại Dược mỹ phẩm Nam Phương"/>
    <x v="249"/>
    <x v="0"/>
    <n v="0.40909099999999998"/>
    <n v="0.40909099999999998"/>
    <n v="0.40909099999999998"/>
    <n v="0.40909099999999998"/>
    <n v="0.40909099999999998"/>
    <n v="0.40909099999999998"/>
    <n v="0.40909099999999998"/>
    <n v="0.40909099999999998"/>
    <n v="0.40909099999999998"/>
    <n v="1.2272730000000001"/>
    <n v="0"/>
    <n v="0"/>
    <n v="4.9090920000000002"/>
  </r>
  <r>
    <x v="2"/>
    <s v="Công ty cổ phần liên doanh đầu tư quốc tế KLF"/>
    <x v="250"/>
    <x v="0"/>
    <n v="0.54545500000000002"/>
    <n v="0.54545500000000002"/>
    <n v="0.54545399999999999"/>
    <n v="0.54545500000000002"/>
    <n v="0.54545500000000002"/>
    <n v="0.54545399999999999"/>
    <n v="0.54545500000000002"/>
    <n v="0.54545500000000002"/>
    <n v="0.54545399999999999"/>
    <n v="1.6363639999999999"/>
    <n v="0"/>
    <n v="0"/>
    <n v="6.5454559999999997"/>
  </r>
  <r>
    <x v="2"/>
    <s v="Công ty Cổ phần Falcon Coatings Việt Nam"/>
    <x v="251"/>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Công nghệ và truyền thông VIETNAMNET 997"/>
    <x v="252"/>
    <x v="0"/>
    <n v="8.9814550000000004"/>
    <n v="8.9814550000000004"/>
    <n v="8.9814550000000004"/>
    <n v="8.9814550000000004"/>
    <n v="8.9814550000000004"/>
    <n v="8.9814550000000004"/>
    <n v="8.9814550000000004"/>
    <n v="8.9814550000000004"/>
    <n v="8.9814550000000004"/>
    <n v="8.9814550000000004"/>
    <n v="8.9814550000000004"/>
    <n v="8.9814550000000004"/>
    <n v="107.77746"/>
  </r>
  <r>
    <x v="3"/>
    <s v="Công ty Cổ phần Chứng khoán Ngân hàng Công thương Việt Nam"/>
    <x v="85"/>
    <x v="0"/>
    <n v="1.0909089999999999"/>
    <n v="1.0909089999999999"/>
    <n v="1.0909089999999999"/>
    <n v="1.0909089999999999"/>
    <n v="1.0909089999999999"/>
    <n v="1.0909089999999999"/>
    <n v="1.0909089999999999"/>
    <n v="1.0909089999999999"/>
    <n v="1.0909089999999999"/>
    <n v="1.0909089999999999"/>
    <n v="1.0909089999999999"/>
    <n v="1.0909089999999999"/>
    <n v="13.090908000000001"/>
  </r>
  <r>
    <x v="2"/>
    <s v="Công ty Luật Hợp Danh Thiên Thanh"/>
    <x v="253"/>
    <x v="0"/>
    <n v="0.49090899999999998"/>
    <n v="0.49090899999999998"/>
    <n v="0.49090899999999998"/>
    <n v="0.49090899999999998"/>
    <n v="0.49090899999999998"/>
    <n v="0.49090899999999998"/>
    <n v="0.49090899999999998"/>
    <n v="0.49090899999999998"/>
    <n v="0.49090899999999998"/>
    <n v="0.49090899999999998"/>
    <n v="0.49090899999999998"/>
    <n v="0.49090899999999998"/>
    <n v="5.8909079999999996"/>
  </r>
  <r>
    <x v="2"/>
    <s v="Công ty TNHH OCHA"/>
    <x v="108"/>
    <x v="1"/>
    <n v="1.7272730000000001"/>
    <n v="1.7272730000000001"/>
    <n v="1.7272730000000001"/>
    <n v="1.7272730000000001"/>
    <n v="1.7272730000000001"/>
    <n v="1.7272730000000001"/>
    <n v="1.7272730000000001"/>
    <n v="1.7272730000000001"/>
    <n v="1.7272730000000001"/>
    <n v="1.7272730000000001"/>
    <n v="1.7272730000000001"/>
    <n v="0.86363599999999996"/>
    <n v="19.863638999999999"/>
  </r>
  <r>
    <x v="3"/>
    <s v="Công ty Cổ phần Azura"/>
    <x v="254"/>
    <x v="0"/>
    <n v="4.969455"/>
    <n v="4.969455"/>
    <n v="4.969455"/>
    <n v="4.969455"/>
    <n v="4.969455"/>
    <n v="4.969455"/>
    <n v="4.969455"/>
    <n v="4.969455"/>
    <n v="0"/>
    <n v="0"/>
    <n v="0"/>
    <n v="0"/>
    <n v="39.75564"/>
  </r>
  <r>
    <x v="1"/>
    <s v="Công ty cổ phần viễn thông Đại Tâm Phát"/>
    <x v="255"/>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0"/>
    <s v="Công ty cổ phần viễn thông và truyền thông An Viên"/>
    <x v="198"/>
    <x v="1"/>
    <n v="1"/>
    <n v="1"/>
    <n v="1"/>
    <n v="1"/>
    <n v="1"/>
    <n v="1"/>
    <n v="1"/>
    <n v="1"/>
    <n v="1"/>
    <n v="1"/>
    <n v="1"/>
    <n v="1"/>
    <n v="12"/>
  </r>
  <r>
    <x v="0"/>
    <s v="Công ty cổ phần viễn thông và truyền thông An Viên"/>
    <x v="198"/>
    <x v="1"/>
    <n v="1"/>
    <n v="1"/>
    <n v="1"/>
    <n v="1"/>
    <n v="1"/>
    <n v="1"/>
    <n v="1"/>
    <n v="1"/>
    <n v="1"/>
    <n v="1"/>
    <n v="1"/>
    <n v="1"/>
    <n v="12"/>
  </r>
  <r>
    <x v="2"/>
    <s v="Công ty phát triển Dịch vụ Giá trị Gia tăng-Chi nhánh Tổng Công ty truyền thông"/>
    <x v="208"/>
    <x v="1"/>
    <n v="1"/>
    <n v="1"/>
    <n v="1"/>
    <n v="1"/>
    <n v="1"/>
    <n v="1"/>
    <n v="1"/>
    <n v="1"/>
    <n v="1"/>
    <n v="1"/>
    <n v="1"/>
    <n v="1"/>
    <n v="12"/>
  </r>
  <r>
    <x v="2"/>
    <s v="Công ty CP Phần mềm diệt Virus Bkav"/>
    <x v="256"/>
    <x v="1"/>
    <n v="1.0909089999999999"/>
    <n v="1.0909089999999999"/>
    <n v="1.0909089999999999"/>
    <n v="1.0909089999999999"/>
    <n v="1.0909089999999999"/>
    <n v="1.0909089999999999"/>
    <n v="1.0909089999999999"/>
    <n v="1.0909089999999999"/>
    <n v="1.0909089999999999"/>
    <n v="1.0909089999999999"/>
    <n v="1.0909089999999999"/>
    <n v="1.0909089999999999"/>
    <n v="13.090908000000001"/>
  </r>
  <r>
    <x v="2"/>
    <s v="Công ty Cổ Phần Dịch vụ Vân Sơn"/>
    <x v="257"/>
    <x v="0"/>
    <n v="1"/>
    <n v="1"/>
    <n v="1"/>
    <n v="1"/>
    <n v="1"/>
    <n v="1"/>
    <n v="1"/>
    <n v="1"/>
    <n v="1"/>
    <n v="1"/>
    <n v="1"/>
    <n v="1"/>
    <n v="12"/>
  </r>
  <r>
    <x v="2"/>
    <s v="Công ty Cổ phần dịch vụ Kỹ thuật năng lượng"/>
    <x v="258"/>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0"/>
    <s v="Công ty cổ phần nghe nhìn Toàn Cầu"/>
    <x v="259"/>
    <x v="1"/>
    <n v="1"/>
    <n v="1"/>
    <n v="1"/>
    <n v="1"/>
    <n v="1"/>
    <n v="1"/>
    <n v="1"/>
    <n v="1"/>
    <n v="1"/>
    <n v="1"/>
    <n v="1"/>
    <n v="1"/>
    <n v="12"/>
  </r>
  <r>
    <x v="2"/>
    <s v="Công ty Cổ Phần Dịch Vụ Tức Thời"/>
    <x v="260"/>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Cổ phần SDH"/>
    <x v="261"/>
    <x v="0"/>
    <n v="0.54545500000000002"/>
    <n v="0.54545500000000002"/>
    <n v="0.54545500000000002"/>
    <n v="0.54545500000000002"/>
    <n v="0.54545500000000002"/>
    <n v="0.54545500000000002"/>
    <n v="0.54545500000000002"/>
    <n v="0.54545500000000002"/>
    <n v="0.54545500000000002"/>
    <n v="0.54545500000000002"/>
    <n v="0.54545500000000002"/>
    <n v="0.54545500000000002"/>
    <n v="6.5454600000000003"/>
  </r>
  <r>
    <x v="2"/>
    <s v="Công ty tài chính TNHH một thành viên Home Credit Việt Nam"/>
    <x v="262"/>
    <x v="0"/>
    <n v="2"/>
    <n v="2"/>
    <n v="2"/>
    <n v="2"/>
    <n v="2"/>
    <n v="2"/>
    <n v="2"/>
    <n v="2"/>
    <n v="2"/>
    <n v="2"/>
    <n v="2"/>
    <n v="2"/>
    <n v="24"/>
  </r>
  <r>
    <x v="2"/>
    <s v="Công ty trách nhiệm hữu hạn L.C.S"/>
    <x v="263"/>
    <x v="0"/>
    <n v="2"/>
    <n v="2"/>
    <n v="2"/>
    <n v="2"/>
    <n v="2"/>
    <n v="2"/>
    <n v="2"/>
    <n v="2"/>
    <n v="2"/>
    <n v="2"/>
    <n v="2"/>
    <n v="2"/>
    <n v="24"/>
  </r>
  <r>
    <x v="2"/>
    <s v="Công ty tài chính TNHH MTV Mirae Asset (Việt Nam)"/>
    <x v="264"/>
    <x v="0"/>
    <n v="2"/>
    <n v="2"/>
    <n v="2"/>
    <n v="2"/>
    <n v="2"/>
    <n v="2"/>
    <n v="2"/>
    <n v="2"/>
    <n v="2"/>
    <n v="2"/>
    <n v="2"/>
    <n v="2"/>
    <n v="24"/>
  </r>
  <r>
    <x v="2"/>
    <s v="Công ty Cổ phần Vua Bánh Mì"/>
    <x v="265"/>
    <x v="0"/>
    <n v="2"/>
    <n v="2"/>
    <n v="2"/>
    <n v="2"/>
    <n v="2"/>
    <n v="2"/>
    <n v="2"/>
    <n v="2"/>
    <n v="2"/>
    <n v="2"/>
    <n v="2"/>
    <n v="2"/>
    <n v="24"/>
  </r>
  <r>
    <x v="2"/>
    <s v="Tổng Công ty Bảo Việt Nhân Thọ"/>
    <x v="266"/>
    <x v="1"/>
    <n v="2"/>
    <n v="2"/>
    <n v="2"/>
    <n v="2"/>
    <n v="2"/>
    <n v="2"/>
    <n v="2"/>
    <n v="2"/>
    <n v="2"/>
    <n v="2"/>
    <n v="2"/>
    <n v="2"/>
    <n v="24"/>
  </r>
  <r>
    <x v="2"/>
    <s v="Công ty TNHH dịch vụ bảo vệ T-Force"/>
    <x v="267"/>
    <x v="0"/>
    <n v="2"/>
    <n v="2"/>
    <n v="2"/>
    <n v="2"/>
    <n v="2"/>
    <n v="2"/>
    <n v="1"/>
    <n v="0"/>
    <n v="0"/>
    <n v="0"/>
    <n v="0"/>
    <n v="0"/>
    <n v="13"/>
  </r>
  <r>
    <x v="2"/>
    <s v="Công ty cổ phần giải pháp thanh toán Việt Nam."/>
    <x v="205"/>
    <x v="1"/>
    <n v="2"/>
    <n v="2"/>
    <n v="2"/>
    <n v="2"/>
    <n v="2"/>
    <n v="2"/>
    <n v="2"/>
    <n v="2"/>
    <n v="2"/>
    <n v="2"/>
    <n v="2"/>
    <n v="2"/>
    <n v="24"/>
  </r>
  <r>
    <x v="2"/>
    <s v="Công ty TNHH Một ngôi sao Thông minh Việt Nam"/>
    <x v="268"/>
    <x v="0"/>
    <n v="4"/>
    <n v="4"/>
    <n v="4"/>
    <n v="4"/>
    <n v="4"/>
    <n v="0"/>
    <n v="0"/>
    <n v="0"/>
    <n v="0"/>
    <n v="0"/>
    <n v="0"/>
    <n v="0"/>
    <n v="20"/>
  </r>
  <r>
    <x v="2"/>
    <s v="Công ty Cổ Phần Hoàng Phát Hưng"/>
    <x v="269"/>
    <x v="1"/>
    <n v="140.31841700000001"/>
    <n v="141.76606000000001"/>
    <n v="143.90596600000001"/>
    <n v="138.608081"/>
    <n v="141.37478899999999"/>
    <n v="145.19533000000001"/>
    <n v="152.07030700000001"/>
    <n v="153.78114199999999"/>
    <n v="139.29906399999999"/>
    <n v="138.802502"/>
    <n v="137.626856"/>
    <n v="137.96310600000001"/>
    <n v="1710.71162"/>
  </r>
  <r>
    <x v="2"/>
    <s v="Công ty cổ phần VCCorp"/>
    <x v="169"/>
    <x v="1"/>
    <n v="5.0354429999999999"/>
    <n v="5.0199889999999998"/>
    <n v="5.037261"/>
    <n v="5.0263520000000002"/>
    <n v="5.0381710000000002"/>
    <n v="5.0281700000000003"/>
    <n v="5.0354429999999999"/>
    <n v="5.0381710000000002"/>
    <n v="5.0281700000000003"/>
    <n v="5.0381710000000002"/>
    <n v="5.0263520000000002"/>
    <n v="5.037261"/>
    <n v="60.388953999999998"/>
  </r>
  <r>
    <x v="2"/>
    <s v="Công ty cổ phần dược Trung Ương MEDIPLANTEX"/>
    <x v="113"/>
    <x v="1"/>
    <n v="8.1014859999999995"/>
    <n v="5.8747920000000002"/>
    <n v="0"/>
    <n v="0"/>
    <n v="0"/>
    <n v="0"/>
    <n v="0"/>
    <n v="0"/>
    <n v="0"/>
    <n v="0"/>
    <n v="0"/>
    <n v="0"/>
    <n v="13.976278000000001"/>
  </r>
  <r>
    <x v="2"/>
    <s v="Công ty Cổ phần Thiết bị SISC Việt  Nam"/>
    <x v="270"/>
    <x v="1"/>
    <n v="10.181818"/>
    <n v="10.181818"/>
    <n v="10.181818"/>
    <n v="10.181818"/>
    <n v="10.181818"/>
    <n v="10.181818"/>
    <n v="10.181818"/>
    <n v="10.181818"/>
    <n v="10.181818"/>
    <n v="10.181818"/>
    <n v="10.181818"/>
    <n v="10.181818"/>
    <n v="122.181816"/>
  </r>
  <r>
    <x v="1"/>
    <s v="Matrix Cellular (International) Services Private Limited"/>
    <x v="271"/>
    <x v="1"/>
    <n v="5.7717020000000003"/>
    <n v="4.7812510000000001"/>
    <n v="3.9242520000000001"/>
    <n v="3.6610800000000001"/>
    <n v="3.6254439999999999"/>
    <n v="3.6254439999999999"/>
    <n v="3.6254439999999999"/>
    <n v="0"/>
    <n v="0"/>
    <n v="0"/>
    <n v="0"/>
    <n v="0"/>
    <n v="29.014617000000001"/>
  </r>
  <r>
    <x v="1"/>
    <s v="Công ty TNHH máy tính Nét"/>
    <x v="272"/>
    <x v="0"/>
    <n v="2.8980320000000002"/>
    <n v="2.667497"/>
    <n v="2.7916120000000002"/>
    <n v="2.5371260000000002"/>
    <n v="2.8871709999999999"/>
    <n v="2.843556"/>
    <n v="2.7603849999999999"/>
    <n v="2.6750880000000001"/>
    <n v="2.7390650000000001"/>
    <n v="2.80206"/>
    <n v="2.7500450000000001"/>
    <n v="2.691856"/>
    <n v="33.043492999999998"/>
  </r>
  <r>
    <x v="3"/>
    <s v="Ngân hàng TMCP Đầu tư và Phát triển Việt Nam"/>
    <x v="179"/>
    <x v="1"/>
    <n v="0.45454499999999998"/>
    <n v="0.45454499999999998"/>
    <n v="0.45454499999999998"/>
    <n v="0.45454499999999998"/>
    <n v="0.45454499999999998"/>
    <n v="0.45454499999999998"/>
    <n v="0.45454499999999998"/>
    <n v="0.45454499999999998"/>
    <n v="0.45454499999999998"/>
    <n v="0.45454499999999998"/>
    <n v="0.45454499999999998"/>
    <n v="0.45454499999999998"/>
    <n v="5.4545399999999997"/>
  </r>
  <r>
    <x v="1"/>
    <s v="Công ty TNHH Đại Hùng"/>
    <x v="273"/>
    <x v="0"/>
    <n v="1.5709090000000001"/>
    <n v="7.7273999999999995E-2"/>
    <n v="1.6434960000000001"/>
    <n v="1.1367290000000001"/>
    <n v="1.345977"/>
    <n v="0"/>
    <n v="0"/>
    <n v="0"/>
    <n v="0"/>
    <n v="0"/>
    <n v="0"/>
    <n v="0"/>
    <n v="5.7743849999999997"/>
  </r>
  <r>
    <x v="2"/>
    <s v="Công ty Cổ Phần truyền thông VMG"/>
    <x v="27"/>
    <x v="1"/>
    <n v="45.590909000000003"/>
    <n v="45.590909000000003"/>
    <n v="45.590909000000003"/>
    <n v="45.590909000000003"/>
    <n v="45.590909000000003"/>
    <n v="45.590909000000003"/>
    <n v="45.590909000000003"/>
    <n v="45.590909000000003"/>
    <n v="45.590909000000003"/>
    <n v="45.590909000000003"/>
    <n v="45.590909000000003"/>
    <n v="45.590909000000003"/>
    <n v="547.09090800000001"/>
  </r>
  <r>
    <x v="2"/>
    <s v="Công ty Cổ Phần truyền thông VMG"/>
    <x v="27"/>
    <x v="1"/>
    <n v="100.945455"/>
    <n v="103.218181"/>
    <n v="101.854545"/>
    <n v="101.854545"/>
    <n v="101.854545"/>
    <n v="101.854545"/>
    <n v="101.854545"/>
    <n v="101.854545"/>
    <n v="101.854545"/>
    <n v="101.854545"/>
    <n v="101.854545"/>
    <n v="101.854545"/>
    <n v="1222.7090860000001"/>
  </r>
  <r>
    <x v="2"/>
    <s v="Công ty Công nghệ thông tin Điện lực miền Bắc"/>
    <x v="46"/>
    <x v="1"/>
    <n v="25.009091000000002"/>
    <n v="25.009091000000002"/>
    <n v="25.009091000000002"/>
    <n v="25.009091000000002"/>
    <n v="25.009091000000002"/>
    <n v="25.009091000000002"/>
    <n v="25.009091000000002"/>
    <n v="25.009091000000002"/>
    <n v="25.009091000000002"/>
    <n v="25.009091000000002"/>
    <n v="25.009091000000002"/>
    <n v="25.009091000000002"/>
    <n v="300.10909199999998"/>
  </r>
  <r>
    <x v="2"/>
    <s v="Công ty TNHH thương mại và dịch vụ Vinh Hiển"/>
    <x v="274"/>
    <x v="1"/>
    <n v="7.0119470000000002"/>
    <n v="6.977894"/>
    <n v="7.0135389999999997"/>
    <n v="6.7334750000000003"/>
    <n v="6.6066570000000002"/>
    <n v="6.659535"/>
    <n v="6.5364120000000003"/>
    <n v="6.416086"/>
    <n v="6.244497"/>
    <n v="6.1255249999999997"/>
    <n v="5.7875439999999996"/>
    <n v="5.5432569999999997"/>
    <n v="77.656368000000001"/>
  </r>
  <r>
    <x v="2"/>
    <s v="Công ty TNHH Sản phẩm giấy Leo ( Việt Nam)"/>
    <x v="275"/>
    <x v="0"/>
    <n v="4.4904200000000003"/>
    <n v="4.5118980000000004"/>
    <n v="4.5263400000000003"/>
    <n v="4.4395069999999999"/>
    <n v="4.6210180000000003"/>
    <n v="4.5205630000000001"/>
    <n v="4.4727829999999997"/>
    <n v="4.4760869999999997"/>
    <n v="4.4619030000000004"/>
    <n v="4.4891870000000003"/>
    <n v="2.8617149999999998"/>
    <n v="3.748389"/>
    <n v="51.619810000000001"/>
  </r>
  <r>
    <x v="2"/>
    <s v="Công ty cổ phần đầu tư kỹ thuật BERJAYA Gia Thịnh"/>
    <x v="276"/>
    <x v="1"/>
    <n v="289.58215999999999"/>
    <n v="291.36445400000002"/>
    <n v="291.67838"/>
    <n v="158.22916599999999"/>
    <n v="309.21776699999998"/>
    <n v="308.07345400000003"/>
    <n v="296.498673"/>
    <n v="311.90133400000002"/>
    <n v="314.22034000000002"/>
    <n v="2.2481200000000001"/>
    <n v="606.62783999999999"/>
    <n v="303.82025299999998"/>
    <n v="3483.461941"/>
  </r>
  <r>
    <x v="2"/>
    <s v="Công ty Cổ phần Thiết bị SISC Việt  Nam"/>
    <x v="270"/>
    <x v="1"/>
    <n v="9.9272729999999996"/>
    <n v="0"/>
    <n v="9.9272729999999996"/>
    <n v="9.9272729999999996"/>
    <n v="9.9272729999999996"/>
    <n v="9.9272729999999996"/>
    <n v="0"/>
    <n v="0"/>
    <n v="0"/>
    <n v="0"/>
    <n v="0"/>
    <n v="0"/>
    <n v="49.636364999999998"/>
  </r>
  <r>
    <x v="2"/>
    <s v="Công ty cổ phần truyền thông VMG"/>
    <x v="27"/>
    <x v="1"/>
    <n v="434.18181800000002"/>
    <n v="144.727273"/>
    <n v="144.727273"/>
    <n v="144.727273"/>
    <n v="144.727273"/>
    <n v="144.727273"/>
    <n v="144.727273"/>
    <n v="144.727273"/>
    <n v="144.727273"/>
    <n v="144.727273"/>
    <n v="144.727273"/>
    <n v="144.727273"/>
    <n v="2026.1818209999999"/>
  </r>
  <r>
    <x v="2"/>
    <s v="Công ty Cổ phần thanh toán trực tuyến Vpay"/>
    <x v="277"/>
    <x v="1"/>
    <n v="475.18181800000002"/>
    <n v="1847.2094549999999"/>
    <n v="0"/>
    <n v="105.96363599999999"/>
    <n v="0"/>
    <n v="0"/>
    <n v="0"/>
    <n v="0"/>
    <n v="0"/>
    <n v="0"/>
    <n v="0"/>
    <n v="0"/>
    <n v="2428.3549090000001"/>
  </r>
  <r>
    <x v="2"/>
    <s v="Công ty Cổ phần công nghệ truyền thông Việt Phát"/>
    <x v="9"/>
    <x v="0"/>
    <n v="5.5092699999999999"/>
    <n v="6.3061239999999996"/>
    <n v="5.9122589999999997"/>
    <n v="8.0341819999999995"/>
    <n v="4.866746"/>
    <n v="0.58818099999999995"/>
    <n v="23.808951"/>
    <n v="0.31636300000000001"/>
    <n v="0.271818"/>
    <n v="0"/>
    <n v="0"/>
    <n v="0"/>
    <n v="55.613894000000002"/>
  </r>
  <r>
    <x v="2"/>
    <s v="Công ty TNHH sản xuất và kinh doanh thương mại THH"/>
    <x v="278"/>
    <x v="1"/>
    <n v="0.59500600000000003"/>
    <n v="0.63904899999999998"/>
    <n v="0"/>
    <n v="0"/>
    <n v="0"/>
    <n v="0"/>
    <n v="0"/>
    <n v="0"/>
    <n v="0"/>
    <n v="0"/>
    <n v="0"/>
    <n v="0"/>
    <n v="1.2340549999999999"/>
  </r>
  <r>
    <x v="2"/>
    <s v="Công ty TNHH Điện Tử Tin Học ánh Vàng"/>
    <x v="279"/>
    <x v="1"/>
    <n v="2.853955"/>
    <n v="2.8569969999999998"/>
    <n v="4.4568999999999998E-2"/>
    <n v="4.4929999999999998E-2"/>
    <n v="4.5173999999999999E-2"/>
    <n v="5.4376000000000001E-2"/>
    <n v="5.9944999999999998E-2"/>
    <n v="6.5629000000000007E-2"/>
    <n v="0.210643"/>
    <n v="5.935E-2"/>
    <n v="7.2493000000000002E-2"/>
    <n v="4.5546000000000003E-2"/>
    <n v="6.4136069999999998"/>
  </r>
  <r>
    <x v="3"/>
    <s v="Công ty Cổ phần Chứng khoán Morgan Stanley Hướng Việt"/>
    <x v="280"/>
    <x v="0"/>
    <n v="5"/>
    <n v="5"/>
    <n v="5"/>
    <n v="5"/>
    <n v="5"/>
    <n v="5"/>
    <n v="5"/>
    <n v="5"/>
    <n v="5"/>
    <n v="5"/>
    <n v="5"/>
    <n v="5"/>
    <n v="60"/>
  </r>
  <r>
    <x v="2"/>
    <s v="Công ty Cổ phần Bạch Minh"/>
    <x v="281"/>
    <x v="1"/>
    <n v="3.4750000000000001"/>
    <n v="3.4750000000000001"/>
    <n v="3.4750000000000001"/>
    <n v="3.4750000000000001"/>
    <n v="3.4750000000000001"/>
    <n v="3.4750000000000001"/>
    <n v="3.4750000000000001"/>
    <n v="3.4750000000000001"/>
    <n v="3.4750000000000001"/>
    <n v="3.4750000000000001"/>
    <n v="3.4750000000000001"/>
    <n v="3.4750000000000001"/>
    <n v="41.7"/>
  </r>
  <r>
    <x v="2"/>
    <s v="Công ty TNHH MTV du lịch Trâu Việt Nam"/>
    <x v="282"/>
    <x v="0"/>
    <n v="4.5"/>
    <n v="4.5"/>
    <n v="4.5"/>
    <n v="0"/>
    <n v="0"/>
    <n v="0"/>
    <n v="0"/>
    <n v="0"/>
    <n v="0"/>
    <n v="0"/>
    <n v="0"/>
    <n v="0"/>
    <n v="13.5"/>
  </r>
  <r>
    <x v="0"/>
    <s v="Công ty Cổ phần an ninh an toàn thông tin CMC"/>
    <x v="14"/>
    <x v="1"/>
    <n v="2.1"/>
    <n v="2.1"/>
    <n v="2.1"/>
    <n v="2.1"/>
    <n v="2.1"/>
    <n v="2.1"/>
    <n v="2.1"/>
    <n v="2.1"/>
    <n v="2.1"/>
    <n v="2.1"/>
    <n v="2.1"/>
    <n v="2.1"/>
    <n v="25.2"/>
  </r>
  <r>
    <x v="2"/>
    <s v="Công ty Cổ phần VCCorp"/>
    <x v="169"/>
    <x v="1"/>
    <n v="1963.6248000000001"/>
    <n v="1845.821467"/>
    <n v="1912.4544000000001"/>
    <n v="2248.447866"/>
    <n v="2072.9423000000002"/>
    <n v="1949.572396"/>
    <n v="1992.3868"/>
    <n v="1976.6697340000001"/>
    <n v="2172.3547319999998"/>
    <n v="2030.5077670000001"/>
    <n v="2084.3051"/>
    <n v="1987.5144330000001"/>
    <n v="24236.601794999999"/>
  </r>
  <r>
    <x v="2"/>
    <s v="Công ty CP phát triển dịch vụ Học tập và Giải trí trực tuyến"/>
    <x v="202"/>
    <x v="1"/>
    <n v="114.1"/>
    <n v="114.1"/>
    <n v="0"/>
    <n v="133.653333"/>
    <n v="88.9"/>
    <n v="88.9"/>
    <n v="88.9"/>
    <n v="88.9"/>
    <n v="88.9"/>
    <n v="88.9"/>
    <n v="94.02"/>
    <n v="88.9"/>
    <n v="1078.173333"/>
  </r>
  <r>
    <x v="2"/>
    <s v="Công ty TNHH Cốc Cốc"/>
    <x v="2"/>
    <x v="1"/>
    <n v="3.6"/>
    <n v="4.05"/>
    <n v="10.147500000000001"/>
    <n v="12.96"/>
    <n v="13.32"/>
    <n v="4.05"/>
    <n v="0.87749999999999995"/>
    <n v="9"/>
    <n v="10.282500000000001"/>
    <n v="5.3775000000000004"/>
    <n v="9.4499999999999993"/>
    <n v="9.3375000000000004"/>
    <n v="92.452500000000001"/>
  </r>
  <r>
    <x v="2"/>
    <s v="Công ty TNHH phần mềm Nhân Hòa"/>
    <x v="283"/>
    <x v="0"/>
    <n v="21.77"/>
    <n v="21.77"/>
    <n v="21.77"/>
    <n v="0"/>
    <n v="0"/>
    <n v="25.783332999999999"/>
    <n v="15.446667"/>
    <n v="20.913667"/>
    <n v="19.95"/>
    <n v="19.95"/>
    <n v="19.95"/>
    <n v="19.95"/>
    <n v="207.25366700000001"/>
  </r>
  <r>
    <x v="3"/>
    <s v="Công ty Cổ phần Chứng khoán Đầu tư Việt Nam"/>
    <x v="214"/>
    <x v="0"/>
    <n v="3.8250000000000002"/>
    <n v="3.8250000000000002"/>
    <n v="3.8250000000000002"/>
    <n v="3.8250000000000002"/>
    <n v="3.8250000000000002"/>
    <n v="3.8250000000000002"/>
    <n v="3.8250000000000002"/>
    <n v="3.8250000000000002"/>
    <n v="3.8250000000000002"/>
    <n v="3.8250000000000002"/>
    <n v="3.8250000000000002"/>
    <n v="3.8250000000000002"/>
    <n v="45.9"/>
  </r>
  <r>
    <x v="2"/>
    <s v="Công ty Cổ phần Giải pháp Phần mềm Trực tuyến Việt Nam"/>
    <x v="76"/>
    <x v="0"/>
    <n v="0.6"/>
    <n v="1.5"/>
    <n v="1.5"/>
    <n v="0.9"/>
    <n v="4.5"/>
    <n v="0"/>
    <n v="0.6"/>
    <n v="1.511628"/>
    <n v="1.511628"/>
    <n v="1.4767440000000001"/>
    <n v="1.511628"/>
    <n v="1.511628"/>
    <n v="17.123256000000001"/>
  </r>
  <r>
    <x v="2"/>
    <s v="Công ty cổ phần công nghệ mạng Viễn thông Việt Nam"/>
    <x v="5"/>
    <x v="1"/>
    <n v="18.688932999999999"/>
    <n v="22.079132999999999"/>
    <n v="15.893933000000001"/>
    <n v="18.7835"/>
    <n v="20.605667"/>
    <n v="19.725999999999999"/>
    <n v="19.725999999999999"/>
    <n v="18.06485"/>
    <n v="14.999000000000001"/>
    <n v="16.6632"/>
    <n v="25.27205"/>
    <n v="29.536000000000001"/>
    <n v="240.03826599999999"/>
  </r>
  <r>
    <x v="2"/>
    <s v="Công ty cổ phần công nghiệp Weldcom"/>
    <x v="99"/>
    <x v="0"/>
    <n v="1.1000000000000001"/>
    <n v="1.1000000000000001"/>
    <n v="1.1000000000000001"/>
    <n v="1.1000000000000001"/>
    <n v="1.1000000000000001"/>
    <n v="1.1000000000000001"/>
    <n v="1.1000000000000001"/>
    <n v="1.1000000000000001"/>
    <n v="1.1000000000000001"/>
    <n v="1.1000000000000001"/>
    <n v="1.1000000000000001"/>
    <n v="1.1000000000000001"/>
    <n v="13.2"/>
  </r>
  <r>
    <x v="2"/>
    <s v="Công ty cổ phần viễn thông tuổi trẻ"/>
    <x v="284"/>
    <x v="0"/>
    <n v="4.4000000000000004"/>
    <n v="4.4000000000000004"/>
    <n v="4.4000000000000004"/>
    <n v="4.4000000000000004"/>
    <n v="4.4000000000000004"/>
    <n v="4.4000000000000004"/>
    <n v="4.4000000000000004"/>
    <n v="4.4000000000000004"/>
    <n v="4.4000000000000004"/>
    <n v="4.4000000000000004"/>
    <n v="4.4000000000000004"/>
    <n v="4.4000000000000004"/>
    <n v="52.8"/>
  </r>
  <r>
    <x v="2"/>
    <s v="Công ty Cổ phần Bạch Minh"/>
    <x v="281"/>
    <x v="1"/>
    <n v="830.88800100000003"/>
    <n v="859.52599999999995"/>
    <n v="867.93200000000002"/>
    <n v="781.11800000000005"/>
    <n v="631.39700000000005"/>
    <n v="693.53200000000004"/>
    <n v="679.47400000000005"/>
    <n v="629.75800000000004"/>
    <n v="587.09799999999996"/>
    <n v="619.71400000000006"/>
    <n v="575.84799999999996"/>
    <n v="608.851"/>
    <n v="8365.1360010000008"/>
  </r>
  <r>
    <x v="2"/>
    <s v="Công ty cổ phần truyền thông và dịch vụ số Kiến Lửa"/>
    <x v="285"/>
    <x v="0"/>
    <n v="28.17"/>
    <n v="28.17"/>
    <n v="28.17"/>
    <n v="28.17"/>
    <n v="28.17"/>
    <n v="28.17"/>
    <n v="28.17"/>
    <n v="28.17"/>
    <n v="32.259"/>
    <n v="30.78"/>
    <n v="38.703000000000003"/>
    <n v="35.954999999999998"/>
    <n v="363.05700000000002"/>
  </r>
  <r>
    <x v="2"/>
    <s v="Công ty Cổ phần Giáo Dục Tinh Vân"/>
    <x v="286"/>
    <x v="0"/>
    <n v="2.4"/>
    <n v="2.4"/>
    <n v="0"/>
    <n v="0"/>
    <n v="0"/>
    <n v="0"/>
    <n v="0"/>
    <n v="0"/>
    <n v="0"/>
    <n v="0"/>
    <n v="0"/>
    <n v="0"/>
    <n v="4.8"/>
  </r>
  <r>
    <x v="2"/>
    <s v="Công ty cổ phần đầu tư Vega Fintech"/>
    <x v="281"/>
    <x v="1"/>
    <n v="17.84"/>
    <n v="17.84"/>
    <n v="17.84"/>
    <n v="17.84"/>
    <n v="17.84"/>
    <n v="17.84"/>
    <n v="17.84"/>
    <n v="17.84"/>
    <n v="17.84"/>
    <n v="17.84"/>
    <n v="17.84"/>
    <n v="17.84"/>
    <n v="214.08"/>
  </r>
  <r>
    <x v="2"/>
    <s v="Công ty Cổ phần Dịch vụ HT Việt Nam"/>
    <x v="287"/>
    <x v="0"/>
    <n v="3.51"/>
    <n v="0"/>
    <n v="0"/>
    <n v="0.54600000000000004"/>
    <n v="1.1761900000000001"/>
    <n v="1.1761900000000001"/>
    <n v="1.1576200000000001"/>
    <n v="1.1761900000000001"/>
    <n v="1.1761900000000001"/>
    <n v="1.1576200000000001"/>
    <n v="1.1761900000000001"/>
    <n v="1.1761900000000001"/>
    <n v="13.428380000000001"/>
  </r>
  <r>
    <x v="0"/>
    <s v="Công ty Cổ Phần Dịch vụ trực tuyến FPT"/>
    <x v="0"/>
    <x v="0"/>
    <n v="92.114699999999999"/>
    <n v="69.978300000000004"/>
    <n v="76.601399999999998"/>
    <n v="75.383700000000005"/>
    <n v="65.1768"/>
    <n v="69.730800000000002"/>
    <n v="70.710899999999995"/>
    <n v="68.810100000000006"/>
    <n v="71.760300000000001"/>
    <n v="63.345300000000002"/>
    <n v="56.445"/>
    <n v="59.464500000000001"/>
    <n v="839.52179999999998"/>
  </r>
  <r>
    <x v="2"/>
    <s v="Công ty cổ phần giải pháp công nghệ thông tin và truyền thông SUNNET"/>
    <x v="288"/>
    <x v="0"/>
    <n v="2.6"/>
    <n v="2.6"/>
    <n v="2.6"/>
    <n v="2.6"/>
    <n v="2.6"/>
    <n v="2.6"/>
    <n v="2.6"/>
    <n v="2.6"/>
    <n v="2.6"/>
    <n v="2.6"/>
    <n v="2.6"/>
    <n v="2.6"/>
    <n v="31.2"/>
  </r>
  <r>
    <x v="2"/>
    <s v="Công ty Cổ Phần Công nghệ Tinh Vân"/>
    <x v="289"/>
    <x v="0"/>
    <n v="1.7"/>
    <n v="1.7"/>
    <n v="1.7"/>
    <n v="1.7"/>
    <n v="1.7"/>
    <n v="1.7"/>
    <n v="1.7"/>
    <n v="1.7"/>
    <n v="1.7"/>
    <n v="1.7"/>
    <n v="1.7"/>
    <n v="1.7"/>
    <n v="20.399999999999999"/>
  </r>
  <r>
    <x v="2"/>
    <s v="Công ty Cổ phần BKAV"/>
    <x v="194"/>
    <x v="1"/>
    <n v="82.489500000000007"/>
    <n v="86.078999999999994"/>
    <n v="83.295000000000002"/>
    <n v="83.295000000000002"/>
    <n v="83.295000000000002"/>
    <n v="83.295000000000002"/>
    <n v="83.295000000000002"/>
    <n v="88.427999999999997"/>
    <n v="23.455500000000001"/>
    <n v="62.01"/>
    <n v="69.959999999999994"/>
    <n v="66.510000000000005"/>
    <n v="895.40700000000004"/>
  </r>
  <r>
    <x v="2"/>
    <s v="Công ty Cổ phần VNG"/>
    <x v="290"/>
    <x v="1"/>
    <n v="1162.9528"/>
    <n v="2161.0920000000001"/>
    <n v="1977.0646670000001"/>
    <n v="1938.186747"/>
    <n v="1468.9911999999999"/>
    <n v="1521.904"/>
    <n v="1463.3448000000001"/>
    <n v="1604.7616"/>
    <n v="1355.164"/>
    <n v="1332.204"/>
    <n v="1310.9559999999999"/>
    <n v="1406.8376000000001"/>
    <n v="18703.459414000001"/>
  </r>
  <r>
    <x v="2"/>
    <s v="Công ty CP Phần mềm diệt Virus Bkav"/>
    <x v="256"/>
    <x v="1"/>
    <n v="66.146666999999994"/>
    <n v="67.08"/>
    <n v="67.08"/>
    <n v="67.08"/>
    <n v="67.08"/>
    <n v="67.08"/>
    <n v="67.08"/>
    <n v="67.08"/>
    <n v="128.72283300000001"/>
    <n v="90.594999999999999"/>
    <n v="89.855500000000006"/>
    <n v="90.594999999999999"/>
    <n v="935.47500000000002"/>
  </r>
  <r>
    <x v="2"/>
    <s v="Công ty phát triển dịch vụ giá trị gia tăng-chi nhánh tổng công ty truyền thông"/>
    <x v="208"/>
    <x v="1"/>
    <n v="26.95"/>
    <n v="26.95"/>
    <n v="26.95"/>
    <n v="26.95"/>
    <n v="26.95"/>
    <n v="26.95"/>
    <n v="26.95"/>
    <n v="26.95"/>
    <n v="26.95"/>
    <n v="26.95"/>
    <n v="26.95"/>
    <n v="26.95"/>
    <n v="323.39999999999998"/>
  </r>
  <r>
    <x v="1"/>
    <s v="Trung tâm viễn thông Quốc tế MobiFone - Chi nhánh Tổng Công ty Viễn thông MobiFone"/>
    <x v="131"/>
    <x v="1"/>
    <n v="124"/>
    <n v="124"/>
    <n v="124"/>
    <n v="124"/>
    <n v="124"/>
    <n v="124"/>
    <n v="124"/>
    <n v="124"/>
    <n v="0"/>
    <n v="0"/>
    <n v="0"/>
    <n v="0"/>
    <n v="992"/>
  </r>
  <r>
    <x v="1"/>
    <s v="Trung tâm viễn thông quốc tế Mobifone - Chi nhánh Tổng Công ty Viễn thụng MobiFone"/>
    <x v="131"/>
    <x v="1"/>
    <n v="17.141818000000001"/>
    <n v="17.141818000000001"/>
    <n v="17.141818000000001"/>
    <n v="17.141818000000001"/>
    <n v="17.141818000000001"/>
    <n v="17.141818000000001"/>
    <n v="17.141818000000001"/>
    <n v="17.141818000000001"/>
    <n v="17.141818000000001"/>
    <n v="17.141818000000001"/>
    <n v="17.141818000000001"/>
    <n v="17.141818000000001"/>
    <n v="205.70181600000001"/>
  </r>
  <r>
    <x v="2"/>
    <s v="Tổng Công ty công nghiệp xi măng Việt Nam"/>
    <x v="75"/>
    <x v="1"/>
    <n v="1.8720000000000001"/>
    <n v="2.160647"/>
    <n v="2.160647"/>
    <n v="2.160647"/>
    <n v="2.160647"/>
    <n v="2.160647"/>
    <n v="2.160647"/>
    <n v="2.160647"/>
    <n v="2.160647"/>
    <n v="2.160647"/>
    <n v="2.160647"/>
    <n v="2.160647"/>
    <n v="25.639116999999999"/>
  </r>
  <r>
    <x v="2"/>
    <s v="Công ty Cổ phần đầu tư phát triển Công nghệ và Truyền thông"/>
    <x v="216"/>
    <x v="0"/>
    <n v="15.39"/>
    <n v="15.39"/>
    <n v="15.39"/>
    <n v="15.39"/>
    <n v="15.39"/>
    <n v="15.39"/>
    <n v="15.39"/>
    <n v="15.39"/>
    <n v="15.39"/>
    <n v="15.39"/>
    <n v="15.39"/>
    <n v="15.39"/>
    <n v="184.68"/>
  </r>
  <r>
    <x v="2"/>
    <s v="Công ty Cổ phần tập đoàn truyền thông và công nghệ Nova"/>
    <x v="291"/>
    <x v="0"/>
    <n v="15.05"/>
    <n v="15.05"/>
    <n v="15.05"/>
    <n v="15.05"/>
    <n v="15.05"/>
    <n v="15.05"/>
    <n v="15.05"/>
    <n v="15.05"/>
    <n v="15.05"/>
    <n v="15.05"/>
    <n v="15.05"/>
    <n v="15.05"/>
    <n v="180.6"/>
  </r>
  <r>
    <x v="2"/>
    <s v="Công ty TNHH một thành viên Phần mềm iNet"/>
    <x v="292"/>
    <x v="1"/>
    <n v="98.639972999999998"/>
    <n v="31.054973"/>
    <n v="98.639972"/>
    <n v="98.639972"/>
    <n v="98.639972"/>
    <n v="98.639972"/>
    <n v="81.651348999999996"/>
    <n v="81.651347000000001"/>
    <n v="81.651347000000001"/>
    <n v="81.651347000000001"/>
    <n v="81.651347000000001"/>
    <n v="81.651347000000001"/>
    <n v="1014.162918"/>
  </r>
  <r>
    <x v="2"/>
    <s v="Tập đoàn Công nghiệp than- Khoáng sản Việt nam"/>
    <x v="91"/>
    <x v="1"/>
    <n v="22.18"/>
    <n v="22.18"/>
    <n v="22.18"/>
    <n v="22.18"/>
    <n v="22.18"/>
    <n v="22.18"/>
    <n v="22.18"/>
    <n v="22.18"/>
    <n v="22.18"/>
    <n v="22.18"/>
    <n v="22.18"/>
    <n v="22.18"/>
    <n v="266.16000000000003"/>
  </r>
  <r>
    <x v="3"/>
    <s v="Công ty Cổ phần chứng khoán MB"/>
    <x v="31"/>
    <x v="1"/>
    <n v="14.811999999999999"/>
    <n v="14.811999999999999"/>
    <n v="14.811999999999999"/>
    <n v="14.811999999999999"/>
    <n v="14.811999999999999"/>
    <n v="14.811999999999999"/>
    <n v="14.811999999999999"/>
    <n v="14.811999999999999"/>
    <n v="14.811999999999999"/>
    <n v="14.811999999999999"/>
    <n v="14.811999999999999"/>
    <n v="14.811999999999999"/>
    <n v="177.744"/>
  </r>
  <r>
    <x v="3"/>
    <s v="Ngân hàng Thương mại TNHH Một thành viên Dầu khí Toàn Cầu"/>
    <x v="151"/>
    <x v="1"/>
    <n v="5.4307499999999997"/>
    <n v="5.4307499999999997"/>
    <n v="5.4307499999999997"/>
    <n v="5.4307499999999997"/>
    <n v="5.4307499999999997"/>
    <n v="5.4307499999999997"/>
    <n v="5.4307499999999997"/>
    <n v="5.4307499999999997"/>
    <n v="5.4307499999999997"/>
    <n v="5.4307499999999997"/>
    <n v="5.4307499999999997"/>
    <n v="5.4307499999999997"/>
    <n v="65.168999999999997"/>
  </r>
  <r>
    <x v="3"/>
    <s v="Công ty TNHH Chứng khoán Ngân Hàng TMCP Ngoại Thương Việt nam"/>
    <x v="293"/>
    <x v="0"/>
    <n v="35.252164"/>
    <n v="35.252164"/>
    <n v="35.252164"/>
    <n v="35.252164"/>
    <n v="37.719163999999999"/>
    <n v="36.219163999999999"/>
    <n v="39.859164"/>
    <n v="37.289164"/>
    <n v="37.289164"/>
    <n v="38.789164"/>
    <n v="38.789164"/>
    <n v="38.019052000000002"/>
    <n v="444.98185599999999"/>
  </r>
  <r>
    <x v="3"/>
    <s v="Công ty Cổ phần chứng khoán MB"/>
    <x v="31"/>
    <x v="1"/>
    <n v="6.4684140000000001"/>
    <n v="6.4684140000000001"/>
    <n v="6.4684140000000001"/>
    <n v="6.4684140000000001"/>
    <n v="6.4684140000000001"/>
    <n v="6.4684140000000001"/>
    <n v="6.4684140000000001"/>
    <n v="6.4684140000000001"/>
    <n v="6.4684140000000001"/>
    <n v="6.4684140000000001"/>
    <n v="6.4684140000000001"/>
    <n v="6.4684140000000001"/>
    <n v="77.620968000000005"/>
  </r>
  <r>
    <x v="3"/>
    <s v="Công ty TNHH Chứng khoán ACB (ACBS)"/>
    <x v="294"/>
    <x v="0"/>
    <n v="6.7450000000000001"/>
    <n v="6.7450000000000001"/>
    <n v="6.7450000000000001"/>
    <n v="6.7450000000000001"/>
    <n v="6.7450000000000001"/>
    <n v="6.7450000000000001"/>
    <n v="6.7450000000000001"/>
    <n v="6.7450000000000001"/>
    <n v="6.7450000000000001"/>
    <n v="6.7450000000000001"/>
    <n v="6.7450000000000001"/>
    <n v="6.7450000000000001"/>
    <n v="80.94"/>
  </r>
  <r>
    <x v="3"/>
    <s v="Công ty cổ phần chứng khoán ngân hàng đầu tư và phát triển Việt Nam (BSC)"/>
    <x v="295"/>
    <x v="0"/>
    <n v="8.3450000000000006"/>
    <n v="8.3450000000000006"/>
    <n v="8.3450000000000006"/>
    <n v="8.3450000000000006"/>
    <n v="8.3450000000000006"/>
    <n v="8.3450000000000006"/>
    <n v="8.3450000000000006"/>
    <n v="8.3450000000000006"/>
    <n v="8.3450000000000006"/>
    <n v="8.3450000000000006"/>
    <n v="8.3450000000000006"/>
    <n v="8.3450000000000006"/>
    <n v="100.14"/>
  </r>
  <r>
    <x v="3"/>
    <s v="Công ty Cổ phần Chứng khoán VNDIRECT"/>
    <x v="215"/>
    <x v="1"/>
    <n v="9.6999999999999993"/>
    <n v="9.6999999999999993"/>
    <n v="9.6999999999999993"/>
    <n v="9.6999999999999993"/>
    <n v="9.6999999999999993"/>
    <n v="9.6999999999999993"/>
    <n v="9.6999999999999993"/>
    <n v="9.6999999999999993"/>
    <n v="9.6999999999999993"/>
    <n v="9.6999999999999993"/>
    <n v="9.6999999999999993"/>
    <n v="9.6999999999999993"/>
    <n v="116.4"/>
  </r>
  <r>
    <x v="3"/>
    <s v="Công ty TNHH Chứng khoán Ngân Hàng TMCP Ngoại Thương Việt nam"/>
    <x v="293"/>
    <x v="0"/>
    <n v="8.3450000000000006"/>
    <n v="8.3450000000000006"/>
    <n v="8.3450000000000006"/>
    <n v="8.3450000000000006"/>
    <n v="8.3450000000000006"/>
    <n v="8.3450000000000006"/>
    <n v="8.3450000000000006"/>
    <n v="8.3450000000000006"/>
    <n v="8.3450000000000006"/>
    <n v="8.3450000000000006"/>
    <n v="8.3450000000000006"/>
    <n v="8.3450000000000006"/>
    <n v="100.14"/>
  </r>
  <r>
    <x v="3"/>
    <s v="Công ty Cổ phần Chứng khoán Hải Phòng"/>
    <x v="29"/>
    <x v="0"/>
    <n v="8.8440499999999993"/>
    <n v="8.8440499999999993"/>
    <n v="8.8440499999999993"/>
    <n v="8.8440499999999993"/>
    <n v="8.8440499999999993"/>
    <n v="8.8440499999999993"/>
    <n v="8.8440499999999993"/>
    <n v="8.8440499999999993"/>
    <n v="8.8440499999999993"/>
    <n v="8.8440499999999993"/>
    <n v="8.8440499999999993"/>
    <n v="8.8440499999999993"/>
    <n v="106.12860000000001"/>
  </r>
  <r>
    <x v="3"/>
    <s v="Công ty Cổ phần Chứng khoán Tân Việt"/>
    <x v="141"/>
    <x v="1"/>
    <n v="8.3450000000000006"/>
    <n v="8.3450000000000006"/>
    <n v="8.3450000000000006"/>
    <n v="8.3450000000000006"/>
    <n v="8.3450000000000006"/>
    <n v="8.3450000000000006"/>
    <n v="8.3450000000000006"/>
    <n v="8.3450000000000006"/>
    <n v="8.3450000000000006"/>
    <n v="8.3450000000000006"/>
    <n v="8.3450000000000006"/>
    <n v="8.3450000000000006"/>
    <n v="100.14"/>
  </r>
  <r>
    <x v="3"/>
    <s v="Công ty Cổ phần Chứng khoán Trí Việt"/>
    <x v="296"/>
    <x v="0"/>
    <n v="9.2405910000000002"/>
    <n v="9.2405910000000002"/>
    <n v="9.2405910000000002"/>
    <n v="9.2405910000000002"/>
    <n v="9.2405910000000002"/>
    <n v="9.2405910000000002"/>
    <n v="9.2405910000000002"/>
    <n v="9.2405910000000002"/>
    <n v="9.2405910000000002"/>
    <n v="9.2405910000000002"/>
    <n v="9.2405910000000002"/>
    <n v="9.2405910000000002"/>
    <n v="110.887092"/>
  </r>
  <r>
    <x v="3"/>
    <s v="Công ty Cổ phần Chứng khoán VPS"/>
    <x v="84"/>
    <x v="0"/>
    <n v="8.3450000000000006"/>
    <n v="9.8450000000000006"/>
    <n v="8.3450000000000006"/>
    <n v="8.3450000000000006"/>
    <n v="8.3450000000000006"/>
    <n v="8.3450000000000006"/>
    <n v="8.3450000000000006"/>
    <n v="8.3450000000000006"/>
    <n v="8.3450000000000006"/>
    <n v="8.3450000000000006"/>
    <n v="8.3450000000000006"/>
    <n v="8.3450000000000006"/>
    <n v="101.64"/>
  </r>
  <r>
    <x v="3"/>
    <s v="Công ty Cổ phần Chứng khoán Quốc gia"/>
    <x v="297"/>
    <x v="1"/>
    <n v="9.1449999999999996"/>
    <n v="9.1449999999999996"/>
    <n v="9.1449999999999996"/>
    <n v="9.1449999999999996"/>
    <n v="9.1449999999999996"/>
    <n v="9.1449999999999996"/>
    <n v="9.1449999999999996"/>
    <n v="9.1449999999999996"/>
    <n v="9.1449999999999996"/>
    <n v="9.1449999999999996"/>
    <n v="9.1449999999999996"/>
    <n v="9.1449999999999996"/>
    <n v="109.74"/>
  </r>
  <r>
    <x v="3"/>
    <s v="Công ty Cổ phần Chứng khoán Rồng Việt"/>
    <x v="298"/>
    <x v="0"/>
    <n v="9.2405910000000002"/>
    <n v="9.2405910000000002"/>
    <n v="9.2405910000000002"/>
    <n v="9.2405910000000002"/>
    <n v="9.2405910000000002"/>
    <n v="9.2405910000000002"/>
    <n v="9.2405910000000002"/>
    <n v="9.2405910000000002"/>
    <n v="9.2405910000000002"/>
    <n v="9.2405910000000002"/>
    <n v="9.2405910000000002"/>
    <n v="9.2405910000000002"/>
    <n v="110.887092"/>
  </r>
  <r>
    <x v="3"/>
    <s v="Chi nhánh HN - Công ty CP CK N/hàng Sài Gòn Thương Tín"/>
    <x v="95"/>
    <x v="1"/>
    <n v="5.0107270000000002"/>
    <n v="5.0107270000000002"/>
    <n v="5.0107270000000002"/>
    <n v="5.0107270000000002"/>
    <n v="5.0107270000000002"/>
    <n v="5.0107270000000002"/>
    <n v="5.0107270000000002"/>
    <n v="5.0107270000000002"/>
    <n v="5.0107270000000002"/>
    <n v="5.0107270000000002"/>
    <n v="5.0107270000000002"/>
    <n v="5.0107270000000002"/>
    <n v="60.128723999999998"/>
  </r>
  <r>
    <x v="3"/>
    <s v="Công ty Cổ phần chứng khoán SSI - Chi nhánh Hà Nội"/>
    <x v="95"/>
    <x v="1"/>
    <n v="15.2707"/>
    <n v="15.2707"/>
    <n v="15.2707"/>
    <n v="15.2707"/>
    <n v="15.2707"/>
    <n v="15.2707"/>
    <n v="15.2707"/>
    <n v="15.2707"/>
    <n v="15.2707"/>
    <n v="15.2707"/>
    <n v="15.2707"/>
    <n v="15.2707"/>
    <n v="183.2484"/>
  </r>
  <r>
    <x v="3"/>
    <s v="Công ty Cổ phần Chứng khoán Ngân hàng Công thương Việt Nam"/>
    <x v="85"/>
    <x v="0"/>
    <n v="7.6405909999999997"/>
    <n v="7.6405909999999997"/>
    <n v="7.6405909999999997"/>
    <n v="7.6405909999999997"/>
    <n v="7.6405909999999997"/>
    <n v="7.6405909999999997"/>
    <n v="7.6405909999999997"/>
    <n v="7.6405909999999997"/>
    <n v="7.6405909999999997"/>
    <n v="7.6405909999999997"/>
    <n v="7.6405909999999997"/>
    <n v="7.6405909999999997"/>
    <n v="91.687092000000007"/>
  </r>
  <r>
    <x v="3"/>
    <s v="Công ty CP Chứng khoán Thương mại và Công nghiệp Việt Nam"/>
    <x v="299"/>
    <x v="0"/>
    <n v="6.867"/>
    <n v="6.867"/>
    <n v="6.867"/>
    <n v="6.867"/>
    <n v="6.867"/>
    <n v="6.867"/>
    <n v="6.867"/>
    <n v="6.867"/>
    <n v="6.867"/>
    <n v="6.867"/>
    <n v="6.867"/>
    <n v="6.867"/>
    <n v="82.403999999999996"/>
  </r>
  <r>
    <x v="3"/>
    <s v="Công ty Cổ phần Chứng khoán ARTEX"/>
    <x v="102"/>
    <x v="0"/>
    <n v="7.6504009999999996"/>
    <n v="7.6504009999999996"/>
    <n v="7.6504009999999996"/>
    <n v="7.6504009999999996"/>
    <n v="7.6504009999999996"/>
    <n v="7.6504009999999996"/>
    <n v="7.6504009999999996"/>
    <n v="7.6504009999999996"/>
    <n v="7.6504009999999996"/>
    <n v="7.6504009999999996"/>
    <n v="7.6504009999999996"/>
    <n v="7.6504009999999996"/>
    <n v="91.804811999999998"/>
  </r>
  <r>
    <x v="1"/>
    <s v="Công ty TNHH sản xuất Phụ tùng Yamaha Motor Việt Nam"/>
    <x v="300"/>
    <x v="1"/>
    <n v="8.3550000000000004"/>
    <n v="8.3550000000000004"/>
    <n v="8.3550000000000004"/>
    <n v="8.3550000000000004"/>
    <n v="8.3550000000000004"/>
    <n v="8.3550000000000004"/>
    <n v="8.3550000000000004"/>
    <n v="8.3550000000000004"/>
    <n v="8.3550000000000004"/>
    <n v="8.3550000000000004"/>
    <n v="8.3550000000000004"/>
    <n v="8.3550000000000004"/>
    <n v="100.26"/>
  </r>
  <r>
    <x v="3"/>
    <s v="Ngân hàng Nông nghiệp và phát triển nông thôn Việt Nam"/>
    <x v="144"/>
    <x v="1"/>
    <n v="4.938186"/>
    <n v="4.938186"/>
    <n v="4.938186"/>
    <n v="4.938186"/>
    <n v="4.938186"/>
    <n v="4.938186"/>
    <n v="4.938186"/>
    <n v="4.938186"/>
    <n v="4.938186"/>
    <n v="4.9739449999999996"/>
    <n v="4.9739449999999996"/>
    <n v="4.9739449999999996"/>
    <n v="59.365509000000003"/>
  </r>
  <r>
    <x v="3"/>
    <s v="Ngân hàng TMCP Công thương Việt Nam"/>
    <x v="178"/>
    <x v="1"/>
    <n v="6.5526"/>
    <n v="6.5526"/>
    <n v="6.5526"/>
    <n v="6.5526"/>
    <n v="6.5526"/>
    <n v="6.5526"/>
    <n v="6.5526"/>
    <n v="6.5526"/>
    <n v="6.5526"/>
    <n v="6.5883589999999996"/>
    <n v="6.5883589999999996"/>
    <n v="-6.5883589999999996"/>
    <n v="65.561758999999995"/>
  </r>
  <r>
    <x v="3"/>
    <s v="Ngân hàng TMCP Kỹ Thương Việt Nam (Techcombank)"/>
    <x v="100"/>
    <x v="1"/>
    <n v="4.6021859999999997"/>
    <n v="4.6021859999999997"/>
    <n v="4.6021859999999997"/>
    <n v="4.6021859999999997"/>
    <n v="4.6021859999999997"/>
    <n v="4.6021859999999997"/>
    <n v="4.6021859999999997"/>
    <n v="4.6021859999999997"/>
    <n v="4.6021859999999997"/>
    <n v="4.6379450000000002"/>
    <n v="4.6379450000000002"/>
    <n v="4.6379450000000002"/>
    <n v="55.333508999999999"/>
  </r>
  <r>
    <x v="1"/>
    <s v="Công ty Ô tô Toyota Việt Nam"/>
    <x v="124"/>
    <x v="1"/>
    <n v="7.4"/>
    <n v="7.4"/>
    <n v="7.4"/>
    <n v="7.4"/>
    <n v="7.4"/>
    <n v="7.4"/>
    <n v="7.4"/>
    <n v="7.4"/>
    <n v="7.4"/>
    <n v="2.2000000000000002"/>
    <n v="2.2000000000000002"/>
    <n v="2.2000000000000002"/>
    <n v="73.2"/>
  </r>
  <r>
    <x v="3"/>
    <s v="Ngân hàng TMCP Hàng hải Việt Nam"/>
    <x v="145"/>
    <x v="1"/>
    <n v="4.872986"/>
    <n v="4.872986"/>
    <n v="4.872986"/>
    <n v="4.872986"/>
    <n v="4.872986"/>
    <n v="4.872986"/>
    <n v="4.872986"/>
    <n v="4.872986"/>
    <n v="4.872986"/>
    <n v="4.9087449999999997"/>
    <n v="4.9087449999999997"/>
    <n v="4.9087449999999997"/>
    <n v="58.583109"/>
  </r>
  <r>
    <x v="3"/>
    <s v="Ngân hàng Thương mại Cổ phần Tiên Phong"/>
    <x v="177"/>
    <x v="1"/>
    <n v="5.796659"/>
    <n v="5.796659"/>
    <n v="5.796659"/>
    <n v="5.796659"/>
    <n v="5.796659"/>
    <n v="5.796659"/>
    <n v="5.796659"/>
    <n v="5.796659"/>
    <n v="5.796659"/>
    <n v="5.8324179999999997"/>
    <n v="5.8324179999999997"/>
    <n v="5.8324179999999997"/>
    <n v="69.667185000000003"/>
  </r>
  <r>
    <x v="3"/>
    <s v="Ngân hàng TMCP Sài Gòn Thương Tín"/>
    <x v="301"/>
    <x v="1"/>
    <n v="4.938186"/>
    <n v="4.938186"/>
    <n v="4.938186"/>
    <n v="4.938186"/>
    <n v="4.938186"/>
    <n v="4.938186"/>
    <n v="4.938186"/>
    <n v="4.938186"/>
    <n v="4.938186"/>
    <n v="4.9739449999999996"/>
    <n v="4.9739449999999996"/>
    <n v="4.9739449999999996"/>
    <n v="59.365509000000003"/>
  </r>
  <r>
    <x v="3"/>
    <s v="Ngân hàng TMCP Quân đội Việt Nam"/>
    <x v="104"/>
    <x v="1"/>
    <n v="6.5526"/>
    <n v="6.5526"/>
    <n v="6.5526"/>
    <n v="6.5526"/>
    <n v="12.2188"/>
    <n v="10.698600000000001"/>
    <n v="10.698600000000001"/>
    <n v="10.698600000000001"/>
    <n v="2.4066000000000001"/>
    <n v="6.5883589999999996"/>
    <n v="6.5883589999999996"/>
    <n v="6.5883589999999996"/>
    <n v="92.696676999999994"/>
  </r>
  <r>
    <x v="3"/>
    <s v="Ngân hàng Thương mại cổ phần Ngoại thương Việt Nam (VIETCOMBANK)"/>
    <x v="180"/>
    <x v="1"/>
    <n v="6.2333999999999996"/>
    <n v="6.2333999999999996"/>
    <n v="6.2333999999999996"/>
    <n v="6.2333999999999996"/>
    <n v="6.2333999999999996"/>
    <n v="6.2333999999999996"/>
    <n v="6.2333999999999996"/>
    <n v="6.2333999999999996"/>
    <n v="6.2333999999999996"/>
    <n v="6.2691590000000001"/>
    <n v="6.2691590000000001"/>
    <n v="6.2691590000000001"/>
    <n v="74.908077000000006"/>
  </r>
  <r>
    <x v="3"/>
    <s v="Ngân hàng Thương mại cổ phần Đầu tư và phát triển Việt Nam"/>
    <x v="179"/>
    <x v="1"/>
    <n v="15.089180000000001"/>
    <n v="0"/>
    <n v="0"/>
    <n v="15.089180000000001"/>
    <n v="0"/>
    <n v="0"/>
    <n v="15.089180000000001"/>
    <n v="0"/>
    <n v="0"/>
    <n v="15.089180000000001"/>
    <n v="0"/>
    <n v="0"/>
    <n v="60.356720000000003"/>
  </r>
  <r>
    <x v="1"/>
    <s v="Công ty cổ phần TOYOTA Thăng Long"/>
    <x v="124"/>
    <x v="1"/>
    <n v="3.6438999999999999"/>
    <n v="3.6438999999999999"/>
    <n v="3.6438999999999999"/>
    <n v="3.6438999999999999"/>
    <n v="3.6438999999999999"/>
    <n v="3.6438999999999999"/>
    <n v="3.6438999999999999"/>
    <n v="3.6438999999999999"/>
    <n v="3.6438999999999999"/>
    <n v="3.6438999999999999"/>
    <n v="3.6438999999999999"/>
    <n v="3.6438999999999999"/>
    <n v="43.726799999999997"/>
  </r>
  <r>
    <x v="3"/>
    <s v="Ngân hàng Thương mại Cổ phần Quốc tế Việt Nam"/>
    <x v="88"/>
    <x v="1"/>
    <n v="6.7541859999999998"/>
    <n v="6.7541859999999998"/>
    <n v="6.7541859999999998"/>
    <n v="6.7541859999999998"/>
    <n v="6.7541859999999998"/>
    <n v="6.7541859999999998"/>
    <n v="6.7541859999999998"/>
    <n v="6.7541859999999998"/>
    <n v="6.7541859999999998"/>
    <n v="6.7899450000000003"/>
    <n v="6.7899450000000003"/>
    <n v="6.7899450000000003"/>
    <n v="81.157509000000005"/>
  </r>
  <r>
    <x v="3"/>
    <s v="Ngân hàng SinoPac - Chi nhánh Thành phố Hồ Chí Minh"/>
    <x v="302"/>
    <x v="0"/>
    <n v="4.4383999999999997"/>
    <n v="4.4383999999999997"/>
    <n v="4.4383999999999997"/>
    <n v="4.4383999999999997"/>
    <n v="4.4383999999999997"/>
    <n v="4.4383999999999997"/>
    <n v="4.4383999999999997"/>
    <n v="4.4383999999999997"/>
    <n v="4.4383999999999997"/>
    <n v="4.4383999999999997"/>
    <n v="4.4383999999999997"/>
    <n v="4.4383999999999997"/>
    <n v="53.260800000000003"/>
  </r>
  <r>
    <x v="1"/>
    <s v="Công ty TNHH TOYOTA Hà Đông"/>
    <x v="124"/>
    <x v="1"/>
    <n v="3.6438999999999999"/>
    <n v="3.6438999999999999"/>
    <n v="3.6438999999999999"/>
    <n v="3.6438999999999999"/>
    <n v="3.6438999999999999"/>
    <n v="3.6438999999999999"/>
    <n v="3.6438999999999999"/>
    <n v="3.6438999999999999"/>
    <n v="3.6438999999999999"/>
    <n v="3.6438999999999999"/>
    <n v="3.6438999999999999"/>
    <n v="3.6438999999999999"/>
    <n v="43.726799999999997"/>
  </r>
  <r>
    <x v="1"/>
    <s v="Công ty TNHH Một thành viên Toyota Quảng Ninh"/>
    <x v="124"/>
    <x v="1"/>
    <n v="5.1079999999999997"/>
    <n v="5.1079999999999997"/>
    <n v="5.1079999999999997"/>
    <n v="5.1079999999999997"/>
    <n v="5.1079999999999997"/>
    <n v="5.1079999999999997"/>
    <n v="5.1079999999999997"/>
    <n v="5.1079999999999997"/>
    <n v="5.1079999999999997"/>
    <n v="5.1079999999999997"/>
    <n v="5.1079999999999997"/>
    <n v="5.1079999999999997"/>
    <n v="61.295999999999999"/>
  </r>
  <r>
    <x v="3"/>
    <s v="Công ty CP Chứng khoán Ngân hàng Sài Gòn Thương Tín"/>
    <x v="95"/>
    <x v="1"/>
    <n v="7.8212910000000004"/>
    <n v="7.8212910000000004"/>
    <n v="7.8212910000000004"/>
    <n v="7.8212910000000004"/>
    <n v="7.8212910000000004"/>
    <n v="7.8212910000000004"/>
    <n v="7.8212910000000004"/>
    <n v="7.8212910000000004"/>
    <n v="7.8212910000000004"/>
    <n v="7.8212910000000004"/>
    <n v="7.8212910000000004"/>
    <n v="7.8212910000000004"/>
    <n v="93.855491999999998"/>
  </r>
  <r>
    <x v="3"/>
    <s v="Ngân hàng Thương mại TNHH Một thành viên Dầu khí Toàn Cầu"/>
    <x v="151"/>
    <x v="1"/>
    <n v="10.4939"/>
    <n v="10.4939"/>
    <n v="10.4939"/>
    <n v="10.4939"/>
    <n v="10.4939"/>
    <n v="10.4939"/>
    <n v="10.4939"/>
    <n v="10.4939"/>
    <n v="10.4939"/>
    <n v="10.4939"/>
    <n v="10.4939"/>
    <n v="10.4939"/>
    <n v="125.9268"/>
  </r>
  <r>
    <x v="3"/>
    <s v="Ngân hàng Thương mại TNHH Một thành viên Dầu khí Toàn Cầu"/>
    <x v="151"/>
    <x v="1"/>
    <n v="4.2045000000000003"/>
    <n v="4.2045000000000003"/>
    <n v="4.2045000000000003"/>
    <n v="4.2045000000000003"/>
    <n v="4.2045000000000003"/>
    <n v="4.2045000000000003"/>
    <n v="4.2045000000000003"/>
    <n v="4.2045000000000003"/>
    <n v="4.2045000000000003"/>
    <n v="4.2045000000000003"/>
    <n v="4.2045000000000003"/>
    <n v="4.2045000000000003"/>
    <n v="50.454000000000001"/>
  </r>
  <r>
    <x v="3"/>
    <s v="Ngân hàng TNHH INDOVINA"/>
    <x v="303"/>
    <x v="1"/>
    <n v="5.0793910000000002"/>
    <n v="5.0793910000000002"/>
    <n v="5.0793910000000002"/>
    <n v="5.0793910000000002"/>
    <n v="5.0793910000000002"/>
    <n v="5.0793910000000002"/>
    <n v="5.0793910000000002"/>
    <n v="5.0793910000000002"/>
    <n v="5.0793910000000002"/>
    <n v="5.0793910000000002"/>
    <n v="5.0793910000000002"/>
    <n v="5.0793910000000002"/>
    <n v="60.952691999999999"/>
  </r>
  <r>
    <x v="2"/>
    <s v="Công ty cổ phần VCCorp"/>
    <x v="169"/>
    <x v="1"/>
    <n v="4.6719999999999997"/>
    <n v="4.6719999999999997"/>
    <n v="4.6719999999999997"/>
    <n v="4.6719999999999997"/>
    <n v="4.6719999999999997"/>
    <n v="4.6719999999999997"/>
    <n v="4.6719999999999997"/>
    <n v="4.6719999999999997"/>
    <n v="4.6719999999999997"/>
    <n v="4.6719999999999997"/>
    <n v="4.6719999999999997"/>
    <n v="4.6719999999999997"/>
    <n v="56.064"/>
  </r>
  <r>
    <x v="0"/>
    <s v="Công ty TNHH Viettel-CHT"/>
    <x v="130"/>
    <x v="1"/>
    <n v="5.3125"/>
    <n v="5.3125"/>
    <n v="5.3125"/>
    <n v="5.3125"/>
    <n v="5.3125"/>
    <n v="5.3125"/>
    <n v="5.3125"/>
    <n v="5.3125"/>
    <n v="5.3125"/>
    <n v="5.3125"/>
    <n v="5.3125"/>
    <n v="5.3125"/>
    <n v="63.75"/>
  </r>
  <r>
    <x v="0"/>
    <s v="Công ty TNHH Viettel-CHT"/>
    <x v="130"/>
    <x v="1"/>
    <n v="5.3125"/>
    <n v="5.3125"/>
    <n v="5.3125"/>
    <n v="5.3125"/>
    <n v="5.3125"/>
    <n v="5.3125"/>
    <n v="5.3125"/>
    <n v="5.3125"/>
    <n v="5.3125"/>
    <n v="5.3125"/>
    <n v="5.3125"/>
    <n v="5.3125"/>
    <n v="63.75"/>
  </r>
  <r>
    <x v="3"/>
    <s v="Công ty cổ phần Chứng khoán KB Việt Nam"/>
    <x v="304"/>
    <x v="0"/>
    <n v="6.9257"/>
    <n v="6.9257"/>
    <n v="6.9257"/>
    <n v="6.9257"/>
    <n v="6.9257"/>
    <n v="6.9257"/>
    <n v="6.9257"/>
    <n v="6.9257"/>
    <n v="6.9257"/>
    <n v="6.9257"/>
    <n v="6.9257"/>
    <n v="6.9257"/>
    <n v="83.108400000000003"/>
  </r>
  <r>
    <x v="2"/>
    <s v="Công ty Cổ phần Dịch vụ số liệu Toàn Cầu"/>
    <x v="168"/>
    <x v="1"/>
    <n v="47.352035999999998"/>
    <n v="47.352035999999998"/>
    <n v="47.352035999999998"/>
    <n v="47.352035999999998"/>
    <n v="47.352035999999998"/>
    <n v="47.352035999999998"/>
    <n v="47.352035999999998"/>
    <n v="47.352035999999998"/>
    <n v="47.352035999999998"/>
    <n v="47.352035999999998"/>
    <n v="47.352035999999998"/>
    <n v="47.352035999999998"/>
    <n v="568.22443199999998"/>
  </r>
  <r>
    <x v="3"/>
    <s v="Ngân hàng TMCP Công Thương Việt Nam - Chi nhánh TP Hà Nội"/>
    <x v="178"/>
    <x v="1"/>
    <n v="5.3467269999999996"/>
    <n v="5.3467269999999996"/>
    <n v="5.3467269999999996"/>
    <n v="5.3467269999999996"/>
    <n v="5.3467269999999996"/>
    <n v="5.3467269999999996"/>
    <n v="5.3467269999999996"/>
    <n v="5.3467269999999996"/>
    <n v="5.3467269999999996"/>
    <n v="5.3467269999999996"/>
    <n v="5.3467269999999996"/>
    <n v="5.3467269999999996"/>
    <n v="64.160724000000002"/>
  </r>
  <r>
    <x v="3"/>
    <s v="Công ty TNHH Chứng khoán Ngân Hàng TMCP Ngoại Thương Việt nam"/>
    <x v="293"/>
    <x v="0"/>
    <n v="4.4383999999999997"/>
    <n v="4.4383999999999997"/>
    <n v="4.4383999999999997"/>
    <n v="4.4383999999999997"/>
    <n v="4.4383999999999997"/>
    <n v="4.4383999999999997"/>
    <n v="4.4383999999999997"/>
    <n v="4.4383999999999997"/>
    <n v="4.4383999999999997"/>
    <n v="4.4383999999999997"/>
    <n v="4.4383999999999997"/>
    <n v="4.4383999999999997"/>
    <n v="53.260800000000003"/>
  </r>
  <r>
    <x v="3"/>
    <s v="Ngân hàng TNHH Một thành viên HSBC (Việt Nam)"/>
    <x v="305"/>
    <x v="1"/>
    <n v="8.0514539999999997"/>
    <n v="8.0514539999999997"/>
    <n v="8.0514539999999997"/>
    <n v="8.0514539999999997"/>
    <n v="8.0514539999999997"/>
    <n v="8.0514539999999997"/>
    <n v="8.0514539999999997"/>
    <n v="8.0514539999999997"/>
    <n v="8.0514539999999997"/>
    <n v="8.0514539999999997"/>
    <n v="8.0514539999999997"/>
    <n v="8.0514539999999997"/>
    <n v="96.617447999999996"/>
  </r>
  <r>
    <x v="3"/>
    <s v="Ngân hàng CITIBANK N.A Chi nhánh thành phố Hồ Chí Minh"/>
    <x v="306"/>
    <x v="1"/>
    <n v="1.8897269999999999"/>
    <n v="1.8897269999999999"/>
    <n v="1.8897269999999999"/>
    <n v="1.8897269999999999"/>
    <n v="1.8897269999999999"/>
    <n v="1.8897269999999999"/>
    <n v="1.8897269999999999"/>
    <n v="1.8897269999999999"/>
    <n v="0"/>
    <n v="0"/>
    <n v="0"/>
    <n v="0"/>
    <n v="15.117815999999999"/>
  </r>
  <r>
    <x v="3"/>
    <s v="Ngân hàng Thương mại CP An Bình"/>
    <x v="307"/>
    <x v="1"/>
    <n v="6.1691859999999998"/>
    <n v="6.1691859999999998"/>
    <n v="6.1691859999999998"/>
    <n v="6.1691859999999998"/>
    <n v="6.1691859999999998"/>
    <n v="6.1691859999999998"/>
    <n v="6.1691859999999998"/>
    <n v="6.1691859999999998"/>
    <n v="6.1691859999999998"/>
    <n v="6.2049450000000004"/>
    <n v="6.2049450000000004"/>
    <n v="6.2049450000000004"/>
    <n v="74.137508999999994"/>
  </r>
  <r>
    <x v="3"/>
    <s v="Công ty Cổ phần chứng khoán MB"/>
    <x v="31"/>
    <x v="1"/>
    <n v="4.2305489999999999"/>
    <n v="4.2305489999999999"/>
    <n v="4.2305489999999999"/>
    <n v="4.2305489999999999"/>
    <n v="4.2305489999999999"/>
    <n v="4.2305489999999999"/>
    <n v="4.2305489999999999"/>
    <n v="4.2305489999999999"/>
    <n v="4.2305489999999999"/>
    <n v="4.2305489999999999"/>
    <n v="4.2305489999999999"/>
    <n v="4.2305489999999999"/>
    <n v="50.766587999999999"/>
  </r>
  <r>
    <x v="3"/>
    <s v="Ngân hàng Thương mại cổ phần Bưu điện Liên Việt"/>
    <x v="308"/>
    <x v="1"/>
    <n v="4.6301860000000001"/>
    <n v="4.6301860000000001"/>
    <n v="4.6301860000000001"/>
    <n v="4.6301860000000001"/>
    <n v="4.6301860000000001"/>
    <n v="4.6301860000000001"/>
    <n v="4.6301860000000001"/>
    <n v="4.6301860000000001"/>
    <n v="4.6301860000000001"/>
    <n v="-3.2411300000000001"/>
    <n v="0"/>
    <n v="0"/>
    <n v="38.430543999999998"/>
  </r>
  <r>
    <x v="0"/>
    <s v="Công ty Cổ phần NETNAM"/>
    <x v="17"/>
    <x v="1"/>
    <n v="5.04"/>
    <n v="5.04"/>
    <n v="5.04"/>
    <n v="5.04"/>
    <n v="5.04"/>
    <n v="5.04"/>
    <n v="5.04"/>
    <n v="5.04"/>
    <n v="5.04"/>
    <n v="5.04"/>
    <n v="5.04"/>
    <n v="5.04"/>
    <n v="60.48"/>
  </r>
  <r>
    <x v="3"/>
    <s v="Ngân hàng TMCP á châu"/>
    <x v="309"/>
    <x v="1"/>
    <n v="7.829186"/>
    <n v="7.829186"/>
    <n v="7.829186"/>
    <n v="7.829186"/>
    <n v="7.829186"/>
    <n v="7.829186"/>
    <n v="7.829186"/>
    <n v="7.829186"/>
    <n v="7.829186"/>
    <n v="7.8649449999999996"/>
    <n v="7.8649449999999996"/>
    <n v="7.8649449999999996"/>
    <n v="94.057508999999996"/>
  </r>
  <r>
    <x v="1"/>
    <s v="Công ty TNHH Toyota Thanh Xuân"/>
    <x v="124"/>
    <x v="1"/>
    <n v="3.9712000000000001"/>
    <n v="3.9712000000000001"/>
    <n v="3.9712000000000001"/>
    <n v="3.9712000000000001"/>
    <n v="3.9712000000000001"/>
    <n v="3.9712000000000001"/>
    <n v="3.9712000000000001"/>
    <n v="3.9712000000000001"/>
    <n v="3.9712000000000001"/>
    <n v="3.9712000000000001"/>
    <n v="3.9712000000000001"/>
    <n v="3.9712000000000001"/>
    <n v="47.654400000000003"/>
  </r>
  <r>
    <x v="3"/>
    <s v="Ngân hàng TMCP Kỹ Thương Việt Nam (Techcombank)"/>
    <x v="100"/>
    <x v="1"/>
    <n v="66.983999999999995"/>
    <n v="66.983999999999995"/>
    <n v="66.983999999999995"/>
    <n v="66.983999999999995"/>
    <n v="78.979266999999993"/>
    <n v="74.807000000000002"/>
    <n v="74.807000000000002"/>
    <n v="74.807000000000002"/>
    <n v="74.807000000000002"/>
    <n v="74.807000000000002"/>
    <n v="74.807000000000002"/>
    <n v="74.807000000000002"/>
    <n v="870.56426699999997"/>
  </r>
  <r>
    <x v="0"/>
    <s v="Công ty Cổ phần NETNAM"/>
    <x v="17"/>
    <x v="1"/>
    <n v="1.8"/>
    <n v="1.8"/>
    <n v="1.8"/>
    <n v="1.8"/>
    <n v="1.8"/>
    <n v="1.8"/>
    <n v="1.8"/>
    <n v="1.8"/>
    <n v="1.8"/>
    <n v="1.8"/>
    <n v="1.8"/>
    <n v="1.8"/>
    <n v="21.6"/>
  </r>
  <r>
    <x v="0"/>
    <s v="Công ty Cổ phần NETNAM"/>
    <x v="17"/>
    <x v="1"/>
    <n v="2.2425000000000002"/>
    <n v="2.2425000000000002"/>
    <n v="2.2425000000000002"/>
    <n v="2.2425000000000002"/>
    <n v="2.2425000000000002"/>
    <n v="2.2425000000000002"/>
    <n v="2.2425000000000002"/>
    <n v="2.2425000000000002"/>
    <n v="2.2425000000000002"/>
    <n v="2.2425000000000002"/>
    <n v="2.2425000000000002"/>
    <n v="2.2425000000000002"/>
    <n v="26.91"/>
  </r>
  <r>
    <x v="0"/>
    <s v="Công ty Cổ phần NETNAM"/>
    <x v="17"/>
    <x v="1"/>
    <n v="1.869"/>
    <n v="1.869"/>
    <n v="1.869"/>
    <n v="1.869"/>
    <n v="1.869"/>
    <n v="1.869"/>
    <n v="1.869"/>
    <n v="1.869"/>
    <n v="1.869"/>
    <n v="1.869"/>
    <n v="1.869"/>
    <n v="-0.18690000000000001"/>
    <n v="20.3721"/>
  </r>
  <r>
    <x v="3"/>
    <s v="Công ty Cổ phần chứng khoán MB"/>
    <x v="31"/>
    <x v="1"/>
    <n v="6.6711400000000003"/>
    <n v="6.6711400000000003"/>
    <n v="6.6711400000000003"/>
    <n v="6.6711400000000003"/>
    <n v="6.6711400000000003"/>
    <n v="6.6711400000000003"/>
    <n v="6.6711400000000003"/>
    <n v="6.6711400000000003"/>
    <n v="6.6711400000000003"/>
    <n v="6.6711400000000003"/>
    <n v="6.6711400000000003"/>
    <n v="6.6711400000000003"/>
    <n v="80.05368"/>
  </r>
  <r>
    <x v="3"/>
    <s v="Ngân hàng Thương mại Cổ phần Sài Gòn - Hà Nội"/>
    <x v="310"/>
    <x v="1"/>
    <n v="4.5766270000000002"/>
    <n v="4.5766270000000002"/>
    <n v="4.5766270000000002"/>
    <n v="4.5766270000000002"/>
    <n v="4.5766270000000002"/>
    <n v="4.5766270000000002"/>
    <n v="4.5766270000000002"/>
    <n v="4.5766270000000002"/>
    <n v="4.5766270000000002"/>
    <n v="4.5766270000000002"/>
    <n v="4.5766270000000002"/>
    <n v="4.5766270000000002"/>
    <n v="54.919524000000003"/>
  </r>
  <r>
    <x v="1"/>
    <s v="Công ty TNHH Thông tin NTT (Việt Nam)"/>
    <x v="119"/>
    <x v="1"/>
    <n v="51.133490000000002"/>
    <n v="51.133490000000002"/>
    <n v="51.133490000000002"/>
    <n v="51.133490000000002"/>
    <n v="51.133490000000002"/>
    <n v="51.133490000000002"/>
    <n v="51.133490000000002"/>
    <n v="51.133490000000002"/>
    <n v="51.133490000000002"/>
    <n v="51.133490000000002"/>
    <n v="51.133490000000002"/>
    <n v="51.133490000000002"/>
    <n v="613.60188000000005"/>
  </r>
  <r>
    <x v="1"/>
    <s v="Công ty tài chính TNHH một thành viên quốc tế Việt Nam Jaccs"/>
    <x v="119"/>
    <x v="1"/>
    <n v="116.38"/>
    <n v="116.38"/>
    <n v="116.38"/>
    <n v="116.38"/>
    <n v="116.38"/>
    <n v="116.38"/>
    <n v="0"/>
    <n v="0"/>
    <n v="0"/>
    <n v="0"/>
    <n v="0"/>
    <n v="0"/>
    <n v="698.28"/>
  </r>
  <r>
    <x v="0"/>
    <s v="Chi nhánh Công ty TNHH Một thành viên Viễn thông Quốc tế FPT"/>
    <x v="50"/>
    <x v="1"/>
    <n v="15.244999999999999"/>
    <n v="15.244999999999999"/>
    <n v="15.244999999999999"/>
    <n v="15.244999999999999"/>
    <n v="15.244999999999999"/>
    <n v="15.244999999999999"/>
    <n v="15.244999999999999"/>
    <n v="15.244999999999999"/>
    <n v="15.244999999999999"/>
    <n v="15.244999999999999"/>
    <n v="15.244999999999999"/>
    <n v="15.244999999999999"/>
    <n v="182.94"/>
  </r>
  <r>
    <x v="0"/>
    <s v="Công ty Cổ phần NETNAM"/>
    <x v="17"/>
    <x v="1"/>
    <n v="3.3420000000000001"/>
    <n v="3.3420000000000001"/>
    <n v="3.3420000000000001"/>
    <n v="3.3420000000000001"/>
    <n v="3.3420000000000001"/>
    <n v="3.3420000000000001"/>
    <n v="3.3420000000000001"/>
    <n v="3.3420000000000001"/>
    <n v="3.3420000000000001"/>
    <n v="3.3420000000000001"/>
    <n v="3.3420000000000001"/>
    <n v="3.3420000000000001"/>
    <n v="40.103999999999999"/>
  </r>
  <r>
    <x v="3"/>
    <s v="Ngân hàng phát triển Việt Nam"/>
    <x v="311"/>
    <x v="1"/>
    <n v="3.4940000000000002"/>
    <n v="3.4940000000000002"/>
    <n v="3.4940000000000002"/>
    <n v="3.4940000000000002"/>
    <n v="3.4940000000000002"/>
    <n v="3.4940000000000002"/>
    <n v="3.4940000000000002"/>
    <n v="3.4940000000000002"/>
    <n v="3.4940000000000002"/>
    <n v="3.4940000000000002"/>
    <n v="3.4940000000000002"/>
    <n v="3.4940000000000002"/>
    <n v="41.927999999999997"/>
  </r>
  <r>
    <x v="1"/>
    <s v="Công ty tài chính TNHH một thành viên quốc tế Việt Nam Jaccs"/>
    <x v="119"/>
    <x v="1"/>
    <n v="57.76"/>
    <n v="57.76"/>
    <n v="57.76"/>
    <n v="57.76"/>
    <n v="57.76"/>
    <n v="57.76"/>
    <n v="57.76"/>
    <n v="57.76"/>
    <n v="57.76"/>
    <n v="57.76"/>
    <n v="57.76"/>
    <n v="57.76"/>
    <n v="693.12"/>
  </r>
  <r>
    <x v="0"/>
    <s v="Công ty Cổ phần NETNAM"/>
    <x v="17"/>
    <x v="1"/>
    <n v="1.5"/>
    <n v="0.6"/>
    <n v="0"/>
    <n v="0"/>
    <n v="0"/>
    <n v="0"/>
    <n v="0"/>
    <n v="0"/>
    <n v="0"/>
    <n v="0"/>
    <n v="0"/>
    <n v="0"/>
    <n v="2.1"/>
  </r>
  <r>
    <x v="0"/>
    <s v="Công ty TNHH Hệ thống Thông tin FPT"/>
    <x v="0"/>
    <x v="0"/>
    <n v="6"/>
    <n v="6"/>
    <n v="6"/>
    <n v="0"/>
    <n v="12"/>
    <n v="6"/>
    <n v="6"/>
    <n v="6"/>
    <n v="6"/>
    <n v="0"/>
    <n v="0"/>
    <n v="0"/>
    <n v="54"/>
  </r>
  <r>
    <x v="3"/>
    <s v="Ngân hàng TMCP Kỹ Thương Việt Nam (Techcombank)"/>
    <x v="100"/>
    <x v="1"/>
    <n v="3.04"/>
    <n v="3.04"/>
    <n v="3.04"/>
    <n v="3.04"/>
    <n v="3.04"/>
    <n v="3.04"/>
    <n v="3.04"/>
    <n v="3.04"/>
    <n v="3.04"/>
    <n v="3.04"/>
    <n v="3.04"/>
    <n v="3.04"/>
    <n v="36.479999999999997"/>
  </r>
  <r>
    <x v="0"/>
    <s v="Công ty Cổ phần NETNAM"/>
    <x v="17"/>
    <x v="1"/>
    <n v="10.735783"/>
    <n v="10.735783"/>
    <n v="10.735783"/>
    <n v="10.735783"/>
    <n v="10.735783"/>
    <n v="10.735783"/>
    <n v="2.147157"/>
    <n v="0"/>
    <n v="0"/>
    <n v="0"/>
    <n v="0"/>
    <n v="0"/>
    <n v="66.561854999999994"/>
  </r>
  <r>
    <x v="2"/>
    <s v="Công ty Cổ phần Dịch vụ số liệu Toàn Cầu"/>
    <x v="168"/>
    <x v="1"/>
    <n v="148.32"/>
    <n v="148.32"/>
    <n v="148.32"/>
    <n v="148.32"/>
    <n v="148.32"/>
    <n v="148.32"/>
    <n v="148.32"/>
    <n v="148.32"/>
    <n v="148.32"/>
    <n v="148.32"/>
    <n v="148.32"/>
    <n v="148.32"/>
    <n v="1779.84"/>
  </r>
  <r>
    <x v="1"/>
    <s v="Công ty TNHH Mogami Việt Nam"/>
    <x v="11"/>
    <x v="1"/>
    <n v="15"/>
    <n v="15"/>
    <n v="15"/>
    <n v="15"/>
    <n v="15"/>
    <n v="15"/>
    <n v="15"/>
    <n v="15"/>
    <n v="15"/>
    <n v="15"/>
    <n v="15"/>
    <n v="6"/>
    <n v="171"/>
  </r>
  <r>
    <x v="1"/>
    <s v="Công ty TNHH Global Network Service"/>
    <x v="157"/>
    <x v="1"/>
    <n v="12"/>
    <n v="12"/>
    <n v="12"/>
    <n v="12"/>
    <n v="12"/>
    <n v="12"/>
    <n v="12"/>
    <n v="12"/>
    <n v="12"/>
    <n v="12"/>
    <n v="12"/>
    <n v="12"/>
    <n v="144"/>
  </r>
  <r>
    <x v="3"/>
    <s v="Ngân hàng Thương mại Cổ phần Đông Nam á"/>
    <x v="154"/>
    <x v="1"/>
    <n v="3.8077269999999999"/>
    <n v="3.8077269999999999"/>
    <n v="3.8077269999999999"/>
    <n v="3.8077269999999999"/>
    <n v="3.8077269999999999"/>
    <n v="3.8077269999999999"/>
    <n v="3.8077269999999999"/>
    <n v="3.8077269999999999"/>
    <n v="3.8077269999999999"/>
    <n v="3.8077269999999999"/>
    <n v="3.8077269999999999"/>
    <n v="3.8077269999999999"/>
    <n v="45.692723999999998"/>
  </r>
  <r>
    <x v="2"/>
    <s v="Công ty Cổ phần Điện toán Viễn thông Viettelco"/>
    <x v="24"/>
    <x v="1"/>
    <n v="2.7272729999999998"/>
    <n v="2.7272729999999998"/>
    <n v="2.7272729999999998"/>
    <n v="2.7272729999999998"/>
    <n v="2.7272729999999998"/>
    <n v="2.7272729999999998"/>
    <n v="2.7272729999999998"/>
    <n v="2.7272729999999998"/>
    <n v="2.7272729999999998"/>
    <n v="2.7272729999999998"/>
    <n v="2.7272729999999998"/>
    <n v="2.7272729999999998"/>
    <n v="32.727276000000003"/>
  </r>
  <r>
    <x v="2"/>
    <s v="Công ty Cổ phần Xi măng Thăng Long"/>
    <x v="75"/>
    <x v="1"/>
    <n v="17.359500000000001"/>
    <n v="17.359500000000001"/>
    <n v="17.359500000000001"/>
    <n v="17.359500000000001"/>
    <n v="17.359500000000001"/>
    <n v="17.359500000000001"/>
    <n v="17.359500000000001"/>
    <n v="17.359500000000001"/>
    <n v="17.359500000000001"/>
    <n v="17.359500000000001"/>
    <n v="17.359500000000001"/>
    <n v="17.359500000000001"/>
    <n v="208.31399999999999"/>
  </r>
  <r>
    <x v="1"/>
    <s v="Công ty TNHH cao su INOUE Việt Nam"/>
    <x v="11"/>
    <x v="1"/>
    <n v="4.8823999999999996"/>
    <n v="4.8823999999999996"/>
    <n v="4.8823999999999996"/>
    <n v="4.8823999999999996"/>
    <n v="4.8823999999999996"/>
    <n v="4.8823999999999996"/>
    <n v="4.8823999999999996"/>
    <n v="4.8823999999999996"/>
    <n v="4.8823999999999996"/>
    <n v="4.8823999999999996"/>
    <n v="4.8823999999999996"/>
    <n v="4.8823999999999996"/>
    <n v="58.588799999999999"/>
  </r>
  <r>
    <x v="2"/>
    <s v="Chi nhánh Long An - Công ty Cổ phần Kinh doanh và Thương mại Dịch vụ VINPRO"/>
    <x v="72"/>
    <x v="1"/>
    <n v="6.3"/>
    <n v="-2.1"/>
    <n v="0"/>
    <n v="0"/>
    <n v="0"/>
    <n v="0"/>
    <n v="0"/>
    <n v="0"/>
    <n v="0"/>
    <n v="0"/>
    <n v="0"/>
    <n v="0"/>
    <n v="4.2"/>
  </r>
  <r>
    <x v="2"/>
    <s v="Chi nhánh Nghệ An - Công ty Cổ phần Kinh doanh và Thương mại Dịch vụ VINPRO"/>
    <x v="72"/>
    <x v="1"/>
    <n v="3.15"/>
    <n v="-1.05"/>
    <n v="0"/>
    <n v="0"/>
    <n v="0"/>
    <n v="0"/>
    <n v="0"/>
    <n v="0"/>
    <n v="0"/>
    <n v="0"/>
    <n v="0"/>
    <n v="0"/>
    <n v="2.1"/>
  </r>
  <r>
    <x v="2"/>
    <s v="Chi nhánh Phú Thọ- Công ty Cổ phần Kinh doanh và Thương mại Dịch vụ VINPRO"/>
    <x v="72"/>
    <x v="1"/>
    <n v="4.2"/>
    <n v="-1.4"/>
    <n v="0"/>
    <n v="0"/>
    <n v="0"/>
    <n v="0"/>
    <n v="0"/>
    <n v="0"/>
    <n v="0"/>
    <n v="0"/>
    <n v="0"/>
    <n v="0"/>
    <n v="2.8"/>
  </r>
  <r>
    <x v="2"/>
    <s v="Chi nhánh Phú Yên- Công ty Cổ phần Kinh doanh và Thương mại Dịch vụ VINPRO"/>
    <x v="72"/>
    <x v="1"/>
    <n v="1.05"/>
    <n v="-0.35"/>
    <n v="0"/>
    <n v="0"/>
    <n v="0"/>
    <n v="0"/>
    <n v="0"/>
    <n v="0"/>
    <n v="0"/>
    <n v="0"/>
    <n v="0"/>
    <n v="0"/>
    <n v="0.7"/>
  </r>
  <r>
    <x v="2"/>
    <s v="Chi nhánh Quảng Bình- Công ty Cổ phần Kinh doanh và Thương mại Dịch vụ VINPRO"/>
    <x v="72"/>
    <x v="1"/>
    <n v="2.1"/>
    <n v="-0.7"/>
    <n v="0"/>
    <n v="0"/>
    <n v="0"/>
    <n v="0"/>
    <n v="0"/>
    <n v="0"/>
    <n v="0"/>
    <n v="0"/>
    <n v="0"/>
    <n v="0"/>
    <n v="1.4"/>
  </r>
  <r>
    <x v="2"/>
    <s v="Chi nhánh Sơn La- Công ty Cổ phần Kinh doanh và Thương mại Dịch vụ VINPRO"/>
    <x v="72"/>
    <x v="1"/>
    <n v="1.05"/>
    <n v="-0.35"/>
    <n v="0"/>
    <n v="0"/>
    <n v="0"/>
    <n v="0"/>
    <n v="0"/>
    <n v="0"/>
    <n v="0"/>
    <n v="0"/>
    <n v="0"/>
    <n v="0"/>
    <n v="0.7"/>
  </r>
  <r>
    <x v="2"/>
    <s v="Chi nhánh Tuyên Quang- Công ty Cổ phần Kinh doanh và Thương mại Dịch vụ VINPRO"/>
    <x v="72"/>
    <x v="1"/>
    <n v="1.05"/>
    <n v="-0.35"/>
    <n v="0"/>
    <n v="0"/>
    <n v="0"/>
    <n v="0"/>
    <n v="0"/>
    <n v="0"/>
    <n v="0"/>
    <n v="0"/>
    <n v="0"/>
    <n v="0"/>
    <n v="0.7"/>
  </r>
  <r>
    <x v="2"/>
    <s v="Chi nhánh Thái Bình- Công ty Cổ phần Kinh doanh và Thương mại Dịch vụ VINPRO"/>
    <x v="72"/>
    <x v="1"/>
    <n v="2.1"/>
    <n v="-0.7"/>
    <n v="0"/>
    <n v="0"/>
    <n v="0"/>
    <n v="0"/>
    <n v="0"/>
    <n v="0"/>
    <n v="0"/>
    <n v="0"/>
    <n v="0"/>
    <n v="0"/>
    <n v="1.4"/>
  </r>
  <r>
    <x v="2"/>
    <s v="Chi nhánh Thái Nguyên- Công ty Cổ phần Kinh doanh và Thương mại Dịch vụ VINPRO"/>
    <x v="72"/>
    <x v="1"/>
    <n v="1.05"/>
    <n v="-0.35"/>
    <n v="0"/>
    <n v="0"/>
    <n v="0"/>
    <n v="0"/>
    <n v="0"/>
    <n v="0"/>
    <n v="0"/>
    <n v="0"/>
    <n v="0"/>
    <n v="0"/>
    <n v="0.7"/>
  </r>
  <r>
    <x v="2"/>
    <s v="Chi nhánh Thanh Hóa- Công ty Cổ phần Kinh doanh và Thương mại Dịch vụ VINPRO"/>
    <x v="72"/>
    <x v="1"/>
    <n v="5.25"/>
    <n v="-1.75"/>
    <n v="0"/>
    <n v="0"/>
    <n v="0"/>
    <n v="0"/>
    <n v="0"/>
    <n v="0"/>
    <n v="0"/>
    <n v="0"/>
    <n v="0"/>
    <n v="0"/>
    <n v="3.5"/>
  </r>
  <r>
    <x v="2"/>
    <s v="Chi nhánh Thừa Thiên Huế- Công ty Cổ phần Kinh doanh và Thương mại Dịch vụ VINPRO"/>
    <x v="72"/>
    <x v="1"/>
    <n v="2.1"/>
    <n v="-0.7"/>
    <n v="0"/>
    <n v="0"/>
    <n v="0"/>
    <n v="0"/>
    <n v="0"/>
    <n v="0"/>
    <n v="0"/>
    <n v="0"/>
    <n v="0"/>
    <n v="0"/>
    <n v="1.4"/>
  </r>
  <r>
    <x v="2"/>
    <s v="Chi nhánh Trà Vinh- Công ty Cổ phần Kinh doanh và Thương mại Dịch vụ VINPRO"/>
    <x v="72"/>
    <x v="1"/>
    <n v="1.05"/>
    <n v="-0.35"/>
    <n v="0"/>
    <n v="0"/>
    <n v="0"/>
    <n v="0"/>
    <n v="0"/>
    <n v="0"/>
    <n v="0"/>
    <n v="0"/>
    <n v="0"/>
    <n v="0"/>
    <n v="0.7"/>
  </r>
  <r>
    <x v="2"/>
    <s v="Chi nhánh Vĩnh Long- Công ty Cổ phần Kinh doanh và Thương mại Dịch vụ VINPRO"/>
    <x v="72"/>
    <x v="1"/>
    <n v="1.05"/>
    <n v="-0.35"/>
    <n v="0"/>
    <n v="0"/>
    <n v="0"/>
    <n v="0"/>
    <n v="0"/>
    <n v="0"/>
    <n v="0"/>
    <n v="0"/>
    <n v="0"/>
    <n v="0"/>
    <n v="0.7"/>
  </r>
  <r>
    <x v="2"/>
    <s v="Chi nhánh Yên Bái- Công ty Cổ phần Kinh doanh và Thương mại Dịch vụ VINPRO"/>
    <x v="72"/>
    <x v="1"/>
    <n v="1.05"/>
    <n v="-0.35"/>
    <n v="0"/>
    <n v="0"/>
    <n v="0"/>
    <n v="0"/>
    <n v="0"/>
    <n v="0"/>
    <n v="0"/>
    <n v="0"/>
    <n v="0"/>
    <n v="0"/>
    <n v="0.7"/>
  </r>
  <r>
    <x v="2"/>
    <s v="Công ty TNHH Dịch vụ Bảo vệ Vincom"/>
    <x v="72"/>
    <x v="1"/>
    <n v="2.15"/>
    <n v="2.15"/>
    <n v="2.15"/>
    <n v="2.15"/>
    <n v="2.15"/>
    <n v="2.15"/>
    <n v="2.15"/>
    <n v="0"/>
    <n v="0"/>
    <n v="0"/>
    <n v="0"/>
    <n v="0"/>
    <n v="15.05"/>
  </r>
  <r>
    <x v="2"/>
    <s v="CN Công ty CP Bệnh Viện ĐKQT Vinmec- Bệnh viện ĐKQT Vinmec Times city"/>
    <x v="72"/>
    <x v="1"/>
    <n v="2.15"/>
    <n v="2.15"/>
    <n v="2.15"/>
    <n v="2.15"/>
    <n v="2.15"/>
    <n v="2.15"/>
    <n v="2.15"/>
    <n v="2.15"/>
    <n v="0"/>
    <n v="0"/>
    <n v="0"/>
    <n v="0"/>
    <n v="17.2"/>
  </r>
  <r>
    <x v="2"/>
    <s v="Chi nhánh AN GIANG – Công ty Cổ phần knh doanh và thương mại dịch vụ VINPRO"/>
    <x v="72"/>
    <x v="1"/>
    <n v="1.05"/>
    <n v="-0.35"/>
    <n v="0"/>
    <n v="0"/>
    <n v="0"/>
    <n v="0"/>
    <n v="0"/>
    <n v="0"/>
    <n v="0"/>
    <n v="0"/>
    <n v="0"/>
    <n v="0"/>
    <n v="0.7"/>
  </r>
  <r>
    <x v="2"/>
    <s v="Chi nhánh  Bà Rịa- Vũng Tàu– Công ty Cổ phần knh doanh và thương mại dịch vụ VINPRO"/>
    <x v="72"/>
    <x v="1"/>
    <n v="2.1"/>
    <n v="-0.7"/>
    <n v="0"/>
    <n v="0"/>
    <n v="0"/>
    <n v="0"/>
    <n v="0"/>
    <n v="0"/>
    <n v="0"/>
    <n v="0"/>
    <n v="0"/>
    <n v="0"/>
    <n v="1.4"/>
  </r>
  <r>
    <x v="2"/>
    <s v="Chi nhánh  Bắc Giang– Công ty Cổ phần knh doanh và thương mại dịch vụ VINPRO"/>
    <x v="72"/>
    <x v="1"/>
    <n v="1.05"/>
    <n v="-0.35"/>
    <n v="0"/>
    <n v="0"/>
    <n v="0"/>
    <n v="0"/>
    <n v="0"/>
    <n v="0"/>
    <n v="0"/>
    <n v="0"/>
    <n v="0"/>
    <n v="0"/>
    <n v="0.7"/>
  </r>
  <r>
    <x v="2"/>
    <s v="Chi nhánh Bắc Kạn– Công ty Cổ phần knh doanh và thương mại dịch vụ VINPRO"/>
    <x v="72"/>
    <x v="1"/>
    <n v="1.05"/>
    <n v="-0.35"/>
    <n v="0"/>
    <n v="0"/>
    <n v="0"/>
    <n v="0"/>
    <n v="0"/>
    <n v="0"/>
    <n v="0"/>
    <n v="0"/>
    <n v="0"/>
    <n v="0"/>
    <n v="0.7"/>
  </r>
  <r>
    <x v="2"/>
    <s v="Chi nhánh Bến Tre– Công ty Cổ phần knh doanh và thương mại dịch vụ VINPRO"/>
    <x v="72"/>
    <x v="1"/>
    <n v="1.05"/>
    <n v="-0.35"/>
    <n v="0"/>
    <n v="0"/>
    <n v="0"/>
    <n v="0"/>
    <n v="0"/>
    <n v="0"/>
    <n v="0"/>
    <n v="0"/>
    <n v="0"/>
    <n v="0"/>
    <n v="0.7"/>
  </r>
  <r>
    <x v="2"/>
    <s v="Chi nhánh Bình Dương– Công ty Cổ phần knh doanh và thương mại dịch vụ VINPRO"/>
    <x v="72"/>
    <x v="1"/>
    <n v="15.75"/>
    <n v="-5.25"/>
    <n v="0"/>
    <n v="0"/>
    <n v="0"/>
    <n v="0"/>
    <n v="0"/>
    <n v="0"/>
    <n v="0"/>
    <n v="0"/>
    <n v="0"/>
    <n v="0"/>
    <n v="10.5"/>
  </r>
  <r>
    <x v="2"/>
    <s v="Chi nhánh Bình Định– Công ty Cổ phần knh doanh và thương mại dịch vụ VINPRO"/>
    <x v="72"/>
    <x v="1"/>
    <n v="5.25"/>
    <n v="-1.75"/>
    <n v="0"/>
    <n v="0"/>
    <n v="0"/>
    <n v="0"/>
    <n v="0"/>
    <n v="0"/>
    <n v="0"/>
    <n v="0"/>
    <n v="0"/>
    <n v="0"/>
    <n v="3.5"/>
  </r>
  <r>
    <x v="2"/>
    <s v="Chi nhánh Bình Phước– Công ty Cổ phần knh doanh và thương mại dịch vụ VINPRO"/>
    <x v="72"/>
    <x v="1"/>
    <n v="1.05"/>
    <n v="-0.35"/>
    <n v="0"/>
    <n v="0"/>
    <n v="0"/>
    <n v="0"/>
    <n v="0"/>
    <n v="0"/>
    <n v="0"/>
    <n v="0"/>
    <n v="0"/>
    <n v="0"/>
    <n v="0.7"/>
  </r>
  <r>
    <x v="2"/>
    <s v="Chi nhánh Bình Thuận– Công ty Cổ phần knh doanh và thương mại dịch vụ VINPRO"/>
    <x v="72"/>
    <x v="1"/>
    <n v="3.15"/>
    <n v="-1.05"/>
    <n v="0"/>
    <n v="0"/>
    <n v="0"/>
    <n v="0"/>
    <n v="0"/>
    <n v="0"/>
    <n v="0"/>
    <n v="0"/>
    <n v="0"/>
    <n v="0"/>
    <n v="2.1"/>
  </r>
  <r>
    <x v="2"/>
    <s v="Chi nhánh Cà Mau– Công ty Cổ phần knh doanh và thương mại dịch vụ VINPRO"/>
    <x v="72"/>
    <x v="1"/>
    <n v="2.1"/>
    <n v="-0.7"/>
    <n v="0"/>
    <n v="0"/>
    <n v="0"/>
    <n v="0"/>
    <n v="0"/>
    <n v="0"/>
    <n v="0"/>
    <n v="0"/>
    <n v="0"/>
    <n v="0"/>
    <n v="1.4"/>
  </r>
  <r>
    <x v="2"/>
    <s v="Chi nhánh Đắk Nông– Công ty Cổ phần knh doanh và thương mại dịch vụ VINPRO"/>
    <x v="72"/>
    <x v="1"/>
    <n v="1.05"/>
    <n v="-0.35"/>
    <n v="0"/>
    <n v="0"/>
    <n v="0"/>
    <n v="0"/>
    <n v="0"/>
    <n v="0"/>
    <n v="0"/>
    <n v="0"/>
    <n v="0"/>
    <n v="0"/>
    <n v="0.7"/>
  </r>
  <r>
    <x v="2"/>
    <s v="Chi nhánh Điện Biên– Công ty Cổ phần knh doanh và thương mại dịch vụ VINPRO"/>
    <x v="72"/>
    <x v="1"/>
    <n v="1.05"/>
    <n v="-0.35"/>
    <n v="0"/>
    <n v="0"/>
    <n v="0"/>
    <n v="0"/>
    <n v="0"/>
    <n v="0"/>
    <n v="0"/>
    <n v="0"/>
    <n v="0"/>
    <n v="0"/>
    <n v="0.7"/>
  </r>
  <r>
    <x v="2"/>
    <s v="Chi nhánh Đồng Tháp– Công ty Cổ phần knh doanh và thương mại dịch vụ VINPRO"/>
    <x v="72"/>
    <x v="1"/>
    <n v="2.1"/>
    <n v="-0.7"/>
    <n v="0"/>
    <n v="0"/>
    <n v="0"/>
    <n v="0"/>
    <n v="0"/>
    <n v="0"/>
    <n v="0"/>
    <n v="0"/>
    <n v="0"/>
    <n v="0"/>
    <n v="1.4"/>
  </r>
  <r>
    <x v="2"/>
    <s v="Chi nhánh Gia Lai– Công ty Cổ phần knh doanh và thương mại dịch vụ VINPRO"/>
    <x v="72"/>
    <x v="1"/>
    <n v="4.2"/>
    <n v="-1.4"/>
    <n v="0"/>
    <n v="0"/>
    <n v="0"/>
    <n v="0"/>
    <n v="0"/>
    <n v="0"/>
    <n v="0"/>
    <n v="0"/>
    <n v="0"/>
    <n v="0"/>
    <n v="2.8"/>
  </r>
  <r>
    <x v="2"/>
    <s v="Chi nhánh Hà Giang– Công ty Cổ phần knh doanh và thương mại dịch vụ VINPRO"/>
    <x v="72"/>
    <x v="1"/>
    <n v="2.1"/>
    <n v="-0.7"/>
    <n v="0"/>
    <n v="0"/>
    <n v="0"/>
    <n v="0"/>
    <n v="0"/>
    <n v="0"/>
    <n v="0"/>
    <n v="0"/>
    <n v="0"/>
    <n v="0"/>
    <n v="1.4"/>
  </r>
  <r>
    <x v="2"/>
    <s v="Chi nhánh Hà Nam– Công ty Cổ phần knh doanh và thương mại dịch vụ VINPRO"/>
    <x v="72"/>
    <x v="1"/>
    <n v="3.15"/>
    <n v="-1.05"/>
    <n v="0"/>
    <n v="0"/>
    <n v="0"/>
    <n v="0"/>
    <n v="0"/>
    <n v="0"/>
    <n v="0"/>
    <n v="0"/>
    <n v="0"/>
    <n v="0"/>
    <n v="2.1"/>
  </r>
  <r>
    <x v="2"/>
    <s v="Chi nhánh Hòa Bình– Công ty Cổ phần knh doanh và thương mại dịch vụ VINPRO"/>
    <x v="72"/>
    <x v="1"/>
    <n v="1.05"/>
    <n v="-0.35"/>
    <n v="0"/>
    <n v="0"/>
    <n v="0"/>
    <n v="0"/>
    <n v="0"/>
    <n v="0"/>
    <n v="0"/>
    <n v="0"/>
    <n v="0"/>
    <n v="0"/>
    <n v="0.7"/>
  </r>
  <r>
    <x v="2"/>
    <s v="Chi nhánh Kon Tum– Công ty Cổ phần knh doanh và thương mại dịch vụ VINPRO"/>
    <x v="72"/>
    <x v="1"/>
    <n v="1.05"/>
    <n v="-0.35"/>
    <n v="0"/>
    <n v="0"/>
    <n v="0"/>
    <n v="0"/>
    <n v="0"/>
    <n v="0"/>
    <n v="0"/>
    <n v="0"/>
    <n v="0"/>
    <n v="0"/>
    <n v="0.7"/>
  </r>
  <r>
    <x v="2"/>
    <s v="Chi nhánh Khánh Hòa– Công ty Cổ phần knh doanh và thương mại dịch vụ VINPRO"/>
    <x v="72"/>
    <x v="1"/>
    <n v="4.2"/>
    <n v="-1.4"/>
    <n v="0"/>
    <n v="0"/>
    <n v="0"/>
    <n v="0"/>
    <n v="0"/>
    <n v="0"/>
    <n v="0"/>
    <n v="0"/>
    <n v="0"/>
    <n v="0"/>
    <n v="2.8"/>
  </r>
  <r>
    <x v="2"/>
    <s v="Chi nhánh Lai Châu– Công ty Cổ phần knh doanh và thương mại dịch vụ VINPRO"/>
    <x v="72"/>
    <x v="1"/>
    <n v="1.05"/>
    <n v="-0.35"/>
    <n v="0"/>
    <n v="0"/>
    <n v="0"/>
    <n v="0"/>
    <n v="0"/>
    <n v="0"/>
    <n v="0"/>
    <n v="0"/>
    <n v="0"/>
    <n v="0"/>
    <n v="0.7"/>
  </r>
  <r>
    <x v="2"/>
    <s v="Chi nhánh Lào Cai– Công ty Cổ phần knh doanh và thương mại dịch vụ VINPRO"/>
    <x v="72"/>
    <x v="1"/>
    <n v="1.05"/>
    <n v="-0.35"/>
    <n v="0"/>
    <n v="0"/>
    <n v="0"/>
    <n v="0"/>
    <n v="0"/>
    <n v="0"/>
    <n v="0"/>
    <n v="0"/>
    <n v="0"/>
    <n v="0"/>
    <n v="0.7"/>
  </r>
  <r>
    <x v="2"/>
    <s v="Chi nhánh Ninh Bình– Công ty Cổ phần knh doanh và thương mại dịch vụ VINPRO"/>
    <x v="72"/>
    <x v="1"/>
    <n v="1.05"/>
    <n v="-0.35"/>
    <n v="0"/>
    <n v="0"/>
    <n v="0"/>
    <n v="0"/>
    <n v="0"/>
    <n v="0"/>
    <n v="0"/>
    <n v="0"/>
    <n v="0"/>
    <n v="0"/>
    <n v="0.7"/>
  </r>
  <r>
    <x v="2"/>
    <s v="Chi nhánh Bình Thuận– Công ty Cổ phần knh doanh và thương mại dịch vụ VINPRO"/>
    <x v="72"/>
    <x v="1"/>
    <n v="1.05"/>
    <n v="-0.35"/>
    <n v="0"/>
    <n v="0"/>
    <n v="0"/>
    <n v="0"/>
    <n v="0"/>
    <n v="0"/>
    <n v="0"/>
    <n v="0"/>
    <n v="0"/>
    <n v="0"/>
    <n v="0.7"/>
  </r>
  <r>
    <x v="2"/>
    <s v="Chi nhánh Quảng Ngãi– Công ty Cổ phần knh doanh và thương mại dịch vụ VINPRO"/>
    <x v="72"/>
    <x v="1"/>
    <n v="3.15"/>
    <n v="-1.05"/>
    <n v="0"/>
    <n v="0"/>
    <n v="0"/>
    <n v="0"/>
    <n v="0"/>
    <n v="0"/>
    <n v="0"/>
    <n v="0"/>
    <n v="0"/>
    <n v="0"/>
    <n v="2.1"/>
  </r>
  <r>
    <x v="2"/>
    <s v="Chi nhánh Quảng Trị– Công ty Cổ phần knh doanh và thương mại dịch vụ VINPRO"/>
    <x v="72"/>
    <x v="1"/>
    <n v="3.15"/>
    <n v="-1.05"/>
    <n v="0"/>
    <n v="0"/>
    <n v="0"/>
    <n v="0"/>
    <n v="0"/>
    <n v="0"/>
    <n v="0"/>
    <n v="0"/>
    <n v="0"/>
    <n v="0"/>
    <n v="2.1"/>
  </r>
  <r>
    <x v="2"/>
    <s v="Chi nhánh Sóc Trăng– Công ty Cổ phần knh doanh và thương mại dịch vụ VINPRO"/>
    <x v="72"/>
    <x v="1"/>
    <n v="1.05"/>
    <n v="-0.35"/>
    <n v="0"/>
    <n v="0"/>
    <n v="0"/>
    <n v="0"/>
    <n v="0"/>
    <n v="0"/>
    <n v="0"/>
    <n v="0"/>
    <n v="0"/>
    <n v="0"/>
    <n v="0.7"/>
  </r>
  <r>
    <x v="2"/>
    <s v="Chi nhánh Tây Ninh– Công ty Cổ phần knh doanh và thương mại dịch vụ VINPRO"/>
    <x v="72"/>
    <x v="1"/>
    <n v="1.05"/>
    <n v="-0.35"/>
    <n v="0"/>
    <n v="0"/>
    <n v="0"/>
    <n v="0"/>
    <n v="0"/>
    <n v="0"/>
    <n v="0"/>
    <n v="0"/>
    <n v="0"/>
    <n v="0"/>
    <n v="0.7"/>
  </r>
  <r>
    <x v="2"/>
    <s v="Chi nhánh tỉnh Tiền Giang– Công ty Cổ phần knh doanh và thương mại dịch vụ VINPRO"/>
    <x v="72"/>
    <x v="1"/>
    <n v="4.2"/>
    <n v="-1.4"/>
    <n v="0"/>
    <n v="0"/>
    <n v="0"/>
    <n v="0"/>
    <n v="0"/>
    <n v="0"/>
    <n v="0"/>
    <n v="0"/>
    <n v="0"/>
    <n v="0"/>
    <n v="2.8"/>
  </r>
  <r>
    <x v="2"/>
    <s v="Chi nhánh Vĩnh Phúc– Công ty Cổ phần knh doanh và thương mại dịch vụ VINPRO"/>
    <x v="72"/>
    <x v="1"/>
    <n v="5.25"/>
    <n v="-1.75"/>
    <n v="0"/>
    <n v="0"/>
    <n v="0"/>
    <n v="0"/>
    <n v="0"/>
    <n v="0"/>
    <n v="0"/>
    <n v="0"/>
    <n v="0"/>
    <n v="0"/>
    <n v="3.5"/>
  </r>
  <r>
    <x v="2"/>
    <s v="Trung tâm từ thiện và hướng nghiệp Phật Tích"/>
    <x v="72"/>
    <x v="1"/>
    <n v="1.05"/>
    <n v="1.05"/>
    <n v="1.05"/>
    <n v="1.05"/>
    <n v="1.05"/>
    <n v="1.05"/>
    <n v="1.05"/>
    <n v="1.05"/>
    <n v="1.05"/>
    <n v="1.05"/>
    <n v="1.05"/>
    <n v="1.05"/>
    <n v="12.6"/>
  </r>
  <r>
    <x v="2"/>
    <s v="Công ty TNHH Dịch vụ và Kinh doanh VINFAST"/>
    <x v="72"/>
    <x v="1"/>
    <n v="2.15"/>
    <n v="2.15"/>
    <n v="2.15"/>
    <n v="2.15"/>
    <n v="2.15"/>
    <n v="2.15"/>
    <n v="2.15"/>
    <n v="2.15"/>
    <n v="2.15"/>
    <n v="2.15"/>
    <n v="2.15"/>
    <n v="2.15"/>
    <n v="25.8"/>
  </r>
  <r>
    <x v="2"/>
    <s v="Chi nhánh Hưng Yên- Công ty Cổ phần Dịch vụ Thương mại Tổng hợp VINCOMMERCE"/>
    <x v="72"/>
    <x v="1"/>
    <n v="14.44"/>
    <n v="17.412666999999999"/>
    <n v="15.2"/>
    <n v="15.2"/>
    <n v="15.2"/>
    <n v="15.2"/>
    <n v="15.149333"/>
    <n v="14.44"/>
    <n v="13.857333000000001"/>
    <n v="15.183332999999999"/>
    <n v="14.44"/>
    <n v="14.44"/>
    <n v="180.162666"/>
  </r>
  <r>
    <x v="2"/>
    <s v="Chi nhánh Vĩnh Phúc- Công ty Cổ phần Dịch vụ Thương mại Tổng hợp Vincommerce"/>
    <x v="72"/>
    <x v="1"/>
    <n v="14.44"/>
    <n v="14.44"/>
    <n v="14.44"/>
    <n v="14.44"/>
    <n v="14.44"/>
    <n v="14.44"/>
    <n v="14.44"/>
    <n v="14.44"/>
    <n v="14.44"/>
    <n v="13.882667"/>
    <n v="13.68"/>
    <n v="13.68"/>
    <n v="171.20266699999999"/>
  </r>
  <r>
    <x v="2"/>
    <s v="Chi nhánh Quảng Nam- Công ty Cổ phần Dịch vụ Thương mại Tổng hợp Vincommerce"/>
    <x v="72"/>
    <x v="1"/>
    <n v="12.709333000000001"/>
    <n v="9.8800000000000008"/>
    <n v="9.8800000000000008"/>
    <n v="8.36"/>
    <n v="7.6"/>
    <n v="7.6"/>
    <n v="7.6"/>
    <n v="7.6"/>
    <n v="6.84"/>
    <n v="6.08"/>
    <n v="6.08"/>
    <n v="6.08"/>
    <n v="96.309332999999995"/>
  </r>
  <r>
    <x v="2"/>
    <s v="Chi nhánh Thừa Thiên Huế- Công ty Cổ phần Dịch vụ Thương mại Tổng hợp Vincommerce"/>
    <x v="72"/>
    <x v="1"/>
    <n v="19.675999999999998"/>
    <n v="16.72"/>
    <n v="16.289332999999999"/>
    <n v="16.627333"/>
    <n v="11.4"/>
    <n v="11.4"/>
    <n v="11.4"/>
    <n v="11.4"/>
    <n v="11.4"/>
    <n v="11.4"/>
    <n v="9.7279999999999998"/>
    <n v="8.36"/>
    <n v="155.80066600000001"/>
  </r>
  <r>
    <x v="2"/>
    <s v="Chi nhánh An Giang- Công ty Cổ phần Dịch vụ Thương mại Tổng hợp Vincommerce"/>
    <x v="72"/>
    <x v="1"/>
    <n v="16.678000000000001"/>
    <n v="15.2"/>
    <n v="15.2"/>
    <n v="8.36"/>
    <n v="3.8"/>
    <n v="3.8"/>
    <n v="3.8"/>
    <n v="3.8"/>
    <n v="3.8"/>
    <n v="3.8"/>
    <n v="3.0906669999999998"/>
    <n v="3.04"/>
    <n v="84.368667000000002"/>
  </r>
  <r>
    <x v="2"/>
    <s v="Chi nhánh Bắc Giang- Công ty Cổ phần Dịch vụ Thương mại Tổng hợp Vincommerce"/>
    <x v="72"/>
    <x v="1"/>
    <n v="9.8800000000000008"/>
    <n v="17.734000000000002"/>
    <n v="12.16"/>
    <n v="12.16"/>
    <n v="12.16"/>
    <n v="12.16"/>
    <n v="12.16"/>
    <n v="12.16"/>
    <n v="12.16"/>
    <n v="11.881333"/>
    <n v="11.4"/>
    <n v="11.4"/>
    <n v="147.415333"/>
  </r>
  <r>
    <x v="2"/>
    <s v="Chi nhánh Bình Thuận- Công ty Cổ phần Dịch vụ Thương mại Tổng hợp Vincommerce"/>
    <x v="72"/>
    <x v="1"/>
    <n v="20.276"/>
    <n v="14.44"/>
    <n v="14.44"/>
    <n v="11.4"/>
    <n v="6.84"/>
    <n v="6.84"/>
    <n v="6.84"/>
    <n v="6.84"/>
    <n v="6.84"/>
    <n v="6.84"/>
    <n v="6.84"/>
    <n v="6.84"/>
    <n v="115.276"/>
  </r>
  <r>
    <x v="2"/>
    <s v="Chi nhánh Lạng Sơn- Công ty Cổ phần Dịch vụ Thương mại Tổng hợp Vincommerce"/>
    <x v="72"/>
    <x v="1"/>
    <n v="13.68"/>
    <n v="13.68"/>
    <n v="13.68"/>
    <n v="13.68"/>
    <n v="9.8800000000000008"/>
    <n v="9.8800000000000008"/>
    <n v="9.8800000000000008"/>
    <n v="9.8800000000000008"/>
    <n v="9.8800000000000008"/>
    <n v="9.0439989999999995"/>
    <n v="7.6"/>
    <n v="7.6"/>
    <n v="128.36399900000001"/>
  </r>
  <r>
    <x v="2"/>
    <s v="Chi nhánh Long An- Công ty Cổ phần Dịch vụ Thương mại Tổng hợp Vincommerce"/>
    <x v="72"/>
    <x v="1"/>
    <n v="7.3553329999999999"/>
    <n v="6.08"/>
    <n v="6.08"/>
    <n v="2.2799999999999998"/>
    <n v="1.52"/>
    <n v="1.52"/>
    <n v="1.52"/>
    <n v="0.76"/>
    <n v="0.76"/>
    <n v="0.76"/>
    <n v="0.76"/>
    <n v="0.76"/>
    <n v="30.155332999999999"/>
  </r>
  <r>
    <x v="2"/>
    <s v="Chi nhánh Nam Định- Công ty Cổ phần Dịch vụ Thương mại Tổng hợp Vincommerce"/>
    <x v="72"/>
    <x v="1"/>
    <n v="16.635999999999999"/>
    <n v="13.68"/>
    <n v="13.325333000000001"/>
    <n v="12.92"/>
    <n v="8.36"/>
    <n v="8.36"/>
    <n v="8.36"/>
    <n v="8.36"/>
    <n v="8.36"/>
    <n v="7.2453339999999997"/>
    <n v="6.84"/>
    <n v="6.84"/>
    <n v="119.28666699999999"/>
  </r>
  <r>
    <x v="2"/>
    <s v="Chi nhánh Tiền Giang- Công ty Cổ phần Dịch vụ Thương mại Tổng hợp Vincommerce"/>
    <x v="72"/>
    <x v="1"/>
    <n v="9.8800000000000008"/>
    <n v="9.8800000000000008"/>
    <n v="9.8800000000000008"/>
    <n v="4.5599999999999996"/>
    <n v="0.76"/>
    <n v="0.76"/>
    <n v="0.76"/>
    <n v="0.76"/>
    <n v="0.76"/>
    <n v="0.76"/>
    <n v="0.76"/>
    <n v="0.76"/>
    <n v="40.28"/>
  </r>
  <r>
    <x v="2"/>
    <s v="Chi nhánh Tuyên Quang- Công ty Cổ phần Dịch vụ Thương mại Tổng hợp Vincommerce"/>
    <x v="72"/>
    <x v="1"/>
    <n v="6.84"/>
    <n v="13.232666999999999"/>
    <n v="7.6"/>
    <n v="7.6"/>
    <n v="5.32"/>
    <n v="5.32"/>
    <n v="5.32"/>
    <n v="5.32"/>
    <n v="5.32"/>
    <n v="5.32"/>
    <n v="5.32"/>
    <n v="5.32"/>
    <n v="77.832667000000001"/>
  </r>
  <r>
    <x v="2"/>
    <s v="Chi nhánh Thái Nguyên- Công ty Cổ phần Dịch vụ Thương mại Tổng hợp Vincommerce"/>
    <x v="72"/>
    <x v="1"/>
    <n v="10.64"/>
    <n v="10.64"/>
    <n v="10.64"/>
    <n v="10.64"/>
    <n v="9.8800000000000008"/>
    <n v="9.8800000000000008"/>
    <n v="9.8800000000000008"/>
    <n v="9.8800000000000008"/>
    <n v="9.7026669999999999"/>
    <n v="9.1199999999999992"/>
    <n v="8.36"/>
    <n v="8.36"/>
    <n v="117.62266700000001"/>
  </r>
  <r>
    <x v="2"/>
    <s v="Chi nhánh Vĩnh Long- Công ty Cổ phần Dịch vụ Thương mại Tổng hợp Vincommerce"/>
    <x v="72"/>
    <x v="1"/>
    <n v="6.7473330000000002"/>
    <n v="5.32"/>
    <n v="5.32"/>
    <n v="4.5599999999999996"/>
    <n v="2.2799999999999998"/>
    <n v="2.2799999999999998"/>
    <n v="2.2799999999999998"/>
    <n v="2.2799999999999998"/>
    <n v="2.2799999999999998"/>
    <n v="2.2799999999999998"/>
    <n v="2.2799999999999998"/>
    <n v="2.2799999999999998"/>
    <n v="40.187333000000002"/>
  </r>
  <r>
    <x v="2"/>
    <s v="Chi nhánh Hà Nam- Công ty Cổ phần Dịch vụ Thương mại Tổng hợp Vincommerce"/>
    <x v="72"/>
    <x v="1"/>
    <n v="8.4700000000000006"/>
    <n v="6.84"/>
    <n v="6.4853329999999998"/>
    <n v="6.08"/>
    <n v="3.8"/>
    <n v="3.8"/>
    <n v="3.8"/>
    <n v="3.8"/>
    <n v="3.8"/>
    <n v="3.8"/>
    <n v="3.8"/>
    <n v="3.8"/>
    <n v="58.275333000000003"/>
  </r>
  <r>
    <x v="2"/>
    <s v="Chi nhánh Kiên Giang- Công ty Cổ phần Dịch vụ Thương mại Tổng hợp Vincommerce"/>
    <x v="72"/>
    <x v="1"/>
    <n v="10.64"/>
    <n v="13.536667"/>
    <n v="13.41"/>
    <n v="11.4"/>
    <n v="7.6"/>
    <n v="7.6"/>
    <n v="7.524"/>
    <n v="6.84"/>
    <n v="6.84"/>
    <n v="6.84"/>
    <n v="6.84"/>
    <n v="6.84"/>
    <n v="105.910667"/>
  </r>
  <r>
    <x v="2"/>
    <s v="Chi nhánh Quảng Trị- Công ty Cổ phần Dịch vụ Thương mại Tổng hợp Vincommerce"/>
    <x v="72"/>
    <x v="1"/>
    <n v="9.8800000000000008"/>
    <n v="9.8800000000000008"/>
    <n v="9.8800000000000008"/>
    <n v="8.36"/>
    <n v="2.2799999999999998"/>
    <n v="2.2799999999999998"/>
    <n v="2.2799999999999998"/>
    <n v="2.2799999999999998"/>
    <n v="2.2799999999999998"/>
    <n v="2.2799999999999998"/>
    <n v="1.976"/>
    <n v="1.52"/>
    <n v="55.176000000000002"/>
  </r>
  <r>
    <x v="2"/>
    <s v="Chi nhánh Sóc Trăng- Công ty Cổ phần Dịch vụ Thương mại Tổng hợp Vincommerce"/>
    <x v="72"/>
    <x v="1"/>
    <n v="8.85"/>
    <n v="11.206"/>
    <n v="8.36"/>
    <n v="3.8"/>
    <n v="3.8"/>
    <n v="3.8"/>
    <n v="3.8"/>
    <n v="3.8"/>
    <n v="3.8"/>
    <n v="3.8"/>
    <n v="3.8"/>
    <n v="3.8"/>
    <n v="62.616"/>
  </r>
  <r>
    <x v="2"/>
    <s v="Chi nhánh Yên Bái- Công ty Cổ phần Dịch vụ Thương mại Tổng hợp Vincommerce"/>
    <x v="72"/>
    <x v="1"/>
    <n v="7.6"/>
    <n v="7.6"/>
    <n v="7.6"/>
    <n v="7.6"/>
    <n v="5.32"/>
    <n v="5.32"/>
    <n v="5.32"/>
    <n v="5.32"/>
    <n v="5.32"/>
    <n v="5.32"/>
    <n v="5.32"/>
    <n v="5.32"/>
    <n v="72.959999999999994"/>
  </r>
  <r>
    <x v="2"/>
    <s v="Chi nhánh Bến Tre- Công ty Cổ phần Dịch vụ Thương mại Tổng hợp Vincommerce"/>
    <x v="72"/>
    <x v="1"/>
    <n v="6.84"/>
    <n v="6.84"/>
    <n v="6.84"/>
    <n v="5.32"/>
    <n v="3.8"/>
    <n v="3.8"/>
    <n v="3.8"/>
    <n v="1.367999"/>
    <n v="1.52"/>
    <n v="1.52"/>
    <n v="1.52"/>
    <n v="1.52"/>
    <n v="44.687998999999998"/>
  </r>
  <r>
    <x v="2"/>
    <s v="Chi nhánh Bình Định- Công ty Cổ phần Dịch vụ Thương mại Tổng hợp Vincommerce"/>
    <x v="72"/>
    <x v="1"/>
    <n v="10.023999999999999"/>
    <n v="3.5886670000000001"/>
    <n v="6.08"/>
    <n v="3.04"/>
    <n v="1.52"/>
    <n v="1.52"/>
    <n v="1.52"/>
    <n v="1.52"/>
    <n v="1.52"/>
    <n v="5.0666000000000003E-2"/>
    <n v="0"/>
    <n v="0"/>
    <n v="30.383333"/>
  </r>
  <r>
    <x v="2"/>
    <s v="Chi nhánh Cà Mau- Công ty Cổ phần Dịch vụ Thương mại Tổng hợp Vincommerce"/>
    <x v="72"/>
    <x v="1"/>
    <n v="10.539332999999999"/>
    <n v="6.08"/>
    <n v="6.08"/>
    <n v="6.08"/>
    <n v="6.08"/>
    <n v="6.08"/>
    <n v="6.08"/>
    <n v="6.08"/>
    <n v="6.08"/>
    <n v="6.08"/>
    <n v="6.08"/>
    <n v="6.08"/>
    <n v="77.419332999999995"/>
  </r>
  <r>
    <x v="2"/>
    <s v="Chi nhánh Hà Giang- Công ty Cổ phần Dịch vụ Thương mại Tổng hợp Vincommerce"/>
    <x v="72"/>
    <x v="1"/>
    <n v="5.32"/>
    <n v="11.569334"/>
    <n v="6.84"/>
    <n v="6.84"/>
    <n v="6.84"/>
    <n v="6.84"/>
    <n v="6.84"/>
    <n v="6.84"/>
    <n v="6.84"/>
    <n v="6.84"/>
    <n v="6.08"/>
    <n v="6.08"/>
    <n v="83.769334000000001"/>
  </r>
  <r>
    <x v="2"/>
    <s v="Chi nhánh Lào Cai- Công ty Cổ phần Dịch vụ Thương mại Tổng hợp Vincommerce"/>
    <x v="72"/>
    <x v="1"/>
    <n v="9.1199999999999992"/>
    <n v="9.1199999999999992"/>
    <n v="9.1199999999999992"/>
    <n v="9.1199999999999992"/>
    <n v="6.84"/>
    <n v="6.84"/>
    <n v="6.84"/>
    <n v="6.84"/>
    <n v="6.84"/>
    <n v="6.282667"/>
    <n v="6.08"/>
    <n v="6.08"/>
    <n v="89.122667000000007"/>
  </r>
  <r>
    <x v="2"/>
    <s v="Chi nhánh Ninh Thuận- Công ty Cổ phần Dịch vụ Thương mại Tổng hợp Vincommerce"/>
    <x v="72"/>
    <x v="1"/>
    <n v="11.451333999999999"/>
    <n v="10.015333"/>
    <n v="7.6"/>
    <n v="4.5599999999999996"/>
    <n v="4.5599999999999996"/>
    <n v="3.8"/>
    <n v="3.8"/>
    <n v="3.8"/>
    <n v="3.8"/>
    <n v="3.8"/>
    <n v="3.8"/>
    <n v="3.8"/>
    <n v="64.786666999999994"/>
  </r>
  <r>
    <x v="2"/>
    <s v="Chi nhánh Quảng Bình- Công ty Cổ phần Dịch vụ Thương mại Tổng hợp Vincommerce"/>
    <x v="72"/>
    <x v="1"/>
    <n v="5.32"/>
    <n v="5.32"/>
    <n v="4.9653330000000002"/>
    <n v="4.5599999999999996"/>
    <n v="1.52"/>
    <n v="1.52"/>
    <n v="1.52"/>
    <n v="1.52"/>
    <n v="1.52"/>
    <n v="1.52"/>
    <n v="1.52"/>
    <n v="1.52"/>
    <n v="32.325333000000001"/>
  </r>
  <r>
    <x v="2"/>
    <s v="Chi nhánh Quảng Ngãi- Công ty Cổ phần Dịch vụ Thương mại Tổng hợp Vincommerce"/>
    <x v="72"/>
    <x v="1"/>
    <n v="6.08"/>
    <n v="6.08"/>
    <n v="6.08"/>
    <n v="6.08"/>
    <n v="3.04"/>
    <n v="3.04"/>
    <n v="3.04"/>
    <n v="3.04"/>
    <n v="3.04"/>
    <n v="3.04"/>
    <n v="3.04"/>
    <n v="3.04"/>
    <n v="48.64"/>
  </r>
  <r>
    <x v="2"/>
    <s v="Chi nhánh Tây Ninh- Công ty Cổ phần Dịch vụ Thương mại Tổng hợp Vincommerce"/>
    <x v="72"/>
    <x v="1"/>
    <n v="10.159333999999999"/>
    <n v="6.08"/>
    <n v="6.08"/>
    <n v="3.8"/>
    <n v="3.8"/>
    <n v="3.8"/>
    <n v="3.8"/>
    <n v="3.8"/>
    <n v="3.8"/>
    <n v="1.570668"/>
    <n v="0.76"/>
    <n v="0.32933299999999999"/>
    <n v="47.779335000000003"/>
  </r>
  <r>
    <x v="2"/>
    <s v="Chi nhánh Trà Vinh- Công ty Cổ phần Dịch vụ Thương mại Tổng hợp Vincommerce"/>
    <x v="72"/>
    <x v="1"/>
    <n v="10.404"/>
    <n v="7.6"/>
    <n v="7.6"/>
    <n v="6.08"/>
    <n v="3.04"/>
    <n v="3.04"/>
    <n v="3.04"/>
    <n v="2.2040000000000002"/>
    <n v="2.2799999999999998"/>
    <n v="2.2799999999999998"/>
    <n v="2.2799999999999998"/>
    <n v="2.2799999999999998"/>
    <n v="52.128"/>
  </r>
  <r>
    <x v="2"/>
    <s v="Chi nhánh Hà Nội- Công ty Cổ phần Vinpearl"/>
    <x v="72"/>
    <x v="1"/>
    <n v="2.15"/>
    <n v="2.15"/>
    <n v="2.15"/>
    <n v="2.15"/>
    <n v="2.15"/>
    <n v="2.15"/>
    <n v="2.15"/>
    <n v="0"/>
    <n v="0"/>
    <n v="0"/>
    <n v="0"/>
    <n v="0"/>
    <n v="15.05"/>
  </r>
  <r>
    <x v="2"/>
    <s v="Chi nhánh Bắc  Ninh- Công ty Cổ phần Dịch vụ Thương mại Tổng hợp Vincommerce"/>
    <x v="72"/>
    <x v="1"/>
    <n v="2.15"/>
    <n v="2.15"/>
    <n v="2.15"/>
    <n v="2.15"/>
    <n v="2.15"/>
    <n v="2.15"/>
    <n v="2.15"/>
    <n v="2.15"/>
    <n v="2.15"/>
    <n v="2.15"/>
    <n v="2.15"/>
    <n v="2.15"/>
    <n v="25.8"/>
  </r>
  <r>
    <x v="2"/>
    <s v="Chi nhánh Bỡnh Phước- Công ty Cổ phần Dịch vụ Thương mại Tổng hợp Vincommerce"/>
    <x v="72"/>
    <x v="1"/>
    <n v="4.2646670000000002"/>
    <n v="3.04"/>
    <n v="3.04"/>
    <n v="1.52"/>
    <n v="1.52"/>
    <n v="1.52"/>
    <n v="1.52"/>
    <n v="1.52"/>
    <n v="1.52"/>
    <n v="1.52"/>
    <n v="1.52"/>
    <n v="0.65866599999999997"/>
    <n v="23.163333000000002"/>
  </r>
  <r>
    <x v="2"/>
    <s v="Chi nhánh Hậu Giang- Công ty Cổ phần Dịch vụ Thương mại Tổng hợp Vincommerce"/>
    <x v="72"/>
    <x v="1"/>
    <n v="0.76"/>
    <n v="15.817333"/>
    <n v="3.8"/>
    <n v="3.8"/>
    <n v="3.8"/>
    <n v="3.8"/>
    <n v="3.8"/>
    <n v="3.8"/>
    <n v="3.8"/>
    <n v="3.8"/>
    <n v="3.8"/>
    <n v="1.646665"/>
    <n v="52.423997999999997"/>
  </r>
  <r>
    <x v="2"/>
    <s v="Chi nhánh Hũa Bỡnh-  Công ty Cổ phần Dịch vụ Thương mại Tổng hợp Vincommerce"/>
    <x v="72"/>
    <x v="1"/>
    <n v="11.181334"/>
    <n v="5.32"/>
    <n v="5.32"/>
    <n v="5.32"/>
    <n v="3.04"/>
    <n v="3.04"/>
    <n v="3.04"/>
    <n v="3.04"/>
    <n v="3.04"/>
    <n v="3.04"/>
    <n v="3.04"/>
    <n v="3.04"/>
    <n v="51.461334000000001"/>
  </r>
  <r>
    <x v="2"/>
    <s v="Chi nhánh Kon Tum-  Công ty Cổ phần Dịch vụ Thương mại Tổng hợp Vincommerce"/>
    <x v="72"/>
    <x v="1"/>
    <n v="7.532667"/>
    <n v="6.08"/>
    <n v="6.08"/>
    <n v="10.37"/>
    <n v="6.84"/>
    <n v="6.84"/>
    <n v="6.84"/>
    <n v="6.84"/>
    <n v="6.84"/>
    <n v="3.901332"/>
    <n v="3.8"/>
    <n v="1.646665"/>
    <n v="73.610664"/>
  </r>
  <r>
    <x v="2"/>
    <s v="Chi nhánh Khỏnh Hũa-  Công ty Cổ phần Dịch vụ Thương mại Tổng hợp Vincommerce"/>
    <x v="72"/>
    <x v="1"/>
    <n v="2.15"/>
    <n v="2.15"/>
    <n v="2.15"/>
    <n v="2.15"/>
    <n v="2.15"/>
    <n v="2.15"/>
    <n v="2.15"/>
    <n v="2.15"/>
    <n v="2.15"/>
    <n v="2.15"/>
    <n v="2.15"/>
    <n v="2.15"/>
    <n v="25.8"/>
  </r>
  <r>
    <x v="2"/>
    <s v="Chi nhánh Lõm Đồng-  Công ty Cổ phần Dịch vụ Thương mại Tổng hợp Vincommerce"/>
    <x v="72"/>
    <x v="1"/>
    <n v="5.0753329999999997"/>
    <n v="3.8"/>
    <n v="3.8"/>
    <n v="3.8"/>
    <n v="3.04"/>
    <n v="3.04"/>
    <n v="3.04"/>
    <n v="3.04"/>
    <n v="2.66"/>
    <n v="2.2799999999999998"/>
    <n v="2.2799999999999998"/>
    <n v="2.2799999999999998"/>
    <n v="38.135333000000003"/>
  </r>
  <r>
    <x v="2"/>
    <s v="Chi nhánh Việt Trỡ-  Công ty Cổ phần Dịch vụ Thương mại Tổng hợp Vincommerce"/>
    <x v="72"/>
    <x v="1"/>
    <n v="2.15"/>
    <n v="2.15"/>
    <n v="2.15"/>
    <n v="2.15"/>
    <n v="2.15"/>
    <n v="2.15"/>
    <n v="2.15"/>
    <n v="2.15"/>
    <n v="2.15"/>
    <n v="2.15"/>
    <n v="2.15"/>
    <n v="2.15"/>
    <n v="25.8"/>
  </r>
  <r>
    <x v="2"/>
    <s v="Chi nhánh Phỳ Yờn-  Công ty Cổ phần Dịch vụ Thương mại Tổng hợp Vincommerce"/>
    <x v="72"/>
    <x v="1"/>
    <n v="8.5293340000000004"/>
    <n v="5.32"/>
    <n v="5.32"/>
    <n v="5.32"/>
    <n v="5.32"/>
    <n v="5.32"/>
    <n v="5.2693329999999996"/>
    <n v="3.7240000000000002"/>
    <n v="3.8"/>
    <n v="3.8"/>
    <n v="3.8"/>
    <n v="1.646665"/>
    <n v="57.169331999999997"/>
  </r>
  <r>
    <x v="2"/>
    <s v="Chi nhánh Sơn La-  Công ty Cổ phần Dịch vụ Thương mại Tổng hợp Vincommerce"/>
    <x v="72"/>
    <x v="1"/>
    <n v="15.243333"/>
    <n v="7.6"/>
    <n v="7.6"/>
    <n v="7.6"/>
    <n v="7.6"/>
    <n v="7.6"/>
    <n v="7.6"/>
    <n v="7.6"/>
    <n v="7.6"/>
    <n v="7.6"/>
    <n v="7.4986670000000002"/>
    <n v="6.84"/>
    <n v="97.981999999999999"/>
  </r>
  <r>
    <x v="2"/>
    <s v="Chi nhánh tại TP.HCM-CÔNG TY TNHH MTV VINSCHOOL"/>
    <x v="72"/>
    <x v="1"/>
    <n v="3.82"/>
    <n v="3.82"/>
    <n v="3.82"/>
    <n v="3.82"/>
    <n v="3.82"/>
    <n v="3.82"/>
    <n v="3.82"/>
    <n v="3.82"/>
    <n v="3.82"/>
    <n v="3.82"/>
    <n v="3.82"/>
    <n v="3.82"/>
    <n v="45.84"/>
  </r>
  <r>
    <x v="2"/>
    <s v="Công ty Cổ phần VINHOMES"/>
    <x v="72"/>
    <x v="1"/>
    <n v="2.15"/>
    <n v="2.15"/>
    <n v="2.15"/>
    <n v="2.15"/>
    <n v="2.15"/>
    <n v="2.15"/>
    <n v="2.15"/>
    <n v="0"/>
    <n v="0"/>
    <n v="0"/>
    <n v="0"/>
    <n v="0"/>
    <n v="15.05"/>
  </r>
  <r>
    <x v="2"/>
    <s v="Chi nhánh Bắc Ninh - Công ty Cổ phần dịch vụ thương mại tổng hợp VINCOMMERCE"/>
    <x v="72"/>
    <x v="1"/>
    <n v="30.4"/>
    <n v="30.4"/>
    <n v="30.4"/>
    <n v="30.4"/>
    <n v="30.4"/>
    <n v="28.88"/>
    <n v="28.88"/>
    <n v="28.88"/>
    <n v="26.903998999999999"/>
    <n v="25.84"/>
    <n v="25.84"/>
    <n v="25.84"/>
    <n v="343.06399900000002"/>
  </r>
  <r>
    <x v="2"/>
    <s v="Chi nhánh Bình Dương- Công ty Cổ phần dịch vụ thương mại tổng hợp VINCOMMERCE"/>
    <x v="72"/>
    <x v="1"/>
    <n v="5.97"/>
    <n v="5.97"/>
    <n v="5.97"/>
    <n v="5.97"/>
    <n v="5.97"/>
    <n v="5.97"/>
    <n v="5.97"/>
    <n v="5.97"/>
    <n v="5.97"/>
    <n v="5.97"/>
    <n v="5.97"/>
    <n v="5.97"/>
    <n v="71.64"/>
  </r>
  <r>
    <x v="2"/>
    <s v="Chi nhánh Bình Dương- Công ty Cổ phần dịch vụ thương mại tổng hợp VINCOMMERCE"/>
    <x v="72"/>
    <x v="1"/>
    <n v="73.889334000000005"/>
    <n v="70.072000000000003"/>
    <n v="69.92"/>
    <n v="54.72"/>
    <n v="35.112000000000002"/>
    <n v="34.200000000000003"/>
    <n v="33.693333000000003"/>
    <n v="32.629333000000003"/>
    <n v="26.92933"/>
    <n v="24.522666999999998"/>
    <n v="23.56"/>
    <n v="23.56"/>
    <n v="502.807997"/>
  </r>
  <r>
    <x v="2"/>
    <s v="Chi nhánh Cần Thơ - Công ty Cổ phần dịch vụ thương mại tổng hợp VINCOMMERCE"/>
    <x v="72"/>
    <x v="1"/>
    <n v="2.15"/>
    <n v="2.15"/>
    <n v="2.15"/>
    <n v="2.15"/>
    <n v="2.15"/>
    <n v="2.15"/>
    <n v="2.15"/>
    <n v="2.15"/>
    <n v="2.15"/>
    <n v="2.15"/>
    <n v="2.15"/>
    <n v="2.15"/>
    <n v="25.8"/>
  </r>
  <r>
    <x v="2"/>
    <s v="Chi nhánh Cần Thơ - Công ty Cổ phần dịch vụ thương mại tổng hợp VINCOMMERCE"/>
    <x v="72"/>
    <x v="1"/>
    <n v="43.19"/>
    <n v="43.19"/>
    <n v="42.43"/>
    <n v="40.909998999999999"/>
    <n v="33.31"/>
    <n v="25.84"/>
    <n v="25.84"/>
    <n v="25.84"/>
    <n v="23.737333"/>
    <n v="23.56"/>
    <n v="23.56"/>
    <n v="23.56"/>
    <n v="374.967332"/>
  </r>
  <r>
    <x v="2"/>
    <s v="Chi nhánh Đà Nẵng- Công ty Cổ phần dịch vụ thương mại tổng hợp VINCOMMERCE"/>
    <x v="72"/>
    <x v="1"/>
    <n v="117.577333"/>
    <n v="115.643333"/>
    <n v="115.39"/>
    <n v="114.63"/>
    <n v="104.142"/>
    <n v="71.31"/>
    <n v="71.284666999999999"/>
    <n v="70.55"/>
    <n v="69.384665999999996"/>
    <n v="68.396666999999994"/>
    <n v="68.27"/>
    <n v="68.27"/>
    <n v="1054.8486660000001"/>
  </r>
  <r>
    <x v="2"/>
    <s v="Chi nhánh Đắk Lắk - Công ty Cổ phần dịch vụ thương mại tổng hợp VINCOMMERCE"/>
    <x v="72"/>
    <x v="1"/>
    <n v="14.321999999999999"/>
    <n v="12.92"/>
    <n v="12.92"/>
    <n v="9.8800000000000008"/>
    <n v="6.08"/>
    <n v="6.08"/>
    <n v="6.08"/>
    <n v="6.08"/>
    <n v="6.08"/>
    <n v="4.6106660000000002"/>
    <n v="4.5599999999999996"/>
    <n v="4.5599999999999996"/>
    <n v="94.172666000000007"/>
  </r>
  <r>
    <x v="2"/>
    <s v="Chi nhánh Đồng Nai - Công ty Cổ phần dịch vụ thương mại tổng hợp VINCOMMERCE"/>
    <x v="72"/>
    <x v="1"/>
    <n v="55.362000000000002"/>
    <n v="56.324666999999998"/>
    <n v="54.72"/>
    <n v="50.92"/>
    <n v="41.631332999999998"/>
    <n v="38"/>
    <n v="38"/>
    <n v="38"/>
    <n v="35.669331999999997"/>
    <n v="34.402667000000001"/>
    <n v="32.072001"/>
    <n v="31.92"/>
    <n v="507.02199999999999"/>
  </r>
  <r>
    <x v="2"/>
    <s v="Chi nhánh Đồng Tháp - Công ty Cổ phần dịch vụ thương mại tổng hợp VINCOMMERCE"/>
    <x v="72"/>
    <x v="1"/>
    <n v="12.244667"/>
    <n v="10.64"/>
    <n v="10.64"/>
    <n v="3.04"/>
    <n v="1.52"/>
    <n v="1.52"/>
    <n v="1.52"/>
    <n v="0.83599999999999997"/>
    <n v="0.76"/>
    <n v="0.76"/>
    <n v="0.76"/>
    <n v="0.76"/>
    <n v="45.000667"/>
  </r>
  <r>
    <x v="2"/>
    <s v="Chi nhánh Hạ Long - Công ty Cổ phần dịch vụ thương mại tổng hợp VINCOMMERCE"/>
    <x v="72"/>
    <x v="1"/>
    <n v="48.631999999999998"/>
    <n v="48.597999999999999"/>
    <n v="46.900666000000001"/>
    <n v="44.105333000000002"/>
    <n v="45.026000000000003"/>
    <n v="42.56"/>
    <n v="42.256"/>
    <n v="41.8"/>
    <n v="41.8"/>
    <n v="40.685333999999997"/>
    <n v="40.28"/>
    <n v="40.28"/>
    <n v="522.92333299999996"/>
  </r>
  <r>
    <x v="2"/>
    <s v="Tập đoàn Vingroup - Công ty CP"/>
    <x v="72"/>
    <x v="1"/>
    <n v="31.934000000000001"/>
    <n v="31.77"/>
    <n v="31.77"/>
    <n v="31.77"/>
    <n v="31.77"/>
    <n v="31.77"/>
    <n v="31.77"/>
    <n v="29.906666999999999"/>
    <n v="29.62"/>
    <n v="29.62"/>
    <n v="29.62"/>
    <n v="29.62"/>
    <n v="370.94066700000002"/>
  </r>
  <r>
    <x v="2"/>
    <s v="Chi nhánh Hà Nội - Công ty Cổ phần dịch vụ thương mại tổng hợp VINCOMMERCE"/>
    <x v="72"/>
    <x v="1"/>
    <n v="572.39333399999998"/>
    <n v="561.66533400000003"/>
    <n v="536.16066599999999"/>
    <n v="545.26466600000003"/>
    <n v="520.42933300000004"/>
    <n v="281.70733300000001"/>
    <n v="273.48200100000003"/>
    <n v="254.33"/>
    <n v="256.03866599999998"/>
    <n v="255.88399999999999"/>
    <n v="253.05466699999999"/>
    <n v="250.49600000000001"/>
    <n v="4560.9059999999999"/>
  </r>
  <r>
    <x v="2"/>
    <s v="Chi nhánh Hà Tĩnh- Công ty Cổ phần dịch vụ thương mại tổng hợp VINCOMMERCE"/>
    <x v="72"/>
    <x v="1"/>
    <n v="12.878"/>
    <n v="11.4"/>
    <n v="11.4"/>
    <n v="13.891332999999999"/>
    <n v="12.16"/>
    <n v="12.16"/>
    <n v="12.16"/>
    <n v="12.16"/>
    <n v="12.16"/>
    <n v="13.612667"/>
    <n v="12.16"/>
    <n v="12.16"/>
    <n v="148.30199999999999"/>
  </r>
  <r>
    <x v="2"/>
    <s v="Chi nhánh Hải Dương - Công ty Cổ phần dịch vụ thương mại tổng hợp VINCOMMERCE"/>
    <x v="72"/>
    <x v="1"/>
    <n v="23.526665999999999"/>
    <n v="23.442"/>
    <n v="20.925332999999998"/>
    <n v="20.52"/>
    <n v="19"/>
    <n v="19"/>
    <n v="19"/>
    <n v="19"/>
    <n v="19"/>
    <n v="19.338000000000001"/>
    <n v="18.239999999999998"/>
    <n v="18.239999999999998"/>
    <n v="239.231999"/>
  </r>
  <r>
    <x v="2"/>
    <s v="Chi nhánh Ninh Bình - Công ty Cổ phần dịch vụ thương mại tổng hợp VINCOMMERCE"/>
    <x v="72"/>
    <x v="1"/>
    <n v="9.8800000000000008"/>
    <n v="9.8800000000000008"/>
    <n v="9.5253329999999998"/>
    <n v="9.1199999999999992"/>
    <n v="9.1199999999999992"/>
    <n v="9.1199999999999992"/>
    <n v="9.1199999999999992"/>
    <n v="9.1199999999999992"/>
    <n v="9.1199999999999992"/>
    <n v="8.0306669999999993"/>
    <n v="7.6"/>
    <n v="7.6"/>
    <n v="107.236"/>
  </r>
  <r>
    <x v="2"/>
    <s v="Chi nhánh Thanh Hóa - Công ty Cổ phần dịch vụ thương mại tổng hợp VINCOMMERCE"/>
    <x v="72"/>
    <x v="1"/>
    <n v="34.200000000000003"/>
    <n v="40.423999999999999"/>
    <n v="35.010666000000001"/>
    <n v="33.44"/>
    <n v="35.610666999999999"/>
    <n v="33.44"/>
    <n v="33.44"/>
    <n v="33.44"/>
    <n v="33.44"/>
    <n v="33.44"/>
    <n v="32.68"/>
    <n v="32.68"/>
    <n v="411.24533300000002"/>
  </r>
  <r>
    <x v="2"/>
    <s v="Chi nhánh Thành phố Hồ Chí Minh -  Công ty Cổ phần dịch vụ thương mại tổng hợp VINCOMMERCE"/>
    <x v="72"/>
    <x v="1"/>
    <n v="16.239999999999998"/>
    <n v="16.239999999999998"/>
    <n v="16.239999999999998"/>
    <n v="16.239999999999998"/>
    <n v="16.239999999999998"/>
    <n v="16.239999999999998"/>
    <n v="16.239999999999998"/>
    <n v="16.239999999999998"/>
    <n v="15.308332999999999"/>
    <n v="14.09"/>
    <n v="14.09"/>
    <n v="14.09"/>
    <n v="187.498333"/>
  </r>
  <r>
    <x v="2"/>
    <s v="Chi nhánh Thành phố Hồ Chí Minh -  Công ty Cổ phần dịch vụ thương mại tổng hợp VINCOMMERCE"/>
    <x v="72"/>
    <x v="1"/>
    <n v="484.69666699999999"/>
    <n v="474.10533099999998"/>
    <n v="465.32333299999999"/>
    <n v="381.376667"/>
    <n v="221.11799999999999"/>
    <n v="187.72"/>
    <n v="182.551998"/>
    <n v="161.677335"/>
    <n v="154.15333000000001"/>
    <n v="146.502669"/>
    <n v="142.069333"/>
    <n v="141.28399999999999"/>
    <n v="3142.5786629999998"/>
  </r>
  <r>
    <x v="2"/>
    <s v="Chi nhánh Bạc Liêu- Công ty TNHH Kinh doanh và Thương mại Dịch vụ VINPRO"/>
    <x v="72"/>
    <x v="1"/>
    <n v="1.05"/>
    <n v="-0.35"/>
    <n v="0"/>
    <n v="0"/>
    <n v="0"/>
    <n v="0"/>
    <n v="0"/>
    <n v="0"/>
    <n v="0"/>
    <n v="0"/>
    <n v="0"/>
    <n v="0"/>
    <n v="0.7"/>
  </r>
  <r>
    <x v="2"/>
    <s v="Chi nhánh Cần Thơ- Công ty TNHH Kinh doanh và Thương mại Dịch vụ VINPRO"/>
    <x v="72"/>
    <x v="1"/>
    <n v="1.05"/>
    <n v="-0.35"/>
    <n v="0"/>
    <n v="0"/>
    <n v="0"/>
    <n v="0"/>
    <n v="0"/>
    <n v="0"/>
    <n v="0"/>
    <n v="0"/>
    <n v="0"/>
    <n v="0"/>
    <n v="0.7"/>
  </r>
  <r>
    <x v="2"/>
    <s v="Chi nhánh Cần Thơ- Công ty TNHH Kinh doanh và Thương mại Dịch vụ VINPRO"/>
    <x v="72"/>
    <x v="1"/>
    <n v="1.05"/>
    <n v="-0.35"/>
    <n v="0"/>
    <n v="0"/>
    <n v="0"/>
    <n v="0"/>
    <n v="0"/>
    <n v="0"/>
    <n v="0"/>
    <n v="0"/>
    <n v="0"/>
    <n v="0"/>
    <n v="0.7"/>
  </r>
  <r>
    <x v="2"/>
    <s v="Chi nhánh Hồ Chí Minh- Công ty TNHH Kinh doanh và Thương mại Dịch vụ VINPRO"/>
    <x v="72"/>
    <x v="1"/>
    <n v="3.82"/>
    <n v="3.82"/>
    <n v="3.82"/>
    <n v="3.82"/>
    <n v="3.82"/>
    <n v="0.38200000000000001"/>
    <n v="0"/>
    <n v="0"/>
    <n v="0"/>
    <n v="0"/>
    <n v="0"/>
    <n v="0"/>
    <n v="19.481999999999999"/>
  </r>
  <r>
    <x v="2"/>
    <s v="Chi nhánh Quảng Ninh- Công ty TNHH Kinh doanh và Thương mại Dịch vụ VINPRO"/>
    <x v="72"/>
    <x v="1"/>
    <n v="1.05"/>
    <n v="-0.35"/>
    <n v="0"/>
    <n v="0"/>
    <n v="0"/>
    <n v="0"/>
    <n v="0"/>
    <n v="0"/>
    <n v="0"/>
    <n v="0"/>
    <n v="0"/>
    <n v="0"/>
    <n v="0.7"/>
  </r>
  <r>
    <x v="2"/>
    <s v="Chi nhánh Nam Đàn- Công ty CP Dịch vụ Thương mại Tổng hợp VinCommerce"/>
    <x v="72"/>
    <x v="1"/>
    <n v="2.15"/>
    <n v="7.7"/>
    <n v="4.3"/>
    <n v="4.3"/>
    <n v="4.3"/>
    <n v="4.3"/>
    <n v="4.3"/>
    <n v="4.3"/>
    <n v="4.3"/>
    <n v="4.3"/>
    <n v="4.3"/>
    <n v="4.3"/>
    <n v="52.85"/>
  </r>
  <r>
    <x v="2"/>
    <s v="Chi nhánh Bạc Liêu - Công ty CP Dịch vụ Thương mại Tổng hợp VinCommerce"/>
    <x v="72"/>
    <x v="1"/>
    <n v="3.82"/>
    <n v="3.82"/>
    <n v="2.7226669999999999"/>
    <n v="2.15"/>
    <n v="2.15"/>
    <n v="2.15"/>
    <n v="2.15"/>
    <n v="2.15"/>
    <n v="2.15"/>
    <n v="2.15"/>
    <n v="2.15"/>
    <n v="2.15"/>
    <n v="29.712667"/>
  </r>
  <r>
    <x v="2"/>
    <s v="Chi nhánh Gia Lai- Công ty CP Dịch vụ thương mại tổng hợp VINCOMMERCE"/>
    <x v="72"/>
    <x v="1"/>
    <n v="2.15"/>
    <n v="2.15"/>
    <n v="2.15"/>
    <n v="2.15"/>
    <n v="2.15"/>
    <n v="2.15"/>
    <n v="2.15"/>
    <n v="2.15"/>
    <n v="2.15"/>
    <n v="2.15"/>
    <n v="2.15"/>
    <n v="2.15"/>
    <n v="25.8"/>
  </r>
  <r>
    <x v="2"/>
    <s v="Chi nhánh tại Thành phố Hồ Chí Minh- Công ty Cổ phần Vinhomes"/>
    <x v="72"/>
    <x v="1"/>
    <n v="2.15"/>
    <n v="2.15"/>
    <n v="2.15"/>
    <n v="2.15"/>
    <n v="2.15"/>
    <n v="2.15"/>
    <n v="2.15"/>
    <n v="0"/>
    <n v="0"/>
    <n v="0"/>
    <n v="0"/>
    <n v="0"/>
    <n v="15.05"/>
  </r>
  <r>
    <x v="2"/>
    <s v="Chi nhánh Bình Dương– Công ty TNHH kinh doanh và thương mại dịch vụ VINPRO"/>
    <x v="72"/>
    <x v="1"/>
    <n v="2.1"/>
    <n v="-0.7"/>
    <n v="0"/>
    <n v="0"/>
    <n v="0"/>
    <n v="0"/>
    <n v="0"/>
    <n v="0"/>
    <n v="0"/>
    <n v="0"/>
    <n v="0"/>
    <n v="0"/>
    <n v="1.4"/>
  </r>
  <r>
    <x v="2"/>
    <s v="Chi nhánh Lâm Đồng-  Công ty Cổ phần Dịch vụ Thương mại Tổng hợp Vincommerce"/>
    <x v="72"/>
    <x v="1"/>
    <n v="3.4"/>
    <n v="2.15"/>
    <n v="2.15"/>
    <n v="2.15"/>
    <n v="2.15"/>
    <n v="2.15"/>
    <n v="0.57333299999999998"/>
    <n v="0"/>
    <n v="0"/>
    <n v="0"/>
    <n v="0"/>
    <n v="0"/>
    <n v="14.723333"/>
  </r>
  <r>
    <x v="2"/>
    <s v="Chi nhánh Công ty Cổ phần Bệnh viện ĐKQT Vinmec – Bệnh viện ĐKQT Vinmec Central Park"/>
    <x v="72"/>
    <x v="1"/>
    <n v="6.61"/>
    <n v="6.61"/>
    <n v="6.61"/>
    <n v="6.61"/>
    <n v="6.61"/>
    <n v="6.61"/>
    <n v="6.61"/>
    <n v="6.61"/>
    <n v="0"/>
    <n v="0"/>
    <n v="0"/>
    <n v="0"/>
    <n v="52.88"/>
  </r>
  <r>
    <x v="2"/>
    <s v="Chi nhánh Công ty Cổ phần Bệnh Viện ĐKQT Vinmec- Bệnh viện ĐKQT Vinmec Hạ Long"/>
    <x v="72"/>
    <x v="1"/>
    <n v="6.61"/>
    <n v="6.61"/>
    <n v="6.61"/>
    <n v="6.61"/>
    <n v="6.61"/>
    <n v="6.61"/>
    <n v="6.61"/>
    <n v="6.61"/>
    <n v="0"/>
    <n v="0"/>
    <n v="0"/>
    <n v="0"/>
    <n v="52.88"/>
  </r>
  <r>
    <x v="2"/>
    <s v="Chi nhánh Đà Nẵng - Công ty cổ phần Vinpearl"/>
    <x v="72"/>
    <x v="1"/>
    <n v="3.82"/>
    <n v="3.82"/>
    <n v="3.82"/>
    <n v="3.82"/>
    <n v="3.82"/>
    <n v="3.82"/>
    <n v="3.82"/>
    <n v="0"/>
    <n v="0"/>
    <n v="0"/>
    <n v="0"/>
    <n v="0"/>
    <n v="26.74"/>
  </r>
  <r>
    <x v="2"/>
    <s v="Chi nhánh Hải Phòng - Công ty cổ phần Vinpearl"/>
    <x v="72"/>
    <x v="1"/>
    <n v="7.64"/>
    <n v="7.64"/>
    <n v="7.64"/>
    <n v="7.64"/>
    <n v="7.64"/>
    <n v="7.64"/>
    <n v="7.64"/>
    <n v="0"/>
    <n v="0"/>
    <n v="0"/>
    <n v="0"/>
    <n v="0"/>
    <n v="53.48"/>
  </r>
  <r>
    <x v="2"/>
    <s v="Chi nhánh Nha Trang - Công ty cổ phần Vinpearl"/>
    <x v="72"/>
    <x v="1"/>
    <n v="6.61"/>
    <n v="6.61"/>
    <n v="6.61"/>
    <n v="6.61"/>
    <n v="6.61"/>
    <n v="6.61"/>
    <n v="6.61"/>
    <n v="0"/>
    <n v="0"/>
    <n v="0"/>
    <n v="0"/>
    <n v="0"/>
    <n v="46.27"/>
  </r>
  <r>
    <x v="2"/>
    <s v="Chi nhánh Quảng Nam - Công ty cổ phần Vinpearl"/>
    <x v="72"/>
    <x v="1"/>
    <n v="3.82"/>
    <n v="3.82"/>
    <n v="3.82"/>
    <n v="3.82"/>
    <n v="3.82"/>
    <n v="3.82"/>
    <n v="3.82"/>
    <n v="0"/>
    <n v="0"/>
    <n v="0"/>
    <n v="0"/>
    <n v="0"/>
    <n v="26.74"/>
  </r>
  <r>
    <x v="2"/>
    <s v="Chi nhánh tại TP.HCM-CÔNG TY TNHH MTV VINSCHOOL"/>
    <x v="72"/>
    <x v="1"/>
    <n v="8.51"/>
    <n v="8.51"/>
    <n v="8.51"/>
    <n v="8.51"/>
    <n v="8.51"/>
    <n v="8.51"/>
    <n v="8.51"/>
    <n v="8.51"/>
    <n v="8.51"/>
    <n v="8.51"/>
    <n v="8.51"/>
    <n v="8.51"/>
    <n v="102.12"/>
  </r>
  <r>
    <x v="2"/>
    <s v="CÔNG TY Cổ PHầN VINCOM RETAIL"/>
    <x v="72"/>
    <x v="1"/>
    <n v="245.44900000000001"/>
    <n v="245.44900000000001"/>
    <n v="245.44900000000001"/>
    <n v="245.44900000000001"/>
    <n v="240.465"/>
    <n v="240.465"/>
    <n v="240.465"/>
    <n v="240.465"/>
    <n v="0"/>
    <n v="0"/>
    <n v="0"/>
    <n v="0"/>
    <n v="1943.6559999999999"/>
  </r>
  <r>
    <x v="2"/>
    <s v="Công ty Cổ phần VINHOMES"/>
    <x v="72"/>
    <x v="1"/>
    <n v="22.78"/>
    <n v="22.78"/>
    <n v="22.78"/>
    <n v="22.78"/>
    <n v="22.78"/>
    <n v="22.78"/>
    <n v="22.78"/>
    <n v="0"/>
    <n v="0"/>
    <n v="0"/>
    <n v="0"/>
    <n v="0"/>
    <n v="159.46"/>
  </r>
  <r>
    <x v="2"/>
    <s v="Công ty đầu tư sản xuất phát triển nông nghiệp VINECO"/>
    <x v="72"/>
    <x v="1"/>
    <n v="44.81"/>
    <n v="44.81"/>
    <n v="44.81"/>
    <n v="44.81"/>
    <n v="44.81"/>
    <n v="44.81"/>
    <n v="44.81"/>
    <n v="44.81"/>
    <n v="44.81"/>
    <n v="44.81"/>
    <n v="44.81"/>
    <n v="44.81"/>
    <n v="537.72"/>
  </r>
  <r>
    <x v="2"/>
    <s v="Công ty TNHH MTV Vinschool"/>
    <x v="72"/>
    <x v="1"/>
    <n v="21.25"/>
    <n v="21.25"/>
    <n v="21.25"/>
    <n v="21.25"/>
    <n v="21.25"/>
    <n v="21.25"/>
    <n v="21.25"/>
    <n v="21.25"/>
    <n v="21.25"/>
    <n v="21.25"/>
    <n v="21.25"/>
    <n v="21.25"/>
    <n v="255"/>
  </r>
  <r>
    <x v="2"/>
    <s v="Công ty TNHH Sản Xuất và Kinh Doanh VinFast"/>
    <x v="72"/>
    <x v="1"/>
    <n v="20"/>
    <n v="20"/>
    <n v="20"/>
    <n v="20"/>
    <n v="20"/>
    <n v="20"/>
    <n v="20"/>
    <n v="20"/>
    <n v="0"/>
    <n v="0"/>
    <n v="0"/>
    <n v="0"/>
    <n v="160"/>
  </r>
  <r>
    <x v="2"/>
    <s v="Chi nhánh Bà Rịa - Vũng Tàu - Công ty Cổ phần Dịch vụ Thương mại Tổng hợp VINCOMMERCE"/>
    <x v="72"/>
    <x v="1"/>
    <n v="39.461334000000001"/>
    <n v="36.226666000000002"/>
    <n v="34.96"/>
    <n v="33.246000000000002"/>
    <n v="21.28"/>
    <n v="21.28"/>
    <n v="21.229333"/>
    <n v="19.760000000000002"/>
    <n v="18.62"/>
    <n v="16.922667000000001"/>
    <n v="16.72"/>
    <n v="16.72"/>
    <n v="296.42599999999999"/>
  </r>
  <r>
    <x v="2"/>
    <s v="Chi nhánh Bắc Ninh - Công ty Cổ phần dịch vụ thương mại tổng hợp VINCOMMERCE"/>
    <x v="72"/>
    <x v="1"/>
    <n v="15.28"/>
    <n v="15.28"/>
    <n v="15.28"/>
    <n v="15.28"/>
    <n v="15.28"/>
    <n v="6.431667"/>
    <n v="13.61"/>
    <n v="13.61"/>
    <n v="13.61"/>
    <n v="13.61"/>
    <n v="13.61"/>
    <n v="13.61"/>
    <n v="164.49166700000001"/>
  </r>
  <r>
    <x v="2"/>
    <s v="Chi nhánh Bình Dương- Công ty Cổ phần dịch vụ thương mại tổng hợp VINCOMMERCE"/>
    <x v="72"/>
    <x v="1"/>
    <n v="5.31"/>
    <n v="5.31"/>
    <n v="3.16"/>
    <n v="3.16"/>
    <n v="3.16"/>
    <n v="3.16"/>
    <n v="3.16"/>
    <n v="3.16"/>
    <n v="3.16"/>
    <n v="3.16"/>
    <n v="3.16"/>
    <n v="5.3473329999999999"/>
    <n v="44.407333000000001"/>
  </r>
  <r>
    <x v="2"/>
    <s v="Chi nhánh Cần Thơ - Công ty Cổ phần dịch vụ thương mại tổng hợp VINCOMMERCE"/>
    <x v="72"/>
    <x v="1"/>
    <n v="2.15"/>
    <n v="2.15"/>
    <n v="2.15"/>
    <n v="2.15"/>
    <n v="2.15"/>
    <n v="2.15"/>
    <n v="0"/>
    <n v="0"/>
    <n v="0"/>
    <n v="0"/>
    <n v="0"/>
    <n v="0"/>
    <n v="12.9"/>
  </r>
  <r>
    <x v="2"/>
    <s v="CN Công ty Cổ phần Bệnh viện đa khoa quốc tế VINMEC- Bệnh viện Đa khoa quốc tế VINMEC Hải Phòng"/>
    <x v="72"/>
    <x v="1"/>
    <n v="7.56"/>
    <n v="7.56"/>
    <n v="7.56"/>
    <n v="7.56"/>
    <n v="7.56"/>
    <n v="7.56"/>
    <n v="7.56"/>
    <n v="7.56"/>
    <n v="0"/>
    <n v="0"/>
    <n v="0"/>
    <n v="0"/>
    <n v="60.48"/>
  </r>
  <r>
    <x v="2"/>
    <s v="Chi nhánh Đà Nẵng- Công ty Cổ phần dịch vụ thương mại tổng hợp VINCOMMERCE"/>
    <x v="72"/>
    <x v="1"/>
    <n v="3.73"/>
    <n v="3.73"/>
    <n v="3.73"/>
    <n v="3.73"/>
    <n v="1.58"/>
    <n v="1.58"/>
    <n v="1.58"/>
    <n v="1.58"/>
    <n v="1.58"/>
    <n v="1.58"/>
    <n v="1.58"/>
    <n v="1.58"/>
    <n v="27.56"/>
  </r>
  <r>
    <x v="2"/>
    <s v="Chi nhánh Đắk Lắk - Công ty Cổ phần dịch vụ thương mại tổng hợp VINCOMMERCE"/>
    <x v="72"/>
    <x v="1"/>
    <n v="0.76"/>
    <n v="0.76"/>
    <n v="0.76"/>
    <n v="0.76"/>
    <n v="0.76"/>
    <n v="0.76"/>
    <n v="0.76"/>
    <n v="0.76"/>
    <n v="0.76"/>
    <n v="0.76"/>
    <n v="0.76"/>
    <n v="0.76"/>
    <n v="9.1199999999999992"/>
  </r>
  <r>
    <x v="2"/>
    <s v="Chi nhánh Đồng Nai - Công ty Cổ phần dịch vụ thương mại tổng hợp VINCOMMERCE"/>
    <x v="72"/>
    <x v="1"/>
    <n v="3.82"/>
    <n v="3.82"/>
    <n v="2.7226669999999999"/>
    <n v="2.15"/>
    <n v="2.15"/>
    <n v="2.15"/>
    <n v="2.15"/>
    <n v="2.15"/>
    <n v="2.15"/>
    <n v="2.15"/>
    <n v="2.15"/>
    <n v="2.15"/>
    <n v="29.712667"/>
  </r>
  <r>
    <x v="2"/>
    <s v="Chi nhánh Đồng Tháp - Công ty Cổ phần dịch vụ thương mại tổng hợp VINCOMMERCE"/>
    <x v="72"/>
    <x v="1"/>
    <n v="3.82"/>
    <n v="3.82"/>
    <n v="2.7226669999999999"/>
    <n v="2.15"/>
    <n v="2.15"/>
    <n v="2.15"/>
    <n v="2.15"/>
    <n v="2.15"/>
    <n v="2.15"/>
    <n v="2.15"/>
    <n v="2.15"/>
    <n v="2.15"/>
    <n v="29.712667"/>
  </r>
  <r>
    <x v="2"/>
    <s v="Chi nhánh Hạ Long - Công ty Cổ phần dịch vụ thương mại tổng hợp VINCOMMERCE"/>
    <x v="72"/>
    <x v="1"/>
    <n v="3.82"/>
    <n v="3.82"/>
    <n v="2.7226669999999999"/>
    <n v="2.15"/>
    <n v="2.15"/>
    <n v="2.15"/>
    <n v="2.15"/>
    <n v="2.15"/>
    <n v="2.15"/>
    <n v="2.15"/>
    <n v="2.15"/>
    <n v="2.15"/>
    <n v="29.712667"/>
  </r>
  <r>
    <x v="2"/>
    <s v="Chi nhánh Hà Nội - Công ty Cổ phần dịch vụ thương mại tổng hợp VINCOMMERCE"/>
    <x v="72"/>
    <x v="1"/>
    <n v="16.72"/>
    <n v="16.72"/>
    <n v="16.72"/>
    <n v="16.72"/>
    <n v="9.7166669999999993"/>
    <n v="12.9"/>
    <n v="-4.3000020000000001"/>
    <n v="0"/>
    <n v="0"/>
    <n v="1.58"/>
    <n v="1.58"/>
    <n v="1.58"/>
    <n v="89.936665000000005"/>
  </r>
  <r>
    <x v="2"/>
    <s v="Chi nhánh Hà Tĩnh- Công ty Cổ phần dịch vụ thương mại tổng hợp VINCOMMERCE"/>
    <x v="72"/>
    <x v="1"/>
    <n v="3.82"/>
    <n v="3.82"/>
    <n v="2.7226669999999999"/>
    <n v="2.15"/>
    <n v="2.15"/>
    <n v="2.15"/>
    <n v="2.15"/>
    <n v="2.15"/>
    <n v="2.15"/>
    <n v="2.15"/>
    <n v="2.15"/>
    <n v="2.15"/>
    <n v="29.712667"/>
  </r>
  <r>
    <x v="2"/>
    <s v="Chi nhánh Hải Dương - Công ty Cổ phần dịch vụ thương mại tổng hợp VINCOMMERCE"/>
    <x v="72"/>
    <x v="1"/>
    <n v="3.82"/>
    <n v="3.82"/>
    <n v="2.7226669999999999"/>
    <n v="2.15"/>
    <n v="2.15"/>
    <n v="2.15"/>
    <n v="2.15"/>
    <n v="2.15"/>
    <n v="2.15"/>
    <n v="2.15"/>
    <n v="2.15"/>
    <n v="2.15"/>
    <n v="29.712667"/>
  </r>
  <r>
    <x v="2"/>
    <s v="Chi nhánh Hải Phòng - Công ty Cổ phần dịch vụ thương mại tổng hợp VINCOMMERCE"/>
    <x v="72"/>
    <x v="1"/>
    <n v="72.816666999999995"/>
    <n v="97.020000999999993"/>
    <n v="76.810665999999998"/>
    <n v="80.678667000000004"/>
    <n v="76.211332999999996"/>
    <n v="61.56"/>
    <n v="61.256"/>
    <n v="58.52"/>
    <n v="58.52"/>
    <n v="58.52"/>
    <n v="58.52"/>
    <n v="58.52"/>
    <n v="818.95333400000004"/>
  </r>
  <r>
    <x v="2"/>
    <s v="Chi nhánh Kon Tum - Công ty Cổ phần dịch vụ thương mại tổng hợp VINCOMMERCE"/>
    <x v="72"/>
    <x v="1"/>
    <n v="2.15"/>
    <n v="2.15"/>
    <n v="2.15"/>
    <n v="2.15"/>
    <n v="2.15"/>
    <n v="2.15"/>
    <n v="2.15"/>
    <n v="2.15"/>
    <n v="2.15"/>
    <n v="2.15"/>
    <n v="2.15"/>
    <n v="2.15"/>
    <n v="25.8"/>
  </r>
  <r>
    <x v="2"/>
    <s v="Chi nhánh Khánh Hòa - Công ty Cổ phần dịch vụ thương mại tổng hợp VINCOMMERCE"/>
    <x v="72"/>
    <x v="1"/>
    <n v="19"/>
    <n v="19"/>
    <n v="19"/>
    <n v="19"/>
    <n v="14.44"/>
    <n v="12.16"/>
    <n v="12.16"/>
    <n v="12.16"/>
    <n v="10.64"/>
    <n v="9.1199999999999992"/>
    <n v="9.1199999999999992"/>
    <n v="9.1199999999999992"/>
    <n v="164.92"/>
  </r>
  <r>
    <x v="2"/>
    <s v="Chi nhánh Ninh Bình - Công ty Cổ phần dịch vụ thương mại tổng hợp VINCOMMERCE"/>
    <x v="72"/>
    <x v="1"/>
    <n v="2.15"/>
    <n v="2.15"/>
    <n v="2.15"/>
    <n v="2.15"/>
    <n v="2.15"/>
    <n v="2.15"/>
    <n v="2.15"/>
    <n v="2.15"/>
    <n v="2.15"/>
    <n v="2.15"/>
    <n v="2.15"/>
    <n v="2.15"/>
    <n v="25.8"/>
  </r>
  <r>
    <x v="2"/>
    <s v="CN Hưng Yên - Công ty TNHH Đầu tư và PT tài năng bóng đá Việt Nam- TT đào tạo bóng đá trẻ PVF"/>
    <x v="72"/>
    <x v="1"/>
    <n v="2.15"/>
    <n v="2.15"/>
    <n v="2.15"/>
    <n v="2.15"/>
    <n v="2.15"/>
    <n v="2.15"/>
    <n v="2.15"/>
    <n v="0"/>
    <n v="0"/>
    <n v="0"/>
    <n v="0"/>
    <n v="0"/>
    <n v="15.05"/>
  </r>
  <r>
    <x v="2"/>
    <s v="Chi nhánh Thái Bình - Công ty Cổ phần dịch vụ thương mại tổng hợp VINCOMMERCE"/>
    <x v="72"/>
    <x v="1"/>
    <n v="10.64"/>
    <n v="16.990666000000001"/>
    <n v="12.16"/>
    <n v="11.425333"/>
    <n v="11.4"/>
    <n v="11.4"/>
    <n v="11.4"/>
    <n v="11.4"/>
    <n v="11.4"/>
    <n v="10.842667"/>
    <n v="10.64"/>
    <n v="10.158666999999999"/>
    <n v="139.85733300000001"/>
  </r>
  <r>
    <x v="2"/>
    <s v="Chi nhánh Thanh Hóa - Công ty Cổ phần dịch vụ thương mại tổng hợp VINCOMMERCE"/>
    <x v="72"/>
    <x v="1"/>
    <n v="3.82"/>
    <n v="3.82"/>
    <n v="2.7226669999999999"/>
    <n v="2.15"/>
    <n v="2.15"/>
    <n v="2.15"/>
    <n v="2.15"/>
    <n v="2.15"/>
    <n v="2.15"/>
    <n v="2.15"/>
    <n v="2.15"/>
    <n v="2.15"/>
    <n v="29.712667"/>
  </r>
  <r>
    <x v="2"/>
    <s v="Chi nhánh Thành phố Hồ Chí Minh -  Công ty Cổ phần dịch vụ thương mại tổng hợp VINCOMMERCE"/>
    <x v="72"/>
    <x v="1"/>
    <n v="8.1199999999999992"/>
    <n v="8.1199999999999992"/>
    <n v="8.1199999999999992"/>
    <n v="8.1199999999999992"/>
    <n v="8.1199999999999992"/>
    <n v="8.1199999999999992"/>
    <n v="8.1199999999999992"/>
    <n v="8.1199999999999992"/>
    <n v="8.1199999999999992"/>
    <n v="8.1199999999999992"/>
    <n v="4.3"/>
    <n v="4.3"/>
    <n v="89.8"/>
  </r>
  <r>
    <x v="2"/>
    <s v="Chi nhánh Việt Trì - Công ty Cổ phần dịch vụ thương mại tổng hợp VINCOMMERCE"/>
    <x v="72"/>
    <x v="1"/>
    <n v="16.72"/>
    <n v="16.72"/>
    <n v="16.72"/>
    <n v="16.72"/>
    <n v="15.96"/>
    <n v="15.96"/>
    <n v="15.96"/>
    <n v="15.96"/>
    <n v="15.96"/>
    <n v="14.845333999999999"/>
    <n v="14.135999999999999"/>
    <n v="13.68"/>
    <n v="189.34133399999999"/>
  </r>
  <r>
    <x v="2"/>
    <s v="Chi nhánh Bạc Liêu- Công ty Cổ phần Kinh doanh và Thương mại Dịch vụ VINPRO"/>
    <x v="72"/>
    <x v="1"/>
    <n v="0.76"/>
    <n v="-0.25333299999999997"/>
    <n v="0"/>
    <n v="0"/>
    <n v="0"/>
    <n v="0"/>
    <n v="0"/>
    <n v="0"/>
    <n v="0"/>
    <n v="0"/>
    <n v="0"/>
    <n v="0"/>
    <n v="0.50666699999999998"/>
  </r>
  <r>
    <x v="2"/>
    <s v="Chi nhánh Cần Thơ- Công ty Cổ phần Kinh doanh và Thương mại Dịch vụ VINPRO"/>
    <x v="72"/>
    <x v="1"/>
    <n v="1.58"/>
    <n v="-0.526667"/>
    <n v="0"/>
    <n v="0"/>
    <n v="0"/>
    <n v="0"/>
    <n v="0"/>
    <n v="0"/>
    <n v="0"/>
    <n v="0"/>
    <n v="0"/>
    <n v="0"/>
    <n v="1.0533330000000001"/>
  </r>
  <r>
    <x v="2"/>
    <s v="Chi nhánh Đà Nẵng- Công ty Cổ phần Kinh doanh và Thương mại Dịch vụ VINPRO"/>
    <x v="72"/>
    <x v="1"/>
    <n v="1.58"/>
    <n v="-0.526667"/>
    <n v="0"/>
    <n v="0"/>
    <n v="0"/>
    <n v="0"/>
    <n v="0"/>
    <n v="0"/>
    <n v="0"/>
    <n v="0"/>
    <n v="0"/>
    <n v="0"/>
    <n v="1.0533330000000001"/>
  </r>
  <r>
    <x v="2"/>
    <s v="Chi nhánh Hải Phòng- Công ty Cổ phần Kinh doanh và Thương mại Dịch vụ VINPRO"/>
    <x v="72"/>
    <x v="1"/>
    <n v="0.76"/>
    <n v="-0.25333299999999997"/>
    <n v="0"/>
    <n v="0"/>
    <n v="0"/>
    <n v="0"/>
    <n v="0"/>
    <n v="0"/>
    <n v="0"/>
    <n v="0"/>
    <n v="0"/>
    <n v="0"/>
    <n v="0.50666699999999998"/>
  </r>
  <r>
    <x v="2"/>
    <s v="Chi nhánh Hồ Chí Minh- Công ty Cổ phần Kinh doanh và Thương mại Dịch vụ VINPRO"/>
    <x v="72"/>
    <x v="1"/>
    <n v="16.034267"/>
    <n v="-3.5"/>
    <n v="0"/>
    <n v="0"/>
    <n v="0"/>
    <n v="0"/>
    <n v="0"/>
    <n v="0"/>
    <n v="0"/>
    <n v="0"/>
    <n v="0"/>
    <n v="0"/>
    <n v="12.534267"/>
  </r>
  <r>
    <x v="2"/>
    <s v="Chi nhánh Quảng Ninh- Công ty Cổ phần Kinh doanh và Thương mại Dịch vụ VINPRO"/>
    <x v="72"/>
    <x v="1"/>
    <n v="1.05"/>
    <n v="-0.35"/>
    <n v="0"/>
    <n v="0"/>
    <n v="0"/>
    <n v="0"/>
    <n v="0"/>
    <n v="0"/>
    <n v="0"/>
    <n v="0"/>
    <n v="0"/>
    <n v="0"/>
    <n v="0.7"/>
  </r>
  <r>
    <x v="2"/>
    <s v="Chi nhánh Nam Đàn- Công ty CP Dịch vụ Thương mại Tổng hợp VinCommerce"/>
    <x v="72"/>
    <x v="1"/>
    <n v="28.12"/>
    <n v="30.738"/>
    <n v="28.88"/>
    <n v="28.88"/>
    <n v="28.88"/>
    <n v="28.88"/>
    <n v="28.398667"/>
    <n v="28.12"/>
    <n v="28.12"/>
    <n v="28.12"/>
    <n v="24.32"/>
    <n v="24.32"/>
    <n v="335.77666699999997"/>
  </r>
  <r>
    <x v="2"/>
    <s v="Chi nhánh Bạc Liêu - Công ty CP Dịch vụ Thương mại Tổng hợp VinCommerce"/>
    <x v="72"/>
    <x v="1"/>
    <n v="11.35"/>
    <n v="6.84"/>
    <n v="6.84"/>
    <n v="0.76"/>
    <n v="0.76"/>
    <n v="0.76"/>
    <n v="0.76"/>
    <n v="0.76"/>
    <n v="0.76"/>
    <n v="0.76"/>
    <n v="0.76"/>
    <n v="0.32933299999999999"/>
    <n v="31.439333000000001"/>
  </r>
  <r>
    <x v="2"/>
    <s v="Chi nhánh Gia Lai- Công ty CP Dịch vụ thương mại tổng hợp VINCOMMERCE"/>
    <x v="72"/>
    <x v="1"/>
    <n v="8.36"/>
    <n v="8.36"/>
    <n v="8.36"/>
    <n v="7.6"/>
    <n v="3.8"/>
    <n v="3.8"/>
    <n v="3.8"/>
    <n v="3.8"/>
    <n v="3.8"/>
    <n v="3.0653329999999999"/>
    <n v="3.04"/>
    <n v="3.04"/>
    <n v="60.825333000000001"/>
  </r>
  <r>
    <x v="2"/>
    <s v="Công ty CP Đầu tư và phát triển du lịch Phú Quốc"/>
    <x v="72"/>
    <x v="1"/>
    <n v="3.82"/>
    <n v="3.82"/>
    <n v="3.82"/>
    <n v="3.82"/>
    <n v="3.82"/>
    <n v="3.82"/>
    <n v="3.82"/>
    <n v="3.82"/>
    <n v="3.82"/>
    <n v="3.82"/>
    <n v="3.82"/>
    <n v="3.82"/>
    <n v="45.84"/>
  </r>
  <r>
    <x v="2"/>
    <s v="Chi nhánh tại Thành phố Hồ Chí Minh- Công ty Cổ phần Vinhomes"/>
    <x v="72"/>
    <x v="1"/>
    <n v="6.61"/>
    <n v="6.61"/>
    <n v="6.61"/>
    <n v="6.61"/>
    <n v="6.61"/>
    <n v="6.61"/>
    <n v="6.61"/>
    <n v="0"/>
    <n v="0"/>
    <n v="0"/>
    <n v="0"/>
    <n v="0"/>
    <n v="46.27"/>
  </r>
  <r>
    <x v="2"/>
    <s v="Chi nhánh Bắc Ninh- Công ty Cổ phần Kinh doanh và Thương mại Dịch vụ VINPRO"/>
    <x v="72"/>
    <x v="1"/>
    <n v="3.15"/>
    <n v="-1.05"/>
    <n v="0"/>
    <n v="0"/>
    <n v="0"/>
    <n v="0"/>
    <n v="0"/>
    <n v="0"/>
    <n v="0"/>
    <n v="0"/>
    <n v="0"/>
    <n v="0"/>
    <n v="2.1"/>
  </r>
  <r>
    <x v="2"/>
    <s v="Chi nhánh Đắk Lắk - Công ty Cổ phần Kinh doanh và Thương mại Dịch vụ VINPRO"/>
    <x v="72"/>
    <x v="1"/>
    <n v="3.15"/>
    <n v="-1.05"/>
    <n v="0"/>
    <n v="0"/>
    <n v="0"/>
    <n v="0"/>
    <n v="0"/>
    <n v="0"/>
    <n v="0"/>
    <n v="0"/>
    <n v="0"/>
    <n v="0"/>
    <n v="2.1"/>
  </r>
  <r>
    <x v="2"/>
    <s v="Chi nhánh Đồng Nai - Công ty Cổ phần Kinh doanh và Thương mại Dịch vụ VINPRO"/>
    <x v="72"/>
    <x v="1"/>
    <n v="8.4"/>
    <n v="-2.8"/>
    <n v="0"/>
    <n v="0"/>
    <n v="0"/>
    <n v="0"/>
    <n v="0"/>
    <n v="0"/>
    <n v="0"/>
    <n v="0"/>
    <n v="0"/>
    <n v="0"/>
    <n v="5.6"/>
  </r>
  <r>
    <x v="2"/>
    <s v="Chi nhánh Hà Tĩnh - Công ty Cổ phần Kinh doanh và Thương mại Dịch vụ VINPRO"/>
    <x v="72"/>
    <x v="1"/>
    <n v="1.05"/>
    <n v="-0.35"/>
    <n v="0"/>
    <n v="0"/>
    <n v="0"/>
    <n v="0"/>
    <n v="0"/>
    <n v="0"/>
    <n v="0"/>
    <n v="0"/>
    <n v="0"/>
    <n v="0"/>
    <n v="0.7"/>
  </r>
  <r>
    <x v="2"/>
    <s v="Chi nhánh Hải Dương - Công ty Cổ phần Kinh doanh và Thương mại Dịch vụ VINPRO"/>
    <x v="72"/>
    <x v="1"/>
    <n v="1.05"/>
    <n v="-0.35"/>
    <n v="0"/>
    <n v="0"/>
    <n v="0"/>
    <n v="0"/>
    <n v="0"/>
    <n v="0"/>
    <n v="0"/>
    <n v="0"/>
    <n v="0"/>
    <n v="0"/>
    <n v="0.7"/>
  </r>
  <r>
    <x v="2"/>
    <s v="Chi nhánh Kiên Giang - Công ty Cổ phần Kinh doanh và Thương mại Dịch vụ VINPRO"/>
    <x v="72"/>
    <x v="1"/>
    <n v="3.15"/>
    <n v="-1.05"/>
    <n v="0"/>
    <n v="0"/>
    <n v="0"/>
    <n v="0"/>
    <n v="0"/>
    <n v="0"/>
    <n v="0"/>
    <n v="0"/>
    <n v="0"/>
    <n v="0"/>
    <n v="2.1"/>
  </r>
  <r>
    <x v="2"/>
    <s v="Chi nhánh Lạng Sơn - Công ty Cổ phần Kinh doanh và Thương mại Dịch vụ VINPRO"/>
    <x v="72"/>
    <x v="1"/>
    <n v="1.05"/>
    <n v="-0.35"/>
    <n v="0"/>
    <n v="0"/>
    <n v="0"/>
    <n v="0"/>
    <n v="0"/>
    <n v="0"/>
    <n v="0"/>
    <n v="0"/>
    <n v="0"/>
    <n v="0"/>
    <n v="0.7"/>
  </r>
  <r>
    <x v="2"/>
    <s v="Chi nhánh Lâm Đồng - Công ty Cổ phần Kinh doanh và Thương mại Dịch vụ VINPRO"/>
    <x v="72"/>
    <x v="1"/>
    <n v="3.15"/>
    <n v="-1.05"/>
    <n v="0"/>
    <n v="0"/>
    <n v="0"/>
    <n v="0"/>
    <n v="0"/>
    <n v="0"/>
    <n v="0"/>
    <n v="0"/>
    <n v="0"/>
    <n v="0"/>
    <n v="2.1"/>
  </r>
  <r>
    <x v="1"/>
    <s v="Công ty TNHH Funing Precision Component"/>
    <x v="149"/>
    <x v="1"/>
    <n v="37"/>
    <n v="37"/>
    <n v="37"/>
    <n v="37"/>
    <n v="37"/>
    <n v="37"/>
    <n v="37"/>
    <n v="37"/>
    <n v="-18.399999999999999"/>
    <n v="9.3000000000000007"/>
    <n v="9.3000000000000007"/>
    <n v="9.3000000000000007"/>
    <n v="305.5"/>
  </r>
  <r>
    <x v="1"/>
    <s v="Công ty TNHH Global Network Service"/>
    <x v="157"/>
    <x v="1"/>
    <n v="3"/>
    <n v="3"/>
    <n v="3"/>
    <n v="3"/>
    <n v="3"/>
    <n v="3"/>
    <n v="3"/>
    <n v="3"/>
    <n v="3"/>
    <n v="3"/>
    <n v="3"/>
    <n v="3"/>
    <n v="36"/>
  </r>
  <r>
    <x v="3"/>
    <s v="Công ty Cổ phần Chứng khoán Ngân hàng Công thương Việt Nam"/>
    <x v="85"/>
    <x v="0"/>
    <n v="7.8975"/>
    <n v="7.8975"/>
    <n v="7.8975"/>
    <n v="7.8975"/>
    <n v="7.8975"/>
    <n v="7.8975"/>
    <n v="7.8975"/>
    <n v="7.8975"/>
    <n v="7.8975"/>
    <n v="7.8975"/>
    <n v="7.8975"/>
    <n v="7.8975"/>
    <n v="94.77"/>
  </r>
  <r>
    <x v="2"/>
    <s v="Công ty TNHH Venesa"/>
    <x v="312"/>
    <x v="0"/>
    <n v="6.3342000000000001"/>
    <n v="6.3342000000000001"/>
    <n v="6.3342000000000001"/>
    <n v="6.3342000000000001"/>
    <n v="7.8342000000000001"/>
    <n v="6.3342000000000001"/>
    <n v="6.3342000000000001"/>
    <n v="6.3342000000000001"/>
    <n v="6.3342000000000001"/>
    <n v="6.3342000000000001"/>
    <n v="6.3342000000000001"/>
    <n v="6.3342000000000001"/>
    <n v="77.510400000000004"/>
  </r>
  <r>
    <x v="1"/>
    <s v="Công ty TNHH T.RAD Việt Nam"/>
    <x v="11"/>
    <x v="1"/>
    <n v="7.4088000000000003"/>
    <n v="7.4088000000000003"/>
    <n v="7.4088000000000003"/>
    <n v="7.4088000000000003"/>
    <n v="7.4088000000000003"/>
    <n v="7.4088000000000003"/>
    <n v="7.4088000000000003"/>
    <n v="7.4088000000000003"/>
    <n v="7.4088000000000003"/>
    <n v="7.4088000000000003"/>
    <n v="7.4088000000000003"/>
    <n v="7.4088000000000003"/>
    <n v="88.905600000000007"/>
  </r>
  <r>
    <x v="1"/>
    <s v="Công ty TNHH Quản lý chuỗi cung ứng Quốc tế Jusda Việt Nam"/>
    <x v="149"/>
    <x v="1"/>
    <n v="5.5"/>
    <n v="5.5"/>
    <n v="5.5"/>
    <n v="5.5"/>
    <n v="5.5"/>
    <n v="5.5"/>
    <n v="5.5"/>
    <n v="5.5"/>
    <n v="5.5"/>
    <n v="5.5"/>
    <n v="5.5"/>
    <n v="5.5"/>
    <n v="66"/>
  </r>
  <r>
    <x v="1"/>
    <s v="Chi nhánh Công ty TNHH Resort Vacations tại Hà Nội"/>
    <x v="313"/>
    <x v="1"/>
    <n v="4.0418000000000003"/>
    <n v="4.0418000000000003"/>
    <n v="-8.0836000000000006"/>
    <n v="0"/>
    <n v="0"/>
    <n v="0"/>
    <n v="0"/>
    <n v="0"/>
    <n v="0"/>
    <n v="0"/>
    <n v="0"/>
    <n v="0"/>
    <n v="0"/>
  </r>
  <r>
    <x v="0"/>
    <s v="Chi nhánh Công ty TNHH Một thành viên Viễn thông Quốc tế FPT"/>
    <x v="50"/>
    <x v="1"/>
    <n v="5.8"/>
    <n v="5.8"/>
    <n v="5.8"/>
    <n v="5.8"/>
    <n v="5.8"/>
    <n v="5.8"/>
    <n v="5.8"/>
    <n v="5.8"/>
    <n v="5.8"/>
    <n v="5.8"/>
    <n v="5.8"/>
    <n v="5.8"/>
    <n v="69.599999999999994"/>
  </r>
  <r>
    <x v="2"/>
    <s v="Công ty TNHH Nan Pao Resins Việt Nam"/>
    <x v="314"/>
    <x v="0"/>
    <n v="12.1"/>
    <n v="12.1"/>
    <n v="12.1"/>
    <n v="12.1"/>
    <n v="12.1"/>
    <n v="12.1"/>
    <n v="12.1"/>
    <n v="12.1"/>
    <n v="12.1"/>
    <n v="12.1"/>
    <n v="12.1"/>
    <n v="12.1"/>
    <n v="145.19999999999999"/>
  </r>
  <r>
    <x v="2"/>
    <s v="Chi nhánh Quảng Nam – Công ty Cổ phần VINPEARL"/>
    <x v="72"/>
    <x v="1"/>
    <n v="17.564"/>
    <n v="17.564"/>
    <n v="17.564"/>
    <n v="17.564"/>
    <n v="17.564"/>
    <n v="17.564"/>
    <n v="17.564"/>
    <n v="17.564"/>
    <n v="4.1440000000000001"/>
    <n v="4.1440000000000001"/>
    <n v="4.1440000000000001"/>
    <n v="4.1440000000000001"/>
    <n v="157.08799999999999"/>
  </r>
  <r>
    <x v="2"/>
    <s v="Chi nhánh Đà Nẵng – Công ty Cổ phần VINPEARL"/>
    <x v="72"/>
    <x v="1"/>
    <n v="17.564"/>
    <n v="17.564"/>
    <n v="17.564"/>
    <n v="17.564"/>
    <n v="17.564"/>
    <n v="17.564"/>
    <n v="17.564"/>
    <n v="17.564"/>
    <n v="4.1440000000000001"/>
    <n v="4.1440000000000001"/>
    <n v="4.1440000000000001"/>
    <n v="4.1440000000000001"/>
    <n v="157.08799999999999"/>
  </r>
  <r>
    <x v="2"/>
    <s v="Chi nhánh Nghệ An - Công ty Cổ phần VINPEARL"/>
    <x v="72"/>
    <x v="1"/>
    <n v="17.564"/>
    <n v="17.564"/>
    <n v="17.564"/>
    <n v="17.564"/>
    <n v="17.564"/>
    <n v="17.564"/>
    <n v="17.564"/>
    <n v="17.564"/>
    <n v="4.1440000000000001"/>
    <n v="4.1440000000000001"/>
    <n v="4.1440000000000001"/>
    <n v="4.1440000000000001"/>
    <n v="157.08799999999999"/>
  </r>
  <r>
    <x v="2"/>
    <s v="Chi nhánh Hà Tĩnh - Công ty Cổ phần VINPEARL"/>
    <x v="72"/>
    <x v="1"/>
    <n v="17.564"/>
    <n v="17.564"/>
    <n v="17.564"/>
    <n v="17.564"/>
    <n v="17.564"/>
    <n v="17.564"/>
    <n v="17.564"/>
    <n v="17.564"/>
    <n v="4.1440000000000001"/>
    <n v="4.1440000000000001"/>
    <n v="4.1440000000000001"/>
    <n v="4.1440000000000001"/>
    <n v="157.08799999999999"/>
  </r>
  <r>
    <x v="2"/>
    <s v="Chi nhánh Hải Phòng - Công ty Cổ phần VINPEARL"/>
    <x v="72"/>
    <x v="1"/>
    <n v="17.564"/>
    <n v="17.564"/>
    <n v="17.564"/>
    <n v="17.564"/>
    <n v="17.564"/>
    <n v="17.564"/>
    <n v="17.564"/>
    <n v="17.564"/>
    <n v="0"/>
    <n v="0"/>
    <n v="0"/>
    <n v="0"/>
    <n v="140.512"/>
  </r>
  <r>
    <x v="2"/>
    <s v="Chi nhánh Kiên Giang- Công ty Cổ phần VINPEARL"/>
    <x v="72"/>
    <x v="1"/>
    <n v="21.707999999999998"/>
    <n v="21.707999999999998"/>
    <n v="21.707999999999998"/>
    <n v="21.707999999999998"/>
    <n v="21.707999999999998"/>
    <n v="21.707999999999998"/>
    <n v="21.707999999999998"/>
    <n v="21.707999999999998"/>
    <n v="8.2880000000000003"/>
    <n v="8.2880000000000003"/>
    <n v="8.2880000000000003"/>
    <n v="8.2880000000000003"/>
    <n v="206.816"/>
  </r>
  <r>
    <x v="2"/>
    <s v="Chi nhánh Nha Trang - Công ty Cổ phần VINPEARL"/>
    <x v="72"/>
    <x v="1"/>
    <n v="19.564"/>
    <n v="19.564"/>
    <n v="19.564"/>
    <n v="19.564"/>
    <n v="19.564"/>
    <n v="19.564"/>
    <n v="19.564"/>
    <n v="19.564"/>
    <n v="4.1440000000000001"/>
    <n v="4.1440000000000001"/>
    <n v="4.1440000000000001"/>
    <n v="4.1440000000000001"/>
    <n v="173.08799999999999"/>
  </r>
  <r>
    <x v="2"/>
    <s v="Chi nhánh Quảng Ninh- Công ty Cổ phần Vinpearl"/>
    <x v="72"/>
    <x v="1"/>
    <n v="13.5"/>
    <n v="13.5"/>
    <n v="13.5"/>
    <n v="13.5"/>
    <n v="13.5"/>
    <n v="13.5"/>
    <n v="13.5"/>
    <n v="13.5"/>
    <n v="0"/>
    <n v="0"/>
    <n v="0"/>
    <n v="0"/>
    <n v="108"/>
  </r>
  <r>
    <x v="2"/>
    <s v="Chi nhánh Hải Phòng- Công ty Cổ phần Vinpearl"/>
    <x v="72"/>
    <x v="1"/>
    <n v="13.144"/>
    <n v="13.144"/>
    <n v="13.144"/>
    <n v="13.144"/>
    <n v="13.144"/>
    <n v="13.144"/>
    <n v="13.144"/>
    <n v="13.144"/>
    <n v="4.1440000000000001"/>
    <n v="-4.1440000000000001"/>
    <n v="0"/>
    <n v="0"/>
    <n v="105.152"/>
  </r>
  <r>
    <x v="1"/>
    <s v="NITORI FURNITURE VIETNAM EPE"/>
    <x v="11"/>
    <x v="1"/>
    <n v="8.0698000000000008"/>
    <n v="8.0698000000000008"/>
    <n v="8.0698000000000008"/>
    <n v="8.0698000000000008"/>
    <n v="8.0698000000000008"/>
    <n v="8.0698000000000008"/>
    <n v="8.0698000000000008"/>
    <n v="8.0698000000000008"/>
    <n v="8.0698000000000008"/>
    <n v="8.0698000000000008"/>
    <n v="8.0698000000000008"/>
    <n v="8.0698000000000008"/>
    <n v="96.837599999999995"/>
  </r>
  <r>
    <x v="1"/>
    <s v="Công ty TNHH Nitori Bà Rịa- Vũng Tàu"/>
    <x v="11"/>
    <x v="1"/>
    <n v="3.7848999999999999"/>
    <n v="3.7848999999999999"/>
    <n v="3.7848999999999999"/>
    <n v="3.7848999999999999"/>
    <n v="3.7848999999999999"/>
    <n v="3.7848999999999999"/>
    <n v="3.7848999999999999"/>
    <n v="3.7848999999999999"/>
    <n v="3.7848999999999999"/>
    <n v="3.7848999999999999"/>
    <n v="3.7848999999999999"/>
    <n v="3.7848999999999999"/>
    <n v="45.418799999999997"/>
  </r>
  <r>
    <x v="1"/>
    <s v="Công ty TNHH Global Network Service"/>
    <x v="157"/>
    <x v="1"/>
    <n v="9"/>
    <n v="9"/>
    <n v="9"/>
    <n v="9"/>
    <n v="9"/>
    <n v="9"/>
    <n v="9"/>
    <n v="9"/>
    <n v="9"/>
    <n v="9"/>
    <n v="9"/>
    <n v="9"/>
    <n v="108"/>
  </r>
  <r>
    <x v="2"/>
    <s v="Công ty Cổ Phần Viễn thông tin học Việt Nam"/>
    <x v="315"/>
    <x v="1"/>
    <n v="41.778779999999998"/>
    <n v="41.778779999999998"/>
    <n v="41.778779999999998"/>
    <n v="41.778779999999998"/>
    <n v="41.778779999999998"/>
    <n v="30.412880000000001"/>
    <n v="25.744420000000002"/>
    <n v="26.13768"/>
    <n v="26.13768"/>
    <n v="26.13768"/>
    <n v="26.13768"/>
    <n v="26.13768"/>
    <n v="395.7396"/>
  </r>
  <r>
    <x v="3"/>
    <s v="Công ty Cổ phần Chứng khoán Ngân hàng Công thương Việt Nam- Chi nhánh Đà Nẵng"/>
    <x v="85"/>
    <x v="0"/>
    <n v="3.2274500000000002"/>
    <n v="3.2274500000000002"/>
    <n v="3.2274500000000002"/>
    <n v="3.2274500000000002"/>
    <n v="3.2274500000000002"/>
    <n v="3.2274500000000002"/>
    <n v="3.2274500000000002"/>
    <n v="3.2274500000000002"/>
    <n v="3.2274500000000002"/>
    <n v="3.2274500000000002"/>
    <n v="3.2274500000000002"/>
    <n v="3.2274500000000002"/>
    <n v="38.729399999999998"/>
  </r>
  <r>
    <x v="0"/>
    <s v="Công ty TNHH Một thành viên Viễn thông Quốc tế FPT"/>
    <x v="50"/>
    <x v="1"/>
    <n v="21.15"/>
    <n v="21.15"/>
    <n v="21.15"/>
    <n v="21.15"/>
    <n v="21.15"/>
    <n v="21.15"/>
    <n v="21.15"/>
    <n v="21.15"/>
    <n v="21.15"/>
    <n v="21.15"/>
    <n v="21.15"/>
    <n v="21.15"/>
    <n v="253.8"/>
  </r>
  <r>
    <x v="0"/>
    <s v="Chi nhánh Công ty TNHH Một thành viên Viễn thông Quốc tế FPT"/>
    <x v="50"/>
    <x v="1"/>
    <n v="10.557"/>
    <n v="10.557"/>
    <n v="10.557"/>
    <n v="10.557"/>
    <n v="10.557"/>
    <n v="10.557"/>
    <n v="10.557"/>
    <n v="10.557"/>
    <n v="10.557"/>
    <n v="10.557"/>
    <n v="10.557"/>
    <n v="10.557"/>
    <n v="126.684"/>
  </r>
  <r>
    <x v="1"/>
    <s v="Công ty TNHH Global Network Service"/>
    <x v="157"/>
    <x v="1"/>
    <n v="3"/>
    <n v="3"/>
    <n v="3"/>
    <n v="3"/>
    <n v="3"/>
    <n v="3"/>
    <n v="3"/>
    <n v="3"/>
    <n v="3"/>
    <n v="3"/>
    <n v="3"/>
    <n v="3"/>
    <n v="36"/>
  </r>
  <r>
    <x v="2"/>
    <s v="CN tại Hưng Yên- Công ty TNHH Đầu tư và PT tài năng bóng đá Việt Nam- TT Đào tạo bóng đá trẻ PVF"/>
    <x v="72"/>
    <x v="1"/>
    <n v="1"/>
    <n v="1"/>
    <n v="1"/>
    <n v="1"/>
    <n v="1"/>
    <n v="1"/>
    <n v="1"/>
    <n v="1"/>
    <n v="1"/>
    <n v="1"/>
    <n v="1"/>
    <n v="1"/>
    <n v="12"/>
  </r>
  <r>
    <x v="2"/>
    <s v="Chi Nhánh tại Thành phố Hồ Chí Minh- Công ty Cổ phần Vinhomes"/>
    <x v="72"/>
    <x v="1"/>
    <n v="1"/>
    <n v="1"/>
    <n v="1"/>
    <n v="1"/>
    <n v="1"/>
    <n v="1"/>
    <n v="1"/>
    <n v="1"/>
    <n v="1"/>
    <n v="1"/>
    <n v="1"/>
    <n v="1"/>
    <n v="12"/>
  </r>
  <r>
    <x v="2"/>
    <s v="Chi nhánh Hà Tĩnh- Công ty Cổ phần Vinpearl"/>
    <x v="72"/>
    <x v="1"/>
    <n v="1"/>
    <n v="1"/>
    <n v="1"/>
    <n v="1"/>
    <n v="1"/>
    <n v="1"/>
    <n v="1"/>
    <n v="1"/>
    <n v="1"/>
    <n v="1"/>
    <n v="1"/>
    <n v="1"/>
    <n v="12"/>
  </r>
  <r>
    <x v="2"/>
    <s v="Chi nhánh Nha Trang- Công ty Cổ phần Vinpearl"/>
    <x v="72"/>
    <x v="1"/>
    <n v="1"/>
    <n v="1"/>
    <n v="1"/>
    <n v="1"/>
    <n v="1"/>
    <n v="1"/>
    <n v="1"/>
    <n v="1"/>
    <n v="1"/>
    <n v="1"/>
    <n v="1"/>
    <n v="1"/>
    <n v="12"/>
  </r>
  <r>
    <x v="2"/>
    <s v="Công ty Cổ phần Hayday"/>
    <x v="58"/>
    <x v="1"/>
    <n v="2.8"/>
    <n v="2.8"/>
    <n v="2.8"/>
    <n v="2.8"/>
    <n v="2.8"/>
    <n v="2.8"/>
    <n v="2.8"/>
    <n v="2.8"/>
    <n v="2.8"/>
    <n v="2.8"/>
    <n v="2.8"/>
    <n v="2.8"/>
    <n v="33.6"/>
  </r>
  <r>
    <x v="1"/>
    <s v="Công ty TNHH Global Network Service"/>
    <x v="157"/>
    <x v="1"/>
    <n v="9"/>
    <n v="9"/>
    <n v="9"/>
    <n v="9"/>
    <n v="9"/>
    <n v="9"/>
    <n v="9"/>
    <n v="9"/>
    <n v="9"/>
    <n v="9"/>
    <n v="9"/>
    <n v="9"/>
    <n v="108"/>
  </r>
  <r>
    <x v="2"/>
    <s v="Tập đoàn Điện lực Việt Nam"/>
    <x v="46"/>
    <x v="1"/>
    <n v="6.2969999999999997"/>
    <n v="6.2969999999999997"/>
    <n v="6.2969999999999997"/>
    <n v="6.2969999999999997"/>
    <n v="6.2969999999999997"/>
    <n v="6.2969999999999997"/>
    <n v="6.2969999999999997"/>
    <n v="6.2969999999999997"/>
    <n v="6.2969999999999997"/>
    <n v="6.2969999999999997"/>
    <n v="6.2969999999999997"/>
    <n v="6.2969999999999997"/>
    <n v="75.563999999999993"/>
  </r>
  <r>
    <x v="3"/>
    <s v="Công ty Cổ phần Chứng khoán VNDIRECT"/>
    <x v="215"/>
    <x v="1"/>
    <n v="3.96"/>
    <n v="3.96"/>
    <n v="3.96"/>
    <n v="3.96"/>
    <n v="3.96"/>
    <n v="3.96"/>
    <n v="3.96"/>
    <n v="3.96"/>
    <n v="3.96"/>
    <n v="3.96"/>
    <n v="3.96"/>
    <n v="3.96"/>
    <n v="47.52"/>
  </r>
  <r>
    <x v="2"/>
    <s v="Công ty Cổ phần VNG"/>
    <x v="290"/>
    <x v="1"/>
    <n v="0"/>
    <n v="-4.2"/>
    <n v="8.4"/>
    <n v="8.4"/>
    <n v="4.2"/>
    <n v="4.2"/>
    <n v="4.2"/>
    <n v="4.2"/>
    <n v="4.2"/>
    <n v="4.2"/>
    <n v="0"/>
    <n v="0"/>
    <n v="37.799999999999997"/>
  </r>
  <r>
    <x v="2"/>
    <s v="Công ty Cổ phần Dữ liệu Toàn Cầu"/>
    <x v="39"/>
    <x v="1"/>
    <n v="7.5564"/>
    <n v="7.5564"/>
    <n v="7.5564"/>
    <n v="7.5564"/>
    <n v="7.5564"/>
    <n v="7.5564"/>
    <n v="7.5564"/>
    <n v="7.5564"/>
    <n v="7.5564"/>
    <n v="7.5564"/>
    <n v="7.5564"/>
    <n v="7.5564"/>
    <n v="90.6768"/>
  </r>
  <r>
    <x v="1"/>
    <s v="Công ty TNHH Global Network Service"/>
    <x v="157"/>
    <x v="1"/>
    <n v="6"/>
    <n v="6"/>
    <n v="6"/>
    <n v="6"/>
    <n v="6"/>
    <n v="6"/>
    <n v="6"/>
    <n v="6"/>
    <n v="6"/>
    <n v="6"/>
    <n v="6"/>
    <n v="6"/>
    <n v="72"/>
  </r>
  <r>
    <x v="2"/>
    <s v="Công ty Cổ phần Truyền thông Quảng cáo Bưu chính"/>
    <x v="143"/>
    <x v="1"/>
    <n v="4.1849999999999996"/>
    <n v="4.1849999999999996"/>
    <n v="4.1849999999999996"/>
    <n v="0"/>
    <n v="0"/>
    <n v="0"/>
    <n v="0"/>
    <n v="0"/>
    <n v="0"/>
    <n v="0"/>
    <n v="0"/>
    <n v="0"/>
    <n v="12.555"/>
  </r>
  <r>
    <x v="1"/>
    <s v="CÔNG TY TNHH TOYOTA An Thành FUKUSHIMA"/>
    <x v="124"/>
    <x v="1"/>
    <n v="2.8"/>
    <n v="2.8"/>
    <n v="2.8"/>
    <n v="2.8"/>
    <n v="2.8"/>
    <n v="2.8"/>
    <n v="2.8"/>
    <n v="2.8"/>
    <n v="2.8"/>
    <n v="2.8"/>
    <n v="2.8"/>
    <n v="2.8"/>
    <n v="33.6"/>
  </r>
  <r>
    <x v="2"/>
    <s v="Công ty TNHH S- Trading"/>
    <x v="316"/>
    <x v="0"/>
    <n v="4.3708499999999999"/>
    <n v="4.3708499999999999"/>
    <n v="4.3708499999999999"/>
    <n v="4.3708499999999999"/>
    <n v="4.3708499999999999"/>
    <n v="4.3708499999999999"/>
    <n v="4.3708499999999999"/>
    <n v="4.3708499999999999"/>
    <n v="4.3708499999999999"/>
    <n v="4.3708499999999999"/>
    <n v="4.3708499999999999"/>
    <n v="4.3708499999999999"/>
    <n v="52.450200000000002"/>
  </r>
  <r>
    <x v="2"/>
    <s v="Công ty xi măng Nghi Sơn"/>
    <x v="75"/>
    <x v="1"/>
    <n v="6.4545440000000003"/>
    <n v="6.4545440000000003"/>
    <n v="6.4545440000000003"/>
    <n v="6.4545440000000003"/>
    <n v="6.4545440000000003"/>
    <n v="6.4545440000000003"/>
    <n v="6.4545440000000003"/>
    <n v="6.4545440000000003"/>
    <n v="6.4545440000000003"/>
    <n v="6.4545440000000003"/>
    <n v="6.4545440000000003"/>
    <n v="6.4545440000000003"/>
    <n v="77.454527999999996"/>
  </r>
  <r>
    <x v="1"/>
    <s v="Công ty Liên doanh Toyota Giải phóng- Chi nhánh Nam Định"/>
    <x v="124"/>
    <x v="1"/>
    <n v="2.1419999999999999"/>
    <n v="2.1419999999999999"/>
    <n v="2.1419999999999999"/>
    <n v="2.1419999999999999"/>
    <n v="2.1419999999999999"/>
    <n v="2.1419999999999999"/>
    <n v="2.1419999999999999"/>
    <n v="2.1419999999999999"/>
    <n v="2.1419999999999999"/>
    <n v="2.1419999999999999"/>
    <n v="2.1419999999999999"/>
    <n v="2.1419999999999999"/>
    <n v="25.704000000000001"/>
  </r>
  <r>
    <x v="2"/>
    <s v="Công ty Công nghệ thông tin Điện lực miền Bắc"/>
    <x v="46"/>
    <x v="1"/>
    <n v="34.549999999999997"/>
    <n v="34.549999999999997"/>
    <n v="34.549999999999997"/>
    <n v="34.549999999999997"/>
    <n v="34.549999999999997"/>
    <n v="34.549999999999997"/>
    <n v="34.549999999999997"/>
    <n v="34.549999999999997"/>
    <n v="34.549999999999997"/>
    <n v="34.549999999999997"/>
    <n v="34.549999999999997"/>
    <n v="34.549999999999997"/>
    <n v="414.6"/>
  </r>
  <r>
    <x v="2"/>
    <s v="Tổng công ty hàng không Việt Nam-CTCP"/>
    <x v="148"/>
    <x v="1"/>
    <n v="5.32"/>
    <n v="5.32"/>
    <n v="5.32"/>
    <n v="5.32"/>
    <n v="5.32"/>
    <n v="5.32"/>
    <n v="5.32"/>
    <n v="5.32"/>
    <n v="5.32"/>
    <n v="5.32"/>
    <n v="5.32"/>
    <n v="5.32"/>
    <n v="63.84"/>
  </r>
  <r>
    <x v="3"/>
    <s v="Công ty Cổ phần Chứng khoán Tân Việt"/>
    <x v="141"/>
    <x v="1"/>
    <n v="1.65"/>
    <n v="1.65"/>
    <n v="1.65"/>
    <n v="1.65"/>
    <n v="1.65"/>
    <n v="1.65"/>
    <n v="1.65"/>
    <n v="1.65"/>
    <n v="1.65"/>
    <n v="1.65"/>
    <n v="1.65"/>
    <n v="1.65"/>
    <n v="19.8"/>
  </r>
  <r>
    <x v="1"/>
    <s v="Công ty TNHH Samsung Electronics Vietnam"/>
    <x v="116"/>
    <x v="1"/>
    <n v="6.5"/>
    <n v="6.5"/>
    <n v="6.5"/>
    <n v="6.5"/>
    <n v="6.5"/>
    <n v="6.5"/>
    <n v="6.5"/>
    <n v="6.5"/>
    <n v="6.5"/>
    <n v="6.5"/>
    <n v="6.5"/>
    <n v="6.5"/>
    <n v="78"/>
  </r>
  <r>
    <x v="2"/>
    <s v="Trung tâm Kỹ thuật Truyền dẫn Phát sóng"/>
    <x v="183"/>
    <x v="1"/>
    <n v="160.39599999999999"/>
    <n v="160.39599999999999"/>
    <n v="160.38218800000001"/>
    <n v="128.3168"/>
    <n v="160.392978"/>
    <n v="160.39599999999999"/>
    <n v="160.39599999999999"/>
    <n v="160.39599999999999"/>
    <n v="144.95714100000001"/>
    <n v="156.0301"/>
    <n v="154.24356700000001"/>
    <n v="156.030101"/>
    <n v="1862.3328750000001"/>
  </r>
  <r>
    <x v="3"/>
    <s v="Công ty Cổ phần chứng khoán Eurocapital"/>
    <x v="182"/>
    <x v="0"/>
    <n v="10.8048"/>
    <n v="10.8048"/>
    <n v="10.8048"/>
    <n v="10.8048"/>
    <n v="10.8048"/>
    <n v="10.8048"/>
    <n v="10.8048"/>
    <n v="10.8048"/>
    <n v="10.8048"/>
    <n v="10.8048"/>
    <n v="10.8048"/>
    <n v="10.8048"/>
    <n v="129.6576"/>
  </r>
  <r>
    <x v="2"/>
    <s v="Ngân hàng MUFG BANK, LTD- Chi nhánh Thành Phố Hà Nội"/>
    <x v="279"/>
    <x v="1"/>
    <n v="2.0369999999999999"/>
    <n v="2.0369999999999999"/>
    <n v="2.0369999999999999"/>
    <n v="2.0369999999999999"/>
    <n v="2.0369999999999999"/>
    <n v="2.0369999999999999"/>
    <n v="2.0369999999999999"/>
    <n v="2.0369999999999999"/>
    <n v="2.0369999999999999"/>
    <n v="2.0369999999999999"/>
    <n v="2.0369999999999999"/>
    <n v="2.0369999999999999"/>
    <n v="24.443999999999999"/>
  </r>
  <r>
    <x v="2"/>
    <s v="Công ty TNHH Đầu tư và Phát triển công nghệ Tương Lai"/>
    <x v="317"/>
    <x v="0"/>
    <n v="1.337"/>
    <n v="1.337"/>
    <n v="1.337"/>
    <n v="1.337"/>
    <n v="1.337"/>
    <n v="1.337"/>
    <n v="1.337"/>
    <n v="1.337"/>
    <n v="1.337"/>
    <n v="1.337"/>
    <n v="1.337"/>
    <n v="1.337"/>
    <n v="16.044"/>
  </r>
  <r>
    <x v="0"/>
    <s v="Công ty TNHH Một thành viên Viễn thông Quốc tế FPT"/>
    <x v="50"/>
    <x v="1"/>
    <n v="10.894"/>
    <n v="10.894"/>
    <n v="10.894"/>
    <n v="10.894"/>
    <n v="10.894"/>
    <n v="10.894"/>
    <n v="10.894"/>
    <n v="10.894"/>
    <n v="10.894"/>
    <n v="10.894"/>
    <n v="10.894"/>
    <n v="10.894"/>
    <n v="130.72800000000001"/>
  </r>
  <r>
    <x v="3"/>
    <s v="Ngân hàng MALAYAN BANKING BERHAD - Chi nhánh Hà Nội"/>
    <x v="318"/>
    <x v="0"/>
    <n v="1.0369999999999999"/>
    <n v="1.0369999999999999"/>
    <n v="1.0369999999999999"/>
    <n v="1.0369999999999999"/>
    <n v="1.0369999999999999"/>
    <n v="1.0369999999999999"/>
    <n v="1.0369999999999999"/>
    <n v="1.0369999999999999"/>
    <n v="1.0369999999999999"/>
    <n v="1.0369999999999999"/>
    <n v="1.0369999999999999"/>
    <n v="1.0369999999999999"/>
    <n v="12.444000000000001"/>
  </r>
  <r>
    <x v="3"/>
    <s v="Ngân hàng TMCP Ngoại thương Việt Nam"/>
    <x v="180"/>
    <x v="1"/>
    <n v="10.14475"/>
    <n v="10.14475"/>
    <n v="10.14475"/>
    <n v="10.14475"/>
    <n v="10.14475"/>
    <n v="10.14475"/>
    <n v="10.14475"/>
    <n v="10.14475"/>
    <n v="10.14475"/>
    <n v="10.14475"/>
    <n v="10.14475"/>
    <n v="10.14475"/>
    <n v="121.73699999999999"/>
  </r>
  <r>
    <x v="1"/>
    <s v="Chi nhánh Công ty TNHH Thông tin NTT (Việt Nam)"/>
    <x v="119"/>
    <x v="1"/>
    <n v="138.99381299999999"/>
    <n v="138.99381299999999"/>
    <n v="138.99381299999999"/>
    <n v="138.99381299999999"/>
    <n v="138.99381299999999"/>
    <n v="138.99381299999999"/>
    <n v="138.99381299999999"/>
    <n v="138.99381299999999"/>
    <n v="138.99381299999999"/>
    <n v="138.99381299999999"/>
    <n v="138.99381299999999"/>
    <n v="138.99381299999999"/>
    <n v="1667.9257560000001"/>
  </r>
  <r>
    <x v="3"/>
    <s v="Công ty Cổ phần Chứng khoán An Bình"/>
    <x v="319"/>
    <x v="0"/>
    <n v="8"/>
    <n v="8"/>
    <n v="8"/>
    <n v="8"/>
    <n v="8"/>
    <n v="8"/>
    <n v="8"/>
    <n v="8"/>
    <n v="8"/>
    <n v="8"/>
    <n v="8"/>
    <n v="8"/>
    <n v="96"/>
  </r>
  <r>
    <x v="3"/>
    <s v="Công ty Cổ phần chứng khoán VPS"/>
    <x v="84"/>
    <x v="0"/>
    <n v="6.7430000000000003"/>
    <n v="6.7430000000000003"/>
    <n v="6.7430000000000003"/>
    <n v="6.7430000000000003"/>
    <n v="6.7430000000000003"/>
    <n v="6.7430000000000003"/>
    <n v="6.7430000000000003"/>
    <n v="6.7430000000000003"/>
    <n v="6.7430000000000003"/>
    <n v="17.3"/>
    <n v="14.3"/>
    <n v="14.3"/>
    <n v="106.587"/>
  </r>
  <r>
    <x v="2"/>
    <s v="Công ty cổ phần đầu tư và phát triển dịch vụ hạ tầng viễn thông"/>
    <x v="320"/>
    <x v="1"/>
    <n v="97.712000000000003"/>
    <n v="97.712000000000003"/>
    <n v="97.712000000000003"/>
    <n v="97.712000000000003"/>
    <n v="97.712000000000003"/>
    <n v="97.712000000000003"/>
    <n v="97.712000000000003"/>
    <n v="97.712000000000003"/>
    <n v="97.712000000000003"/>
    <n v="97.712000000000003"/>
    <n v="97.712000000000003"/>
    <n v="97.712000000000003"/>
    <n v="1172.5440000000001"/>
  </r>
  <r>
    <x v="3"/>
    <s v="Công ty Cổ phần chứng khoán CV"/>
    <x v="321"/>
    <x v="0"/>
    <n v="23.4556"/>
    <n v="7.0366799999999996"/>
    <n v="7.0366799999999996"/>
    <n v="7.0366799999999996"/>
    <n v="23.4556"/>
    <n v="23.4556"/>
    <n v="23.4556"/>
    <n v="23.4556"/>
    <n v="23.4556"/>
    <n v="0"/>
    <n v="0"/>
    <n v="0"/>
    <n v="161.84363999999999"/>
  </r>
  <r>
    <x v="1"/>
    <s v="Công ty TNHH Samsung Electronics Việt Nam Thái Nguyên"/>
    <x v="116"/>
    <x v="1"/>
    <n v="13.584602"/>
    <n v="13.6105"/>
    <n v="13.6105"/>
    <n v="13.6105"/>
    <n v="13.6105"/>
    <n v="13.6105"/>
    <n v="13.6105"/>
    <n v="13.6105"/>
    <n v="13.6105"/>
    <n v="13.6105"/>
    <n v="13.6105"/>
    <n v="13.6105"/>
    <n v="163.30010200000001"/>
  </r>
  <r>
    <x v="2"/>
    <s v="Công ty Cổ phần Dịch vụ số liệu Toàn Cầu"/>
    <x v="168"/>
    <x v="1"/>
    <n v="8.8157999999999994"/>
    <n v="8.8157999999999994"/>
    <n v="8.8157999999999994"/>
    <n v="8.8157999999999994"/>
    <n v="8.8157999999999994"/>
    <n v="8.8157999999999994"/>
    <n v="8.8157999999999994"/>
    <n v="8.8157999999999994"/>
    <n v="8.8157999999999994"/>
    <n v="8.8157999999999994"/>
    <n v="8.8157999999999994"/>
    <n v="8.8157999999999994"/>
    <n v="105.78959999999999"/>
  </r>
  <r>
    <x v="3"/>
    <s v="Công ty TNHH Chứng khoán Mirae Asset (Việt Nam)"/>
    <x v="322"/>
    <x v="0"/>
    <n v="2.073"/>
    <n v="2.073"/>
    <n v="2.073"/>
    <n v="2.073"/>
    <n v="2.073"/>
    <n v="2.073"/>
    <n v="2.073"/>
    <n v="2.073"/>
    <n v="2.073"/>
    <n v="2.073"/>
    <n v="2.073"/>
    <n v="2.073"/>
    <n v="24.876000000000001"/>
  </r>
  <r>
    <x v="3"/>
    <s v="Công ty cổ phần dịch vụ viễn thông I.P"/>
    <x v="70"/>
    <x v="1"/>
    <n v="5.1504000000000003"/>
    <n v="5.1504000000000003"/>
    <n v="5.1504000000000003"/>
    <n v="5.1504000000000003"/>
    <n v="5.1504000000000003"/>
    <n v="5.1504000000000003"/>
    <n v="5.1504000000000003"/>
    <n v="5.1504000000000003"/>
    <n v="5.1504000000000003"/>
    <n v="5.1504000000000003"/>
    <n v="5.1504000000000003"/>
    <n v="5.1504000000000003"/>
    <n v="61.8048"/>
  </r>
  <r>
    <x v="3"/>
    <s v="Công ty TNHH Bảo hiểm phi nhân thọ MSIG Việt Nam"/>
    <x v="323"/>
    <x v="1"/>
    <n v="23.4575"/>
    <n v="23.4575"/>
    <n v="23.4575"/>
    <n v="23.4575"/>
    <n v="23.4575"/>
    <n v="23.4575"/>
    <n v="23.4575"/>
    <n v="23.4575"/>
    <n v="23.4575"/>
    <n v="23.4575"/>
    <n v="23.4575"/>
    <n v="23.4575"/>
    <n v="281.49"/>
  </r>
  <r>
    <x v="3"/>
    <s v="Chi nhánh Công ty TNHH Một thành viên Viễn thông Quốc tế FPT"/>
    <x v="109"/>
    <x v="1"/>
    <n v="12.378"/>
    <n v="66.368334000000004"/>
    <n v="25.271999999999998"/>
    <n v="50.543134000000002"/>
    <n v="37.71"/>
    <n v="37.71"/>
    <n v="37.71"/>
    <n v="37.71"/>
    <n v="35.75"/>
    <n v="35.75"/>
    <n v="35.75"/>
    <n v="35.75"/>
    <n v="448.40146800000002"/>
  </r>
  <r>
    <x v="2"/>
    <s v="Công ty Cổ phần nghiên cứu và Sản xuất Vinsmart"/>
    <x v="72"/>
    <x v="1"/>
    <n v="43.89"/>
    <n v="43.89"/>
    <n v="43.89"/>
    <n v="43.89"/>
    <n v="55.491667"/>
    <n v="94.11"/>
    <n v="71.150000000000006"/>
    <n v="86.623333000000002"/>
    <n v="77.12"/>
    <n v="77.12"/>
    <n v="77.12"/>
    <n v="55.62"/>
    <n v="769.91499999999996"/>
  </r>
  <r>
    <x v="3"/>
    <s v="Ngân hàng TMCP Hàng Hải Việt Nam"/>
    <x v="145"/>
    <x v="1"/>
    <n v="1034.919993"/>
    <n v="1045.5689319999999"/>
    <n v="1158.3227629999999"/>
    <n v="1085.9496389999999"/>
    <n v="1033.7384099999999"/>
    <n v="1040.8003980000001"/>
    <n v="865.53622299999995"/>
    <n v="973.42171199999996"/>
    <n v="1017.541803"/>
    <n v="1015.35553"/>
    <n v="1004.855877"/>
    <n v="1016.206039"/>
    <n v="12292.217318999999"/>
  </r>
  <r>
    <x v="1"/>
    <s v="Công ty TNHH Ford Việt Nam"/>
    <x v="324"/>
    <x v="1"/>
    <n v="31.85"/>
    <n v="31.85"/>
    <n v="31.85"/>
    <n v="31.85"/>
    <n v="31.85"/>
    <n v="31.85"/>
    <n v="31.85"/>
    <n v="31.85"/>
    <n v="31.85"/>
    <n v="31.85"/>
    <n v="31.85"/>
    <n v="31.85"/>
    <n v="382.2"/>
  </r>
  <r>
    <x v="3"/>
    <s v="Công ty Cổ phần chứng khoán AIS"/>
    <x v="93"/>
    <x v="0"/>
    <n v="4.4485000000000001"/>
    <n v="4.4485000000000001"/>
    <n v="4.4485000000000001"/>
    <n v="0"/>
    <n v="0"/>
    <n v="0"/>
    <n v="6.8553660000000001"/>
    <n v="4.4485000000000001"/>
    <n v="4.4485000000000001"/>
    <n v="4.4485000000000001"/>
    <n v="4.4485000000000001"/>
    <n v="4.4485000000000001"/>
    <n v="42.443365999999997"/>
  </r>
  <r>
    <x v="2"/>
    <s v="Công ty Cổ phần VINID PAY"/>
    <x v="72"/>
    <x v="1"/>
    <n v="1.05"/>
    <n v="1.05"/>
    <n v="1.05"/>
    <n v="1.05"/>
    <n v="1.05"/>
    <n v="1.05"/>
    <n v="1.05"/>
    <n v="1.05"/>
    <n v="1.05"/>
    <n v="1.05"/>
    <n v="1.05"/>
    <n v="1.05"/>
    <n v="12.6"/>
  </r>
  <r>
    <x v="2"/>
    <s v="Công ty Cổ phần Dịch vụ số liệu Toàn Cầu"/>
    <x v="168"/>
    <x v="1"/>
    <n v="5.2317999999999998"/>
    <n v="5.2317999999999998"/>
    <n v="5.2317999999999998"/>
    <n v="5.2317999999999998"/>
    <n v="5.2317999999999998"/>
    <n v="5.2317999999999998"/>
    <n v="5.2317999999999998"/>
    <n v="5.2317999999999998"/>
    <n v="5.2317999999999998"/>
    <n v="5.2317999999999998"/>
    <n v="5.2317999999999998"/>
    <n v="5.2317999999999998"/>
    <n v="62.781599999999997"/>
  </r>
  <r>
    <x v="3"/>
    <s v="Ngân hàng Thương mại Cổ phần Sài Gòn - Hà Nội"/>
    <x v="310"/>
    <x v="1"/>
    <n v="12.40005"/>
    <n v="12.40005"/>
    <n v="12.40005"/>
    <n v="12.40005"/>
    <n v="12.40005"/>
    <n v="12.40005"/>
    <n v="12.40005"/>
    <n v="12.40005"/>
    <n v="12.40005"/>
    <n v="12.40005"/>
    <n v="12.40005"/>
    <n v="12.40005"/>
    <n v="148.8006"/>
  </r>
  <r>
    <x v="1"/>
    <s v="Công ty TNHH Samsung Electronics Việt Nam Thái Nguyên"/>
    <x v="116"/>
    <x v="1"/>
    <n v="13.6105"/>
    <n v="13.6105"/>
    <n v="13.6105"/>
    <n v="13.6105"/>
    <n v="13.6105"/>
    <n v="13.6105"/>
    <n v="13.6105"/>
    <n v="13.6105"/>
    <n v="13.6105"/>
    <n v="13.6105"/>
    <n v="13.6105"/>
    <n v="13.6105"/>
    <n v="163.32599999999999"/>
  </r>
  <r>
    <x v="2"/>
    <s v="Công ty Cổ phần Giải pháp Số Một"/>
    <x v="325"/>
    <x v="0"/>
    <n v="32.657559999999997"/>
    <n v="32.657559999999997"/>
    <n v="32.657559999999997"/>
    <n v="32.657559999999997"/>
    <n v="32.657559999999997"/>
    <n v="32.657559999999997"/>
    <n v="32.657559999999997"/>
    <n v="32.657559999999997"/>
    <n v="32.657559999999997"/>
    <n v="32.657559999999997"/>
    <n v="32.657559999999997"/>
    <n v="32.657559999999997"/>
    <n v="391.89071999999999"/>
  </r>
  <r>
    <x v="3"/>
    <s v="Ngân hàng TNHH Công Thương Việt Nam tại Lào"/>
    <x v="178"/>
    <x v="1"/>
    <n v="36.853968000000002"/>
    <n v="36.853968000000002"/>
    <n v="36.853968000000002"/>
    <n v="36.853968000000002"/>
    <n v="36.853968000000002"/>
    <n v="36.853968000000002"/>
    <n v="36.853968000000002"/>
    <n v="36.853968000000002"/>
    <n v="36.853968000000002"/>
    <n v="36.853968000000002"/>
    <n v="36.853968000000002"/>
    <n v="83.733949999999993"/>
    <n v="489.12759799999998"/>
  </r>
  <r>
    <x v="2"/>
    <s v="Công ty Cổ phần Mobicast"/>
    <x v="326"/>
    <x v="1"/>
    <n v="33.021000000000001"/>
    <n v="33.021000000000001"/>
    <n v="33.021000000000001"/>
    <n v="33.021000000000001"/>
    <n v="33.021000000000001"/>
    <n v="33.021000000000001"/>
    <n v="33.021000000000001"/>
    <n v="33.021000000000001"/>
    <n v="33.021000000000001"/>
    <n v="33.021000000000001"/>
    <n v="33.021000000000001"/>
    <n v="33.021000000000001"/>
    <n v="396.25200000000001"/>
  </r>
  <r>
    <x v="3"/>
    <s v="Công ty Cổ phần Chứng khoỏn Pinetree"/>
    <x v="327"/>
    <x v="0"/>
    <n v="29.544599999999999"/>
    <n v="29.544599999999999"/>
    <n v="29.544599999999999"/>
    <n v="-16.2012"/>
    <n v="14.295999999999999"/>
    <n v="14.295999999999999"/>
    <n v="14.295999999999999"/>
    <n v="14.295999999999999"/>
    <n v="14.295999999999999"/>
    <n v="14.295999999999999"/>
    <n v="14.295999999999999"/>
    <n v="14.295999999999999"/>
    <n v="186.8006"/>
  </r>
  <r>
    <x v="2"/>
    <s v="Công ty cổ phần đầu tư và phát triển dịch vụ hạ tầng viễn thông"/>
    <x v="320"/>
    <x v="1"/>
    <n v="3.7370000000000001"/>
    <n v="3.7370000000000001"/>
    <n v="3.7370000000000001"/>
    <n v="3.7370000000000001"/>
    <n v="3.7370000000000001"/>
    <n v="3.7370000000000001"/>
    <n v="3.7370000000000001"/>
    <n v="3.7370000000000001"/>
    <n v="0"/>
    <n v="0"/>
    <n v="0"/>
    <n v="0"/>
    <n v="29.896000000000001"/>
  </r>
  <r>
    <x v="2"/>
    <s v="Công ty TNHH Kinh doanh và thương mại Dịch vụ Vinpro"/>
    <x v="72"/>
    <x v="1"/>
    <n v="7.0469999999999997"/>
    <n v="-2.3490000000000002"/>
    <n v="0"/>
    <n v="0"/>
    <n v="0"/>
    <n v="0"/>
    <n v="0"/>
    <n v="0"/>
    <n v="0"/>
    <n v="0"/>
    <n v="0"/>
    <n v="0"/>
    <n v="4.6980000000000004"/>
  </r>
  <r>
    <x v="2"/>
    <s v="Chi nhánh Nha Trang- Công ty Cổ Phần Vinpearl"/>
    <x v="72"/>
    <x v="1"/>
    <n v="12.2"/>
    <n v="12.2"/>
    <n v="12.2"/>
    <n v="12.2"/>
    <n v="12.2"/>
    <n v="12.2"/>
    <n v="12.2"/>
    <n v="12.2"/>
    <n v="0"/>
    <n v="0"/>
    <n v="0"/>
    <n v="0"/>
    <n v="97.6"/>
  </r>
  <r>
    <x v="2"/>
    <s v="Tổng công ty Công nghiệp xi măng Việt Nam"/>
    <x v="75"/>
    <x v="1"/>
    <n v="0.94272699999999998"/>
    <n v="0.94272699999999998"/>
    <n v="0.94272699999999998"/>
    <n v="0.94272699999999998"/>
    <n v="0.94272699999999998"/>
    <n v="0.94272699999999998"/>
    <n v="0.94272699999999998"/>
    <n v="0.94272699999999998"/>
    <n v="0.94272699999999998"/>
    <n v="0.94272699999999998"/>
    <n v="0.94272699999999998"/>
    <n v="0.94272999999999996"/>
    <n v="11.312727000000001"/>
  </r>
  <r>
    <x v="2"/>
    <s v="Công ty Xăng dầu Bắc Thái"/>
    <x v="137"/>
    <x v="1"/>
    <n v="2.9295"/>
    <n v="2.9295"/>
    <n v="2.9295"/>
    <n v="2.9295"/>
    <n v="2.9295"/>
    <n v="2.9295"/>
    <n v="2.9295"/>
    <n v="2.9295"/>
    <n v="2.9295"/>
    <n v="2.9295"/>
    <n v="2.9295"/>
    <n v="2.9295"/>
    <n v="35.154000000000003"/>
  </r>
  <r>
    <x v="2"/>
    <s v="Tổng kho xăng dầu Đức Giang-Chi nhánh công ty xăng dầu khu vực I-Công ty TNHH MTV"/>
    <x v="137"/>
    <x v="1"/>
    <n v="1.1870000000000001"/>
    <n v="6.5285000000000002"/>
    <n v="6.5285000000000002"/>
    <n v="0"/>
    <n v="0"/>
    <n v="0"/>
    <n v="0"/>
    <n v="0"/>
    <n v="0"/>
    <n v="0"/>
    <n v="0"/>
    <n v="0"/>
    <n v="14.244"/>
  </r>
  <r>
    <x v="2"/>
    <s v="Công ty Xăng dầu Đồng Nai"/>
    <x v="137"/>
    <x v="1"/>
    <n v="3.734"/>
    <n v="3.734"/>
    <n v="3.734"/>
    <n v="3.734"/>
    <n v="3.734"/>
    <n v="3.734"/>
    <n v="3.734"/>
    <n v="3.734"/>
    <n v="3.734"/>
    <n v="3.734"/>
    <n v="3.734"/>
    <n v="3.734"/>
    <n v="44.808"/>
  </r>
  <r>
    <x v="2"/>
    <s v="Công ty Xăng dầu Đồng Nai"/>
    <x v="137"/>
    <x v="1"/>
    <n v="2.9295"/>
    <n v="2.9295"/>
    <n v="2.9295"/>
    <n v="2.9295"/>
    <n v="2.9295"/>
    <n v="2.9295"/>
    <n v="2.9295"/>
    <n v="2.9295"/>
    <n v="2.9295"/>
    <n v="2.9295"/>
    <n v="2.9295"/>
    <n v="2.9295"/>
    <n v="35.154000000000003"/>
  </r>
  <r>
    <x v="2"/>
    <s v="Công ty xăng dầu Hà Tĩnh"/>
    <x v="137"/>
    <x v="1"/>
    <n v="2.9295"/>
    <n v="2.9295"/>
    <n v="2.9295"/>
    <n v="2.9295"/>
    <n v="2.9295"/>
    <n v="2.9295"/>
    <n v="2.9295"/>
    <n v="2.9295"/>
    <n v="2.9295"/>
    <n v="2.9295"/>
    <n v="2.9295"/>
    <n v="2.9295"/>
    <n v="35.154000000000003"/>
  </r>
  <r>
    <x v="2"/>
    <s v="Công ty xăng dầu Phú Thọ"/>
    <x v="137"/>
    <x v="1"/>
    <n v="2.8"/>
    <n v="2.8"/>
    <n v="2.8"/>
    <n v="2.8"/>
    <n v="2.8"/>
    <n v="2.8"/>
    <n v="2.8"/>
    <n v="2.8"/>
    <n v="2.8"/>
    <n v="2.8"/>
    <n v="2.8"/>
    <n v="2.8"/>
    <n v="33.6"/>
  </r>
  <r>
    <x v="2"/>
    <s v="Công ty xăng dầu Phú Thọ"/>
    <x v="137"/>
    <x v="1"/>
    <n v="2.9295"/>
    <n v="2.9295"/>
    <n v="2.9295"/>
    <n v="2.9295"/>
    <n v="2.9295"/>
    <n v="2.9295"/>
    <n v="2.9295"/>
    <n v="2.9295"/>
    <n v="2.9295"/>
    <n v="2.9295"/>
    <n v="2.9295"/>
    <n v="2.9295"/>
    <n v="35.154000000000003"/>
  </r>
  <r>
    <x v="2"/>
    <s v="Công ty Xăng dầu Thanh hoá"/>
    <x v="137"/>
    <x v="1"/>
    <n v="2.9295"/>
    <n v="2.9295"/>
    <n v="2.9295"/>
    <n v="2.9295"/>
    <n v="2.9295"/>
    <n v="2.9295"/>
    <n v="2.9295"/>
    <n v="2.9295"/>
    <n v="2.9295"/>
    <n v="2.9295"/>
    <n v="2.9295"/>
    <n v="2.9295"/>
    <n v="35.154000000000003"/>
  </r>
  <r>
    <x v="2"/>
    <s v="Viện vệ sinh dịch tễ Tây Nguyên"/>
    <x v="328"/>
    <x v="0"/>
    <n v="1.3257270000000001"/>
    <n v="1.3257270000000001"/>
    <n v="1.3257270000000001"/>
    <n v="1.3257270000000001"/>
    <n v="1.3257270000000001"/>
    <n v="1.3257270000000001"/>
    <n v="1.3257270000000001"/>
    <n v="1.3257270000000001"/>
    <n v="1.3257270000000001"/>
    <n v="1.3257270000000001"/>
    <n v="1.3257270000000001"/>
    <n v="1.3257270000000001"/>
    <n v="15.908723999999999"/>
  </r>
  <r>
    <x v="1"/>
    <s v="công ty trách nhiệm hữu hạn toyota ninh kiều"/>
    <x v="124"/>
    <x v="1"/>
    <n v="2.8069999999999999"/>
    <n v="2.8069999999999999"/>
    <n v="2.8069999999999999"/>
    <n v="2.8069999999999999"/>
    <n v="2.8069999999999999"/>
    <n v="2.8069999999999999"/>
    <n v="2.8069999999999999"/>
    <n v="2.8069999999999999"/>
    <n v="2.8069999999999999"/>
    <n v="2.8069999999999999"/>
    <n v="2.8069999999999999"/>
    <n v="2.8069999999999999"/>
    <n v="33.683999999999997"/>
  </r>
  <r>
    <x v="1"/>
    <s v="Chi nhánh Công ty TNHH Thông tin NTT (Việt Nam)"/>
    <x v="119"/>
    <x v="1"/>
    <n v="5.8057999999999996"/>
    <n v="5.8057999999999996"/>
    <n v="5.8057999999999996"/>
    <n v="5.8057999999999996"/>
    <n v="5.8057999999999996"/>
    <n v="5.8057999999999996"/>
    <n v="5.8057999999999996"/>
    <n v="5.8057999999999996"/>
    <n v="5.8057999999999996"/>
    <n v="5.8057999999999996"/>
    <n v="5.8057999999999996"/>
    <n v="5.8057999999999996"/>
    <n v="69.669600000000003"/>
  </r>
  <r>
    <x v="1"/>
    <s v="Công ty TNHH Global Network Service"/>
    <x v="157"/>
    <x v="1"/>
    <n v="6"/>
    <n v="6"/>
    <n v="6"/>
    <n v="6"/>
    <n v="6"/>
    <n v="6"/>
    <n v="6"/>
    <n v="6"/>
    <n v="6"/>
    <n v="6"/>
    <n v="6"/>
    <n v="6"/>
    <n v="72"/>
  </r>
  <r>
    <x v="1"/>
    <s v="Công ty TNHH Global Network Service"/>
    <x v="157"/>
    <x v="1"/>
    <n v="6"/>
    <n v="6"/>
    <n v="6"/>
    <n v="6"/>
    <n v="6"/>
    <n v="6"/>
    <n v="6"/>
    <n v="6"/>
    <n v="6"/>
    <n v="6"/>
    <n v="6"/>
    <n v="6"/>
    <n v="72"/>
  </r>
  <r>
    <x v="2"/>
    <s v="Cục thuế Hà Nội"/>
    <x v="329"/>
    <x v="0"/>
    <n v="10.812799999999999"/>
    <n v="10.812799999999999"/>
    <n v="10.812799999999999"/>
    <n v="10.812799999999999"/>
    <n v="10.812799999999999"/>
    <n v="10.812799999999999"/>
    <n v="10.812799999999999"/>
    <n v="10.812799999999999"/>
    <n v="10.812799999999999"/>
    <n v="10.812799999999999"/>
    <n v="10.812799999999999"/>
    <n v="10.812799999999999"/>
    <n v="129.75360000000001"/>
  </r>
  <r>
    <x v="1"/>
    <s v="Chi nhánh Công ty TNHH Thông tin NTT (Việt Nam)"/>
    <x v="119"/>
    <x v="1"/>
    <n v="20.754300000000001"/>
    <n v="20.754300000000001"/>
    <n v="20.754300000000001"/>
    <n v="20.754300000000001"/>
    <n v="20.754300000000001"/>
    <n v="20.754300000000001"/>
    <n v="20.754300000000001"/>
    <n v="27.356760000000001"/>
    <n v="33.831000000000003"/>
    <n v="44.354190000000003"/>
    <n v="47.792700000000004"/>
    <n v="47.792700000000004"/>
    <n v="346.40744999999998"/>
  </r>
  <r>
    <x v="1"/>
    <s v="Chi nhánh Công ty TNHH Thông tin NTT (Việt Nam)"/>
    <x v="119"/>
    <x v="1"/>
    <n v="11.567399999999999"/>
    <n v="6.1859999999999999"/>
    <n v="6.1859999999999999"/>
    <n v="6.1859999999999999"/>
    <n v="6.1859999999999999"/>
    <n v="6.1859999999999999"/>
    <n v="6.1859999999999999"/>
    <n v="6.1859999999999999"/>
    <n v="6.1859999999999999"/>
    <n v="6.1859999999999999"/>
    <n v="6.1859999999999999"/>
    <n v="6.1859999999999999"/>
    <n v="79.613399999999999"/>
  </r>
  <r>
    <x v="2"/>
    <s v="Công ty cổ phần công nghệ thông tin, viễn thông và tự động hoá dầu khí"/>
    <x v="101"/>
    <x v="1"/>
    <n v="1.73485"/>
    <n v="1.73485"/>
    <n v="1.73485"/>
    <n v="1.73485"/>
    <n v="1.73485"/>
    <n v="1.73485"/>
    <n v="1.73485"/>
    <n v="1.73485"/>
    <n v="1.73485"/>
    <n v="1.73485"/>
    <n v="1.73485"/>
    <n v="1.73485"/>
    <n v="20.818200000000001"/>
  </r>
  <r>
    <x v="2"/>
    <s v="Công ty cổ phần công nghệ thông tin, viễn thông và tự động hóa dầu khí"/>
    <x v="101"/>
    <x v="1"/>
    <n v="40.547131999999998"/>
    <n v="40.547131999999998"/>
    <n v="40.547131999999998"/>
    <n v="40.547131999999998"/>
    <n v="40.547131999999998"/>
    <n v="40.547131999999998"/>
    <n v="40.547131999999998"/>
    <n v="40.547131999999998"/>
    <n v="40.547131999999998"/>
    <n v="40.547131999999998"/>
    <n v="40.547131999999998"/>
    <n v="40.547131999999998"/>
    <n v="486.565584"/>
  </r>
  <r>
    <x v="2"/>
    <s v="Công ty cổ phần công nghệ thông tin, viễn thông và tự động hóa dầu khí"/>
    <x v="101"/>
    <x v="1"/>
    <n v="40.254131999999998"/>
    <n v="40.254131999999998"/>
    <n v="40.254131999999998"/>
    <n v="40.254131999999998"/>
    <n v="40.254131999999998"/>
    <n v="40.254131999999998"/>
    <n v="40.254131999999998"/>
    <n v="40.254131999999998"/>
    <n v="40.254131999999998"/>
    <n v="40.254131999999998"/>
    <n v="40.254131999999998"/>
    <n v="40.254131999999998"/>
    <n v="483.04958399999998"/>
  </r>
  <r>
    <x v="2"/>
    <s v="Chi nhánh công ty cổ phần Liên á Quốc tế"/>
    <x v="330"/>
    <x v="0"/>
    <n v="5.5497269999999999"/>
    <n v="5.5497269999999999"/>
    <n v="5.5497269999999999"/>
    <n v="5.5497269999999999"/>
    <n v="5.5497269999999999"/>
    <n v="5.5497269999999999"/>
    <n v="5.5497269999999999"/>
    <n v="5.5497269999999999"/>
    <n v="5.5497269999999999"/>
    <n v="5.5497269999999999"/>
    <n v="5.5497269999999999"/>
    <n v="5.5497269999999999"/>
    <n v="66.596723999999995"/>
  </r>
  <r>
    <x v="2"/>
    <s v="Công ty cổ phần dịch vụ số liệu Toàn Cầu"/>
    <x v="168"/>
    <x v="1"/>
    <n v="167.89468500000001"/>
    <n v="167.89468500000001"/>
    <n v="167.89468500000001"/>
    <n v="167.89468500000001"/>
    <n v="293.196215"/>
    <n v="229.04545200000001"/>
    <n v="229.04545100000001"/>
    <n v="229.04545100000001"/>
    <n v="229.04545100000001"/>
    <n v="229.04545100000001"/>
    <n v="229.04545100000001"/>
    <n v="229.04545100000001"/>
    <n v="2568.0931129999999"/>
  </r>
  <r>
    <x v="2"/>
    <s v="Công ty cổ phần dịch vụ số liệu Toàn Cầu"/>
    <x v="168"/>
    <x v="1"/>
    <n v="83.556556"/>
    <n v="81.086395999999993"/>
    <n v="81.086395999999993"/>
    <n v="81.086395999999993"/>
    <n v="81.086395999999993"/>
    <n v="81.086395999999993"/>
    <n v="81.086395999999993"/>
    <n v="81.086395999999993"/>
    <n v="81.086395999999993"/>
    <n v="81.086395999999993"/>
    <n v="81.086395999999993"/>
    <n v="81.086395999999993"/>
    <n v="975.50691200000006"/>
  </r>
  <r>
    <x v="2"/>
    <s v="Công ty Cổ phần Tổng Công ty Truyền hình cáp Việt Nam"/>
    <x v="189"/>
    <x v="1"/>
    <n v="1240"/>
    <n v="1240"/>
    <n v="1240"/>
    <n v="1240"/>
    <n v="1240"/>
    <n v="1240"/>
    <n v="1240"/>
    <n v="1240"/>
    <n v="1240"/>
    <n v="1240"/>
    <n v="1240"/>
    <n v="1240"/>
    <n v="14880"/>
  </r>
  <r>
    <x v="2"/>
    <s v="Tập đoàn công nghiệp Than - Khoáng Sản Việt Nam"/>
    <x v="91"/>
    <x v="1"/>
    <n v="0.94272699999999998"/>
    <n v="0.94272699999999998"/>
    <n v="0.94272699999999998"/>
    <n v="0.94272699999999998"/>
    <n v="0.94272699999999998"/>
    <n v="0.94272699999999998"/>
    <n v="0.94272699999999998"/>
    <n v="0.94272699999999998"/>
    <n v="0.94272699999999998"/>
    <n v="0.94272699999999998"/>
    <n v="0.94272699999999998"/>
    <n v="0.94272699999999998"/>
    <n v="11.312723999999999"/>
  </r>
  <r>
    <x v="2"/>
    <s v="Tập đoàn Hóa chất Việt Nam"/>
    <x v="331"/>
    <x v="1"/>
    <n v="0.94272699999999998"/>
    <n v="0.94272699999999998"/>
    <n v="0.94272699999999998"/>
    <n v="0.94272699999999998"/>
    <n v="0.94272699999999998"/>
    <n v="0.94272699999999998"/>
    <n v="0.94272699999999998"/>
    <n v="0.94272699999999998"/>
    <n v="0.94272699999999998"/>
    <n v="0.94272699999999998"/>
    <n v="0.94272699999999998"/>
    <n v="0.94272699999999998"/>
    <n v="11.312723999999999"/>
  </r>
  <r>
    <x v="2"/>
    <s v="Công ty Cổ phần VCCorp"/>
    <x v="169"/>
    <x v="1"/>
    <n v="2.1052499999999998"/>
    <n v="2.1052499999999998"/>
    <n v="2.1052499999999998"/>
    <n v="2.1052499999999998"/>
    <n v="2.1052499999999998"/>
    <n v="2.1052499999999998"/>
    <n v="0.631575"/>
    <n v="0"/>
    <n v="0"/>
    <n v="0"/>
    <n v="0"/>
    <n v="0"/>
    <n v="13.263075000000001"/>
  </r>
  <r>
    <x v="2"/>
    <s v="Công ty Cổ phần VCCorp"/>
    <x v="169"/>
    <x v="1"/>
    <n v="1.337"/>
    <n v="1.337"/>
    <n v="1.337"/>
    <n v="1.337"/>
    <n v="1.337"/>
    <n v="1.337"/>
    <n v="1.337"/>
    <n v="1.337"/>
    <n v="1.337"/>
    <n v="1.337"/>
    <n v="1.337"/>
    <n v="1.337"/>
    <n v="16.044"/>
  </r>
  <r>
    <x v="2"/>
    <s v="Công ty Cổ phần VCCorp"/>
    <x v="169"/>
    <x v="1"/>
    <n v="1.867"/>
    <n v="1.867"/>
    <n v="1.867"/>
    <n v="1.867"/>
    <n v="1.867"/>
    <n v="1.867"/>
    <n v="0.56010000000000004"/>
    <n v="0"/>
    <n v="0"/>
    <n v="0"/>
    <n v="0"/>
    <n v="0"/>
    <n v="11.7621"/>
  </r>
  <r>
    <x v="2"/>
    <s v="Công ty cổ phần dịch vụ thương mại và công nghệ M-PAY"/>
    <x v="332"/>
    <x v="0"/>
    <n v="0.67272699999999996"/>
    <n v="0.67272699999999996"/>
    <n v="0.67272699999999996"/>
    <n v="0.67272699999999996"/>
    <n v="0.67272699999999996"/>
    <n v="0.67272699999999996"/>
    <n v="0.67272699999999996"/>
    <n v="0.67272699999999996"/>
    <n v="0.67272699999999996"/>
    <n v="0.67272699999999996"/>
    <n v="0.67272699999999996"/>
    <n v="0.67272699999999996"/>
    <n v="8.0727239999999991"/>
  </r>
  <r>
    <x v="2"/>
    <s v="Công ty cổ phần vận tải xăng dầu VIPCO"/>
    <x v="137"/>
    <x v="1"/>
    <n v="1.867"/>
    <n v="1.867"/>
    <n v="1.867"/>
    <n v="1.867"/>
    <n v="1.867"/>
    <n v="1.867"/>
    <n v="1.867"/>
    <n v="1.867"/>
    <n v="1.867"/>
    <n v="1.867"/>
    <n v="1.867"/>
    <n v="1.867"/>
    <n v="22.404"/>
  </r>
  <r>
    <x v="2"/>
    <s v="Công ty cổ phần vận tải xăng dầu VIPCO"/>
    <x v="137"/>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2"/>
    <s v="Công ty cổ phần vận tải xăng dầu VIPCO"/>
    <x v="137"/>
    <x v="1"/>
    <n v="2.9295"/>
    <n v="2.9295"/>
    <n v="2.9295"/>
    <n v="2.9295"/>
    <n v="2.9295"/>
    <n v="2.9295"/>
    <n v="2.9295"/>
    <n v="2.9295"/>
    <n v="2.9295"/>
    <n v="2.9295"/>
    <n v="2.9295"/>
    <n v="2.9295"/>
    <n v="35.154000000000003"/>
  </r>
  <r>
    <x v="2"/>
    <s v="Công ty cổ phần truyền thông DCC"/>
    <x v="333"/>
    <x v="0"/>
    <n v="2.6739999999999999"/>
    <n v="2.6739999999999999"/>
    <n v="2.6739999999999999"/>
    <n v="2.6739999999999999"/>
    <n v="0.62393299999999996"/>
    <n v="1.337"/>
    <n v="-3.387067"/>
    <n v="0"/>
    <n v="0"/>
    <n v="0"/>
    <n v="0"/>
    <n v="0"/>
    <n v="9.2698660000000004"/>
  </r>
  <r>
    <x v="2"/>
    <s v="Công ty Cổ Phần chăn nuôi C.P Việt Nam - Chi nhánh tại Hải Dương"/>
    <x v="170"/>
    <x v="1"/>
    <n v="1.867"/>
    <n v="1.867"/>
    <n v="1.867"/>
    <n v="1.867"/>
    <n v="1.867"/>
    <n v="1.867"/>
    <n v="1.867"/>
    <n v="1.867"/>
    <n v="1.867"/>
    <n v="1.867"/>
    <n v="1.867"/>
    <n v="1.867"/>
    <n v="22.404"/>
  </r>
  <r>
    <x v="2"/>
    <s v="Công ty cổ phần chăn nuôi C.P. Việt Nam-Chi nhánh NM tại Hải Dương"/>
    <x v="170"/>
    <x v="1"/>
    <n v="2.8069999999999999"/>
    <n v="2.8069999999999999"/>
    <n v="2.8069999999999999"/>
    <n v="2.8069999999999999"/>
    <n v="2.8069999999999999"/>
    <n v="2.8069999999999999"/>
    <n v="2.8069999999999999"/>
    <n v="2.8069999999999999"/>
    <n v="2.8069999999999999"/>
    <n v="2.8069999999999999"/>
    <n v="2.8069999999999999"/>
    <n v="2.8069999999999999"/>
    <n v="33.683999999999997"/>
  </r>
  <r>
    <x v="2"/>
    <s v="Công ty Cổ phần Chăn nuôi C.P. Việt Nam - Chi nhánh Quảng Bình"/>
    <x v="170"/>
    <x v="1"/>
    <n v="1.5448999999999999"/>
    <n v="1.5448999999999999"/>
    <n v="1.5448999999999999"/>
    <n v="1.5448999999999999"/>
    <n v="1.5448999999999999"/>
    <n v="1.5448999999999999"/>
    <n v="1.5448999999999999"/>
    <n v="1.5448999999999999"/>
    <n v="1.5448999999999999"/>
    <n v="1.5448999999999999"/>
    <n v="1.5448999999999999"/>
    <n v="1.5448999999999999"/>
    <n v="18.538799999999998"/>
  </r>
  <r>
    <x v="2"/>
    <s v="Công ty Cổ phần Chăn nuôi C.P. Việt Nam - Chi nhánh Quảng Trị"/>
    <x v="170"/>
    <x v="1"/>
    <n v="1.5448999999999999"/>
    <n v="1.5448999999999999"/>
    <n v="1.5448999999999999"/>
    <n v="1.5448999999999999"/>
    <n v="1.5448999999999999"/>
    <n v="1.5448999999999999"/>
    <n v="1.5448999999999999"/>
    <n v="1.5448999999999999"/>
    <n v="1.5448999999999999"/>
    <n v="1.5448999999999999"/>
    <n v="1.5448999999999999"/>
    <n v="1.5448999999999999"/>
    <n v="18.538799999999998"/>
  </r>
  <r>
    <x v="2"/>
    <s v="Công ty Cổ phần Chăn nuôi C.P. Việt Nam - Chi nhánh Trại giống Quảng Bình"/>
    <x v="334"/>
    <x v="0"/>
    <n v="2.2069999999999999"/>
    <n v="2.2069999999999999"/>
    <n v="2.2069999999999999"/>
    <n v="2.2069999999999999"/>
    <n v="2.2069999999999999"/>
    <n v="2.2069999999999999"/>
    <n v="2.2069999999999999"/>
    <n v="2.2069999999999999"/>
    <n v="2.2069999999999999"/>
    <n v="2.2069999999999999"/>
    <n v="2.2069999999999999"/>
    <n v="2.2069999999999999"/>
    <n v="26.484000000000002"/>
  </r>
  <r>
    <x v="2"/>
    <s v="CN Công ty CP bệnh viện ĐKQT Vinmec – Bệnh viện ĐKQT Vinmec Times City"/>
    <x v="72"/>
    <x v="1"/>
    <n v="8.9734499999999997"/>
    <n v="8.9734499999999997"/>
    <n v="8.9734499999999997"/>
    <n v="8.9734499999999997"/>
    <n v="8.9734499999999997"/>
    <n v="8.9734499999999997"/>
    <n v="8.9734499999999997"/>
    <n v="5.9823000000000004"/>
    <n v="0"/>
    <n v="0"/>
    <n v="0"/>
    <n v="0"/>
    <n v="68.796449999999993"/>
  </r>
  <r>
    <x v="2"/>
    <s v="Công ty cổ phần Liên á Quốc tế"/>
    <x v="330"/>
    <x v="0"/>
    <n v="3.4769999999999999"/>
    <n v="3.4769999999999999"/>
    <n v="3.4769999999999999"/>
    <n v="3.4769999999999999"/>
    <n v="3.4769999999999999"/>
    <n v="3.4769999999999999"/>
    <n v="3.4769999999999999"/>
    <n v="3.4769999999999999"/>
    <n v="3.4769999999999999"/>
    <n v="3.4769999999999999"/>
    <n v="3.4769999999999999"/>
    <n v="3.4769999999999999"/>
    <n v="41.723999999999997"/>
  </r>
  <r>
    <x v="2"/>
    <s v="Công ty cổ phần Truyền thông Gapit"/>
    <x v="197"/>
    <x v="1"/>
    <n v="1.6027499999999999"/>
    <n v="1.6027499999999999"/>
    <n v="1.6027499999999999"/>
    <n v="1.6027499999999999"/>
    <n v="1.6027499999999999"/>
    <n v="1.6027499999999999"/>
    <n v="1.6027499999999999"/>
    <n v="1.6027499999999999"/>
    <n v="1.6027499999999999"/>
    <n v="1.6027499999999999"/>
    <n v="1.6027499999999999"/>
    <n v="1.6027499999999999"/>
    <n v="19.233000000000001"/>
  </r>
  <r>
    <x v="2"/>
    <s v="Chi nhánh Công ty trách nhiệm hữu hạn Hạt giống C.P. Việt Nam"/>
    <x v="170"/>
    <x v="1"/>
    <n v="2.1052499999999998"/>
    <n v="2.1052499999999998"/>
    <n v="2.1052499999999998"/>
    <n v="2.1052499999999998"/>
    <n v="2.1052499999999998"/>
    <n v="2.1052499999999998"/>
    <n v="2.1052499999999998"/>
    <n v="2.1052499999999998"/>
    <n v="2.1052499999999998"/>
    <n v="2.1052499999999998"/>
    <n v="2.1052499999999998"/>
    <n v="2.1052499999999998"/>
    <n v="25.263000000000002"/>
  </r>
  <r>
    <x v="1"/>
    <s v="Chi nhánh Công ty TNHH Thông tin NTT (Việt Nam)"/>
    <x v="119"/>
    <x v="1"/>
    <n v="15.4269"/>
    <n v="15.4269"/>
    <n v="15.4269"/>
    <n v="15.4269"/>
    <n v="15.4269"/>
    <n v="15.4269"/>
    <n v="15.4269"/>
    <n v="15.4269"/>
    <n v="15.4269"/>
    <n v="15.4269"/>
    <n v="15.4269"/>
    <n v="15.4269"/>
    <n v="185.12280000000001"/>
  </r>
  <r>
    <x v="1"/>
    <s v="Chi nhánh Công ty TNHH Thông tin NTT (Việt Nam)"/>
    <x v="119"/>
    <x v="1"/>
    <n v="16.840699999999998"/>
    <n v="16.840699999999998"/>
    <n v="16.840699999999998"/>
    <n v="16.840699999999998"/>
    <n v="16.840699999999998"/>
    <n v="16.840699999999998"/>
    <n v="16.840699999999998"/>
    <n v="16.840699999999998"/>
    <n v="16.840699999999998"/>
    <n v="16.840699999999998"/>
    <n v="16.840699999999998"/>
    <n v="16.840699999999998"/>
    <n v="202.08840000000001"/>
  </r>
  <r>
    <x v="2"/>
    <s v="Công ty cổ phần Truyền thông Iris"/>
    <x v="335"/>
    <x v="1"/>
    <n v="3.387"/>
    <n v="3.387"/>
    <n v="3.387"/>
    <n v="3.387"/>
    <n v="3.387"/>
    <n v="3.387"/>
    <n v="3.387"/>
    <n v="3.387"/>
    <n v="3.387"/>
    <n v="3.387"/>
    <n v="3.387"/>
    <n v="3.387"/>
    <n v="40.643999999999998"/>
  </r>
  <r>
    <x v="2"/>
    <s v="Công ty cổ phần siêu thị Intimex Việt Nam"/>
    <x v="126"/>
    <x v="0"/>
    <n v="20.89"/>
    <n v="20.89"/>
    <n v="20.89"/>
    <n v="0"/>
    <n v="0"/>
    <n v="0"/>
    <n v="0"/>
    <n v="0"/>
    <n v="0"/>
    <n v="0"/>
    <n v="0"/>
    <n v="0"/>
    <n v="62.67"/>
  </r>
  <r>
    <x v="2"/>
    <s v="Công ty Cổ phần Vinhomes"/>
    <x v="72"/>
    <x v="1"/>
    <n v="6.2969999999999997"/>
    <n v="6.2969999999999997"/>
    <n v="6.2969999999999997"/>
    <n v="6.2969999999999997"/>
    <n v="6.2969999999999997"/>
    <n v="6.2969999999999997"/>
    <n v="6.2969999999999997"/>
    <n v="6.2969999999999997"/>
    <n v="6.2969999999999997"/>
    <n v="6.2969999999999997"/>
    <n v="6.2969999999999997"/>
    <n v="6.2969999999999997"/>
    <n v="75.563999999999993"/>
  </r>
  <r>
    <x v="2"/>
    <s v="Công ty TNHH MTV Vinschool"/>
    <x v="72"/>
    <x v="1"/>
    <n v="5.3524500000000002"/>
    <n v="5.3524500000000002"/>
    <n v="5.3524500000000002"/>
    <n v="0.89207499999999995"/>
    <n v="0"/>
    <n v="0"/>
    <n v="0"/>
    <n v="0"/>
    <n v="0"/>
    <n v="0"/>
    <n v="0"/>
    <n v="0"/>
    <n v="16.949425000000002"/>
  </r>
  <r>
    <x v="2"/>
    <s v="CN Công ty CP Bệnh viện ĐKQT Vinmec- Bệnh viện ĐKQT Vinmec Central Park"/>
    <x v="72"/>
    <x v="1"/>
    <n v="2.4735"/>
    <n v="2.4735"/>
    <n v="2.4735"/>
    <n v="2.4735"/>
    <n v="2.4735"/>
    <n v="2.4735"/>
    <n v="2.4735"/>
    <n v="2.4735"/>
    <n v="2.4735"/>
    <n v="2.4735"/>
    <n v="2.4735"/>
    <n v="2.4735"/>
    <n v="29.681999999999999"/>
  </r>
  <r>
    <x v="1"/>
    <s v="Công ty TNHH Toyota An Sương"/>
    <x v="124"/>
    <x v="1"/>
    <n v="6.0970000000000004"/>
    <n v="6.0970000000000004"/>
    <n v="6.0970000000000004"/>
    <n v="6.0970000000000004"/>
    <n v="6.0970000000000004"/>
    <n v="6.0970000000000004"/>
    <n v="6.0970000000000004"/>
    <n v="6.0970000000000004"/>
    <n v="6.0970000000000004"/>
    <n v="6.0970000000000004"/>
    <n v="6.0970000000000004"/>
    <n v="6.0970000000000004"/>
    <n v="73.164000000000001"/>
  </r>
  <r>
    <x v="1"/>
    <s v="Công ty cổ phần toyota Bình Dương"/>
    <x v="124"/>
    <x v="1"/>
    <n v="2.8069999999999999"/>
    <n v="2.8069999999999999"/>
    <n v="2.8069999999999999"/>
    <n v="2.8069999999999999"/>
    <n v="2.8069999999999999"/>
    <n v="2.8069999999999999"/>
    <n v="2.8069999999999999"/>
    <n v="2.8069999999999999"/>
    <n v="2.8069999999999999"/>
    <n v="2.8069999999999999"/>
    <n v="2.8069999999999999"/>
    <n v="2.8069999999999999"/>
    <n v="33.683999999999997"/>
  </r>
  <r>
    <x v="1"/>
    <s v="Công ty trách nhiệm hữu hạn TOYOTA Buôn Ma Thuột"/>
    <x v="124"/>
    <x v="1"/>
    <n v="2.1507269999999998"/>
    <n v="2.1507269999999998"/>
    <n v="2.1507269999999998"/>
    <n v="2.1507269999999998"/>
    <n v="2.1507269999999998"/>
    <n v="2.1507269999999998"/>
    <n v="2.1507269999999998"/>
    <n v="2.1507269999999998"/>
    <n v="2.1507269999999998"/>
    <n v="2.1507269999999998"/>
    <n v="2.1507269999999998"/>
    <n v="2.1507269999999998"/>
    <n v="25.808724000000002"/>
  </r>
  <r>
    <x v="1"/>
    <s v="Công ty TNHH Toyota Bắc Ninh"/>
    <x v="124"/>
    <x v="1"/>
    <n v="3.05"/>
    <n v="3.05"/>
    <n v="3.05"/>
    <n v="3.05"/>
    <n v="3.05"/>
    <n v="3.05"/>
    <n v="3.05"/>
    <n v="3.05"/>
    <n v="3.05"/>
    <n v="3.05"/>
    <n v="3.05"/>
    <n v="3.05"/>
    <n v="36.6"/>
  </r>
  <r>
    <x v="1"/>
    <s v="CN Tổng công ty cơ khí GTVT Sài Gòn - TNHH MTV - Xí nghiệp ô tô Toyota Bến Thành"/>
    <x v="124"/>
    <x v="1"/>
    <n v="4.9470000000000001"/>
    <n v="4.9470000000000001"/>
    <n v="4.9470000000000001"/>
    <n v="4.9470000000000001"/>
    <n v="4.9470000000000001"/>
    <n v="4.9470000000000001"/>
    <n v="4.9470000000000001"/>
    <n v="4.9470000000000001"/>
    <n v="4.9470000000000001"/>
    <n v="4.9470000000000001"/>
    <n v="4.9470000000000001"/>
    <n v="4.9470000000000001"/>
    <n v="59.363999999999997"/>
  </r>
  <r>
    <x v="1"/>
    <s v="CN Tổng công ty cơ khí GTVT Sài Gòn - TNHH MTV - Xí nghiệp ô tô Toyota Bến Thành"/>
    <x v="124"/>
    <x v="1"/>
    <n v="1.2777270000000001"/>
    <n v="1.2777270000000001"/>
    <n v="1.2777270000000001"/>
    <n v="1.2777270000000001"/>
    <n v="1.2777270000000001"/>
    <n v="1.2777270000000001"/>
    <n v="1.2777270000000001"/>
    <n v="1.2777270000000001"/>
    <n v="1.2777270000000001"/>
    <n v="1.2777270000000001"/>
    <n v="1.2777270000000001"/>
    <n v="1.2777270000000001"/>
    <n v="15.332724000000001"/>
  </r>
  <r>
    <x v="1"/>
    <s v="Công ty TNHH một thành viên Toyota Mỹ Đình-Chi nhánh Cầu Diễn"/>
    <x v="124"/>
    <x v="1"/>
    <n v="3.387"/>
    <n v="3.387"/>
    <n v="3.387"/>
    <n v="3.387"/>
    <n v="3.387"/>
    <n v="3.387"/>
    <n v="3.387"/>
    <n v="0"/>
    <n v="0"/>
    <n v="0"/>
    <n v="0"/>
    <n v="0"/>
    <n v="23.709"/>
  </r>
  <r>
    <x v="1"/>
    <s v="Công ty cổ phần TOYOTA Đông Sài Gòn"/>
    <x v="124"/>
    <x v="1"/>
    <n v="2.8069999999999999"/>
    <n v="2.8069999999999999"/>
    <n v="2.8069999999999999"/>
    <n v="2.8069999999999999"/>
    <n v="2.8069999999999999"/>
    <n v="2.8069999999999999"/>
    <n v="2.8069999999999999"/>
    <n v="2.8069999999999999"/>
    <n v="2.8069999999999999"/>
    <n v="2.8069999999999999"/>
    <n v="2.8069999999999999"/>
    <n v="2.8069999999999999"/>
    <n v="33.683999999999997"/>
  </r>
  <r>
    <x v="1"/>
    <s v="Công ty liên doanh TOYOTA Giải Phóng"/>
    <x v="124"/>
    <x v="1"/>
    <n v="2.0777269999999999"/>
    <n v="2.0777269999999999"/>
    <n v="2.0777269999999999"/>
    <n v="2.0777269999999999"/>
    <n v="2.0777269999999999"/>
    <n v="2.0777269999999999"/>
    <n v="2.0777269999999999"/>
    <n v="2.0777269999999999"/>
    <n v="2.0777269999999999"/>
    <n v="2.0777269999999999"/>
    <n v="2.0777269999999999"/>
    <n v="2.0777269999999999"/>
    <n v="24.932724"/>
  </r>
  <r>
    <x v="1"/>
    <s v="Công ty TNHH Toyota Hải Dương"/>
    <x v="124"/>
    <x v="1"/>
    <n v="2.137"/>
    <n v="2.137"/>
    <n v="2.137"/>
    <n v="2.137"/>
    <n v="2.137"/>
    <n v="2.137"/>
    <n v="2.137"/>
    <n v="2.137"/>
    <n v="2.137"/>
    <n v="2.137"/>
    <n v="2.137"/>
    <n v="2.137"/>
    <n v="25.643999999999998"/>
  </r>
  <r>
    <x v="1"/>
    <s v="Công ty trách nhiệm hữu hạn TOYOTA Hà Đông"/>
    <x v="124"/>
    <x v="1"/>
    <n v="1.3420000000000001"/>
    <n v="1.3420000000000001"/>
    <n v="1.3420000000000001"/>
    <n v="1.3420000000000001"/>
    <n v="1.3420000000000001"/>
    <n v="1.3420000000000001"/>
    <n v="1.3420000000000001"/>
    <n v="1.3420000000000001"/>
    <n v="1.3420000000000001"/>
    <n v="1.3420000000000001"/>
    <n v="1.3420000000000001"/>
    <n v="1.3420000000000001"/>
    <n v="16.103999999999999"/>
  </r>
  <r>
    <x v="1"/>
    <s v="Công ty trách nhiệm hữu hạn Toyota Hiroshima Vĩnh Phúc - HT"/>
    <x v="124"/>
    <x v="1"/>
    <n v="1.337"/>
    <n v="1.337"/>
    <n v="1.337"/>
    <n v="1.337"/>
    <n v="1.337"/>
    <n v="1.337"/>
    <n v="1.337"/>
    <n v="1.337"/>
    <n v="1.337"/>
    <n v="1.337"/>
    <n v="1.337"/>
    <n v="1.337"/>
    <n v="16.044"/>
  </r>
  <r>
    <x v="1"/>
    <s v="Xí nghiệp Toyota Hoàn Kiếm Hà Nội"/>
    <x v="124"/>
    <x v="1"/>
    <n v="1.2777270000000001"/>
    <n v="1.2777270000000001"/>
    <n v="1.2777270000000001"/>
    <n v="1.2777270000000001"/>
    <n v="1.2777270000000001"/>
    <n v="1.2777270000000001"/>
    <n v="1.2777270000000001"/>
    <n v="1.2777270000000001"/>
    <n v="1.2777270000000001"/>
    <n v="1.2777270000000001"/>
    <n v="1.2777270000000001"/>
    <n v="1.2777270000000001"/>
    <n v="15.332724000000001"/>
  </r>
  <r>
    <x v="1"/>
    <s v="Công ty TNHH Toyota Hải Phòng"/>
    <x v="124"/>
    <x v="1"/>
    <n v="2.0777269999999999"/>
    <n v="2.0777269999999999"/>
    <n v="2.0777269999999999"/>
    <n v="2.0777269999999999"/>
    <n v="2.0777269999999999"/>
    <n v="2.0777269999999999"/>
    <n v="2.0777269999999999"/>
    <n v="2.0777269999999999"/>
    <n v="2.0777269999999999"/>
    <n v="2.0777269999999999"/>
    <n v="2.0777269999999999"/>
    <n v="2.0777269999999999"/>
    <n v="24.932724"/>
  </r>
  <r>
    <x v="1"/>
    <s v="Công ty trách nhiệm hữu hạn TOYOTA Long Biên"/>
    <x v="124"/>
    <x v="1"/>
    <n v="1.2777270000000001"/>
    <n v="1.2777270000000001"/>
    <n v="1.2777270000000001"/>
    <n v="1.2777270000000001"/>
    <n v="1.2777270000000001"/>
    <n v="1.2777270000000001"/>
    <n v="1.2777270000000001"/>
    <n v="1.2777270000000001"/>
    <n v="1.2777270000000001"/>
    <n v="1.2777270000000001"/>
    <n v="1.2777270000000001"/>
    <n v="1.2777270000000001"/>
    <n v="15.332724000000001"/>
  </r>
  <r>
    <x v="1"/>
    <s v="Công ty trách nhiệm hữu hạn TOYOTA Lý Thường Kiệt"/>
    <x v="124"/>
    <x v="1"/>
    <n v="1.2777270000000001"/>
    <n v="1.2777270000000001"/>
    <n v="1.2777270000000001"/>
    <n v="1.2777270000000001"/>
    <n v="1.2777270000000001"/>
    <n v="1.2777270000000001"/>
    <n v="1.2777270000000001"/>
    <n v="1.2777270000000001"/>
    <n v="1.2777270000000001"/>
    <n v="1.2777270000000001"/>
    <n v="1.2777270000000001"/>
    <n v="1.2777270000000001"/>
    <n v="15.332724000000001"/>
  </r>
  <r>
    <x v="1"/>
    <s v="Công ty trách nhiệm hữu hạn MTV Toyota Mỹ Đình"/>
    <x v="124"/>
    <x v="1"/>
    <n v="3.387"/>
    <n v="3.387"/>
    <n v="3.387"/>
    <n v="3.387"/>
    <n v="3.387"/>
    <n v="3.387"/>
    <n v="3.387"/>
    <n v="3.387"/>
    <n v="3.387"/>
    <n v="3.387"/>
    <n v="3.387"/>
    <n v="3.387"/>
    <n v="40.643999999999998"/>
  </r>
  <r>
    <x v="1"/>
    <s v="Công ty cổ phần Toyota Nha Trang"/>
    <x v="124"/>
    <x v="1"/>
    <n v="2.2069999999999999"/>
    <n v="2.2069999999999999"/>
    <n v="0"/>
    <n v="0"/>
    <n v="0"/>
    <n v="0"/>
    <n v="0"/>
    <n v="0"/>
    <n v="0"/>
    <n v="0"/>
    <n v="0"/>
    <n v="0"/>
    <n v="4.4139999999999997"/>
  </r>
  <r>
    <x v="1"/>
    <s v="Chi nhánh Công ty liên doanh Toyota Giải Phóng -Chi nhánh Pháp Vân"/>
    <x v="124"/>
    <x v="1"/>
    <n v="2.1419999999999999"/>
    <n v="2.1419999999999999"/>
    <n v="2.1419999999999999"/>
    <n v="2.1419999999999999"/>
    <n v="2.1419999999999999"/>
    <n v="2.1419999999999999"/>
    <n v="2.1419999999999999"/>
    <n v="2.1419999999999999"/>
    <n v="2.1419999999999999"/>
    <n v="2.1419999999999999"/>
    <n v="2.1419999999999999"/>
    <n v="2.1419999999999999"/>
    <n v="25.704000000000001"/>
  </r>
  <r>
    <x v="1"/>
    <s v="Công ty trách nhiệm hữu hạn một thành viên Toyota Quảng Ninh"/>
    <x v="124"/>
    <x v="1"/>
    <n v="2.1419999999999999"/>
    <n v="2.1419999999999999"/>
    <n v="2.1419999999999999"/>
    <n v="2.1419999999999999"/>
    <n v="2.1419999999999999"/>
    <n v="2.1419999999999999"/>
    <n v="2.1419999999999999"/>
    <n v="2.1419999999999999"/>
    <n v="2.1419999999999999"/>
    <n v="2.1419999999999999"/>
    <n v="2.1419999999999999"/>
    <n v="2.1419999999999999"/>
    <n v="25.704000000000001"/>
  </r>
  <r>
    <x v="1"/>
    <s v="Công ty TNHH ô tô Toyotsu Samco"/>
    <x v="336"/>
    <x v="0"/>
    <n v="4.7241949999999999"/>
    <n v="4.7241949999999999"/>
    <n v="4.7241949999999999"/>
    <n v="4.7241949999999999"/>
    <n v="4.7241949999999999"/>
    <n v="4.7241949999999999"/>
    <n v="4.7241949999999999"/>
    <n v="4.7241949999999999"/>
    <n v="4.7241949999999999"/>
    <n v="4.7241949999999999"/>
    <n v="4.7241949999999999"/>
    <n v="4.7241949999999999"/>
    <n v="56.690339999999999"/>
  </r>
  <r>
    <x v="1"/>
    <s v="Công ty trách nhiệm hữu hạn TOYOTA Thanh Hóa"/>
    <x v="124"/>
    <x v="1"/>
    <n v="2.137"/>
    <n v="2.137"/>
    <n v="2.137"/>
    <n v="2.137"/>
    <n v="2.137"/>
    <n v="2.137"/>
    <n v="2.137"/>
    <n v="2.137"/>
    <n v="2.137"/>
    <n v="2.137"/>
    <n v="2.137"/>
    <n v="2.137"/>
    <n v="25.643999999999998"/>
  </r>
  <r>
    <x v="1"/>
    <s v="Công ty cổ phần TOYOTA Thăng Long"/>
    <x v="124"/>
    <x v="1"/>
    <n v="1.2777270000000001"/>
    <n v="1.2777270000000001"/>
    <n v="1.2777270000000001"/>
    <n v="1.2777270000000001"/>
    <n v="1.2777270000000001"/>
    <n v="1.2777270000000001"/>
    <n v="1.2777270000000001"/>
    <n v="1.2777270000000001"/>
    <n v="1.2777270000000001"/>
    <n v="1.2777270000000001"/>
    <n v="1.2777270000000001"/>
    <n v="1.2777270000000001"/>
    <n v="15.332724000000001"/>
  </r>
  <r>
    <x v="1"/>
    <s v="Công ty TNHH Toyota Thái Nguyên"/>
    <x v="124"/>
    <x v="1"/>
    <n v="2.137"/>
    <n v="2.137"/>
    <n v="2.137"/>
    <n v="2.137"/>
    <n v="2.137"/>
    <n v="2.137"/>
    <n v="2.137"/>
    <n v="2.137"/>
    <n v="2.137"/>
    <n v="2.137"/>
    <n v="2.137"/>
    <n v="2.137"/>
    <n v="25.643999999999998"/>
  </r>
  <r>
    <x v="1"/>
    <s v="Chi nhánh Công ty trách nhiệm hữu hạn Toyota Lý Thường Kiệt tại Tân Phú - TP.HCM"/>
    <x v="124"/>
    <x v="1"/>
    <n v="2.8069999999999999"/>
    <n v="2.8069999999999999"/>
    <n v="2.8069999999999999"/>
    <n v="2.8069999999999999"/>
    <n v="2.8069999999999999"/>
    <n v="2.8069999999999999"/>
    <n v="2.8069999999999999"/>
    <n v="1.6"/>
    <n v="1.6"/>
    <n v="1.6"/>
    <n v="1.6"/>
    <n v="1.6"/>
    <n v="27.649000000000001"/>
  </r>
  <r>
    <x v="1"/>
    <s v="Công ty trách nhiệm hữu hạn dịch vụ ô tô Sài Gòn TOYOTA TSUSHO"/>
    <x v="124"/>
    <x v="1"/>
    <n v="2.7427269999999999"/>
    <n v="2.7427269999999999"/>
    <n v="2.7427269999999999"/>
    <n v="2.7427269999999999"/>
    <n v="2.7427269999999999"/>
    <n v="2.7427269999999999"/>
    <n v="2.7427269999999999"/>
    <n v="2.7427269999999999"/>
    <n v="2.7427269999999999"/>
    <n v="2.7427269999999999"/>
    <n v="2.7427269999999999"/>
    <n v="2.7427269999999999"/>
    <n v="32.912723999999997"/>
  </r>
  <r>
    <x v="1"/>
    <s v="Công ty TNHH Toyota Thanh Xuân"/>
    <x v="124"/>
    <x v="1"/>
    <n v="3.387"/>
    <n v="3.387"/>
    <n v="3.387"/>
    <n v="3.387"/>
    <n v="3.387"/>
    <n v="3.387"/>
    <n v="3.387"/>
    <n v="3.387"/>
    <n v="3.387"/>
    <n v="3.387"/>
    <n v="3.387"/>
    <n v="3.387"/>
    <n v="40.643999999999998"/>
  </r>
  <r>
    <x v="1"/>
    <s v="Công ty cổ phần TOYOTA Vinh"/>
    <x v="124"/>
    <x v="1"/>
    <n v="2.0777269999999999"/>
    <n v="2.0777269999999999"/>
    <n v="2.0777269999999999"/>
    <n v="2.0777269999999999"/>
    <n v="2.0777269999999999"/>
    <n v="2.0777269999999999"/>
    <n v="2.0777269999999999"/>
    <n v="2.0777269999999999"/>
    <n v="2.0777269999999999"/>
    <n v="2.0777269999999999"/>
    <n v="2.0777269999999999"/>
    <n v="2.0777269999999999"/>
    <n v="24.932724"/>
  </r>
  <r>
    <x v="1"/>
    <s v="Công ty cổ phần TOYOTA Vũng Tàu"/>
    <x v="124"/>
    <x v="1"/>
    <n v="4.9489999999999998"/>
    <n v="4.9489999999999998"/>
    <n v="4.9489999999999998"/>
    <n v="4.9489999999999998"/>
    <n v="4.9489999999999998"/>
    <n v="4.9489999999999998"/>
    <n v="4.9489999999999998"/>
    <n v="4.9489999999999998"/>
    <n v="4.9489999999999998"/>
    <n v="4.9489999999999998"/>
    <n v="4.9489999999999998"/>
    <n v="4.9489999999999998"/>
    <n v="59.387999999999998"/>
  </r>
  <r>
    <x v="1"/>
    <s v="Công ty Ô tô TOYOTA Việt Nam"/>
    <x v="124"/>
    <x v="1"/>
    <n v="4.1470000000000002"/>
    <n v="4.1470000000000002"/>
    <n v="4.1470000000000002"/>
    <n v="4.1470000000000002"/>
    <n v="4.1470000000000002"/>
    <n v="4.1470000000000002"/>
    <n v="4.1470000000000002"/>
    <n v="4.1470000000000002"/>
    <n v="4.1470000000000002"/>
    <n v="4.1470000000000002"/>
    <n v="4.1470000000000002"/>
    <n v="0"/>
    <n v="45.616999999999997"/>
  </r>
  <r>
    <x v="1"/>
    <s v="Công ty Ô tô TOYOTA Việt Nam"/>
    <x v="124"/>
    <x v="1"/>
    <n v="9.4296170000000004"/>
    <n v="9.4296170000000004"/>
    <n v="9.4296170000000004"/>
    <n v="9.4296170000000004"/>
    <n v="9.4296170000000004"/>
    <n v="9.4296170000000004"/>
    <n v="9.4296170000000004"/>
    <n v="9.4296170000000004"/>
    <n v="9.4296170000000004"/>
    <n v="9.4296170000000004"/>
    <n v="9.4296170000000004"/>
    <n v="0"/>
    <n v="103.725787"/>
  </r>
  <r>
    <x v="1"/>
    <s v="Công ty Ô tô TOYOTA Việt Nam"/>
    <x v="124"/>
    <x v="1"/>
    <n v="8.9830000000000005"/>
    <n v="8.9830000000000005"/>
    <n v="8.9830000000000005"/>
    <n v="8.9830000000000005"/>
    <n v="8.9830000000000005"/>
    <n v="8.9830000000000005"/>
    <n v="8.9830000000000005"/>
    <n v="8.9830000000000005"/>
    <n v="8.9830000000000005"/>
    <n v="0"/>
    <n v="0"/>
    <n v="0"/>
    <n v="80.846999999999994"/>
  </r>
  <r>
    <x v="1"/>
    <s v="Công ty Ô tô TOYOTA Việt Nam"/>
    <x v="124"/>
    <x v="1"/>
    <n v="17.925000000000001"/>
    <n v="17.925000000000001"/>
    <n v="17.925000000000001"/>
    <n v="17.925000000000001"/>
    <n v="17.925000000000001"/>
    <n v="17.925000000000001"/>
    <n v="17.925000000000001"/>
    <n v="17.925000000000001"/>
    <n v="17.925000000000001"/>
    <n v="17.925000000000001"/>
    <n v="17.925000000000001"/>
    <n v="17.925000000000001"/>
    <n v="215.1"/>
  </r>
  <r>
    <x v="2"/>
    <s v="Đảng ủy Tổng Công ty Bưu Điện Việt Nam"/>
    <x v="143"/>
    <x v="1"/>
    <n v="0.84222699999999995"/>
    <n v="0.84222699999999995"/>
    <n v="0.84222699999999995"/>
    <n v="0.84222699999999995"/>
    <n v="0.84222699999999995"/>
    <n v="0.84222699999999995"/>
    <n v="0.84222699999999995"/>
    <n v="0.84222699999999995"/>
    <n v="0.84222699999999995"/>
    <n v="0.84222699999999995"/>
    <n v="0.84222699999999995"/>
    <n v="0.84223000000000003"/>
    <n v="10.106726999999999"/>
  </r>
  <r>
    <x v="2"/>
    <s v="Bưu điện tỉnh Lạng Sơn"/>
    <x v="143"/>
    <x v="1"/>
    <n v="0.488709"/>
    <n v="0.488709"/>
    <n v="0.488709"/>
    <n v="0.488709"/>
    <n v="0.488709"/>
    <n v="0.488709"/>
    <n v="0.488709"/>
    <n v="0.488709"/>
    <n v="0.488709"/>
    <n v="0.488709"/>
    <n v="0.488709"/>
    <n v="0.488709"/>
    <n v="5.8645079999999998"/>
  </r>
  <r>
    <x v="2"/>
    <s v="Tổng Công ty đường sắt Việt Nam"/>
    <x v="337"/>
    <x v="1"/>
    <n v="0.64"/>
    <n v="0.64"/>
    <n v="0.64"/>
    <n v="0.64"/>
    <n v="0.64"/>
    <n v="0.64"/>
    <n v="0.64"/>
    <n v="0.64"/>
    <n v="0.64"/>
    <n v="0.64"/>
    <n v="0.64"/>
    <n v="0.64"/>
    <n v="7.68"/>
  </r>
  <r>
    <x v="0"/>
    <s v="Công ty cổ phần NetNam"/>
    <x v="17"/>
    <x v="1"/>
    <n v="2.8669069999999999"/>
    <n v="2.8669069999999999"/>
    <n v="2.8669069999999999"/>
    <n v="2.8669069999999999"/>
    <n v="2.8669069999999999"/>
    <n v="2.8669069999999999"/>
    <n v="2.8669069999999999"/>
    <n v="2.8669069999999999"/>
    <n v="2.8669069999999999"/>
    <n v="2.8669069999999999"/>
    <n v="2.8669069999999999"/>
    <n v="-2.866908"/>
    <n v="28.669069"/>
  </r>
  <r>
    <x v="0"/>
    <s v="Công ty cổ phần NetNam"/>
    <x v="17"/>
    <x v="1"/>
    <n v="4.2839999999999998"/>
    <n v="4.2839999999999998"/>
    <n v="4.2839999999999998"/>
    <n v="4.2839999999999998"/>
    <n v="2.8559999999999999"/>
    <n v="0"/>
    <n v="0"/>
    <n v="0"/>
    <n v="0"/>
    <n v="0"/>
    <n v="0"/>
    <n v="0"/>
    <n v="19.992000000000001"/>
  </r>
  <r>
    <x v="0"/>
    <s v="Công ty cổ phần NetNam"/>
    <x v="17"/>
    <x v="1"/>
    <n v="3.4173"/>
    <n v="3.4173"/>
    <n v="3.4173"/>
    <n v="3.4173"/>
    <n v="3.4173"/>
    <n v="3.4173"/>
    <n v="3.4173"/>
    <n v="3.4173"/>
    <n v="3.4173"/>
    <n v="3.4173"/>
    <n v="3.4173"/>
    <n v="3.4173"/>
    <n v="41.007599999999996"/>
  </r>
  <r>
    <x v="2"/>
    <s v="Tập đoàn Xăng dầu Việt Nam"/>
    <x v="137"/>
    <x v="1"/>
    <n v="201.96983499999999"/>
    <n v="201.96983499999999"/>
    <n v="201.96983499999999"/>
    <n v="201.96983499999999"/>
    <n v="201.96983499999999"/>
    <n v="201.96983499999999"/>
    <n v="201.96983499999999"/>
    <n v="201.96983499999999"/>
    <n v="201.96983499999999"/>
    <n v="201.96983499999999"/>
    <n v="201.96983499999999"/>
    <n v="201.96983499999999"/>
    <n v="2423.6380199999999"/>
  </r>
  <r>
    <x v="2"/>
    <s v="Tập đoàn Xăng dầu Việt Nam"/>
    <x v="137"/>
    <x v="1"/>
    <n v="0.84222699999999995"/>
    <n v="0.84222699999999995"/>
    <n v="0.84222699999999995"/>
    <n v="0.84222699999999995"/>
    <n v="0.84222699999999995"/>
    <n v="0.84222699999999995"/>
    <n v="0.84222699999999995"/>
    <n v="0.84222699999999995"/>
    <n v="0.84222699999999995"/>
    <n v="0.84222699999999995"/>
    <n v="0.84222699999999995"/>
    <n v="0.84222699999999995"/>
    <n v="10.106724"/>
  </r>
  <r>
    <x v="2"/>
    <s v="Công ty trách nhiệm hữu hạn Một thành viên xăng dầu An Giang"/>
    <x v="137"/>
    <x v="1"/>
    <n v="2.9295"/>
    <n v="2.9295"/>
    <n v="2.9295"/>
    <n v="2.9295"/>
    <n v="2.9295"/>
    <n v="2.9295"/>
    <n v="2.9295"/>
    <n v="2.9295"/>
    <n v="2.9295"/>
    <n v="2.9295"/>
    <n v="2.9295"/>
    <n v="2.9295"/>
    <n v="35.154000000000003"/>
  </r>
  <r>
    <x v="2"/>
    <s v="Công ty trách nhiệm hữu hạn Một thành viên xăng dầu An Giang"/>
    <x v="137"/>
    <x v="1"/>
    <n v="1.867"/>
    <n v="1.867"/>
    <n v="1.867"/>
    <n v="1.867"/>
    <n v="1.867"/>
    <n v="1.867"/>
    <n v="1.867"/>
    <n v="1.867"/>
    <n v="1.867"/>
    <n v="1.867"/>
    <n v="1.867"/>
    <n v="1.867"/>
    <n v="22.404"/>
  </r>
  <r>
    <x v="2"/>
    <s v="Công ty xăng dầu B12"/>
    <x v="137"/>
    <x v="1"/>
    <n v="4.2215499999999997"/>
    <n v="4.2215499999999997"/>
    <n v="4.2215499999999997"/>
    <n v="4.2215499999999997"/>
    <n v="4.2215499999999997"/>
    <n v="4.2215499999999997"/>
    <n v="4.2215499999999997"/>
    <n v="4.2215499999999997"/>
    <n v="4.2215499999999997"/>
    <n v="4.2215499999999997"/>
    <n v="4.2215499999999997"/>
    <n v="4.2215499999999997"/>
    <n v="50.6586"/>
  </r>
  <r>
    <x v="2"/>
    <s v="Công ty xăng dầu B12"/>
    <x v="137"/>
    <x v="1"/>
    <n v="11.718"/>
    <n v="11.718"/>
    <n v="11.718"/>
    <n v="11.718"/>
    <n v="11.718"/>
    <n v="11.718"/>
    <n v="11.718"/>
    <n v="11.718"/>
    <n v="11.718"/>
    <n v="11.718"/>
    <n v="11.718"/>
    <n v="11.718"/>
    <n v="140.61600000000001"/>
  </r>
  <r>
    <x v="2"/>
    <s v="Công ty xăng dầu Bình Định"/>
    <x v="137"/>
    <x v="1"/>
    <n v="4.2215499999999997"/>
    <n v="4.2215499999999997"/>
    <n v="4.2215499999999997"/>
    <n v="4.2215499999999997"/>
    <n v="4.2215499999999997"/>
    <n v="4.2215499999999997"/>
    <n v="4.2215499999999997"/>
    <n v="4.2215499999999997"/>
    <n v="4.2215499999999997"/>
    <n v="4.2215499999999997"/>
    <n v="4.2215499999999997"/>
    <n v="4.2215499999999997"/>
    <n v="50.6586"/>
  </r>
  <r>
    <x v="2"/>
    <s v="Chi nhánh xăng dầu Bắc Kạn"/>
    <x v="137"/>
    <x v="1"/>
    <n v="1.867"/>
    <n v="1.867"/>
    <n v="1.867"/>
    <n v="1.867"/>
    <n v="1.867"/>
    <n v="1.867"/>
    <n v="1.867"/>
    <n v="1.867"/>
    <n v="1.867"/>
    <n v="1.867"/>
    <n v="1.867"/>
    <n v="1.867"/>
    <n v="22.404"/>
  </r>
  <r>
    <x v="2"/>
    <s v="Xí nghiệp bán lẻ xăng dầu - Công ty xăng dầu khu vực 1- Công ty TNHH một thành viên"/>
    <x v="137"/>
    <x v="1"/>
    <n v="1.782"/>
    <n v="1.782"/>
    <n v="1.782"/>
    <n v="1.782"/>
    <n v="1.782"/>
    <n v="1.782"/>
    <n v="1.782"/>
    <n v="1.782"/>
    <n v="1.782"/>
    <n v="1.782"/>
    <n v="1.782"/>
    <n v="1.782"/>
    <n v="21.384"/>
  </r>
  <r>
    <x v="2"/>
    <s v="Chi nhánh Xăng dầu Bắc Ninh"/>
    <x v="137"/>
    <x v="1"/>
    <n v="2.9295"/>
    <n v="2.9295"/>
    <n v="2.9295"/>
    <n v="2.9295"/>
    <n v="2.9295"/>
    <n v="2.9295"/>
    <n v="2.9295"/>
    <n v="2.9295"/>
    <n v="2.9295"/>
    <n v="2.9295"/>
    <n v="2.9295"/>
    <n v="2.9295"/>
    <n v="35.154000000000003"/>
  </r>
  <r>
    <x v="2"/>
    <s v="Chi nhánh xăng dầu Bình Phước - CTY xăng dầu Sông Bé - trách nhiệm hữu hạn MTV"/>
    <x v="137"/>
    <x v="1"/>
    <n v="1.867"/>
    <n v="1.867"/>
    <n v="1.867"/>
    <n v="1.867"/>
    <n v="1.867"/>
    <n v="1.867"/>
    <n v="1.867"/>
    <n v="1.867"/>
    <n v="1.867"/>
    <n v="1.867"/>
    <n v="1.867"/>
    <n v="1.867"/>
    <n v="22.404"/>
  </r>
  <r>
    <x v="2"/>
    <s v="Công ty TNHH Một Thành Viên Xăng dầu Bến Tre"/>
    <x v="137"/>
    <x v="1"/>
    <n v="2.9295"/>
    <n v="2.9295"/>
    <n v="2.9295"/>
    <n v="2.9295"/>
    <n v="2.9295"/>
    <n v="2.9295"/>
    <n v="2.9295"/>
    <n v="2.9295"/>
    <n v="2.9295"/>
    <n v="2.9295"/>
    <n v="2.9295"/>
    <n v="2.9295"/>
    <n v="35.154000000000003"/>
  </r>
  <r>
    <x v="2"/>
    <s v="CÔNG TY TNHH MTV Xăng Dầu Bắc Tây Nguyên"/>
    <x v="137"/>
    <x v="1"/>
    <n v="2.9295"/>
    <n v="2.9295"/>
    <n v="2.9295"/>
    <n v="2.9295"/>
    <n v="2.9295"/>
    <n v="2.9295"/>
    <n v="2.9295"/>
    <n v="2.9295"/>
    <n v="2.9295"/>
    <n v="2.9295"/>
    <n v="2.9295"/>
    <n v="2.9295"/>
    <n v="35.154000000000003"/>
  </r>
  <r>
    <x v="2"/>
    <s v="Chi nhánh xăng dầu Bình Thuận"/>
    <x v="137"/>
    <x v="1"/>
    <n v="2.9295"/>
    <n v="2.9295"/>
    <n v="2.9295"/>
    <n v="6.0593170000000001"/>
    <n v="4.907"/>
    <n v="4.907"/>
    <n v="4.907"/>
    <n v="4.907"/>
    <n v="4.907"/>
    <n v="4.907"/>
    <n v="4.907"/>
    <n v="4.907"/>
    <n v="54.103816999999999"/>
  </r>
  <r>
    <x v="2"/>
    <s v="Công ty Xăng dầu Cao Bằng"/>
    <x v="137"/>
    <x v="1"/>
    <n v="2.9295"/>
    <n v="2.9295"/>
    <n v="2.9295"/>
    <n v="2.9295"/>
    <n v="2.9295"/>
    <n v="2.9295"/>
    <n v="2.9295"/>
    <n v="2.9295"/>
    <n v="2.9295"/>
    <n v="2.9295"/>
    <n v="2.9295"/>
    <n v="2.9295"/>
    <n v="35.154000000000003"/>
  </r>
  <r>
    <x v="2"/>
    <s v="Công ty Xăng dầu Cà Mau"/>
    <x v="137"/>
    <x v="1"/>
    <n v="2.9295"/>
    <n v="2.9295"/>
    <n v="2.9295"/>
    <n v="2.9295"/>
    <n v="2.9295"/>
    <n v="2.9295"/>
    <n v="2.9295"/>
    <n v="2.9295"/>
    <n v="2.9295"/>
    <n v="2.9295"/>
    <n v="2.9295"/>
    <n v="2.9295"/>
    <n v="35.154000000000003"/>
  </r>
  <r>
    <x v="2"/>
    <s v="Công ty Xăng dầu Cà Mau"/>
    <x v="137"/>
    <x v="1"/>
    <n v="1.867"/>
    <n v="1.867"/>
    <n v="1.867"/>
    <n v="1.867"/>
    <n v="1.867"/>
    <n v="1.867"/>
    <n v="1.867"/>
    <n v="1.867"/>
    <n v="1.867"/>
    <n v="1.867"/>
    <n v="1.867"/>
    <n v="1.867"/>
    <n v="22.404"/>
  </r>
  <r>
    <x v="2"/>
    <s v="Công ty Xăng dầu Điện Biên"/>
    <x v="137"/>
    <x v="1"/>
    <n v="2.9295"/>
    <n v="2.9295"/>
    <n v="2.9295"/>
    <n v="2.9295"/>
    <n v="2.9295"/>
    <n v="2.9295"/>
    <n v="2.9295"/>
    <n v="2.9295"/>
    <n v="2.9295"/>
    <n v="2.9295"/>
    <n v="2.9295"/>
    <n v="2.9295"/>
    <n v="35.154000000000003"/>
  </r>
  <r>
    <x v="2"/>
    <s v="Công ty Xăng dầu Đồng Tháp (TNHH 01TV)"/>
    <x v="137"/>
    <x v="1"/>
    <n v="2.9295"/>
    <n v="2.9295"/>
    <n v="2.9295"/>
    <n v="2.9295"/>
    <n v="2.9295"/>
    <n v="2.9295"/>
    <n v="2.9295"/>
    <n v="2.9295"/>
    <n v="2.9295"/>
    <n v="2.9295"/>
    <n v="2.9295"/>
    <n v="2.9295"/>
    <n v="35.154000000000003"/>
  </r>
  <r>
    <x v="2"/>
    <s v="Công ty Xăng dầu Hà Bắc"/>
    <x v="137"/>
    <x v="1"/>
    <n v="2.9295"/>
    <n v="2.9295"/>
    <n v="2.9295"/>
    <n v="2.9295"/>
    <n v="2.9295"/>
    <n v="2.9295"/>
    <n v="2.9295"/>
    <n v="2.9295"/>
    <n v="2.9295"/>
    <n v="2.9295"/>
    <n v="2.9295"/>
    <n v="2.9295"/>
    <n v="35.154000000000003"/>
  </r>
  <r>
    <x v="2"/>
    <s v="Chi nhánh xăng dầu Hòa Bình"/>
    <x v="137"/>
    <x v="1"/>
    <n v="1.867"/>
    <n v="1.867"/>
    <n v="1.867"/>
    <n v="1.867"/>
    <n v="1.867"/>
    <n v="1.867"/>
    <n v="1.867"/>
    <n v="1.867"/>
    <n v="1.867"/>
    <n v="1.867"/>
    <n v="1.867"/>
    <n v="1.867"/>
    <n v="22.404"/>
  </r>
  <r>
    <x v="2"/>
    <s v="Công ty Xăng dầu Hà Giang"/>
    <x v="137"/>
    <x v="1"/>
    <n v="2.9295"/>
    <n v="2.9295"/>
    <n v="2.9295"/>
    <n v="2.9295"/>
    <n v="2.9295"/>
    <n v="2.9295"/>
    <n v="2.9295"/>
    <n v="2.9295"/>
    <n v="2.9295"/>
    <n v="2.9295"/>
    <n v="2.9295"/>
    <n v="2.9295"/>
    <n v="35.154000000000003"/>
  </r>
  <r>
    <x v="2"/>
    <s v="Công ty xăng dầu Hà Nam Ninh"/>
    <x v="137"/>
    <x v="1"/>
    <n v="4.2215499999999997"/>
    <n v="4.2215499999999997"/>
    <n v="4.2215499999999997"/>
    <n v="4.2215499999999997"/>
    <n v="4.2215499999999997"/>
    <n v="4.2215499999999997"/>
    <n v="4.2215499999999997"/>
    <n v="4.2215499999999997"/>
    <n v="4.2215499999999997"/>
    <n v="4.2215499999999997"/>
    <n v="4.2215499999999997"/>
    <n v="4.2215499999999997"/>
    <n v="50.6586"/>
  </r>
  <r>
    <x v="2"/>
    <s v="Công ty xăng dầu Hà Sơn Bình"/>
    <x v="137"/>
    <x v="1"/>
    <n v="2.5045000000000002"/>
    <n v="2.5045000000000002"/>
    <n v="2.5045000000000002"/>
    <n v="2.5045000000000002"/>
    <n v="2.5045000000000002"/>
    <n v="2.5045000000000002"/>
    <n v="2.5045000000000002"/>
    <n v="2.5045000000000002"/>
    <n v="2.5045000000000002"/>
    <n v="2.5045000000000002"/>
    <n v="2.5045000000000002"/>
    <n v="2.5045000000000002"/>
    <n v="30.053999999999998"/>
  </r>
  <r>
    <x v="2"/>
    <s v="Xí nghiệp xăng dầu K133"/>
    <x v="137"/>
    <x v="1"/>
    <n v="1.782"/>
    <n v="1.782"/>
    <n v="1.782"/>
    <n v="1.782"/>
    <n v="1.782"/>
    <n v="1.782"/>
    <n v="1.782"/>
    <n v="1.782"/>
    <n v="1.782"/>
    <n v="1.782"/>
    <n v="1.782"/>
    <n v="1.782"/>
    <n v="21.384"/>
  </r>
  <r>
    <x v="2"/>
    <s v="Chi nhánh xăng dầu Kon Tum"/>
    <x v="137"/>
    <x v="1"/>
    <n v="1.867"/>
    <n v="1.867"/>
    <n v="1.867"/>
    <n v="1.867"/>
    <n v="1.867"/>
    <n v="1.867"/>
    <n v="1.867"/>
    <n v="1.867"/>
    <n v="1.867"/>
    <n v="1.867"/>
    <n v="1.867"/>
    <n v="1.867"/>
    <n v="22.404"/>
  </r>
  <r>
    <x v="2"/>
    <s v="Công ty xăng dầu khu vực I – Công ty TNHH MTV"/>
    <x v="137"/>
    <x v="1"/>
    <n v="2.5045000000000002"/>
    <n v="2.5045000000000002"/>
    <n v="2.5045000000000002"/>
    <n v="2.5045000000000002"/>
    <n v="2.5045000000000002"/>
    <n v="2.5045000000000002"/>
    <n v="2.5045000000000002"/>
    <n v="2.5045000000000002"/>
    <n v="2.5045000000000002"/>
    <n v="2.5045000000000002"/>
    <n v="2.5045000000000002"/>
    <n v="2.5045000000000002"/>
    <n v="30.053999999999998"/>
  </r>
  <r>
    <x v="2"/>
    <s v="Công ty xăng dầu Khu vực III-TNHH Một thành viên"/>
    <x v="137"/>
    <x v="1"/>
    <n v="4.2215499999999997"/>
    <n v="4.2215499999999997"/>
    <n v="4.2215499999999997"/>
    <n v="4.2215499999999997"/>
    <n v="4.2215499999999997"/>
    <n v="4.2215499999999997"/>
    <n v="4.2215499999999997"/>
    <n v="4.2215499999999997"/>
    <n v="4.2215499999999997"/>
    <n v="4.2215499999999997"/>
    <n v="4.2215499999999997"/>
    <n v="4.2215499999999997"/>
    <n v="50.6586"/>
  </r>
  <r>
    <x v="2"/>
    <s v="Công ty Xăng dầu Long An"/>
    <x v="137"/>
    <x v="1"/>
    <n v="2.9295"/>
    <n v="2.9295"/>
    <n v="2.9295"/>
    <n v="2.9295"/>
    <n v="2.9295"/>
    <n v="2.9295"/>
    <n v="2.9295"/>
    <n v="2.9295"/>
    <n v="2.9295"/>
    <n v="2.9295"/>
    <n v="2.9295"/>
    <n v="2.9295"/>
    <n v="35.154000000000003"/>
  </r>
  <r>
    <x v="2"/>
    <s v="Công ty Xăng dầu Long An"/>
    <x v="137"/>
    <x v="1"/>
    <n v="1.867"/>
    <n v="1.867"/>
    <n v="1.867"/>
    <n v="1.867"/>
    <n v="1.867"/>
    <n v="1.867"/>
    <n v="1.867"/>
    <n v="1.867"/>
    <n v="1.867"/>
    <n v="1.867"/>
    <n v="1.867"/>
    <n v="1.867"/>
    <n v="22.404"/>
  </r>
  <r>
    <x v="2"/>
    <s v="Công ty Xăng dầu Lào Cai"/>
    <x v="137"/>
    <x v="1"/>
    <n v="2.9295"/>
    <n v="2.9295"/>
    <n v="2.9295"/>
    <n v="2.9295"/>
    <n v="2.9295"/>
    <n v="2.9295"/>
    <n v="2.9295"/>
    <n v="2.9295"/>
    <n v="2.9295"/>
    <n v="2.9295"/>
    <n v="2.9295"/>
    <n v="2.9295"/>
    <n v="35.154000000000003"/>
  </r>
  <r>
    <x v="2"/>
    <s v="Công ty Xăng dầu Lào Cai"/>
    <x v="137"/>
    <x v="1"/>
    <n v="1.867"/>
    <n v="1.867"/>
    <n v="1.867"/>
    <n v="1.867"/>
    <n v="1.867"/>
    <n v="1.867"/>
    <n v="1.867"/>
    <n v="1.867"/>
    <n v="1.867"/>
    <n v="1.867"/>
    <n v="1.867"/>
    <n v="1.867"/>
    <n v="22.404"/>
  </r>
  <r>
    <x v="2"/>
    <s v="Công ty TNHH MTV xăng dầu Lai Châu"/>
    <x v="137"/>
    <x v="1"/>
    <n v="1.867"/>
    <n v="1.867"/>
    <n v="1.867"/>
    <n v="1.867"/>
    <n v="1.867"/>
    <n v="1.867"/>
    <n v="1.867"/>
    <n v="1.867"/>
    <n v="1.867"/>
    <n v="1.867"/>
    <n v="1.867"/>
    <n v="1.867"/>
    <n v="22.404"/>
  </r>
  <r>
    <x v="2"/>
    <s v="Công ty trách nhiệm hữu hạn Xăng dầu Lâm Đồng"/>
    <x v="137"/>
    <x v="1"/>
    <n v="2.9295"/>
    <n v="2.9295"/>
    <n v="2.9295"/>
    <n v="2.9295"/>
    <n v="2.9295"/>
    <n v="2.9295"/>
    <n v="2.9295"/>
    <n v="2.9295"/>
    <n v="2.9295"/>
    <n v="2.9295"/>
    <n v="2.9295"/>
    <n v="2.9295"/>
    <n v="35.154000000000003"/>
  </r>
  <r>
    <x v="2"/>
    <s v="Chi nhánh xăng dầu Lạng Sơn"/>
    <x v="137"/>
    <x v="1"/>
    <n v="1.867"/>
    <n v="1.867"/>
    <n v="1.867"/>
    <n v="1.867"/>
    <n v="1.867"/>
    <n v="1.867"/>
    <n v="1.867"/>
    <n v="1.867"/>
    <n v="1.867"/>
    <n v="1.867"/>
    <n v="1.867"/>
    <n v="1.867"/>
    <n v="22.404"/>
  </r>
  <r>
    <x v="2"/>
    <s v="Công ty xăng dầu Nghệ An"/>
    <x v="137"/>
    <x v="1"/>
    <n v="8.7885000000000009"/>
    <n v="8.7885000000000009"/>
    <n v="8.7885000000000009"/>
    <n v="8.7885000000000009"/>
    <n v="8.7885000000000009"/>
    <n v="8.7885000000000009"/>
    <n v="8.7885000000000009"/>
    <n v="8.7885000000000009"/>
    <n v="8.7885000000000009"/>
    <n v="8.7885000000000009"/>
    <n v="8.7885000000000009"/>
    <n v="8.7885000000000009"/>
    <n v="105.462"/>
  </r>
  <r>
    <x v="2"/>
    <s v="Công ty xăng dầu Nghệ An"/>
    <x v="137"/>
    <x v="1"/>
    <n v="4.2215499999999997"/>
    <n v="4.2215499999999997"/>
    <n v="4.2215499999999997"/>
    <n v="4.2215499999999997"/>
    <n v="4.2215499999999997"/>
    <n v="4.2215499999999997"/>
    <n v="4.2215499999999997"/>
    <n v="4.2215499999999997"/>
    <n v="4.2215499999999997"/>
    <n v="4.2215499999999997"/>
    <n v="4.2215499999999997"/>
    <n v="4.2215499999999997"/>
    <n v="50.6586"/>
  </r>
  <r>
    <x v="2"/>
    <s v="Công ty xăng dầu Nam Tây Nguyên"/>
    <x v="137"/>
    <x v="1"/>
    <n v="2.9295"/>
    <n v="2.9295"/>
    <n v="2.9295"/>
    <n v="2.9295"/>
    <n v="2.9295"/>
    <n v="2.9295"/>
    <n v="2.9295"/>
    <n v="2.9295"/>
    <n v="2.9295"/>
    <n v="2.9295"/>
    <n v="2.9295"/>
    <n v="2.9295"/>
    <n v="35.154000000000003"/>
  </r>
  <r>
    <x v="2"/>
    <s v="Công ty xăng dầu Phú Khánh"/>
    <x v="137"/>
    <x v="1"/>
    <n v="4.2215499999999997"/>
    <n v="4.2215499999999997"/>
    <n v="4.2215499999999997"/>
    <n v="4.2215499999999997"/>
    <n v="4.2215499999999997"/>
    <n v="4.2215499999999997"/>
    <n v="4.2215499999999997"/>
    <n v="4.2215499999999997"/>
    <n v="4.2215499999999997"/>
    <n v="4.2215499999999997"/>
    <n v="4.2215499999999997"/>
    <n v="4.2215499999999997"/>
    <n v="50.6586"/>
  </r>
  <r>
    <x v="2"/>
    <s v="Công ty Xăng dầu Quảng Bình"/>
    <x v="137"/>
    <x v="1"/>
    <n v="2.9295"/>
    <n v="2.9295"/>
    <n v="2.9295"/>
    <n v="2.9295"/>
    <n v="2.9295"/>
    <n v="2.9295"/>
    <n v="2.9295"/>
    <n v="2.9295"/>
    <n v="2.9295"/>
    <n v="2.9295"/>
    <n v="2.9295"/>
    <n v="2.9295"/>
    <n v="35.154000000000003"/>
  </r>
  <r>
    <x v="2"/>
    <s v="Công ty Xăng dầu Quảng Bình"/>
    <x v="137"/>
    <x v="1"/>
    <n v="1.867"/>
    <n v="1.867"/>
    <n v="1.867"/>
    <n v="1.867"/>
    <n v="1.867"/>
    <n v="1.867"/>
    <n v="1.867"/>
    <n v="1.867"/>
    <n v="1.867"/>
    <n v="1.867"/>
    <n v="1.867"/>
    <n v="1.867"/>
    <n v="22.404"/>
  </r>
  <r>
    <x v="2"/>
    <s v="Công ty trách nhiệm hữu hạn một thành viên Xăng dầu Quảng Ngãi"/>
    <x v="137"/>
    <x v="1"/>
    <n v="2.9295"/>
    <n v="2.9295"/>
    <n v="2.9295"/>
    <n v="2.9295"/>
    <n v="2.9295"/>
    <n v="2.9295"/>
    <n v="2.9295"/>
    <n v="2.9295"/>
    <n v="2.9295"/>
    <n v="2.9295"/>
    <n v="2.9295"/>
    <n v="2.9295"/>
    <n v="35.154000000000003"/>
  </r>
  <r>
    <x v="2"/>
    <s v="Chi nhánh công ty xăng dầu khu vực V-trách nhiệm hữu hạn MTV tại Quảng Nam"/>
    <x v="137"/>
    <x v="1"/>
    <n v="2.9295"/>
    <n v="2.9295"/>
    <n v="2.9295"/>
    <n v="2.9295"/>
    <n v="2.9295"/>
    <n v="2.9295"/>
    <n v="2.9295"/>
    <n v="2.9295"/>
    <n v="2.9295"/>
    <n v="2.9295"/>
    <n v="2.9295"/>
    <n v="2.9295"/>
    <n v="35.154000000000003"/>
  </r>
  <r>
    <x v="2"/>
    <s v="Công ty Xăng dầu Quảng Trị"/>
    <x v="137"/>
    <x v="1"/>
    <n v="2.9295"/>
    <n v="2.9295"/>
    <n v="2.9295"/>
    <n v="2.9295"/>
    <n v="2.9295"/>
    <n v="2.9295"/>
    <n v="2.9295"/>
    <n v="2.9295"/>
    <n v="2.9295"/>
    <n v="2.9295"/>
    <n v="2.9295"/>
    <n v="2.9295"/>
    <n v="35.154000000000003"/>
  </r>
  <r>
    <x v="2"/>
    <s v="Công ty Xăng dầu Sông Bé - trách nhiệm hữu hạn Một Thành Viên"/>
    <x v="137"/>
    <x v="1"/>
    <n v="2.9295"/>
    <n v="2.9295"/>
    <n v="2.9295"/>
    <n v="2.9295"/>
    <n v="2.9295"/>
    <n v="2.9295"/>
    <n v="2.9295"/>
    <n v="2.9295"/>
    <n v="2.9295"/>
    <n v="2.9295"/>
    <n v="2.9295"/>
    <n v="2.9295"/>
    <n v="35.154000000000003"/>
  </r>
  <r>
    <x v="2"/>
    <s v="Chi nhánh xăng dầu Sơn La"/>
    <x v="137"/>
    <x v="1"/>
    <n v="2.9295"/>
    <n v="2.9295"/>
    <n v="2.9295"/>
    <n v="2.9295"/>
    <n v="2.9295"/>
    <n v="2.9295"/>
    <n v="2.9295"/>
    <n v="2.9295"/>
    <n v="2.9295"/>
    <n v="2.9295"/>
    <n v="2.9295"/>
    <n v="2.9295"/>
    <n v="35.154000000000003"/>
  </r>
  <r>
    <x v="2"/>
    <s v="Công ty Xăng dầu Thái Bình"/>
    <x v="137"/>
    <x v="1"/>
    <n v="2.9295"/>
    <n v="2.9295"/>
    <n v="2.9295"/>
    <n v="2.9295"/>
    <n v="2.9295"/>
    <n v="2.9295"/>
    <n v="2.9295"/>
    <n v="2.9295"/>
    <n v="2.9295"/>
    <n v="2.9295"/>
    <n v="2.9295"/>
    <n v="2.9295"/>
    <n v="35.154000000000003"/>
  </r>
  <r>
    <x v="2"/>
    <s v="Công ty Xăng dầu Tiền Giang"/>
    <x v="137"/>
    <x v="1"/>
    <n v="2.9295"/>
    <n v="2.9295"/>
    <n v="2.9295"/>
    <n v="2.9295"/>
    <n v="2.9295"/>
    <n v="2.9295"/>
    <n v="2.9295"/>
    <n v="2.9295"/>
    <n v="2.9295"/>
    <n v="2.9295"/>
    <n v="2.9295"/>
    <n v="2.9295"/>
    <n v="35.154000000000003"/>
  </r>
  <r>
    <x v="2"/>
    <s v="Công ty Xăng dầu Tiền Giang"/>
    <x v="137"/>
    <x v="1"/>
    <n v="3.734"/>
    <n v="3.734"/>
    <n v="3.734"/>
    <n v="3.734"/>
    <n v="3.734"/>
    <n v="3.734"/>
    <n v="3.734"/>
    <n v="3.734"/>
    <n v="3.734"/>
    <n v="3.734"/>
    <n v="3.734"/>
    <n v="3.734"/>
    <n v="44.808"/>
  </r>
  <r>
    <x v="2"/>
    <s v="Công ty xăng dầu Tây Nam Bộ"/>
    <x v="137"/>
    <x v="1"/>
    <n v="4.2215499999999997"/>
    <n v="4.2215499999999997"/>
    <n v="4.2215499999999997"/>
    <n v="4.2215499999999997"/>
    <n v="4.2215499999999997"/>
    <n v="4.2215499999999997"/>
    <n v="4.2215499999999997"/>
    <n v="4.2215499999999997"/>
    <n v="4.2215499999999997"/>
    <n v="4.2215499999999997"/>
    <n v="4.2215499999999997"/>
    <n v="4.2215499999999997"/>
    <n v="50.6586"/>
  </r>
  <r>
    <x v="2"/>
    <s v="Công ty Xăng dầu Tây Ninh"/>
    <x v="137"/>
    <x v="1"/>
    <n v="2.9295"/>
    <n v="2.9295"/>
    <n v="2.9295"/>
    <n v="2.9295"/>
    <n v="2.9295"/>
    <n v="2.9295"/>
    <n v="2.9295"/>
    <n v="2.9295"/>
    <n v="2.9295"/>
    <n v="2.9295"/>
    <n v="2.9295"/>
    <n v="2.9295"/>
    <n v="35.154000000000003"/>
  </r>
  <r>
    <x v="2"/>
    <s v="Công ty Xăng dầu Tuyên Quang - Công ty TNHH Một thành viên"/>
    <x v="137"/>
    <x v="1"/>
    <n v="2.9295"/>
    <n v="2.9295"/>
    <n v="2.9295"/>
    <n v="2.9295"/>
    <n v="2.9295"/>
    <n v="2.9295"/>
    <n v="2.9295"/>
    <n v="2.9295"/>
    <n v="2.9295"/>
    <n v="2.9295"/>
    <n v="2.9295"/>
    <n v="2.9295"/>
    <n v="35.154000000000003"/>
  </r>
  <r>
    <x v="2"/>
    <s v="Công ty Xăng dầu Thừa Thiên Huế"/>
    <x v="137"/>
    <x v="1"/>
    <n v="2.9295"/>
    <n v="2.9295"/>
    <n v="2.9295"/>
    <n v="2.9295"/>
    <n v="2.9295"/>
    <n v="2.9295"/>
    <n v="2.9295"/>
    <n v="2.9295"/>
    <n v="2.9295"/>
    <n v="2.9295"/>
    <n v="2.9295"/>
    <n v="2.9295"/>
    <n v="35.154000000000003"/>
  </r>
  <r>
    <x v="2"/>
    <s v="Công ty Xăng dầu Trà Vinh"/>
    <x v="137"/>
    <x v="1"/>
    <n v="2.9295"/>
    <n v="2.9295"/>
    <n v="2.9295"/>
    <n v="2.9295"/>
    <n v="2.9295"/>
    <n v="2.9295"/>
    <n v="2.9295"/>
    <n v="2.9295"/>
    <n v="2.9295"/>
    <n v="2.9295"/>
    <n v="2.9295"/>
    <n v="2.9295"/>
    <n v="35.154000000000003"/>
  </r>
  <r>
    <x v="2"/>
    <s v="Công ty Xăng dầu Trà Vinh"/>
    <x v="137"/>
    <x v="1"/>
    <n v="1.867"/>
    <n v="1.867"/>
    <n v="1.867"/>
    <n v="1.867"/>
    <n v="1.867"/>
    <n v="1.867"/>
    <n v="1.867"/>
    <n v="1.867"/>
    <n v="1.867"/>
    <n v="1.867"/>
    <n v="1.867"/>
    <n v="1.867"/>
    <n v="22.404"/>
  </r>
  <r>
    <x v="2"/>
    <s v="Công ty Xăng dầu Vĩnh Long"/>
    <x v="137"/>
    <x v="1"/>
    <n v="2.9295"/>
    <n v="2.9295"/>
    <n v="2.9295"/>
    <n v="2.9295"/>
    <n v="2.9295"/>
    <n v="2.9295"/>
    <n v="2.9295"/>
    <n v="2.9295"/>
    <n v="2.9295"/>
    <n v="2.9295"/>
    <n v="2.9295"/>
    <n v="2.9295"/>
    <n v="35.154000000000003"/>
  </r>
  <r>
    <x v="2"/>
    <s v="Chi nhánh Xăng dầu Vĩnh Phúc"/>
    <x v="137"/>
    <x v="1"/>
    <n v="2.9295"/>
    <n v="2.9295"/>
    <n v="2.9295"/>
    <n v="2.9295"/>
    <n v="2.9295"/>
    <n v="2.9295"/>
    <n v="2.9295"/>
    <n v="2.9295"/>
    <n v="2.9295"/>
    <n v="2.9295"/>
    <n v="2.9295"/>
    <n v="2.9295"/>
    <n v="35.154000000000003"/>
  </r>
  <r>
    <x v="2"/>
    <s v="Công ty trách nhiệm hữu hạn Một thành viên xăng dầu Bà Rịa - Vũng Tàu"/>
    <x v="137"/>
    <x v="1"/>
    <n v="2.9295"/>
    <n v="2.9295"/>
    <n v="2.9295"/>
    <n v="2.9295"/>
    <n v="2.9295"/>
    <n v="2.9295"/>
    <n v="2.9295"/>
    <n v="2.9295"/>
    <n v="2.9295"/>
    <n v="2.9295"/>
    <n v="2.9295"/>
    <n v="2.9295"/>
    <n v="35.154000000000003"/>
  </r>
  <r>
    <x v="2"/>
    <s v="Công ty trách nhiệm hữu hạn Một thành viên xăng dầu Bà Rịa - Vũng Tàu"/>
    <x v="137"/>
    <x v="1"/>
    <n v="1.2672270000000001"/>
    <n v="1.2672270000000001"/>
    <n v="1.2672270000000001"/>
    <n v="1.2672270000000001"/>
    <n v="1.2672270000000001"/>
    <n v="1.2672270000000001"/>
    <n v="1.2672270000000001"/>
    <n v="1.2672270000000001"/>
    <n v="1.2672270000000001"/>
    <n v="1.2672270000000001"/>
    <n v="1.2672270000000001"/>
    <n v="1.2672270000000001"/>
    <n v="15.206723999999999"/>
  </r>
  <r>
    <x v="2"/>
    <s v="Công ty Xăng dầu Yên Bái"/>
    <x v="137"/>
    <x v="1"/>
    <n v="2.9295"/>
    <n v="2.9295"/>
    <n v="2.9295"/>
    <n v="2.9295"/>
    <n v="2.9295"/>
    <n v="2.9295"/>
    <n v="2.9295"/>
    <n v="2.9295"/>
    <n v="2.9295"/>
    <n v="2.9295"/>
    <n v="2.9295"/>
    <n v="2.9295"/>
    <n v="35.154000000000003"/>
  </r>
  <r>
    <x v="2"/>
    <s v="Công ty cổ phần giải pháp thanh toán Việt Nam."/>
    <x v="205"/>
    <x v="1"/>
    <n v="2.8069999999999999"/>
    <n v="2.8069999999999999"/>
    <n v="2.8069999999999999"/>
    <n v="2.8069999999999999"/>
    <n v="2.8069999999999999"/>
    <n v="2.8069999999999999"/>
    <n v="2.8069999999999999"/>
    <n v="2.8069999999999999"/>
    <n v="2.8069999999999999"/>
    <n v="2.8069999999999999"/>
    <n v="2.8069999999999999"/>
    <n v="2.8069999999999999"/>
    <n v="33.683999999999997"/>
  </r>
  <r>
    <x v="2"/>
    <s v="Tổng Công ty chuyển phát nhanh Bưu điện - Công ty cổ phần"/>
    <x v="143"/>
    <x v="1"/>
    <n v="18.392499999999998"/>
    <n v="18.392499999999998"/>
    <n v="18.392499999999998"/>
    <n v="18.392499999999998"/>
    <n v="18.392499999999998"/>
    <n v="18.392499999999998"/>
    <n v="18.392499999999998"/>
    <n v="18.392499999999998"/>
    <n v="18.392499999999998"/>
    <n v="18.392499999999998"/>
    <n v="18.392499999999998"/>
    <n v="18.392499999999998"/>
    <n v="220.71"/>
  </r>
  <r>
    <x v="2"/>
    <s v="Tổng công ty Bưu điện Việt Nam"/>
    <x v="143"/>
    <x v="1"/>
    <n v="3.5306549999999999"/>
    <n v="3.5306549999999999"/>
    <n v="3.5306549999999999"/>
    <n v="3.5306549999999999"/>
    <n v="3.5306549999999999"/>
    <n v="3.5306549999999999"/>
    <n v="3.5306549999999999"/>
    <n v="3.5306549999999999"/>
    <n v="3.5306549999999999"/>
    <n v="3.5306549999999999"/>
    <n v="3.5306549999999999"/>
    <n v="3.5306549999999999"/>
    <n v="42.36786"/>
  </r>
  <r>
    <x v="2"/>
    <s v="Tổng công ty Bưu điện Việt Nam"/>
    <x v="143"/>
    <x v="1"/>
    <n v="5.181"/>
    <n v="5.181"/>
    <n v="5.181"/>
    <n v="5.181"/>
    <n v="5.181"/>
    <n v="5.181"/>
    <n v="5.181"/>
    <n v="5.181"/>
    <n v="5.181"/>
    <n v="5.181"/>
    <n v="5.181"/>
    <n v="5.181"/>
    <n v="62.171999999999997"/>
  </r>
  <r>
    <x v="2"/>
    <s v="Tổng công ty Bưu điện Việt Nam"/>
    <x v="143"/>
    <x v="1"/>
    <n v="2.887"/>
    <n v="2.887"/>
    <n v="2.887"/>
    <n v="2.887"/>
    <n v="2.887"/>
    <n v="2.887"/>
    <n v="2.887"/>
    <n v="2.887"/>
    <n v="2.887"/>
    <n v="2.887"/>
    <n v="2.887"/>
    <n v="2.887"/>
    <n v="34.643999999999998"/>
  </r>
  <r>
    <x v="0"/>
    <s v="Chi nhánh Công ty cổ phần hạ tầng viễn thông CMC (TP.Hà Nội)"/>
    <x v="14"/>
    <x v="1"/>
    <n v="5.6276289999999998"/>
    <n v="5.263865"/>
    <n v="2.5784669999999998"/>
    <n v="1.778187"/>
    <n v="1.778187"/>
    <n v="1.778187"/>
    <n v="1.778187"/>
    <n v="1.778187"/>
    <n v="1.778187"/>
    <n v="1.778187"/>
    <n v="1.778187"/>
    <n v="1.778187"/>
    <n v="29.473644"/>
  </r>
  <r>
    <x v="2"/>
    <s v="Công ty Cổ phần Chăn Nuôi C.P.Việt Nam - Chi nhánh Xuân Mai Hà Nội"/>
    <x v="170"/>
    <x v="1"/>
    <n v="1.13645"/>
    <n v="1.13645"/>
    <n v="1.13645"/>
    <n v="1.13645"/>
    <n v="1.13645"/>
    <n v="1.13645"/>
    <n v="1.13645"/>
    <n v="1.13645"/>
    <n v="1.13645"/>
    <n v="1.13645"/>
    <n v="1.13645"/>
    <n v="1.13645"/>
    <n v="13.6374"/>
  </r>
  <r>
    <x v="1"/>
    <s v="Chi nhánh Công ty TNHH Thông tin NTT (Việt Nam)"/>
    <x v="119"/>
    <x v="1"/>
    <n v="7.4645999999999999"/>
    <n v="7.4645999999999999"/>
    <n v="7.4645999999999999"/>
    <n v="7.4645999999999999"/>
    <n v="36.784199999999998"/>
    <n v="7.4645999999999999"/>
    <n v="7.4645999999999999"/>
    <n v="7.4645999999999999"/>
    <n v="7.4645999999999999"/>
    <n v="7.4645999999999999"/>
    <n v="7.4645999999999999"/>
    <n v="7.4645999999999999"/>
    <n v="118.8948"/>
  </r>
  <r>
    <x v="1"/>
    <s v="Chi nhánh Công ty TNHH Thông tin NTT (Việt Nam)"/>
    <x v="119"/>
    <x v="1"/>
    <n v="26.873532000000001"/>
    <n v="26.873532000000001"/>
    <n v="26.873532000000001"/>
    <n v="26.873532000000001"/>
    <n v="26.873532000000001"/>
    <n v="26.873532000000001"/>
    <n v="26.873532000000001"/>
    <n v="26.873532000000001"/>
    <n v="26.873532000000001"/>
    <n v="26.873532000000001"/>
    <n v="26.873532000000001"/>
    <n v="26.873532000000001"/>
    <n v="322.48238400000002"/>
  </r>
  <r>
    <x v="2"/>
    <s v="Công ty Cổ phần Dịch vụ Số liệu Toàn Cầu"/>
    <x v="168"/>
    <x v="1"/>
    <n v="1.13645"/>
    <n v="1.13645"/>
    <n v="1.13645"/>
    <n v="1.13645"/>
    <n v="1.13645"/>
    <n v="1.13645"/>
    <n v="1.13645"/>
    <n v="1.13645"/>
    <n v="1.13645"/>
    <n v="1.13645"/>
    <n v="1.13645"/>
    <n v="1.13645"/>
    <n v="13.6374"/>
  </r>
  <r>
    <x v="0"/>
    <s v="Chi nhánh công ty cổ phần hạ tầng viễn thông CMC (Thành Phố Hà Nội)"/>
    <x v="14"/>
    <x v="1"/>
    <n v="2.2425809999999999"/>
    <n v="2.2425809999999999"/>
    <n v="0.37376399999999999"/>
    <n v="0"/>
    <n v="0"/>
    <n v="0"/>
    <n v="0"/>
    <n v="0"/>
    <n v="0"/>
    <n v="0"/>
    <n v="0"/>
    <n v="0"/>
    <n v="4.8589260000000003"/>
  </r>
  <r>
    <x v="1"/>
    <s v="Công ty TNHH Toyota Bình Thuận"/>
    <x v="124"/>
    <x v="1"/>
    <n v="2.8069999999999999"/>
    <n v="2.8069999999999999"/>
    <n v="2.8069999999999999"/>
    <n v="2.8069999999999999"/>
    <n v="2.8069999999999999"/>
    <n v="2.8069999999999999"/>
    <n v="2.8069999999999999"/>
    <n v="2.8069999999999999"/>
    <n v="2.8069999999999999"/>
    <n v="2.8069999999999999"/>
    <n v="2.8069999999999999"/>
    <n v="2.8069999999999999"/>
    <n v="33.683999999999997"/>
  </r>
  <r>
    <x v="1"/>
    <s v="Chi Nhánh Công ty cổ phần TOYOTA Đông Sài Gòn"/>
    <x v="124"/>
    <x v="1"/>
    <n v="2.8069999999999999"/>
    <n v="2.8069999999999999"/>
    <n v="2.8069999999999999"/>
    <n v="2.8069999999999999"/>
    <n v="2.8069999999999999"/>
    <n v="2.8069999999999999"/>
    <n v="2.8069999999999999"/>
    <n v="2.8069999999999999"/>
    <n v="2.8069999999999999"/>
    <n v="2.8069999999999999"/>
    <n v="2.8069999999999999"/>
    <n v="2.8069999999999999"/>
    <n v="33.683999999999997"/>
  </r>
  <r>
    <x v="2"/>
    <s v="Chi nhánh công ty cổ phần Liên á Quốc tế"/>
    <x v="330"/>
    <x v="0"/>
    <n v="2.2069999999999999"/>
    <n v="2.2069999999999999"/>
    <n v="2.2069999999999999"/>
    <n v="2.2069999999999999"/>
    <n v="2.2069999999999999"/>
    <n v="2.2069999999999999"/>
    <n v="2.2069999999999999"/>
    <n v="2.2069999999999999"/>
    <n v="2.2069999999999999"/>
    <n v="2.2069999999999999"/>
    <n v="2.2069999999999999"/>
    <n v="2.2069999999999999"/>
    <n v="26.484000000000002"/>
  </r>
  <r>
    <x v="1"/>
    <s v="Công ty TNHH TOYOTA An Sương- Chi Nhánh Trường Chinh"/>
    <x v="124"/>
    <x v="1"/>
    <n v="4.9470000000000001"/>
    <n v="4.9470000000000001"/>
    <n v="4.9470000000000001"/>
    <n v="4.9470000000000001"/>
    <n v="4.9470000000000001"/>
    <n v="4.9470000000000001"/>
    <n v="4.9470000000000001"/>
    <n v="4.9470000000000001"/>
    <n v="4.9470000000000001"/>
    <n v="4.9470000000000001"/>
    <n v="4.9470000000000001"/>
    <n v="4.9470000000000001"/>
    <n v="59.363999999999997"/>
  </r>
  <r>
    <x v="2"/>
    <s v="Công ty Cổ phần Chăn Nuôi C.P.Việt Nam - Chi nhánh Xuân Mai Hà Nội"/>
    <x v="170"/>
    <x v="1"/>
    <n v="1.337"/>
    <n v="1.337"/>
    <n v="1.337"/>
    <n v="1.337"/>
    <n v="1.337"/>
    <n v="1.337"/>
    <n v="1.337"/>
    <n v="1.337"/>
    <n v="1.337"/>
    <n v="1.337"/>
    <n v="1.337"/>
    <n v="1.337"/>
    <n v="16.044"/>
  </r>
  <r>
    <x v="2"/>
    <s v="Công ty cổ phần công nghệ thông tin, viễn thông và tự động hóa dầu khí"/>
    <x v="101"/>
    <x v="1"/>
    <n v="1.2777270000000001"/>
    <n v="1.2777270000000001"/>
    <n v="1.2777270000000001"/>
    <n v="1.2777270000000001"/>
    <n v="1.2777270000000001"/>
    <n v="1.2777270000000001"/>
    <n v="1.2777270000000001"/>
    <n v="1.2777270000000001"/>
    <n v="1.2777270000000001"/>
    <n v="1.2777270000000001"/>
    <n v="1.2777270000000001"/>
    <n v="1.27773"/>
    <n v="15.332727"/>
  </r>
  <r>
    <x v="2"/>
    <s v="Công ty Cổ phần VCCorp"/>
    <x v="169"/>
    <x v="1"/>
    <n v="5.6139999999999999"/>
    <n v="5.6139999999999999"/>
    <n v="5.6139999999999999"/>
    <n v="5.6139999999999999"/>
    <n v="5.6139999999999999"/>
    <n v="5.6139999999999999"/>
    <n v="5.6139999999999999"/>
    <n v="5.6139999999999999"/>
    <n v="5.6139999999999999"/>
    <n v="5.6139999999999999"/>
    <n v="5.6139999999999999"/>
    <n v="5.6139999999999999"/>
    <n v="67.367999999999995"/>
  </r>
  <r>
    <x v="0"/>
    <s v="Chi nhánh công ty cổ phần hạ tầng viễn thông CMC (Thành Phố Hà Nội)"/>
    <x v="14"/>
    <x v="1"/>
    <n v="36.542181999999997"/>
    <n v="36.542181999999997"/>
    <n v="36.542181999999997"/>
    <n v="36.542181999999997"/>
    <n v="36.542181999999997"/>
    <n v="36.542181999999997"/>
    <n v="36.542181999999997"/>
    <n v="36.542181999999997"/>
    <n v="36.542181999999997"/>
    <n v="36.542181999999997"/>
    <n v="36.542181999999997"/>
    <n v="36.542181999999997"/>
    <n v="438.50618400000002"/>
  </r>
  <r>
    <x v="0"/>
    <s v="Chi nhánh công ty cổ phần hạ tầng viễn thông CMC (Thành Phố Hà Nội)"/>
    <x v="14"/>
    <x v="1"/>
    <n v="0.60072700000000001"/>
    <n v="0.30036400000000002"/>
    <n v="0"/>
    <n v="0"/>
    <n v="0"/>
    <n v="0"/>
    <n v="0"/>
    <n v="0"/>
    <n v="0"/>
    <n v="0"/>
    <n v="0"/>
    <n v="0"/>
    <n v="0.90109099999999998"/>
  </r>
  <r>
    <x v="0"/>
    <s v="Chi nhánh công ty cổ phần hạ tầng viễn thông CMC (Thành Phố Hà Nội)"/>
    <x v="14"/>
    <x v="1"/>
    <n v="15.179"/>
    <n v="15.179"/>
    <n v="15.179"/>
    <n v="15.179"/>
    <n v="15.179"/>
    <n v="15.179"/>
    <n v="15.179"/>
    <n v="15.179"/>
    <n v="11.83962"/>
    <n v="12.1432"/>
    <n v="12.1432"/>
    <n v="12.1432"/>
    <n v="169.70122000000001"/>
  </r>
  <r>
    <x v="0"/>
    <s v="Chi nhánh công ty cổ phần hạ tầng viễn thông CMC (Thành Phố Hà Nội)"/>
    <x v="14"/>
    <x v="1"/>
    <n v="1.7313270000000001"/>
    <n v="1.7313270000000001"/>
    <n v="1.7313270000000001"/>
    <n v="1.7313270000000001"/>
    <n v="1.7313270000000001"/>
    <n v="1.7313270000000001"/>
    <n v="1.7313270000000001"/>
    <n v="1.7313270000000001"/>
    <n v="1.7313270000000001"/>
    <n v="1.7313270000000001"/>
    <n v="1.7313270000000001"/>
    <n v="1.7313270000000001"/>
    <n v="20.775924"/>
  </r>
  <r>
    <x v="0"/>
    <s v="Chi nhánh công ty cổ phần hạ tầng viễn thông CMC (Thành Phố Hà Nội)"/>
    <x v="14"/>
    <x v="1"/>
    <n v="6.0382530000000001"/>
    <n v="6.0382530000000001"/>
    <n v="6.0382530000000001"/>
    <n v="6.0382530000000001"/>
    <n v="6.0382530000000001"/>
    <n v="6.0382530000000001"/>
    <n v="6.0382530000000001"/>
    <n v="6.0382530000000001"/>
    <n v="6.0382530000000001"/>
    <n v="6.0382530000000001"/>
    <n v="6.0382530000000001"/>
    <n v="6.0382530000000001"/>
    <n v="72.459035999999998"/>
  </r>
  <r>
    <x v="1"/>
    <s v="Công ty Cổ phần Lexus Thăng Long"/>
    <x v="338"/>
    <x v="0"/>
    <n v="4.9558179999999998"/>
    <n v="4.9558179999999998"/>
    <n v="4.9558179999999998"/>
    <n v="4.9558179999999998"/>
    <n v="4.9558179999999998"/>
    <n v="4.9558179999999998"/>
    <n v="4.9558179999999998"/>
    <n v="4.9558179999999998"/>
    <n v="4.9558179999999998"/>
    <n v="4.9558179999999998"/>
    <n v="4.9558179999999998"/>
    <n v="4.9558179999999998"/>
    <n v="59.469816000000002"/>
  </r>
  <r>
    <x v="2"/>
    <s v="Tổng công ty Hàng Hải Việt Nam - Công ty trách nhiệm hữu hạn MTV"/>
    <x v="114"/>
    <x v="1"/>
    <n v="4.4078999999999997"/>
    <n v="4.4078999999999997"/>
    <n v="4.4078999999999997"/>
    <n v="4.4078999999999997"/>
    <n v="4.4078999999999997"/>
    <n v="4.4078999999999997"/>
    <n v="4.4078999999999997"/>
    <n v="4.4078999999999997"/>
    <n v="4.4078999999999997"/>
    <n v="4.4078999999999997"/>
    <n v="4.4078999999999997"/>
    <n v="4.4078999999999997"/>
    <n v="52.894799999999996"/>
  </r>
  <r>
    <x v="3"/>
    <s v="Chi nhánh Công ty TNHH Một thành viên Viễn thông quốc tế FPT"/>
    <x v="109"/>
    <x v="1"/>
    <n v="638.11061700000005"/>
    <n v="637.11731099999997"/>
    <n v="625.55931199999998"/>
    <n v="641.22722499999998"/>
    <n v="612.01032099999998"/>
    <n v="604.92041099999994"/>
    <n v="603.93837199999996"/>
    <n v="602.95904399999995"/>
    <n v="605.92571999999996"/>
    <n v="751.56004099999996"/>
    <n v="686.38321800000006"/>
    <n v="684.87704699999995"/>
    <n v="7694.5886389999996"/>
  </r>
  <r>
    <x v="2"/>
    <s v="Tổng công ty Đầu tư và kinh doanh vốn Nhà nước - công ty TNHH"/>
    <x v="270"/>
    <x v="1"/>
    <n v="1.4258999999999999"/>
    <n v="1.4258999999999999"/>
    <n v="1.4258999999999999"/>
    <n v="1.4258999999999999"/>
    <n v="1.4258999999999999"/>
    <n v="1.4258999999999999"/>
    <n v="1.4258999999999999"/>
    <n v="1.4258999999999999"/>
    <n v="1.4258999999999999"/>
    <n v="1.4258999999999999"/>
    <n v="1.4258999999999999"/>
    <n v="1.4258999999999999"/>
    <n v="17.110800000000001"/>
  </r>
  <r>
    <x v="2"/>
    <s v="Công ty TNHH Thu phí tự động VETC"/>
    <x v="339"/>
    <x v="1"/>
    <n v="241.026184"/>
    <n v="242.46932899999999"/>
    <n v="244.35719399999999"/>
    <n v="273.88008300000001"/>
    <n v="258.26587899999998"/>
    <n v="254.95665"/>
    <n v="259.05359700000002"/>
    <n v="255.367615"/>
    <n v="259.94114100000002"/>
    <n v="268.97269999999997"/>
    <n v="263.83134999999999"/>
    <n v="318.87568099999999"/>
    <n v="3140.9974029999998"/>
  </r>
  <r>
    <x v="2"/>
    <s v="Công ty TNHH Đầu tư và Phát triển công nghệ Tương Lai"/>
    <x v="317"/>
    <x v="0"/>
    <n v="1.2729999999999999"/>
    <n v="1.2729999999999999"/>
    <n v="1.2729999999999999"/>
    <n v="1.2729999999999999"/>
    <n v="1.2729999999999999"/>
    <n v="1.2729999999999999"/>
    <n v="1.2729999999999999"/>
    <n v="1.2729999999999999"/>
    <n v="1.2729999999999999"/>
    <n v="1.2729999999999999"/>
    <n v="1.2729999999999999"/>
    <n v="1.2729999999999999"/>
    <n v="15.276"/>
  </r>
  <r>
    <x v="3"/>
    <s v="Công ty Cổ phần chứng khoán MB"/>
    <x v="31"/>
    <x v="1"/>
    <n v="1.1456999999999999"/>
    <n v="1.1456999999999999"/>
    <n v="1.1456999999999999"/>
    <n v="1.1456999999999999"/>
    <n v="1.1456999999999999"/>
    <n v="1.1456999999999999"/>
    <n v="1.1456999999999999"/>
    <n v="1.1456999999999999"/>
    <n v="1.1456999999999999"/>
    <n v="1.1456999999999999"/>
    <n v="1.1456999999999999"/>
    <n v="1.1456999999999999"/>
    <n v="13.7484"/>
  </r>
  <r>
    <x v="1"/>
    <s v="Chi Nhánh Công ty cổ phần TOYOTA Đông Sài Gòn"/>
    <x v="124"/>
    <x v="1"/>
    <n v="2.8069999999999999"/>
    <n v="2.8069999999999999"/>
    <n v="2.8069999999999999"/>
    <n v="2.8069999999999999"/>
    <n v="2.8069999999999999"/>
    <n v="2.8069999999999999"/>
    <n v="2.8069999999999999"/>
    <n v="2.8069999999999999"/>
    <n v="2.8069999999999999"/>
    <n v="2.8069999999999999"/>
    <n v="2.8069999999999999"/>
    <n v="2.8069999999999999"/>
    <n v="33.683999999999997"/>
  </r>
  <r>
    <x v="2"/>
    <s v="Tổng Công ty Hàng không Việt Nam- CTCP"/>
    <x v="148"/>
    <x v="1"/>
    <n v="2.0369999999999999"/>
    <n v="2.0369999999999999"/>
    <n v="2.0369999999999999"/>
    <n v="2.0369999999999999"/>
    <n v="2.0369999999999999"/>
    <n v="2.0369999999999999"/>
    <n v="2.0369999999999999"/>
    <n v="2.0369999999999999"/>
    <n v="2.0369999999999999"/>
    <n v="2.0369999999999999"/>
    <n v="2.0369999999999999"/>
    <n v="2.0369999999999999"/>
    <n v="24.443999999999999"/>
  </r>
  <r>
    <x v="2"/>
    <s v="Công ty xăng dầu Hà Nam Ninh"/>
    <x v="137"/>
    <x v="1"/>
    <n v="2.9295"/>
    <n v="2.9295"/>
    <n v="2.9295"/>
    <n v="2.9295"/>
    <n v="2.9295"/>
    <n v="2.9295"/>
    <n v="0.87885000000000002"/>
    <n v="0"/>
    <n v="0"/>
    <n v="0"/>
    <n v="0"/>
    <n v="0"/>
    <n v="18.455850000000002"/>
  </r>
  <r>
    <x v="2"/>
    <s v="Tổng công ty hàng không Việt Nam - CTCP-Trung tâm khai thác Tân Sơn Nhất"/>
    <x v="148"/>
    <x v="1"/>
    <n v="2.0369999999999999"/>
    <n v="2.0369999999999999"/>
    <n v="2.0369999999999999"/>
    <n v="2.0369999999999999"/>
    <n v="2.0369999999999999"/>
    <n v="2.0369999999999999"/>
    <n v="2.0369999999999999"/>
    <n v="2.0369999999999999"/>
    <n v="2.0369999999999999"/>
    <n v="2.0369999999999999"/>
    <n v="2.0369999999999999"/>
    <n v="2.0369999999999999"/>
    <n v="24.443999999999999"/>
  </r>
  <r>
    <x v="2"/>
    <s v="Trung tâm thông báo tin tức hàng không-CN Tổng công ty quản lý bay Việt Nam-Công ty TNHH"/>
    <x v="49"/>
    <x v="0"/>
    <n v="110.54"/>
    <n v="-110.54"/>
    <n v="0"/>
    <n v="0"/>
    <n v="0"/>
    <n v="0"/>
    <n v="0"/>
    <n v="0"/>
    <n v="0"/>
    <n v="0"/>
    <n v="0"/>
    <n v="0"/>
    <n v="0"/>
  </r>
  <r>
    <x v="2"/>
    <s v="Công ty Cổ phần Tổng Công ty Truyền hình cáp Việt Nam"/>
    <x v="189"/>
    <x v="1"/>
    <n v="48.173999999999999"/>
    <n v="0"/>
    <n v="0"/>
    <n v="0"/>
    <n v="0"/>
    <n v="0"/>
    <n v="0"/>
    <n v="0"/>
    <n v="0"/>
    <n v="0"/>
    <n v="0"/>
    <n v="0"/>
    <n v="48.173999999999999"/>
  </r>
  <r>
    <x v="1"/>
    <s v="Công ty TNHH Global Network Service"/>
    <x v="157"/>
    <x v="1"/>
    <n v="3"/>
    <n v="3"/>
    <n v="3"/>
    <n v="3"/>
    <n v="3"/>
    <n v="3"/>
    <n v="3"/>
    <n v="3"/>
    <n v="3"/>
    <n v="3"/>
    <n v="3"/>
    <n v="3"/>
    <n v="36"/>
  </r>
  <r>
    <x v="1"/>
    <s v="Công ty TNHH Global Network Service"/>
    <x v="157"/>
    <x v="1"/>
    <n v="3"/>
    <n v="3"/>
    <n v="3"/>
    <n v="3"/>
    <n v="3"/>
    <n v="3"/>
    <n v="3"/>
    <n v="3"/>
    <n v="3"/>
    <n v="3"/>
    <n v="3"/>
    <n v="3"/>
    <n v="36"/>
  </r>
  <r>
    <x v="3"/>
    <s v="Ngân hàng Hợp tác xã Việt Nam"/>
    <x v="190"/>
    <x v="1"/>
    <n v="1.337"/>
    <n v="1.337"/>
    <n v="1.337"/>
    <n v="1.337"/>
    <n v="1.337"/>
    <n v="1.337"/>
    <n v="1.337"/>
    <n v="1.337"/>
    <n v="1.337"/>
    <n v="1.337"/>
    <n v="1.337"/>
    <n v="1.337"/>
    <n v="16.044"/>
  </r>
  <r>
    <x v="3"/>
    <s v="Bảo hiểm tiền gửi Việt Nam"/>
    <x v="340"/>
    <x v="1"/>
    <n v="0.31490899999999999"/>
    <n v="0.31490899999999999"/>
    <n v="0.31490899999999999"/>
    <n v="0.31490899999999999"/>
    <n v="0.31490899999999999"/>
    <n v="0.31490899999999999"/>
    <n v="0.31490899999999999"/>
    <n v="0.31490899999999999"/>
    <n v="0.31490899999999999"/>
    <n v="0.31490899999999999"/>
    <n v="0.31490899999999999"/>
    <n v="0.31490899999999999"/>
    <n v="3.7789079999999999"/>
  </r>
  <r>
    <x v="3"/>
    <s v="Ngân hàng TMCP Phát triển thành phố Hồ Chí Minh - Chi nhánh Lào Cai"/>
    <x v="341"/>
    <x v="0"/>
    <n v="1.337"/>
    <n v="1.337"/>
    <n v="1.337"/>
    <n v="1.337"/>
    <n v="1.337"/>
    <n v="1.337"/>
    <n v="1.337"/>
    <n v="1.337"/>
    <n v="1.337"/>
    <n v="1.337"/>
    <n v="1.337"/>
    <n v="1.337"/>
    <n v="16.044"/>
  </r>
  <r>
    <x v="3"/>
    <s v="Ngân hàng TMCP ngoại thương Việt Nam- Chi nhánh Hạ Long"/>
    <x v="180"/>
    <x v="1"/>
    <n v="12.6"/>
    <n v="12.6"/>
    <n v="11.112588000000001"/>
    <n v="11.015914"/>
    <n v="11.015914"/>
    <n v="11.015914"/>
    <n v="11.015914"/>
    <n v="11.015914"/>
    <n v="11.015914"/>
    <n v="11.015914"/>
    <n v="11.015914"/>
    <n v="11.015914"/>
    <n v="135.455814"/>
  </r>
  <r>
    <x v="3"/>
    <s v="Ngân hàng Nông nghiệp và Phát triển Nông thôn Việt Nam - Chi nhánh tỉnh Thanh Hóa"/>
    <x v="144"/>
    <x v="1"/>
    <n v="1.7211270000000001"/>
    <n v="1.7211270000000001"/>
    <n v="1.7211270000000001"/>
    <n v="1.7211270000000001"/>
    <n v="1.7211270000000001"/>
    <n v="1.7211270000000001"/>
    <n v="1.7211270000000001"/>
    <n v="1.7211270000000001"/>
    <n v="1.7211270000000001"/>
    <n v="1.7211270000000001"/>
    <n v="1.7211270000000001"/>
    <n v="1.7211270000000001"/>
    <n v="20.653524000000001"/>
  </r>
  <r>
    <x v="3"/>
    <s v="Ngân Hàng Nông Nghiệp Và Phát Triển Nông Thôn Việt Nam - Chi Nhánh Thủ Đô"/>
    <x v="144"/>
    <x v="1"/>
    <n v="1.1870000000000001"/>
    <n v="1.1870000000000001"/>
    <n v="1.1870000000000001"/>
    <n v="1.1870000000000001"/>
    <n v="1.1870000000000001"/>
    <n v="1.1870000000000001"/>
    <n v="1.1870000000000001"/>
    <n v="1.1870000000000001"/>
    <n v="1.1870000000000001"/>
    <n v="1.1870000000000001"/>
    <n v="1.1870000000000001"/>
    <n v="1.1870000000000001"/>
    <n v="14.244"/>
  </r>
  <r>
    <x v="3"/>
    <s v="Ngân hàng Nông nghiệp và Phát triển Nông thôn Việt Nam"/>
    <x v="144"/>
    <x v="1"/>
    <n v="24.343499999999999"/>
    <n v="24.343499999999999"/>
    <n v="24.343499999999999"/>
    <n v="24.343499999999999"/>
    <n v="24.343499999999999"/>
    <n v="24.343499999999999"/>
    <n v="24.343499999999999"/>
    <n v="24.343499999999999"/>
    <n v="24.343499999999999"/>
    <n v="24.343499999999999"/>
    <n v="24.343499999999999"/>
    <n v="24.343499999999999"/>
    <n v="292.12200000000001"/>
  </r>
  <r>
    <x v="3"/>
    <s v="Ngân hàng Nông nghiệp và Phát triển Nông thôn Việt Nam"/>
    <x v="144"/>
    <x v="1"/>
    <n v="1.1912499999999999"/>
    <n v="1.1912499999999999"/>
    <n v="1.1912499999999999"/>
    <n v="1.1912499999999999"/>
    <n v="1.1912499999999999"/>
    <n v="1.1912499999999999"/>
    <n v="1.1912499999999999"/>
    <n v="1.1912499999999999"/>
    <n v="1.1912499999999999"/>
    <n v="1.1912499999999999"/>
    <n v="1.1912499999999999"/>
    <n v="1.1912499999999999"/>
    <n v="14.295"/>
  </r>
  <r>
    <x v="3"/>
    <s v="Ngân hàng Nông nghiệp và Phát triển Nông thôn Việt Nam"/>
    <x v="144"/>
    <x v="1"/>
    <n v="6.8845090000000004"/>
    <n v="6.8845090000000004"/>
    <n v="6.8845090000000004"/>
    <n v="6.8845090000000004"/>
    <n v="6.8845090000000004"/>
    <n v="6.8845090000000004"/>
    <n v="6.8845090000000004"/>
    <n v="6.8845090000000004"/>
    <n v="6.8845090000000004"/>
    <n v="6.8845090000000004"/>
    <n v="6.8845090000000004"/>
    <n v="6.8845090000000004"/>
    <n v="82.614108000000002"/>
  </r>
  <r>
    <x v="3"/>
    <s v="Ngân hàng TMCP Công thương Việt Nam"/>
    <x v="178"/>
    <x v="1"/>
    <n v="8.3659130000000008"/>
    <n v="8.3659130000000008"/>
    <n v="8.3659130000000008"/>
    <n v="8.3659130000000008"/>
    <n v="8.3659130000000008"/>
    <n v="8.3659130000000008"/>
    <n v="8.3659130000000008"/>
    <n v="8.3659130000000008"/>
    <n v="8.3659130000000008"/>
    <n v="8.3659130000000008"/>
    <n v="8.3659130000000008"/>
    <n v="18.468349"/>
    <n v="110.493392"/>
  </r>
  <r>
    <x v="3"/>
    <s v="Ngân hàng TMCP Công thương Việt Nam"/>
    <x v="178"/>
    <x v="1"/>
    <n v="20.957000000000001"/>
    <n v="20.957000000000001"/>
    <n v="20.957000000000001"/>
    <n v="20.957000000000001"/>
    <n v="20.957000000000001"/>
    <n v="20.957000000000001"/>
    <n v="20.957000000000001"/>
    <n v="20.957000000000001"/>
    <n v="20.957000000000001"/>
    <n v="20.957000000000001"/>
    <n v="20.957000000000001"/>
    <n v="20.957000000000001"/>
    <n v="251.48400000000001"/>
  </r>
  <r>
    <x v="3"/>
    <s v="Ngân hàng TMCP Đầu tư và Phát triển Việt Nam - Chi nhánh An Giang"/>
    <x v="179"/>
    <x v="1"/>
    <n v="5.2178000000000004"/>
    <n v="5.2178000000000004"/>
    <n v="5.2178000000000004"/>
    <n v="5.2178000000000004"/>
    <n v="5.2178000000000004"/>
    <n v="5.2178000000000004"/>
    <n v="5.2178000000000004"/>
    <n v="5.2178000000000004"/>
    <n v="5.2178000000000004"/>
    <n v="5.2178000000000004"/>
    <n v="5.2178000000000004"/>
    <n v="5.2178000000000004"/>
    <n v="62.613599999999998"/>
  </r>
  <r>
    <x v="3"/>
    <s v="Ngân hàng TMCP Đầu tư và Phát triển Việt Nam - Chi nhánh Bắc An Giang"/>
    <x v="179"/>
    <x v="1"/>
    <n v="6.3861670000000004"/>
    <n v="6.3861670000000004"/>
    <n v="6.3861670000000004"/>
    <n v="6.3861670000000004"/>
    <n v="6.3861670000000004"/>
    <n v="6.3861670000000004"/>
    <n v="6.3861670000000004"/>
    <n v="6.3861670000000004"/>
    <n v="6.3861670000000004"/>
    <n v="6.3861670000000004"/>
    <n v="6.3861670000000004"/>
    <n v="6.3861670000000004"/>
    <n v="76.634004000000004"/>
  </r>
  <r>
    <x v="3"/>
    <s v="Ngân hàng TMCP Đầu tư và Phát triển Việt Nam - Chi nhánh Bình Dương"/>
    <x v="179"/>
    <x v="1"/>
    <n v="8.1144999999999996"/>
    <n v="8.1144999999999996"/>
    <n v="8.1144999999999996"/>
    <n v="8.1144999999999996"/>
    <n v="8.1144999999999996"/>
    <n v="8.1144999999999996"/>
    <n v="8.1144999999999996"/>
    <n v="8.1144999999999996"/>
    <n v="8.1144999999999996"/>
    <n v="8.1144999999999996"/>
    <n v="8.1144999999999996"/>
    <n v="8.1144999999999996"/>
    <n v="97.373999999999995"/>
  </r>
  <r>
    <x v="3"/>
    <s v="Ngân hàng TMCP Đầu tư và Phát triển Việt Nam - Chi nhánh Bình Định"/>
    <x v="179"/>
    <x v="1"/>
    <n v="5.9080450000000004"/>
    <n v="5.9080450000000004"/>
    <n v="5.9080450000000004"/>
    <n v="5.9080450000000004"/>
    <n v="5.9080450000000004"/>
    <n v="5.9080450000000004"/>
    <n v="5.9080450000000004"/>
    <n v="5.9080450000000004"/>
    <n v="5.9080450000000004"/>
    <n v="5.9080450000000004"/>
    <n v="5.9080450000000004"/>
    <n v="5.9080450000000004"/>
    <n v="70.896540000000002"/>
  </r>
  <r>
    <x v="3"/>
    <s v="Ngân hàng TMCP Đầu tư và Phát triển Việt Nam - Chi nhánh Bắc Đắc Lắk"/>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Bắc Giang"/>
    <x v="179"/>
    <x v="1"/>
    <n v="3.5754999999999999"/>
    <n v="3.5754999999999999"/>
    <n v="3.5754999999999999"/>
    <n v="3.5754999999999999"/>
    <n v="3.5754999999999999"/>
    <n v="3.5754999999999999"/>
    <n v="3.5754999999999999"/>
    <n v="3.5754999999999999"/>
    <n v="3.5754999999999999"/>
    <n v="3.5754999999999999"/>
    <n v="3.5754999999999999"/>
    <n v="3.5754999999999999"/>
    <n v="42.905999999999999"/>
  </r>
  <r>
    <x v="3"/>
    <s v="Ngân hàng TMCP Đầu tư và Phát triển Việt Nam - Chi nhánh Bắc Hải Dương"/>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Bắc Hưng Yên"/>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Bắc Kạn"/>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Bảo Lộc"/>
    <x v="179"/>
    <x v="1"/>
    <n v="3.4350000000000001"/>
    <n v="3.4350000000000001"/>
    <n v="3.4350000000000001"/>
    <n v="3.4350000000000001"/>
    <n v="3.4350000000000001"/>
    <n v="3.4350000000000001"/>
    <n v="3.4350000000000001"/>
    <n v="3.4350000000000001"/>
    <n v="3.4350000000000001"/>
    <n v="3.4350000000000001"/>
    <n v="3.4350000000000001"/>
    <n v="3.4350000000000001"/>
    <n v="41.22"/>
  </r>
  <r>
    <x v="3"/>
    <s v="Ngân hàng TMCP Đầu tư và Phát triển Việt Nam - Chi nhánh Bạc Liêu"/>
    <x v="179"/>
    <x v="1"/>
    <n v="5.5220000000000002"/>
    <n v="5.5220000000000002"/>
    <n v="5.5220000000000002"/>
    <n v="5.5220000000000002"/>
    <n v="5.5220000000000002"/>
    <n v="5.5220000000000002"/>
    <n v="5.5220000000000002"/>
    <n v="5.5220000000000002"/>
    <n v="5.5220000000000002"/>
    <n v="5.5220000000000002"/>
    <n v="5.5220000000000002"/>
    <n v="5.5220000000000002"/>
    <n v="66.263999999999996"/>
  </r>
  <r>
    <x v="3"/>
    <s v="Ngân hàng TMCP Đầu tư và Phát triển Việt Nam - Chi nhánh Bắc Ninh"/>
    <x v="179"/>
    <x v="1"/>
    <n v="5.5220000000000002"/>
    <n v="5.5220000000000002"/>
    <n v="5.5220000000000002"/>
    <n v="5.5220000000000002"/>
    <n v="5.5220000000000002"/>
    <n v="5.5220000000000002"/>
    <n v="5.5220000000000002"/>
    <n v="5.5220000000000002"/>
    <n v="5.5220000000000002"/>
    <n v="5.5220000000000002"/>
    <n v="5.5220000000000002"/>
    <n v="5.5220000000000002"/>
    <n v="66.263999999999996"/>
  </r>
  <r>
    <x v="3"/>
    <s v="Ngân hàng TMCP Đầu tư và Phát triển Việt Nam - Chi nhánh Bình Phước"/>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Bắc Quảng Bình"/>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Bà Rịa"/>
    <x v="179"/>
    <x v="1"/>
    <n v="2.9295"/>
    <n v="2.9295"/>
    <n v="2.9295"/>
    <n v="2.9295"/>
    <n v="2.9295"/>
    <n v="2.9295"/>
    <n v="2.9295"/>
    <n v="2.9295"/>
    <n v="2.9295"/>
    <n v="2.9295"/>
    <n v="2.9295"/>
    <n v="2.9295"/>
    <n v="35.154000000000003"/>
  </r>
  <r>
    <x v="3"/>
    <s v="Ngân hàng TMCP Đầu tư và Phát triển Việt Nam - Chi nhánh Bỉm Sơn"/>
    <x v="179"/>
    <x v="1"/>
    <n v="3.5754999999999999"/>
    <n v="3.5754999999999999"/>
    <n v="3.5754999999999999"/>
    <n v="3.5754999999999999"/>
    <n v="3.5754999999999999"/>
    <n v="3.5754999999999999"/>
    <n v="3.5754999999999999"/>
    <n v="3.5754999999999999"/>
    <n v="3.5754999999999999"/>
    <n v="3.5754999999999999"/>
    <n v="3.5754999999999999"/>
    <n v="3.5754999999999999"/>
    <n v="42.905999999999999"/>
  </r>
  <r>
    <x v="3"/>
    <s v="Ngân hàng TMCP Đầu tư và Phát triển Việt Nam - Chi nhánh Bến Tre"/>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Bình Thuận"/>
    <x v="179"/>
    <x v="1"/>
    <n v="3.4350000000000001"/>
    <n v="3.4350000000000001"/>
    <n v="3.4350000000000001"/>
    <n v="3.4350000000000001"/>
    <n v="3.4350000000000001"/>
    <n v="3.4350000000000001"/>
    <n v="3.4350000000000001"/>
    <n v="3.4350000000000001"/>
    <n v="3.4350000000000001"/>
    <n v="3.4350000000000001"/>
    <n v="3.4350000000000001"/>
    <n v="3.4350000000000001"/>
    <n v="41.22"/>
  </r>
  <r>
    <x v="3"/>
    <s v="Ngân hàng TMCP Đầu tư và Phát triển Việt Nam - Chi nhánh Cao Bằng"/>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Cà Mau"/>
    <x v="179"/>
    <x v="1"/>
    <n v="5.9629000000000003"/>
    <n v="5.9629000000000003"/>
    <n v="5.9629000000000003"/>
    <n v="5.9629000000000003"/>
    <n v="5.9629000000000003"/>
    <n v="5.9629000000000003"/>
    <n v="5.9629000000000003"/>
    <n v="5.9629000000000003"/>
    <n v="5.9629000000000003"/>
    <n v="5.9629000000000003"/>
    <n v="5.9629000000000003"/>
    <n v="5.9629000000000003"/>
    <n v="71.5548"/>
  </r>
  <r>
    <x v="3"/>
    <s v="Ngân hàng TMCP Đầu tư và Phát triển Việt Nam - Chi nhánh Cần Thơ"/>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Điện Biên"/>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Đông Đắk Lắk"/>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Đông Đồng Nai"/>
    <x v="179"/>
    <x v="1"/>
    <n v="3.4350000000000001"/>
    <n v="3.4350000000000001"/>
    <n v="3.4350000000000001"/>
    <n v="3.4350000000000001"/>
    <n v="3.4350000000000001"/>
    <n v="3.4350000000000001"/>
    <n v="3.4350000000000001"/>
    <n v="3.4350000000000001"/>
    <n v="3.4350000000000001"/>
    <n v="3.4350000000000001"/>
    <n v="3.4350000000000001"/>
    <n v="3.4350000000000001"/>
    <n v="41.22"/>
  </r>
  <r>
    <x v="3"/>
    <s v="Ngân hàng TMCP Đầu tư và Phát triển Việt Nam - Chi nhánh Đông Đô"/>
    <x v="179"/>
    <x v="1"/>
    <n v="7.298"/>
    <n v="7.298"/>
    <n v="7.298"/>
    <n v="7.298"/>
    <n v="7.298"/>
    <n v="7.298"/>
    <n v="7.298"/>
    <n v="7.298"/>
    <n v="7.298"/>
    <n v="7.298"/>
    <n v="7.298"/>
    <n v="7.298"/>
    <n v="87.575999999999993"/>
  </r>
  <r>
    <x v="3"/>
    <s v="Ngân hàng TMCP Đầu tư và Phát triển Việt Nam - Chi nhánh Đông Hải Phòng"/>
    <x v="179"/>
    <x v="1"/>
    <n v="5.9629000000000003"/>
    <n v="5.9629000000000003"/>
    <n v="5.9629000000000003"/>
    <n v="5.9629000000000003"/>
    <n v="5.9629000000000003"/>
    <n v="5.9629000000000003"/>
    <n v="5.9629000000000003"/>
    <n v="5.9629000000000003"/>
    <n v="5.9629000000000003"/>
    <n v="5.9629000000000003"/>
    <n v="5.9629000000000003"/>
    <n v="5.9629000000000003"/>
    <n v="71.5548"/>
  </r>
  <r>
    <x v="3"/>
    <s v="Ngân hàng TMCP Đầu tư và Phát triển Việt Nam - Chi nhánh Dak Lak"/>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Đắk Nông"/>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Đồng Nai"/>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Đồng Tháp"/>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Gia Lai"/>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Hòa Bình"/>
    <x v="179"/>
    <x v="1"/>
    <n v="6.3861670000000004"/>
    <n v="6.3861670000000004"/>
    <n v="6.3861670000000004"/>
    <n v="6.3861670000000004"/>
    <n v="6.3861670000000004"/>
    <n v="6.3861670000000004"/>
    <n v="6.3861670000000004"/>
    <n v="6.3861670000000004"/>
    <n v="6.3861670000000004"/>
    <n v="6.3861670000000004"/>
    <n v="6.3861670000000004"/>
    <n v="6.3861670000000004"/>
    <n v="76.634004000000004"/>
  </r>
  <r>
    <x v="3"/>
    <s v="Ngân hàng TMCP Đầu tư và Phát triển Việt Nam - Chi nhánh Hà Giang"/>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Hậu Giang"/>
    <x v="179"/>
    <x v="1"/>
    <n v="8.1144999999999996"/>
    <n v="8.1144999999999996"/>
    <n v="8.1144999999999996"/>
    <n v="8.1144999999999996"/>
    <n v="8.1144999999999996"/>
    <n v="8.1144999999999996"/>
    <n v="8.1144999999999996"/>
    <n v="8.1144999999999996"/>
    <n v="8.1144999999999996"/>
    <n v="8.1144999999999996"/>
    <n v="8.1144999999999996"/>
    <n v="8.1144999999999996"/>
    <n v="97.373999999999995"/>
  </r>
  <r>
    <x v="3"/>
    <s v="Ngân hàng TMCP Đầu tư và Phát triển Việt Nam - Chi nhánh Hậu Giang"/>
    <x v="179"/>
    <x v="1"/>
    <n v="4.6805000000000003"/>
    <n v="4.6805000000000003"/>
    <n v="4.6805000000000003"/>
    <n v="4.6805000000000003"/>
    <n v="4.6805000000000003"/>
    <n v="4.6805000000000003"/>
    <n v="4.6805000000000003"/>
    <n v="4.6805000000000003"/>
    <n v="4.6805000000000003"/>
    <n v="4.6805000000000003"/>
    <n v="4.6805000000000003"/>
    <n v="4.6805000000000003"/>
    <n v="56.165999999999997"/>
  </r>
  <r>
    <x v="3"/>
    <s v="Ngân hàng TMCP Đầu tư và Phát triển Việt Nam-Chi nhánh Hoàn Kiếm"/>
    <x v="179"/>
    <x v="1"/>
    <n v="1.867"/>
    <n v="1.867"/>
    <n v="1.867"/>
    <n v="1.867"/>
    <n v="1.867"/>
    <n v="1.867"/>
    <n v="1.867"/>
    <n v="1.867"/>
    <n v="1.867"/>
    <n v="1.867"/>
    <n v="1.867"/>
    <n v="1.867"/>
    <n v="22.404"/>
  </r>
  <r>
    <x v="3"/>
    <s v="Ngân hàng TMCP Đầu tư và Phát triển Việt Nam - Chi nhánh Hà Nam"/>
    <x v="179"/>
    <x v="1"/>
    <n v="6.3861670000000004"/>
    <n v="6.3861670000000004"/>
    <n v="6.3861670000000004"/>
    <n v="6.3861670000000004"/>
    <n v="6.3861670000000004"/>
    <n v="6.3861670000000004"/>
    <n v="6.3861670000000004"/>
    <n v="6.3861670000000004"/>
    <n v="6.3861670000000004"/>
    <n v="6.3861670000000004"/>
    <n v="6.3861670000000004"/>
    <n v="6.3861670000000004"/>
    <n v="76.634004000000004"/>
  </r>
  <r>
    <x v="3"/>
    <s v="Ngân hàng TMCP Đầu tư và Phát triển Việt Nam - Chi nhánh Hải Phòng"/>
    <x v="179"/>
    <x v="1"/>
    <n v="5.5220000000000002"/>
    <n v="5.5220000000000002"/>
    <n v="5.5220000000000002"/>
    <n v="5.5220000000000002"/>
    <n v="5.5220000000000002"/>
    <n v="5.5220000000000002"/>
    <n v="5.5220000000000002"/>
    <n v="5.5220000000000002"/>
    <n v="5.5220000000000002"/>
    <n v="5.5220000000000002"/>
    <n v="5.5220000000000002"/>
    <n v="5.5220000000000002"/>
    <n v="66.263999999999996"/>
  </r>
  <r>
    <x v="3"/>
    <s v="Ngân hàng TMCP Đầu tư và Phát triển Việt Nam - Chi nhánh Hà Tĩnh"/>
    <x v="179"/>
    <x v="1"/>
    <n v="4.5058999999999996"/>
    <n v="4.5058999999999996"/>
    <n v="4.5058999999999996"/>
    <n v="4.5058999999999996"/>
    <n v="4.5058999999999996"/>
    <n v="4.5058999999999996"/>
    <n v="4.5058999999999996"/>
    <n v="4.5058999999999996"/>
    <n v="4.5058999999999996"/>
    <n v="4.5058999999999996"/>
    <n v="4.5058999999999996"/>
    <n v="4.5058999999999996"/>
    <n v="54.070799999999998"/>
  </r>
  <r>
    <x v="3"/>
    <s v="Ngân hàng TMCP Đầu tư và Phát triển Việt Nam - Chi nhánh Hưng Yên"/>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Kiên Giang"/>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Khánh Hòa"/>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Kon Tum"/>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Long An"/>
    <x v="179"/>
    <x v="1"/>
    <n v="3.4350000000000001"/>
    <n v="3.4350000000000001"/>
    <n v="3.4350000000000001"/>
    <n v="3.4350000000000001"/>
    <n v="3.4350000000000001"/>
    <n v="3.4350000000000001"/>
    <n v="3.4350000000000001"/>
    <n v="3.4350000000000001"/>
    <n v="3.4350000000000001"/>
    <n v="3.4350000000000001"/>
    <n v="3.4350000000000001"/>
    <n v="3.4350000000000001"/>
    <n v="41.22"/>
  </r>
  <r>
    <x v="3"/>
    <s v="Ngân hàng TMCP Đầu tư và Phát triển Việt Nam - Chi nhánh Lào Cai"/>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hương mại Cổ phần Đầu tư và Phát triển Việt Nam - Chi nhánh Lai Châu"/>
    <x v="179"/>
    <x v="1"/>
    <n v="3.4350000000000001"/>
    <n v="3.4350000000000001"/>
    <n v="3.4350000000000001"/>
    <n v="3.4350000000000001"/>
    <n v="3.4350000000000001"/>
    <n v="3.4350000000000001"/>
    <n v="3.4350000000000001"/>
    <n v="3.4350000000000001"/>
    <n v="3.4350000000000001"/>
    <n v="3.4350000000000001"/>
    <n v="3.4350000000000001"/>
    <n v="3.4350000000000001"/>
    <n v="41.22"/>
  </r>
  <r>
    <x v="3"/>
    <s v="Ngân hàng TMCP Đầu tư và Phát triển Việt Nam - Chi nhánh Lâm Đồng"/>
    <x v="179"/>
    <x v="1"/>
    <n v="3.4350000000000001"/>
    <n v="3.4350000000000001"/>
    <n v="3.4350000000000001"/>
    <n v="3.4350000000000001"/>
    <n v="3.4350000000000001"/>
    <n v="3.4350000000000001"/>
    <n v="3.4350000000000001"/>
    <n v="3.4350000000000001"/>
    <n v="3.4350000000000001"/>
    <n v="3.4350000000000001"/>
    <n v="3.4350000000000001"/>
    <n v="3.4350000000000001"/>
    <n v="41.22"/>
  </r>
  <r>
    <x v="3"/>
    <s v="Ngân hàng TMCP Đầu tư và Phát triển Việt Nam - Chi nhánh Lạng Sơn"/>
    <x v="179"/>
    <x v="1"/>
    <n v="6.3861670000000004"/>
    <n v="6.3861670000000004"/>
    <n v="6.3861670000000004"/>
    <n v="6.3861670000000004"/>
    <n v="6.3861670000000004"/>
    <n v="6.3861670000000004"/>
    <n v="6.3861670000000004"/>
    <n v="6.3861670000000004"/>
    <n v="6.3861670000000004"/>
    <n v="6.3861670000000004"/>
    <n v="6.3861670000000004"/>
    <n v="6.3861670000000004"/>
    <n v="76.634004000000004"/>
  </r>
  <r>
    <x v="3"/>
    <s v="Ngân hàng TMCP Đầu tư và Phát triển Việt Nam - Chi nhánh Móng Cái"/>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Mỹ Phước"/>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Nghệ An"/>
    <x v="179"/>
    <x v="1"/>
    <n v="7.7050000000000001"/>
    <n v="7.7050000000000001"/>
    <n v="7.7050000000000001"/>
    <n v="7.7050000000000001"/>
    <n v="7.7050000000000001"/>
    <n v="7.7050000000000001"/>
    <n v="7.7050000000000001"/>
    <n v="7.7050000000000001"/>
    <n v="7.7050000000000001"/>
    <n v="7.7050000000000001"/>
    <n v="7.7050000000000001"/>
    <n v="7.7050000000000001"/>
    <n v="92.46"/>
  </r>
  <r>
    <x v="3"/>
    <s v="Ngân hàng TMCP Đầu tư và Phát triển Việt Nam - Chi nhánh Nam Bình Dương"/>
    <x v="179"/>
    <x v="1"/>
    <n v="4.2257499999999997"/>
    <n v="4.2257499999999997"/>
    <n v="4.2257499999999997"/>
    <n v="4.2257499999999997"/>
    <n v="4.2257499999999997"/>
    <n v="4.2257499999999997"/>
    <n v="4.2257499999999997"/>
    <n v="4.2257499999999997"/>
    <n v="4.2257499999999997"/>
    <n v="4.2257499999999997"/>
    <n v="4.2257499999999997"/>
    <n v="4.2257499999999997"/>
    <n v="50.709000000000003"/>
  </r>
  <r>
    <x v="3"/>
    <s v="Ngân hàng TMCP Đầu tư và Phát triển Việt Nam - Chi nhánh Ninh Bình"/>
    <x v="179"/>
    <x v="1"/>
    <n v="3.4350000000000001"/>
    <n v="3.4350000000000001"/>
    <n v="3.4350000000000001"/>
    <n v="3.4350000000000001"/>
    <n v="3.4350000000000001"/>
    <n v="3.4350000000000001"/>
    <n v="3.4350000000000001"/>
    <n v="3.4350000000000001"/>
    <n v="3.4350000000000001"/>
    <n v="3.4350000000000001"/>
    <n v="3.4350000000000001"/>
    <n v="3.4350000000000001"/>
    <n v="41.22"/>
  </r>
  <r>
    <x v="3"/>
    <s v="Ngân hàng TMCP Đầu tư và Phát triển Việt Nam - Chi nhánh Nam Định"/>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Nam Đồng Nai"/>
    <x v="179"/>
    <x v="1"/>
    <n v="7.5895999999999999"/>
    <n v="7.5895999999999999"/>
    <n v="7.5895999999999999"/>
    <n v="7.5895999999999999"/>
    <n v="7.5895999999999999"/>
    <n v="7.5895999999999999"/>
    <n v="7.5895999999999999"/>
    <n v="7.5895999999999999"/>
    <n v="7.5895999999999999"/>
    <n v="7.5895999999999999"/>
    <n v="7.5895999999999999"/>
    <n v="7.5895999999999999"/>
    <n v="91.075199999999995"/>
  </r>
  <r>
    <x v="3"/>
    <s v="Ngân hàng TMCP Đầu tư và Phát triển Việt Nam - Chi nhánh Nam Gia Lai"/>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Chi nhánh Nam Thái Nguyên"/>
    <x v="179"/>
    <x v="1"/>
    <n v="4.2214999999999998"/>
    <n v="4.2214999999999998"/>
    <n v="4.2214999999999998"/>
    <n v="4.2214999999999998"/>
    <n v="4.2214999999999998"/>
    <n v="16.029596999999999"/>
    <n v="5.9629000000000003"/>
    <n v="5.9629000000000003"/>
    <n v="5.9629000000000003"/>
    <n v="5.9629000000000003"/>
    <n v="5.9629000000000003"/>
    <n v="5.9629000000000003"/>
    <n v="72.914496999999997"/>
  </r>
  <r>
    <x v="3"/>
    <s v="Ngân hàng TMCP Đầu tư và Phát triển Việt Nam - Chi nhánh Ninh Thuận"/>
    <x v="179"/>
    <x v="1"/>
    <n v="5.3019999999999996"/>
    <n v="5.3019999999999996"/>
    <n v="5.3019999999999996"/>
    <n v="5.3019999999999996"/>
    <n v="5.3019999999999996"/>
    <n v="5.3019999999999996"/>
    <n v="5.3019999999999996"/>
    <n v="5.3019999999999996"/>
    <n v="5.3019999999999996"/>
    <n v="5.3019999999999996"/>
    <n v="5.3019999999999996"/>
    <n v="5.3019999999999996"/>
    <n v="63.624000000000002"/>
  </r>
  <r>
    <x v="3"/>
    <s v="Ngân hàng TMCP Đầu tư và Phát triển Việt Nam - Chi nhánh Phủ Diễn"/>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Phú Mỹ"/>
    <x v="179"/>
    <x v="1"/>
    <n v="3.4350000000000001"/>
    <n v="3.4350000000000001"/>
    <n v="3.4350000000000001"/>
    <n v="3.4350000000000001"/>
    <n v="3.4350000000000001"/>
    <n v="3.4350000000000001"/>
    <n v="3.4350000000000001"/>
    <n v="3.4350000000000001"/>
    <n v="3.4350000000000001"/>
    <n v="3.4350000000000001"/>
    <n v="3.4350000000000001"/>
    <n v="3.4350000000000001"/>
    <n v="41.22"/>
  </r>
  <r>
    <x v="3"/>
    <s v="Ngân hàng TMCP Đầu tư và Phát triển Việt Nam - Chi nhánh Phủ Quỳ"/>
    <x v="179"/>
    <x v="1"/>
    <n v="5.2178000000000004"/>
    <n v="5.2178000000000004"/>
    <n v="5.2178000000000004"/>
    <n v="5.2178000000000004"/>
    <n v="5.2178000000000004"/>
    <n v="5.2178000000000004"/>
    <n v="5.2178000000000004"/>
    <n v="5.2178000000000004"/>
    <n v="5.2178000000000004"/>
    <n v="5.2178000000000004"/>
    <n v="5.2178000000000004"/>
    <n v="5.2178000000000004"/>
    <n v="62.613599999999998"/>
  </r>
  <r>
    <x v="3"/>
    <s v="Ngân hàng TMCP Đầu tư và Phát triển Việt Nam - Chi nhánh Phú Tài"/>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Phú Thọ"/>
    <x v="179"/>
    <x v="1"/>
    <n v="5.9629000000000003"/>
    <n v="5.9629000000000003"/>
    <n v="5.9629000000000003"/>
    <n v="5.9629000000000003"/>
    <n v="5.9629000000000003"/>
    <n v="5.9629000000000003"/>
    <n v="5.9629000000000003"/>
    <n v="5.9629000000000003"/>
    <n v="5.9629000000000003"/>
    <n v="5.9629000000000003"/>
    <n v="5.9629000000000003"/>
    <n v="5.9629000000000003"/>
    <n v="71.5548"/>
  </r>
  <r>
    <x v="3"/>
    <s v="Ngân hàng TMCP Đầu tư và Phát triển Việt Nam - Chi nhánh Phúc Yên"/>
    <x v="179"/>
    <x v="1"/>
    <n v="2.9295"/>
    <n v="2.9295"/>
    <n v="2.9295"/>
    <n v="2.9295"/>
    <n v="2.9295"/>
    <n v="2.9295"/>
    <n v="2.9295"/>
    <n v="2.9295"/>
    <n v="2.9295"/>
    <n v="2.9295"/>
    <n v="2.9295"/>
    <n v="2.9295"/>
    <n v="35.154000000000003"/>
  </r>
  <r>
    <x v="3"/>
    <s v="Ngân hàng TMCP Đầu tư và Phát triển Việt Nam - Chi nhánh Phú Yên"/>
    <x v="179"/>
    <x v="1"/>
    <n v="5.4691000000000001"/>
    <n v="5.4691000000000001"/>
    <n v="5.4691000000000001"/>
    <n v="5.4691000000000001"/>
    <n v="5.4691000000000001"/>
    <n v="5.4691000000000001"/>
    <n v="5.4691000000000001"/>
    <n v="5.4691000000000001"/>
    <n v="5.4691000000000001"/>
    <n v="5.4691000000000001"/>
    <n v="5.4691000000000001"/>
    <n v="5.4691000000000001"/>
    <n v="65.629199999999997"/>
  </r>
  <r>
    <x v="3"/>
    <s v="Ngân hàng TMCP Đầu tư và Phát triển Việt Nam - Chi nhánh Quảng Bình"/>
    <x v="179"/>
    <x v="1"/>
    <n v="5.9080450000000004"/>
    <n v="5.9080450000000004"/>
    <n v="5.9080450000000004"/>
    <n v="5.9080450000000004"/>
    <n v="5.9080450000000004"/>
    <n v="5.9080450000000004"/>
    <n v="5.9080450000000004"/>
    <n v="5.9080450000000004"/>
    <n v="5.9080450000000004"/>
    <n v="5.9080450000000004"/>
    <n v="5.9080450000000004"/>
    <n v="5.9080450000000004"/>
    <n v="70.896540000000002"/>
  </r>
  <r>
    <x v="3"/>
    <s v="Ngân hàng TMCP Đầu tư và Phát triển Việt Nam - Chi nhánh Quảng Ninh"/>
    <x v="179"/>
    <x v="1"/>
    <n v="3.5780500000000002"/>
    <n v="3.5780500000000002"/>
    <n v="3.5780500000000002"/>
    <n v="3.5780500000000002"/>
    <n v="3.5780500000000002"/>
    <n v="3.5780500000000002"/>
    <n v="3.5780500000000002"/>
    <n v="3.5780500000000002"/>
    <n v="3.5780500000000002"/>
    <n v="3.5780500000000002"/>
    <n v="3.5780500000000002"/>
    <n v="3.5780500000000002"/>
    <n v="42.936599999999999"/>
  </r>
  <r>
    <x v="3"/>
    <s v="Ngân hàng Thương mại cổ phần Đầu tư và Phát triển Việt Nam - Chi nhánh Quảng Ngãi"/>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hương mại cổ phần Đầu tư và Phát triển Việt Nam - Chi nhánh Quảng Ngãi"/>
    <x v="179"/>
    <x v="1"/>
    <n v="2.0443180000000001"/>
    <n v="2.0443180000000001"/>
    <n v="2.0443180000000001"/>
    <n v="2.0443180000000001"/>
    <n v="2.0443180000000001"/>
    <n v="2.0443180000000001"/>
    <n v="2.0443180000000001"/>
    <n v="2.0443180000000001"/>
    <n v="2.0443180000000001"/>
    <n v="2.0443180000000001"/>
    <n v="2.0443180000000001"/>
    <n v="2.0443180000000001"/>
    <n v="24.531815999999999"/>
  </r>
  <r>
    <x v="3"/>
    <s v="Ngân hàng TMCP Đầu tư và Phát triển Việt Nam - Chi nhánh Quảng Nam"/>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Quảng Trị"/>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Sở Giao dịch 2"/>
    <x v="179"/>
    <x v="1"/>
    <n v="0.46312700000000001"/>
    <n v="0.46312700000000001"/>
    <n v="0.46312700000000001"/>
    <n v="0.46312700000000001"/>
    <n v="0.46312700000000001"/>
    <n v="0.46312700000000001"/>
    <n v="0.46312700000000001"/>
    <n v="0.46312700000000001"/>
    <n v="0.46312700000000001"/>
    <n v="0.46312700000000001"/>
    <n v="0.46312700000000001"/>
    <n v="0.46312700000000001"/>
    <n v="5.5575239999999999"/>
  </r>
  <r>
    <x v="3"/>
    <s v="Ngân hàng TMCP Đầu tư và Phát triển Việt Nam - Chi nhánh Sơn La"/>
    <x v="179"/>
    <x v="1"/>
    <n v="5.9629000000000003"/>
    <n v="5.9629000000000003"/>
    <n v="5.9629000000000003"/>
    <n v="5.9629000000000003"/>
    <n v="5.9629000000000003"/>
    <n v="5.9629000000000003"/>
    <n v="5.9629000000000003"/>
    <n v="5.9629000000000003"/>
    <n v="5.9629000000000003"/>
    <n v="5.9629000000000003"/>
    <n v="5.9629000000000003"/>
    <n v="5.9629000000000003"/>
    <n v="71.5548"/>
  </r>
  <r>
    <x v="3"/>
    <s v="Ngân hàng TMCP Đầu tư và Phát triển Việt Nam - Chi nhánh Sơn Tây"/>
    <x v="179"/>
    <x v="1"/>
    <n v="5.2178000000000004"/>
    <n v="5.2178000000000004"/>
    <n v="5.2178000000000004"/>
    <n v="5.2178000000000004"/>
    <n v="5.2178000000000004"/>
    <n v="5.2178000000000004"/>
    <n v="5.2178000000000004"/>
    <n v="5.2178000000000004"/>
    <n v="5.2178000000000004"/>
    <n v="5.2178000000000004"/>
    <n v="5.2178000000000004"/>
    <n v="5.2178000000000004"/>
    <n v="62.613599999999998"/>
  </r>
  <r>
    <x v="3"/>
    <s v="Ngân hàng TMCP Đầu tư và Phát triển Việt Nam - Chi nhánh Sóc Trăng"/>
    <x v="179"/>
    <x v="1"/>
    <n v="5.2178000000000004"/>
    <n v="5.2178000000000004"/>
    <n v="5.2178000000000004"/>
    <n v="5.2178000000000004"/>
    <n v="5.2178000000000004"/>
    <n v="5.2178000000000004"/>
    <n v="5.2178000000000004"/>
    <n v="5.2178000000000004"/>
    <n v="5.2178000000000004"/>
    <n v="5.2178000000000004"/>
    <n v="5.2178000000000004"/>
    <n v="5.2178000000000004"/>
    <n v="62.613599999999998"/>
  </r>
  <r>
    <x v="3"/>
    <s v="Ngân Hàng TMCP Đầu tư và Phát triển Việt Nam Chi nhánh Tràng An"/>
    <x v="179"/>
    <x v="1"/>
    <n v="7.7050000000000001"/>
    <n v="7.7050000000000001"/>
    <n v="7.7050000000000001"/>
    <n v="7.7050000000000001"/>
    <n v="7.7050000000000001"/>
    <n v="7.7050000000000001"/>
    <n v="7.7050000000000001"/>
    <n v="7.7050000000000001"/>
    <n v="7.7050000000000001"/>
    <n v="7.7050000000000001"/>
    <n v="7.7050000000000001"/>
    <n v="7.7050000000000001"/>
    <n v="92.46"/>
  </r>
  <r>
    <x v="3"/>
    <s v="Ngân hàng TMCP Đầu tư và Phát triển Việt Nam - Chi nhánh Thái Bình"/>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Chi nhánh Tam Điệp"/>
    <x v="179"/>
    <x v="1"/>
    <n v="3.9256000000000002"/>
    <n v="3.9256000000000002"/>
    <n v="3.9256000000000002"/>
    <n v="3.9256000000000002"/>
    <n v="3.9256000000000002"/>
    <n v="3.9256000000000002"/>
    <n v="3.9256000000000002"/>
    <n v="3.9256000000000002"/>
    <n v="3.9256000000000002"/>
    <n v="3.9256000000000002"/>
    <n v="3.9256000000000002"/>
    <n v="3.9256000000000002"/>
    <n v="47.107199999999999"/>
  </r>
  <r>
    <x v="3"/>
    <s v="Ngân hàng TMCP Đầu tư và Phát triển Việt Nam - Chi nhánh Tiền Giang"/>
    <x v="179"/>
    <x v="1"/>
    <n v="5.2178000000000004"/>
    <n v="5.2178000000000004"/>
    <n v="5.2178000000000004"/>
    <n v="5.2178000000000004"/>
    <n v="5.2178000000000004"/>
    <n v="5.2178000000000004"/>
    <n v="5.2178000000000004"/>
    <n v="5.2178000000000004"/>
    <n v="5.2178000000000004"/>
    <n v="5.2178000000000004"/>
    <n v="5.2178000000000004"/>
    <n v="5.2178000000000004"/>
    <n v="62.613599999999998"/>
  </r>
  <r>
    <x v="3"/>
    <s v="Ngân hàng TMCP Đầu tư và Phát triển Việt Nam - Chi nhánh Thanh Hóa"/>
    <x v="179"/>
    <x v="1"/>
    <n v="9.4107500000000002"/>
    <n v="9.4107500000000002"/>
    <n v="9.4107500000000002"/>
    <n v="9.4107500000000002"/>
    <n v="9.4107500000000002"/>
    <n v="9.4107500000000002"/>
    <n v="9.4107500000000002"/>
    <n v="9.4107500000000002"/>
    <n v="9.4107500000000002"/>
    <n v="9.4107500000000002"/>
    <n v="9.4107500000000002"/>
    <n v="9.4107500000000002"/>
    <n v="112.929"/>
  </r>
  <r>
    <x v="3"/>
    <s v="Ngân hàng TMCP Đầu tư và Phát triển Việt Nam - Chi nhánh Đồng bằng sông Cửu Long"/>
    <x v="179"/>
    <x v="1"/>
    <n v="3.4350000000000001"/>
    <n v="3.4350000000000001"/>
    <n v="3.4350000000000001"/>
    <n v="3.4350000000000001"/>
    <n v="3.4350000000000001"/>
    <n v="3.4350000000000001"/>
    <n v="3.4350000000000001"/>
    <n v="3.4350000000000001"/>
    <n v="3.4350000000000001"/>
    <n v="3.4350000000000001"/>
    <n v="3.4350000000000001"/>
    <n v="3.4350000000000001"/>
    <n v="41.22"/>
  </r>
  <r>
    <x v="3"/>
    <s v="Ngân hàng TMCP Đầu tư và Phát triển Việt Nam - Chi nhánh Tây Ninh"/>
    <x v="179"/>
    <x v="1"/>
    <n v="5.2178000000000004"/>
    <n v="5.2178000000000004"/>
    <n v="5.2178000000000004"/>
    <n v="5.2178000000000004"/>
    <n v="5.2178000000000004"/>
    <n v="5.2178000000000004"/>
    <n v="5.2178000000000004"/>
    <n v="5.2178000000000004"/>
    <n v="5.2178000000000004"/>
    <n v="5.2178000000000004"/>
    <n v="5.2178000000000004"/>
    <n v="5.2178000000000004"/>
    <n v="62.613599999999998"/>
  </r>
  <r>
    <x v="3"/>
    <s v="Ngân hàng TMCP Đầu tư và Phát triển Việt Nam - Chi nhánh Thái Nguyên"/>
    <x v="179"/>
    <x v="1"/>
    <n v="3.4350000000000001"/>
    <n v="3.4350000000000001"/>
    <n v="3.4350000000000001"/>
    <n v="3.4350000000000001"/>
    <n v="3.4350000000000001"/>
    <n v="3.4350000000000001"/>
    <n v="3.4350000000000001"/>
    <n v="3.4350000000000001"/>
    <n v="3.4350000000000001"/>
    <n v="3.4350000000000001"/>
    <n v="3.4350000000000001"/>
    <n v="3.4350000000000001"/>
    <n v="41.22"/>
  </r>
  <r>
    <x v="3"/>
    <s v="Ngân hàng TMCP Đầu tư và Phát triển Việt Nam - Chi nhánh Tây Nam Quảng Ninh"/>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x v="179"/>
    <x v="1"/>
    <n v="1.7310000000000001"/>
    <n v="1.7310000000000001"/>
    <n v="1.7310000000000001"/>
    <n v="1.7310000000000001"/>
    <n v="1.7310000000000001"/>
    <n v="1.7310000000000001"/>
    <n v="1.7310000000000001"/>
    <n v="1.7310000000000001"/>
    <n v="1.7310000000000001"/>
    <n v="1.7310000000000001"/>
    <n v="1.7310000000000001"/>
    <n v="1.7310000000000001"/>
    <n v="20.771999999999998"/>
  </r>
  <r>
    <x v="3"/>
    <s v="Ngân hàng TMCP Đầu tư và Phát triển Việt Nam - Chi nhánh Tuyên Quang"/>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Từ Sơn"/>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Thừa Thiên Huế"/>
    <x v="179"/>
    <x v="1"/>
    <n v="5.9080450000000004"/>
    <n v="5.9080450000000004"/>
    <n v="5.9080450000000004"/>
    <n v="5.9080450000000004"/>
    <n v="5.9080450000000004"/>
    <n v="5.9080450000000004"/>
    <n v="5.9080450000000004"/>
    <n v="5.9080450000000004"/>
    <n v="5.9080450000000004"/>
    <n v="5.9080450000000004"/>
    <n v="5.9080450000000004"/>
    <n v="5.9080450000000004"/>
    <n v="70.896540000000002"/>
  </r>
  <r>
    <x v="3"/>
    <s v="Ngân hàng TMCP Đầu tư và Phát triển Việt Nam - Chi nhánh Trà Vinh"/>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hương mại cổ phần Đầu tư và Phát triển Việt Nam - Chi nhánh Thanh Xuân"/>
    <x v="179"/>
    <x v="1"/>
    <n v="5.0637270000000001"/>
    <n v="5.0637270000000001"/>
    <n v="5.0637270000000001"/>
    <n v="5.0637270000000001"/>
    <n v="5.0637270000000001"/>
    <n v="5.0637270000000001"/>
    <n v="5.0637270000000001"/>
    <n v="5.0637270000000001"/>
    <n v="5.0637270000000001"/>
    <n v="5.0637270000000001"/>
    <n v="5.0637270000000001"/>
    <n v="5.0637270000000001"/>
    <n v="60.764724000000001"/>
  </r>
  <r>
    <x v="3"/>
    <s v="Ngân hàng TMCP Đầu tư và Phát triển Việt Nam - Chi nhánh Vĩnh Long"/>
    <x v="179"/>
    <x v="1"/>
    <n v="5.2178000000000004"/>
    <n v="5.2178000000000004"/>
    <n v="5.2178000000000004"/>
    <n v="5.2178000000000004"/>
    <n v="5.2178000000000004"/>
    <n v="5.2178000000000004"/>
    <n v="5.2178000000000004"/>
    <n v="5.2178000000000004"/>
    <n v="5.2178000000000004"/>
    <n v="5.2178000000000004"/>
    <n v="5.2178000000000004"/>
    <n v="5.2178000000000004"/>
    <n v="62.613599999999998"/>
  </r>
  <r>
    <x v="3"/>
    <s v="Ngân hàng TMCP Đầu tư và Phát triển Việt Nam - Chi nhánh Vĩnh Phúc"/>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Chi nhánh Bà Rịa – Vũng Tàu"/>
    <x v="179"/>
    <x v="1"/>
    <n v="6.3861670000000004"/>
    <n v="6.3861670000000004"/>
    <n v="6.3861670000000004"/>
    <n v="6.3861670000000004"/>
    <n v="6.3861670000000004"/>
    <n v="6.3861670000000004"/>
    <n v="6.3861670000000004"/>
    <n v="6.3861670000000004"/>
    <n v="6.3861670000000004"/>
    <n v="6.3861670000000004"/>
    <n v="6.3861670000000004"/>
    <n v="6.3861670000000004"/>
    <n v="76.634004000000004"/>
  </r>
  <r>
    <x v="3"/>
    <s v="Ngân hàng TMCP Đầu tư và Phát triển Việt Nam - Chi nhánh Yên Bái"/>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x v="179"/>
    <x v="1"/>
    <n v="481.69393600000001"/>
    <n v="481.69393600000001"/>
    <n v="481.69393600000001"/>
    <n v="481.69393600000001"/>
    <n v="481.69393600000001"/>
    <n v="500.52220399999999"/>
    <n v="483.85233599999998"/>
    <n v="483.85233599999998"/>
    <n v="483.85233599999998"/>
    <n v="483.85233599999998"/>
    <n v="483.85233599999998"/>
    <n v="483.85233599999998"/>
    <n v="5812.1058999999996"/>
  </r>
  <r>
    <x v="3"/>
    <s v="Ngân hàng Thương Mại Cổ phần Quốc tế Việt Nam"/>
    <x v="88"/>
    <x v="1"/>
    <n v="1.1870000000000001"/>
    <n v="1.1870000000000001"/>
    <n v="1.1870000000000001"/>
    <n v="1.1870000000000001"/>
    <n v="1.1870000000000001"/>
    <n v="1.1870000000000001"/>
    <n v="1.1870000000000001"/>
    <n v="1.1870000000000001"/>
    <n v="1.1870000000000001"/>
    <n v="1.1870000000000001"/>
    <n v="1.1870000000000001"/>
    <n v="1.1870000000000001"/>
    <n v="14.244"/>
  </r>
  <r>
    <x v="3"/>
    <s v="Ngân hàng Thương Mại Cổ phần Quốc tế Việt Nam"/>
    <x v="88"/>
    <x v="1"/>
    <n v="494.82406099999997"/>
    <n v="494.82406099999997"/>
    <n v="494.82406099999997"/>
    <n v="531.78892499999995"/>
    <n v="554.07518000000005"/>
    <n v="500.286856"/>
    <n v="499.37900200000001"/>
    <n v="492.66267299999998"/>
    <n v="488.774269"/>
    <n v="488.774269"/>
    <n v="568.67338299999994"/>
    <n v="500.06595900000002"/>
    <n v="6108.9526990000004"/>
  </r>
  <r>
    <x v="3"/>
    <s v="Ngân hàng Thương mại Cổ phần Đông Nam á "/>
    <x v="154"/>
    <x v="1"/>
    <n v="338.57142900000002"/>
    <n v="369.73439300000001"/>
    <n v="343.86467599999997"/>
    <n v="352.87174399999998"/>
    <n v="344.72488800000002"/>
    <n v="341.85293200000001"/>
    <n v="348.571483"/>
    <n v="353.45096999999998"/>
    <n v="351.75074000000001"/>
    <n v="80.658071000000007"/>
    <n v="330.34787499999999"/>
    <n v="314.426355"/>
    <n v="3870.8255559999998"/>
  </r>
  <r>
    <x v="3"/>
    <s v="Công ty trách nhiệm hữu hạn chứng khoán ACB- Chi nhánh Hà Nội"/>
    <x v="342"/>
    <x v="0"/>
    <n v="2.887"/>
    <n v="2.887"/>
    <n v="2.887"/>
    <n v="2.887"/>
    <n v="2.887"/>
    <n v="2.887"/>
    <n v="2.887"/>
    <n v="2.887"/>
    <n v="2.887"/>
    <n v="2.887"/>
    <n v="2.887"/>
    <n v="2.887"/>
    <n v="34.643999999999998"/>
  </r>
  <r>
    <x v="3"/>
    <s v="Công ty cổ phần chứng khoán IB"/>
    <x v="343"/>
    <x v="0"/>
    <n v="2.137"/>
    <n v="2.137"/>
    <n v="2.137"/>
    <n v="2.137"/>
    <n v="3.137"/>
    <n v="2.137"/>
    <n v="2.137"/>
    <n v="2.137"/>
    <n v="2.137"/>
    <n v="2.137"/>
    <n v="2.137"/>
    <n v="2.137"/>
    <n v="26.643999999999998"/>
  </r>
  <r>
    <x v="3"/>
    <s v="Công ty cổ phần chứng khoán đầu tư Việt Nam"/>
    <x v="214"/>
    <x v="0"/>
    <n v="2.2000000000000002"/>
    <n v="2.2000000000000002"/>
    <n v="2.2000000000000002"/>
    <n v="2.2000000000000002"/>
    <n v="2.2000000000000002"/>
    <n v="2.2000000000000002"/>
    <n v="2.2000000000000002"/>
    <n v="2.2000000000000002"/>
    <n v="2.2000000000000002"/>
    <n v="2.2000000000000002"/>
    <n v="2.2000000000000002"/>
    <n v="2.2000000000000002"/>
    <n v="26.4"/>
  </r>
  <r>
    <x v="3"/>
    <s v="Công ty Cổ phần Chứng khoán KB Việt Nam"/>
    <x v="304"/>
    <x v="0"/>
    <n v="3.6715"/>
    <n v="3.6715"/>
    <n v="3.6715"/>
    <n v="3.6715"/>
    <n v="3.6715"/>
    <n v="3.6715"/>
    <n v="3.6715"/>
    <n v="3.6715"/>
    <n v="3.6715"/>
    <n v="3.6715"/>
    <n v="3.6715"/>
    <n v="1.867"/>
    <n v="42.253500000000003"/>
  </r>
  <r>
    <x v="3"/>
    <s v="Công ty cổ phần chứng khoán NAVIBANK"/>
    <x v="344"/>
    <x v="0"/>
    <n v="2.137"/>
    <n v="2.137"/>
    <n v="2.137"/>
    <n v="2.137"/>
    <n v="2.137"/>
    <n v="2.137"/>
    <n v="2.137"/>
    <n v="2.137"/>
    <n v="2.137"/>
    <n v="2.137"/>
    <n v="2.137"/>
    <n v="2.137"/>
    <n v="25.643999999999998"/>
  </r>
  <r>
    <x v="3"/>
    <s v="Công ty Cổ phần Chứng khoán Quốc Gia"/>
    <x v="297"/>
    <x v="1"/>
    <n v="4.5397270000000001"/>
    <n v="4.5397270000000001"/>
    <n v="4.5397270000000001"/>
    <n v="4.5397270000000001"/>
    <n v="4.5397270000000001"/>
    <n v="4.5397270000000001"/>
    <n v="4.5397270000000001"/>
    <n v="4.5397270000000001"/>
    <n v="4.5397270000000001"/>
    <n v="4.5397270000000001"/>
    <n v="4.5397270000000001"/>
    <n v="4.5397270000000001"/>
    <n v="54.476723999999997"/>
  </r>
  <r>
    <x v="3"/>
    <s v="Công ty cổ phần chứng khoán Tân Việt"/>
    <x v="141"/>
    <x v="1"/>
    <n v="0.37565900000000002"/>
    <n v="0"/>
    <n v="0"/>
    <n v="0"/>
    <n v="0"/>
    <n v="0"/>
    <n v="0"/>
    <n v="0"/>
    <n v="0"/>
    <n v="0"/>
    <n v="0"/>
    <n v="0"/>
    <n v="0.37565900000000002"/>
  </r>
  <r>
    <x v="3"/>
    <s v="Công ty cổ phần chứng khoán Tân Việt"/>
    <x v="141"/>
    <x v="1"/>
    <n v="1.8069770000000001"/>
    <n v="1.8069770000000001"/>
    <n v="1.8069770000000001"/>
    <n v="1.8069770000000001"/>
    <n v="1.8069770000000001"/>
    <n v="1.8069770000000001"/>
    <n v="1.8069770000000001"/>
    <n v="1.8069770000000001"/>
    <n v="1.8069770000000001"/>
    <n v="1.8069770000000001"/>
    <n v="1.8069770000000001"/>
    <n v="1.8069770000000001"/>
    <n v="21.683724000000002"/>
  </r>
  <r>
    <x v="3"/>
    <s v="Công ty cổ phần chứng khoán Tân Việt"/>
    <x v="141"/>
    <x v="1"/>
    <n v="1.1870000000000001"/>
    <n v="1.1870000000000001"/>
    <n v="1.1870000000000001"/>
    <n v="1.1870000000000001"/>
    <n v="1.1870000000000001"/>
    <n v="1.1870000000000001"/>
    <n v="1.1870000000000001"/>
    <n v="1.1870000000000001"/>
    <n v="1.1870000000000001"/>
    <n v="1.1870000000000001"/>
    <n v="1.1870000000000001"/>
    <n v="1.1870000000000001"/>
    <n v="14.244"/>
  </r>
  <r>
    <x v="3"/>
    <s v="Công ty cổ phần chứng khoán Tân Việt"/>
    <x v="141"/>
    <x v="1"/>
    <n v="6.2104999999999997"/>
    <n v="6.2104999999999997"/>
    <n v="6.2104999999999997"/>
    <n v="6.2104999999999997"/>
    <n v="6.2104999999999997"/>
    <n v="6.2104999999999997"/>
    <n v="6.2104999999999997"/>
    <n v="6.2104999999999997"/>
    <n v="6.2104999999999997"/>
    <n v="6.2104999999999997"/>
    <n v="6.2104999999999997"/>
    <n v="6.2104999999999997"/>
    <n v="74.525999999999996"/>
  </r>
  <r>
    <x v="3"/>
    <s v="Công ty cổ phần chứng khoán Việt Nam"/>
    <x v="345"/>
    <x v="0"/>
    <n v="2.9295"/>
    <n v="2.9295"/>
    <n v="2.9295"/>
    <n v="2.9295"/>
    <n v="2.9295"/>
    <n v="2.9295"/>
    <n v="2.9295"/>
    <n v="2.9295"/>
    <n v="2.9295"/>
    <n v="2.9295"/>
    <n v="2.9295"/>
    <n v="2.9295"/>
    <n v="35.154000000000003"/>
  </r>
  <r>
    <x v="3"/>
    <s v="Công ty cổ phần chứng khoán VNDIRECT"/>
    <x v="215"/>
    <x v="1"/>
    <n v="2.3370000000000002"/>
    <n v="2.3370000000000002"/>
    <n v="2.3370000000000002"/>
    <n v="2.3370000000000002"/>
    <n v="2.3370000000000002"/>
    <n v="2.3370000000000002"/>
    <n v="2.3370000000000002"/>
    <n v="2.3370000000000002"/>
    <n v="2.3370000000000002"/>
    <n v="2.3370000000000002"/>
    <n v="2.3370000000000002"/>
    <n v="2.3370000000000002"/>
    <n v="28.044"/>
  </r>
  <r>
    <x v="3"/>
    <s v="Ngân hàng chính sách xã hội"/>
    <x v="346"/>
    <x v="1"/>
    <n v="2.8714550000000001"/>
    <n v="2.8714550000000001"/>
    <n v="2.8714550000000001"/>
    <n v="2.8714550000000001"/>
    <n v="2.8714550000000001"/>
    <n v="2.8714550000000001"/>
    <n v="2.8714550000000001"/>
    <n v="2.8714550000000001"/>
    <n v="2.8714550000000001"/>
    <n v="2.8714550000000001"/>
    <n v="1.450995"/>
    <n v="0.84222699999999995"/>
    <n v="31.007771999999999"/>
  </r>
  <r>
    <x v="3"/>
    <s v="Ngân hàng phát triển Việt Nam"/>
    <x v="311"/>
    <x v="1"/>
    <n v="0.84222699999999995"/>
    <n v="0.84222699999999995"/>
    <n v="0.84222699999999995"/>
    <n v="0.84222699999999995"/>
    <n v="0.84222699999999995"/>
    <n v="0.84222699999999995"/>
    <n v="0.84222699999999995"/>
    <n v="0.84222699999999995"/>
    <n v="0.84222699999999995"/>
    <n v="0.84222699999999995"/>
    <n v="0.84222699999999995"/>
    <n v="0.84222699999999995"/>
    <n v="10.106724"/>
  </r>
  <r>
    <x v="3"/>
    <s v="Ngân hàng phát triển Việt Nam"/>
    <x v="311"/>
    <x v="1"/>
    <n v="1.2680769999999999"/>
    <n v="1.2680769999999999"/>
    <n v="1.2680769999999999"/>
    <n v="1.2680769999999999"/>
    <n v="1.2680769999999999"/>
    <n v="1.2680769999999999"/>
    <n v="1.2680769999999999"/>
    <n v="1.2680769999999999"/>
    <n v="1.2680769999999999"/>
    <n v="1.2680769999999999"/>
    <n v="1.2680769999999999"/>
    <n v="1.2680769999999999"/>
    <n v="15.216924000000001"/>
  </r>
  <r>
    <x v="3"/>
    <s v="Ngân hàng phát triển Việt Nam"/>
    <x v="311"/>
    <x v="1"/>
    <n v="2.865227"/>
    <n v="2.865227"/>
    <n v="2.865227"/>
    <n v="2.865227"/>
    <n v="2.865227"/>
    <n v="2.865227"/>
    <n v="2.865227"/>
    <n v="2.865227"/>
    <n v="2.865227"/>
    <n v="2.865227"/>
    <n v="2.865227"/>
    <n v="2.865227"/>
    <n v="34.382724000000003"/>
  </r>
  <r>
    <x v="3"/>
    <s v="Ngân hàng phát triển Việt Nam"/>
    <x v="311"/>
    <x v="1"/>
    <n v="8.595682"/>
    <n v="8.595682"/>
    <n v="8.595682"/>
    <n v="8.595682"/>
    <n v="8.595682"/>
    <n v="8.595682"/>
    <n v="8.595682"/>
    <n v="8.595682"/>
    <n v="8.595682"/>
    <n v="8.595682"/>
    <n v="8.595682"/>
    <n v="8.595682"/>
    <n v="103.148184"/>
  </r>
  <r>
    <x v="3"/>
    <s v="Ngân hàng phát triển Việt Nam"/>
    <x v="311"/>
    <x v="1"/>
    <n v="289.81995499999999"/>
    <n v="289.81995499999999"/>
    <n v="289.81995499999999"/>
    <n v="289.81995499999999"/>
    <n v="289.81995499999999"/>
    <n v="289.81995499999999"/>
    <n v="289.81995499999999"/>
    <n v="289.81995499999999"/>
    <n v="289.81995499999999"/>
    <n v="289.81995499999999"/>
    <n v="289.81995499999999"/>
    <n v="289.81995499999999"/>
    <n v="3477.8394600000001"/>
  </r>
  <r>
    <x v="3"/>
    <s v="Ngân hàng TMCP Đông á - Chi nhánh Thái Bình"/>
    <x v="347"/>
    <x v="1"/>
    <n v="4.2572000000000001"/>
    <n v="4.2572000000000001"/>
    <n v="4.2572000000000001"/>
    <n v="4.2572000000000001"/>
    <n v="4.2572000000000001"/>
    <n v="4.2572000000000001"/>
    <n v="4.2572000000000001"/>
    <n v="4.2572000000000001"/>
    <n v="4.2572000000000001"/>
    <n v="4.2572000000000001"/>
    <n v="4.2572000000000001"/>
    <n v="4.2572000000000001"/>
    <n v="51.086399999999998"/>
  </r>
  <r>
    <x v="3"/>
    <s v="Ngân hàng TMCP Đông á - Chi nhánh Thái Bình"/>
    <x v="347"/>
    <x v="1"/>
    <n v="1.2188589999999999"/>
    <n v="1.2188589999999999"/>
    <n v="1.2188589999999999"/>
    <n v="1.2188589999999999"/>
    <n v="1.2188589999999999"/>
    <n v="1.2188589999999999"/>
    <n v="1.2188589999999999"/>
    <n v="1.2188589999999999"/>
    <n v="1.2188589999999999"/>
    <n v="1.2188589999999999"/>
    <n v="1.2188589999999999"/>
    <n v="1.2188589999999999"/>
    <n v="14.626308"/>
  </r>
  <r>
    <x v="3"/>
    <s v="Ngân hàng TMCP Đông á - Chi nhánh Thái Bình"/>
    <x v="347"/>
    <x v="1"/>
    <n v="4.2572000000000001"/>
    <n v="4.2572000000000001"/>
    <n v="4.2572000000000001"/>
    <n v="4.2572000000000001"/>
    <n v="4.2572000000000001"/>
    <n v="4.2572000000000001"/>
    <n v="4.2572000000000001"/>
    <n v="4.2572000000000001"/>
    <n v="4.2572000000000001"/>
    <n v="4.2572000000000001"/>
    <n v="4.2572000000000001"/>
    <n v="4.2572000000000001"/>
    <n v="51.086399999999998"/>
  </r>
  <r>
    <x v="3"/>
    <s v="Ngân hàng TMCP Đông á - Chi nhánh Thái Bình"/>
    <x v="347"/>
    <x v="1"/>
    <n v="4.2572000000000001"/>
    <n v="4.2572000000000001"/>
    <n v="4.2572000000000001"/>
    <n v="4.2572000000000001"/>
    <n v="4.2572000000000001"/>
    <n v="4.2572000000000001"/>
    <n v="4.2572000000000001"/>
    <n v="4.2572000000000001"/>
    <n v="4.2572000000000001"/>
    <n v="4.2572000000000001"/>
    <n v="4.2572000000000001"/>
    <n v="4.2572000000000001"/>
    <n v="51.086399999999998"/>
  </r>
  <r>
    <x v="3"/>
    <s v="Ngân hàng TMCP Đông á - Chi nhánh Thái Bình"/>
    <x v="347"/>
    <x v="1"/>
    <n v="1.4006769999999999"/>
    <n v="1.4006769999999999"/>
    <n v="1.4006769999999999"/>
    <n v="1.4006769999999999"/>
    <n v="1.4006769999999999"/>
    <n v="1.4006769999999999"/>
    <n v="1.4006769999999999"/>
    <n v="1.4006769999999999"/>
    <n v="1.4006769999999999"/>
    <n v="1.4006769999999999"/>
    <n v="1.4006769999999999"/>
    <n v="1.4006769999999999"/>
    <n v="16.808123999999999"/>
  </r>
  <r>
    <x v="3"/>
    <s v="Ngân hàng TMCP Đông á - Chi nhánh Thái Bình"/>
    <x v="347"/>
    <x v="1"/>
    <n v="1.2188589999999999"/>
    <n v="1.2188589999999999"/>
    <n v="1.2188589999999999"/>
    <n v="1.2188589999999999"/>
    <n v="1.2188589999999999"/>
    <n v="1.2188589999999999"/>
    <n v="1.2188589999999999"/>
    <n v="1.2188589999999999"/>
    <n v="1.2188589999999999"/>
    <n v="1.2188589999999999"/>
    <n v="1.2188589999999999"/>
    <n v="1.2188589999999999"/>
    <n v="14.626308"/>
  </r>
  <r>
    <x v="3"/>
    <s v="Ngân hàng TMCP Đông á - Chi nhánh Thái Bình"/>
    <x v="347"/>
    <x v="1"/>
    <n v="1.2188589999999999"/>
    <n v="1.2188589999999999"/>
    <n v="1.2188589999999999"/>
    <n v="1.2188589999999999"/>
    <n v="1.2188589999999999"/>
    <n v="1.2188589999999999"/>
    <n v="1.2188589999999999"/>
    <n v="1.2188589999999999"/>
    <n v="1.2188589999999999"/>
    <n v="1.2188589999999999"/>
    <n v="1.2188589999999999"/>
    <n v="1.2188589999999999"/>
    <n v="14.626308"/>
  </r>
  <r>
    <x v="3"/>
    <s v="Ngân hàng TMCP Đông á - Chi nhánh Thái Bình"/>
    <x v="347"/>
    <x v="1"/>
    <n v="8.5144000000000002"/>
    <n v="8.5144000000000002"/>
    <n v="8.5144000000000002"/>
    <n v="8.5144000000000002"/>
    <n v="8.5144000000000002"/>
    <n v="8.5144000000000002"/>
    <n v="8.5144000000000002"/>
    <n v="8.5144000000000002"/>
    <n v="8.5144000000000002"/>
    <n v="8.5144000000000002"/>
    <n v="8.5144000000000002"/>
    <n v="8.5144000000000002"/>
    <n v="102.1728"/>
  </r>
  <r>
    <x v="3"/>
    <s v="Ngân hàng TMCP Đông á - Chi nhánh Thái Bình"/>
    <x v="347"/>
    <x v="1"/>
    <n v="5.8856770000000003"/>
    <n v="5.8856770000000003"/>
    <n v="5.8856770000000003"/>
    <n v="5.8856770000000003"/>
    <n v="5.8856770000000003"/>
    <n v="5.8856770000000003"/>
    <n v="5.8856770000000003"/>
    <n v="5.8856770000000003"/>
    <n v="5.8856770000000003"/>
    <n v="5.8856770000000003"/>
    <n v="5.8856770000000003"/>
    <n v="5.8856770000000003"/>
    <n v="70.628124"/>
  </r>
  <r>
    <x v="3"/>
    <s v="Ngân hàng TMCP Bắc á"/>
    <x v="348"/>
    <x v="1"/>
    <n v="1.337"/>
    <n v="1.337"/>
    <n v="1.337"/>
    <n v="1.337"/>
    <n v="1.337"/>
    <n v="1.337"/>
    <n v="1.337"/>
    <n v="1.337"/>
    <n v="1.337"/>
    <n v="1.337"/>
    <n v="1.337"/>
    <n v="1.337"/>
    <n v="16.044"/>
  </r>
  <r>
    <x v="3"/>
    <s v="Công ty Cổ phần Thanh toán Quốc gia Việt Nam"/>
    <x v="217"/>
    <x v="0"/>
    <n v="6.7885499999999999"/>
    <n v="6.7885499999999999"/>
    <n v="6.7885499999999999"/>
    <n v="6.7885499999999999"/>
    <n v="6.7885499999999999"/>
    <n v="6.7885499999999999"/>
    <n v="6.7885499999999999"/>
    <n v="6.7885499999999999"/>
    <n v="6.7885499999999999"/>
    <n v="6.7885499999999999"/>
    <n v="6.7885499999999999"/>
    <n v="16.010974999999998"/>
    <n v="90.685024999999996"/>
  </r>
  <r>
    <x v="3"/>
    <s v="Công ty Cổ phần Thanh toán Quốc gia Việt Nam"/>
    <x v="217"/>
    <x v="0"/>
    <n v="1.4127270000000001"/>
    <n v="1.4127270000000001"/>
    <n v="1.4127270000000001"/>
    <n v="1.4127270000000001"/>
    <n v="1.4127270000000001"/>
    <n v="1.4127270000000001"/>
    <n v="1.4127270000000001"/>
    <n v="1.4127270000000001"/>
    <n v="1.4127270000000001"/>
    <n v="1.4127270000000001"/>
    <n v="1.4127270000000001"/>
    <n v="1.4127270000000001"/>
    <n v="16.952724"/>
  </r>
  <r>
    <x v="3"/>
    <s v="Ngân hàng CITIBANK, N.A - Chi nhánh TP Hà Nội"/>
    <x v="306"/>
    <x v="1"/>
    <n v="2.2728999999999999"/>
    <n v="2.2728999999999999"/>
    <n v="2.2728999999999999"/>
    <n v="2.2728999999999999"/>
    <n v="2.2728999999999999"/>
    <n v="2.2728999999999999"/>
    <n v="2.2728999999999999"/>
    <n v="2.2728999999999999"/>
    <n v="2.2728999999999999"/>
    <n v="2.2728999999999999"/>
    <n v="2.2728999999999999"/>
    <n v="2.2728999999999999"/>
    <n v="27.274799999999999"/>
  </r>
  <r>
    <x v="3"/>
    <s v="Ngân hàng TMCP xăng dầu Petrolimex"/>
    <x v="201"/>
    <x v="1"/>
    <n v="12.414273"/>
    <n v="12.414273"/>
    <n v="12.414273"/>
    <n v="12.414273"/>
    <n v="12.414273"/>
    <n v="12.414273"/>
    <n v="12.414273"/>
    <n v="12.414273"/>
    <n v="12.414273"/>
    <n v="12.414273"/>
    <n v="12.414273"/>
    <n v="12.414273"/>
    <n v="148.97127599999999"/>
  </r>
  <r>
    <x v="3"/>
    <s v="Ngân hàng TMCP xăng dầu Petrolimex"/>
    <x v="201"/>
    <x v="1"/>
    <n v="1.7211270000000001"/>
    <n v="1.7211270000000001"/>
    <n v="1.7211270000000001"/>
    <n v="1.7211270000000001"/>
    <n v="1.7211270000000001"/>
    <n v="1.7211270000000001"/>
    <n v="1.7211270000000001"/>
    <n v="1.7211270000000001"/>
    <n v="1.7211270000000001"/>
    <n v="1.7211270000000001"/>
    <n v="1.7211270000000001"/>
    <n v="1.7211270000000001"/>
    <n v="20.653524000000001"/>
  </r>
  <r>
    <x v="3"/>
    <s v="Ngân hàng TMCP xăng dầu Petrolimex"/>
    <x v="201"/>
    <x v="1"/>
    <n v="0.66040900000000002"/>
    <n v="0.66040900000000002"/>
    <n v="0.66040900000000002"/>
    <n v="0.66040900000000002"/>
    <n v="0.66040900000000002"/>
    <n v="0.66040900000000002"/>
    <n v="0.66040900000000002"/>
    <n v="0.66040900000000002"/>
    <n v="0.66040900000000002"/>
    <n v="0.66040900000000002"/>
    <n v="0.66040900000000002"/>
    <n v="0.66040900000000002"/>
    <n v="7.9249080000000003"/>
  </r>
  <r>
    <x v="3"/>
    <s v="Ngân hàng TMCP xăng dầu Petrolimex"/>
    <x v="201"/>
    <x v="1"/>
    <n v="0.66040900000000002"/>
    <n v="0.66040900000000002"/>
    <n v="0.66040900000000002"/>
    <n v="0.66040900000000002"/>
    <n v="0.66040900000000002"/>
    <n v="0.66040900000000002"/>
    <n v="0.66040900000000002"/>
    <n v="0.66040900000000002"/>
    <n v="0.66040900000000002"/>
    <n v="0.66040900000000002"/>
    <n v="0.66040900000000002"/>
    <n v="0.66040900000000002"/>
    <n v="7.9249080000000003"/>
  </r>
  <r>
    <x v="3"/>
    <s v="Ngân hàng TMCP xăng dầu Petrolimex"/>
    <x v="201"/>
    <x v="1"/>
    <n v="12.420999999999999"/>
    <n v="12.420999999999999"/>
    <n v="12.420999999999999"/>
    <n v="12.420999999999999"/>
    <n v="12.420999999999999"/>
    <n v="12.420999999999999"/>
    <n v="12.420999999999999"/>
    <n v="12.420999999999999"/>
    <n v="12.420999999999999"/>
    <n v="12.420999999999999"/>
    <n v="12.420999999999999"/>
    <n v="12.420999999999999"/>
    <n v="149.05199999999999"/>
  </r>
  <r>
    <x v="3"/>
    <s v="Ngân hàng TMCP xăng dầu Petrolimex"/>
    <x v="201"/>
    <x v="1"/>
    <n v="1.320818"/>
    <n v="1.320818"/>
    <n v="1.320818"/>
    <n v="1.320818"/>
    <n v="1.320818"/>
    <n v="1.320818"/>
    <n v="1.320818"/>
    <n v="1.320818"/>
    <n v="1.320818"/>
    <n v="1.320818"/>
    <n v="1.320818"/>
    <n v="1.320818"/>
    <n v="15.849816000000001"/>
  </r>
  <r>
    <x v="3"/>
    <s v="Ngân hàng TMCP xăng dầu Petrolimex"/>
    <x v="201"/>
    <x v="1"/>
    <n v="0.66040900000000002"/>
    <n v="0.66040900000000002"/>
    <n v="0.66040900000000002"/>
    <n v="0.66040900000000002"/>
    <n v="0.66040900000000002"/>
    <n v="0.66040900000000002"/>
    <n v="0.66040900000000002"/>
    <n v="0.66040900000000002"/>
    <n v="0.66040900000000002"/>
    <n v="0.66040900000000002"/>
    <n v="0.66040900000000002"/>
    <n v="0.66040900000000002"/>
    <n v="7.9249080000000003"/>
  </r>
  <r>
    <x v="3"/>
    <s v="Ngân hàng TMCP Sài Gòn - Hà Nội, Chi nhánh An Giang"/>
    <x v="310"/>
    <x v="1"/>
    <n v="6.6409000000000002"/>
    <n v="6.6409000000000002"/>
    <n v="6.6409000000000002"/>
    <n v="6.6409000000000002"/>
    <n v="6.6409000000000002"/>
    <n v="6.6409000000000002"/>
    <n v="6.6409000000000002"/>
    <n v="6.6409000000000002"/>
    <n v="6.6409000000000002"/>
    <n v="6.6409000000000002"/>
    <n v="6.6409000000000002"/>
    <n v="6.6409000000000002"/>
    <n v="79.690799999999996"/>
  </r>
  <r>
    <x v="3"/>
    <s v="Ngân hàng TMCP Sài Gòn - Hà Nội, Chi nhánh Bình Dương"/>
    <x v="310"/>
    <x v="1"/>
    <n v="13.422800000000001"/>
    <n v="13.422800000000001"/>
    <n v="13.422800000000001"/>
    <n v="13.422800000000001"/>
    <n v="13.422800000000001"/>
    <n v="13.422800000000001"/>
    <n v="13.422800000000001"/>
    <n v="13.422800000000001"/>
    <n v="13.422800000000001"/>
    <n v="13.422800000000001"/>
    <n v="13.422800000000001"/>
    <n v="13.422800000000001"/>
    <n v="161.0736"/>
  </r>
  <r>
    <x v="3"/>
    <s v="Ngân hàng TMCP Sài Gòn - Hà Nội, Chi nhánh Ba Đình"/>
    <x v="310"/>
    <x v="1"/>
    <n v="2.38578"/>
    <n v="2.38578"/>
    <n v="2.38578"/>
    <n v="6.2399300000000002"/>
    <n v="4.4078999999999997"/>
    <n v="4.4078999999999997"/>
    <n v="4.4078999999999997"/>
    <n v="4.4078999999999997"/>
    <n v="4.4078999999999997"/>
    <n v="4.4078999999999997"/>
    <n v="4.4078999999999997"/>
    <n v="4.4078999999999997"/>
    <n v="48.660469999999997"/>
  </r>
  <r>
    <x v="3"/>
    <s v="Chi nhánh Đồng Nai - Ngân hàng TMCP Sài Gòn - Hà Nội"/>
    <x v="310"/>
    <x v="1"/>
    <n v="7.7049000000000003"/>
    <n v="7.7049000000000003"/>
    <n v="7.7049000000000003"/>
    <n v="7.7049000000000003"/>
    <n v="7.7049000000000003"/>
    <n v="7.7049000000000003"/>
    <n v="7.7049000000000003"/>
    <n v="7.7049000000000003"/>
    <n v="7.7049000000000003"/>
    <n v="7.7049000000000003"/>
    <n v="7.7049000000000003"/>
    <n v="7.7049000000000003"/>
    <n v="92.458799999999997"/>
  </r>
  <r>
    <x v="3"/>
    <s v="Ngân hàng TMCP Sài Gòn - Hà Nội, Chi nhánh thành phố Hồ Chí Minh"/>
    <x v="310"/>
    <x v="1"/>
    <n v="41.67371"/>
    <n v="41.67371"/>
    <n v="41.67371"/>
    <n v="41.67371"/>
    <n v="41.67371"/>
    <n v="41.67371"/>
    <n v="41.67371"/>
    <n v="41.67371"/>
    <n v="41.67371"/>
    <n v="41.67371"/>
    <n v="41.67371"/>
    <n v="41.67371"/>
    <n v="500.08452"/>
  </r>
  <r>
    <x v="3"/>
    <s v="Ngân hàng TMCP Sài Gòn - Hà Nội, Chi nhánh Hà Đông"/>
    <x v="310"/>
    <x v="1"/>
    <n v="5.8989000000000003"/>
    <n v="5.8989000000000003"/>
    <n v="5.8989000000000003"/>
    <n v="5.8989000000000003"/>
    <n v="5.8989000000000003"/>
    <n v="5.8989000000000003"/>
    <n v="5.8989000000000003"/>
    <n v="5.8989000000000003"/>
    <n v="5.8989000000000003"/>
    <n v="5.8989000000000003"/>
    <n v="5.8989000000000003"/>
    <n v="5.8989000000000003"/>
    <n v="70.786799999999999"/>
  </r>
  <r>
    <x v="3"/>
    <s v="Ngân hàng TMCP Sài Gòn - Hà Nội, Chi nhánh Hoàn Kiếm"/>
    <x v="310"/>
    <x v="1"/>
    <n v="4.4078999999999997"/>
    <n v="4.4078999999999997"/>
    <n v="4.4078999999999997"/>
    <n v="4.4078999999999997"/>
    <n v="4.4078999999999997"/>
    <n v="4.4078999999999997"/>
    <n v="4.4078999999999997"/>
    <n v="4.4078999999999997"/>
    <n v="4.4078999999999997"/>
    <n v="4.4078999999999997"/>
    <n v="4.4078999999999997"/>
    <n v="4.4078999999999997"/>
    <n v="52.894799999999996"/>
  </r>
  <r>
    <x v="3"/>
    <s v="Ngân hàng TMCP Sài Gòn - Hà Nội, Chi nhánh Hàm Long"/>
    <x v="310"/>
    <x v="1"/>
    <n v="4.4078999999999997"/>
    <n v="4.4078999999999997"/>
    <n v="4.4078999999999997"/>
    <n v="4.4078999999999997"/>
    <n v="4.4078999999999997"/>
    <n v="4.4078999999999997"/>
    <n v="4.4078999999999997"/>
    <n v="4.4078999999999997"/>
    <n v="4.4078999999999997"/>
    <n v="4.4078999999999997"/>
    <n v="4.4078999999999997"/>
    <n v="4.4078999999999997"/>
    <n v="52.894799999999996"/>
  </r>
  <r>
    <x v="3"/>
    <s v="Ngân hàng TMCP Sài Gòn - Hà Nội, Chi nhánh Hải Phòng"/>
    <x v="310"/>
    <x v="1"/>
    <n v="7.7049000000000003"/>
    <n v="7.7049000000000003"/>
    <n v="7.7049000000000003"/>
    <n v="7.7049000000000003"/>
    <n v="7.7049000000000003"/>
    <n v="7.7049000000000003"/>
    <n v="7.7049000000000003"/>
    <n v="7.7049000000000003"/>
    <n v="7.7049000000000003"/>
    <n v="7.7049000000000003"/>
    <n v="7.7049000000000003"/>
    <n v="7.7049000000000003"/>
    <n v="92.458799999999997"/>
  </r>
  <r>
    <x v="3"/>
    <s v="Ngân hàng TMCP Sài Gòn - Hà Nội, Chi nhánh Hàng Trống"/>
    <x v="310"/>
    <x v="1"/>
    <n v="1.87578"/>
    <n v="1.87578"/>
    <n v="5.2841339999999999"/>
    <n v="3.2698749999999999"/>
    <n v="3.2698749999999999"/>
    <n v="3.2698749999999999"/>
    <n v="3.2698749999999999"/>
    <n v="3.2698749999999999"/>
    <n v="3.2698749999999999"/>
    <n v="3.2698749999999999"/>
    <n v="3.2698749999999999"/>
    <n v="3.2698749999999999"/>
    <n v="38.464568999999997"/>
  </r>
  <r>
    <x v="3"/>
    <s v="Ngân hàng TMCP Sài Gòn - Hà Nội, Chi nhánh Hưng Yên"/>
    <x v="310"/>
    <x v="1"/>
    <n v="7.7049000000000003"/>
    <n v="7.7049000000000003"/>
    <n v="7.7049000000000003"/>
    <n v="7.7049000000000003"/>
    <n v="7.7049000000000003"/>
    <n v="7.7049000000000003"/>
    <n v="7.7049000000000003"/>
    <n v="7.7049000000000003"/>
    <n v="7.7049000000000003"/>
    <n v="7.7049000000000003"/>
    <n v="7.7049000000000003"/>
    <n v="7.7049000000000003"/>
    <n v="92.458799999999997"/>
  </r>
  <r>
    <x v="3"/>
    <s v="Ngân hàng TMCP Sài Gòn - Hà Nội - Chi nhánh Nghệ An"/>
    <x v="310"/>
    <x v="1"/>
    <n v="6.6409000000000002"/>
    <n v="6.6409000000000002"/>
    <n v="6.6409000000000002"/>
    <n v="6.6409000000000002"/>
    <n v="6.6409000000000002"/>
    <n v="6.6409000000000002"/>
    <n v="6.6409000000000002"/>
    <n v="6.6409000000000002"/>
    <n v="6.6409000000000002"/>
    <n v="6.6409000000000002"/>
    <n v="6.6409000000000002"/>
    <n v="6.6409000000000002"/>
    <n v="79.690799999999996"/>
  </r>
  <r>
    <x v="3"/>
    <s v="Ngân hàng TMCP Sài Gòn Hà Nội - CN Sóc Trăng"/>
    <x v="310"/>
    <x v="1"/>
    <n v="6.6409000000000002"/>
    <n v="6.6409000000000002"/>
    <n v="6.6409000000000002"/>
    <n v="6.6409000000000002"/>
    <n v="6.6409000000000002"/>
    <n v="6.6409000000000002"/>
    <n v="6.6409000000000002"/>
    <n v="6.6409000000000002"/>
    <n v="6.6409000000000002"/>
    <n v="6.6409000000000002"/>
    <n v="6.6409000000000002"/>
    <n v="6.6409000000000002"/>
    <n v="79.690799999999996"/>
  </r>
  <r>
    <x v="3"/>
    <s v="Ngân hàng TMCP Sài Gòn - Hà Nội, Chi nhánh Thanh Hóa"/>
    <x v="310"/>
    <x v="1"/>
    <n v="12.468"/>
    <n v="12.468"/>
    <n v="12.468"/>
    <n v="12.468"/>
    <n v="12.468"/>
    <n v="12.468"/>
    <n v="12.468"/>
    <n v="12.468"/>
    <n v="12.468"/>
    <n v="12.468"/>
    <n v="12.468"/>
    <n v="12.468"/>
    <n v="149.61600000000001"/>
  </r>
  <r>
    <x v="3"/>
    <s v="Ngân hàng TMCP Sài Gòn Hà Nội - Chi nhánh Tây Nam Hà Nội"/>
    <x v="310"/>
    <x v="1"/>
    <n v="7.3898999999999999"/>
    <n v="7.3898999999999999"/>
    <n v="7.3898999999999999"/>
    <n v="7.3898999999999999"/>
    <n v="7.3898999999999999"/>
    <n v="7.3898999999999999"/>
    <n v="7.3898999999999999"/>
    <n v="7.3898999999999999"/>
    <n v="7.3898999999999999"/>
    <n v="7.3898999999999999"/>
    <n v="7.3898999999999999"/>
    <n v="7.3898999999999999"/>
    <n v="88.678799999999995"/>
  </r>
  <r>
    <x v="3"/>
    <s v="Ngân hàng TMCP Sài Gòn - Hà Nội, Chi nhánh Đà Nẵng"/>
    <x v="310"/>
    <x v="1"/>
    <n v="17.47655"/>
    <n v="17.47655"/>
    <n v="17.47655"/>
    <n v="17.47655"/>
    <n v="17.47655"/>
    <n v="17.47655"/>
    <n v="17.47655"/>
    <n v="17.47655"/>
    <n v="17.47655"/>
    <n v="17.47655"/>
    <n v="17.47655"/>
    <n v="17.47655"/>
    <n v="209.71860000000001"/>
  </r>
  <r>
    <x v="3"/>
    <s v="Ngân hàng thương mại cổ phần Sài Gòn - Hà Nội, Chi nhánh Vạn Phúc"/>
    <x v="310"/>
    <x v="1"/>
    <n v="8.1370819999999995"/>
    <n v="8.1370819999999995"/>
    <n v="8.1370819999999995"/>
    <n v="8.1370819999999995"/>
    <n v="8.1370819999999995"/>
    <n v="8.1370819999999995"/>
    <n v="8.1370819999999995"/>
    <n v="8.1370819999999995"/>
    <n v="8.1370819999999995"/>
    <n v="8.1370819999999995"/>
    <n v="8.1370819999999995"/>
    <n v="8.1370819999999995"/>
    <n v="97.644983999999994"/>
  </r>
  <r>
    <x v="3"/>
    <s v="Ngân hàng thương mại cổ phần Sài Gòn - Hà Nội"/>
    <x v="310"/>
    <x v="1"/>
    <n v="54.393949999999997"/>
    <n v="54.393949999999997"/>
    <n v="54.393949999999997"/>
    <n v="54.393949999999997"/>
    <n v="54.393949999999997"/>
    <n v="54.393949999999997"/>
    <n v="54.393949999999997"/>
    <n v="54.393949999999997"/>
    <n v="54.393949999999997"/>
    <n v="54.393949999999997"/>
    <n v="54.393949999999997"/>
    <n v="54.393949999999997"/>
    <n v="652.72739999999999"/>
  </r>
  <r>
    <x v="3"/>
    <s v="Ngân hàng Thương mại TNHH MTV Dầu khí Toàn Cầu"/>
    <x v="151"/>
    <x v="1"/>
    <n v="0.84222699999999995"/>
    <n v="0.84222699999999995"/>
    <n v="0.84222699999999995"/>
    <n v="0.84222699999999995"/>
    <n v="0.84222699999999995"/>
    <n v="0.84222699999999995"/>
    <n v="0.84222699999999995"/>
    <n v="0.84222699999999995"/>
    <n v="0.84222699999999995"/>
    <n v="0.84222699999999995"/>
    <n v="0.84222699999999995"/>
    <n v="0.84222699999999995"/>
    <n v="10.106724"/>
  </r>
  <r>
    <x v="3"/>
    <s v="Ngân hàng Thương mại TNHH MTV Dầu khí Toàn Cầu"/>
    <x v="151"/>
    <x v="1"/>
    <n v="2.3740000000000001"/>
    <n v="2.3740000000000001"/>
    <n v="2.3740000000000001"/>
    <n v="2.3740000000000001"/>
    <n v="2.3740000000000001"/>
    <n v="2.3740000000000001"/>
    <n v="2.3740000000000001"/>
    <n v="2.3740000000000001"/>
    <n v="2.3740000000000001"/>
    <n v="2.3740000000000001"/>
    <n v="2.3740000000000001"/>
    <n v="2.3740000000000001"/>
    <n v="28.488"/>
  </r>
  <r>
    <x v="3"/>
    <s v="Ngân hàng Thương mại TNHH MTV Dầu khí Toàn Cầu"/>
    <x v="151"/>
    <x v="1"/>
    <n v="8.5589999999999993"/>
    <n v="8.5589999999999993"/>
    <n v="8.5589999999999993"/>
    <n v="8.5589999999999993"/>
    <n v="8.5589999999999993"/>
    <n v="8.5589999999999993"/>
    <n v="8.5589999999999993"/>
    <n v="8.5589999999999993"/>
    <n v="8.5589999999999993"/>
    <n v="8.5589999999999993"/>
    <n v="8.5589999999999993"/>
    <n v="8.5589999999999993"/>
    <n v="102.708"/>
  </r>
  <r>
    <x v="3"/>
    <s v="Ngân hàng TMCP xuất nhập khẩu Việt Nam - Chi nhánh Ba Đình"/>
    <x v="349"/>
    <x v="1"/>
    <n v="0.38152700000000001"/>
    <n v="0.38152700000000001"/>
    <n v="0.38152700000000001"/>
    <n v="0.38152700000000001"/>
    <n v="0.38152700000000001"/>
    <n v="0.38152700000000001"/>
    <n v="0.38152700000000001"/>
    <n v="0.38152700000000001"/>
    <n v="0.38152700000000001"/>
    <n v="-13.544218000000001"/>
    <n v="0"/>
    <n v="0"/>
    <n v="-10.110474999999999"/>
  </r>
  <r>
    <x v="3"/>
    <s v="Ngân hàng Thương mại cổ phần Xuất nhập khẩu Việt Nam - Chi nhánh Thủ Đô"/>
    <x v="349"/>
    <x v="1"/>
    <n v="0.38152700000000001"/>
    <n v="0.38152700000000001"/>
    <n v="0.38152700000000001"/>
    <n v="0.38152700000000001"/>
    <n v="0.38152700000000001"/>
    <n v="0.38152700000000001"/>
    <n v="0.38152700000000001"/>
    <n v="0.38152700000000001"/>
    <n v="-1.9076360000000001"/>
    <n v="0"/>
    <n v="0"/>
    <n v="0"/>
    <n v="1.1445799999999999"/>
  </r>
  <r>
    <x v="3"/>
    <s v="Ngân hàng TMCP xuất nhập khẩu VN-Chi nhánh Hà Nội"/>
    <x v="349"/>
    <x v="1"/>
    <n v="4.0526"/>
    <n v="4.0526"/>
    <n v="4.0526"/>
    <n v="4.0526"/>
    <n v="4.0526"/>
    <n v="4.0526"/>
    <n v="4.0526"/>
    <n v="4.0526"/>
    <n v="4.0526"/>
    <n v="4.0526"/>
    <n v="4.0526"/>
    <n v="4.0526"/>
    <n v="48.6312"/>
  </r>
  <r>
    <x v="3"/>
    <s v="Ngân hàng TMCP xuất nhập khẩu VN-Chi nhánh Hà Nội"/>
    <x v="349"/>
    <x v="1"/>
    <n v="0.38152700000000001"/>
    <n v="0.38152700000000001"/>
    <n v="0.38152700000000001"/>
    <n v="0.38152700000000001"/>
    <n v="0.38152700000000001"/>
    <n v="0.38152700000000001"/>
    <n v="0.38152700000000001"/>
    <n v="0.38152700000000001"/>
    <n v="0.38152700000000001"/>
    <n v="0.38152700000000001"/>
    <n v="0.38152700000000001"/>
    <n v="0.38152700000000001"/>
    <n v="4.5783240000000003"/>
  </r>
  <r>
    <x v="3"/>
    <s v="Ngân hàng TMCP xuất nhập khẩu Việt Nam-Chi nhánh Hải Phòng"/>
    <x v="349"/>
    <x v="1"/>
    <n v="0.38152700000000001"/>
    <n v="0.38152700000000001"/>
    <n v="0.38152700000000001"/>
    <n v="0.38152700000000001"/>
    <n v="0.38152700000000001"/>
    <n v="0.38152700000000001"/>
    <n v="0.38152700000000001"/>
    <n v="0.38152700000000001"/>
    <n v="0.38152700000000001"/>
    <n v="0.38152700000000001"/>
    <n v="0.38152700000000001"/>
    <n v="0.38152700000000001"/>
    <n v="4.5783240000000003"/>
  </r>
  <r>
    <x v="3"/>
    <s v="Ngân hàng TMCP xuất nhập khẩu Việt Nam-Chi nhánh Hải Phòng"/>
    <x v="349"/>
    <x v="1"/>
    <n v="0.38152700000000001"/>
    <n v="0.38152700000000001"/>
    <n v="0"/>
    <n v="0"/>
    <n v="0"/>
    <n v="0"/>
    <n v="0"/>
    <n v="0"/>
    <n v="0"/>
    <n v="0"/>
    <n v="0"/>
    <n v="0"/>
    <n v="0.76305400000000001"/>
  </r>
  <r>
    <x v="3"/>
    <s v="Ngân hàng TMCP xuất nhập khẩu Việt Nam-Chi nhánh Hải Phòng"/>
    <x v="349"/>
    <x v="1"/>
    <n v="0.84222699999999995"/>
    <n v="0.84222699999999995"/>
    <n v="0.84222699999999995"/>
    <n v="0.84222699999999995"/>
    <n v="0.84222699999999995"/>
    <n v="0.84222699999999995"/>
    <n v="0.84222699999999995"/>
    <n v="0.84222699999999995"/>
    <n v="0.84222699999999995"/>
    <n v="0.84222699999999995"/>
    <n v="0.84222699999999995"/>
    <n v="0.84222699999999995"/>
    <n v="10.106724"/>
  </r>
  <r>
    <x v="3"/>
    <s v="Ngân hàng TMCP Xuất nhập khẩu Việt Nam - Chi nhánh Long Biên"/>
    <x v="349"/>
    <x v="1"/>
    <n v="0.38152700000000001"/>
    <n v="0.38152700000000001"/>
    <n v="0"/>
    <n v="0"/>
    <n v="0"/>
    <n v="0"/>
    <n v="0"/>
    <n v="0"/>
    <n v="0"/>
    <n v="0"/>
    <n v="0"/>
    <n v="0"/>
    <n v="0.76305400000000001"/>
  </r>
  <r>
    <x v="3"/>
    <s v="Ngân hàng TMCP Xuất nhập khẩu Việt Nam - Chi nhánh Long Biên"/>
    <x v="349"/>
    <x v="1"/>
    <n v="0.38152700000000001"/>
    <n v="0.38152700000000001"/>
    <n v="0.38152700000000001"/>
    <n v="0.38152700000000001"/>
    <n v="0.38152700000000001"/>
    <n v="0.38152700000000001"/>
    <n v="0.38152700000000001"/>
    <n v="0.38152700000000001"/>
    <n v="0.38152700000000001"/>
    <n v="-22.510093000000001"/>
    <n v="0"/>
    <n v="0"/>
    <n v="-19.076350000000001"/>
  </r>
  <r>
    <x v="3"/>
    <s v="Ngân hàng TMCP Xuất nhập khẩu Việt Nam - Chi nhánh Long Biên"/>
    <x v="349"/>
    <x v="1"/>
    <n v="0.459727"/>
    <n v="0.459727"/>
    <n v="0.459727"/>
    <n v="0.459727"/>
    <n v="0.459727"/>
    <n v="0.459727"/>
    <n v="0.459727"/>
    <n v="0.459727"/>
    <n v="0.459727"/>
    <n v="0.459727"/>
    <n v="0.459727"/>
    <n v="0.459727"/>
    <n v="5.516724"/>
  </r>
  <r>
    <x v="3"/>
    <s v="Ngân hàng Thương mại Cổ phần Bưu điện Liên Việt"/>
    <x v="308"/>
    <x v="1"/>
    <n v="60.388300000000001"/>
    <n v="60.388300000000001"/>
    <n v="60.388300000000001"/>
    <n v="60.388300000000001"/>
    <n v="60.388300000000001"/>
    <n v="46.0792"/>
    <n v="46.0792"/>
    <n v="46.0792"/>
    <n v="46.0792"/>
    <n v="46.0792"/>
    <n v="46.0792"/>
    <n v="46.0792"/>
    <n v="624.49590000000001"/>
  </r>
  <r>
    <x v="3"/>
    <s v="Ngân hàng Thương mại Cổ phần Bưu điện Liên Việt"/>
    <x v="308"/>
    <x v="1"/>
    <n v="9.7396820000000002"/>
    <n v="9.7396820000000002"/>
    <n v="9.7396820000000002"/>
    <n v="9.7396820000000002"/>
    <n v="9.7396820000000002"/>
    <n v="7.8726820000000002"/>
    <n v="7.8726820000000002"/>
    <n v="7.8726820000000002"/>
    <n v="7.8726820000000002"/>
    <n v="7.8726820000000002"/>
    <n v="7.8726820000000002"/>
    <n v="7.8726820000000002"/>
    <n v="103.80718400000001"/>
  </r>
  <r>
    <x v="3"/>
    <s v="Ngân hàng Thương mại Cổ phần Bưu điện Liên Việt"/>
    <x v="308"/>
    <x v="1"/>
    <n v="17.109449999999999"/>
    <n v="17.109449999999999"/>
    <n v="17.109449999999999"/>
    <n v="17.109449999999999"/>
    <n v="17.109449999999999"/>
    <n v="11.805949999999999"/>
    <n v="11.805949999999999"/>
    <n v="11.805949999999999"/>
    <n v="11.805949999999999"/>
    <n v="11.805949999999999"/>
    <n v="11.805949999999999"/>
    <n v="11.805949999999999"/>
    <n v="168.18889999999999"/>
  </r>
  <r>
    <x v="3"/>
    <s v="Ngân hàng TMCP Đầu tư và Phát triển Việt Nam - Chi nhánh Thạch Thất"/>
    <x v="179"/>
    <x v="1"/>
    <n v="8.5552270000000004"/>
    <n v="8.5552270000000004"/>
    <n v="8.5552270000000004"/>
    <n v="8.5552270000000004"/>
    <n v="8.5552270000000004"/>
    <n v="8.5552270000000004"/>
    <n v="8.5552270000000004"/>
    <n v="8.5552270000000004"/>
    <n v="8.5552270000000004"/>
    <n v="8.5552270000000004"/>
    <n v="8.5552270000000004"/>
    <n v="8.5552270000000004"/>
    <n v="102.662724"/>
  </r>
  <r>
    <x v="3"/>
    <s v="Ngân hàng Thương mại Cổ phần Đầu tư và Phát triển Việt Nam - Chi nhánh Phú Quốc"/>
    <x v="179"/>
    <x v="1"/>
    <n v="6.3861670000000004"/>
    <n v="6.3861670000000004"/>
    <n v="6.3861670000000004"/>
    <n v="6.3861670000000004"/>
    <n v="6.3861670000000004"/>
    <n v="6.3861670000000004"/>
    <n v="6.3861670000000004"/>
    <n v="6.3861670000000004"/>
    <n v="6.3861670000000004"/>
    <n v="6.3861670000000004"/>
    <n v="6.3861670000000004"/>
    <n v="6.3861670000000004"/>
    <n v="76.634004000000004"/>
  </r>
  <r>
    <x v="3"/>
    <s v="Ngân hàng TMCP đầu tư và phát triển Việt Nam - Chi nhánh Biên Hòa"/>
    <x v="179"/>
    <x v="1"/>
    <n v="19.5534"/>
    <n v="19.5534"/>
    <n v="19.5534"/>
    <n v="19.5534"/>
    <n v="19.5534"/>
    <n v="19.5534"/>
    <n v="19.5534"/>
    <n v="19.5534"/>
    <n v="19.5534"/>
    <n v="19.5534"/>
    <n v="19.5534"/>
    <n v="19.5534"/>
    <n v="234.64080000000001"/>
  </r>
  <r>
    <x v="3"/>
    <s v="Ngân hàng TMCP đầu tư và phát triển Việt Nam - Chi nhánh Vũng Tàu - Côn Đảo"/>
    <x v="179"/>
    <x v="1"/>
    <n v="9.4490999999999996"/>
    <n v="9.4490999999999996"/>
    <n v="9.4490999999999996"/>
    <n v="9.4490999999999996"/>
    <n v="9.4490999999999996"/>
    <n v="9.4490999999999996"/>
    <n v="9.4490999999999996"/>
    <n v="9.4490999999999996"/>
    <n v="9.4490999999999996"/>
    <n v="9.4490999999999996"/>
    <n v="9.4490999999999996"/>
    <n v="9.4490999999999996"/>
    <n v="113.3892"/>
  </r>
  <r>
    <x v="3"/>
    <s v="Ngân hàng TMCP đầu tư và phát triển Việt Nam - Chi nhánh Đà Lạt"/>
    <x v="179"/>
    <x v="1"/>
    <n v="23.383099999999999"/>
    <n v="23.383099999999999"/>
    <n v="23.383099999999999"/>
    <n v="23.383099999999999"/>
    <n v="23.383099999999999"/>
    <n v="23.383099999999999"/>
    <n v="23.383099999999999"/>
    <n v="23.383099999999999"/>
    <n v="23.383099999999999"/>
    <n v="23.383099999999999"/>
    <n v="23.383099999999999"/>
    <n v="23.383099999999999"/>
    <n v="280.59719999999999"/>
  </r>
  <r>
    <x v="3"/>
    <s v="Ngân hàng TMCP đầu tư và phát triển Việt Nam - Chi nhánh Bà Chiểu"/>
    <x v="179"/>
    <x v="1"/>
    <n v="7.1059999999999999"/>
    <n v="7.1059999999999999"/>
    <n v="7.1059999999999999"/>
    <n v="7.1059999999999999"/>
    <n v="7.1059999999999999"/>
    <n v="7.1059999999999999"/>
    <n v="7.1059999999999999"/>
    <n v="7.1059999999999999"/>
    <n v="7.1059999999999999"/>
    <n v="7.1059999999999999"/>
    <n v="7.1059999999999999"/>
    <n v="7.1059999999999999"/>
    <n v="85.272000000000006"/>
  </r>
  <r>
    <x v="3"/>
    <s v="Ngân hàng TMCP đầu tư và phát triển Việt Nam - Chi nhánh Đại La"/>
    <x v="179"/>
    <x v="1"/>
    <n v="18.658200000000001"/>
    <n v="18.658200000000001"/>
    <n v="18.658200000000001"/>
    <n v="18.658200000000001"/>
    <n v="18.658200000000001"/>
    <n v="18.658200000000001"/>
    <n v="18.658200000000001"/>
    <n v="18.658200000000001"/>
    <n v="18.658200000000001"/>
    <n v="18.658200000000001"/>
    <n v="18.658200000000001"/>
    <n v="18.658200000000001"/>
    <n v="223.89840000000001"/>
  </r>
  <r>
    <x v="3"/>
    <s v="Ngân hàng TMCP đầu tư và phát triển Việt Nam - Chi nhánh Đất Mũi"/>
    <x v="179"/>
    <x v="1"/>
    <n v="16.843"/>
    <n v="16.843"/>
    <n v="16.843"/>
    <n v="16.843"/>
    <n v="16.843"/>
    <n v="16.843"/>
    <n v="16.843"/>
    <n v="16.843"/>
    <n v="16.843"/>
    <n v="16.843"/>
    <n v="16.843"/>
    <n v="16.843"/>
    <n v="202.11600000000001"/>
  </r>
  <r>
    <x v="3"/>
    <s v="Ngân hàng TMCP đầu tư và phát triển Việt Nam - Chi nhánh Đồng Khởi"/>
    <x v="179"/>
    <x v="1"/>
    <n v="9.9287500000000009"/>
    <n v="9.9287500000000009"/>
    <n v="9.9287500000000009"/>
    <n v="9.9287500000000009"/>
    <n v="9.9287500000000009"/>
    <n v="9.9287500000000009"/>
    <n v="9.9287500000000009"/>
    <n v="9.9287500000000009"/>
    <n v="9.9287500000000009"/>
    <n v="9.9287500000000009"/>
    <n v="9.9287500000000009"/>
    <n v="9.9287500000000009"/>
    <n v="119.145"/>
  </r>
  <r>
    <x v="3"/>
    <s v="Ngân hàng TMCP đầu tư và phát triển Việt Nam - Chi nhánh Hạ Long"/>
    <x v="179"/>
    <x v="1"/>
    <n v="21.040517999999999"/>
    <n v="21.040517999999999"/>
    <n v="21.040517999999999"/>
    <n v="21.040517999999999"/>
    <n v="21.040517999999999"/>
    <n v="21.040517999999999"/>
    <n v="21.040517999999999"/>
    <n v="21.040517999999999"/>
    <n v="21.040517999999999"/>
    <n v="21.040517999999999"/>
    <n v="21.040517999999999"/>
    <n v="21.040517999999999"/>
    <n v="252.48621600000001"/>
  </r>
  <r>
    <x v="3"/>
    <s v="Ngân hàng TMCP đầu tư và phát triển Việt Nam - Chi nhánh Hàm Nghi"/>
    <x v="179"/>
    <x v="1"/>
    <n v="13.913427"/>
    <n v="13.913427"/>
    <n v="13.913427"/>
    <n v="13.913427"/>
    <n v="13.913427"/>
    <n v="13.913427"/>
    <n v="13.913427"/>
    <n v="13.913427"/>
    <n v="39.290944000000003"/>
    <n v="28.334900000000001"/>
    <n v="28.334900000000001"/>
    <n v="28.334900000000001"/>
    <n v="235.60306"/>
  </r>
  <r>
    <x v="3"/>
    <s v="Ngân hàng TMCP đầu tư và phát triển Việt Nam - Chi nhánh Bắc An Giang"/>
    <x v="179"/>
    <x v="1"/>
    <n v="1.782"/>
    <n v="1.782"/>
    <n v="1.782"/>
    <n v="1.782"/>
    <n v="1.782"/>
    <n v="1.782"/>
    <n v="1.782"/>
    <n v="1.782"/>
    <n v="1.782"/>
    <n v="1.782"/>
    <n v="1.782"/>
    <n v="1.782"/>
    <n v="21.384"/>
  </r>
  <r>
    <x v="3"/>
    <s v="Ngân hàng TMCP đầu tư và phát triển Việt Nam - Chi nhánh Hội An"/>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Hùng Vương"/>
    <x v="179"/>
    <x v="1"/>
    <n v="23.403855"/>
    <n v="23.403855"/>
    <n v="23.403855"/>
    <n v="23.403855"/>
    <n v="23.403855"/>
    <n v="23.403855"/>
    <n v="23.403855"/>
    <n v="23.403855"/>
    <n v="23.403855"/>
    <n v="23.403855"/>
    <n v="23.403855"/>
    <n v="23.403855"/>
    <n v="280.84625999999997"/>
  </r>
  <r>
    <x v="3"/>
    <s v="Ngân hàng TMCP đầu tư và phát triển Việt Nam - Chi nhánh Kinh Bắc"/>
    <x v="179"/>
    <x v="1"/>
    <n v="11.132227"/>
    <n v="11.132227"/>
    <n v="11.132227"/>
    <n v="11.132227"/>
    <n v="11.132227"/>
    <n v="11.132227"/>
    <n v="11.132227"/>
    <n v="11.132227"/>
    <n v="11.132227"/>
    <n v="11.132227"/>
    <n v="11.132227"/>
    <n v="11.132227"/>
    <n v="133.586724"/>
  </r>
  <r>
    <x v="3"/>
    <s v="Ngân hàng TMCP đầu tư và phát triển Việt Nam - Chi nhánh Kỳ Hòa"/>
    <x v="179"/>
    <x v="1"/>
    <n v="8.9670000000000005"/>
    <n v="8.9670000000000005"/>
    <n v="8.9670000000000005"/>
    <n v="8.9670000000000005"/>
    <n v="8.9670000000000005"/>
    <n v="8.9670000000000005"/>
    <n v="8.9670000000000005"/>
    <n v="8.9670000000000005"/>
    <n v="8.9670000000000005"/>
    <n v="8.9670000000000005"/>
    <n v="8.9670000000000005"/>
    <n v="8.9670000000000005"/>
    <n v="107.604"/>
  </r>
  <r>
    <x v="3"/>
    <s v="Ngân hàng TMCP đầu tư và phát triển Việt Nam - Chi nhánh Lạch Tray"/>
    <x v="179"/>
    <x v="1"/>
    <n v="13.253227000000001"/>
    <n v="13.253227000000001"/>
    <n v="13.253227000000001"/>
    <n v="13.253227000000001"/>
    <n v="13.253227000000001"/>
    <n v="13.253227000000001"/>
    <n v="13.253227000000001"/>
    <n v="13.253227000000001"/>
    <n v="13.253227000000001"/>
    <n v="13.253227000000001"/>
    <n v="13.253227000000001"/>
    <n v="13.253227000000001"/>
    <n v="159.038724"/>
  </r>
  <r>
    <x v="3"/>
    <s v="Ngân hàng TMCP đầu tư và phát triển Việt Nam - Chi nhánh Lam Sơn"/>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Mộc Hóa"/>
    <x v="179"/>
    <x v="1"/>
    <n v="10.8004"/>
    <n v="10.8004"/>
    <n v="10.8004"/>
    <n v="10.8004"/>
    <n v="10.8004"/>
    <n v="10.8004"/>
    <n v="10.8004"/>
    <n v="10.8004"/>
    <n v="10.8004"/>
    <n v="10.8004"/>
    <n v="10.8004"/>
    <n v="10.8004"/>
    <n v="129.60480000000001"/>
  </r>
  <r>
    <x v="3"/>
    <s v="Ngân hàng TMCP đầu tư và phát triển Việt Nam - Chi nhánh Mỹ Tho"/>
    <x v="179"/>
    <x v="1"/>
    <n v="14.031874"/>
    <n v="14.247999999999999"/>
    <n v="14.247999999999999"/>
    <n v="14.247999999999999"/>
    <n v="14.247999999999999"/>
    <n v="14.247999999999999"/>
    <n v="14.247999999999999"/>
    <n v="14.247999999999999"/>
    <n v="14.247999999999999"/>
    <n v="14.247999999999999"/>
    <n v="14.247999999999999"/>
    <n v="14.247999999999999"/>
    <n v="170.759874"/>
  </r>
  <r>
    <x v="3"/>
    <s v="Ngân hàng TMCP đầu tư và phát triển Việt Nam - Chi nhánh Nha Trang"/>
    <x v="179"/>
    <x v="1"/>
    <n v="12.362182000000001"/>
    <n v="12.362182000000001"/>
    <n v="12.362182000000001"/>
    <n v="12.362182000000001"/>
    <n v="12.362182000000001"/>
    <n v="12.362182000000001"/>
    <n v="12.362182000000001"/>
    <n v="12.362182000000001"/>
    <n v="12.362182000000001"/>
    <n v="12.362182000000001"/>
    <n v="12.362182000000001"/>
    <n v="12.362182000000001"/>
    <n v="148.34618399999999"/>
  </r>
  <r>
    <x v="3"/>
    <s v="Ngân hàng TMCP đầu tư và phát triển Việt Nam - Chi nhánh Phố Núi"/>
    <x v="179"/>
    <x v="1"/>
    <n v="14.866682000000001"/>
    <n v="14.866682000000001"/>
    <n v="14.866682000000001"/>
    <n v="14.866682000000001"/>
    <n v="14.866682000000001"/>
    <n v="14.866682000000001"/>
    <n v="14.866682000000001"/>
    <n v="14.866682000000001"/>
    <n v="14.866682000000001"/>
    <n v="14.866682000000001"/>
    <n v="14.866682000000001"/>
    <n v="14.866682000000001"/>
    <n v="178.400184"/>
  </r>
  <r>
    <x v="3"/>
    <s v="Ngân hàng TMCP đầu tư và phát triển Việt Nam - Chi nhánh Phú Xuân"/>
    <x v="179"/>
    <x v="1"/>
    <n v="4.9714090000000004"/>
    <n v="4.9714090000000004"/>
    <n v="4.9714090000000004"/>
    <n v="4.9714090000000004"/>
    <n v="4.9714090000000004"/>
    <n v="4.9714090000000004"/>
    <n v="4.9714090000000004"/>
    <n v="4.9714090000000004"/>
    <n v="4.9714090000000004"/>
    <n v="4.9714090000000004"/>
    <n v="4.9714090000000004"/>
    <n v="4.9714090000000004"/>
    <n v="59.656908000000001"/>
  </r>
  <r>
    <x v="3"/>
    <s v="Ngân hàng TMCP đầu tư và phát triển Việt Nam - Chi nhánh Sa Đéc"/>
    <x v="179"/>
    <x v="1"/>
    <n v="19.934864000000001"/>
    <n v="19.934864000000001"/>
    <n v="19.934864000000001"/>
    <n v="19.934864000000001"/>
    <n v="19.301796"/>
    <n v="18.747864"/>
    <n v="18.747864"/>
    <n v="18.747864"/>
    <n v="18.393495000000001"/>
    <n v="18.311627000000001"/>
    <n v="18.311627000000001"/>
    <n v="18.311627000000001"/>
    <n v="228.61322000000001"/>
  </r>
  <r>
    <x v="3"/>
    <s v="Ngân hàng TMCP Đầu tư và Phát triển Việt Nam - Chi nhánh Sa Pa"/>
    <x v="179"/>
    <x v="1"/>
    <n v="11.774317999999999"/>
    <n v="11.774317999999999"/>
    <n v="11.774317999999999"/>
    <n v="11.774317999999999"/>
    <n v="11.774317999999999"/>
    <n v="11.774317999999999"/>
    <n v="11.774317999999999"/>
    <n v="11.774317999999999"/>
    <n v="11.774317999999999"/>
    <n v="11.774317999999999"/>
    <n v="11.774317999999999"/>
    <n v="11.774317999999999"/>
    <n v="141.29181600000001"/>
  </r>
  <r>
    <x v="3"/>
    <s v="Ngân hàng TMCP đầu tư và phát triển Việt Nam - Chi nhánh Sơn Tây"/>
    <x v="179"/>
    <x v="1"/>
    <n v="2.8876819999999999"/>
    <n v="2.8876819999999999"/>
    <n v="2.8876819999999999"/>
    <n v="2.8876819999999999"/>
    <n v="2.8876819999999999"/>
    <n v="2.8876819999999999"/>
    <n v="2.8876819999999999"/>
    <n v="2.8876819999999999"/>
    <n v="2.8876819999999999"/>
    <n v="2.8876819999999999"/>
    <n v="2.8876819999999999"/>
    <n v="2.8876819999999999"/>
    <n v="34.652183999999998"/>
  </r>
  <r>
    <x v="3"/>
    <s v="Ngân hàng TMCP đầu tư và phát triển Việt Nam - Chi nhánh Dĩ An - Bình Dương"/>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đầu tư và phát triển Việt Nam - Chi nhánh Sông Hàn"/>
    <x v="179"/>
    <x v="1"/>
    <n v="5.9080450000000004"/>
    <n v="5.9080450000000004"/>
    <n v="5.9080450000000004"/>
    <n v="5.9080450000000004"/>
    <n v="5.9080450000000004"/>
    <n v="5.9080450000000004"/>
    <n v="5.9080450000000004"/>
    <n v="5.9080450000000004"/>
    <n v="5.9080450000000004"/>
    <n v="5.9080450000000004"/>
    <n v="5.9080450000000004"/>
    <n v="5.9080450000000004"/>
    <n v="70.896540000000002"/>
  </r>
  <r>
    <x v="3"/>
    <s v="Ngân hàng TMCP Đầu tư và Phát triển Việt Nam - Chi nhánh Sóc Trăng"/>
    <x v="179"/>
    <x v="1"/>
    <n v="17.531500000000001"/>
    <n v="17.531500000000001"/>
    <n v="17.531500000000001"/>
    <n v="17.531500000000001"/>
    <n v="17.531500000000001"/>
    <n v="17.531500000000001"/>
    <n v="17.531500000000001"/>
    <n v="17.531500000000001"/>
    <n v="17.531500000000001"/>
    <n v="17.531500000000001"/>
    <n v="17.531500000000001"/>
    <n v="17.531500000000001"/>
    <n v="210.37799999999999"/>
  </r>
  <r>
    <x v="3"/>
    <s v="Ngân hàng TMCP đầu tư và phát triển Việt Nam - Chi nhánh Tây Đô"/>
    <x v="179"/>
    <x v="1"/>
    <n v="16.353072999999998"/>
    <n v="16.353072999999998"/>
    <n v="16.353072999999998"/>
    <n v="16.353072999999998"/>
    <n v="16.353072999999998"/>
    <n v="16.353072999999998"/>
    <n v="16.353072999999998"/>
    <n v="16.353072999999998"/>
    <n v="16.353072999999998"/>
    <n v="16.353072999999998"/>
    <n v="16.353072999999998"/>
    <n v="16.353072999999998"/>
    <n v="196.236876"/>
  </r>
  <r>
    <x v="3"/>
    <s v="Ngân hàng Thương mại Cổ phần đầu tư và phát triển Việt Nam - Chi nhánh Quy Nhơn"/>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Thành Đông"/>
    <x v="179"/>
    <x v="1"/>
    <n v="21.503499999999999"/>
    <n v="21.503499999999999"/>
    <n v="21.503499999999999"/>
    <n v="21.503499999999999"/>
    <n v="21.503499999999999"/>
    <n v="21.503499999999999"/>
    <n v="21.503499999999999"/>
    <n v="21.503499999999999"/>
    <n v="54.277849000000003"/>
    <n v="34.063699999999997"/>
    <n v="34.063699999999997"/>
    <n v="34.063699999999997"/>
    <n v="328.49694899999997"/>
  </r>
  <r>
    <x v="3"/>
    <s v="Ngân hàng TMCP đầu tư và phát triển Việt Nam - Chi nhánh Thành Vinh"/>
    <x v="179"/>
    <x v="1"/>
    <n v="15.903226999999999"/>
    <n v="15.903226999999999"/>
    <n v="15.903226999999999"/>
    <n v="15.903226999999999"/>
    <n v="15.903226999999999"/>
    <n v="15.903226999999999"/>
    <n v="15.903226999999999"/>
    <n v="15.903226999999999"/>
    <n v="15.903226999999999"/>
    <n v="15.903226999999999"/>
    <n v="15.903226999999999"/>
    <n v="15.903226999999999"/>
    <n v="190.83872400000001"/>
  </r>
  <r>
    <x v="3"/>
    <s v="Ngân hàng TMCP đầu tư và phát triển Việt Nam - Chi nhánh Ban Mê"/>
    <x v="179"/>
    <x v="1"/>
    <n v="10.218932000000001"/>
    <n v="10.218932000000001"/>
    <n v="10.218932000000001"/>
    <n v="10.218932000000001"/>
    <n v="10.218932000000001"/>
    <n v="10.218932000000001"/>
    <n v="10.218932000000001"/>
    <n v="10.218932000000001"/>
    <n v="10.218932000000001"/>
    <n v="10.218932000000001"/>
    <n v="10.218932000000001"/>
    <n v="10.218932000000001"/>
    <n v="122.627184"/>
  </r>
  <r>
    <x v="3"/>
    <s v="Ngân hàng TMCP Đầu Tư và Phát Triển Việt Nam - Chi nhánh Hoài Đức"/>
    <x v="179"/>
    <x v="1"/>
    <n v="1.782"/>
    <n v="1.782"/>
    <n v="1.782"/>
    <n v="1.782"/>
    <n v="1.782"/>
    <n v="1.782"/>
    <n v="1.782"/>
    <n v="1.782"/>
    <n v="1.782"/>
    <n v="1.782"/>
    <n v="1.782"/>
    <n v="1.782"/>
    <n v="21.384"/>
  </r>
  <r>
    <x v="3"/>
    <s v="Ngân hàng CITIBANK, N.A - Chi nhánh TP Hồ Chí Minh"/>
    <x v="306"/>
    <x v="1"/>
    <n v="10.337"/>
    <n v="10.337"/>
    <n v="10.337"/>
    <n v="10.337"/>
    <n v="10.337"/>
    <n v="10.337"/>
    <n v="10.337"/>
    <n v="10.337"/>
    <n v="10.337"/>
    <n v="10.337"/>
    <n v="10.337"/>
    <n v="10.337"/>
    <n v="124.044"/>
  </r>
  <r>
    <x v="3"/>
    <s v="Ngân hàng CITIBANK, N.A - Chi nhánh TP Hà Nội"/>
    <x v="306"/>
    <x v="1"/>
    <n v="7.3575999999999997"/>
    <n v="7.3575999999999997"/>
    <n v="7.3575999999999997"/>
    <n v="7.3575999999999997"/>
    <n v="7.3575999999999997"/>
    <n v="7.3575999999999997"/>
    <n v="7.3575999999999997"/>
    <n v="7.3575999999999997"/>
    <n v="7.3575999999999997"/>
    <n v="7.3575999999999997"/>
    <n v="7.3575999999999997"/>
    <n v="7.3575999999999997"/>
    <n v="88.291200000000003"/>
  </r>
  <r>
    <x v="3"/>
    <s v="Công ty TNHH MTV chứng khoán MAYBANK KIMENG"/>
    <x v="350"/>
    <x v="0"/>
    <n v="7.7060000000000004"/>
    <n v="7.7060000000000004"/>
    <n v="7.7060000000000004"/>
    <n v="7.7060000000000004"/>
    <n v="7.7060000000000004"/>
    <n v="7.7060000000000004"/>
    <n v="7.7060000000000004"/>
    <n v="7.7060000000000004"/>
    <n v="7.7060000000000004"/>
    <n v="7.7060000000000004"/>
    <n v="7.7060000000000004"/>
    <n v="7.7060000000000004"/>
    <n v="92.471999999999994"/>
  </r>
  <r>
    <x v="3"/>
    <s v="Ngân hàng TNHH INDOVINA"/>
    <x v="303"/>
    <x v="1"/>
    <n v="5.6"/>
    <n v="5.6"/>
    <n v="5.6"/>
    <n v="5.6"/>
    <n v="5.6"/>
    <n v="5.6"/>
    <n v="5.6"/>
    <n v="5.6"/>
    <n v="5.6"/>
    <n v="5.6"/>
    <n v="5.6"/>
    <n v="5.6"/>
    <n v="67.2"/>
  </r>
  <r>
    <x v="3"/>
    <s v="Ngân hàng Thương mại cổ phần Sài Gòn - Hà Nội, Chi nhánh Hà Nội"/>
    <x v="310"/>
    <x v="1"/>
    <n v="2.2728999999999999"/>
    <n v="2.2728999999999999"/>
    <n v="2.2728999999999999"/>
    <n v="2.2728999999999999"/>
    <n v="2.2728999999999999"/>
    <n v="2.2728999999999999"/>
    <n v="2.2728999999999999"/>
    <n v="2.2728999999999999"/>
    <n v="2.2728999999999999"/>
    <n v="2.2728999999999999"/>
    <n v="2.2728999999999999"/>
    <n v="2.2728999999999999"/>
    <n v="27.274799999999999"/>
  </r>
  <r>
    <x v="3"/>
    <s v="Ngân hàng Nông nghiệp và phát triển nông thôn Việt Nam-Chi nhánh Sở Giao dịch"/>
    <x v="144"/>
    <x v="1"/>
    <n v="1.13645"/>
    <n v="1.13645"/>
    <n v="1.13645"/>
    <n v="0"/>
    <n v="0"/>
    <n v="0"/>
    <n v="0"/>
    <n v="0"/>
    <n v="0"/>
    <n v="0"/>
    <n v="0"/>
    <n v="0"/>
    <n v="3.4093499999999999"/>
  </r>
  <r>
    <x v="3"/>
    <s v="Ngân hàng thương mại trách nhiệm hữu hạn một thành viên Xây Dựng Việt Nam"/>
    <x v="351"/>
    <x v="1"/>
    <n v="2.3740000000000001"/>
    <n v="2.3740000000000001"/>
    <n v="2.3740000000000001"/>
    <n v="2.3740000000000001"/>
    <n v="2.3740000000000001"/>
    <n v="2.3740000000000001"/>
    <n v="2.3740000000000001"/>
    <n v="2.3740000000000001"/>
    <n v="2.3740000000000001"/>
    <n v="2.3740000000000001"/>
    <n v="2.3740000000000001"/>
    <n v="2.3740000000000001"/>
    <n v="28.488"/>
  </r>
  <r>
    <x v="3"/>
    <s v="Ngân hàng Hợp tác xã Việt Nam"/>
    <x v="190"/>
    <x v="1"/>
    <n v="1.7"/>
    <n v="1.7"/>
    <n v="1.7"/>
    <n v="1.7"/>
    <n v="1.7"/>
    <n v="1.7"/>
    <n v="1.7"/>
    <n v="1.7"/>
    <n v="1.7"/>
    <n v="1.7"/>
    <n v="1.7"/>
    <n v="1.7"/>
    <n v="20.399999999999999"/>
  </r>
  <r>
    <x v="3"/>
    <s v="Ngân hàng TMCP Đầu Tư và Phát Triển Việt Nam - Chi nhánh Hoài Đức"/>
    <x v="179"/>
    <x v="1"/>
    <n v="13.757999999999999"/>
    <n v="13.757999999999999"/>
    <n v="13.757999999999999"/>
    <n v="13.757999999999999"/>
    <n v="13.757999999999999"/>
    <n v="13.757999999999999"/>
    <n v="13.757999999999999"/>
    <n v="13.757999999999999"/>
    <n v="13.757999999999999"/>
    <n v="13.757999999999999"/>
    <n v="13.757999999999999"/>
    <n v="13.757999999999999"/>
    <n v="165.096"/>
  </r>
  <r>
    <x v="3"/>
    <s v="Ngân hàng TMCP Đầu tư và Phát triển Việt Nam- Chi nhánh Thành Nam"/>
    <x v="179"/>
    <x v="1"/>
    <n v="4.2214999999999998"/>
    <n v="4.2214999999999998"/>
    <n v="4.2214999999999998"/>
    <n v="4.2214999999999998"/>
    <n v="4.2214999999999998"/>
    <n v="16.75958"/>
    <n v="5.9629000000000003"/>
    <n v="5.9629000000000003"/>
    <n v="5.9629000000000003"/>
    <n v="5.9629000000000003"/>
    <n v="5.9629000000000003"/>
    <n v="5.9629000000000003"/>
    <n v="73.644480000000001"/>
  </r>
  <r>
    <x v="3"/>
    <s v="Ngân hàng TMCP Đầu tư và Phát triển Việt Nam- Chi nhánh Kỳ Anh"/>
    <x v="179"/>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hương Mại Cổ Phần Đầu Tư Và Phát Triển Việt Nam - Chi Nhánh Dung Quất"/>
    <x v="179"/>
    <x v="1"/>
    <n v="4.5116820000000004"/>
    <n v="4.5116820000000004"/>
    <n v="4.5116820000000004"/>
    <n v="4.5116820000000004"/>
    <n v="4.5116820000000004"/>
    <n v="4.5116820000000004"/>
    <n v="4.5116820000000004"/>
    <n v="4.5116820000000004"/>
    <n v="4.5116820000000004"/>
    <n v="4.5116820000000004"/>
    <n v="4.5116820000000004"/>
    <n v="4.5116820000000004"/>
    <n v="54.140183999999998"/>
  </r>
  <r>
    <x v="3"/>
    <s v="Ngân hàng TMCP Đầu tư và Phát triển Việt Nam - Chi nhánh Sa Pa"/>
    <x v="179"/>
    <x v="1"/>
    <n v="6.3861670000000004"/>
    <n v="6.3861670000000004"/>
    <n v="6.3861670000000004"/>
    <n v="6.3861670000000004"/>
    <n v="6.3861670000000004"/>
    <n v="6.3861670000000004"/>
    <n v="6.3861670000000004"/>
    <n v="6.3861670000000004"/>
    <n v="6.3861670000000004"/>
    <n v="6.3861670000000004"/>
    <n v="6.3861670000000004"/>
    <n v="6.3861670000000004"/>
    <n v="76.634004000000004"/>
  </r>
  <r>
    <x v="3"/>
    <s v="Ngân hàng TMCP Đầu tư và Phát triển Việt Nam - Chi nhánh Ngọc Khánh"/>
    <x v="179"/>
    <x v="1"/>
    <n v="5.5220000000000002"/>
    <n v="5.5220000000000002"/>
    <n v="5.5220000000000002"/>
    <n v="5.5220000000000002"/>
    <n v="5.5220000000000002"/>
    <n v="5.5220000000000002"/>
    <n v="5.5220000000000002"/>
    <n v="5.5220000000000002"/>
    <n v="5.5220000000000002"/>
    <n v="5.5220000000000002"/>
    <n v="5.5220000000000002"/>
    <n v="5.5220000000000002"/>
    <n v="66.263999999999996"/>
  </r>
  <r>
    <x v="3"/>
    <s v="Ngân hàng Thương Mại Cổ Phần Nam á"/>
    <x v="352"/>
    <x v="1"/>
    <n v="5.2370000000000001"/>
    <n v="5.2370000000000001"/>
    <n v="5.2370000000000001"/>
    <n v="5.2370000000000001"/>
    <n v="5.2370000000000001"/>
    <n v="5.2370000000000001"/>
    <n v="5.2370000000000001"/>
    <n v="5.2370000000000001"/>
    <n v="5.2370000000000001"/>
    <n v="5.2370000000000001"/>
    <n v="5.2370000000000001"/>
    <n v="5.2370000000000001"/>
    <n v="62.844000000000001"/>
  </r>
  <r>
    <x v="3"/>
    <s v="Ngân hàng TMCP Đầu tư và Phát triển Việt Nam - Chi nhánh Đà Nẵng"/>
    <x v="179"/>
    <x v="1"/>
    <n v="8.2220359999999992"/>
    <n v="8.2220359999999992"/>
    <n v="8.2220359999999992"/>
    <n v="8.2220359999999992"/>
    <n v="8.2220359999999992"/>
    <n v="8.2220359999999992"/>
    <n v="8.2220359999999992"/>
    <n v="8.2220359999999992"/>
    <n v="8.2220359999999992"/>
    <n v="8.2220359999999992"/>
    <n v="8.2220359999999992"/>
    <n v="8.2220359999999992"/>
    <n v="98.664432000000005"/>
  </r>
  <r>
    <x v="3"/>
    <s v="Ngân hàng TMCP Đầu tư và Phát triển Việt Nam - Chi nhánh Hải Vân"/>
    <x v="179"/>
    <x v="1"/>
    <n v="6.3620359999999998"/>
    <n v="6.3620359999999998"/>
    <n v="6.3620359999999998"/>
    <n v="6.3620359999999998"/>
    <n v="6.3620359999999998"/>
    <n v="6.3620359999999998"/>
    <n v="6.3620359999999998"/>
    <n v="6.3620359999999998"/>
    <n v="6.3620359999999998"/>
    <n v="6.3620359999999998"/>
    <n v="6.3620359999999998"/>
    <n v="6.3620359999999998"/>
    <n v="76.344431999999998"/>
  </r>
  <r>
    <x v="3"/>
    <s v="Ngân hàng Thương mại Cổ phần Sài Gòn - Hà Nội"/>
    <x v="310"/>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Ngoại thương Việt Nam"/>
    <x v="180"/>
    <x v="1"/>
    <n v="3.4628999999999999"/>
    <n v="3.4628999999999999"/>
    <n v="3.4628999999999999"/>
    <n v="3.4628999999999999"/>
    <n v="3.4628999999999999"/>
    <n v="3.4628999999999999"/>
    <n v="3.4628999999999999"/>
    <n v="3.4628999999999999"/>
    <n v="3.4628999999999999"/>
    <n v="3.4628999999999999"/>
    <n v="3.4628999999999999"/>
    <n v="3.4628999999999999"/>
    <n v="41.5548"/>
  </r>
  <r>
    <x v="3"/>
    <s v="Sở giao dịch Chứng khoán Hà Nội"/>
    <x v="181"/>
    <x v="1"/>
    <n v="11.387449999999999"/>
    <n v="11.387449999999999"/>
    <n v="11.387449999999999"/>
    <n v="11.387449999999999"/>
    <n v="11.387449999999999"/>
    <n v="11.387449999999999"/>
    <n v="11.387449999999999"/>
    <n v="11.387449999999999"/>
    <n v="11.387449999999999"/>
    <n v="11.387449999999999"/>
    <n v="11.387449999999999"/>
    <n v="11.387449999999999"/>
    <n v="136.64940000000001"/>
  </r>
  <r>
    <x v="3"/>
    <s v="Sở giao dịch Chứng khoán Hà Nội"/>
    <x v="181"/>
    <x v="1"/>
    <n v="1.037512"/>
    <n v="1.037512"/>
    <n v="1.037512"/>
    <n v="1.037512"/>
    <n v="1.037512"/>
    <n v="1.037512"/>
    <n v="1.037512"/>
    <n v="1.037512"/>
    <n v="1.037512"/>
    <n v="1.037512"/>
    <n v="1.037512"/>
    <n v="1.037512"/>
    <n v="12.450144"/>
  </r>
  <r>
    <x v="3"/>
    <s v="Ngân hàng Nông nghiệp và Phát triển Nông thôn Việt Nam"/>
    <x v="144"/>
    <x v="1"/>
    <n v="5.6258359999999996"/>
    <n v="5.6258359999999996"/>
    <n v="5.6258359999999996"/>
    <n v="5.6258359999999996"/>
    <n v="5.6258359999999996"/>
    <n v="5.6258359999999996"/>
    <n v="5.6258359999999996"/>
    <n v="5.6258359999999996"/>
    <n v="5.6258359999999996"/>
    <n v="5.6258359999999996"/>
    <n v="5.6258359999999996"/>
    <n v="5.6258359999999996"/>
    <n v="67.510031999999995"/>
  </r>
  <r>
    <x v="3"/>
    <s v="Công ty Cổ phần Chứng khoán SmartInvest"/>
    <x v="353"/>
    <x v="0"/>
    <n v="7.3332499999999996"/>
    <n v="7.3332499999999996"/>
    <n v="7.3332499999999996"/>
    <n v="7.3332499999999996"/>
    <n v="7.3332499999999996"/>
    <n v="7.3332499999999996"/>
    <n v="7.3332499999999996"/>
    <n v="7.3332499999999996"/>
    <n v="7.3332499999999996"/>
    <n v="7.3332499999999996"/>
    <n v="7.3332499999999996"/>
    <n v="7.3332499999999996"/>
    <n v="87.998999999999995"/>
  </r>
  <r>
    <x v="3"/>
    <s v="Công ty cổ phần chứng khoán FPT"/>
    <x v="354"/>
    <x v="0"/>
    <n v="8.9849999999999994"/>
    <n v="8.9849999999999994"/>
    <n v="8.9849999999999994"/>
    <n v="8.9849999999999994"/>
    <n v="8.9849999999999994"/>
    <n v="8.9849999999999994"/>
    <n v="8.9849999999999994"/>
    <n v="8.9849999999999994"/>
    <n v="8.9849999999999994"/>
    <n v="8.9849999999999994"/>
    <n v="8.9849999999999994"/>
    <n v="8.9849999999999994"/>
    <n v="107.82"/>
  </r>
  <r>
    <x v="3"/>
    <s v="Công ty cổ phần chứng khoán FPT"/>
    <x v="354"/>
    <x v="0"/>
    <n v="0.83299999999999996"/>
    <n v="0.83299999999999996"/>
    <n v="0.83299999999999996"/>
    <n v="0.83299999999999996"/>
    <n v="0.83299999999999996"/>
    <n v="0.83299999999999996"/>
    <n v="0.83299999999999996"/>
    <n v="0.83299999999999996"/>
    <n v="0.83299999999999996"/>
    <n v="0.83299999999999996"/>
    <n v="0.83299999999999996"/>
    <n v="0.83299999999999996"/>
    <n v="9.9960000000000004"/>
  </r>
  <r>
    <x v="3"/>
    <s v="Ngân hàng TNHH Một thành viên Public Việt Nam"/>
    <x v="147"/>
    <x v="1"/>
    <n v="3.0659999999999998"/>
    <n v="3.0659999999999998"/>
    <n v="3.0659999999999998"/>
    <n v="3.0659999999999998"/>
    <n v="3.0659999999999998"/>
    <n v="3.0659999999999998"/>
    <n v="3.0659999999999998"/>
    <n v="3.0659999999999998"/>
    <n v="3.0659999999999998"/>
    <n v="3.0659999999999998"/>
    <n v="3.0659999999999998"/>
    <n v="3.0659999999999998"/>
    <n v="36.792000000000002"/>
  </r>
  <r>
    <x v="3"/>
    <s v="Tổng Công ty cổ phần Bảo hiểm Ngân hàng Đầu tư và Phát triển Việt Nam"/>
    <x v="179"/>
    <x v="1"/>
    <n v="283.44188000000003"/>
    <n v="283.44188000000003"/>
    <n v="283.44188000000003"/>
    <n v="283.44188000000003"/>
    <n v="283.44188000000003"/>
    <n v="283.44188000000003"/>
    <n v="283.44188000000003"/>
    <n v="283.44188000000003"/>
    <n v="283.44188000000003"/>
    <n v="287.94188000000003"/>
    <n v="283.44188000000003"/>
    <n v="284.94188000000003"/>
    <n v="3407.3025600000001"/>
  </r>
  <r>
    <x v="2"/>
    <s v="Công ty cho thuê tài chính TNHH BIDV-Sumi Trust"/>
    <x v="355"/>
    <x v="1"/>
    <n v="96.534899999999993"/>
    <n v="96.534899999999993"/>
    <n v="96.534899999999993"/>
    <n v="96.534899999999993"/>
    <n v="96.534899999999993"/>
    <n v="96.534899999999993"/>
    <n v="96.534899999999993"/>
    <n v="96.534899999999993"/>
    <n v="96.534899999999993"/>
    <n v="96.534899999999993"/>
    <n v="96.534899999999993"/>
    <n v="96.534899999999993"/>
    <n v="1158.4187999999999"/>
  </r>
  <r>
    <x v="3"/>
    <s v="Ngân hàng Thương mại Trách nhiệm Hữu hạn Một thành Viên Dầu khí Toàn Cầu"/>
    <x v="151"/>
    <x v="1"/>
    <n v="63.041249999999998"/>
    <n v="63.041249999999998"/>
    <n v="63.041249999999998"/>
    <n v="63.041249999999998"/>
    <n v="63.041249999999998"/>
    <n v="63.041249999999998"/>
    <n v="59.240561"/>
    <n v="59.240561"/>
    <n v="59.240561"/>
    <n v="59.814250000000001"/>
    <n v="59.814250000000001"/>
    <n v="59.814250000000001"/>
    <n v="735.41193299999998"/>
  </r>
  <r>
    <x v="3"/>
    <s v="Ngân hàng TMCP xăng dầu Petrolimex"/>
    <x v="201"/>
    <x v="1"/>
    <n v="49.591000000000001"/>
    <n v="49.591000000000001"/>
    <n v="49.591000000000001"/>
    <n v="49.591000000000001"/>
    <n v="49.591000000000001"/>
    <n v="49.591000000000001"/>
    <n v="49.591000000000001"/>
    <n v="49.591000000000001"/>
    <n v="49.591000000000001"/>
    <n v="49.591000000000001"/>
    <n v="49.591000000000001"/>
    <n v="49.591000000000001"/>
    <n v="595.09199999999998"/>
  </r>
  <r>
    <x v="3"/>
    <s v="Ngân hàng thương mại cổ phần Sài gòn - Hà nội, chi nhánh Bình Định"/>
    <x v="310"/>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Sài gòn-Hà nội chi nhánh Hà Nam"/>
    <x v="310"/>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Sài gòn-Hà nội, Chi nhánh Hà Tĩnh"/>
    <x v="310"/>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MCP Sài gòn-Hà nội, chi nhánh Đăk Lắk"/>
    <x v="310"/>
    <x v="1"/>
    <n v="4.2214999999999998"/>
    <n v="4.2214999999999998"/>
    <n v="4.2214999999999998"/>
    <n v="4.2214999999999998"/>
    <n v="4.2214999999999998"/>
    <n v="4.2214999999999998"/>
    <n v="4.2214999999999998"/>
    <n v="4.2214999999999998"/>
    <n v="4.2214999999999998"/>
    <n v="4.2214999999999998"/>
    <n v="4.2214999999999998"/>
    <n v="4.2214999999999998"/>
    <n v="50.658000000000001"/>
  </r>
  <r>
    <x v="3"/>
    <s v="Ngân hàng Thương mại Cổ phần Sài Gòn - Hà Nội"/>
    <x v="310"/>
    <x v="1"/>
    <n v="45.354999999999997"/>
    <n v="45.354999999999997"/>
    <n v="45.354999999999997"/>
    <n v="45.354999999999997"/>
    <n v="45.354999999999997"/>
    <n v="45.354999999999997"/>
    <n v="45.354999999999997"/>
    <n v="45.354999999999997"/>
    <n v="45.354999999999997"/>
    <n v="45.354999999999997"/>
    <n v="45.354999999999997"/>
    <n v="45.354999999999997"/>
    <n v="544.26"/>
  </r>
  <r>
    <x v="3"/>
    <s v="Công ty Cổ phần Chứng khoán SmartInvest"/>
    <x v="353"/>
    <x v="0"/>
    <n v="5.7332400000000003"/>
    <n v="5.7332400000000003"/>
    <n v="5.7332400000000003"/>
    <n v="5.7332400000000003"/>
    <n v="5.7332400000000003"/>
    <n v="5.7332400000000003"/>
    <n v="5.7332400000000003"/>
    <n v="5.7332400000000003"/>
    <n v="5.7332400000000003"/>
    <n v="5.7332400000000003"/>
    <n v="5.7332400000000003"/>
    <n v="5.7332400000000003"/>
    <n v="68.798879999999997"/>
  </r>
  <r>
    <x v="3"/>
    <s v="Ngân hàng Nông nghiệp và Phát triển Nông thôn Việt Nam"/>
    <x v="144"/>
    <x v="1"/>
    <n v="739.3338"/>
    <n v="739.3338"/>
    <n v="746.88383799999997"/>
    <n v="756.01178500000003"/>
    <n v="748.172822"/>
    <n v="748.17719999999997"/>
    <n v="747.00792000000001"/>
    <n v="746.49856799999998"/>
    <n v="759.14121499999999"/>
    <n v="735.88446699999997"/>
    <n v="723.92034000000001"/>
    <n v="682.02651400000002"/>
    <n v="8872.3922689999999"/>
  </r>
  <r>
    <x v="3"/>
    <s v="Ngân hàng Nông nghiệp và Phát triển Nông thôn Việt Nam"/>
    <x v="144"/>
    <x v="1"/>
    <n v="321.89670000000001"/>
    <n v="321.89670000000001"/>
    <n v="321.89670000000001"/>
    <n v="321.89670000000001"/>
    <n v="321.89670000000001"/>
    <n v="321.89670000000001"/>
    <n v="321.89670000000001"/>
    <n v="321.89670000000001"/>
    <n v="321.89670000000001"/>
    <n v="321.89670000000001"/>
    <n v="321.89670000000001"/>
    <n v="321.89670000000001"/>
    <n v="3862.7604000000001"/>
  </r>
  <r>
    <x v="3"/>
    <s v="Ngân hàng TMCP Đầu Tư và Phát Triển Việt Nam - Chi nhánh Hoài Đức"/>
    <x v="179"/>
    <x v="1"/>
    <n v="3.7370000000000001"/>
    <n v="3.7370000000000001"/>
    <n v="3.7370000000000001"/>
    <n v="3.7370000000000001"/>
    <n v="3.7370000000000001"/>
    <n v="3.7370000000000001"/>
    <n v="3.7370000000000001"/>
    <n v="3.7370000000000001"/>
    <n v="3.7370000000000001"/>
    <n v="3.7370000000000001"/>
    <n v="3.7370000000000001"/>
    <n v="3.7370000000000001"/>
    <n v="44.844000000000001"/>
  </r>
  <r>
    <x v="3"/>
    <s v="Ngân hàng thương mại cổ phần Sài Gòn - Hà Nội, Chi nhánh Tây Ninh"/>
    <x v="310"/>
    <x v="1"/>
    <n v="5.2175669999999998"/>
    <n v="5.2175669999999998"/>
    <n v="5.2175669999999998"/>
    <n v="5.2175669999999998"/>
    <n v="5.2175669999999998"/>
    <n v="5.2175669999999998"/>
    <n v="5.2175669999999998"/>
    <n v="5.2175669999999998"/>
    <n v="5.2175669999999998"/>
    <n v="5.2175669999999998"/>
    <n v="5.2175669999999998"/>
    <n v="5.2175669999999998"/>
    <n v="62.610804000000002"/>
  </r>
  <r>
    <x v="3"/>
    <s v="Ngân hàng BNP Paribas - Chi nhánh Hà Nội"/>
    <x v="89"/>
    <x v="1"/>
    <n v="2.7456999999999998"/>
    <n v="2.7456999999999998"/>
    <n v="2.7456999999999998"/>
    <n v="2.7456999999999998"/>
    <n v="2.7456999999999998"/>
    <n v="2.7456999999999998"/>
    <n v="2.7456999999999998"/>
    <n v="2.7456999999999998"/>
    <n v="2.7456999999999998"/>
    <n v="2.7456999999999998"/>
    <n v="2.7456999999999998"/>
    <n v="2.7456999999999998"/>
    <n v="32.948399999999999"/>
  </r>
  <r>
    <x v="3"/>
    <s v="Công ty cổ phần chứng khoán VNDIRECT"/>
    <x v="215"/>
    <x v="1"/>
    <n v="4.84"/>
    <n v="4.84"/>
    <n v="4.84"/>
    <n v="4.84"/>
    <n v="4.84"/>
    <n v="4.84"/>
    <n v="4.84"/>
    <n v="4.84"/>
    <n v="4.84"/>
    <n v="4.84"/>
    <n v="4.84"/>
    <n v="4.84"/>
    <n v="58.08"/>
  </r>
  <r>
    <x v="3"/>
    <s v="Công ty Cổ phần chứng khoán CV"/>
    <x v="321"/>
    <x v="0"/>
    <n v="26.407"/>
    <n v="26.407"/>
    <n v="26.407"/>
    <n v="26.407"/>
    <n v="26.407"/>
    <n v="26.407"/>
    <n v="26.407"/>
    <n v="26.407"/>
    <n v="26.407"/>
    <n v="26.407"/>
    <n v="0"/>
    <n v="0"/>
    <n v="264.07"/>
  </r>
  <r>
    <x v="3"/>
    <s v="Công ty cổ phần chứng khoán Tân Việt"/>
    <x v="141"/>
    <x v="1"/>
    <n v="2.407"/>
    <n v="2.407"/>
    <n v="2.407"/>
    <n v="2.407"/>
    <n v="2.407"/>
    <n v="2.407"/>
    <n v="2.407"/>
    <n v="2.407"/>
    <n v="2.407"/>
    <n v="2.407"/>
    <n v="2.407"/>
    <n v="2.407"/>
    <n v="28.884"/>
  </r>
  <r>
    <x v="3"/>
    <s v="Ngân hàng Nông nghiệp và Phát triển Nông thôn Việt Nam"/>
    <x v="144"/>
    <x v="1"/>
    <n v="4.6497060000000001"/>
    <n v="4.6497060000000001"/>
    <n v="4.6497060000000001"/>
    <n v="4.6497060000000001"/>
    <n v="4.6497060000000001"/>
    <n v="4.6497060000000001"/>
    <n v="4.6497060000000001"/>
    <n v="15.329295999999999"/>
    <n v="8.6174940000000007"/>
    <n v="8.6174940000000007"/>
    <n v="8.6174940000000007"/>
    <n v="8.6174940000000007"/>
    <n v="82.347213999999994"/>
  </r>
  <r>
    <x v="3"/>
    <s v="Ngân hàng TMCP Quân đội"/>
    <x v="104"/>
    <x v="1"/>
    <n v="599.59677199999999"/>
    <n v="610.64896099999999"/>
    <n v="631.87695599999995"/>
    <n v="607.24008300000003"/>
    <n v="615.69687399999998"/>
    <n v="721.07009700000003"/>
    <n v="643.56902400000001"/>
    <n v="814.19628799999998"/>
    <n v="723.31146000000001"/>
    <n v="720.08058800000003"/>
    <n v="830.88896499999998"/>
    <n v="784.35638500000005"/>
    <n v="8302.5324529999998"/>
  </r>
  <r>
    <x v="3"/>
    <s v="MB Bank Plc. Phnom Penh Branch, Cambodia"/>
    <x v="104"/>
    <x v="1"/>
    <n v="17.683233000000001"/>
    <n v="12.195333"/>
    <n v="18.292999999999999"/>
    <n v="7.6830600000000002"/>
    <n v="18.292999999999999"/>
    <n v="18.292999999999999"/>
    <n v="18.292999999999999"/>
    <n v="18.292999999999999"/>
    <n v="18.292999999999999"/>
    <n v="18.292999999999999"/>
    <n v="18.292999999999999"/>
    <n v="18.292999999999999"/>
    <n v="202.19862599999999"/>
  </r>
  <r>
    <x v="3"/>
    <s v="Ngân hàng BNP Paribas - Chi nhánh Hà Nội"/>
    <x v="89"/>
    <x v="1"/>
    <n v="5.6740000000000004"/>
    <n v="5.6740000000000004"/>
    <n v="5.6740000000000004"/>
    <n v="5.6740000000000004"/>
    <n v="5.6740000000000004"/>
    <n v="5.6740000000000004"/>
    <n v="5.6740000000000004"/>
    <n v="5.6740000000000004"/>
    <n v="5.6740000000000004"/>
    <n v="5.6740000000000004"/>
    <n v="5.6740000000000004"/>
    <n v="5.6740000000000004"/>
    <n v="68.087999999999994"/>
  </r>
  <r>
    <x v="3"/>
    <s v="Ngân hàng TMCP An Bình"/>
    <x v="307"/>
    <x v="1"/>
    <n v="8.0333000000000006"/>
    <n v="5.4894220000000002"/>
    <n v="4.0166500000000003"/>
    <n v="-1.338883"/>
    <n v="0"/>
    <n v="0"/>
    <n v="0"/>
    <n v="0"/>
    <n v="0"/>
    <n v="0"/>
    <n v="0"/>
    <n v="0"/>
    <n v="16.200489000000001"/>
  </r>
  <r>
    <x v="3"/>
    <s v="Ngân hàng TMCP Quân đội"/>
    <x v="104"/>
    <x v="1"/>
    <n v="20.5593"/>
    <n v="20.5593"/>
    <n v="8.6349060000000009"/>
    <n v="20.5593"/>
    <n v="20.5593"/>
    <n v="19.188680000000002"/>
    <n v="20.5593"/>
    <n v="19.873989999999999"/>
    <n v="20.5593"/>
    <n v="20.5593"/>
    <n v="20.5593"/>
    <n v="20.5593"/>
    <n v="232.73127600000001"/>
  </r>
  <r>
    <x v="3"/>
    <s v="Ngân hàng Hợp tác xã Việt Nam - Chi nhánh An Giang"/>
    <x v="190"/>
    <x v="1"/>
    <n v="6.101"/>
    <n v="6.101"/>
    <n v="6.101"/>
    <n v="6.101"/>
    <n v="6.101"/>
    <n v="6.101"/>
    <n v="6.101"/>
    <n v="6.101"/>
    <n v="6.101"/>
    <n v="6.101"/>
    <n v="6.101"/>
    <n v="6.101"/>
    <n v="73.212000000000003"/>
  </r>
  <r>
    <x v="3"/>
    <s v="Ngân hàng Hợp tác xã Việt Nam - Chi nhánh Bình Định"/>
    <x v="190"/>
    <x v="1"/>
    <n v="14.633100000000001"/>
    <n v="14.633100000000001"/>
    <n v="14.633100000000001"/>
    <n v="14.633100000000001"/>
    <n v="14.633100000000001"/>
    <n v="14.633100000000001"/>
    <n v="14.633100000000001"/>
    <n v="14.633100000000001"/>
    <n v="14.633100000000001"/>
    <n v="14.633100000000001"/>
    <n v="14.633100000000001"/>
    <n v="14.633100000000001"/>
    <n v="175.59719999999999"/>
  </r>
  <r>
    <x v="3"/>
    <s v="Ngân hàng Hợp tác xã Việt Nam - Chi nhánh Bắc Ninh"/>
    <x v="190"/>
    <x v="1"/>
    <n v="15.16225"/>
    <n v="15.16225"/>
    <n v="15.16225"/>
    <n v="15.16225"/>
    <n v="15.16225"/>
    <n v="15.16225"/>
    <n v="15.16225"/>
    <n v="15.16225"/>
    <n v="15.16225"/>
    <n v="15.16225"/>
    <n v="15.16225"/>
    <n v="15.16225"/>
    <n v="181.947"/>
  </r>
  <r>
    <x v="3"/>
    <s v="Ngân hàng Hợp tác xã Việt Nam - Chi nhánh Bình Thuận"/>
    <x v="190"/>
    <x v="1"/>
    <n v="11.360150000000001"/>
    <n v="11.360150000000001"/>
    <n v="11.360150000000001"/>
    <n v="11.360150000000001"/>
    <n v="11.360150000000001"/>
    <n v="11.360150000000001"/>
    <n v="11.360150000000001"/>
    <n v="11.360150000000001"/>
    <n v="11.360150000000001"/>
    <n v="11.360150000000001"/>
    <n v="11.360150000000001"/>
    <n v="11.360150000000001"/>
    <n v="136.3218"/>
  </r>
  <r>
    <x v="3"/>
    <s v="Ngân hàng Hợp tác xã Việt Nam - Chi nhánh Thành phố Hồ Chí Minh"/>
    <x v="190"/>
    <x v="1"/>
    <n v="14.550599999999999"/>
    <n v="14.550599999999999"/>
    <n v="14.550599999999999"/>
    <n v="14.550599999999999"/>
    <n v="14.550599999999999"/>
    <n v="14.550599999999999"/>
    <n v="14.550599999999999"/>
    <n v="14.550599999999999"/>
    <n v="14.550599999999999"/>
    <n v="14.550599999999999"/>
    <n v="14.550599999999999"/>
    <n v="14.550599999999999"/>
    <n v="174.60720000000001"/>
  </r>
  <r>
    <x v="3"/>
    <s v="Ngân hàng Hợp tác xã Việt Nam - Chi nhánh Đắk Lắk"/>
    <x v="190"/>
    <x v="1"/>
    <n v="23.222799999999999"/>
    <n v="23.222799999999999"/>
    <n v="23.222799999999999"/>
    <n v="23.222799999999999"/>
    <n v="23.222799999999999"/>
    <n v="23.222799999999999"/>
    <n v="23.222799999999999"/>
    <n v="23.222799999999999"/>
    <n v="23.222799999999999"/>
    <n v="23.222799999999999"/>
    <n v="23.222799999999999"/>
    <n v="23.222799999999999"/>
    <n v="278.67360000000002"/>
  </r>
  <r>
    <x v="3"/>
    <s v="Ngân hàng Hợp tác xã Việt Nam - Chi nhánh Đồng Nai"/>
    <x v="190"/>
    <x v="1"/>
    <n v="6.101"/>
    <n v="6.101"/>
    <n v="6.101"/>
    <n v="6.101"/>
    <n v="6.101"/>
    <n v="6.101"/>
    <n v="6.101"/>
    <n v="6.101"/>
    <n v="6.101"/>
    <n v="6.101"/>
    <n v="6.101"/>
    <n v="6.101"/>
    <n v="73.212000000000003"/>
  </r>
  <r>
    <x v="3"/>
    <s v="Ngân hàng Hợp tác xã Việt Nam - Chi nhánh Hai Bà Trưng"/>
    <x v="190"/>
    <x v="1"/>
    <n v="1.68462"/>
    <n v="1.68462"/>
    <n v="1.68462"/>
    <n v="1.68462"/>
    <n v="1.68462"/>
    <n v="1.68462"/>
    <n v="1.68462"/>
    <n v="1.68462"/>
    <n v="1.68462"/>
    <n v="1.68462"/>
    <n v="1.68462"/>
    <n v="1.68462"/>
    <n v="20.215440000000001"/>
  </r>
  <r>
    <x v="3"/>
    <s v="Ngân hàng Hợp tác xã Việt Nam - Chi nhánh Hải Dương"/>
    <x v="190"/>
    <x v="1"/>
    <n v="18.567550000000001"/>
    <n v="18.567550000000001"/>
    <n v="18.567550000000001"/>
    <n v="18.567550000000001"/>
    <n v="18.567550000000001"/>
    <n v="18.567550000000001"/>
    <n v="18.567550000000001"/>
    <n v="18.567550000000001"/>
    <n v="18.567550000000001"/>
    <n v="18.567550000000001"/>
    <n v="18.567550000000001"/>
    <n v="18.567550000000001"/>
    <n v="222.81059999999999"/>
  </r>
  <r>
    <x v="3"/>
    <s v="Ngân hàng Hợp tác xã Việt Nam -Chi nhánh Hà Nam"/>
    <x v="190"/>
    <x v="1"/>
    <n v="4.0990000000000002"/>
    <n v="4.0990000000000002"/>
    <n v="4.0990000000000002"/>
    <n v="4.0990000000000002"/>
    <n v="4.0990000000000002"/>
    <n v="4.0990000000000002"/>
    <n v="4.0990000000000002"/>
    <n v="4.0990000000000002"/>
    <n v="4.0990000000000002"/>
    <n v="4.0990000000000002"/>
    <n v="4.0990000000000002"/>
    <n v="4.0990000000000002"/>
    <n v="49.188000000000002"/>
  </r>
  <r>
    <x v="3"/>
    <s v="Ngân hàng Hợp tác xã Việt Nam - Chi nhánh Hải Phòng"/>
    <x v="190"/>
    <x v="1"/>
    <n v="4.0990000000000002"/>
    <n v="4.0990000000000002"/>
    <n v="4.0990000000000002"/>
    <n v="4.0990000000000002"/>
    <n v="4.0990000000000002"/>
    <n v="4.0990000000000002"/>
    <n v="4.0990000000000002"/>
    <n v="4.0990000000000002"/>
    <n v="4.0990000000000002"/>
    <n v="4.0990000000000002"/>
    <n v="4.0990000000000002"/>
    <n v="4.0990000000000002"/>
    <n v="49.188000000000002"/>
  </r>
  <r>
    <x v="3"/>
    <s v="Ngân hàng Hợp tác xã Việt Nam Chi nhánh Hà Tây"/>
    <x v="190"/>
    <x v="1"/>
    <n v="3.9669300000000001"/>
    <n v="3.9669300000000001"/>
    <n v="3.9669300000000001"/>
    <n v="3.9669300000000001"/>
    <n v="3.9669300000000001"/>
    <n v="3.9669300000000001"/>
    <n v="3.9669300000000001"/>
    <n v="3.9669300000000001"/>
    <n v="3.9669300000000001"/>
    <n v="3.9669300000000001"/>
    <n v="3.9669300000000001"/>
    <n v="3.9669300000000001"/>
    <n v="47.603160000000003"/>
  </r>
  <r>
    <x v="3"/>
    <s v="Ngân hàng Hợp tác xã Việt Nam - Chi nhánh Hưng Yên"/>
    <x v="190"/>
    <x v="1"/>
    <n v="13.033125"/>
    <n v="13.033125"/>
    <n v="13.033125"/>
    <n v="11.593125000000001"/>
    <n v="11.593125000000001"/>
    <n v="11.593125000000001"/>
    <n v="11.593125000000001"/>
    <n v="11.593125000000001"/>
    <n v="11.593125000000001"/>
    <n v="11.593125000000001"/>
    <n v="11.593125000000001"/>
    <n v="11.593125000000001"/>
    <n v="143.4375"/>
  </r>
  <r>
    <x v="3"/>
    <s v="Ngân hàng Hợp tác xã Việt Nam - Chi nhánh Kiên Giang"/>
    <x v="190"/>
    <x v="1"/>
    <n v="13.1106"/>
    <n v="13.1106"/>
    <n v="13.1106"/>
    <n v="13.1106"/>
    <n v="13.1106"/>
    <n v="13.1106"/>
    <n v="13.1106"/>
    <n v="13.1106"/>
    <n v="13.1106"/>
    <n v="13.1106"/>
    <n v="13.1106"/>
    <n v="13.1106"/>
    <n v="157.3272"/>
  </r>
  <r>
    <x v="3"/>
    <s v="Ngân hàng Hợp tác xã Việt Nam Chi nhánh Long An"/>
    <x v="190"/>
    <x v="1"/>
    <n v="9.9201499999999996"/>
    <n v="9.9201499999999996"/>
    <n v="9.9201499999999996"/>
    <n v="9.9201499999999996"/>
    <n v="9.9201499999999996"/>
    <n v="9.9201499999999996"/>
    <n v="9.9201499999999996"/>
    <n v="9.9201499999999996"/>
    <n v="9.9201499999999996"/>
    <n v="9.9201499999999996"/>
    <n v="9.9201499999999996"/>
    <n v="9.9201499999999996"/>
    <n v="119.04179999999999"/>
  </r>
  <r>
    <x v="3"/>
    <s v="Ngân hàng Hợp tác xã Việt Nam - Chi nhánh Lâm Đồng"/>
    <x v="190"/>
    <x v="1"/>
    <n v="9.9201499999999996"/>
    <n v="9.9201499999999996"/>
    <n v="9.9201499999999996"/>
    <n v="9.9201499999999996"/>
    <n v="9.9201499999999996"/>
    <n v="9.9201499999999996"/>
    <n v="9.9201499999999996"/>
    <n v="9.9201499999999996"/>
    <n v="9.9201499999999996"/>
    <n v="9.9201499999999996"/>
    <n v="9.9201499999999996"/>
    <n v="9.9201499999999996"/>
    <n v="119.04179999999999"/>
  </r>
  <r>
    <x v="3"/>
    <s v="Ngân hàng Hợp tác xã Việt Nam - Chi nhánh Nghệ An"/>
    <x v="190"/>
    <x v="1"/>
    <n v="15.16225"/>
    <n v="15.16225"/>
    <n v="15.16225"/>
    <n v="15.16225"/>
    <n v="15.16225"/>
    <n v="15.16225"/>
    <n v="15.16225"/>
    <n v="15.16225"/>
    <n v="15.16225"/>
    <n v="15.16225"/>
    <n v="15.16225"/>
    <n v="15.16225"/>
    <n v="181.947"/>
  </r>
  <r>
    <x v="3"/>
    <s v="Ngân hàng Hợp tác xã Việt Nam - Chi nhánh Ninh Bình"/>
    <x v="190"/>
    <x v="1"/>
    <n v="15.16225"/>
    <n v="15.16225"/>
    <n v="15.16225"/>
    <n v="15.16225"/>
    <n v="15.16225"/>
    <n v="15.16225"/>
    <n v="15.16225"/>
    <n v="15.16225"/>
    <n v="15.16225"/>
    <n v="15.16225"/>
    <n v="15.16225"/>
    <n v="15.16225"/>
    <n v="181.947"/>
  </r>
  <r>
    <x v="3"/>
    <s v="Ngân hàng Hợp tác xã Việt Nam - Chi nhánh Nam Định"/>
    <x v="190"/>
    <x v="1"/>
    <n v="9.4880999999999993"/>
    <n v="9.4880999999999993"/>
    <n v="9.4880999999999993"/>
    <n v="9.4880999999999993"/>
    <n v="9.4880999999999993"/>
    <n v="14.16779"/>
    <n v="12.303900000000001"/>
    <n v="12.303900000000001"/>
    <n v="12.303900000000001"/>
    <n v="12.303900000000001"/>
    <n v="12.303900000000001"/>
    <n v="12.303900000000001"/>
    <n v="135.43169"/>
  </r>
  <r>
    <x v="3"/>
    <s v="Ngân hàng Hợp tác xã Việt Nam Chi nhánh Phú Thọ"/>
    <x v="190"/>
    <x v="1"/>
    <n v="20.53285"/>
    <n v="20.53285"/>
    <n v="20.53285"/>
    <n v="20.53285"/>
    <n v="20.53285"/>
    <n v="20.53285"/>
    <n v="20.53285"/>
    <n v="20.53285"/>
    <n v="20.53285"/>
    <n v="20.53285"/>
    <n v="20.53285"/>
    <n v="20.53285"/>
    <n v="246.39420000000001"/>
  </r>
  <r>
    <x v="3"/>
    <s v="Ngân hàng Hợp tác xã Việt Nam - Chi nhánh Quảng Bình"/>
    <x v="190"/>
    <x v="1"/>
    <n v="23.489650000000001"/>
    <n v="23.489650000000001"/>
    <n v="23.489650000000001"/>
    <n v="23.489650000000001"/>
    <n v="23.489650000000001"/>
    <n v="23.489650000000001"/>
    <n v="23.489650000000001"/>
    <n v="23.489650000000001"/>
    <n v="23.489650000000001"/>
    <n v="23.489650000000001"/>
    <n v="23.489650000000001"/>
    <n v="23.489650000000001"/>
    <n v="281.87580000000003"/>
  </r>
  <r>
    <x v="3"/>
    <s v="Ngân hàng Hợp tác xã Việt Nam - Chi nhánh Sóc Trăng"/>
    <x v="190"/>
    <x v="1"/>
    <n v="16.38035"/>
    <n v="16.38035"/>
    <n v="16.38035"/>
    <n v="16.38035"/>
    <n v="16.38035"/>
    <n v="16.38035"/>
    <n v="16.38035"/>
    <n v="16.38035"/>
    <n v="16.38035"/>
    <n v="16.38035"/>
    <n v="16.38035"/>
    <n v="16.38035"/>
    <n v="196.5642"/>
  </r>
  <r>
    <x v="3"/>
    <s v="Ngân hàng Hợp tác xã Việt Nam - Chi nhánh Thái Bình"/>
    <x v="190"/>
    <x v="1"/>
    <n v="15.16225"/>
    <n v="15.16225"/>
    <n v="15.16225"/>
    <n v="15.16225"/>
    <n v="15.16225"/>
    <n v="15.16225"/>
    <n v="15.16225"/>
    <n v="15.16225"/>
    <n v="15.16225"/>
    <n v="15.16225"/>
    <n v="15.16225"/>
    <n v="15.16225"/>
    <n v="181.947"/>
  </r>
  <r>
    <x v="3"/>
    <s v="Ngân hàng Hợp tác xã Việt Nam - Chi nhánh Thanh Hóa"/>
    <x v="190"/>
    <x v="1"/>
    <n v="24.723125"/>
    <n v="24.723125"/>
    <n v="24.723125"/>
    <n v="24.723125"/>
    <n v="24.723125"/>
    <n v="24.723125"/>
    <n v="24.723125"/>
    <n v="24.723125"/>
    <n v="24.723125"/>
    <n v="24.723125"/>
    <n v="24.723125"/>
    <n v="24.723125"/>
    <n v="296.67750000000001"/>
  </r>
  <r>
    <x v="3"/>
    <s v="Ngân hàng Hợp tác xã Việt Nam - Chi nhánh Trà Vinh"/>
    <x v="190"/>
    <x v="1"/>
    <n v="9.9201499999999996"/>
    <n v="9.9201499999999996"/>
    <n v="9.9201499999999996"/>
    <n v="9.9201499999999996"/>
    <n v="9.9201499999999996"/>
    <n v="9.9201499999999996"/>
    <n v="9.9201499999999996"/>
    <n v="9.9201499999999996"/>
    <n v="9.9201499999999996"/>
    <n v="9.9201499999999996"/>
    <n v="9.9201499999999996"/>
    <n v="9.9201499999999996"/>
    <n v="119.04179999999999"/>
  </r>
  <r>
    <x v="3"/>
    <s v="Ngân hàng Hợp tác xã Việt Nam - Chi nhánh Vĩnh Phúc"/>
    <x v="190"/>
    <x v="1"/>
    <n v="15.16225"/>
    <n v="15.16225"/>
    <n v="15.16225"/>
    <n v="15.16225"/>
    <n v="15.16225"/>
    <n v="15.16225"/>
    <n v="15.16225"/>
    <n v="15.16225"/>
    <n v="15.16225"/>
    <n v="15.16225"/>
    <n v="15.16225"/>
    <n v="15.16225"/>
    <n v="181.947"/>
  </r>
  <r>
    <x v="3"/>
    <s v="Ngân hàng Hợp tác xã Việt Nam"/>
    <x v="190"/>
    <x v="1"/>
    <n v="69.273229999999998"/>
    <n v="69.273229999999998"/>
    <n v="69.273229999999998"/>
    <n v="69.273229999999998"/>
    <n v="69.273229999999998"/>
    <n v="69.273229999999998"/>
    <n v="69.273229999999998"/>
    <n v="69.273229999999998"/>
    <n v="69.273229999999998"/>
    <n v="69.273229999999998"/>
    <n v="69.273229999999998"/>
    <n v="69.273229999999998"/>
    <n v="831.27876000000003"/>
  </r>
  <r>
    <x v="3"/>
    <s v="Ngân hàng Hợp tác xã Việt Nam - Chi nhánh Hà Tĩnh"/>
    <x v="190"/>
    <x v="1"/>
    <n v="4.0990000000000002"/>
    <n v="4.0990000000000002"/>
    <n v="4.0990000000000002"/>
    <n v="4.0990000000000002"/>
    <n v="4.0990000000000002"/>
    <n v="19.375599999999999"/>
    <n v="7.9181499999999998"/>
    <n v="7.9181499999999998"/>
    <n v="7.9181499999999998"/>
    <n v="7.9181499999999998"/>
    <n v="7.9181499999999998"/>
    <n v="7.9181499999999998"/>
    <n v="87.379499999999993"/>
  </r>
  <r>
    <x v="3"/>
    <s v="Ngân hàng Hợp tác xã Việt Nam - Chi nhánh Yên Bái"/>
    <x v="190"/>
    <x v="1"/>
    <n v="4.0990000000000002"/>
    <n v="4.0990000000000002"/>
    <n v="4.0990000000000002"/>
    <n v="4.0990000000000002"/>
    <n v="4.0990000000000002"/>
    <n v="4.0990000000000002"/>
    <n v="4.0990000000000002"/>
    <n v="4.0990000000000002"/>
    <n v="4.0990000000000002"/>
    <n v="4.0990000000000002"/>
    <n v="4.0990000000000002"/>
    <n v="4.0990000000000002"/>
    <n v="49.188000000000002"/>
  </r>
  <r>
    <x v="3"/>
    <s v="Ngân hàng Hợp tác xã Việt Nam - Chi nhánh Bắc Giang"/>
    <x v="190"/>
    <x v="1"/>
    <n v="4.0990000000000002"/>
    <n v="4.0990000000000002"/>
    <n v="4.0990000000000002"/>
    <n v="4.0990000000000002"/>
    <n v="4.0990000000000002"/>
    <n v="4.0990000000000002"/>
    <n v="4.0990000000000002"/>
    <n v="4.0990000000000002"/>
    <n v="4.0990000000000002"/>
    <n v="4.0990000000000002"/>
    <n v="4.0990000000000002"/>
    <n v="4.0990000000000002"/>
    <n v="49.188000000000002"/>
  </r>
  <r>
    <x v="3"/>
    <s v="Ngân hàng Hợp tác xã Việt Nam - Chi nhánh Tây Ninh"/>
    <x v="190"/>
    <x v="1"/>
    <n v="6.101"/>
    <n v="6.101"/>
    <n v="6.101"/>
    <n v="6.101"/>
    <n v="6.101"/>
    <n v="6.101"/>
    <n v="6.101"/>
    <n v="6.101"/>
    <n v="6.101"/>
    <n v="6.101"/>
    <n v="6.101"/>
    <n v="6.101"/>
    <n v="73.212000000000003"/>
  </r>
  <r>
    <x v="3"/>
    <s v="Ngân hàng Hợp tác xã Việt Nam - Chi nhánh Gia Lai"/>
    <x v="190"/>
    <x v="1"/>
    <n v="4.8984750000000004"/>
    <n v="4.8984750000000004"/>
    <n v="4.8984750000000004"/>
    <n v="4.8984750000000004"/>
    <n v="4.8984750000000004"/>
    <n v="4.8984750000000004"/>
    <n v="4.8984750000000004"/>
    <n v="4.8984750000000004"/>
    <n v="4.8984750000000004"/>
    <n v="4.8984750000000004"/>
    <n v="4.8984750000000004"/>
    <n v="4.8984750000000004"/>
    <n v="58.781700000000001"/>
  </r>
  <r>
    <x v="3"/>
    <s v="Ngân hàng thương mại cổ phần Sài Gòn - Hà Nội, Chi nhánh Lạng Sơn"/>
    <x v="310"/>
    <x v="1"/>
    <n v="5.2175669999999998"/>
    <n v="5.2175669999999998"/>
    <n v="5.2175669999999998"/>
    <n v="5.2175669999999998"/>
    <n v="5.2175669999999998"/>
    <n v="5.2175669999999998"/>
    <n v="5.2175669999999998"/>
    <n v="5.2175669999999998"/>
    <n v="5.2175669999999998"/>
    <n v="5.2175669999999998"/>
    <n v="5.2175669999999998"/>
    <n v="5.2175669999999998"/>
    <n v="62.610804000000002"/>
  </r>
  <r>
    <x v="3"/>
    <s v="Ngân hàng TMCP Sài Gòn - Hà Nội, Chi nhánh Thanh Hóa"/>
    <x v="310"/>
    <x v="1"/>
    <n v="5.2175669999999998"/>
    <n v="5.2175669999999998"/>
    <n v="5.2175669999999998"/>
    <n v="5.2175669999999998"/>
    <n v="5.2175669999999998"/>
    <n v="5.2175669999999998"/>
    <n v="5.2175669999999998"/>
    <n v="5.2175669999999998"/>
    <n v="5.2175669999999998"/>
    <n v="5.2175669999999998"/>
    <n v="5.2175669999999998"/>
    <n v="5.2175669999999998"/>
    <n v="62.610804000000002"/>
  </r>
  <r>
    <x v="3"/>
    <s v="Ngân hàng Thương mại cổ phần Sài Gòn - Hà Nội, Chi nhánh Hà Nội"/>
    <x v="310"/>
    <x v="1"/>
    <n v="1.782"/>
    <n v="1.782"/>
    <n v="1.782"/>
    <n v="1.782"/>
    <n v="1.782"/>
    <n v="1.782"/>
    <n v="1.782"/>
    <n v="1.782"/>
    <n v="1.782"/>
    <n v="1.782"/>
    <n v="1.782"/>
    <n v="1.782"/>
    <n v="21.384"/>
  </r>
  <r>
    <x v="3"/>
    <s v="Ngân hàng thương mại cổ phần Sài Gòn - Hà Nội, Chi nhánh Thăng Long"/>
    <x v="310"/>
    <x v="1"/>
    <n v="1.782"/>
    <n v="1.782"/>
    <n v="1.782"/>
    <n v="1.782"/>
    <n v="1.782"/>
    <n v="1.782"/>
    <n v="1.782"/>
    <n v="1.782"/>
    <n v="1.782"/>
    <n v="1.782"/>
    <n v="1.782"/>
    <n v="1.782"/>
    <n v="21.384"/>
  </r>
  <r>
    <x v="2"/>
    <s v="Công ty TNHH  Một thành viên Xổ Số Kiến Thiết Thủ Đô"/>
    <x v="356"/>
    <x v="1"/>
    <n v="455.64191299999999"/>
    <n v="469.71670799999998"/>
    <n v="448.56887399999999"/>
    <n v="447.24474400000003"/>
    <n v="225.87432699999999"/>
    <n v="449.79549500000002"/>
    <n v="439.44418200000001"/>
    <n v="418.77405900000002"/>
    <n v="424.69436899999999"/>
    <n v="420.79453999999998"/>
    <n v="419.71261600000003"/>
    <n v="425.96959299999997"/>
    <n v="5046.2314200000001"/>
  </r>
  <r>
    <x v="3"/>
    <s v="Tổng công ty cổ phần bảo hiểm Petrolimex"/>
    <x v="201"/>
    <x v="1"/>
    <n v="4.2"/>
    <n v="4.2"/>
    <n v="4.2"/>
    <n v="4.2"/>
    <n v="4.2"/>
    <n v="4.2"/>
    <n v="4.2"/>
    <n v="4.2"/>
    <n v="4.2"/>
    <n v="4.2"/>
    <n v="4.2"/>
    <n v="4.2"/>
    <n v="50.4"/>
  </r>
  <r>
    <x v="3"/>
    <s v="Công ty Cổ phần Chứng khoán MORGAN STANLEY Hướng Việt"/>
    <x v="280"/>
    <x v="0"/>
    <n v="2.1419999999999999"/>
    <n v="2.1419999999999999"/>
    <n v="2.1419999999999999"/>
    <n v="2.1419999999999999"/>
    <n v="2.1419999999999999"/>
    <n v="2.1419999999999999"/>
    <n v="2.1419999999999999"/>
    <n v="2.1419999999999999"/>
    <n v="3.6419999999999999"/>
    <n v="2.1419999999999999"/>
    <n v="2.1419999999999999"/>
    <n v="2.1419999999999999"/>
    <n v="27.204000000000001"/>
  </r>
  <r>
    <x v="3"/>
    <s v="Công ty Cổ phần Chứng khoán Kiến thiết Việt Nam"/>
    <x v="357"/>
    <x v="0"/>
    <n v="2.1419999999999999"/>
    <n v="2.1419999999999999"/>
    <n v="2.1419999999999999"/>
    <n v="2.1419999999999999"/>
    <n v="2.1419999999999999"/>
    <n v="2.1419999999999999"/>
    <n v="2.1419999999999999"/>
    <n v="2.1419999999999999"/>
    <n v="2.1419999999999999"/>
    <n v="2.1419999999999999"/>
    <n v="2.1419999999999999"/>
    <n v="2.1419999999999999"/>
    <n v="25.704000000000001"/>
  </r>
  <r>
    <x v="3"/>
    <s v="Công ty cổ phần chứng khoán Việt Tín"/>
    <x v="358"/>
    <x v="0"/>
    <n v="2.1419999999999999"/>
    <n v="2.1419999999999999"/>
    <n v="2.1419999999999999"/>
    <n v="2.1419999999999999"/>
    <n v="2.1419999999999999"/>
    <n v="2.1419999999999999"/>
    <n v="2.1419999999999999"/>
    <n v="2.1419999999999999"/>
    <n v="2.1419999999999999"/>
    <n v="2.1419999999999999"/>
    <n v="2.1419999999999999"/>
    <n v="2.1419999999999999"/>
    <n v="25.704000000000001"/>
  </r>
  <r>
    <x v="2"/>
    <s v="Công ty TNHH hoá chất PTN"/>
    <x v="359"/>
    <x v="0"/>
    <n v="2.0777269999999999"/>
    <n v="2.0777269999999999"/>
    <n v="2.0777269999999999"/>
    <n v="2.0777269999999999"/>
    <n v="2.0777269999999999"/>
    <n v="2.0777269999999999"/>
    <n v="2.0777269999999999"/>
    <n v="2.0777269999999999"/>
    <n v="2.0777269999999999"/>
    <n v="2.0777269999999999"/>
    <n v="2.0777269999999999"/>
    <n v="2.0777269999999999"/>
    <n v="24.932724"/>
  </r>
  <r>
    <x v="2"/>
    <s v="Phòng Thương mại và Công nghiệp Việt Nam"/>
    <x v="360"/>
    <x v="0"/>
    <n v="0.94272699999999998"/>
    <n v="0.94272699999999998"/>
    <n v="0.94272699999999998"/>
    <n v="0.94272699999999998"/>
    <n v="0.94272699999999998"/>
    <n v="0.94272699999999998"/>
    <n v="0.94272699999999998"/>
    <n v="0.94272699999999998"/>
    <n v="0.94272699999999998"/>
    <n v="0.94272699999999998"/>
    <n v="0.94272699999999998"/>
    <n v="0.94272699999999998"/>
    <n v="11.312723999999999"/>
  </r>
  <r>
    <x v="2"/>
    <s v="Công ty trách nhiệm hữu hạn PTA Việt Nam"/>
    <x v="361"/>
    <x v="0"/>
    <n v="0.98545499999999997"/>
    <n v="0.98545499999999997"/>
    <n v="0.98545499999999997"/>
    <n v="0"/>
    <n v="0"/>
    <n v="0"/>
    <n v="0"/>
    <n v="0"/>
    <n v="0"/>
    <n v="0"/>
    <n v="0"/>
    <n v="0"/>
    <n v="2.9563649999999999"/>
  </r>
  <r>
    <x v="3"/>
    <s v="Phòng Giao dịch Ngân hàng chính sách xã hội huyện Long Khánh"/>
    <x v="346"/>
    <x v="1"/>
    <n v="1.1870000000000001"/>
    <n v="1.1870000000000001"/>
    <n v="1.1870000000000001"/>
    <n v="1.1870000000000001"/>
    <n v="1.1870000000000001"/>
    <n v="1.1870000000000001"/>
    <n v="1.1870000000000001"/>
    <n v="1.1870000000000001"/>
    <n v="1.1870000000000001"/>
    <n v="3.5609999999999999"/>
    <n v="0"/>
    <n v="0"/>
    <n v="14.244"/>
  </r>
  <r>
    <x v="1"/>
    <s v="Chi nhánh Công ty TNHH Thông tin NTT (Việt Nam)"/>
    <x v="119"/>
    <x v="1"/>
    <n v="9.5563800000000008"/>
    <n v="9.5563800000000008"/>
    <n v="9.5563800000000008"/>
    <n v="9.5563800000000008"/>
    <n v="9.5563800000000008"/>
    <n v="9.5563800000000008"/>
    <n v="9.5563800000000008"/>
    <n v="9.5563800000000008"/>
    <n v="9.5563800000000008"/>
    <n v="9.5563800000000008"/>
    <n v="9.5563800000000008"/>
    <n v="9.5563800000000008"/>
    <n v="114.67655999999999"/>
  </r>
  <r>
    <x v="1"/>
    <s v="Chi nhánh Công ty TNHH Thông tin NTT (Việt Nam)"/>
    <x v="119"/>
    <x v="1"/>
    <n v="30.357299999999999"/>
    <n v="30.357299999999999"/>
    <n v="30.357299999999999"/>
    <n v="30.357299999999999"/>
    <n v="30.357299999999999"/>
    <n v="30.357299999999999"/>
    <n v="30.357299999999999"/>
    <n v="30.357299999999999"/>
    <n v="30.357299999999999"/>
    <n v="30.357299999999999"/>
    <n v="30.357299999999999"/>
    <n v="30.357299999999999"/>
    <n v="364.2876"/>
  </r>
  <r>
    <x v="1"/>
    <s v="Công ty TNHH Samsung Electronics Việt Nam Thái Nguyên"/>
    <x v="116"/>
    <x v="1"/>
    <n v="9.8129399999999993"/>
    <n v="9.84"/>
    <n v="9.84"/>
    <n v="9.4960100000000001"/>
    <n v="0"/>
    <n v="0"/>
    <n v="0"/>
    <n v="0"/>
    <n v="0"/>
    <n v="0"/>
    <n v="0"/>
    <n v="0"/>
    <n v="38.988950000000003"/>
  </r>
  <r>
    <x v="1"/>
    <s v="Công ty TNHH Global Network Service"/>
    <x v="157"/>
    <x v="1"/>
    <n v="6"/>
    <n v="6"/>
    <n v="6"/>
    <n v="6"/>
    <n v="6"/>
    <n v="6"/>
    <n v="6"/>
    <n v="6"/>
    <n v="6"/>
    <n v="6"/>
    <n v="6"/>
    <n v="6"/>
    <n v="72"/>
  </r>
  <r>
    <x v="1"/>
    <s v="Chi nhánh Công ty TNHH Thông tin NTT (Việt Nam)"/>
    <x v="119"/>
    <x v="1"/>
    <n v="12.9429"/>
    <n v="12.9429"/>
    <n v="12.9429"/>
    <n v="12.9429"/>
    <n v="12.9429"/>
    <n v="12.9429"/>
    <n v="12.9429"/>
    <n v="12.9429"/>
    <n v="12.9429"/>
    <n v="12.9429"/>
    <n v="12.9429"/>
    <n v="12.9429"/>
    <n v="155.31479999999999"/>
  </r>
  <r>
    <x v="1"/>
    <s v="Công ty TNHH Samsung Electronics Việt Nam Thái Nguyên"/>
    <x v="116"/>
    <x v="1"/>
    <n v="7.8"/>
    <n v="7.8"/>
    <n v="7.8"/>
    <n v="7.8"/>
    <n v="7.8"/>
    <n v="7.8"/>
    <n v="7.8"/>
    <n v="7.8"/>
    <n v="7.8"/>
    <n v="7.8"/>
    <n v="7.8"/>
    <n v="7.8"/>
    <n v="93.6"/>
  </r>
  <r>
    <x v="1"/>
    <s v="Công ty TNHH Thông tin NTT (Việt Nam)"/>
    <x v="119"/>
    <x v="1"/>
    <n v="61.648415999999997"/>
    <n v="61.648415999999997"/>
    <n v="61.648415999999997"/>
    <n v="61.648415999999997"/>
    <n v="61.648415999999997"/>
    <n v="61.648415999999997"/>
    <n v="61.648415999999997"/>
    <n v="61.648415999999997"/>
    <n v="61.648415999999997"/>
    <n v="61.648415999999997"/>
    <n v="61.648415999999997"/>
    <n v="61.648415999999997"/>
    <n v="739.78099199999997"/>
  </r>
  <r>
    <x v="1"/>
    <s v="Công ty TNHH Samsung Electronics Việt Nam Thái Nguyên"/>
    <x v="116"/>
    <x v="1"/>
    <n v="9.4454999999999991"/>
    <n v="9.4454999999999991"/>
    <n v="9.4454999999999991"/>
    <n v="9.4301510000000004"/>
    <n v="9.4454999999999991"/>
    <n v="9.4454999999999991"/>
    <n v="9.4454999999999991"/>
    <n v="9.4454999999999991"/>
    <n v="9.4454999999999991"/>
    <n v="9.4454999999999991"/>
    <n v="9.4454999999999991"/>
    <n v="9.4454999999999991"/>
    <n v="113.330651"/>
  </r>
  <r>
    <x v="1"/>
    <s v="Chi nhánh Công ty TNHH Thông tin NTT (Việt Nam)"/>
    <x v="119"/>
    <x v="1"/>
    <n v="13.3569"/>
    <n v="13.3569"/>
    <n v="13.3569"/>
    <n v="13.3569"/>
    <n v="13.3569"/>
    <n v="13.3569"/>
    <n v="13.3569"/>
    <n v="13.3569"/>
    <n v="13.3569"/>
    <n v="13.3569"/>
    <n v="13.3569"/>
    <n v="13.3569"/>
    <n v="160.28280000000001"/>
  </r>
  <r>
    <x v="3"/>
    <s v="Ngân hàng Nông nghiệp và phát triển nông thôn Việt Nam"/>
    <x v="144"/>
    <x v="1"/>
    <n v="6.3529"/>
    <n v="0"/>
    <n v="0"/>
    <n v="0"/>
    <n v="0"/>
    <n v="0"/>
    <n v="0"/>
    <n v="0"/>
    <n v="0"/>
    <n v="0"/>
    <n v="0"/>
    <n v="0"/>
    <n v="6.3529"/>
  </r>
  <r>
    <x v="2"/>
    <s v="Công ty Cổ Phần Hoàng Phát Hưng"/>
    <x v="269"/>
    <x v="1"/>
    <n v="27.504000000000001"/>
    <n v="27.504000000000001"/>
    <n v="27.504000000000001"/>
    <n v="15.526999999999999"/>
    <n v="15.526999999999999"/>
    <n v="15.526999999999999"/>
    <n v="21.515499999999999"/>
    <n v="21.515499999999999"/>
    <n v="0"/>
    <n v="0"/>
    <n v="0"/>
    <n v="0"/>
    <n v="172.124"/>
  </r>
  <r>
    <x v="2"/>
    <s v="Công ty Cổ Phần Hoàng Phát Hưng"/>
    <x v="269"/>
    <x v="1"/>
    <n v="41.875"/>
    <n v="41.875"/>
    <n v="41.875"/>
    <n v="41.875"/>
    <n v="41.875"/>
    <n v="41.875"/>
    <n v="29.371133"/>
    <n v="29.371134000000001"/>
    <n v="-3.1259670000000002"/>
    <n v="0"/>
    <n v="0"/>
    <n v="0"/>
    <n v="306.86630000000002"/>
  </r>
  <r>
    <x v="2"/>
    <s v="Công ty Cổ Phần Hoàng Phát Hưng"/>
    <x v="269"/>
    <x v="1"/>
    <n v="5.2785000000000002"/>
    <n v="5.2785000000000002"/>
    <n v="5.2785000000000002"/>
    <n v="5.2785000000000002"/>
    <n v="5.2785000000000002"/>
    <n v="5.2785000000000002"/>
    <n v="5.2785000000000002"/>
    <n v="5.2785000000000002"/>
    <n v="0"/>
    <n v="0"/>
    <n v="0"/>
    <n v="0"/>
    <n v="42.228000000000002"/>
  </r>
  <r>
    <x v="2"/>
    <s v="Công ty Cổ Phần Hoàng Phát Hưng"/>
    <x v="269"/>
    <x v="1"/>
    <n v="19.850000000000001"/>
    <n v="19.850000000000001"/>
    <n v="19.850000000000001"/>
    <n v="19.850000000000001"/>
    <n v="19.850000000000001"/>
    <n v="19.850000000000001"/>
    <n v="19.850000000000001"/>
    <n v="19.850000000000001"/>
    <n v="19.850000000000001"/>
    <n v="19.850000000000001"/>
    <n v="19.850000000000001"/>
    <n v="19.850000000000001"/>
    <n v="238.2"/>
  </r>
  <r>
    <x v="2"/>
    <s v="Công ty cổ phần dịch vụ số liệu Toàn Cầu"/>
    <x v="168"/>
    <x v="1"/>
    <n v="42.534255000000002"/>
    <n v="42.534255000000002"/>
    <n v="42.534255000000002"/>
    <n v="42.534255000000002"/>
    <n v="42.534255000000002"/>
    <n v="42.534255000000002"/>
    <n v="42.534255000000002"/>
    <n v="42.534255000000002"/>
    <n v="42.534255000000002"/>
    <n v="42.534255000000002"/>
    <n v="42.534255000000002"/>
    <n v="42.534255000000002"/>
    <n v="510.41106000000002"/>
  </r>
  <r>
    <x v="2"/>
    <s v="Công ty Cổ phần VCCorp"/>
    <x v="169"/>
    <x v="1"/>
    <n v="2.6739999999999999"/>
    <n v="2.6739999999999999"/>
    <n v="2.6739999999999999"/>
    <n v="2.6739999999999999"/>
    <n v="2.6739999999999999"/>
    <n v="2.6739999999999999"/>
    <n v="0.80220000000000002"/>
    <n v="0"/>
    <n v="0"/>
    <n v="0"/>
    <n v="0"/>
    <n v="0"/>
    <n v="16.8462"/>
  </r>
  <r>
    <x v="2"/>
    <s v="Công ty cổ phần dịch vụ thương mại và công nghệ M-PAY"/>
    <x v="332"/>
    <x v="0"/>
    <n v="1.337"/>
    <n v="1.337"/>
    <n v="1.337"/>
    <n v="1.337"/>
    <n v="1.337"/>
    <n v="1.337"/>
    <n v="1.337"/>
    <n v="1.337"/>
    <n v="1.337"/>
    <n v="1.337"/>
    <n v="1.337"/>
    <n v="1.337"/>
    <n v="16.044"/>
  </r>
  <r>
    <x v="2"/>
    <s v="Công ty cổ phần CNTT và truyền thông Toàn Cầu"/>
    <x v="362"/>
    <x v="0"/>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2"/>
    <s v="Công ty cổ phần CNTT và truyền thông Toàn Cầu"/>
    <x v="362"/>
    <x v="0"/>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2"/>
    <s v="Công ty cổ phần dịch vụ viễn thông &amp; công nghệ thông tin Việt Nam"/>
    <x v="363"/>
    <x v="0"/>
    <n v="2.6739999999999999"/>
    <n v="2.6739999999999999"/>
    <n v="2.6739999999999999"/>
    <n v="2.6739999999999999"/>
    <n v="1.2478659999999999"/>
    <n v="0"/>
    <n v="0"/>
    <n v="0"/>
    <n v="0"/>
    <n v="0"/>
    <n v="0"/>
    <n v="0"/>
    <n v="11.943866"/>
  </r>
  <r>
    <x v="0"/>
    <s v="Công ty cổ phần nghe nhìn Toàn Cầu"/>
    <x v="259"/>
    <x v="1"/>
    <n v="18.930900000000001"/>
    <n v="18.930900000000001"/>
    <n v="6.7309869999999998"/>
    <n v="5.8896129999999998"/>
    <n v="7.8102999999999998"/>
    <n v="0"/>
    <n v="0"/>
    <n v="0"/>
    <n v="0"/>
    <n v="0"/>
    <n v="0"/>
    <n v="0"/>
    <n v="58.292700000000004"/>
  </r>
  <r>
    <x v="0"/>
    <s v="Công ty cổ phần viễn thông và truyền thông An Viên"/>
    <x v="198"/>
    <x v="1"/>
    <n v="4.0739999999999998"/>
    <n v="4.0739999999999998"/>
    <n v="0"/>
    <n v="0"/>
    <n v="0"/>
    <n v="0"/>
    <n v="0"/>
    <n v="0"/>
    <n v="0"/>
    <n v="0"/>
    <n v="0"/>
    <n v="0"/>
    <n v="8.1479999999999997"/>
  </r>
  <r>
    <x v="2"/>
    <s v="Chi nhánh Công ty TNHH YAZAKI Hải Phòng Việt Nam tại Quảng Ninh"/>
    <x v="364"/>
    <x v="0"/>
    <n v="8.5545000000000009"/>
    <n v="8.5545000000000009"/>
    <n v="8.5545000000000009"/>
    <n v="8.5545000000000009"/>
    <n v="8.5545000000000009"/>
    <n v="8.5545000000000009"/>
    <n v="8.5545000000000009"/>
    <n v="6.5584499999999997"/>
    <n v="0"/>
    <n v="0"/>
    <n v="0"/>
    <n v="0"/>
    <n v="66.439949999999996"/>
  </r>
  <r>
    <x v="2"/>
    <s v="Chi nhánh Công ty trách nhiệm hữu hạn YAZAKI Hải Phòng Việt Nam tại Thái Bình"/>
    <x v="364"/>
    <x v="0"/>
    <n v="8.5545000000000009"/>
    <n v="8.5545000000000009"/>
    <n v="8.5545000000000009"/>
    <n v="8.5545000000000009"/>
    <n v="8.5545000000000009"/>
    <n v="8.5545000000000009"/>
    <n v="8.5545000000000009"/>
    <n v="6.5584499999999997"/>
    <n v="0"/>
    <n v="0"/>
    <n v="0"/>
    <n v="0"/>
    <n v="66.439949999999996"/>
  </r>
  <r>
    <x v="2"/>
    <s v="Công ty TNHH truyền thông ALPHA"/>
    <x v="365"/>
    <x v="1"/>
    <n v="2.8519999999999999"/>
    <n v="2.8519999999999999"/>
    <n v="2.8519999999999999"/>
    <n v="2.8519999999999999"/>
    <n v="2.8519999999999999"/>
    <n v="2.8519999999999999"/>
    <n v="2.8519999999999999"/>
    <n v="2.8519999999999999"/>
    <n v="2.8519999999999999"/>
    <n v="2.8519999999999999"/>
    <n v="2.8519999999999999"/>
    <n v="2.8519999999999999"/>
    <n v="34.223999999999997"/>
  </r>
  <r>
    <x v="2"/>
    <s v="Công ty TNHH truyền thông ALPHA"/>
    <x v="365"/>
    <x v="1"/>
    <n v="186.422583"/>
    <n v="221.85280599999999"/>
    <n v="166.148042"/>
    <n v="186.12312299999999"/>
    <n v="182.49074899999999"/>
    <n v="184.31082499999999"/>
    <n v="180.09065799999999"/>
    <n v="185.12065799999999"/>
    <n v="185.12065799999999"/>
    <n v="194.58632499999999"/>
    <n v="195.51765800000001"/>
    <n v="195.51765800000001"/>
    <n v="2263.301743"/>
  </r>
  <r>
    <x v="2"/>
    <s v="Công ty cổ phần truyền thông DCC"/>
    <x v="333"/>
    <x v="0"/>
    <n v="2.6739999999999999"/>
    <n v="2.6739999999999999"/>
    <n v="2.6739999999999999"/>
    <n v="2.6739999999999999"/>
    <n v="-1.426134"/>
    <n v="0"/>
    <n v="0"/>
    <n v="0"/>
    <n v="0"/>
    <n v="0"/>
    <n v="0"/>
    <n v="0"/>
    <n v="9.2698660000000004"/>
  </r>
  <r>
    <x v="0"/>
    <s v="Công ty cổ phần Dịch vụ kỹ thuật MOBIFONE"/>
    <x v="366"/>
    <x v="1"/>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2"/>
    <s v="Công ty cổ phần INET"/>
    <x v="193"/>
    <x v="0"/>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2"/>
    <s v="Công ty TNHH cung cấp giải pháp dịch vụ Giá trị gia tăng"/>
    <x v="38"/>
    <x v="1"/>
    <n v="7.4740000000000002"/>
    <n v="7.4740000000000002"/>
    <n v="7.4740000000000002"/>
    <n v="7.4740000000000002"/>
    <n v="7.4740000000000002"/>
    <n v="7.4740000000000002"/>
    <n v="7.4740000000000002"/>
    <n v="7.4740000000000002"/>
    <n v="7.4740000000000002"/>
    <n v="7.4740000000000002"/>
    <n v="7.4740000000000002"/>
    <n v="7.4740000000000002"/>
    <n v="89.688000000000002"/>
  </r>
  <r>
    <x v="2"/>
    <s v="Công ty TNHH cung cấp giải pháp dịch vụ Giá trị gia tăng"/>
    <x v="38"/>
    <x v="1"/>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2"/>
    <s v="Công ty TNHH cung cấp giải pháp dịch vụ Giá trị gia tăng"/>
    <x v="38"/>
    <x v="1"/>
    <n v="2.6739999999999999"/>
    <n v="2.6739999999999999"/>
    <n v="2.6739999999999999"/>
    <n v="2.6739999999999999"/>
    <n v="0"/>
    <n v="0"/>
    <n v="0"/>
    <n v="0"/>
    <n v="0"/>
    <n v="0"/>
    <n v="0"/>
    <n v="0"/>
    <n v="10.696"/>
  </r>
  <r>
    <x v="2"/>
    <s v="Công ty TNHH DENSO Việt Nam"/>
    <x v="367"/>
    <x v="0"/>
    <n v="4.9240000000000004"/>
    <n v="4.9240000000000004"/>
    <n v="4.9240000000000004"/>
    <n v="4.9240000000000004"/>
    <n v="4.9240000000000004"/>
    <n v="4.9240000000000004"/>
    <n v="4.9240000000000004"/>
    <n v="4.9240000000000004"/>
    <n v="4.9240000000000004"/>
    <n v="4.9240000000000004"/>
    <n v="4.9240000000000004"/>
    <n v="4.9240000000000004"/>
    <n v="59.088000000000001"/>
  </r>
  <r>
    <x v="2"/>
    <s v="Công ty TNHH Kỹ Thuật Quản Lý Bay"/>
    <x v="127"/>
    <x v="1"/>
    <n v="16.3584"/>
    <n v="16.3584"/>
    <n v="16.3584"/>
    <n v="16.3584"/>
    <n v="16.3584"/>
    <n v="16.3584"/>
    <n v="16.3584"/>
    <n v="16.3584"/>
    <n v="16.3584"/>
    <n v="16.3584"/>
    <n v="16.3584"/>
    <n v="16.3584"/>
    <n v="196.30080000000001"/>
  </r>
  <r>
    <x v="2"/>
    <s v="Công ty cổ phần Truyền thông Gapit"/>
    <x v="197"/>
    <x v="1"/>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2"/>
    <s v="Công ty cổ phần Truyền thông Gapit"/>
    <x v="197"/>
    <x v="1"/>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0"/>
    <s v="Công ty cổ phần nghe nhìn Toàn Cầu"/>
    <x v="259"/>
    <x v="1"/>
    <n v="28.443999999999999"/>
    <n v="28.443999999999999"/>
    <n v="28.443999999999999"/>
    <n v="28.443999999999999"/>
    <n v="28.443999999999999"/>
    <n v="28.443999999999999"/>
    <n v="28.443999999999999"/>
    <n v="28.443999999999999"/>
    <n v="28.443999999999999"/>
    <n v="28.443999999999999"/>
    <n v="-2.532"/>
    <n v="11.548"/>
    <n v="293.45600000000002"/>
  </r>
  <r>
    <x v="2"/>
    <s v="Công ty cổ phần Phát triển Dịch vụ Học tập và Giải trí trực tuyến"/>
    <x v="202"/>
    <x v="1"/>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1"/>
    <s v="Công ty trách nhiệm hữu hạn Samsung Electronics VietNam (SEV)"/>
    <x v="116"/>
    <x v="1"/>
    <n v="58.513179999999998"/>
    <n v="58.513179999999998"/>
    <n v="62.221482000000002"/>
    <n v="62.247999999999998"/>
    <n v="62.247999999999998"/>
    <n v="62.247999999999998"/>
    <n v="62.247999999999998"/>
    <n v="62.247999999999998"/>
    <n v="62.247999999999998"/>
    <n v="62.247999999999998"/>
    <n v="62.247999999999998"/>
    <n v="62.247999999999998"/>
    <n v="739.47984199999996"/>
  </r>
  <r>
    <x v="1"/>
    <s v="Công ty TNHH Samsung Electronics Việt Nam Thái Nguyên"/>
    <x v="116"/>
    <x v="1"/>
    <n v="5.6989999999999998"/>
    <n v="5.6989999999999998"/>
    <n v="5.6989999999999998"/>
    <n v="5.6989999999999998"/>
    <n v="5.6989999999999998"/>
    <n v="5.6989999999999998"/>
    <n v="5.6989999999999998"/>
    <n v="5.6989999999999998"/>
    <n v="5.6989999999999998"/>
    <n v="5.6989999999999998"/>
    <n v="5.6989999999999998"/>
    <n v="5.6989999999999998"/>
    <n v="68.388000000000005"/>
  </r>
  <r>
    <x v="1"/>
    <s v="Công ty TNHH Samsung Electronics Việt Nam Thái Nguyên"/>
    <x v="116"/>
    <x v="1"/>
    <n v="11.398"/>
    <n v="11.398"/>
    <n v="11.398"/>
    <n v="11.398"/>
    <n v="11.398"/>
    <n v="11.398"/>
    <n v="11.398"/>
    <n v="11.398"/>
    <n v="11.398"/>
    <n v="11.398"/>
    <n v="11.398"/>
    <n v="11.398"/>
    <n v="136.77600000000001"/>
  </r>
  <r>
    <x v="1"/>
    <s v="Chi nhánh Công ty TNHH Thông tin NTT (Việt Nam)"/>
    <x v="119"/>
    <x v="1"/>
    <n v="15.00484"/>
    <n v="15.00484"/>
    <n v="15.00484"/>
    <n v="15.00484"/>
    <n v="15.00484"/>
    <n v="15.00484"/>
    <n v="15.00484"/>
    <n v="15.00484"/>
    <n v="15.00484"/>
    <n v="15.00484"/>
    <n v="15.00484"/>
    <n v="15.00484"/>
    <n v="180.05807999999999"/>
  </r>
  <r>
    <x v="2"/>
    <s v="Công ty TNHH Đầu tư và Phát triển công nghệ Tương Lai"/>
    <x v="317"/>
    <x v="0"/>
    <n v="0.17826600000000001"/>
    <n v="0"/>
    <n v="0"/>
    <n v="0"/>
    <n v="0"/>
    <n v="0"/>
    <n v="0"/>
    <n v="0"/>
    <n v="0"/>
    <n v="0"/>
    <n v="0"/>
    <n v="0"/>
    <n v="0.17826600000000001"/>
  </r>
  <r>
    <x v="2"/>
    <s v="Công ty TNHH Đầu tư và Phát triển công nghệ Tương Lai"/>
    <x v="317"/>
    <x v="0"/>
    <n v="6.9509999999999996"/>
    <n v="6.9509999999999996"/>
    <n v="6.9509999999999996"/>
    <n v="6.9509999999999996"/>
    <n v="6.9509999999999996"/>
    <n v="6.9509999999999996"/>
    <n v="6.9509999999999996"/>
    <n v="6.9509999999999996"/>
    <n v="6.9509999999999996"/>
    <n v="6.9509999999999996"/>
    <n v="6.9509999999999996"/>
    <n v="6.9509999999999996"/>
    <n v="83.412000000000006"/>
  </r>
  <r>
    <x v="2"/>
    <s v="Công ty cổ phần Truyền thông Iris"/>
    <x v="335"/>
    <x v="1"/>
    <n v="4.9240000000000004"/>
    <n v="4.9240000000000004"/>
    <n v="4.9240000000000004"/>
    <n v="4.9240000000000004"/>
    <n v="4.9240000000000004"/>
    <n v="4.9240000000000004"/>
    <n v="4.9240000000000004"/>
    <n v="4.9240000000000004"/>
    <n v="4.9240000000000004"/>
    <n v="4.9240000000000004"/>
    <n v="4.9240000000000004"/>
    <n v="4.9240000000000004"/>
    <n v="59.088000000000001"/>
  </r>
  <r>
    <x v="2"/>
    <s v="Công ty cổ phần Truyền thông Iris"/>
    <x v="335"/>
    <x v="1"/>
    <n v="4.0739999999999998"/>
    <n v="4.0739999999999998"/>
    <n v="4.0739999999999998"/>
    <n v="4.0739999999999998"/>
    <n v="4.0739999999999998"/>
    <n v="4.0739999999999998"/>
    <n v="4.0739999999999998"/>
    <n v="4.0739999999999998"/>
    <n v="4.0739999999999998"/>
    <n v="4.0739999999999998"/>
    <n v="4.0739999999999998"/>
    <n v="4.0739999999999998"/>
    <n v="48.887999999999998"/>
  </r>
  <r>
    <x v="2"/>
    <s v="Công ty cổ phần Truyền thông Iris"/>
    <x v="335"/>
    <x v="1"/>
    <n v="4.0739999999999998"/>
    <n v="4.0739999999999998"/>
    <n v="4.0739999999999998"/>
    <n v="4.0739999999999998"/>
    <n v="4.0739999999999998"/>
    <n v="4.0739999999999998"/>
    <n v="4.0739999999999998"/>
    <n v="4.0739999999999998"/>
    <n v="4.0739999999999998"/>
    <n v="4.0739999999999998"/>
    <n v="4.0739999999999998"/>
    <n v="4.0739999999999998"/>
    <n v="48.887999999999998"/>
  </r>
  <r>
    <x v="1"/>
    <s v="Công ty TNHH Yusen Logistics (Việt Nam)"/>
    <x v="368"/>
    <x v="0"/>
    <n v="4.0739999999999998"/>
    <n v="4.0739999999999998"/>
    <n v="4.0739999999999998"/>
    <n v="4.0739999999999998"/>
    <n v="4.0739999999999998"/>
    <n v="4.0739999999999998"/>
    <n v="4.0739999999999998"/>
    <n v="4.0739999999999998"/>
    <n v="4.0739999999999998"/>
    <n v="4.0739999999999998"/>
    <n v="4.0739999999999998"/>
    <n v="4.0739999999999998"/>
    <n v="48.887999999999998"/>
  </r>
  <r>
    <x v="0"/>
    <s v="Công ty TNHH Viettel - CHT"/>
    <x v="130"/>
    <x v="1"/>
    <n v="2.6739999999999999"/>
    <n v="2.6739999999999999"/>
    <n v="2.6739999999999999"/>
    <n v="2.6739999999999999"/>
    <n v="2.6739999999999999"/>
    <n v="2.6739999999999999"/>
    <n v="2.6739999999999999"/>
    <n v="2.6739999999999999"/>
    <n v="2.6739999999999999"/>
    <n v="2.6739999999999999"/>
    <n v="1.337"/>
    <n v="0"/>
    <n v="28.077000000000002"/>
  </r>
  <r>
    <x v="2"/>
    <s v="Công ty xi măng Nghi Sơn"/>
    <x v="75"/>
    <x v="1"/>
    <n v="22.7043"/>
    <n v="22.7043"/>
    <n v="22.7043"/>
    <n v="22.7043"/>
    <n v="22.7043"/>
    <n v="22.7043"/>
    <n v="22.7043"/>
    <n v="22.7043"/>
    <n v="22.7043"/>
    <n v="22.7043"/>
    <n v="22.7043"/>
    <n v="22.7043"/>
    <n v="272.45159999999998"/>
  </r>
  <r>
    <x v="2"/>
    <s v="Công ty Cổ phần Đầu tư Phát triển Công nghệ và Truyền thông"/>
    <x v="216"/>
    <x v="0"/>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2"/>
    <s v="Công ty cổ phần truyền thông SECOM"/>
    <x v="369"/>
    <x v="0"/>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2"/>
    <s v="Công ty cổ phần phát triển phần mềm và dịch vụ di động"/>
    <x v="218"/>
    <x v="0"/>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2"/>
    <s v="Công ty cổ phần phát triển phần mềm Chiến Thắng"/>
    <x v="370"/>
    <x v="0"/>
    <n v="8.0220000000000002"/>
    <n v="8.0220000000000002"/>
    <n v="8.0220000000000002"/>
    <n v="8.0220000000000002"/>
    <n v="0"/>
    <n v="0"/>
    <n v="0"/>
    <n v="0"/>
    <n v="0"/>
    <n v="0"/>
    <n v="0"/>
    <n v="0"/>
    <n v="32.088000000000001"/>
  </r>
  <r>
    <x v="2"/>
    <s v="Công ty cổ phần giải pháp thanh toán Việt Nam."/>
    <x v="205"/>
    <x v="1"/>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0"/>
    <s v="Chi nhánh công ty cổ phần hạ tầng viễn thông CMC (Thành Phố Hà Nội)"/>
    <x v="14"/>
    <x v="1"/>
    <n v="27.436610000000002"/>
    <n v="27.436610000000002"/>
    <n v="27.436610000000002"/>
    <n v="24.633237999999999"/>
    <n v="24.20195"/>
    <n v="24.20195"/>
    <n v="24.20195"/>
    <n v="24.20195"/>
    <n v="24.20195"/>
    <n v="24.20195"/>
    <n v="24.20195"/>
    <n v="24.20195"/>
    <n v="300.55866800000001"/>
  </r>
  <r>
    <x v="0"/>
    <s v="Chi nhánh Công ty cổ phần hạ tầng viễn thông CMC (TP.Hà Nội)"/>
    <x v="14"/>
    <x v="1"/>
    <n v="10.173"/>
    <n v="10.173"/>
    <n v="10.173"/>
    <n v="10.173"/>
    <n v="10.173"/>
    <n v="10.173"/>
    <n v="10.173"/>
    <n v="10.173"/>
    <n v="10.173"/>
    <n v="10.173"/>
    <n v="10.173"/>
    <n v="10.173"/>
    <n v="122.07599999999999"/>
  </r>
  <r>
    <x v="0"/>
    <s v="Công ty VTC Công nghệ và Nội dung số"/>
    <x v="30"/>
    <x v="1"/>
    <n v="4.0739999999999998"/>
    <n v="4.0739999999999998"/>
    <n v="4.0739999999999998"/>
    <n v="4.0739999999999998"/>
    <n v="4.0739999999999998"/>
    <n v="4.0739999999999998"/>
    <n v="4.0739999999999998"/>
    <n v="4.0739999999999998"/>
    <n v="4.0739999999999998"/>
    <n v="4.0739999999999998"/>
    <n v="4.0739999999999998"/>
    <n v="4.0739999999999998"/>
    <n v="48.887999999999998"/>
  </r>
  <r>
    <x v="0"/>
    <s v="Công ty VTC Công nghệ và Nội dung số"/>
    <x v="30"/>
    <x v="1"/>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0"/>
    <s v="Chi nhánh Miền Bắc - Công ty cổ phần hạ tầng viễn thông CMC"/>
    <x v="14"/>
    <x v="1"/>
    <n v="5.0202"/>
    <n v="5.0202"/>
    <n v="5.0202"/>
    <n v="5.0202"/>
    <n v="5.0202"/>
    <n v="5.0202"/>
    <n v="5.0202"/>
    <n v="5.0202"/>
    <n v="5.0202"/>
    <n v="5.0202"/>
    <n v="5.0202"/>
    <n v="5.0202"/>
    <n v="60.242400000000004"/>
  </r>
  <r>
    <x v="2"/>
    <s v="Công ty cổ phần ZOPOST"/>
    <x v="371"/>
    <x v="0"/>
    <n v="6.1007759999999998"/>
    <n v="6.1007759999999998"/>
    <n v="6.1007759999999998"/>
    <n v="6.1007759999999998"/>
    <n v="6.1007759999999998"/>
    <n v="6.1007759999999998"/>
    <n v="6.1007759999999998"/>
    <n v="6.1007759999999998"/>
    <n v="6.1007759999999998"/>
    <n v="6.1007759999999998"/>
    <n v="6.1007759999999998"/>
    <n v="6.1007759999999998"/>
    <n v="73.209311999999997"/>
  </r>
  <r>
    <x v="0"/>
    <s v="Chi nhánh Miền Bắc - Công ty cổ phần hạ tầng viễn thông CMC"/>
    <x v="14"/>
    <x v="1"/>
    <n v="21.001754999999999"/>
    <n v="21.001754999999999"/>
    <n v="21.001754999999999"/>
    <n v="21.001754999999999"/>
    <n v="20.336555000000001"/>
    <n v="19.338754999999999"/>
    <n v="19.338754999999999"/>
    <n v="19.338754999999999"/>
    <n v="19.338754999999999"/>
    <n v="19.338754999999999"/>
    <n v="17.942805"/>
    <n v="13.356115000000001"/>
    <n v="232.33627000000001"/>
  </r>
  <r>
    <x v="2"/>
    <s v="Công ty TNHH truyền thông ALPHA"/>
    <x v="365"/>
    <x v="1"/>
    <n v="5.367"/>
    <n v="5.367"/>
    <n v="5.367"/>
    <n v="5.367"/>
    <n v="5.367"/>
    <n v="5.367"/>
    <n v="5.367"/>
    <n v="5.367"/>
    <n v="5.367"/>
    <n v="5.367"/>
    <n v="5.367"/>
    <n v="5.367"/>
    <n v="64.403999999999996"/>
  </r>
  <r>
    <x v="0"/>
    <s v="Chi nhánh công ty cổ phần hạ tầng viễn thông CMC (Thành Phố Hà Nội)"/>
    <x v="14"/>
    <x v="1"/>
    <n v="2.2130000000000001"/>
    <n v="2.2130000000000001"/>
    <n v="2.2130000000000001"/>
    <n v="2.2130000000000001"/>
    <n v="2.2130000000000001"/>
    <n v="2.2130000000000001"/>
    <n v="2.2130000000000001"/>
    <n v="2.2130000000000001"/>
    <n v="2.2130000000000001"/>
    <n v="2.2130000000000001"/>
    <n v="2.2130000000000001"/>
    <n v="2.2130000000000001"/>
    <n v="26.556000000000001"/>
  </r>
  <r>
    <x v="2"/>
    <s v="Công ty cổ phần INET"/>
    <x v="193"/>
    <x v="0"/>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0"/>
    <s v="Công ty Cổ phần Hạ tầng Viễn thông CMC"/>
    <x v="14"/>
    <x v="1"/>
    <n v="93.072494000000006"/>
    <n v="62.281840000000003"/>
    <n v="62.281840000000003"/>
    <n v="59.500880000000002"/>
    <n v="60.196120000000001"/>
    <n v="60.196120000000001"/>
    <n v="60.196120000000001"/>
    <n v="60.196120000000001"/>
    <n v="60.196120000000001"/>
    <n v="60.196120000000001"/>
    <n v="60.196120000000001"/>
    <n v="60.196120000000001"/>
    <n v="758.70601399999998"/>
  </r>
  <r>
    <x v="3"/>
    <s v="Công Ty Bảo Hiểm Bưu Điện Thời Đại Số"/>
    <x v="25"/>
    <x v="1"/>
    <n v="4.4000000000000004"/>
    <n v="4.4000000000000004"/>
    <n v="4.4000000000000004"/>
    <n v="4.4000000000000004"/>
    <n v="4.4000000000000004"/>
    <n v="4.4000000000000004"/>
    <n v="4.4000000000000004"/>
    <n v="4.4000000000000004"/>
    <n v="4.4000000000000004"/>
    <n v="4.4000000000000004"/>
    <n v="4.4000000000000004"/>
    <n v="4.4000000000000004"/>
    <n v="52.8"/>
  </r>
  <r>
    <x v="2"/>
    <s v="Công ty TNHH một thành viên thông tin điện tử hàng hải Việt Nam"/>
    <x v="114"/>
    <x v="1"/>
    <n v="3.1630500000000001"/>
    <n v="3.1630500000000001"/>
    <n v="3.1630500000000001"/>
    <n v="3.1630500000000001"/>
    <n v="3.1630500000000001"/>
    <n v="3.1630500000000001"/>
    <n v="3.1630500000000001"/>
    <n v="3.1630500000000001"/>
    <n v="3.1630500000000001"/>
    <n v="3.1630500000000001"/>
    <n v="3.1630500000000001"/>
    <n v="3.1630500000000001"/>
    <n v="37.956600000000002"/>
  </r>
  <r>
    <x v="0"/>
    <s v="Công ty Cổ phần Công nghệ Mobifone Toàn cầu"/>
    <x v="152"/>
    <x v="1"/>
    <n v="9.6606000000000005"/>
    <n v="9.6606000000000005"/>
    <n v="9.6606000000000005"/>
    <n v="9.6606000000000005"/>
    <n v="9.6606000000000005"/>
    <n v="9.6606000000000005"/>
    <n v="4.5082800000000001"/>
    <n v="0"/>
    <n v="0"/>
    <n v="0"/>
    <n v="0"/>
    <n v="0"/>
    <n v="62.471879999999999"/>
  </r>
  <r>
    <x v="2"/>
    <s v="Công ty Cổ phần Công nghệ và Dịch vụ An Nguyên"/>
    <x v="78"/>
    <x v="0"/>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2"/>
    <s v="Công ty cổ phần truyền thông VMG"/>
    <x v="27"/>
    <x v="1"/>
    <n v="10.9998"/>
    <n v="10.9998"/>
    <n v="10.9998"/>
    <n v="10.9998"/>
    <n v="10.9998"/>
    <n v="10.9998"/>
    <n v="10.9998"/>
    <n v="10.9998"/>
    <n v="10.9998"/>
    <n v="10.9998"/>
    <n v="10.9998"/>
    <n v="10.9998"/>
    <n v="131.99760000000001"/>
  </r>
  <r>
    <x v="2"/>
    <s v="Công ty cổ phần Truyền thông Iris"/>
    <x v="335"/>
    <x v="1"/>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0"/>
    <s v="Công ty Cổ phần Hạ tầng Viễn thông CMC"/>
    <x v="14"/>
    <x v="1"/>
    <n v="1.31026"/>
    <n v="1.31026"/>
    <n v="1.31026"/>
    <n v="1.31026"/>
    <n v="1.31026"/>
    <n v="1.31026"/>
    <n v="1.31026"/>
    <n v="1.31026"/>
    <n v="1.31026"/>
    <n v="1.31026"/>
    <n v="1.31026"/>
    <n v="1.31026"/>
    <n v="15.72312"/>
  </r>
  <r>
    <x v="2"/>
    <s v="Công ty cổ phần Công Nghệ và Truyền Thông Biển Xanh"/>
    <x v="64"/>
    <x v="0"/>
    <n v="1.4706999999999999"/>
    <n v="1.4706999999999999"/>
    <n v="1.4706999999999999"/>
    <n v="1.4706999999999999"/>
    <n v="1.4706999999999999"/>
    <n v="1.4706999999999999"/>
    <n v="1.4706999999999999"/>
    <n v="1.4706999999999999"/>
    <n v="1.4706999999999999"/>
    <n v="1.4706999999999999"/>
    <n v="1.4706999999999999"/>
    <n v="1.4706999999999999"/>
    <n v="17.648399999999999"/>
  </r>
  <r>
    <x v="0"/>
    <s v="Công ty TNHH Một thành viên Viễn thông Quốc tế FPT"/>
    <x v="50"/>
    <x v="1"/>
    <n v="4.9240000000000004"/>
    <n v="4.9240000000000004"/>
    <n v="4.9240000000000004"/>
    <n v="4.9240000000000004"/>
    <n v="4.9240000000000004"/>
    <n v="4.9240000000000004"/>
    <n v="4.9240000000000004"/>
    <n v="4.9240000000000004"/>
    <n v="4.9240000000000004"/>
    <n v="4.9240000000000004"/>
    <n v="4.9240000000000004"/>
    <n v="4.9240000000000004"/>
    <n v="59.088000000000001"/>
  </r>
  <r>
    <x v="0"/>
    <s v="Chi nhánh Miền Bắc - Công ty cổ phần hạ tầng viễn thông CMC"/>
    <x v="14"/>
    <x v="1"/>
    <n v="35.377336"/>
    <n v="39.616537999999998"/>
    <n v="39.616537999999998"/>
    <n v="39.616537999999998"/>
    <n v="39.616537999999998"/>
    <n v="39.616537999999998"/>
    <n v="39.616537999999998"/>
    <n v="39.616537999999998"/>
    <n v="39.616537999999998"/>
    <n v="39.616537999999998"/>
    <n v="39.616537999999998"/>
    <n v="39.616537999999998"/>
    <n v="471.15925399999998"/>
  </r>
  <r>
    <x v="2"/>
    <s v="Công ty Cổ phần Giải pháp Mạng Doanh nghiệp Việt Nam"/>
    <x v="66"/>
    <x v="0"/>
    <n v="24.344000000000001"/>
    <n v="24.344000000000001"/>
    <n v="24.344000000000001"/>
    <n v="24.344000000000001"/>
    <n v="24.344000000000001"/>
    <n v="24.344000000000001"/>
    <n v="24.344000000000001"/>
    <n v="24.344000000000001"/>
    <n v="19.994"/>
    <n v="23.594000000000001"/>
    <n v="22.094000000000001"/>
    <n v="22.094000000000001"/>
    <n v="282.52800000000002"/>
  </r>
  <r>
    <x v="0"/>
    <s v="Chi nhánh công ty cổ phần hạ tầng viễn thông CMC (Thành Phố Hà Nội)"/>
    <x v="14"/>
    <x v="1"/>
    <n v="5.4957269999999996"/>
    <n v="5.4957269999999996"/>
    <n v="5.4957269999999996"/>
    <n v="5.4957269999999996"/>
    <n v="5.4957269999999996"/>
    <n v="5.4957269999999996"/>
    <n v="5.4957269999999996"/>
    <n v="5.4957269999999996"/>
    <n v="5.4957269999999996"/>
    <n v="5.4957269999999996"/>
    <n v="5.4957269999999996"/>
    <n v="5.4957269999999996"/>
    <n v="65.948723999999999"/>
  </r>
  <r>
    <x v="2"/>
    <s v="Công ty cổ phần công nghệ thông tin, viễn thông và tự động hóa dầu khí"/>
    <x v="101"/>
    <x v="1"/>
    <n v="4.4078999999999997"/>
    <n v="4.4078999999999997"/>
    <n v="4.4078999999999997"/>
    <n v="4.4078999999999997"/>
    <n v="4.4078999999999997"/>
    <n v="4.4078999999999997"/>
    <n v="4.4078999999999997"/>
    <n v="4.4078999999999997"/>
    <n v="4.4078999999999997"/>
    <n v="4.4078999999999997"/>
    <n v="4.4078999999999997"/>
    <n v="4.4078999999999997"/>
    <n v="52.894799999999996"/>
  </r>
  <r>
    <x v="2"/>
    <s v="Công ty TNHH truyền thông ALPHA"/>
    <x v="365"/>
    <x v="1"/>
    <n v="3.0234999999999999"/>
    <n v="3.0234999999999999"/>
    <n v="3.0234999999999999"/>
    <n v="3.0234999999999999"/>
    <n v="3.0234999999999999"/>
    <n v="3.0234999999999999"/>
    <n v="3.0234999999999999"/>
    <n v="4.5235000000000003"/>
    <n v="3.0234999999999999"/>
    <n v="3.0234999999999999"/>
    <n v="3.0234999999999999"/>
    <n v="3.0234999999999999"/>
    <n v="37.781999999999996"/>
  </r>
  <r>
    <x v="2"/>
    <s v="Công ty TNHH truyền thông ALPHA"/>
    <x v="365"/>
    <x v="1"/>
    <n v="8.5954999999999995"/>
    <n v="8.5954999999999995"/>
    <n v="8.5954999999999995"/>
    <n v="8.5954999999999995"/>
    <n v="8.5954999999999995"/>
    <n v="8.5954999999999995"/>
    <n v="8.5954999999999995"/>
    <n v="8.5954999999999995"/>
    <n v="8.5954999999999995"/>
    <n v="8.5954999999999995"/>
    <n v="8.5954999999999995"/>
    <n v="8.5954999999999995"/>
    <n v="103.146"/>
  </r>
  <r>
    <x v="2"/>
    <s v="Công ty TNHH truyền thông ALPHA"/>
    <x v="365"/>
    <x v="1"/>
    <n v="3.0234999999999999"/>
    <n v="3.0234999999999999"/>
    <n v="3.0234999999999999"/>
    <n v="3.0234999999999999"/>
    <n v="3.0234999999999999"/>
    <n v="3.0234999999999999"/>
    <n v="3.0234999999999999"/>
    <n v="3.0234999999999999"/>
    <n v="3.0234999999999999"/>
    <n v="3.0234999999999999"/>
    <n v="3.0234999999999999"/>
    <n v="3.0234999999999999"/>
    <n v="36.281999999999996"/>
  </r>
  <r>
    <x v="2"/>
    <s v="Công ty TNHH truyền thông ALPHA"/>
    <x v="365"/>
    <x v="1"/>
    <n v="3.0234999999999999"/>
    <n v="3.0234999999999999"/>
    <n v="3.0234999999999999"/>
    <n v="3.0234999999999999"/>
    <n v="3.0234999999999999"/>
    <n v="3.0234999999999999"/>
    <n v="3.0234999999999999"/>
    <n v="3.0234999999999999"/>
    <n v="3.0234999999999999"/>
    <n v="3.0234999999999999"/>
    <n v="3.0234999999999999"/>
    <n v="3.0234999999999999"/>
    <n v="36.281999999999996"/>
  </r>
  <r>
    <x v="2"/>
    <s v="Công ty TNHH truyền thông ALPHA"/>
    <x v="365"/>
    <x v="1"/>
    <n v="3.0234999999999999"/>
    <n v="3.0234999999999999"/>
    <n v="3.0234999999999999"/>
    <n v="3.0234999999999999"/>
    <n v="3.0234999999999999"/>
    <n v="3.0234999999999999"/>
    <n v="3.0234999999999999"/>
    <n v="3.0234999999999999"/>
    <n v="3.0234999999999999"/>
    <n v="3.0234999999999999"/>
    <n v="3.0234999999999999"/>
    <n v="3.0234999999999999"/>
    <n v="36.281999999999996"/>
  </r>
  <r>
    <x v="2"/>
    <s v="Công ty TNHH truyền thông ALPHA"/>
    <x v="365"/>
    <x v="1"/>
    <n v="10.253883999999999"/>
    <n v="9.4186560000000004"/>
    <n v="8.8555499999999991"/>
    <n v="8.8555499999999991"/>
    <n v="8.8555499999999991"/>
    <n v="8.8555499999999991"/>
    <n v="8.8555499999999991"/>
    <n v="8.8555499999999991"/>
    <n v="8.8555499999999991"/>
    <n v="8.8555499999999991"/>
    <n v="8.8555499999999991"/>
    <n v="8.8555499999999991"/>
    <n v="108.22803999999999"/>
  </r>
  <r>
    <x v="2"/>
    <s v="Công ty cổ phần trò chơi VEGA"/>
    <x v="281"/>
    <x v="1"/>
    <n v="2.2728999999999999"/>
    <n v="2.2728999999999999"/>
    <n v="2.2728999999999999"/>
    <n v="2.2728999999999999"/>
    <n v="2.2728999999999999"/>
    <n v="2.2728999999999999"/>
    <n v="2.2728999999999999"/>
    <n v="2.2728999999999999"/>
    <n v="2.2728999999999999"/>
    <n v="2.2728999999999999"/>
    <n v="2.2728999999999999"/>
    <n v="2.2728999999999999"/>
    <n v="27.274799999999999"/>
  </r>
  <r>
    <x v="2"/>
    <s v="Công ty Cổ phần Bạch Minh"/>
    <x v="281"/>
    <x v="1"/>
    <n v="2.2728999999999999"/>
    <n v="2.2728999999999999"/>
    <n v="2.2728999999999999"/>
    <n v="2.2728999999999999"/>
    <n v="2.2728999999999999"/>
    <n v="2.2728999999999999"/>
    <n v="2.2728999999999999"/>
    <n v="2.2728999999999999"/>
    <n v="2.2728999999999999"/>
    <n v="2.2728999999999999"/>
    <n v="2.2728999999999999"/>
    <n v="2.2728999999999999"/>
    <n v="27.274799999999999"/>
  </r>
  <r>
    <x v="2"/>
    <s v="Công ty cổ phần ZOPOST"/>
    <x v="371"/>
    <x v="0"/>
    <n v="17.655999999999999"/>
    <n v="17.655999999999999"/>
    <n v="17.655999999999999"/>
    <n v="17.655999999999999"/>
    <n v="17.655999999999999"/>
    <n v="17.655999999999999"/>
    <n v="17.655999999999999"/>
    <n v="17.655999999999999"/>
    <n v="17.655999999999999"/>
    <n v="17.655999999999999"/>
    <n v="17.655999999999999"/>
    <n v="17.655999999999999"/>
    <n v="211.87200000000001"/>
  </r>
  <r>
    <x v="0"/>
    <s v="Công ty TNHH Một thành viên Viễn thông Quốc tế FPT"/>
    <x v="50"/>
    <x v="1"/>
    <n v="2.6739999999999999"/>
    <n v="2.6739999999999999"/>
    <n v="2.6739999999999999"/>
    <n v="2.6739999999999999"/>
    <n v="2.6739999999999999"/>
    <n v="2.6739999999999999"/>
    <n v="2.6739999999999999"/>
    <n v="1.1587339999999999"/>
    <n v="0"/>
    <n v="0"/>
    <n v="0"/>
    <n v="0"/>
    <n v="19.876733999999999"/>
  </r>
  <r>
    <x v="2"/>
    <s v="Công ty cổ phần DTGROUP Toàn Cầu"/>
    <x v="33"/>
    <x v="0"/>
    <n v="2.6739999999999999"/>
    <n v="2.6739999999999999"/>
    <n v="2.6739999999999999"/>
    <n v="2.6739999999999999"/>
    <n v="2.6739999999999999"/>
    <n v="2.6739999999999999"/>
    <n v="2.6739999999999999"/>
    <n v="2.6739999999999999"/>
    <n v="2.6739999999999999"/>
    <n v="2.6739999999999999"/>
    <n v="2.6739999999999999"/>
    <n v="2.6739999999999999"/>
    <n v="32.088000000000001"/>
  </r>
  <r>
    <x v="0"/>
    <s v="Công ty TNHH Một thành viên Viễn thông Quốc tế FPT"/>
    <x v="50"/>
    <x v="1"/>
    <n v="7.4749999999999996"/>
    <n v="7.4749999999999996"/>
    <n v="7.4749999999999996"/>
    <n v="7.4749999999999996"/>
    <n v="7.4749999999999996"/>
    <n v="7.4749999999999996"/>
    <n v="7.4749999999999996"/>
    <n v="7.4749999999999996"/>
    <n v="7.4749999999999996"/>
    <n v="7.4749999999999996"/>
    <n v="7.4749999999999996"/>
    <n v="7.4749999999999996"/>
    <n v="89.7"/>
  </r>
  <r>
    <x v="0"/>
    <s v="Công ty TNHH Một thành viên Viễn thông Quốc tế FPT"/>
    <x v="50"/>
    <x v="1"/>
    <n v="4.7679999999999998"/>
    <n v="4.7679999999999998"/>
    <n v="4.7679999999999998"/>
    <n v="4.7679999999999998"/>
    <n v="4.7679999999999998"/>
    <n v="4.7679999999999998"/>
    <n v="4.7679999999999998"/>
    <n v="4.7679999999999998"/>
    <n v="4.7679999999999998"/>
    <n v="4.7679999999999998"/>
    <n v="4.7679999999999998"/>
    <n v="4.7679999999999998"/>
    <n v="57.216000000000001"/>
  </r>
  <r>
    <x v="2"/>
    <s v="Công ty Cổ phần Dịch vụ Số liệu Toàn Cầu"/>
    <x v="168"/>
    <x v="1"/>
    <n v="2.3323999999999998"/>
    <n v="2.3323999999999998"/>
    <n v="2.3323999999999998"/>
    <n v="2.3323999999999998"/>
    <n v="2.3323999999999998"/>
    <n v="2.3323999999999998"/>
    <n v="2.3323999999999998"/>
    <n v="2.3323999999999998"/>
    <n v="2.3323999999999998"/>
    <n v="2.3323999999999998"/>
    <n v="2.3323999999999998"/>
    <n v="2.3323999999999998"/>
    <n v="27.988800000000001"/>
  </r>
  <r>
    <x v="0"/>
    <s v="Công ty TNHH Một thành viên Viễn thông Quốc tế FPT"/>
    <x v="50"/>
    <x v="1"/>
    <n v="8.4609000000000005"/>
    <n v="8.4609000000000005"/>
    <n v="8.4609000000000005"/>
    <n v="8.4609000000000005"/>
    <n v="8.4609000000000005"/>
    <n v="19.25694"/>
    <n v="11.1568"/>
    <n v="11.1568"/>
    <n v="11.1568"/>
    <n v="11.1568"/>
    <n v="11.1568"/>
    <n v="11.1568"/>
    <n v="128.50224"/>
  </r>
  <r>
    <x v="2"/>
    <s v="Công ty cổ phần viễn thông Mobinet Việt nam"/>
    <x v="69"/>
    <x v="0"/>
    <n v="7.9470000000000001"/>
    <n v="7.9470000000000001"/>
    <n v="7.9470000000000001"/>
    <n v="7.9470000000000001"/>
    <n v="7.9470000000000001"/>
    <n v="7.9470000000000001"/>
    <n v="7.9470000000000001"/>
    <n v="7.9470000000000001"/>
    <n v="7.9470000000000001"/>
    <n v="7.9470000000000001"/>
    <n v="7.9470000000000001"/>
    <n v="7.9470000000000001"/>
    <n v="95.364000000000004"/>
  </r>
  <r>
    <x v="0"/>
    <s v="Chi nhánh Miền Bắc - Công ty cổ phần hạ tầng viễn thông CMC"/>
    <x v="14"/>
    <x v="1"/>
    <n v="33.226759000000001"/>
    <n v="33.226759000000001"/>
    <n v="33.226759000000001"/>
    <n v="33.226759000000001"/>
    <n v="33.226759000000001"/>
    <n v="33.226759000000001"/>
    <n v="33.226759000000001"/>
    <n v="33.226759000000001"/>
    <n v="34.726759000000001"/>
    <n v="33.226759000000001"/>
    <n v="33.226759000000001"/>
    <n v="33.226759000000001"/>
    <n v="400.22110800000002"/>
  </r>
  <r>
    <x v="0"/>
    <s v="Chi nhánh Miền Bắc - Công ty cổ phần hạ tầng viễn thông CMC"/>
    <x v="14"/>
    <x v="1"/>
    <n v="5.4320000000000004"/>
    <n v="5.4320000000000004"/>
    <n v="5.4320000000000004"/>
    <n v="5.4320000000000004"/>
    <n v="5.4320000000000004"/>
    <n v="5.4320000000000004"/>
    <n v="5.4320000000000004"/>
    <n v="5.4320000000000004"/>
    <n v="5.4320000000000004"/>
    <n v="5.4320000000000004"/>
    <n v="5.4320000000000004"/>
    <n v="5.4320000000000004"/>
    <n v="65.183999999999997"/>
  </r>
  <r>
    <x v="0"/>
    <s v="Công ty Cổ phần Viễn thông Hà Nội"/>
    <x v="139"/>
    <x v="1"/>
    <n v="7"/>
    <n v="7"/>
    <n v="7"/>
    <n v="7"/>
    <n v="7"/>
    <n v="7"/>
    <n v="7"/>
    <n v="7"/>
    <n v="7"/>
    <n v="7"/>
    <n v="7"/>
    <n v="7"/>
    <n v="84"/>
  </r>
  <r>
    <x v="2"/>
    <s v="Công ty cổ phần Truyền thông Iris"/>
    <x v="335"/>
    <x v="1"/>
    <n v="4.7865000000000002"/>
    <n v="4.7865000000000002"/>
    <n v="4.7865000000000002"/>
    <n v="4.7865000000000002"/>
    <n v="4.7865000000000002"/>
    <n v="4.7865000000000002"/>
    <n v="4.7865000000000002"/>
    <n v="4.7865000000000002"/>
    <n v="4.7865000000000002"/>
    <n v="4.7865000000000002"/>
    <n v="4.7865000000000002"/>
    <n v="4.7865000000000002"/>
    <n v="57.438000000000002"/>
  </r>
  <r>
    <x v="0"/>
    <s v="Công ty cổ phần truyền thông HANEL"/>
    <x v="372"/>
    <x v="1"/>
    <n v="6.3377999999999997"/>
    <n v="6.3377999999999997"/>
    <n v="6.3377999999999997"/>
    <n v="6.3377999999999997"/>
    <n v="6.3377999999999997"/>
    <n v="6.3377999999999997"/>
    <n v="6.3377999999999997"/>
    <n v="6.3377999999999997"/>
    <n v="6.3377999999999997"/>
    <n v="6.3377999999999997"/>
    <n v="6.3377999999999997"/>
    <n v="6.3377999999999997"/>
    <n v="76.053600000000003"/>
  </r>
  <r>
    <x v="0"/>
    <s v="Chi nhánh công ty cổ phần hạ tầng viễn thông CMC (Thành Phố Hà Nội)"/>
    <x v="14"/>
    <x v="1"/>
    <n v="7.7408000000000001"/>
    <n v="7.7408000000000001"/>
    <n v="7.7408000000000001"/>
    <n v="7.7408000000000001"/>
    <n v="7.7408000000000001"/>
    <n v="7.7408000000000001"/>
    <n v="7.7408000000000001"/>
    <n v="7.7408000000000001"/>
    <n v="7.7408000000000001"/>
    <n v="7.7408000000000001"/>
    <n v="7.7408000000000001"/>
    <n v="7.7408000000000001"/>
    <n v="92.889600000000002"/>
  </r>
  <r>
    <x v="0"/>
    <s v="Chi nhánh Miền Bắc - Công ty cổ phần hạ tầng viễn thông CMC"/>
    <x v="14"/>
    <x v="1"/>
    <n v="13.172800000000001"/>
    <n v="13.172800000000001"/>
    <n v="13.172800000000001"/>
    <n v="13.172800000000001"/>
    <n v="13.172800000000001"/>
    <n v="13.172800000000001"/>
    <n v="13.172800000000001"/>
    <n v="13.172800000000001"/>
    <n v="13.172800000000001"/>
    <n v="13.172800000000001"/>
    <n v="13.172800000000001"/>
    <n v="13.172800000000001"/>
    <n v="158.0736"/>
  </r>
  <r>
    <x v="0"/>
    <s v="Công ty Cổ phần Hạ tầng Viễn thông CMC"/>
    <x v="14"/>
    <x v="1"/>
    <n v="30.788399999999999"/>
    <n v="14.4208"/>
    <n v="14.4208"/>
    <n v="14.4208"/>
    <n v="14.4208"/>
    <n v="14.4208"/>
    <n v="14.4208"/>
    <n v="14.4208"/>
    <n v="14.4208"/>
    <n v="14.4208"/>
    <n v="14.4208"/>
    <n v="14.4208"/>
    <n v="189.41720000000001"/>
  </r>
  <r>
    <x v="2"/>
    <s v="Công ty TNHH Kỹ Thuật Quản Lý Bay"/>
    <x v="127"/>
    <x v="1"/>
    <n v="4.2859999999999996"/>
    <n v="4.2859999999999996"/>
    <n v="4.2859999999999996"/>
    <n v="4.2859999999999996"/>
    <n v="4.2859999999999996"/>
    <n v="4.2859999999999996"/>
    <n v="4.2859999999999996"/>
    <n v="4.2859999999999996"/>
    <n v="4.2859999999999996"/>
    <n v="4.2859999999999996"/>
    <n v="4.2859999999999996"/>
    <n v="4.2859999999999996"/>
    <n v="51.432000000000002"/>
  </r>
  <r>
    <x v="2"/>
    <s v="Tổng Công ty Hàng không Việt Nam- CTCP"/>
    <x v="148"/>
    <x v="1"/>
    <n v="8"/>
    <n v="8"/>
    <n v="8"/>
    <n v="8"/>
    <n v="8"/>
    <n v="8"/>
    <n v="8"/>
    <n v="8"/>
    <n v="8"/>
    <n v="8"/>
    <n v="8"/>
    <n v="8"/>
    <n v="96"/>
  </r>
  <r>
    <x v="0"/>
    <s v="Công ty Cổ phần HTC Viễn thông Quốc Tế"/>
    <x v="373"/>
    <x v="1"/>
    <n v="43.218000000000004"/>
    <n v="43.218000000000004"/>
    <n v="43.218000000000004"/>
    <n v="43.218000000000004"/>
    <n v="43.218000000000004"/>
    <n v="43.218000000000004"/>
    <n v="43.218000000000004"/>
    <n v="43.218000000000004"/>
    <n v="43.218000000000004"/>
    <n v="43.218000000000004"/>
    <n v="43.218000000000004"/>
    <n v="43.218000000000004"/>
    <n v="518.61599999999999"/>
  </r>
  <r>
    <x v="0"/>
    <s v="Chi nhánh Miền Bắc - Công ty cổ phần hạ tầng viễn thông CMC"/>
    <x v="14"/>
    <x v="1"/>
    <n v="8.5207999999999995"/>
    <n v="8.5207999999999995"/>
    <n v="8.5207999999999995"/>
    <n v="8.5207999999999995"/>
    <n v="8.5207999999999995"/>
    <n v="8.5207999999999995"/>
    <n v="8.5207999999999995"/>
    <n v="8.5207999999999995"/>
    <n v="8.5207999999999995"/>
    <n v="8.5207999999999995"/>
    <n v="8.5207999999999995"/>
    <n v="8.5207999999999995"/>
    <n v="102.2496"/>
  </r>
  <r>
    <x v="0"/>
    <s v="Chi nhánh Miền Bắc - Công ty cổ phần hạ tầng viễn thông CMC"/>
    <x v="14"/>
    <x v="1"/>
    <n v="8.5831999999999997"/>
    <n v="8.5831999999999997"/>
    <n v="8.5831999999999997"/>
    <n v="8.5831999999999997"/>
    <n v="8.5831999999999997"/>
    <n v="8.5831999999999997"/>
    <n v="8.5831999999999997"/>
    <n v="8.5831999999999997"/>
    <n v="8.5831999999999997"/>
    <n v="8.5831999999999997"/>
    <n v="8.5831999999999997"/>
    <n v="8.5831999999999997"/>
    <n v="102.9984"/>
  </r>
  <r>
    <x v="0"/>
    <s v="Công ty Cổ phần Hạ tầng Viễn thông CMC"/>
    <x v="14"/>
    <x v="1"/>
    <n v="8.5207999999999995"/>
    <n v="8.5207999999999995"/>
    <n v="8.5207999999999995"/>
    <n v="8.5207999999999995"/>
    <n v="8.5207999999999995"/>
    <n v="8.5207999999999995"/>
    <n v="8.5207999999999995"/>
    <n v="8.5207999999999995"/>
    <n v="8.5207999999999995"/>
    <n v="8.5207999999999995"/>
    <n v="8.5207999999999995"/>
    <n v="8.5207999999999995"/>
    <n v="102.2496"/>
  </r>
  <r>
    <x v="0"/>
    <s v="Chi nhánh Miền Bắc - Công ty cổ phần hạ tầng viễn thông CMC"/>
    <x v="14"/>
    <x v="1"/>
    <n v="2.234"/>
    <n v="2.234"/>
    <n v="2.234"/>
    <n v="2.234"/>
    <n v="2.234"/>
    <n v="2.234"/>
    <n v="2.234"/>
    <n v="2.234"/>
    <n v="2.234"/>
    <n v="2.234"/>
    <n v="2.234"/>
    <n v="2.234"/>
    <n v="26.808"/>
  </r>
  <r>
    <x v="0"/>
    <s v="Công ty Cổ phần Viễn thông Di động VIETNAMOBILE"/>
    <x v="139"/>
    <x v="1"/>
    <n v="182.39840000000001"/>
    <n v="182.39840000000001"/>
    <n v="181.32560799999999"/>
    <n v="181.105738"/>
    <n v="142.991827"/>
    <n v="145.564594"/>
    <n v="145.9144"/>
    <n v="145.78662800000001"/>
    <n v="145.9144"/>
    <n v="145.58774"/>
    <n v="136.84670499999999"/>
    <n v="121.566164"/>
    <n v="1857.4006039999999"/>
  </r>
  <r>
    <x v="0"/>
    <s v="Công ty Cổ phần Công nghệ Mobifone Toàn cầu"/>
    <x v="152"/>
    <x v="1"/>
    <n v="38"/>
    <n v="38"/>
    <n v="38"/>
    <n v="38"/>
    <n v="38"/>
    <n v="38"/>
    <n v="38"/>
    <n v="38"/>
    <n v="38"/>
    <n v="38"/>
    <n v="46.6"/>
    <n v="46.6"/>
    <n v="473.2"/>
  </r>
  <r>
    <x v="0"/>
    <s v="Công ty Cổ phần Hạ tầng Viễn thông CMC"/>
    <x v="14"/>
    <x v="1"/>
    <n v="4.4289199999999997"/>
    <n v="4.4289199999999997"/>
    <n v="4.4289199999999997"/>
    <n v="4.4289199999999997"/>
    <n v="4.4289199999999997"/>
    <n v="4.4289199999999997"/>
    <n v="4.4289199999999997"/>
    <n v="4.4289199999999997"/>
    <n v="4.4289199999999997"/>
    <n v="4.4289199999999997"/>
    <n v="4.4289199999999997"/>
    <n v="4.4289199999999997"/>
    <n v="53.147039999999997"/>
  </r>
  <r>
    <x v="1"/>
    <s v="Công ty Cổ phần phát triển thể thao điện tử Việt Nam"/>
    <x v="108"/>
    <x v="1"/>
    <n v="21.706499999999998"/>
    <n v="21.706499999999998"/>
    <n v="21.706499999999998"/>
    <n v="21.706499999999998"/>
    <n v="21.706499999999998"/>
    <n v="21.706499999999998"/>
    <n v="21.706499999999998"/>
    <n v="21.706499999999998"/>
    <n v="21.706499999999998"/>
    <n v="21.706499999999998"/>
    <n v="21.706499999999998"/>
    <n v="21.706499999999998"/>
    <n v="260.47800000000001"/>
  </r>
  <r>
    <x v="0"/>
    <s v="Công ty TNHH Một thành viên Viễn thông Quốc tế FPT"/>
    <x v="50"/>
    <x v="1"/>
    <n v="4.0739999999999998"/>
    <n v="4.0739999999999998"/>
    <n v="4.0739999999999998"/>
    <n v="4.0739999999999998"/>
    <n v="4.0739999999999998"/>
    <n v="4.0739999999999998"/>
    <n v="4.0739999999999998"/>
    <n v="4.0739999999999998"/>
    <n v="4.0739999999999998"/>
    <n v="4.0739999999999998"/>
    <n v="4.0739999999999998"/>
    <n v="4.0739999999999998"/>
    <n v="48.887999999999998"/>
  </r>
  <r>
    <x v="2"/>
    <s v="Công ty Cổ phần Thương mại và Truyền thông HTC"/>
    <x v="374"/>
    <x v="1"/>
    <n v="22.74"/>
    <n v="22.74"/>
    <n v="22.74"/>
    <n v="22.74"/>
    <n v="22.74"/>
    <n v="22.74"/>
    <n v="22.74"/>
    <n v="22.74"/>
    <n v="22.74"/>
    <n v="22.74"/>
    <n v="22.74"/>
    <n v="22.74"/>
    <n v="272.88"/>
  </r>
  <r>
    <x v="2"/>
    <s v="Công ty cổ phần giải pháp thanh toán Việt Nam."/>
    <x v="205"/>
    <x v="1"/>
    <n v="2.1389999999999998"/>
    <n v="2.1389999999999998"/>
    <n v="2.1389999999999998"/>
    <n v="2.1389999999999998"/>
    <n v="2.1389999999999998"/>
    <n v="2.1389999999999998"/>
    <n v="2.1389999999999998"/>
    <n v="2.1389999999999998"/>
    <n v="2.1389999999999998"/>
    <n v="2.1389999999999998"/>
    <n v="2.1389999999999998"/>
    <n v="2.1389999999999998"/>
    <n v="25.667999999999999"/>
  </r>
  <r>
    <x v="0"/>
    <s v="Chi nhánh Miền Bắc - Công ty cổ phần hạ tầng viễn thông CMC"/>
    <x v="14"/>
    <x v="1"/>
    <n v="3.351"/>
    <n v="3.351"/>
    <n v="3.351"/>
    <n v="3.351"/>
    <n v="3.351"/>
    <n v="3.351"/>
    <n v="3.351"/>
    <n v="3.351"/>
    <n v="3.351"/>
    <n v="3.351"/>
    <n v="3.351"/>
    <n v="3.351"/>
    <n v="40.212000000000003"/>
  </r>
  <r>
    <x v="0"/>
    <s v="Chi nhánh Miền Bắc - Công ty cổ phần hạ tầng viễn thông CMC"/>
    <x v="14"/>
    <x v="1"/>
    <n v="7.2103999999999999"/>
    <n v="7.2103999999999999"/>
    <n v="7.2103999999999999"/>
    <n v="7.2103999999999999"/>
    <n v="7.2103999999999999"/>
    <n v="7.2103999999999999"/>
    <n v="7.2103999999999999"/>
    <n v="7.2103999999999999"/>
    <n v="7.2103999999999999"/>
    <n v="7.2103999999999999"/>
    <n v="7.2103999999999999"/>
    <n v="7.2103999999999999"/>
    <n v="86.524799999999999"/>
  </r>
  <r>
    <x v="0"/>
    <s v="Công ty Cổ phần Hạ tầng Viễn thông CMC"/>
    <x v="14"/>
    <x v="1"/>
    <n v="18.988399999999999"/>
    <n v="18.988399999999999"/>
    <n v="18.988399999999999"/>
    <n v="18.988399999999999"/>
    <n v="18.988399999999999"/>
    <n v="18.988399999999999"/>
    <n v="18.988399999999999"/>
    <n v="18.988399999999999"/>
    <n v="18.988399999999999"/>
    <n v="18.988399999999999"/>
    <n v="18.988399999999999"/>
    <n v="18.988399999999999"/>
    <n v="227.86080000000001"/>
  </r>
  <r>
    <x v="0"/>
    <s v="Công ty Cổ phần Hạ tầng Viễn thông CMC"/>
    <x v="14"/>
    <x v="1"/>
    <n v="5.4720000000000004"/>
    <n v="5.4720000000000004"/>
    <n v="5.4720000000000004"/>
    <n v="5.4720000000000004"/>
    <n v="5.4720000000000004"/>
    <n v="5.4720000000000004"/>
    <n v="5.4720000000000004"/>
    <n v="5.4720000000000004"/>
    <n v="5.4720000000000004"/>
    <n v="5.4720000000000004"/>
    <n v="5.4720000000000004"/>
    <n v="5.4720000000000004"/>
    <n v="65.664000000000001"/>
  </r>
  <r>
    <x v="0"/>
    <s v="Công ty Cổ phần Hạ tầng Viễn thông CMC"/>
    <x v="14"/>
    <x v="1"/>
    <n v="6.53"/>
    <n v="6.53"/>
    <n v="6.53"/>
    <n v="3.0473340000000002"/>
    <n v="0"/>
    <n v="0"/>
    <n v="0"/>
    <n v="0"/>
    <n v="0"/>
    <n v="0"/>
    <n v="0"/>
    <n v="0"/>
    <n v="22.637333999999999"/>
  </r>
  <r>
    <x v="1"/>
    <s v="Công ty Cổ Phần Giải Trí và Thể Thao Điện Tử Việt Nam"/>
    <x v="174"/>
    <x v="1"/>
    <n v="36.932400000000001"/>
    <n v="36.932400000000001"/>
    <n v="36.932400000000001"/>
    <n v="36.932400000000001"/>
    <n v="36.932400000000001"/>
    <n v="36.932400000000001"/>
    <n v="36.932400000000001"/>
    <n v="36.932400000000001"/>
    <n v="36.932400000000001"/>
    <n v="36.932400000000001"/>
    <n v="36.932400000000001"/>
    <n v="36.932400000000001"/>
    <n v="443.18880000000001"/>
  </r>
  <r>
    <x v="0"/>
    <s v="Công ty Cổ phần Hạ tầng Viễn thông CMC"/>
    <x v="14"/>
    <x v="1"/>
    <n v="2.234"/>
    <n v="2.234"/>
    <n v="2.234"/>
    <n v="2.234"/>
    <n v="2.234"/>
    <n v="2.234"/>
    <n v="2.234"/>
    <n v="2.234"/>
    <n v="2.234"/>
    <n v="2.234"/>
    <n v="2.234"/>
    <n v="2.234"/>
    <n v="26.808"/>
  </r>
  <r>
    <x v="0"/>
    <s v="Công ty cổ phần Dịch vụ kỹ thuật MOBIFONE"/>
    <x v="366"/>
    <x v="1"/>
    <n v="21.180599999999998"/>
    <n v="21.180599999999998"/>
    <n v="21.180599999999998"/>
    <n v="21.180599999999998"/>
    <n v="21.180599999999998"/>
    <n v="21.180599999999998"/>
    <n v="21.180599999999998"/>
    <n v="21.180599999999998"/>
    <n v="21.180599999999998"/>
    <n v="21.180599999999998"/>
    <n v="21.180599999999998"/>
    <n v="21.180599999999998"/>
    <n v="254.16720000000001"/>
  </r>
  <r>
    <x v="0"/>
    <s v="Công ty cổ phần Dịch vụ kỹ thuật MOBIFONE"/>
    <x v="366"/>
    <x v="1"/>
    <n v="14.694599999999999"/>
    <n v="14.694599999999999"/>
    <n v="14.694599999999999"/>
    <n v="14.694599999999999"/>
    <n v="14.694599999999999"/>
    <n v="14.694599999999999"/>
    <n v="14.694599999999999"/>
    <n v="14.694599999999999"/>
    <n v="14.694599999999999"/>
    <n v="14.694599999999999"/>
    <n v="14.694599999999999"/>
    <n v="14.694599999999999"/>
    <n v="176.33519999999999"/>
  </r>
  <r>
    <x v="0"/>
    <s v="Công ty cổ phần Dịch vụ kỹ thuật MOBIFONE"/>
    <x v="366"/>
    <x v="1"/>
    <n v="14.304600000000001"/>
    <n v="14.304600000000001"/>
    <n v="14.304600000000001"/>
    <n v="14.304600000000001"/>
    <n v="14.304600000000001"/>
    <n v="14.304600000000001"/>
    <n v="14.304600000000001"/>
    <n v="14.304600000000001"/>
    <n v="14.304600000000001"/>
    <n v="14.304600000000001"/>
    <n v="14.304600000000001"/>
    <n v="14.304600000000001"/>
    <n v="171.65520000000001"/>
  </r>
  <r>
    <x v="0"/>
    <s v="Công ty cổ phần Dịch vụ kỹ thuật MOBIFONE"/>
    <x v="366"/>
    <x v="1"/>
    <n v="14.694599999999999"/>
    <n v="14.694599999999999"/>
    <n v="14.694599999999999"/>
    <n v="14.694599999999999"/>
    <n v="14.694599999999999"/>
    <n v="14.694599999999999"/>
    <n v="14.694599999999999"/>
    <n v="14.694599999999999"/>
    <n v="14.694599999999999"/>
    <n v="14.694599999999999"/>
    <n v="14.694599999999999"/>
    <n v="14.694599999999999"/>
    <n v="176.33519999999999"/>
  </r>
  <r>
    <x v="0"/>
    <s v="Chi nhánh Miền Bắc - Công ty cổ phần hạ tầng viễn thông CMC"/>
    <x v="14"/>
    <x v="1"/>
    <n v="3.3260000000000001"/>
    <n v="3.3260000000000001"/>
    <n v="3.3260000000000001"/>
    <n v="3.3260000000000001"/>
    <n v="3.3260000000000001"/>
    <n v="3.3260000000000001"/>
    <n v="3.3260000000000001"/>
    <n v="3.3260000000000001"/>
    <n v="3.3260000000000001"/>
    <n v="3.3260000000000001"/>
    <n v="3.3260000000000001"/>
    <n v="3.3260000000000001"/>
    <n v="39.911999999999999"/>
  </r>
  <r>
    <x v="3"/>
    <s v="Công ty Cổ phần chứng khoán MB"/>
    <x v="31"/>
    <x v="1"/>
    <n v="20.6556"/>
    <n v="20.6556"/>
    <n v="20.6556"/>
    <n v="20.6556"/>
    <n v="20.6556"/>
    <n v="20.6556"/>
    <n v="20.6556"/>
    <n v="20.6556"/>
    <n v="20.6556"/>
    <n v="20.6556"/>
    <n v="20.6556"/>
    <n v="20.6556"/>
    <n v="247.8672"/>
  </r>
  <r>
    <x v="3"/>
    <s v="Công ty Cổ phần Chứng khoán Ngân hàng Công thương Việt Nam"/>
    <x v="85"/>
    <x v="0"/>
    <n v="5.407"/>
    <n v="5.407"/>
    <n v="5.407"/>
    <n v="5.407"/>
    <n v="5.407"/>
    <n v="5.407"/>
    <n v="5.407"/>
    <n v="5.407"/>
    <n v="5.407"/>
    <n v="5.407"/>
    <n v="5.407"/>
    <n v="5.407"/>
    <n v="64.884"/>
  </r>
  <r>
    <x v="1"/>
    <s v="Công ty Cổ Phần Giải Trí và Thể Thao Điện Tử Việt Nam"/>
    <x v="174"/>
    <x v="1"/>
    <n v="6.6783999999999999"/>
    <n v="6.6783999999999999"/>
    <n v="6.6783999999999999"/>
    <n v="6.6783999999999999"/>
    <n v="6.6783999999999999"/>
    <n v="6.6783999999999999"/>
    <n v="6.6783999999999999"/>
    <n v="6.6783999999999999"/>
    <n v="6.6783999999999999"/>
    <n v="6.6783999999999999"/>
    <n v="6.6783999999999999"/>
    <n v="6.6783999999999999"/>
    <n v="80.140799999999999"/>
  </r>
  <r>
    <x v="0"/>
    <s v="Công ty Cổ phần Hạ tầng Viễn thông CMC"/>
    <x v="14"/>
    <x v="1"/>
    <n v="38.648091000000001"/>
    <n v="3.9889999999999999"/>
    <n v="3.9889999999999999"/>
    <n v="3.9889999999999999"/>
    <n v="3.9889999999999999"/>
    <n v="3.9889999999999999"/>
    <n v="3.9889999999999999"/>
    <n v="3.9889999999999999"/>
    <n v="3.9889999999999999"/>
    <n v="3.9889999999999999"/>
    <n v="3.9889999999999999"/>
    <n v="3.9889999999999999"/>
    <n v="82.527090999999999"/>
  </r>
  <r>
    <x v="2"/>
    <s v="Công ty quản lý bay Miền Bắc-Chi nhánh Tổng Công ty quản lý bay Việt Nam - Công ty TNHH"/>
    <x v="127"/>
    <x v="1"/>
    <n v="58.16769"/>
    <n v="58.16769"/>
    <n v="58.16769"/>
    <n v="58.16769"/>
    <n v="58.16769"/>
    <n v="58.16769"/>
    <n v="58.142060000000001"/>
    <n v="58.162564000000003"/>
    <n v="58.16769"/>
    <n v="58.162564000000003"/>
    <n v="58.161591999999999"/>
    <n v="58.136933999999997"/>
    <n v="697.93954399999996"/>
  </r>
  <r>
    <x v="2"/>
    <s v="Công ty quản lý bay Miền Trung - Chi nhánh Tổng Công ty quản lý bay Việt Nam - Công ty TNHH"/>
    <x v="127"/>
    <x v="1"/>
    <n v="22.249949999999998"/>
    <n v="22.249949999999998"/>
    <n v="22.249949999999998"/>
    <n v="22.249949999999998"/>
    <n v="22.249949999999998"/>
    <n v="22.249949999999998"/>
    <n v="22.249949999999998"/>
    <n v="22.249949999999998"/>
    <n v="22.249949999999998"/>
    <n v="22.239698000000001"/>
    <n v="22.208942"/>
    <n v="22.249949999999998"/>
    <n v="266.94814000000002"/>
  </r>
  <r>
    <x v="1"/>
    <s v="Công ty TNHH Samsung Electronics Việt Nam Thái Nguyên"/>
    <x v="116"/>
    <x v="1"/>
    <n v="14.3"/>
    <n v="14.3"/>
    <n v="14.3"/>
    <n v="14.276763000000001"/>
    <n v="14.3"/>
    <n v="14.3"/>
    <n v="14.3"/>
    <n v="14.3"/>
    <n v="14.3"/>
    <n v="14.3"/>
    <n v="-14.3"/>
    <n v="0"/>
    <n v="128.67676299999999"/>
  </r>
  <r>
    <x v="1"/>
    <s v="Chi nhánh Công ty TNHH Thông tin NTT (Việt Nam)"/>
    <x v="119"/>
    <x v="1"/>
    <n v="77.998000000000005"/>
    <n v="77.998000000000005"/>
    <n v="77.998000000000005"/>
    <n v="77.998000000000005"/>
    <n v="77.998000000000005"/>
    <n v="77.998000000000005"/>
    <n v="77.998000000000005"/>
    <n v="77.998000000000005"/>
    <n v="77.998000000000005"/>
    <n v="77.998000000000005"/>
    <n v="77.998000000000005"/>
    <n v="77.998000000000005"/>
    <n v="935.976"/>
  </r>
  <r>
    <x v="3"/>
    <s v="Ngân hàng Thương mại TNHH Một thành viên Dầu khí Toàn Cầu"/>
    <x v="151"/>
    <x v="1"/>
    <n v="9.5150000000000006"/>
    <n v="9.5150000000000006"/>
    <n v="9.5150000000000006"/>
    <n v="9.5150000000000006"/>
    <n v="9.5150000000000006"/>
    <n v="9.5150000000000006"/>
    <n v="9.5150000000000006"/>
    <n v="9.5150000000000006"/>
    <n v="9.5150000000000006"/>
    <n v="9.5150000000000006"/>
    <n v="9.5150000000000006"/>
    <n v="9.5150000000000006"/>
    <n v="114.18"/>
  </r>
  <r>
    <x v="3"/>
    <s v="Ngân hàng Thương mại TNHH Một thành viên Dầu khí Toàn Cầu"/>
    <x v="151"/>
    <x v="1"/>
    <n v="1.6779999999999999"/>
    <n v="1.6779999999999999"/>
    <n v="1.6779999999999999"/>
    <n v="1.6779999999999999"/>
    <n v="1.6779999999999999"/>
    <n v="1.6779999999999999"/>
    <n v="1.6779999999999999"/>
    <n v="1.6779999999999999"/>
    <n v="1.6779999999999999"/>
    <n v="1.6779999999999999"/>
    <n v="1.6779999999999999"/>
    <n v="1.6779999999999999"/>
    <n v="20.135999999999999"/>
  </r>
  <r>
    <x v="2"/>
    <s v="Công ty Tài chính Cổ phần HANDICO"/>
    <x v="375"/>
    <x v="0"/>
    <n v="1.6779999999999999"/>
    <n v="1.6779999999999999"/>
    <n v="1.6779999999999999"/>
    <n v="1.6779999999999999"/>
    <n v="1.6779999999999999"/>
    <n v="1.6779999999999999"/>
    <n v="1.6779999999999999"/>
    <n v="1.6779999999999999"/>
    <n v="1.6779999999999999"/>
    <n v="1.6779999999999999"/>
    <n v="1.6779999999999999"/>
    <n v="1.6779999999999999"/>
    <n v="20.135999999999999"/>
  </r>
  <r>
    <x v="3"/>
    <s v="Công ty Cổ phần Chứng khoán VNDIRECT"/>
    <x v="215"/>
    <x v="1"/>
    <n v="3.8"/>
    <n v="3.8"/>
    <n v="3.8"/>
    <n v="3.8"/>
    <n v="3.8"/>
    <n v="3.8"/>
    <n v="3.8"/>
    <n v="3.8"/>
    <n v="3.8"/>
    <n v="3.8"/>
    <n v="3.8"/>
    <n v="3.8"/>
    <n v="45.6"/>
  </r>
  <r>
    <x v="0"/>
    <s v="Công ty Cổ phần NETNAM"/>
    <x v="17"/>
    <x v="1"/>
    <n v="1"/>
    <n v="1"/>
    <n v="-0.6"/>
    <n v="0"/>
    <n v="0"/>
    <n v="0"/>
    <n v="0"/>
    <n v="0"/>
    <n v="0"/>
    <n v="0"/>
    <n v="0"/>
    <n v="0"/>
    <n v="1.4"/>
  </r>
  <r>
    <x v="3"/>
    <s v="Ngân hàng Thương mại Cổ phần Tiên Phong"/>
    <x v="177"/>
    <x v="1"/>
    <n v="4.7586830000000004"/>
    <n v="4.7586830000000004"/>
    <n v="4.7586830000000004"/>
    <n v="4.7586830000000004"/>
    <n v="4.7586830000000004"/>
    <n v="4.7586830000000004"/>
    <n v="4.7586830000000004"/>
    <n v="0"/>
    <n v="0"/>
    <n v="0"/>
    <n v="0"/>
    <n v="0"/>
    <n v="33.310780999999999"/>
  </r>
  <r>
    <x v="3"/>
    <s v="Ngân hàng Thương mại Cổ phần Tiên Phong"/>
    <x v="177"/>
    <x v="1"/>
    <n v="422.13076999999998"/>
    <n v="417.81294700000001"/>
    <n v="410.72008899999997"/>
    <n v="398.71051399999999"/>
    <n v="398.71051399999999"/>
    <n v="394.63637799999998"/>
    <n v="394.63637799999998"/>
    <n v="0"/>
    <n v="0"/>
    <n v="0"/>
    <n v="0"/>
    <n v="0"/>
    <n v="2837.3575900000001"/>
  </r>
  <r>
    <x v="3"/>
    <s v="Ngân hàng TMCP Việt Nam Thương Tín (VIETBANK)"/>
    <x v="376"/>
    <x v="1"/>
    <n v="2.2728999999999999"/>
    <n v="2.2728999999999999"/>
    <n v="2.2728999999999999"/>
    <n v="0"/>
    <n v="0"/>
    <n v="0"/>
    <n v="0"/>
    <n v="0"/>
    <n v="0"/>
    <n v="0"/>
    <n v="0"/>
    <n v="0"/>
    <n v="6.8186999999999998"/>
  </r>
  <r>
    <x v="3"/>
    <s v="Công ty cổ phần dịch vụ viễn thông I.P"/>
    <x v="70"/>
    <x v="1"/>
    <n v="188.09360000000001"/>
    <n v="188.09360000000001"/>
    <n v="188.09360000000001"/>
    <n v="193.37050199999999"/>
    <n v="187.94384199999999"/>
    <n v="213.190698"/>
    <n v="197.41141300000001"/>
    <n v="191.29996299999999"/>
    <n v="196.86684099999999"/>
    <n v="197.25147999999999"/>
    <n v="189.162802"/>
    <n v="189.162802"/>
    <n v="2319.941143"/>
  </r>
  <r>
    <x v="3"/>
    <s v="Công ty trách nhiệm hữu hạn MTV cho thuê tài chính Ngân hàng TMCP Ngoại thương Việt Nam"/>
    <x v="128"/>
    <x v="0"/>
    <n v="1.1870000000000001"/>
    <n v="1.1870000000000001"/>
    <n v="1.1870000000000001"/>
    <n v="1.1870000000000001"/>
    <n v="1.1870000000000001"/>
    <n v="1.1870000000000001"/>
    <n v="1.1870000000000001"/>
    <n v="1.1870000000000001"/>
    <n v="1.1870000000000001"/>
    <n v="1.1870000000000001"/>
    <n v="1.1870000000000001"/>
    <n v="1.1870000000000001"/>
    <n v="14.244"/>
  </r>
  <r>
    <x v="3"/>
    <s v="Ngân hàng TMCP ngoại thương Việt Nam- Chi nhánh Bắc Ninh"/>
    <x v="180"/>
    <x v="1"/>
    <n v="7.7969999999999997"/>
    <n v="7.7969999999999997"/>
    <n v="7.7969999999999997"/>
    <n v="7.7969999999999997"/>
    <n v="7.7969999999999997"/>
    <n v="7.7969999999999997"/>
    <n v="7.7969999999999997"/>
    <n v="7.7969999999999997"/>
    <n v="7.7969999999999997"/>
    <n v="7.7969999999999997"/>
    <n v="7.7969999999999997"/>
    <n v="7.7969999999999997"/>
    <n v="93.563999999999993"/>
  </r>
  <r>
    <x v="3"/>
    <s v="Ngân hàng TMCP ngoại thương Việt Nam"/>
    <x v="180"/>
    <x v="1"/>
    <n v="3.5640000000000001"/>
    <n v="3.5640000000000001"/>
    <n v="3.5640000000000001"/>
    <n v="3.5640000000000001"/>
    <n v="3.5640000000000001"/>
    <n v="3.5640000000000001"/>
    <n v="3.5640000000000001"/>
    <n v="3.5640000000000001"/>
    <n v="3.5640000000000001"/>
    <n v="3.5640000000000001"/>
    <n v="3.5640000000000001"/>
    <n v="3.5640000000000001"/>
    <n v="42.768000000000001"/>
  </r>
  <r>
    <x v="3"/>
    <s v="Ngân hàng TMCP ngoại thương Việt Nam"/>
    <x v="180"/>
    <x v="1"/>
    <n v="3.5640000000000001"/>
    <n v="3.5640000000000001"/>
    <n v="3.5640000000000001"/>
    <n v="3.5640000000000001"/>
    <n v="3.5640000000000001"/>
    <n v="3.5640000000000001"/>
    <n v="3.5640000000000001"/>
    <n v="3.5640000000000001"/>
    <n v="3.5640000000000001"/>
    <n v="3.5640000000000001"/>
    <n v="3.5640000000000001"/>
    <n v="3.5640000000000001"/>
    <n v="42.768000000000001"/>
  </r>
  <r>
    <x v="3"/>
    <s v="Ngân hàng TMCP ngoại thương Việt Nam"/>
    <x v="180"/>
    <x v="1"/>
    <n v="3.5640000000000001"/>
    <n v="3.5640000000000001"/>
    <n v="3.5640000000000001"/>
    <n v="3.5640000000000001"/>
    <n v="3.5640000000000001"/>
    <n v="3.5640000000000001"/>
    <n v="3.5640000000000001"/>
    <n v="3.5640000000000001"/>
    <n v="3.5640000000000001"/>
    <n v="3.5640000000000001"/>
    <n v="3.5640000000000001"/>
    <n v="3.5640000000000001"/>
    <n v="42.768000000000001"/>
  </r>
  <r>
    <x v="3"/>
    <s v="Ngân hàng TMCP ngoại thương Việt Nam"/>
    <x v="180"/>
    <x v="1"/>
    <n v="3.5640000000000001"/>
    <n v="3.5640000000000001"/>
    <n v="3.5640000000000001"/>
    <n v="3.5640000000000001"/>
    <n v="3.5640000000000001"/>
    <n v="3.5640000000000001"/>
    <n v="3.5640000000000001"/>
    <n v="3.5640000000000001"/>
    <n v="3.5640000000000001"/>
    <n v="3.5640000000000001"/>
    <n v="3.5640000000000001"/>
    <n v="3.5640000000000001"/>
    <n v="42.768000000000001"/>
  </r>
  <r>
    <x v="3"/>
    <s v="Ngân hàng TMCP ngoại thương Việt Nam - Chi nhánh Tây Hồ"/>
    <x v="180"/>
    <x v="1"/>
    <n v="3.5640000000000001"/>
    <n v="3.5640000000000001"/>
    <n v="3.5640000000000001"/>
    <n v="3.5640000000000001"/>
    <n v="3.5640000000000001"/>
    <n v="3.5640000000000001"/>
    <n v="3.5640000000000001"/>
    <n v="3.5640000000000001"/>
    <n v="3.5640000000000001"/>
    <n v="3.5640000000000001"/>
    <n v="3.5640000000000001"/>
    <n v="3.5640000000000001"/>
    <n v="42.768000000000001"/>
  </r>
  <r>
    <x v="3"/>
    <s v="Ngân hàng TMCP Ngoại thương Việt Nam - Chi nhánh Lào Cai"/>
    <x v="180"/>
    <x v="1"/>
    <n v="6.3689999999999998"/>
    <n v="6.3689999999999998"/>
    <n v="6.3689999999999998"/>
    <n v="27.969215999999999"/>
    <n v="12.101279999999999"/>
    <n v="12.101279999999999"/>
    <n v="12.101279999999999"/>
    <n v="12.101279999999999"/>
    <n v="12.101279999999999"/>
    <n v="12.101279999999999"/>
    <n v="12.101279999999999"/>
    <n v="12.101279999999999"/>
    <n v="143.88645600000001"/>
  </r>
  <r>
    <x v="3"/>
    <s v="Ngân hàng TMCP Ngoại thương Việt Nam - Chi nhánh Long Khánh"/>
    <x v="180"/>
    <x v="1"/>
    <n v="9.2929999999999993"/>
    <n v="9.2929999999999993"/>
    <n v="9.2929999999999993"/>
    <n v="57.299700000000001"/>
    <n v="22.402080000000002"/>
    <n v="22.402080000000002"/>
    <n v="22.402080000000002"/>
    <n v="22.402080000000002"/>
    <n v="22.402080000000002"/>
    <n v="22.402080000000002"/>
    <n v="22.402080000000002"/>
    <n v="22.402080000000002"/>
    <n v="264.39533999999998"/>
  </r>
  <r>
    <x v="3"/>
    <s v="Ngân hàng TMCP ngoại thương Việt Nam"/>
    <x v="180"/>
    <x v="1"/>
    <n v="3.5640000000000001"/>
    <n v="3.5640000000000001"/>
    <n v="3.5640000000000001"/>
    <n v="3.5640000000000001"/>
    <n v="3.5640000000000001"/>
    <n v="3.5640000000000001"/>
    <n v="3.5640000000000001"/>
    <n v="3.5640000000000001"/>
    <n v="3.5640000000000001"/>
    <n v="3.5640000000000001"/>
    <n v="3.5640000000000001"/>
    <n v="3.5640000000000001"/>
    <n v="42.768000000000001"/>
  </r>
  <r>
    <x v="3"/>
    <s v="Ngân hàng TMCP Ngoại thương Việt Nam - Chi nhánh Lạng Sơn"/>
    <x v="180"/>
    <x v="1"/>
    <n v="6.3689999999999998"/>
    <n v="6.3689999999999998"/>
    <n v="6.3689999999999998"/>
    <n v="36.004683999999997"/>
    <n v="13.920500000000001"/>
    <n v="13.920500000000001"/>
    <n v="13.920500000000001"/>
    <n v="13.920500000000001"/>
    <n v="13.920500000000001"/>
    <n v="13.920500000000001"/>
    <n v="13.920500000000001"/>
    <n v="13.920500000000001"/>
    <n v="166.475684"/>
  </r>
  <r>
    <x v="3"/>
    <s v="Ngân hàng TMCP ngoại thương Việt Nam"/>
    <x v="180"/>
    <x v="1"/>
    <n v="7.1509999999999998"/>
    <n v="7.1509999999999998"/>
    <n v="7.1509999999999998"/>
    <n v="7.1509999999999998"/>
    <n v="7.1509999999999998"/>
    <n v="7.1509999999999998"/>
    <n v="7.1509999999999998"/>
    <n v="7.1509999999999998"/>
    <n v="7.1509999999999998"/>
    <n v="7.1509999999999998"/>
    <n v="7.1509999999999998"/>
    <n v="7.1509999999999998"/>
    <n v="85.811999999999998"/>
  </r>
  <r>
    <x v="3"/>
    <s v="Ngân hàng TMCP ngoại thương Việt Nam"/>
    <x v="180"/>
    <x v="1"/>
    <n v="4.0739999999999998"/>
    <n v="4.0739999999999998"/>
    <n v="4.0739999999999998"/>
    <n v="4.0739999999999998"/>
    <n v="4.0739999999999998"/>
    <n v="4.0739999999999998"/>
    <n v="4.0739999999999998"/>
    <n v="4.0739999999999998"/>
    <n v="4.0739999999999998"/>
    <n v="4.0739999999999998"/>
    <n v="4.0739999999999998"/>
    <n v="4.0739999999999998"/>
    <n v="48.887999999999998"/>
  </r>
  <r>
    <x v="3"/>
    <s v="Ngân hàng Nông nghiệp và Phát triển Nông thôn Việt Nam"/>
    <x v="144"/>
    <x v="1"/>
    <n v="1.44"/>
    <n v="1.44"/>
    <n v="1.44"/>
    <n v="1.44"/>
    <n v="1.44"/>
    <n v="1.44"/>
    <n v="1.44"/>
    <n v="1.44"/>
    <n v="1.44"/>
    <n v="1.44"/>
    <n v="1.44"/>
    <n v="1.44"/>
    <n v="17.28"/>
  </r>
  <r>
    <x v="3"/>
    <s v="Công ty trách nhiệm hữu hạn Chứng khoán Ngân hàng TMCP Ngoại thương Việt Nam"/>
    <x v="293"/>
    <x v="0"/>
    <n v="1.1870000000000001"/>
    <n v="1.1870000000000001"/>
    <n v="1.1870000000000001"/>
    <n v="1.1870000000000001"/>
    <n v="1.1870000000000001"/>
    <n v="1.1870000000000001"/>
    <n v="1.1870000000000001"/>
    <n v="1.1870000000000001"/>
    <n v="1.1870000000000001"/>
    <n v="1.1870000000000001"/>
    <n v="1.1870000000000001"/>
    <n v="1.1870000000000001"/>
    <n v="14.244"/>
  </r>
  <r>
    <x v="3"/>
    <s v="Công ty trách nhiệm hữu hạn Chứng khoán Ngân hàng TMCP Ngoại thương Việt Nam"/>
    <x v="293"/>
    <x v="0"/>
    <n v="1.1870000000000001"/>
    <n v="1.1870000000000001"/>
    <n v="1.1870000000000001"/>
    <n v="1.1870000000000001"/>
    <n v="1.1870000000000001"/>
    <n v="1.1870000000000001"/>
    <n v="1.1870000000000001"/>
    <n v="1.1870000000000001"/>
    <n v="1.1870000000000001"/>
    <n v="1.1870000000000001"/>
    <n v="1.1870000000000001"/>
    <n v="1.1870000000000001"/>
    <n v="14.244"/>
  </r>
  <r>
    <x v="3"/>
    <s v="Ngân hàng chính sách xã hội"/>
    <x v="346"/>
    <x v="1"/>
    <n v="10.018000000000001"/>
    <n v="10.018000000000001"/>
    <n v="10.018000000000001"/>
    <n v="10.018000000000001"/>
    <n v="10.018000000000001"/>
    <n v="10.018000000000001"/>
    <n v="10.018000000000001"/>
    <n v="10.018000000000001"/>
    <n v="10.018000000000001"/>
    <n v="10.018000000000001"/>
    <n v="10.018000000000001"/>
    <n v="10.018000000000001"/>
    <n v="120.21599999999999"/>
  </r>
  <r>
    <x v="3"/>
    <s v="Ngân hàng chính sách xã hội"/>
    <x v="346"/>
    <x v="1"/>
    <n v="79.665750000000003"/>
    <n v="79.665750000000003"/>
    <n v="79.665750000000003"/>
    <n v="79.665750000000003"/>
    <n v="79.665750000000003"/>
    <n v="79.665750000000003"/>
    <n v="79.665750000000003"/>
    <n v="79.665750000000003"/>
    <n v="79.665750000000003"/>
    <n v="79.665750000000003"/>
    <n v="79.665750000000003"/>
    <n v="79.665750000000003"/>
    <n v="955.98900000000003"/>
  </r>
  <r>
    <x v="3"/>
    <s v="Ngân hàng chính sách xã hội"/>
    <x v="346"/>
    <x v="1"/>
    <n v="62.269599999999997"/>
    <n v="62.269599999999997"/>
    <n v="62.195419999999999"/>
    <n v="62.269599999999997"/>
    <n v="62.269599999999997"/>
    <n v="62.269599999999997"/>
    <n v="62.269599999999997"/>
    <n v="62.269599999999997"/>
    <n v="62.269599999999997"/>
    <n v="62.269599999999997"/>
    <n v="62.269599999999997"/>
    <n v="62.269599999999997"/>
    <n v="747.16102000000001"/>
  </r>
  <r>
    <x v="3"/>
    <s v="Ngân hàng chính sách xã hội"/>
    <x v="346"/>
    <x v="1"/>
    <n v="1.1870000000000001"/>
    <n v="1.1870000000000001"/>
    <n v="1.1870000000000001"/>
    <n v="1.1870000000000001"/>
    <n v="1.1870000000000001"/>
    <n v="1.1870000000000001"/>
    <n v="1.1870000000000001"/>
    <n v="1.1870000000000001"/>
    <n v="1.1870000000000001"/>
    <n v="1.1870000000000001"/>
    <n v="1.1870000000000001"/>
    <n v="1.1870000000000001"/>
    <n v="14.244"/>
  </r>
  <r>
    <x v="3"/>
    <s v="Ngân hàng BNP Paribas Chi nhánh Thành phố Hồ Chí Minh Việt Nam"/>
    <x v="89"/>
    <x v="1"/>
    <n v="23.082750000000001"/>
    <n v="23.082750000000001"/>
    <n v="23.082750000000001"/>
    <n v="23.082750000000001"/>
    <n v="23.082750000000001"/>
    <n v="23.082750000000001"/>
    <n v="23.082750000000001"/>
    <n v="23.082750000000001"/>
    <n v="23.082750000000001"/>
    <n v="23.082750000000001"/>
    <n v="23.082750000000001"/>
    <n v="23.082750000000001"/>
    <n v="276.99299999999999"/>
  </r>
  <r>
    <x v="3"/>
    <s v="Ngân hàng BNP Paribas - Chi nhánh Hà Nội"/>
    <x v="89"/>
    <x v="1"/>
    <n v="23.082750000000001"/>
    <n v="23.082750000000001"/>
    <n v="23.082750000000001"/>
    <n v="23.082750000000001"/>
    <n v="23.082750000000001"/>
    <n v="23.082750000000001"/>
    <n v="23.082750000000001"/>
    <n v="23.082750000000001"/>
    <n v="23.082750000000001"/>
    <n v="23.082750000000001"/>
    <n v="23.082750000000001"/>
    <n v="23.082750000000001"/>
    <n v="276.99299999999999"/>
  </r>
  <r>
    <x v="3"/>
    <s v="Ngân hàng TMCP Quốc dân"/>
    <x v="377"/>
    <x v="1"/>
    <n v="252.191427"/>
    <n v="255.191427"/>
    <n v="252.191427"/>
    <n v="252.191427"/>
    <n v="253.691427"/>
    <n v="252.191427"/>
    <n v="252.191427"/>
    <n v="252.191427"/>
    <n v="252.191427"/>
    <n v="252.191427"/>
    <n v="255.191427"/>
    <n v="253.691427"/>
    <n v="3035.2971240000002"/>
  </r>
  <r>
    <x v="3"/>
    <s v="Ngân hàng TMCP xăng dầu Petrolimex"/>
    <x v="201"/>
    <x v="1"/>
    <n v="1.1870000000000001"/>
    <n v="1.1870000000000001"/>
    <n v="1.1870000000000001"/>
    <n v="1.1870000000000001"/>
    <n v="1.1870000000000001"/>
    <n v="1.1870000000000001"/>
    <n v="1.1870000000000001"/>
    <n v="1.1870000000000001"/>
    <n v="1.1870000000000001"/>
    <n v="1.1870000000000001"/>
    <n v="1.1870000000000001"/>
    <n v="1.1870000000000001"/>
    <n v="14.244"/>
  </r>
  <r>
    <x v="3"/>
    <s v="Ngân hàng TMCP xuất nhập khẩu Việt Nam - Chi nhánh Ba Đình"/>
    <x v="349"/>
    <x v="1"/>
    <n v="10.11525"/>
    <n v="10.11525"/>
    <n v="10.11525"/>
    <n v="10.11525"/>
    <n v="10.11525"/>
    <n v="10.11525"/>
    <n v="10.11525"/>
    <n v="10.11525"/>
    <n v="10.11525"/>
    <n v="10.11525"/>
    <n v="4.4125430000000003"/>
    <n v="1.226567"/>
    <n v="106.79161000000001"/>
  </r>
  <r>
    <x v="3"/>
    <s v="Ngân hàng TMCP Xuất nhập khẩu Việt Nam - Chi nhánh Cầu Giấy"/>
    <x v="349"/>
    <x v="1"/>
    <n v="1.8062499999999999"/>
    <n v="1.8062499999999999"/>
    <n v="1.8062499999999999"/>
    <n v="1.8062499999999999"/>
    <n v="1.8062499999999999"/>
    <n v="1.8062499999999999"/>
    <n v="1.8062499999999999"/>
    <n v="1.8062499999999999"/>
    <n v="1.8062499999999999"/>
    <n v="1.8062499999999999"/>
    <n v="0.96333299999999999"/>
    <n v="0"/>
    <n v="19.025832999999999"/>
  </r>
  <r>
    <x v="3"/>
    <s v="Ngân hàng TMCP Xuất nhập khẩu Việt Nam - Chi nhánh Cầu Giấy"/>
    <x v="349"/>
    <x v="1"/>
    <n v="1.1870000000000001"/>
    <n v="1.1870000000000001"/>
    <n v="1.1870000000000001"/>
    <n v="1.1870000000000001"/>
    <n v="1.1870000000000001"/>
    <n v="1.1870000000000001"/>
    <n v="1.1870000000000001"/>
    <n v="1.1870000000000001"/>
    <n v="1.1870000000000001"/>
    <n v="1.1870000000000001"/>
    <n v="3.9566999999999998E-2"/>
    <n v="0"/>
    <n v="11.909566999999999"/>
  </r>
  <r>
    <x v="3"/>
    <s v="Ngân hàng TMCP Xuất nhập khẩu Việt Nam - Chi nhánh Đống Đa"/>
    <x v="349"/>
    <x v="1"/>
    <n v="5.3672500000000003"/>
    <n v="5.3672500000000003"/>
    <n v="6.1585830000000001"/>
    <n v="5.3672500000000003"/>
    <n v="5.3672500000000003"/>
    <n v="5.3672500000000003"/>
    <n v="5.3672500000000003"/>
    <n v="5.3672500000000003"/>
    <n v="5.3672500000000003"/>
    <n v="5.3672500000000003"/>
    <n v="1.919842"/>
    <n v="3.9566999999999998E-2"/>
    <n v="56.423242000000002"/>
  </r>
  <r>
    <x v="3"/>
    <s v="Ngân hàng Thương mại cổ phần Xuất nhập khẩu Việt Nam - Chi nhánh Thủ Đô"/>
    <x v="349"/>
    <x v="1"/>
    <n v="5.3672500000000003"/>
    <n v="5.3672500000000003"/>
    <n v="5.3672500000000003"/>
    <n v="5.3672500000000003"/>
    <n v="5.3672500000000003"/>
    <n v="5.3672500000000003"/>
    <n v="5.3672500000000003"/>
    <n v="5.3672500000000003"/>
    <n v="5.3672500000000003"/>
    <n v="5.3672500000000003"/>
    <n v="2.8229669999999998"/>
    <n v="1.1870000000000001"/>
    <n v="57.682467000000003"/>
  </r>
  <r>
    <x v="3"/>
    <s v="Ngân hàng TMCP xuất nhập khẩu VN-Chi nhánh Hà Nội"/>
    <x v="349"/>
    <x v="1"/>
    <n v="9.4960000000000004"/>
    <n v="9.4960000000000004"/>
    <n v="9.4960000000000004"/>
    <n v="9.4960000000000004"/>
    <n v="9.4960000000000004"/>
    <n v="9.4960000000000004"/>
    <n v="9.4960000000000004"/>
    <n v="9.4960000000000004"/>
    <n v="9.4960000000000004"/>
    <n v="9.4960000000000004"/>
    <n v="2.6509689999999999"/>
    <n v="3.9566999999999998E-2"/>
    <n v="97.650536000000002"/>
  </r>
  <r>
    <x v="3"/>
    <s v="Ngân hàng TMCP xuất nhập khẩu VN-Chi nhánh Hà Nội"/>
    <x v="349"/>
    <x v="1"/>
    <n v="0.459727"/>
    <n v="0.459727"/>
    <n v="0.459727"/>
    <n v="0.459727"/>
    <n v="0.459727"/>
    <n v="0.459727"/>
    <n v="0.459727"/>
    <n v="0.459727"/>
    <n v="0.459727"/>
    <n v="0.459727"/>
    <n v="0.459727"/>
    <n v="0.459727"/>
    <n v="5.516724"/>
  </r>
  <r>
    <x v="3"/>
    <s v="Ngân hàng TMCP xuất nhập khẩu Việt Nam-Chi nhánh Hải Phòng"/>
    <x v="349"/>
    <x v="1"/>
    <n v="5.9416500000000001"/>
    <n v="5.9416500000000001"/>
    <n v="5.9416500000000001"/>
    <n v="5.9416500000000001"/>
    <n v="5.9416500000000001"/>
    <n v="5.9416500000000001"/>
    <n v="5.9416500000000001"/>
    <n v="5.9416500000000001"/>
    <n v="4.6755170000000001"/>
    <n v="4.7546499999999998"/>
    <n v="4.7546499999999998"/>
    <n v="4.7546499999999998"/>
    <n v="66.472667000000001"/>
  </r>
  <r>
    <x v="3"/>
    <s v="Ngân hàng TMCP Xuất nhập khẩu Việt Nam - Chi nhánh Long Biên"/>
    <x v="349"/>
    <x v="1"/>
    <n v="10.813499999999999"/>
    <n v="10.813499999999999"/>
    <n v="10.813499999999999"/>
    <n v="10.813499999999999"/>
    <n v="10.813499999999999"/>
    <n v="10.813499999999999"/>
    <n v="12.198333"/>
    <n v="12.000500000000001"/>
    <n v="12.593999999999999"/>
    <n v="12.000500000000001"/>
    <n v="6.6911170000000002"/>
    <n v="3.6401340000000002"/>
    <n v="124.005584"/>
  </r>
  <r>
    <x v="3"/>
    <s v="Ngân hàng TMCP Xuất nhập khẩu Việt Nam - Chi nhánh Vinh"/>
    <x v="349"/>
    <x v="1"/>
    <n v="2.3740000000000001"/>
    <n v="2.3740000000000001"/>
    <n v="2.3740000000000001"/>
    <n v="2.3740000000000001"/>
    <n v="2.3740000000000001"/>
    <n v="2.3740000000000001"/>
    <n v="2.3740000000000001"/>
    <n v="2.3740000000000001"/>
    <n v="2.3740000000000001"/>
    <n v="2.3740000000000001"/>
    <n v="2.3740000000000001"/>
    <n v="2.3740000000000001"/>
    <n v="28.488"/>
  </r>
  <r>
    <x v="3"/>
    <s v="Ngân hàng TMCP xuất nhập khẩu VN"/>
    <x v="349"/>
    <x v="1"/>
    <n v="20.172000000000001"/>
    <n v="20.172000000000001"/>
    <n v="20.172000000000001"/>
    <n v="20.172000000000001"/>
    <n v="20.172000000000001"/>
    <n v="20.172000000000001"/>
    <n v="20.172000000000001"/>
    <n v="20.172000000000001"/>
    <n v="20.172000000000001"/>
    <n v="20.172000000000001"/>
    <n v="20.172000000000001"/>
    <n v="20.172000000000001"/>
    <n v="242.06399999999999"/>
  </r>
  <r>
    <x v="3"/>
    <s v="Ngân hàng TMCP Công thương Việt Nam - Chi nhánh Bắc Thăng Long"/>
    <x v="178"/>
    <x v="1"/>
    <n v="6.3577139999999996"/>
    <n v="6.3577139999999996"/>
    <n v="6.3577139999999996"/>
    <n v="6.3577139999999996"/>
    <n v="6.3577139999999996"/>
    <n v="6.3577139999999996"/>
    <n v="6.3577139999999996"/>
    <n v="6.3577139999999996"/>
    <n v="6.3577139999999996"/>
    <n v="6.3577139999999996"/>
    <n v="6.3577139999999996"/>
    <n v="6.3577139999999996"/>
    <n v="76.292568000000003"/>
  </r>
  <r>
    <x v="3"/>
    <s v="Trung tâm Công nghệ thông tin - Ngân hàng TMCP Công thương Việt Nam"/>
    <x v="178"/>
    <x v="1"/>
    <n v="306.47784000000001"/>
    <n v="294.54357299999998"/>
    <n v="298.34084000000001"/>
    <n v="298.34084000000001"/>
    <n v="298.34084000000001"/>
    <n v="298.34084000000001"/>
    <n v="298.34084000000001"/>
    <n v="298.34084000000001"/>
    <n v="298.34084000000001"/>
    <n v="298.34084000000001"/>
    <n v="298.34084000000001"/>
    <n v="298.34084000000001"/>
    <n v="3584.4298130000002"/>
  </r>
  <r>
    <x v="3"/>
    <s v="Ngân hàng TMCP Công thương Việt Nam - Chi nhánh Thành phố Hà Nội"/>
    <x v="178"/>
    <x v="1"/>
    <n v="9.9607639999999993"/>
    <n v="9.9607639999999993"/>
    <n v="9.9607639999999993"/>
    <n v="9.9607639999999993"/>
    <n v="9.9607639999999993"/>
    <n v="9.9607639999999993"/>
    <n v="9.9607639999999993"/>
    <n v="9.9607639999999993"/>
    <n v="9.9607639999999993"/>
    <n v="9.9607639999999993"/>
    <n v="9.9607639999999993"/>
    <n v="9.9607639999999993"/>
    <n v="119.529168"/>
  </r>
  <r>
    <x v="3"/>
    <s v="Ngân hàng TMCP Công thương Việt Nam - Chi nhánh Hoàn Kiếm"/>
    <x v="178"/>
    <x v="1"/>
    <n v="8.1147639999999992"/>
    <n v="8.1147639999999992"/>
    <n v="8.1147639999999992"/>
    <n v="8.1147639999999992"/>
    <n v="8.1147639999999992"/>
    <n v="8.1147639999999992"/>
    <n v="8.1147639999999992"/>
    <n v="8.1147639999999992"/>
    <n v="8.1147639999999992"/>
    <n v="8.1147639999999992"/>
    <n v="8.1147639999999992"/>
    <n v="8.1147639999999992"/>
    <n v="97.377167999999998"/>
  </r>
  <r>
    <x v="3"/>
    <s v="Ngân hàng TMCP Công thương Việt Nam - Chi nhánh Ba Đình"/>
    <x v="178"/>
    <x v="1"/>
    <n v="7.5697140000000003"/>
    <n v="7.5697140000000003"/>
    <n v="7.5697140000000003"/>
    <n v="7.5697140000000003"/>
    <n v="7.5697140000000003"/>
    <n v="7.5697140000000003"/>
    <n v="7.5697140000000003"/>
    <n v="7.5697140000000003"/>
    <n v="7.5697140000000003"/>
    <n v="9.0697139999999994"/>
    <n v="7.5697140000000003"/>
    <n v="7.5697140000000003"/>
    <n v="92.336568"/>
  </r>
  <r>
    <x v="3"/>
    <s v="Ngân hàng TMCP Công thương Việt Nam - Chi nhánh Đống Đa"/>
    <x v="178"/>
    <x v="1"/>
    <n v="4.499714"/>
    <n v="4.499714"/>
    <n v="4.499714"/>
    <n v="4.499714"/>
    <n v="4.499714"/>
    <n v="4.499714"/>
    <n v="4.499714"/>
    <n v="4.499714"/>
    <n v="4.499714"/>
    <n v="4.499714"/>
    <n v="4.499714"/>
    <n v="4.499714"/>
    <n v="53.996568000000003"/>
  </r>
  <r>
    <x v="3"/>
    <s v="Ngân hàng TMCP Công thương Việt Nam - Chi nhánh Chương Dương"/>
    <x v="178"/>
    <x v="1"/>
    <n v="8.1147639999999992"/>
    <n v="8.1147639999999992"/>
    <n v="8.1147639999999992"/>
    <n v="8.1147639999999992"/>
    <n v="8.1147639999999992"/>
    <n v="8.1147639999999992"/>
    <n v="8.1147639999999992"/>
    <n v="8.1147639999999992"/>
    <n v="8.1147639999999992"/>
    <n v="8.1147639999999992"/>
    <n v="8.1147639999999992"/>
    <n v="8.1147639999999992"/>
    <n v="97.377167999999998"/>
  </r>
  <r>
    <x v="3"/>
    <s v="Ngân hàng TMCP Công thương Việt Nam - Chi nhánh Bắc Hà Nội"/>
    <x v="178"/>
    <x v="1"/>
    <n v="12.494027000000001"/>
    <n v="12.494027000000001"/>
    <n v="12.494027000000001"/>
    <n v="12.494027000000001"/>
    <n v="12.494027000000001"/>
    <n v="12.494027000000001"/>
    <n v="12.494027000000001"/>
    <n v="12.494027000000001"/>
    <n v="12.494027000000001"/>
    <n v="12.494027000000001"/>
    <n v="12.494027000000001"/>
    <n v="12.494027000000001"/>
    <n v="149.928324"/>
  </r>
  <r>
    <x v="3"/>
    <s v="Ngân hàng TMCP Công thương Việt Nam - Chi nhánh Đông Hà Nội"/>
    <x v="178"/>
    <x v="1"/>
    <n v="8.1147639999999992"/>
    <n v="8.1147639999999992"/>
    <n v="8.1147639999999992"/>
    <n v="8.1147639999999992"/>
    <n v="8.1147639999999992"/>
    <n v="8.1147639999999992"/>
    <n v="8.1147639999999992"/>
    <n v="8.1147639999999992"/>
    <n v="8.1147639999999992"/>
    <n v="8.1147639999999992"/>
    <n v="8.1147639999999992"/>
    <n v="8.1147639999999992"/>
    <n v="97.377167999999998"/>
  </r>
  <r>
    <x v="3"/>
    <s v="Ngân hàng TMCP Công thương Việt Nam - Chi nhánh Hoàng Mai"/>
    <x v="178"/>
    <x v="1"/>
    <n v="7.9943140000000001"/>
    <n v="7.9943140000000001"/>
    <n v="7.9943140000000001"/>
    <n v="7.9943140000000001"/>
    <n v="7.9943140000000001"/>
    <n v="7.9943140000000001"/>
    <n v="7.9943140000000001"/>
    <n v="7.9943140000000001"/>
    <n v="7.9943140000000001"/>
    <n v="7.9943140000000001"/>
    <n v="7.9943140000000001"/>
    <n v="7.9943140000000001"/>
    <n v="95.931768000000005"/>
  </r>
  <r>
    <x v="3"/>
    <s v="Ngân hàng TMCP Công thương Việt Nam - Chi nhánh Nam Thăng Long"/>
    <x v="178"/>
    <x v="1"/>
    <n v="8.1147639999999992"/>
    <n v="8.1147639999999992"/>
    <n v="8.1147639999999992"/>
    <n v="8.1147639999999992"/>
    <n v="8.1147639999999992"/>
    <n v="8.1147639999999992"/>
    <n v="8.1147639999999992"/>
    <n v="8.1147639999999992"/>
    <n v="8.1147639999999992"/>
    <n v="8.1147639999999992"/>
    <n v="8.1147639999999992"/>
    <n v="8.1147639999999992"/>
    <n v="97.377167999999998"/>
  </r>
  <r>
    <x v="3"/>
    <s v="Ngân hàng thương mại cổ phần Công thương Việt Nam - Chi nhánh Hai Bà Trưng"/>
    <x v="178"/>
    <x v="1"/>
    <n v="8.1147639999999992"/>
    <n v="8.1147639999999992"/>
    <n v="8.1147639999999992"/>
    <n v="8.1147639999999992"/>
    <n v="8.1147639999999992"/>
    <n v="8.1147639999999992"/>
    <n v="8.1147639999999992"/>
    <n v="8.1147639999999992"/>
    <n v="8.1147639999999992"/>
    <n v="8.1147639999999992"/>
    <n v="8.1147639999999992"/>
    <n v="8.1147639999999992"/>
    <n v="97.377167999999998"/>
  </r>
  <r>
    <x v="3"/>
    <s v="Ngân hàng TMCP Công thương Việt Nam - Chi nhánh Đông Anh"/>
    <x v="178"/>
    <x v="1"/>
    <n v="7.9943140000000001"/>
    <n v="7.9943140000000001"/>
    <n v="7.9943140000000001"/>
    <n v="7.9943140000000001"/>
    <n v="7.9943140000000001"/>
    <n v="7.9943140000000001"/>
    <n v="7.9943140000000001"/>
    <n v="7.9943140000000001"/>
    <n v="7.9943140000000001"/>
    <n v="7.9943140000000001"/>
    <n v="7.9943140000000001"/>
    <n v="7.9943140000000001"/>
    <n v="95.931768000000005"/>
  </r>
  <r>
    <x v="3"/>
    <s v="Ngân hàng TMCP Công thương Việt Nam - Chi nhánh Tây HN"/>
    <x v="178"/>
    <x v="1"/>
    <n v="7.9943140000000001"/>
    <n v="7.9943140000000001"/>
    <n v="7.9943140000000001"/>
    <n v="7.9943140000000001"/>
    <n v="7.9943140000000001"/>
    <n v="7.9943140000000001"/>
    <n v="7.9943140000000001"/>
    <n v="7.9943140000000001"/>
    <n v="7.9943140000000001"/>
    <n v="7.9943140000000001"/>
    <n v="7.9943140000000001"/>
    <n v="7.9943140000000001"/>
    <n v="95.931768000000005"/>
  </r>
  <r>
    <x v="3"/>
    <s v="Ngân hàng TMCP Công thương Việt Nam - Chi nhánh Hải Phòng"/>
    <x v="178"/>
    <x v="1"/>
    <n v="11.015914"/>
    <n v="11.015914"/>
    <n v="11.015914"/>
    <n v="11.015914"/>
    <n v="11.015914"/>
    <n v="11.015914"/>
    <n v="11.015914"/>
    <n v="11.015914"/>
    <n v="11.015914"/>
    <n v="11.015914"/>
    <n v="11.015914"/>
    <n v="11.015914"/>
    <n v="132.190968"/>
  </r>
  <r>
    <x v="3"/>
    <s v="Ngân hàng TMCP Công thương Việt Nam - Chi nhánh Tô Hiệu"/>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TMCP Công thương Việt Nam - Chi nhánh Đồ Sơn"/>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TMCP Công thương Việt Nam - Chi nhánh Lê Chân"/>
    <x v="178"/>
    <x v="1"/>
    <n v="11.015914"/>
    <n v="11.015914"/>
    <n v="11.015914"/>
    <n v="11.015914"/>
    <n v="11.015914"/>
    <n v="11.015914"/>
    <n v="11.015914"/>
    <n v="11.015914"/>
    <n v="11.015914"/>
    <n v="11.015914"/>
    <n v="11.015914"/>
    <n v="11.015914"/>
    <n v="132.190968"/>
  </r>
  <r>
    <x v="3"/>
    <s v="Ngân hàng TMCP Công thương Việt Nam - Chi nhánh Hồng Bàng"/>
    <x v="178"/>
    <x v="1"/>
    <n v="11.015914"/>
    <n v="11.015914"/>
    <n v="11.015914"/>
    <n v="11.015914"/>
    <n v="11.015914"/>
    <n v="11.015914"/>
    <n v="11.015914"/>
    <n v="11.015914"/>
    <n v="11.015914"/>
    <n v="11.015914"/>
    <n v="11.015914"/>
    <n v="11.015914"/>
    <n v="132.190968"/>
  </r>
  <r>
    <x v="3"/>
    <s v="Ngân hàng TMCP Công thương Việt Nam - Chi nhánh Ngô Quyền"/>
    <x v="178"/>
    <x v="1"/>
    <n v="11.015914"/>
    <n v="11.015914"/>
    <n v="11.015914"/>
    <n v="11.015914"/>
    <n v="11.015914"/>
    <n v="11.015914"/>
    <n v="11.015914"/>
    <n v="11.015914"/>
    <n v="11.015914"/>
    <n v="11.015914"/>
    <n v="11.015914"/>
    <n v="11.015914"/>
    <n v="132.190968"/>
  </r>
  <r>
    <x v="3"/>
    <s v="Ngân hàng TMCP Công thương Việt Nam - Chi nhánh Kiến An"/>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TMCP Công thương Việt Nam - Chi nhánh Yên Bái"/>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TMCP Công thương Việt Nam - Chi nhánh Sơn La"/>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TMCP Công thương Việt Nam - Chi nhánh Lào Cai"/>
    <x v="178"/>
    <x v="1"/>
    <n v="11.015914"/>
    <n v="11.015914"/>
    <n v="11.015914"/>
    <n v="11.015914"/>
    <n v="11.015914"/>
    <n v="11.015914"/>
    <n v="11.015914"/>
    <n v="11.015914"/>
    <n v="11.015914"/>
    <n v="11.015914"/>
    <n v="11.015914"/>
    <n v="11.015914"/>
    <n v="132.190968"/>
  </r>
  <r>
    <x v="3"/>
    <s v="Ngân hàng TMCP Công thương Việt Nam - Chi nhánh Lạng Sơn"/>
    <x v="178"/>
    <x v="1"/>
    <n v="11.015914"/>
    <n v="11.015914"/>
    <n v="11.015914"/>
    <n v="11.015914"/>
    <n v="11.015914"/>
    <n v="11.015914"/>
    <n v="11.015914"/>
    <n v="11.015914"/>
    <n v="11.015914"/>
    <n v="11.015914"/>
    <n v="11.015914"/>
    <n v="11.015914"/>
    <n v="132.190968"/>
  </r>
  <r>
    <x v="3"/>
    <s v="Ngân hàng TMCP Công thương Việt Nam - Chi nhánh Thái Nguyên"/>
    <x v="178"/>
    <x v="1"/>
    <n v="13.532914"/>
    <n v="13.532914"/>
    <n v="13.532914"/>
    <n v="13.532914"/>
    <n v="13.532914"/>
    <n v="13.532914"/>
    <n v="13.532914"/>
    <n v="13.532914"/>
    <n v="13.532914"/>
    <n v="13.532914"/>
    <n v="13.532914"/>
    <n v="13.532914"/>
    <n v="162.39496800000001"/>
  </r>
  <r>
    <x v="3"/>
    <s v="Ngân hàng TMCP Công thương Việt Nam - Chi nhánh Sông Công"/>
    <x v="178"/>
    <x v="1"/>
    <n v="11.015914"/>
    <n v="11.015914"/>
    <n v="11.015914"/>
    <n v="11.015914"/>
    <n v="11.015914"/>
    <n v="11.015914"/>
    <n v="11.015914"/>
    <n v="11.015914"/>
    <n v="11.015914"/>
    <n v="11.015914"/>
    <n v="11.015914"/>
    <n v="11.015914"/>
    <n v="132.190968"/>
  </r>
  <r>
    <x v="3"/>
    <s v="Ngân hàng TMCP Công thương Việt Nam - Chi nhánh Lưu Xá"/>
    <x v="178"/>
    <x v="1"/>
    <n v="11.015914"/>
    <n v="11.015914"/>
    <n v="11.015914"/>
    <n v="11.015914"/>
    <n v="11.015914"/>
    <n v="11.015914"/>
    <n v="11.015914"/>
    <n v="11.015914"/>
    <n v="11.015914"/>
    <n v="11.015914"/>
    <n v="11.015914"/>
    <n v="11.015914"/>
    <n v="132.190968"/>
  </r>
  <r>
    <x v="3"/>
    <s v="Ngân hàng TMCP Công thương Việt Nam - Chi nhánh Phú Thọ"/>
    <x v="178"/>
    <x v="1"/>
    <n v="11.015914"/>
    <n v="11.015914"/>
    <n v="11.015914"/>
    <n v="11.015914"/>
    <n v="11.015914"/>
    <n v="11.015914"/>
    <n v="11.015914"/>
    <n v="11.015914"/>
    <n v="11.015914"/>
    <n v="11.015914"/>
    <n v="11.015914"/>
    <n v="11.015914"/>
    <n v="132.190968"/>
  </r>
  <r>
    <x v="3"/>
    <s v="Ngân hàng TMCP Công thương Việt Nam - Chi nhánh Hùng Vương"/>
    <x v="178"/>
    <x v="1"/>
    <n v="11.015914"/>
    <n v="11.015914"/>
    <n v="11.015914"/>
    <n v="11.015914"/>
    <n v="11.015914"/>
    <n v="11.015914"/>
    <n v="11.015914"/>
    <n v="11.015914"/>
    <n v="11.015914"/>
    <n v="11.015914"/>
    <n v="11.015914"/>
    <n v="11.015914"/>
    <n v="132.190968"/>
  </r>
  <r>
    <x v="3"/>
    <s v="Ngân hàng TMCP Công thương Việt Nam - Chi nhánh TX Phú Thọ"/>
    <x v="178"/>
    <x v="1"/>
    <n v="11.015914"/>
    <n v="11.015914"/>
    <n v="11.015914"/>
    <n v="11.015914"/>
    <n v="11.015914"/>
    <n v="11.015914"/>
    <n v="11.015914"/>
    <n v="11.015914"/>
    <n v="11.015914"/>
    <n v="11.015914"/>
    <n v="11.015914"/>
    <n v="11.015914"/>
    <n v="132.190968"/>
  </r>
  <r>
    <x v="3"/>
    <s v="Ngân hàng TMCP Công thương Việt Nam - Chi nhánh Đền Hùng"/>
    <x v="178"/>
    <x v="1"/>
    <n v="11.015914"/>
    <n v="11.015914"/>
    <n v="11.015914"/>
    <n v="11.015914"/>
    <n v="11.015914"/>
    <n v="11.015914"/>
    <n v="11.015914"/>
    <n v="11.015914"/>
    <n v="11.015914"/>
    <n v="11.015914"/>
    <n v="11.015914"/>
    <n v="11.015914"/>
    <n v="132.190968"/>
  </r>
  <r>
    <x v="3"/>
    <s v="Ngân hàng TMCP Công thương Việt Nam - Chi nhánh Hoà Bình"/>
    <x v="178"/>
    <x v="1"/>
    <n v="11.015914"/>
    <n v="11.015914"/>
    <n v="11.015914"/>
    <n v="11.015914"/>
    <n v="11.015914"/>
    <n v="11.015914"/>
    <n v="11.015914"/>
    <n v="11.015914"/>
    <n v="11.015914"/>
    <n v="11.015914"/>
    <n v="11.015914"/>
    <n v="11.015914"/>
    <n v="132.190968"/>
  </r>
  <r>
    <x v="3"/>
    <s v="Ngân hàng TMCP Công thương Việt Nam - Chi nhánh Vĩnh Phúc"/>
    <x v="178"/>
    <x v="1"/>
    <n v="11.015914"/>
    <n v="11.015914"/>
    <n v="11.015914"/>
    <n v="11.015914"/>
    <n v="11.015914"/>
    <n v="11.015914"/>
    <n v="11.015914"/>
    <n v="11.015914"/>
    <n v="11.015914"/>
    <n v="11.015914"/>
    <n v="11.015914"/>
    <n v="11.015914"/>
    <n v="132.190968"/>
  </r>
  <r>
    <x v="3"/>
    <s v="Ngân hàng TMCP Công thương Việt Nam - Chi nhánh Phúc Yên"/>
    <x v="178"/>
    <x v="1"/>
    <n v="11.015914"/>
    <n v="11.015914"/>
    <n v="11.015914"/>
    <n v="11.015914"/>
    <n v="11.015914"/>
    <n v="11.015914"/>
    <n v="11.015914"/>
    <n v="11.015914"/>
    <n v="11.015914"/>
    <n v="11.015914"/>
    <n v="11.015914"/>
    <n v="11.015914"/>
    <n v="132.190968"/>
  </r>
  <r>
    <x v="3"/>
    <s v="Ngân hàng TMCP Công thương Việt Nam - Chi nhánh Quang Minh"/>
    <x v="178"/>
    <x v="1"/>
    <n v="7.9943140000000001"/>
    <n v="7.9943140000000001"/>
    <n v="7.9943140000000001"/>
    <n v="7.9943140000000001"/>
    <n v="7.9943140000000001"/>
    <n v="7.9943140000000001"/>
    <n v="7.9943140000000001"/>
    <n v="7.9943140000000001"/>
    <n v="7.9943140000000001"/>
    <n v="7.9943140000000001"/>
    <n v="7.9943140000000001"/>
    <n v="7.9943140000000001"/>
    <n v="95.931768000000005"/>
  </r>
  <r>
    <x v="3"/>
    <s v="Ngân hàng TMCP Công thương Việt Nam - Chi nhánh Bình Xuyên"/>
    <x v="178"/>
    <x v="1"/>
    <n v="11.015914"/>
    <n v="11.015914"/>
    <n v="11.015914"/>
    <n v="11.015914"/>
    <n v="11.015914"/>
    <n v="11.015914"/>
    <n v="11.015914"/>
    <n v="11.015914"/>
    <n v="11.015914"/>
    <n v="11.015914"/>
    <n v="11.015914"/>
    <n v="11.015914"/>
    <n v="132.190968"/>
  </r>
  <r>
    <x v="3"/>
    <s v="Ngân hàng TMCP Công thương Việt Nam - Chi nhánh Bắc Giang"/>
    <x v="178"/>
    <x v="1"/>
    <n v="11.015914"/>
    <n v="11.015914"/>
    <n v="11.015914"/>
    <n v="11.015914"/>
    <n v="11.015914"/>
    <n v="11.015914"/>
    <n v="11.015914"/>
    <n v="11.015914"/>
    <n v="11.015914"/>
    <n v="11.015914"/>
    <n v="11.015914"/>
    <n v="11.015914"/>
    <n v="132.190968"/>
  </r>
  <r>
    <x v="3"/>
    <s v="Ngân hàng TMCP Công thương Việt Nam - Chi nhánh Bắc Ninh"/>
    <x v="178"/>
    <x v="1"/>
    <n v="13.112413999999999"/>
    <n v="13.112413999999999"/>
    <n v="13.112413999999999"/>
    <n v="13.112413999999999"/>
    <n v="13.112413999999999"/>
    <n v="13.112413999999999"/>
    <n v="13.112413999999999"/>
    <n v="13.112413999999999"/>
    <n v="13.112413999999999"/>
    <n v="13.112413999999999"/>
    <n v="13.112413999999999"/>
    <n v="13.112413999999999"/>
    <n v="157.34896800000001"/>
  </r>
  <r>
    <x v="3"/>
    <s v="Ngân hàng TMCP Công thương Việt Nam - Chi nhánh KCN Tiên Sơn"/>
    <x v="178"/>
    <x v="1"/>
    <n v="11.015914"/>
    <n v="11.015914"/>
    <n v="11.015914"/>
    <n v="11.015914"/>
    <n v="11.015914"/>
    <n v="11.015914"/>
    <n v="11.015914"/>
    <n v="11.015914"/>
    <n v="11.015914"/>
    <n v="11.015914"/>
    <n v="11.015914"/>
    <n v="11.015914"/>
    <n v="132.190968"/>
  </r>
  <r>
    <x v="3"/>
    <s v="Ngân hàng TMCP Công thương Việt Nam - Chi nhánh Tiên Sơn"/>
    <x v="178"/>
    <x v="1"/>
    <n v="7.3132140000000003"/>
    <n v="7.3132140000000003"/>
    <n v="7.3132140000000003"/>
    <n v="7.3132140000000003"/>
    <n v="7.3132140000000003"/>
    <n v="7.3132140000000003"/>
    <n v="7.3132140000000003"/>
    <n v="7.3132140000000003"/>
    <n v="7.3132140000000003"/>
    <n v="7.3132140000000003"/>
    <n v="7.3132140000000003"/>
    <n v="7.3132140000000003"/>
    <n v="87.758567999999997"/>
  </r>
  <r>
    <x v="3"/>
    <s v="Ngân hàng TMCP Công thương Việt Nam - Chi nhánh Quế Võ"/>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TMCP Công thương Việt Nam - Chi nhánh Quảng Ninh"/>
    <x v="178"/>
    <x v="1"/>
    <n v="13.532914"/>
    <n v="13.532914"/>
    <n v="13.532914"/>
    <n v="13.532914"/>
    <n v="13.532914"/>
    <n v="13.532914"/>
    <n v="13.532914"/>
    <n v="13.532914"/>
    <n v="13.532914"/>
    <n v="13.532914"/>
    <n v="13.532914"/>
    <n v="13.532914"/>
    <n v="162.39496800000001"/>
  </r>
  <r>
    <x v="3"/>
    <s v="Ngân hàng TMCP Công thương Việt Nam - Chi nhánh Cẩm Phả"/>
    <x v="178"/>
    <x v="1"/>
    <n v="11.015914"/>
    <n v="11.015914"/>
    <n v="11.015914"/>
    <n v="11.015914"/>
    <n v="11.015914"/>
    <n v="11.015914"/>
    <n v="11.015914"/>
    <n v="11.015914"/>
    <n v="11.015914"/>
    <n v="11.015914"/>
    <n v="11.015914"/>
    <n v="11.015914"/>
    <n v="132.190968"/>
  </r>
  <r>
    <x v="3"/>
    <s v="Ngân hàng TMCP Công thương Việt Nam - Chi nhánh Uông Bí"/>
    <x v="178"/>
    <x v="1"/>
    <n v="11.015914"/>
    <n v="11.015914"/>
    <n v="11.015914"/>
    <n v="11.015914"/>
    <n v="11.015914"/>
    <n v="11.015914"/>
    <n v="11.015914"/>
    <n v="11.015914"/>
    <n v="11.015914"/>
    <n v="11.015914"/>
    <n v="11.015914"/>
    <n v="11.015914"/>
    <n v="132.190968"/>
  </r>
  <r>
    <x v="3"/>
    <s v="Ngân hàng TMCP Công thương Việt Nam - Chi nhánh Bãi Cháy"/>
    <x v="178"/>
    <x v="1"/>
    <n v="11.015914"/>
    <n v="11.015914"/>
    <n v="11.015914"/>
    <n v="11.015914"/>
    <n v="11.015914"/>
    <n v="11.015914"/>
    <n v="11.015914"/>
    <n v="11.015914"/>
    <n v="11.015914"/>
    <n v="11.015914"/>
    <n v="11.015914"/>
    <n v="11.015914"/>
    <n v="132.190968"/>
  </r>
  <r>
    <x v="3"/>
    <s v="Ngân hàng TMCP Công thương Việt Nam - Chi nhánh Móng Cái"/>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thương mại cổ phần Công thương Việt Nam - Chi nhánh Thành An"/>
    <x v="178"/>
    <x v="1"/>
    <n v="8.1147639999999992"/>
    <n v="8.1147639999999992"/>
    <n v="8.1147639999999992"/>
    <n v="8.1147639999999992"/>
    <n v="8.1147639999999992"/>
    <n v="8.1147639999999992"/>
    <n v="8.1147639999999992"/>
    <n v="8.1147639999999992"/>
    <n v="8.1147639999999992"/>
    <n v="8.1147639999999992"/>
    <n v="8.1147639999999992"/>
    <n v="8.1147639999999992"/>
    <n v="97.377167999999998"/>
  </r>
  <r>
    <x v="3"/>
    <s v="Ngân hàng TMCP Công thương Việt Nam - Chi nhánh Quang Trung"/>
    <x v="178"/>
    <x v="1"/>
    <n v="7.9943140000000001"/>
    <n v="7.9943140000000001"/>
    <n v="7.9943140000000001"/>
    <n v="7.9943140000000001"/>
    <n v="7.9943140000000001"/>
    <n v="7.9943140000000001"/>
    <n v="7.9943140000000001"/>
    <n v="7.9943140000000001"/>
    <n v="7.9943140000000001"/>
    <n v="7.9943140000000001"/>
    <n v="7.9943140000000001"/>
    <n v="7.9943140000000001"/>
    <n v="95.931768000000005"/>
  </r>
  <r>
    <x v="3"/>
    <s v="Ngân hàng TMCP Công thương Việt Nam - Chi nhánh Thăng Long"/>
    <x v="178"/>
    <x v="1"/>
    <n v="7.9943140000000001"/>
    <n v="7.9943140000000001"/>
    <n v="7.9943140000000001"/>
    <n v="7.9943140000000001"/>
    <n v="7.9943140000000001"/>
    <n v="7.9943140000000001"/>
    <n v="7.9943140000000001"/>
    <n v="7.9943140000000001"/>
    <n v="7.9943140000000001"/>
    <n v="7.9943140000000001"/>
    <n v="7.9943140000000001"/>
    <n v="7.9943140000000001"/>
    <n v="95.931768000000005"/>
  </r>
  <r>
    <x v="3"/>
    <s v="Ngân hàng TMCP Công thương Việt Nam - Chi nhánh Láng Hoà Lạc"/>
    <x v="178"/>
    <x v="1"/>
    <n v="6.3577139999999996"/>
    <n v="6.3577139999999996"/>
    <n v="6.3577139999999996"/>
    <n v="6.3577139999999996"/>
    <n v="6.3577139999999996"/>
    <n v="6.3577139999999996"/>
    <n v="6.3577139999999996"/>
    <n v="6.3577139999999996"/>
    <n v="6.3577139999999996"/>
    <n v="6.3577139999999996"/>
    <n v="6.3577139999999996"/>
    <n v="6.3577139999999996"/>
    <n v="76.292568000000003"/>
  </r>
  <r>
    <x v="3"/>
    <s v="Ngân hàng TMCP Công thương Việt Nam - Chi nhánh Hải Dương"/>
    <x v="178"/>
    <x v="1"/>
    <n v="11.015914"/>
    <n v="11.015914"/>
    <n v="11.015914"/>
    <n v="11.015914"/>
    <n v="11.015914"/>
    <n v="11.015914"/>
    <n v="11.015914"/>
    <n v="11.015914"/>
    <n v="11.015914"/>
    <n v="11.015914"/>
    <n v="11.015914"/>
    <n v="11.015914"/>
    <n v="132.190968"/>
  </r>
  <r>
    <x v="3"/>
    <s v="Ngân hàng TMCP Công thương Việt Nam - Chi nhánh KCN Hải Dương"/>
    <x v="178"/>
    <x v="1"/>
    <n v="11.015914"/>
    <n v="11.015914"/>
    <n v="11.015914"/>
    <n v="11.015914"/>
    <n v="11.015914"/>
    <n v="11.015914"/>
    <n v="11.015914"/>
    <n v="11.015914"/>
    <n v="11.015914"/>
    <n v="11.015914"/>
    <n v="11.015914"/>
    <n v="11.015914"/>
    <n v="132.190968"/>
  </r>
  <r>
    <x v="3"/>
    <s v="Ngân hàng TMCP Công thương Việt Nam - Chi nhánh Đông Hải Dương"/>
    <x v="178"/>
    <x v="1"/>
    <n v="11.015914"/>
    <n v="11.015914"/>
    <n v="11.015914"/>
    <n v="11.015914"/>
    <n v="11.015914"/>
    <n v="11.015914"/>
    <n v="11.015914"/>
    <n v="11.015914"/>
    <n v="11.015914"/>
    <n v="11.015914"/>
    <n v="11.015914"/>
    <n v="11.015914"/>
    <n v="132.190968"/>
  </r>
  <r>
    <x v="3"/>
    <s v="Ngân hàng TMCP Công thương Việt Nam - Chi nhánh Hưng Yên"/>
    <x v="178"/>
    <x v="1"/>
    <n v="11.015914"/>
    <n v="11.015914"/>
    <n v="11.015914"/>
    <n v="11.015914"/>
    <n v="11.015914"/>
    <n v="11.015914"/>
    <n v="11.015914"/>
    <n v="11.015914"/>
    <n v="11.015914"/>
    <n v="11.015914"/>
    <n v="11.015914"/>
    <n v="11.015914"/>
    <n v="132.190968"/>
  </r>
  <r>
    <x v="3"/>
    <s v="Ngân hàng TMCP Công thương Việt Nam - Chi nhánh Mỹ Hào"/>
    <x v="178"/>
    <x v="1"/>
    <n v="11.015914"/>
    <n v="11.015914"/>
    <n v="11.015914"/>
    <n v="11.015914"/>
    <n v="11.015914"/>
    <n v="11.015914"/>
    <n v="11.015914"/>
    <n v="11.015914"/>
    <n v="11.015914"/>
    <n v="11.015914"/>
    <n v="11.015914"/>
    <n v="11.015914"/>
    <n v="132.190968"/>
  </r>
  <r>
    <x v="3"/>
    <s v="Ngân hàng TMCP Công thương Việt Nam - Chi nhánh Thái Bình"/>
    <x v="178"/>
    <x v="1"/>
    <n v="13.532914"/>
    <n v="13.532914"/>
    <n v="13.532914"/>
    <n v="13.532914"/>
    <n v="13.532914"/>
    <n v="13.532914"/>
    <n v="13.532914"/>
    <n v="13.532914"/>
    <n v="13.532914"/>
    <n v="13.532914"/>
    <n v="13.532914"/>
    <n v="13.532914"/>
    <n v="162.39496800000001"/>
  </r>
  <r>
    <x v="3"/>
    <s v="Ngân hàng TMCP Công thương Việt Nam - Chi nhánh Nam Định"/>
    <x v="178"/>
    <x v="1"/>
    <n v="11.015914"/>
    <n v="11.015914"/>
    <n v="11.015914"/>
    <n v="11.015914"/>
    <n v="11.015914"/>
    <n v="11.015914"/>
    <n v="11.015914"/>
    <n v="11.015914"/>
    <n v="11.015914"/>
    <n v="11.015914"/>
    <n v="11.015914"/>
    <n v="11.015914"/>
    <n v="132.190968"/>
  </r>
  <r>
    <x v="3"/>
    <s v="Ngân hàng TMCP Công thương Việt Nam - Chi nhánh TP Nam Định"/>
    <x v="178"/>
    <x v="1"/>
    <n v="11.015914"/>
    <n v="11.015914"/>
    <n v="11.015914"/>
    <n v="11.015914"/>
    <n v="11.015914"/>
    <n v="11.015914"/>
    <n v="11.015914"/>
    <n v="11.015914"/>
    <n v="11.015914"/>
    <n v="11.015914"/>
    <n v="11.015914"/>
    <n v="11.015914"/>
    <n v="132.190968"/>
  </r>
  <r>
    <x v="3"/>
    <s v="Ngân hàng TMCP Công thương Việt Nam - Chi nhánh Hà Nam"/>
    <x v="178"/>
    <x v="1"/>
    <n v="11.015914"/>
    <n v="11.015914"/>
    <n v="11.015914"/>
    <n v="11.015914"/>
    <n v="11.015914"/>
    <n v="11.015914"/>
    <n v="11.015914"/>
    <n v="11.015914"/>
    <n v="11.015914"/>
    <n v="11.015914"/>
    <n v="11.015914"/>
    <n v="11.015914"/>
    <n v="132.190968"/>
  </r>
  <r>
    <x v="3"/>
    <s v="Ngân hàng TMCP Công thương Việt Nam - Chi nhánh Ninh Bình"/>
    <x v="178"/>
    <x v="1"/>
    <n v="11.015914"/>
    <n v="11.015914"/>
    <n v="11.015914"/>
    <n v="11.015914"/>
    <n v="11.015914"/>
    <n v="11.015914"/>
    <n v="11.015914"/>
    <n v="11.015914"/>
    <n v="11.015914"/>
    <n v="11.015914"/>
    <n v="11.015914"/>
    <n v="11.015914"/>
    <n v="132.190968"/>
  </r>
  <r>
    <x v="3"/>
    <s v="Ngân hàng TMCP Công thương Việt Nam - Chi nhánh Tam Điệp"/>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TMCP Công thương Việt Nam - Chi nhánh Thanh Hóa"/>
    <x v="178"/>
    <x v="1"/>
    <n v="13.532914"/>
    <n v="13.532914"/>
    <n v="13.532914"/>
    <n v="13.532914"/>
    <n v="13.532914"/>
    <n v="13.532914"/>
    <n v="13.532914"/>
    <n v="13.532914"/>
    <n v="13.532914"/>
    <n v="13.532914"/>
    <n v="13.532914"/>
    <n v="13.532914"/>
    <n v="162.39496800000001"/>
  </r>
  <r>
    <x v="3"/>
    <s v="Ngân hàng TMCP Công thương Việt Nam - Chi nhánh Sầm Sơn"/>
    <x v="178"/>
    <x v="1"/>
    <n v="11.015914"/>
    <n v="11.015914"/>
    <n v="11.015914"/>
    <n v="11.015914"/>
    <n v="11.015914"/>
    <n v="11.015914"/>
    <n v="11.015914"/>
    <n v="11.015914"/>
    <n v="11.015914"/>
    <n v="11.015914"/>
    <n v="11.015914"/>
    <n v="11.015914"/>
    <n v="132.190968"/>
  </r>
  <r>
    <x v="3"/>
    <s v="Ngân hàng TMCP Công thương Việt Nam - Chi nhánh Bỉm Sơn"/>
    <x v="178"/>
    <x v="1"/>
    <n v="11.015914"/>
    <n v="11.015914"/>
    <n v="11.015914"/>
    <n v="11.015914"/>
    <n v="11.015914"/>
    <n v="11.015914"/>
    <n v="11.015914"/>
    <n v="11.015914"/>
    <n v="11.015914"/>
    <n v="11.015914"/>
    <n v="11.015914"/>
    <n v="11.015914"/>
    <n v="132.190968"/>
  </r>
  <r>
    <x v="3"/>
    <s v="Ngân hàng TMCP Công thương Việt Nam - Chi nhánh Nghệ An"/>
    <x v="178"/>
    <x v="1"/>
    <n v="13.532914"/>
    <n v="13.532914"/>
    <n v="13.532914"/>
    <n v="13.532914"/>
    <n v="13.532914"/>
    <n v="13.532914"/>
    <n v="13.532914"/>
    <n v="13.532914"/>
    <n v="13.532914"/>
    <n v="13.532914"/>
    <n v="13.532914"/>
    <n v="13.532914"/>
    <n v="162.39496800000001"/>
  </r>
  <r>
    <x v="3"/>
    <s v="Ngân hàng TMCP Công thương Việt Nam - Chi nhánh TP Vinh"/>
    <x v="178"/>
    <x v="1"/>
    <n v="11.015914"/>
    <n v="11.015914"/>
    <n v="11.015914"/>
    <n v="11.015914"/>
    <n v="11.015914"/>
    <n v="11.015914"/>
    <n v="11.015914"/>
    <n v="11.015914"/>
    <n v="11.015914"/>
    <n v="11.015914"/>
    <n v="11.015914"/>
    <n v="11.015914"/>
    <n v="132.190968"/>
  </r>
  <r>
    <x v="3"/>
    <s v="Ngân hàng TMCP Công thương Việt Nam - Chi nhánh Bắc Nghệ An"/>
    <x v="178"/>
    <x v="1"/>
    <n v="11.015914"/>
    <n v="11.015914"/>
    <n v="11.015914"/>
    <n v="11.015914"/>
    <n v="11.015914"/>
    <n v="11.015914"/>
    <n v="11.015914"/>
    <n v="11.015914"/>
    <n v="11.015914"/>
    <n v="11.015914"/>
    <n v="11.015914"/>
    <n v="11.015914"/>
    <n v="132.190968"/>
  </r>
  <r>
    <x v="3"/>
    <s v="Ngân hàng TMCP Công thương Việt Nam - Chi nhánh Cửa Lò"/>
    <x v="178"/>
    <x v="1"/>
    <n v="11.015914"/>
    <n v="12.515914"/>
    <n v="11.015914"/>
    <n v="11.015914"/>
    <n v="11.015914"/>
    <n v="11.015914"/>
    <n v="11.015914"/>
    <n v="11.015914"/>
    <n v="11.015914"/>
    <n v="11.015914"/>
    <n v="11.015914"/>
    <n v="11.015914"/>
    <n v="133.690968"/>
  </r>
  <r>
    <x v="3"/>
    <s v="Ngân hàng TMCP Công thương Việt Nam - Chi nhánh Hà Tĩnh"/>
    <x v="178"/>
    <x v="1"/>
    <n v="11.015914"/>
    <n v="11.015914"/>
    <n v="11.015914"/>
    <n v="11.015914"/>
    <n v="11.015914"/>
    <n v="11.015914"/>
    <n v="11.015914"/>
    <n v="11.015914"/>
    <n v="11.015914"/>
    <n v="11.015914"/>
    <n v="11.015914"/>
    <n v="11.015914"/>
    <n v="132.190968"/>
  </r>
  <r>
    <x v="3"/>
    <s v="Ngân hàng TMCP Công thương Việt Nam - Chi nhánh Điện Biên"/>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TMCP Công thương Việt Nam - Chi nhánh Lai Châu"/>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TMCP Công thương Việt Nam - Chi nhánh Hà Giang"/>
    <x v="178"/>
    <x v="1"/>
    <n v="11.015914"/>
    <n v="11.015914"/>
    <n v="11.015914"/>
    <n v="11.015914"/>
    <n v="11.015914"/>
    <n v="11.015914"/>
    <n v="11.015914"/>
    <n v="11.015914"/>
    <n v="11.015914"/>
    <n v="11.015914"/>
    <n v="11.015914"/>
    <n v="11.015914"/>
    <n v="132.190968"/>
  </r>
  <r>
    <x v="3"/>
    <s v="Ngân hàng TMCP Công thương Việt Nam - Chi nhánh Tuyên Quang"/>
    <x v="178"/>
    <x v="1"/>
    <n v="11.015914"/>
    <n v="11.015914"/>
    <n v="11.015914"/>
    <n v="11.015914"/>
    <n v="11.015914"/>
    <n v="11.015914"/>
    <n v="11.015914"/>
    <n v="11.015914"/>
    <n v="11.015914"/>
    <n v="11.015914"/>
    <n v="11.015914"/>
    <n v="11.015914"/>
    <n v="132.190968"/>
  </r>
  <r>
    <x v="3"/>
    <s v="Ngân hàng TMCP Công thương Việt Nam - Chi nhánh Cao Bằng"/>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TMCP Công thương Việt Nam - Chi nhánh Bắc Kạn"/>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TMCP Công Thương Việt Nam – Chi nhánh Vân Đồn"/>
    <x v="178"/>
    <x v="1"/>
    <n v="9.1027640000000005"/>
    <n v="9.1027640000000005"/>
    <n v="9.1027640000000005"/>
    <n v="9.1027640000000005"/>
    <n v="9.1027640000000005"/>
    <n v="9.1027640000000005"/>
    <n v="9.1027640000000005"/>
    <n v="9.1027640000000005"/>
    <n v="9.1027640000000005"/>
    <n v="9.1027640000000005"/>
    <n v="9.1027640000000005"/>
    <n v="9.1027640000000005"/>
    <n v="109.23316800000001"/>
  </r>
  <r>
    <x v="3"/>
    <s v="Ngân hàng BNP Paribas - Chi nhánh Hà Nội"/>
    <x v="89"/>
    <x v="1"/>
    <n v="9.0289999999999999"/>
    <n v="9.0289999999999999"/>
    <n v="9.0289999999999999"/>
    <n v="9.0289999999999999"/>
    <n v="0"/>
    <n v="0"/>
    <n v="0"/>
    <n v="0"/>
    <n v="0"/>
    <n v="0"/>
    <n v="0"/>
    <n v="0"/>
    <n v="36.116"/>
  </r>
  <r>
    <x v="3"/>
    <s v="Ngân hàng TMCP ngoại thương Việt Nam"/>
    <x v="180"/>
    <x v="1"/>
    <n v="3.5640000000000001"/>
    <n v="3.5640000000000001"/>
    <n v="3.5640000000000001"/>
    <n v="3.5640000000000001"/>
    <n v="3.5640000000000001"/>
    <n v="3.5640000000000001"/>
    <n v="3.5640000000000001"/>
    <n v="3.5640000000000001"/>
    <n v="3.5640000000000001"/>
    <n v="3.5640000000000001"/>
    <n v="3.5640000000000001"/>
    <n v="3.5640000000000001"/>
    <n v="42.768000000000001"/>
  </r>
  <r>
    <x v="3"/>
    <s v="Ngân hàng TMCP ngoại thương Việt Nam - Chi nhánh Tây Sài Gòn"/>
    <x v="180"/>
    <x v="1"/>
    <n v="9.2929999999999993"/>
    <n v="0"/>
    <n v="-4.3367339999999999"/>
    <n v="0"/>
    <n v="0"/>
    <n v="0"/>
    <n v="0"/>
    <n v="0"/>
    <n v="0"/>
    <n v="0"/>
    <n v="0"/>
    <n v="0"/>
    <n v="4.9562660000000003"/>
  </r>
  <r>
    <x v="3"/>
    <s v="Ngân hàng TMCP ngoại thương Việt Nam - Chi nhánh Gia Định"/>
    <x v="180"/>
    <x v="1"/>
    <n v="9.2929999999999993"/>
    <n v="0"/>
    <n v="0"/>
    <n v="0"/>
    <n v="0"/>
    <n v="0"/>
    <n v="0"/>
    <n v="0"/>
    <n v="0"/>
    <n v="0"/>
    <n v="0"/>
    <n v="0"/>
    <n v="9.2929999999999993"/>
  </r>
  <r>
    <x v="3"/>
    <s v="Công ty Cổ phần Thanh toán Quốc gia Việt Nam"/>
    <x v="217"/>
    <x v="0"/>
    <n v="1.3363640000000001"/>
    <n v="1.3363640000000001"/>
    <n v="1.3363640000000001"/>
    <n v="1.3363640000000001"/>
    <n v="1.3363640000000001"/>
    <n v="1.3363640000000001"/>
    <n v="1.3363640000000001"/>
    <n v="1.3363640000000001"/>
    <n v="1.3363640000000001"/>
    <n v="1.3363640000000001"/>
    <n v="1.3363640000000001"/>
    <n v="1.3363640000000001"/>
    <n v="16.036368"/>
  </r>
  <r>
    <x v="3"/>
    <s v="Ngân hàng TMCP Đầu tư và Phát triển Việt Nam - Chi nhánh Cẩm Phả"/>
    <x v="179"/>
    <x v="1"/>
    <n v="4.2214999999999998"/>
    <n v="4.2214999999999998"/>
    <n v="4.2214999999999998"/>
    <n v="4.2214999999999998"/>
    <n v="4.2214999999999998"/>
    <n v="28.471820000000001"/>
    <n v="7.5895999999999999"/>
    <n v="7.5895999999999999"/>
    <n v="7.5895999999999999"/>
    <n v="7.5895999999999999"/>
    <n v="7.5895999999999999"/>
    <n v="7.5895999999999999"/>
    <n v="95.116919999999993"/>
  </r>
  <r>
    <x v="3"/>
    <s v="Tổng Công ty Cổ phần Bảo hiểm Bưu điện"/>
    <x v="25"/>
    <x v="1"/>
    <n v="3.3559999999999999"/>
    <n v="3.3559999999999999"/>
    <n v="3.3559999999999999"/>
    <n v="3.3559999999999999"/>
    <n v="3.3559999999999999"/>
    <n v="3.3559999999999999"/>
    <n v="3.3559999999999999"/>
    <n v="3.3559999999999999"/>
    <n v="3.3559999999999999"/>
    <n v="3.3559999999999999"/>
    <n v="3.3559999999999999"/>
    <n v="3.3559999999999999"/>
    <n v="40.271999999999998"/>
  </r>
  <r>
    <x v="3"/>
    <s v="Ngân hàng Hợp tác xã Việt Nam"/>
    <x v="190"/>
    <x v="1"/>
    <n v="1.337"/>
    <n v="1.337"/>
    <n v="1.337"/>
    <n v="1.337"/>
    <n v="1.337"/>
    <n v="1.337"/>
    <n v="1.337"/>
    <n v="1.337"/>
    <n v="1.337"/>
    <n v="1.337"/>
    <n v="1.337"/>
    <n v="1.337"/>
    <n v="16.044"/>
  </r>
  <r>
    <x v="3"/>
    <s v="Ngân hàng phát triển Việt Nam"/>
    <x v="311"/>
    <x v="1"/>
    <n v="1.337"/>
    <n v="1.337"/>
    <n v="1.337"/>
    <n v="1.337"/>
    <n v="1.337"/>
    <n v="1.337"/>
    <n v="1.337"/>
    <n v="1.337"/>
    <n v="1.337"/>
    <n v="1.337"/>
    <n v="1.337"/>
    <n v="1.337"/>
    <n v="16.044"/>
  </r>
  <r>
    <x v="3"/>
    <s v="Công ty cổ phần dịch vụ viễn thông I.P"/>
    <x v="70"/>
    <x v="1"/>
    <n v="36.213656999999998"/>
    <n v="36.213656999999998"/>
    <n v="36.213656999999998"/>
    <n v="36.213656999999998"/>
    <n v="36.213656999999998"/>
    <n v="36.213656999999998"/>
    <n v="36.213656999999998"/>
    <n v="36.213656999999998"/>
    <n v="36.213656999999998"/>
    <n v="36.213656999999998"/>
    <n v="36.213656999999998"/>
    <n v="36.213656999999998"/>
    <n v="434.56388399999997"/>
  </r>
  <r>
    <x v="3"/>
    <s v="Ngân hàng TMCP Công thương Việt Nam"/>
    <x v="178"/>
    <x v="1"/>
    <n v="30.571686"/>
    <n v="30.571686"/>
    <n v="30.571686"/>
    <n v="30.571686"/>
    <n v="30.571686"/>
    <n v="30.571686"/>
    <n v="30.571686"/>
    <n v="30.571686"/>
    <n v="30.571686"/>
    <n v="30.571686"/>
    <n v="30.571686"/>
    <n v="30.571686"/>
    <n v="366.860232"/>
  </r>
  <r>
    <x v="3"/>
    <s v="VP Đại diện Ngân hàng TMCP Công thương VN tại Đà Nẵng"/>
    <x v="178"/>
    <x v="1"/>
    <n v="11.475199999999999"/>
    <n v="9.6117159999999995"/>
    <n v="8.1867000000000001"/>
    <n v="8.1867000000000001"/>
    <n v="8.1867000000000001"/>
    <n v="8.1867000000000001"/>
    <n v="8.1867000000000001"/>
    <n v="8.1867000000000001"/>
    <n v="8.1867000000000001"/>
    <n v="8.1867000000000001"/>
    <n v="8.1867000000000001"/>
    <n v="8.1867000000000001"/>
    <n v="102.95391600000001"/>
  </r>
  <r>
    <x v="3"/>
    <s v="Ngân hàng TMCP Công thương VN- CN Quảng Bình"/>
    <x v="178"/>
    <x v="1"/>
    <n v="18.712225"/>
    <n v="18.712225"/>
    <n v="18.712225"/>
    <n v="18.712225"/>
    <n v="18.712225"/>
    <n v="18.712225"/>
    <n v="18.712225"/>
    <n v="18.712225"/>
    <n v="18.712225"/>
    <n v="18.712225"/>
    <n v="18.712225"/>
    <n v="18.712225"/>
    <n v="224.54669999999999"/>
  </r>
  <r>
    <x v="3"/>
    <s v="Ngân hàng TMCP Công thương VN- CN Quảng Trị"/>
    <x v="178"/>
    <x v="1"/>
    <n v="28.135362000000001"/>
    <n v="29.015345"/>
    <n v="29.015345"/>
    <n v="29.015345"/>
    <n v="29.015345"/>
    <n v="29.015345"/>
    <n v="29.015345"/>
    <n v="29.015345"/>
    <n v="29.015345"/>
    <n v="29.015345"/>
    <n v="29.015345"/>
    <n v="29.015345"/>
    <n v="347.30415699999998"/>
  </r>
  <r>
    <x v="3"/>
    <s v="Ngân hàng TMCP Công thương VN- CN Thừa Thiên Huế"/>
    <x v="178"/>
    <x v="1"/>
    <n v="25.670335000000001"/>
    <n v="25.670335000000001"/>
    <n v="25.670335000000001"/>
    <n v="25.670335000000001"/>
    <n v="31.990383000000001"/>
    <n v="28.465734999999999"/>
    <n v="28.465734999999999"/>
    <n v="28.465734999999999"/>
    <n v="28.465734999999999"/>
    <n v="28.465734999999999"/>
    <n v="28.465734999999999"/>
    <n v="28.465734999999999"/>
    <n v="333.93186800000001"/>
  </r>
  <r>
    <x v="3"/>
    <s v="Ngân hàng TMCP Công thương VN- CN Thừa Thiên Huế"/>
    <x v="178"/>
    <x v="1"/>
    <n v="14.136839999999999"/>
    <n v="14.136839999999999"/>
    <n v="14.136839999999999"/>
    <n v="14.136839999999999"/>
    <n v="14.136839999999999"/>
    <n v="14.136839999999999"/>
    <n v="14.136839999999999"/>
    <n v="14.136839999999999"/>
    <n v="14.136839999999999"/>
    <n v="14.136839999999999"/>
    <n v="14.136839999999999"/>
    <n v="14.136839999999999"/>
    <n v="169.64207999999999"/>
  </r>
  <r>
    <x v="3"/>
    <s v="Ngân hàng TMCP Công thương VN- CN Nam Thừa Thiên Huế"/>
    <x v="178"/>
    <x v="1"/>
    <n v="15.818045"/>
    <n v="15.818045"/>
    <n v="25.630793000000001"/>
    <n v="17.787645000000001"/>
    <n v="17.787645000000001"/>
    <n v="17.787645000000001"/>
    <n v="17.787645000000001"/>
    <n v="17.787645000000001"/>
    <n v="17.787645000000001"/>
    <n v="17.787645000000001"/>
    <n v="17.787645000000001"/>
    <n v="17.787645000000001"/>
    <n v="217.35568799999999"/>
  </r>
  <r>
    <x v="3"/>
    <s v="Ngân hàng TMCP Công thương VN- CN Ngũ Hành Sơn"/>
    <x v="178"/>
    <x v="1"/>
    <n v="14.8996"/>
    <n v="14.8996"/>
    <n v="14.8996"/>
    <n v="14.8996"/>
    <n v="14.8996"/>
    <n v="14.8996"/>
    <n v="14.8996"/>
    <n v="14.8996"/>
    <n v="14.8996"/>
    <n v="14.8996"/>
    <n v="14.8996"/>
    <n v="14.8996"/>
    <n v="178.79519999999999"/>
  </r>
  <r>
    <x v="3"/>
    <s v="Ngân hàng TMCP Công thương VN- CN Bắc Đà Nẵng"/>
    <x v="178"/>
    <x v="1"/>
    <n v="11.1052"/>
    <n v="11.1052"/>
    <n v="11.1052"/>
    <n v="11.1052"/>
    <n v="11.1052"/>
    <n v="11.1052"/>
    <n v="11.1052"/>
    <n v="11.1052"/>
    <n v="11.1052"/>
    <n v="11.1052"/>
    <n v="11.1052"/>
    <n v="11.1052"/>
    <n v="133.26240000000001"/>
  </r>
  <r>
    <x v="3"/>
    <s v="Ngân hàng TMCP Công thương VN- CN Quảng Nam"/>
    <x v="178"/>
    <x v="1"/>
    <n v="23.129014999999999"/>
    <n v="23.129014999999999"/>
    <n v="23.129014999999999"/>
    <n v="23.129014999999999"/>
    <n v="23.129014999999999"/>
    <n v="23.129014999999999"/>
    <n v="23.129014999999999"/>
    <n v="23.129014999999999"/>
    <n v="23.129014999999999"/>
    <n v="23.129014999999999"/>
    <n v="24.629014999999999"/>
    <n v="23.129014999999999"/>
    <n v="279.04818"/>
  </r>
  <r>
    <x v="3"/>
    <s v="Ngân hàng TMCP Công thương VN - CN Hội An"/>
    <x v="178"/>
    <x v="1"/>
    <n v="14.662694999999999"/>
    <n v="14.662694999999999"/>
    <n v="14.662694999999999"/>
    <n v="14.662694999999999"/>
    <n v="14.662694999999999"/>
    <n v="14.662694999999999"/>
    <n v="14.662694999999999"/>
    <n v="14.662694999999999"/>
    <n v="14.662694999999999"/>
    <n v="14.662694999999999"/>
    <n v="14.662694999999999"/>
    <n v="14.662694999999999"/>
    <n v="175.95233999999999"/>
  </r>
  <r>
    <x v="3"/>
    <s v="Ngân hàng TMCP Công thương VN - CN Quảng Ngãi"/>
    <x v="178"/>
    <x v="1"/>
    <n v="13.179095"/>
    <n v="13.179095"/>
    <n v="13.179095"/>
    <n v="13.179095"/>
    <n v="13.179095"/>
    <n v="13.179095"/>
    <n v="13.179095"/>
    <n v="13.179095"/>
    <n v="13.179095"/>
    <n v="13.179095"/>
    <n v="13.179095"/>
    <n v="13.179095"/>
    <n v="158.14913999999999"/>
  </r>
  <r>
    <x v="3"/>
    <s v="Ngân hàng TMCP Công thương VN - CN Bình Định"/>
    <x v="178"/>
    <x v="1"/>
    <n v="13.179095"/>
    <n v="13.179095"/>
    <n v="13.179095"/>
    <n v="13.179095"/>
    <n v="13.179095"/>
    <n v="13.179095"/>
    <n v="13.179095"/>
    <n v="13.179095"/>
    <n v="13.179095"/>
    <n v="13.179095"/>
    <n v="13.179095"/>
    <n v="13.179095"/>
    <n v="158.14913999999999"/>
  </r>
  <r>
    <x v="3"/>
    <s v="Ngân hàng TMCP Công thương VN - CN Phú Tài"/>
    <x v="178"/>
    <x v="1"/>
    <n v="19.154095000000002"/>
    <n v="19.154095000000002"/>
    <n v="19.154095000000002"/>
    <n v="19.154095000000002"/>
    <n v="19.154095000000002"/>
    <n v="19.154095000000002"/>
    <n v="23.816721000000001"/>
    <n v="19.348344999999998"/>
    <n v="19.348344999999998"/>
    <n v="31.196345000000001"/>
    <n v="21.317945000000002"/>
    <n v="21.317945000000002"/>
    <n v="251.270216"/>
  </r>
  <r>
    <x v="3"/>
    <s v="Ngân hàng TMCP Công thương VN - CN Phú Yên"/>
    <x v="178"/>
    <x v="1"/>
    <n v="27.315384999999999"/>
    <n v="27.315384999999999"/>
    <n v="27.315384999999999"/>
    <n v="27.315384999999999"/>
    <n v="27.315384999999999"/>
    <n v="27.315384999999999"/>
    <n v="27.315384999999999"/>
    <n v="27.315384999999999"/>
    <n v="27.315384999999999"/>
    <n v="27.315384999999999"/>
    <n v="27.315384999999999"/>
    <n v="27.315384999999999"/>
    <n v="327.78462000000002"/>
  </r>
  <r>
    <x v="3"/>
    <s v="Ngân hàng TMCP Công thương VN - CN Gia Lai"/>
    <x v="178"/>
    <x v="1"/>
    <n v="26.241344999999999"/>
    <n v="26.241344999999999"/>
    <n v="26.241344999999999"/>
    <n v="26.241344999999999"/>
    <n v="26.241344999999999"/>
    <n v="26.241344999999999"/>
    <n v="26.241344999999999"/>
    <n v="26.241344999999999"/>
    <n v="26.241344999999999"/>
    <n v="26.241344999999999"/>
    <n v="26.241344999999999"/>
    <n v="26.241344999999999"/>
    <n v="314.89614"/>
  </r>
  <r>
    <x v="3"/>
    <s v="Ngân hàng TMCP Công thương VN - CN Kon Tum"/>
    <x v="178"/>
    <x v="1"/>
    <n v="31.382484999999999"/>
    <n v="31.382484999999999"/>
    <n v="31.382484999999999"/>
    <n v="31.382484999999999"/>
    <n v="31.382484999999999"/>
    <n v="31.382484999999999"/>
    <n v="31.382484999999999"/>
    <n v="31.382484999999999"/>
    <n v="31.382484999999999"/>
    <n v="31.382484999999999"/>
    <n v="31.382484999999999"/>
    <n v="31.382484999999999"/>
    <n v="376.58981999999997"/>
  </r>
  <r>
    <x v="3"/>
    <s v="Ngân hàng TMCP Công thương VN- CN Khánh Hòa"/>
    <x v="178"/>
    <x v="1"/>
    <n v="33.714844999999997"/>
    <n v="33.714844999999997"/>
    <n v="31.312345000000001"/>
    <n v="32.513595000000002"/>
    <n v="32.513595000000002"/>
    <n v="32.513595000000002"/>
    <n v="32.513595000000002"/>
    <n v="32.513595000000002"/>
    <n v="32.513595000000002"/>
    <n v="32.513595000000002"/>
    <n v="32.513595000000002"/>
    <n v="32.513595000000002"/>
    <n v="391.36439000000001"/>
  </r>
  <r>
    <x v="3"/>
    <s v="Ngân hàng TMCP Công thương Việt Nam - Chi nhánh Đà Nẵng"/>
    <x v="178"/>
    <x v="1"/>
    <n v="1.1970000000000001"/>
    <n v="1.1970000000000001"/>
    <n v="1.1970000000000001"/>
    <n v="1.1970000000000001"/>
    <n v="1.1970000000000001"/>
    <n v="1.1970000000000001"/>
    <n v="1.1970000000000001"/>
    <n v="1.1970000000000001"/>
    <n v="1.1970000000000001"/>
    <n v="1.1970000000000001"/>
    <n v="1.1970000000000001"/>
    <n v="1.1970000000000001"/>
    <n v="14.364000000000001"/>
  </r>
  <r>
    <x v="3"/>
    <s v="Ngân hàng TMCP Ngoại thương Việt Nam - Chi nhánh Bắc Giang"/>
    <x v="180"/>
    <x v="1"/>
    <n v="12.6"/>
    <n v="12.6"/>
    <n v="12.6"/>
    <n v="9.6341079999999994"/>
    <n v="11.015914"/>
    <n v="11.015914"/>
    <n v="11.015914"/>
    <n v="11.015914"/>
    <n v="11.015914"/>
    <n v="11.015914"/>
    <n v="11.015914"/>
    <n v="11.015914"/>
    <n v="135.56142"/>
  </r>
  <r>
    <x v="3"/>
    <s v="Công ty cổ phần Thanh toán Quốc gia Việt Nam"/>
    <x v="217"/>
    <x v="0"/>
    <n v="1.746"/>
    <n v="1.746"/>
    <n v="1.746"/>
    <n v="1.2804"/>
    <n v="0.873"/>
    <n v="0.873"/>
    <n v="0.873"/>
    <n v="0.873"/>
    <n v="0.873"/>
    <n v="0.873"/>
    <n v="0.873"/>
    <n v="0.873"/>
    <n v="13.5024"/>
  </r>
  <r>
    <x v="3"/>
    <s v="Ngân hàng TMCP Ngoại thương Việt Nam - Chi nhánh Nam Hải Phòng"/>
    <x v="180"/>
    <x v="1"/>
    <n v="5.76"/>
    <n v="5.76"/>
    <n v="5.76"/>
    <n v="5.76"/>
    <n v="5.76"/>
    <n v="5.76"/>
    <n v="5.76"/>
    <n v="5.76"/>
    <n v="5.76"/>
    <n v="5.76"/>
    <n v="5.76"/>
    <n v="5.76"/>
    <n v="69.12"/>
  </r>
  <r>
    <x v="3"/>
    <s v="Ngân hàng TMCP Ngoại thương Việt Nam - Chi nhánh Phố Hiến"/>
    <x v="180"/>
    <x v="1"/>
    <n v="5.76"/>
    <n v="-2.6880000000000002"/>
    <n v="0"/>
    <n v="0"/>
    <n v="0"/>
    <n v="0"/>
    <n v="0"/>
    <n v="0"/>
    <n v="0"/>
    <n v="0"/>
    <n v="0"/>
    <n v="0"/>
    <n v="3.0720000000000001"/>
  </r>
  <r>
    <x v="3"/>
    <s v="Ngân hàng TMCP Ngoại thương Việt Nam - Chi nhánh Bình Phước"/>
    <x v="180"/>
    <x v="1"/>
    <n v="8.4481819999999992"/>
    <n v="8.4481819999999992"/>
    <n v="21.481503"/>
    <n v="12.986731000000001"/>
    <n v="12.986731000000001"/>
    <n v="12.986731000000001"/>
    <n v="12.986731000000001"/>
    <n v="12.986731000000001"/>
    <n v="12.986731000000001"/>
    <n v="12.986731000000001"/>
    <n v="12.986731000000001"/>
    <n v="12.986731000000001"/>
    <n v="155.25844599999999"/>
  </r>
  <r>
    <x v="3"/>
    <s v="Ngân hàng TMCP Ngoại thương Việt Nam - Chi nhánh Phú Quốc"/>
    <x v="180"/>
    <x v="1"/>
    <n v="8.4481819999999992"/>
    <n v="8.4481819999999992"/>
    <n v="8.4481819999999992"/>
    <n v="8.4481819999999992"/>
    <n v="52.36645"/>
    <n v="17.525279999999999"/>
    <n v="17.525279999999999"/>
    <n v="17.525279999999999"/>
    <n v="17.525279999999999"/>
    <n v="17.525279999999999"/>
    <n v="17.525279999999999"/>
    <n v="17.525279999999999"/>
    <n v="208.83613800000001"/>
  </r>
  <r>
    <x v="3"/>
    <s v="Tổng công ty Cổ phần Bảo hiểm Ngân hàng TMCP Công thương Việt Nam"/>
    <x v="178"/>
    <x v="1"/>
    <n v="98.636818000000005"/>
    <n v="100.93481800000001"/>
    <n v="99.434818000000007"/>
    <n v="99.434818000000007"/>
    <n v="99.434818000000007"/>
    <n v="99.434818000000007"/>
    <n v="99.434818000000007"/>
    <n v="99.434818000000007"/>
    <n v="96.543468000000004"/>
    <n v="95.492068000000003"/>
    <n v="95.492068000000003"/>
    <n v="95.492068000000003"/>
    <n v="1179.200216"/>
  </r>
  <r>
    <x v="3"/>
    <s v="Ngân hàng liên doanh Việt - Nga"/>
    <x v="378"/>
    <x v="0"/>
    <n v="4.4539999999999997"/>
    <n v="4.4539999999999997"/>
    <n v="4.4539999999999997"/>
    <n v="4.4539999999999997"/>
    <n v="4.4539999999999997"/>
    <n v="4.4539999999999997"/>
    <n v="4.4539999999999997"/>
    <n v="4.4539999999999997"/>
    <n v="4.4539999999999997"/>
    <n v="7.3339999999999996"/>
    <n v="5.6539999999999999"/>
    <n v="5.6539999999999999"/>
    <n v="58.728000000000002"/>
  </r>
  <r>
    <x v="3"/>
    <s v="Ngân hàng TMCP Ngoại thương Việt Nam"/>
    <x v="180"/>
    <x v="1"/>
    <n v="3.0554999999999999"/>
    <n v="3.0554999999999999"/>
    <n v="3.0554999999999999"/>
    <n v="3.0554999999999999"/>
    <n v="3.0554999999999999"/>
    <n v="3.0554999999999999"/>
    <n v="3.0554999999999999"/>
    <n v="3.0554999999999999"/>
    <n v="3.0554999999999999"/>
    <n v="3.0554999999999999"/>
    <n v="3.0554999999999999"/>
    <n v="3.0554999999999999"/>
    <n v="36.665999999999997"/>
  </r>
  <r>
    <x v="3"/>
    <s v="Tổng Công ty cổ phần Bảo hiểm Ngân hàng Đầu tư và Phát triển Việt Nam"/>
    <x v="179"/>
    <x v="1"/>
    <n v="8.5"/>
    <n v="8.5"/>
    <n v="8.5"/>
    <n v="8.5"/>
    <n v="8.5"/>
    <n v="8.5"/>
    <n v="8.5"/>
    <n v="8.5"/>
    <n v="8.5"/>
    <n v="10"/>
    <n v="8.5"/>
    <n v="8.5"/>
    <n v="103.5"/>
  </r>
  <r>
    <x v="3"/>
    <s v="Ngân hàng TNHH MTV CIMB Việt Nam"/>
    <x v="379"/>
    <x v="1"/>
    <n v="2.3740000000000001"/>
    <n v="2.3740000000000001"/>
    <n v="2.3740000000000001"/>
    <n v="2.3740000000000001"/>
    <n v="2.3740000000000001"/>
    <n v="2.3740000000000001"/>
    <n v="2.3740000000000001"/>
    <n v="2.3740000000000001"/>
    <n v="2.3740000000000001"/>
    <n v="2.3740000000000001"/>
    <n v="2.3740000000000001"/>
    <n v="2.3740000000000001"/>
    <n v="28.488"/>
  </r>
  <r>
    <x v="3"/>
    <s v="Ngân hàng CITIBANK, N.A - Chi nhánh TP Hà Nội"/>
    <x v="306"/>
    <x v="1"/>
    <n v="32.115000000000002"/>
    <n v="32.115000000000002"/>
    <n v="32.115000000000002"/>
    <n v="32.115000000000002"/>
    <n v="32.115000000000002"/>
    <n v="32.115000000000002"/>
    <n v="32.115000000000002"/>
    <n v="32.115000000000002"/>
    <n v="32.115000000000002"/>
    <n v="32.115000000000002"/>
    <n v="32.115000000000002"/>
    <n v="32.115000000000002"/>
    <n v="385.38"/>
  </r>
  <r>
    <x v="3"/>
    <s v="Ngân hàng TMCP ngoại thương Việt Nam - Chi nhánh Phú Nhuận"/>
    <x v="180"/>
    <x v="1"/>
    <n v="12.81789"/>
    <n v="-5.9816820000000002"/>
    <n v="0"/>
    <n v="0"/>
    <n v="0"/>
    <n v="0"/>
    <n v="0"/>
    <n v="0"/>
    <n v="0"/>
    <n v="0"/>
    <n v="0"/>
    <n v="0"/>
    <n v="6.8362080000000001"/>
  </r>
  <r>
    <x v="3"/>
    <s v="Công ty cổ phần chứng khoán FPT"/>
    <x v="354"/>
    <x v="0"/>
    <n v="1.9"/>
    <n v="1.9"/>
    <n v="1.9"/>
    <n v="1.9"/>
    <n v="1.9"/>
    <n v="1.9"/>
    <n v="1.9"/>
    <n v="1.9"/>
    <n v="1.9"/>
    <n v="1.9"/>
    <n v="1.9"/>
    <n v="1.9"/>
    <n v="22.8"/>
  </r>
  <r>
    <x v="3"/>
    <s v="Công ty cổ phần chứng khoán FPT"/>
    <x v="354"/>
    <x v="0"/>
    <n v="4.766"/>
    <n v="4.766"/>
    <n v="4.766"/>
    <n v="4.766"/>
    <n v="4.766"/>
    <n v="4.766"/>
    <n v="4.766"/>
    <n v="4.766"/>
    <n v="4.766"/>
    <n v="4.766"/>
    <n v="4.766"/>
    <n v="4.766"/>
    <n v="57.192"/>
  </r>
  <r>
    <x v="3"/>
    <s v="Ngân hàng TMCP Ngoại thương Việt Nam - Chi nhánh Thanh Xuân"/>
    <x v="180"/>
    <x v="1"/>
    <n v="1.5277499999999999"/>
    <n v="1.5277499999999999"/>
    <n v="1.5277499999999999"/>
    <n v="1.5277499999999999"/>
    <n v="1.5277499999999999"/>
    <n v="1.5277499999999999"/>
    <n v="1.5277499999999999"/>
    <n v="1.5277499999999999"/>
    <n v="1.5277499999999999"/>
    <n v="1.5277499999999999"/>
    <n v="1.5277499999999999"/>
    <n v="1.5277499999999999"/>
    <n v="18.332999999999998"/>
  </r>
  <r>
    <x v="3"/>
    <s v="Công ty Cổ phần Chứng khoán Nhật Bản"/>
    <x v="298"/>
    <x v="0"/>
    <n v="20.6556"/>
    <n v="20.6556"/>
    <n v="20.6556"/>
    <n v="20.6556"/>
    <n v="20.6556"/>
    <n v="20.6556"/>
    <n v="20.6556"/>
    <n v="20.6556"/>
    <n v="20.6556"/>
    <n v="20.6556"/>
    <n v="20.6556"/>
    <n v="0"/>
    <n v="227.2116"/>
  </r>
  <r>
    <x v="3"/>
    <s v="Ngân hàng TNHH Một thành viên Public Việt Nam Chi nhánh TP.Hải Phòng"/>
    <x v="147"/>
    <x v="1"/>
    <n v="16.27272"/>
    <n v="16.27272"/>
    <n v="16.27272"/>
    <n v="16.27272"/>
    <n v="16.27272"/>
    <n v="16.27272"/>
    <n v="0"/>
    <n v="0"/>
    <n v="0"/>
    <n v="0"/>
    <n v="0"/>
    <n v="0"/>
    <n v="97.636319999999998"/>
  </r>
  <r>
    <x v="3"/>
    <s v="Công ty Cổ phần Chứng khoán Quốc Gia"/>
    <x v="297"/>
    <x v="1"/>
    <n v="6"/>
    <n v="6"/>
    <n v="6"/>
    <n v="6"/>
    <n v="6"/>
    <n v="6"/>
    <n v="6"/>
    <n v="6"/>
    <n v="6"/>
    <n v="6"/>
    <n v="6"/>
    <n v="6"/>
    <n v="72"/>
  </r>
  <r>
    <x v="3"/>
    <s v="Công ty Cổ phần Chứng khoán ARTEX"/>
    <x v="102"/>
    <x v="0"/>
    <n v="37.003667"/>
    <n v="37.003667"/>
    <n v="37.003667"/>
    <n v="37.003667"/>
    <n v="37.003667"/>
    <n v="37.003667"/>
    <n v="37.003667"/>
    <n v="37.003667"/>
    <n v="37.003667"/>
    <n v="37.003667"/>
    <n v="37.003667"/>
    <n v="6.3550000000000004"/>
    <n v="413.39533699999998"/>
  </r>
  <r>
    <x v="3"/>
    <s v="Ngân hàng TMCP Bảo Việt"/>
    <x v="51"/>
    <x v="1"/>
    <n v="331.88304099999999"/>
    <n v="298.37830600000001"/>
    <n v="315.21754099999998"/>
    <n v="311.496624"/>
    <n v="300.86587400000002"/>
    <n v="308.37754100000001"/>
    <n v="301.772874"/>
    <n v="301.772874"/>
    <n v="301.772874"/>
    <n v="303.272874"/>
    <n v="301.772874"/>
    <n v="327.64105599999999"/>
    <n v="3704.2243530000001"/>
  </r>
  <r>
    <x v="3"/>
    <s v="Công ty Cổ phần chứng khoán Việt"/>
    <x v="380"/>
    <x v="0"/>
    <n v="6"/>
    <n v="6"/>
    <n v="6"/>
    <n v="6"/>
    <n v="6"/>
    <n v="6"/>
    <n v="6"/>
    <n v="6"/>
    <n v="6"/>
    <n v="6"/>
    <n v="6"/>
    <n v="6"/>
    <n v="72"/>
  </r>
  <r>
    <x v="3"/>
    <s v="Ngân hàng TMCP Ngoại thương Việt Nam - Chi nhánh Ba Đình"/>
    <x v="180"/>
    <x v="1"/>
    <n v="2.1392000000000002"/>
    <n v="2.1392000000000002"/>
    <n v="2.1392000000000002"/>
    <n v="2.1392000000000002"/>
    <n v="2.1392000000000002"/>
    <n v="2.1392000000000002"/>
    <n v="-0.99829299999999999"/>
    <n v="0"/>
    <n v="0"/>
    <n v="0"/>
    <n v="0"/>
    <n v="0"/>
    <n v="11.836907"/>
  </r>
  <r>
    <x v="3"/>
    <s v="Ngân hàng TNHH Một thành viên Public Việt Nam"/>
    <x v="147"/>
    <x v="1"/>
    <n v="30.777000000000001"/>
    <n v="30.777000000000001"/>
    <n v="30.777000000000001"/>
    <n v="30.777000000000001"/>
    <n v="0"/>
    <n v="0"/>
    <n v="0"/>
    <n v="0"/>
    <n v="0"/>
    <n v="0"/>
    <n v="0"/>
    <n v="0"/>
    <n v="123.108"/>
  </r>
  <r>
    <x v="3"/>
    <s v="Ngân hàng TMCP Ngoại thương Việt Nam"/>
    <x v="180"/>
    <x v="1"/>
    <n v="2.76525"/>
    <n v="2.76525"/>
    <n v="2.76525"/>
    <n v="2.76525"/>
    <n v="2.76525"/>
    <n v="2.76525"/>
    <n v="2.76525"/>
    <n v="2.76525"/>
    <n v="2.76525"/>
    <n v="2.76525"/>
    <n v="2.76525"/>
    <n v="2.76525"/>
    <n v="33.183"/>
  </r>
  <r>
    <x v="3"/>
    <s v="Ngân hàng TNHH Một thành viên Public Việt Nam Chi nhánh TP Hồ Chí Minh"/>
    <x v="147"/>
    <x v="1"/>
    <n v="7.5579999999999998"/>
    <n v="7.5579999999999998"/>
    <n v="7.5579999999999998"/>
    <n v="7.5579999999999998"/>
    <n v="7.5579999999999998"/>
    <n v="0"/>
    <n v="0"/>
    <n v="0"/>
    <n v="0"/>
    <n v="0"/>
    <n v="0"/>
    <n v="0"/>
    <n v="37.79"/>
  </r>
  <r>
    <x v="2"/>
    <s v="Sở Thông tin và Truyền thông tỉnh Nghệ An"/>
    <x v="381"/>
    <x v="0"/>
    <n v="0.9"/>
    <n v="0.9"/>
    <n v="0.9"/>
    <n v="0.9"/>
    <n v="0.9"/>
    <n v="0.9"/>
    <n v="0.9"/>
    <n v="0.9"/>
    <n v="0.9"/>
    <n v="0.9"/>
    <n v="0.9"/>
    <n v="0.9"/>
    <n v="10.8"/>
  </r>
  <r>
    <x v="2"/>
    <s v="Công ty TNHH chăm sóc sắc đẹp và sức khỏe Lily"/>
    <x v="382"/>
    <x v="0"/>
    <n v="2"/>
    <n v="2"/>
    <n v="2"/>
    <n v="2"/>
    <n v="2"/>
    <n v="2"/>
    <n v="2"/>
    <n v="2"/>
    <n v="2"/>
    <n v="2"/>
    <n v="2"/>
    <n v="2"/>
    <n v="24"/>
  </r>
  <r>
    <x v="2"/>
    <s v="Công ty TNHH chăm sóc sắc đẹp và sức khỏe Lily"/>
    <x v="383"/>
    <x v="0"/>
    <n v="2"/>
    <n v="2"/>
    <n v="2"/>
    <n v="2"/>
    <n v="2"/>
    <n v="2"/>
    <n v="2"/>
    <n v="2"/>
    <n v="2"/>
    <n v="2"/>
    <n v="2"/>
    <n v="2"/>
    <n v="24"/>
  </r>
  <r>
    <x v="3"/>
    <s v="Ngân hàng Hợp tác xã Việt nam"/>
    <x v="190"/>
    <x v="1"/>
    <n v="3.9"/>
    <n v="3.9"/>
    <n v="3.9"/>
    <n v="3.9"/>
    <n v="3.9"/>
    <n v="3.9"/>
    <n v="3.9"/>
    <n v="3.9"/>
    <n v="3.9"/>
    <n v="3.9"/>
    <n v="3.9"/>
    <n v="3.9"/>
    <n v="46.8"/>
  </r>
  <r>
    <x v="3"/>
    <s v="Công ty TNHH xây dựng và thương mại CK"/>
    <x v="310"/>
    <x v="1"/>
    <n v="1.8163640000000001"/>
    <n v="0"/>
    <n v="0"/>
    <n v="0"/>
    <n v="0"/>
    <n v="0"/>
    <n v="0"/>
    <n v="0"/>
    <n v="0"/>
    <n v="0"/>
    <n v="0"/>
    <n v="0"/>
    <n v="1.8163640000000001"/>
  </r>
  <r>
    <x v="2"/>
    <s v="Công ty TNHH DR.Marie"/>
    <x v="384"/>
    <x v="0"/>
    <n v="5"/>
    <n v="0"/>
    <n v="0"/>
    <n v="0"/>
    <n v="0"/>
    <n v="0"/>
    <n v="0"/>
    <n v="0"/>
    <n v="0"/>
    <n v="0"/>
    <n v="0"/>
    <n v="0"/>
    <n v="5"/>
  </r>
  <r>
    <x v="2"/>
    <s v="Chi nhánh công ty TNHH DR. Marie tại thành phố Đà nẵng"/>
    <x v="384"/>
    <x v="0"/>
    <n v="5"/>
    <n v="0"/>
    <n v="0"/>
    <n v="0"/>
    <n v="0"/>
    <n v="0"/>
    <n v="0"/>
    <n v="0"/>
    <n v="0"/>
    <n v="0"/>
    <n v="0"/>
    <n v="0"/>
    <n v="5"/>
  </r>
  <r>
    <x v="2"/>
    <s v="Chi nhánh công ty TNHH Dr.Marie tại thành phố Cần Thơ"/>
    <x v="384"/>
    <x v="0"/>
    <n v="5"/>
    <n v="0"/>
    <n v="0"/>
    <n v="0"/>
    <n v="0"/>
    <n v="0"/>
    <n v="0"/>
    <n v="0"/>
    <n v="0"/>
    <n v="0"/>
    <n v="0"/>
    <n v="0"/>
    <n v="5"/>
  </r>
  <r>
    <x v="2"/>
    <s v="Công ty TNHH MTV Nhà xuất bản giáo dục việt nam"/>
    <x v="279"/>
    <x v="1"/>
    <n v="15"/>
    <n v="0"/>
    <n v="0"/>
    <n v="0"/>
    <n v="0"/>
    <n v="0"/>
    <n v="0"/>
    <n v="0"/>
    <n v="0"/>
    <n v="0"/>
    <n v="0"/>
    <n v="0"/>
    <n v="15"/>
  </r>
  <r>
    <x v="2"/>
    <s v="Công ty TNHH bán lẻ và giao nhận Recess"/>
    <x v="279"/>
    <x v="1"/>
    <n v="7"/>
    <n v="0"/>
    <n v="0"/>
    <n v="0"/>
    <n v="0"/>
    <n v="0"/>
    <n v="0"/>
    <n v="0"/>
    <n v="0"/>
    <n v="0"/>
    <n v="0"/>
    <n v="0"/>
    <n v="7"/>
  </r>
  <r>
    <x v="2"/>
    <s v="Chi nhánh tại tỉnh Thanh Hóa- Công ty cổ phần Vinhomes"/>
    <x v="72"/>
    <x v="1"/>
    <n v="15"/>
    <n v="0"/>
    <n v="0"/>
    <n v="0"/>
    <n v="0"/>
    <n v="0"/>
    <n v="0"/>
    <n v="0"/>
    <n v="0"/>
    <n v="0"/>
    <n v="0"/>
    <n v="0"/>
    <n v="15"/>
  </r>
  <r>
    <x v="2"/>
    <s v="Chi nhánh Hà Giang- Công ty cổ phần dịch vụ thương mại tổng hợp Vincommercer"/>
    <x v="72"/>
    <x v="1"/>
    <n v="15"/>
    <n v="0"/>
    <n v="0"/>
    <n v="0"/>
    <n v="0"/>
    <n v="0"/>
    <n v="0"/>
    <n v="0"/>
    <n v="0"/>
    <n v="0"/>
    <n v="0"/>
    <n v="0"/>
    <n v="15"/>
  </r>
  <r>
    <x v="2"/>
    <s v="Chi nhánh tại tỉnh Kon Tum- Công ty cổ phần Vincom Retail"/>
    <x v="72"/>
    <x v="1"/>
    <n v="15"/>
    <n v="0"/>
    <n v="0"/>
    <n v="0"/>
    <n v="0"/>
    <n v="0"/>
    <n v="0"/>
    <n v="0"/>
    <n v="0"/>
    <n v="0"/>
    <n v="0"/>
    <n v="0"/>
    <n v="15"/>
  </r>
  <r>
    <x v="2"/>
    <s v="Chi nhánh tại tỉnh Sóc Trăng- Công ty cổ phần Vincom Retail"/>
    <x v="72"/>
    <x v="1"/>
    <n v="15"/>
    <n v="0"/>
    <n v="0"/>
    <n v="0"/>
    <n v="0"/>
    <n v="0"/>
    <n v="0"/>
    <n v="0"/>
    <n v="0"/>
    <n v="0"/>
    <n v="0"/>
    <n v="0"/>
    <n v="15"/>
  </r>
  <r>
    <x v="2"/>
    <s v="Công ty cổ phần đầu tư và kinh doanh Nam An"/>
    <x v="72"/>
    <x v="1"/>
    <n v="15"/>
    <n v="0"/>
    <n v="0"/>
    <n v="0"/>
    <n v="0"/>
    <n v="0"/>
    <n v="0"/>
    <n v="0"/>
    <n v="0"/>
    <n v="0"/>
    <n v="0"/>
    <n v="0"/>
    <n v="15"/>
  </r>
  <r>
    <x v="2"/>
    <s v="Chi nhánh tại tỉnh Bình Dương- Công ty cổ phần Vincom Retail"/>
    <x v="72"/>
    <x v="1"/>
    <n v="15"/>
    <n v="0"/>
    <n v="0"/>
    <n v="0"/>
    <n v="0"/>
    <n v="0"/>
    <n v="0"/>
    <n v="0"/>
    <n v="0"/>
    <n v="0"/>
    <n v="0"/>
    <n v="0"/>
    <n v="15"/>
  </r>
  <r>
    <x v="2"/>
    <s v="Công ty cổ phần Vinfast Leasing"/>
    <x v="72"/>
    <x v="1"/>
    <n v="6"/>
    <n v="0"/>
    <n v="0"/>
    <n v="0"/>
    <n v="0"/>
    <n v="0"/>
    <n v="0"/>
    <n v="0"/>
    <n v="0"/>
    <n v="0"/>
    <n v="0"/>
    <n v="0"/>
    <n v="6"/>
  </r>
  <r>
    <x v="2"/>
    <s v="Chi nhánh Bình Phước- Công ty cổ phần dịch vụ thương mại tổng hợp Vincommerce"/>
    <x v="72"/>
    <x v="1"/>
    <n v="15"/>
    <n v="0"/>
    <n v="0"/>
    <n v="0"/>
    <n v="0"/>
    <n v="0"/>
    <n v="0"/>
    <n v="0"/>
    <n v="0"/>
    <n v="0"/>
    <n v="0"/>
    <n v="0"/>
    <n v="15"/>
  </r>
  <r>
    <x v="2"/>
    <s v="Công ty cổ phần tư vấn đầu tư và đầu tư Việt nam"/>
    <x v="72"/>
    <x v="1"/>
    <n v="15"/>
    <n v="0"/>
    <n v="0"/>
    <n v="0"/>
    <n v="0"/>
    <n v="0"/>
    <n v="0"/>
    <n v="0"/>
    <n v="0"/>
    <n v="0"/>
    <n v="0"/>
    <n v="0"/>
    <n v="15"/>
  </r>
  <r>
    <x v="2"/>
    <s v="Công ty TNHH Kinh doanh thương mại và dịch vụ Vinfast"/>
    <x v="72"/>
    <x v="1"/>
    <n v="15"/>
    <n v="0"/>
    <n v="0"/>
    <n v="315"/>
    <n v="0"/>
    <n v="0"/>
    <n v="0"/>
    <n v="0"/>
    <n v="0"/>
    <n v="0"/>
    <n v="0"/>
    <n v="0"/>
    <n v="330"/>
  </r>
  <r>
    <x v="2"/>
    <s v="Chi nhánh Cần Thơ -Công ty TNHH Kinh doanh thương mại và dịch vụ Vinfast"/>
    <x v="72"/>
    <x v="1"/>
    <n v="15"/>
    <n v="0"/>
    <n v="0"/>
    <n v="0"/>
    <n v="0"/>
    <n v="0"/>
    <n v="0"/>
    <n v="0"/>
    <n v="0"/>
    <n v="0"/>
    <n v="0"/>
    <n v="0"/>
    <n v="15"/>
  </r>
  <r>
    <x v="2"/>
    <s v="Chi nhánh Hà Tĩnh -Công ty TNHH Kinh doanh thương mại và dịch vụ Vinfast"/>
    <x v="72"/>
    <x v="1"/>
    <n v="15"/>
    <n v="0"/>
    <n v="0"/>
    <n v="0"/>
    <n v="0"/>
    <n v="0"/>
    <n v="0"/>
    <n v="0"/>
    <n v="0"/>
    <n v="0"/>
    <n v="0"/>
    <n v="0"/>
    <n v="15"/>
  </r>
  <r>
    <x v="2"/>
    <s v="Chi nhánh Quảng Ninh -Công ty TNHH Kinh doanh thương mại và dịch vụ Vinfast"/>
    <x v="72"/>
    <x v="1"/>
    <n v="15"/>
    <n v="0"/>
    <n v="0"/>
    <n v="0"/>
    <n v="0"/>
    <n v="0"/>
    <n v="0"/>
    <n v="0"/>
    <n v="0"/>
    <n v="0"/>
    <n v="0"/>
    <n v="0"/>
    <n v="15"/>
  </r>
  <r>
    <x v="2"/>
    <s v="Chi nhánh Hà nội -Công ty TNHH Kinh doanh thương mại và dịch vụ Vinfast"/>
    <x v="72"/>
    <x v="1"/>
    <n v="15"/>
    <n v="0"/>
    <n v="0"/>
    <n v="0"/>
    <n v="0"/>
    <n v="0"/>
    <n v="0"/>
    <n v="0"/>
    <n v="0"/>
    <n v="0"/>
    <n v="0"/>
    <n v="0"/>
    <n v="15"/>
  </r>
  <r>
    <x v="2"/>
    <s v="Chi nhánh Khánh Hòa -Công ty TNHH Kinh doanh thương mại và dịch vụ Vinfast"/>
    <x v="72"/>
    <x v="1"/>
    <n v="15"/>
    <n v="0"/>
    <n v="0"/>
    <n v="0"/>
    <n v="0"/>
    <n v="0"/>
    <n v="0"/>
    <n v="0"/>
    <n v="0"/>
    <n v="0"/>
    <n v="0"/>
    <n v="0"/>
    <n v="15"/>
  </r>
  <r>
    <x v="2"/>
    <s v="Chi nhánh Hải Phòng -Công ty TNHH Kinh doanh thương mại và dịch vụ Vinfast"/>
    <x v="72"/>
    <x v="1"/>
    <n v="15"/>
    <n v="0"/>
    <n v="0"/>
    <n v="0"/>
    <n v="0"/>
    <n v="0"/>
    <n v="0"/>
    <n v="0"/>
    <n v="0"/>
    <n v="0"/>
    <n v="0"/>
    <n v="0"/>
    <n v="15"/>
  </r>
  <r>
    <x v="2"/>
    <s v="Chi nhánh Bắc Ninh -Công ty TNHH Kinh doanh thương mại và dịch vụ Vinfast"/>
    <x v="72"/>
    <x v="1"/>
    <n v="15"/>
    <n v="0"/>
    <n v="0"/>
    <n v="0"/>
    <n v="0"/>
    <n v="0"/>
    <n v="0"/>
    <n v="0"/>
    <n v="0"/>
    <n v="0"/>
    <n v="0"/>
    <n v="0"/>
    <n v="15"/>
  </r>
  <r>
    <x v="2"/>
    <s v="Chi nhánh TP Hồ Chí Minh -Công ty TNHH Kinh doanh thương mại và dịch vụ Vinfast"/>
    <x v="72"/>
    <x v="1"/>
    <n v="15"/>
    <n v="0"/>
    <n v="0"/>
    <n v="0"/>
    <n v="0"/>
    <n v="0"/>
    <n v="0"/>
    <n v="0"/>
    <n v="0"/>
    <n v="0"/>
    <n v="0"/>
    <n v="0"/>
    <n v="15"/>
  </r>
  <r>
    <x v="2"/>
    <s v="Chi nhánh Đà nẵng -Công ty TNHH Kinh doanh thương mại và dịch vụ Vinfast"/>
    <x v="72"/>
    <x v="1"/>
    <n v="15"/>
    <n v="0"/>
    <n v="0"/>
    <n v="0"/>
    <n v="0"/>
    <n v="0"/>
    <n v="0"/>
    <n v="0"/>
    <n v="0"/>
    <n v="0"/>
    <n v="0"/>
    <n v="0"/>
    <n v="15"/>
  </r>
  <r>
    <x v="2"/>
    <s v="Chi nhánh Bắc Kan - Công ty Cổ phần Dịch vụ Thương mại Tổng hợp Vincommerce"/>
    <x v="72"/>
    <x v="1"/>
    <n v="15"/>
    <n v="0"/>
    <n v="0"/>
    <n v="0"/>
    <n v="0"/>
    <n v="0"/>
    <n v="0"/>
    <n v="0"/>
    <n v="0"/>
    <n v="0"/>
    <n v="0"/>
    <n v="0"/>
    <n v="15"/>
  </r>
  <r>
    <x v="2"/>
    <s v="Chi nhánh Lai Châu  - Công ty Cổ phần Dịch vụ Thương mại Tổng hợp Vincommerce"/>
    <x v="72"/>
    <x v="1"/>
    <n v="15"/>
    <n v="0"/>
    <n v="0"/>
    <n v="0"/>
    <n v="0"/>
    <n v="0"/>
    <n v="0"/>
    <n v="0"/>
    <n v="0"/>
    <n v="0"/>
    <n v="0"/>
    <n v="0"/>
    <n v="15"/>
  </r>
  <r>
    <x v="2"/>
    <s v="Công ty cổ phần đầu tư và phát triển đô thị Sài Đồng"/>
    <x v="72"/>
    <x v="1"/>
    <n v="15"/>
    <n v="0"/>
    <n v="0"/>
    <n v="0"/>
    <n v="0"/>
    <n v="0"/>
    <n v="0"/>
    <n v="0"/>
    <n v="0"/>
    <n v="0"/>
    <n v="0"/>
    <n v="0"/>
    <n v="15"/>
  </r>
  <r>
    <x v="2"/>
    <s v="Công ty Cổ phần Kinh Doanh Và Phát Triển Thương Mại An Thịnh"/>
    <x v="72"/>
    <x v="1"/>
    <n v="15"/>
    <n v="0"/>
    <n v="0"/>
    <n v="0"/>
    <n v="0"/>
    <n v="0"/>
    <n v="0"/>
    <n v="0"/>
    <n v="0"/>
    <n v="0"/>
    <n v="0"/>
    <n v="0"/>
    <n v="15"/>
  </r>
  <r>
    <x v="0"/>
    <s v="Chi nhánh Miền Bắc - Công ty cổ phần hạ tầng viễn thông CMC"/>
    <x v="14"/>
    <x v="1"/>
    <n v="4.37"/>
    <n v="4.37"/>
    <n v="4.37"/>
    <n v="4.37"/>
    <n v="4.37"/>
    <n v="4.37"/>
    <n v="4.37"/>
    <n v="4.37"/>
    <n v="4.37"/>
    <n v="4.37"/>
    <n v="-4.2086670000000002"/>
    <n v="-0.66900000000000004"/>
    <n v="38.822333"/>
  </r>
  <r>
    <x v="0"/>
    <s v="Chi nhánh Miền Bắc - Công ty cổ phần hạ tầng viễn thông CMC"/>
    <x v="14"/>
    <x v="1"/>
    <n v="1.38"/>
    <n v="1.38"/>
    <n v="1.38"/>
    <n v="1.38"/>
    <n v="1.38"/>
    <n v="1.38"/>
    <n v="1.38"/>
    <n v="1.38"/>
    <n v="1.38"/>
    <n v="1.38"/>
    <n v="1.38"/>
    <n v="1.38"/>
    <n v="16.559999999999999"/>
  </r>
  <r>
    <x v="1"/>
    <s v="Công ty Cổ phần phát triển thể thao điện tử Việt Nam"/>
    <x v="108"/>
    <x v="1"/>
    <n v="0.23"/>
    <n v="0.23"/>
    <n v="0.23"/>
    <n v="0.23"/>
    <n v="0.23"/>
    <n v="0.23"/>
    <n v="0.23"/>
    <n v="0.23"/>
    <n v="0.23"/>
    <n v="0.23"/>
    <n v="0.23"/>
    <n v="0.23"/>
    <n v="2.76"/>
  </r>
  <r>
    <x v="0"/>
    <s v="Công ty cổ phần Công nghệ Viễn thông Sài Gòn"/>
    <x v="385"/>
    <x v="1"/>
    <n v="9.15"/>
    <n v="9.15"/>
    <n v="9.15"/>
    <n v="9.15"/>
    <n v="9.15"/>
    <n v="9.15"/>
    <n v="9.15"/>
    <n v="9.15"/>
    <n v="9.15"/>
    <n v="9.15"/>
    <n v="9.15"/>
    <n v="9.15"/>
    <n v="109.8"/>
  </r>
  <r>
    <x v="0"/>
    <s v="Công ty cổ phần Công nghệ Viễn thông Sài Gòn"/>
    <x v="385"/>
    <x v="1"/>
    <n v="22.25"/>
    <n v="22.25"/>
    <n v="16.216667000000001"/>
    <n v="12.416667"/>
    <n v="7.2083329999999997"/>
    <n v="6"/>
    <n v="4.7"/>
    <n v="3.6666669999999999"/>
    <n v="2.2999999999999998"/>
    <n v="0.76666699999999999"/>
    <n v="0"/>
    <n v="0"/>
    <n v="97.775001000000003"/>
  </r>
  <r>
    <x v="0"/>
    <s v="Công ty cổ phần Công nghệ Viễn thông Sài Gòn"/>
    <x v="385"/>
    <x v="1"/>
    <n v="1"/>
    <n v="1"/>
    <n v="1"/>
    <n v="1"/>
    <n v="1"/>
    <n v="1"/>
    <n v="1"/>
    <n v="1"/>
    <n v="1"/>
    <n v="1"/>
    <n v="1"/>
    <n v="1"/>
    <n v="12"/>
  </r>
  <r>
    <x v="0"/>
    <s v="Công ty cổ phần Công nghệ Viễn thông Sài Gòn"/>
    <x v="385"/>
    <x v="1"/>
    <n v="1"/>
    <n v="1"/>
    <n v="1"/>
    <n v="1"/>
    <n v="1"/>
    <n v="1"/>
    <n v="1"/>
    <n v="1"/>
    <n v="1"/>
    <n v="1"/>
    <n v="1"/>
    <n v="1"/>
    <n v="12"/>
  </r>
  <r>
    <x v="0"/>
    <s v="Công ty cổ phần Công nghệ Viễn thông Sài Gòn"/>
    <x v="385"/>
    <x v="1"/>
    <n v="16.309901"/>
    <n v="16.309901"/>
    <n v="16.309901"/>
    <n v="16.309901"/>
    <n v="16.309901"/>
    <n v="15.309901"/>
    <n v="14.876568000000001"/>
    <n v="12.309901"/>
    <n v="13.309901"/>
    <n v="15.059901"/>
    <n v="15.059901"/>
    <n v="15.059901"/>
    <n v="182.53547900000001"/>
  </r>
  <r>
    <x v="2"/>
    <s v="Bưu điện tỉnh Ninh Bình-Tổng công ty Bưu điện Việt nam"/>
    <x v="143"/>
    <x v="1"/>
    <n v="10.56"/>
    <n v="10.56"/>
    <n v="10.56"/>
    <n v="10.56"/>
    <n v="10.56"/>
    <n v="10.56"/>
    <n v="10.56"/>
    <n v="10.56"/>
    <n v="10.56"/>
    <n v="10.56"/>
    <n v="10.56"/>
    <n v="10.56"/>
    <n v="126.72"/>
  </r>
  <r>
    <x v="2"/>
    <s v="Bưu điện tỉnh Tuyên Quang"/>
    <x v="143"/>
    <x v="1"/>
    <n v="8.5500000000000007"/>
    <n v="8.5500000000000007"/>
    <n v="8.5500000000000007"/>
    <n v="8.5500000000000007"/>
    <n v="8.5500000000000007"/>
    <n v="8.5500000000000007"/>
    <n v="8.5500000000000007"/>
    <n v="8.5500000000000007"/>
    <n v="8.5500000000000007"/>
    <n v="28.0212"/>
    <n v="13.422000000000001"/>
    <n v="13.422000000000001"/>
    <n v="131.8152"/>
  </r>
  <r>
    <x v="0"/>
    <s v="Chi nhánh Miền Bắc - Công ty CP hạ tầng viễn thông CMC"/>
    <x v="14"/>
    <x v="1"/>
    <n v="0.45"/>
    <n v="0.45"/>
    <n v="0.45"/>
    <n v="0.45"/>
    <n v="0.45"/>
    <n v="0.45"/>
    <n v="0.45"/>
    <n v="0.45"/>
    <n v="0.45"/>
    <n v="0.45"/>
    <n v="0.23400000000000001"/>
    <n v="0.21"/>
    <n v="4.944"/>
  </r>
  <r>
    <x v="2"/>
    <s v="Bưu điện tỉnh Kon Tum (Chi nhánh Tổng công ty Bưu điện Việt nam)"/>
    <x v="143"/>
    <x v="1"/>
    <n v="0.84"/>
    <n v="0.84"/>
    <n v="0.84"/>
    <n v="0.84"/>
    <n v="0.84"/>
    <n v="0.84"/>
    <n v="0.84"/>
    <n v="0.84"/>
    <n v="0.84"/>
    <n v="0.84"/>
    <n v="0.84"/>
    <n v="0.84"/>
    <n v="10.08"/>
  </r>
  <r>
    <x v="2"/>
    <s v="Bưu điện tỉnh An Giang"/>
    <x v="143"/>
    <x v="1"/>
    <n v="10.08"/>
    <n v="10.08"/>
    <n v="10.08"/>
    <n v="10.08"/>
    <n v="10.08"/>
    <n v="10.08"/>
    <n v="10.08"/>
    <n v="10.08"/>
    <n v="10.08"/>
    <n v="10.08"/>
    <n v="10.08"/>
    <n v="10.08"/>
    <n v="120.96"/>
  </r>
  <r>
    <x v="2"/>
    <s v="Chi nhánh Tổng công ty Bưu điện Việt nam-Bưu điện thành phố Hà nội"/>
    <x v="143"/>
    <x v="1"/>
    <n v="40"/>
    <n v="40"/>
    <n v="40"/>
    <n v="47.296799999999998"/>
    <n v="37.127200000000002"/>
    <n v="41.512"/>
    <n v="42.688000000000002"/>
    <n v="41.68"/>
    <n v="42.021599999999999"/>
    <n v="42.015999999999998"/>
    <n v="42.3352"/>
    <n v="42.52"/>
    <n v="499.1968"/>
  </r>
  <r>
    <x v="2"/>
    <s v="Bưu điện tỉnh Bến Tre"/>
    <x v="143"/>
    <x v="1"/>
    <n v="9.84"/>
    <n v="9.84"/>
    <n v="9.84"/>
    <n v="9.84"/>
    <n v="9.84"/>
    <n v="9.84"/>
    <n v="9.84"/>
    <n v="9.84"/>
    <n v="9.84"/>
    <n v="9.84"/>
    <n v="9.84"/>
    <n v="9.84"/>
    <n v="118.08"/>
  </r>
  <r>
    <x v="2"/>
    <s v="Bưu điện tỉnh Bắc Giang"/>
    <x v="143"/>
    <x v="1"/>
    <n v="3.84"/>
    <n v="3.84"/>
    <n v="3.84"/>
    <n v="3.84"/>
    <n v="3.84"/>
    <n v="3.84"/>
    <n v="3.84"/>
    <n v="3.84"/>
    <n v="3.84"/>
    <n v="3.84"/>
    <n v="3.84"/>
    <n v="3.84"/>
    <n v="46.08"/>
  </r>
  <r>
    <x v="2"/>
    <s v="Bưu điện tỉnh Tiền Giang"/>
    <x v="143"/>
    <x v="1"/>
    <n v="7.92"/>
    <n v="7.92"/>
    <n v="7.92"/>
    <n v="7.92"/>
    <n v="7.92"/>
    <n v="7.92"/>
    <n v="8.5359999999999996"/>
    <n v="8.76"/>
    <n v="8.76"/>
    <n v="8.9280000000000008"/>
    <n v="8.9280000000000008"/>
    <n v="8.9280000000000008"/>
    <n v="100.36"/>
  </r>
  <r>
    <x v="2"/>
    <s v="Bưu điện tỉnh Hà Giang"/>
    <x v="143"/>
    <x v="1"/>
    <n v="1.56"/>
    <n v="1.56"/>
    <n v="1.56"/>
    <n v="1.56"/>
    <n v="1.56"/>
    <n v="1.56"/>
    <n v="1.56"/>
    <n v="1.56"/>
    <n v="1.56"/>
    <n v="1.56"/>
    <n v="1.56"/>
    <n v="1.56"/>
    <n v="18.72"/>
  </r>
  <r>
    <x v="2"/>
    <s v="Bưu điện tỉnh Yên Bái"/>
    <x v="143"/>
    <x v="1"/>
    <n v="2.04"/>
    <n v="2.04"/>
    <n v="2.04"/>
    <n v="2.04"/>
    <n v="2.04"/>
    <n v="2.04"/>
    <n v="2.04"/>
    <n v="2.04"/>
    <n v="2.04"/>
    <n v="2.04"/>
    <n v="2.04"/>
    <n v="2.04"/>
    <n v="24.48"/>
  </r>
  <r>
    <x v="2"/>
    <s v="Bưu điện tỉnh Nghệ an"/>
    <x v="143"/>
    <x v="1"/>
    <n v="45"/>
    <n v="45"/>
    <n v="45"/>
    <n v="45"/>
    <n v="45"/>
    <n v="45"/>
    <n v="45"/>
    <n v="46.344000000000001"/>
    <n v="45.671999999999997"/>
    <n v="45.671999999999997"/>
    <n v="45.671999999999997"/>
    <n v="45.671999999999997"/>
    <n v="544.03200000000004"/>
  </r>
  <r>
    <x v="2"/>
    <s v="Bưu điện tỉnh Bình Định"/>
    <x v="143"/>
    <x v="1"/>
    <n v="11.52"/>
    <n v="11.52"/>
    <n v="11.52"/>
    <n v="11.52"/>
    <n v="11.52"/>
    <n v="11.52"/>
    <n v="11.52"/>
    <n v="11.52"/>
    <n v="11.52"/>
    <n v="11.52"/>
    <n v="11.52"/>
    <n v="11.52"/>
    <n v="138.24"/>
  </r>
  <r>
    <x v="2"/>
    <s v="Bưu điện tỉnh Hải Dương"/>
    <x v="143"/>
    <x v="1"/>
    <n v="16.079999999999998"/>
    <n v="16.079999999999998"/>
    <n v="16.079999999999998"/>
    <n v="16.079999999999998"/>
    <n v="16.079999999999998"/>
    <n v="16.079999999999998"/>
    <n v="16.079999999999998"/>
    <n v="16.079999999999998"/>
    <n v="16.079999999999998"/>
    <n v="16.079999999999998"/>
    <n v="16.079999999999998"/>
    <n v="16.079999999999998"/>
    <n v="192.96"/>
  </r>
  <r>
    <x v="2"/>
    <s v="Bưu điện tỉnh Thanh Hóa"/>
    <x v="143"/>
    <x v="1"/>
    <n v="64.8"/>
    <n v="64.8"/>
    <n v="64.8"/>
    <n v="64.8"/>
    <n v="64.8"/>
    <n v="64.8"/>
    <n v="67.016000000000005"/>
    <n v="65.040000000000006"/>
    <n v="67.055999999999997"/>
    <n v="65.712000000000003"/>
    <n v="65.712000000000003"/>
    <n v="65.712000000000003"/>
    <n v="785.048"/>
  </r>
  <r>
    <x v="2"/>
    <s v="Bưu điện tỉnh Thái Bình- Chi nhánh Tổng công ty Bưu điện Việt nam"/>
    <x v="143"/>
    <x v="1"/>
    <n v="10.92"/>
    <n v="10.92"/>
    <n v="10.92"/>
    <n v="10.92"/>
    <n v="10.92"/>
    <n v="10.92"/>
    <n v="10.92"/>
    <n v="10.92"/>
    <n v="10.92"/>
    <n v="10.92"/>
    <n v="10.92"/>
    <n v="10.92"/>
    <n v="131.04"/>
  </r>
  <r>
    <x v="2"/>
    <s v="Bưu điện tỉnh Đắk Nông"/>
    <x v="143"/>
    <x v="1"/>
    <n v="3.72"/>
    <n v="3.72"/>
    <n v="3.72"/>
    <n v="3.72"/>
    <n v="3.72"/>
    <n v="3.72"/>
    <n v="3.72"/>
    <n v="3.72"/>
    <n v="3.72"/>
    <n v="3.72"/>
    <n v="3.72"/>
    <n v="3.72"/>
    <n v="44.64"/>
  </r>
  <r>
    <x v="2"/>
    <s v="Bưu điện tỉnh Bắc Ninh"/>
    <x v="143"/>
    <x v="1"/>
    <n v="9.69"/>
    <n v="9.69"/>
    <n v="9.69"/>
    <n v="9.69"/>
    <n v="9.69"/>
    <n v="9.69"/>
    <n v="9.69"/>
    <n v="9.69"/>
    <n v="9.69"/>
    <n v="9.69"/>
    <n v="9.69"/>
    <n v="9.69"/>
    <n v="116.28"/>
  </r>
  <r>
    <x v="2"/>
    <s v="Bưu điện tỉnh Vĩnh Long"/>
    <x v="143"/>
    <x v="1"/>
    <n v="4.8600000000000003"/>
    <n v="4.8600000000000003"/>
    <n v="4.8600000000000003"/>
    <n v="4.8600000000000003"/>
    <n v="4.8600000000000003"/>
    <n v="4.8600000000000003"/>
    <n v="4.8600000000000003"/>
    <n v="4.8600000000000003"/>
    <n v="4.8600000000000003"/>
    <n v="4.8600000000000003"/>
    <n v="4.8600000000000003"/>
    <n v="4.8600000000000003"/>
    <n v="58.32"/>
  </r>
  <r>
    <x v="2"/>
    <s v="Bưu điện thành phố Hải Phòng"/>
    <x v="143"/>
    <x v="1"/>
    <n v="12.32"/>
    <n v="12.32"/>
    <n v="12.32"/>
    <n v="12.32"/>
    <n v="12.32"/>
    <n v="12.32"/>
    <n v="12.32"/>
    <n v="12.32"/>
    <n v="12.32"/>
    <n v="12.32"/>
    <n v="12.32"/>
    <n v="12.32"/>
    <n v="147.84"/>
  </r>
  <r>
    <x v="2"/>
    <s v="Bưu điện tỉnh Bình Phước"/>
    <x v="143"/>
    <x v="1"/>
    <n v="3.48"/>
    <n v="3.48"/>
    <n v="3.48"/>
    <n v="3.48"/>
    <n v="3.48"/>
    <n v="3.48"/>
    <n v="3.48"/>
    <n v="3.48"/>
    <n v="3.48"/>
    <n v="3.48"/>
    <n v="3.48"/>
    <n v="3.48"/>
    <n v="41.76"/>
  </r>
  <r>
    <x v="2"/>
    <s v="Bưu điện tỉnh Đồng Nai-Tổng công ty Bưu điện Việt Nam"/>
    <x v="143"/>
    <x v="1"/>
    <n v="7.5"/>
    <n v="7.5"/>
    <n v="7.5"/>
    <n v="7.5"/>
    <n v="7.5"/>
    <n v="7.5"/>
    <n v="7.5"/>
    <n v="7.5"/>
    <n v="7.5"/>
    <n v="7.5"/>
    <n v="7.5"/>
    <n v="7.5"/>
    <n v="90"/>
  </r>
  <r>
    <x v="1"/>
    <s v="Công ty TNHH FU LIAN NET Việt Nam"/>
    <x v="184"/>
    <x v="1"/>
    <n v="0.74666699999999997"/>
    <n v="-0.74666699999999997"/>
    <n v="0"/>
    <n v="0"/>
    <n v="0"/>
    <n v="0"/>
    <n v="0"/>
    <n v="0"/>
    <n v="0"/>
    <n v="0"/>
    <n v="0"/>
    <n v="0"/>
    <n v="0"/>
  </r>
  <r>
    <x v="2"/>
    <s v="Bưu điện tỉnh Đắc Lắk - Chi nhánh Tổng công ty bưu điện Việt nam- Công ty TNHH"/>
    <x v="143"/>
    <x v="1"/>
    <n v="5.28"/>
    <n v="5.28"/>
    <n v="5.28"/>
    <n v="5.28"/>
    <n v="5.28"/>
    <n v="5.28"/>
    <n v="5.28"/>
    <n v="5.28"/>
    <n v="5.28"/>
    <n v="5.28"/>
    <n v="5.28"/>
    <n v="5.28"/>
    <n v="63.36"/>
  </r>
  <r>
    <x v="2"/>
    <s v="Bưu điện tỉnh Quảng Bình"/>
    <x v="143"/>
    <x v="1"/>
    <n v="1.32"/>
    <n v="1.32"/>
    <n v="1.32"/>
    <n v="1.32"/>
    <n v="1.32"/>
    <n v="1.32"/>
    <n v="1.32"/>
    <n v="1.32"/>
    <n v="1.32"/>
    <n v="1.32"/>
    <n v="1.32"/>
    <n v="1.32"/>
    <n v="15.84"/>
  </r>
  <r>
    <x v="2"/>
    <s v="Bưu điện tỉnh Bình Thuận-Chi nhánh Tổng công ty Bưu điện Việt nam"/>
    <x v="143"/>
    <x v="1"/>
    <n v="0.24"/>
    <n v="0.24"/>
    <n v="0.24"/>
    <n v="0.24"/>
    <n v="0.24"/>
    <n v="0.24"/>
    <n v="0.24"/>
    <n v="0.24"/>
    <n v="0.24"/>
    <n v="0.24"/>
    <n v="0.24"/>
    <n v="0.24"/>
    <n v="2.88"/>
  </r>
  <r>
    <x v="1"/>
    <s v="NITORI FURNITURE VIETNAM EPE"/>
    <x v="11"/>
    <x v="1"/>
    <n v="4.9000000000000004"/>
    <n v="4.9000000000000004"/>
    <n v="4.9000000000000004"/>
    <n v="4.9000000000000004"/>
    <n v="4.9000000000000004"/>
    <n v="4.9000000000000004"/>
    <n v="4.9000000000000004"/>
    <n v="4.9000000000000004"/>
    <n v="4.9000000000000004"/>
    <n v="4.9000000000000004"/>
    <n v="4.9000000000000004"/>
    <n v="4.9000000000000004"/>
    <n v="58.8"/>
  </r>
  <r>
    <x v="2"/>
    <s v="Bưu điện tỉnh Phú Yên"/>
    <x v="143"/>
    <x v="1"/>
    <n v="1.44"/>
    <n v="1.44"/>
    <n v="1.44"/>
    <n v="1.44"/>
    <n v="1.44"/>
    <n v="1.44"/>
    <n v="1.44"/>
    <n v="1.44"/>
    <n v="1.44"/>
    <n v="1.44"/>
    <n v="1.44"/>
    <n v="1.44"/>
    <n v="17.28"/>
  </r>
  <r>
    <x v="2"/>
    <s v="Bưu điện tỉnh Bắc Kạn"/>
    <x v="143"/>
    <x v="1"/>
    <n v="0.12"/>
    <n v="0.12"/>
    <n v="0.12"/>
    <n v="0.12"/>
    <n v="0.12"/>
    <n v="0.12"/>
    <n v="0.12"/>
    <n v="0.12"/>
    <n v="0.12"/>
    <n v="0.12"/>
    <n v="0.12"/>
    <n v="0.12"/>
    <n v="1.44"/>
  </r>
  <r>
    <x v="2"/>
    <s v="Bưu điện tỉnh Lạng Sơn"/>
    <x v="143"/>
    <x v="1"/>
    <n v="3.72"/>
    <n v="3.72"/>
    <n v="3.72"/>
    <n v="3.72"/>
    <n v="3.72"/>
    <n v="3.72"/>
    <n v="3.72"/>
    <n v="3.72"/>
    <n v="3.72"/>
    <n v="3.72"/>
    <n v="3.72"/>
    <n v="3.72"/>
    <n v="44.64"/>
  </r>
  <r>
    <x v="2"/>
    <s v="Bưu điện tỉnh Cao Bằng"/>
    <x v="143"/>
    <x v="1"/>
    <n v="0.9"/>
    <n v="0.9"/>
    <n v="0.9"/>
    <n v="0.9"/>
    <n v="0.9"/>
    <n v="0.9"/>
    <n v="0.9"/>
    <n v="0.9"/>
    <n v="0.9"/>
    <n v="0.9"/>
    <n v="0.9"/>
    <n v="0.9"/>
    <n v="10.8"/>
  </r>
  <r>
    <x v="2"/>
    <s v="Bưu điện tỉnh Tây Ninh-Tổng công ty Bưu điện Việt nam"/>
    <x v="143"/>
    <x v="1"/>
    <n v="0.36"/>
    <n v="0.36"/>
    <n v="0.36"/>
    <n v="0.36"/>
    <n v="0.36"/>
    <n v="0.36"/>
    <n v="0.36"/>
    <n v="0.36"/>
    <n v="0.36"/>
    <n v="0.36"/>
    <n v="0.36"/>
    <n v="0.36"/>
    <n v="4.32"/>
  </r>
  <r>
    <x v="2"/>
    <s v="Bưu điện tỉnh Khánh Hòa"/>
    <x v="143"/>
    <x v="1"/>
    <n v="5.64"/>
    <n v="5.64"/>
    <n v="5.64"/>
    <n v="5.64"/>
    <n v="5.64"/>
    <n v="5.64"/>
    <n v="5.64"/>
    <n v="5.64"/>
    <n v="5.64"/>
    <n v="5.64"/>
    <n v="5.64"/>
    <n v="5.64"/>
    <n v="67.680000000000007"/>
  </r>
  <r>
    <x v="1"/>
    <s v="Công ty Cổ phần Ngọn Lửa Thần"/>
    <x v="185"/>
    <x v="0"/>
    <n v="9.5299999999999994"/>
    <n v="9.5299999999999994"/>
    <n v="9.5299999999999994"/>
    <n v="9.5299999999999994"/>
    <n v="9.5299999999999994"/>
    <n v="9.5299999999999994"/>
    <n v="9.5299999999999994"/>
    <n v="9.5299999999999994"/>
    <n v="9.5299999999999994"/>
    <n v="9.5299999999999994"/>
    <n v="9.5299999999999994"/>
    <n v="9.5299999999999994"/>
    <n v="114.36"/>
  </r>
  <r>
    <x v="2"/>
    <s v="Bưu điện tỉnh Thái Nguyên"/>
    <x v="143"/>
    <x v="1"/>
    <n v="11.76"/>
    <n v="11.76"/>
    <n v="11.76"/>
    <n v="11.76"/>
    <n v="11.76"/>
    <n v="11.76"/>
    <n v="11.76"/>
    <n v="11.76"/>
    <n v="11.76"/>
    <n v="11.76"/>
    <n v="12.4544"/>
    <n v="11.928000000000001"/>
    <n v="141.98240000000001"/>
  </r>
  <r>
    <x v="2"/>
    <s v="Bưu điện tỉnh Quảng Ninh"/>
    <x v="143"/>
    <x v="1"/>
    <n v="4.68"/>
    <n v="4.68"/>
    <n v="4.68"/>
    <n v="4.68"/>
    <n v="4.68"/>
    <n v="4.68"/>
    <n v="4.68"/>
    <n v="4.68"/>
    <n v="4.68"/>
    <n v="4.68"/>
    <n v="4.68"/>
    <n v="4.68"/>
    <n v="56.16"/>
  </r>
  <r>
    <x v="3"/>
    <s v="Ngân hàng TMCP Sài gòn-Hà nội, Chi nhánh Hà Tĩnh"/>
    <x v="310"/>
    <x v="1"/>
    <n v="0.5"/>
    <n v="0.5"/>
    <n v="0.5"/>
    <n v="0.5"/>
    <n v="0.5"/>
    <n v="0.5"/>
    <n v="0.5"/>
    <n v="0.5"/>
    <n v="0.5"/>
    <n v="0.5"/>
    <n v="0.5"/>
    <n v="0.5"/>
    <n v="6"/>
  </r>
  <r>
    <x v="3"/>
    <s v="Ngân hàng TMCP Sài gòn-Hà nội, chi nhánh Đăk Lắk"/>
    <x v="310"/>
    <x v="1"/>
    <n v="0.5"/>
    <n v="0.5"/>
    <n v="0.5"/>
    <n v="0.5"/>
    <n v="0.5"/>
    <n v="0.13333300000000001"/>
    <n v="0"/>
    <n v="0"/>
    <n v="0"/>
    <n v="0"/>
    <n v="0"/>
    <n v="0"/>
    <n v="2.6333329999999999"/>
  </r>
  <r>
    <x v="3"/>
    <s v="Ngân hàng TMCP Sài gòn-Hà nội chi nhánh Hà Nam"/>
    <x v="310"/>
    <x v="1"/>
    <n v="1"/>
    <n v="0.5"/>
    <n v="0.5"/>
    <n v="0.5"/>
    <n v="0.5"/>
    <n v="0.5"/>
    <n v="0.5"/>
    <n v="0.5"/>
    <n v="0.5"/>
    <n v="0.5"/>
    <n v="0.5"/>
    <n v="0.5"/>
    <n v="6.5"/>
  </r>
  <r>
    <x v="3"/>
    <s v="Ngân hàng thương mại cổ phần Sài gòn - Hà nội, chi nhánh Bình Định"/>
    <x v="310"/>
    <x v="1"/>
    <n v="0.5"/>
    <n v="0.5"/>
    <n v="0.5"/>
    <n v="0.5"/>
    <n v="0.5"/>
    <n v="0"/>
    <n v="0"/>
    <n v="0"/>
    <n v="0"/>
    <n v="0"/>
    <n v="0"/>
    <n v="0"/>
    <n v="2.5"/>
  </r>
  <r>
    <x v="2"/>
    <s v="Công ty cổ phần viễn thông Mobinet Việt nam"/>
    <x v="69"/>
    <x v="0"/>
    <n v="0.17"/>
    <n v="0.17"/>
    <n v="0.17"/>
    <n v="0.17"/>
    <n v="0.17"/>
    <n v="0.17"/>
    <n v="0.17"/>
    <n v="0.17"/>
    <n v="0.17"/>
    <n v="0.17"/>
    <n v="0.17"/>
    <n v="0.17"/>
    <n v="2.04"/>
  </r>
  <r>
    <x v="3"/>
    <s v="Ngân hàng TMCP Sài Gòn - Hà Nội"/>
    <x v="310"/>
    <x v="1"/>
    <n v="2.5"/>
    <n v="2.5"/>
    <n v="2.5"/>
    <n v="2.5"/>
    <n v="2.5"/>
    <n v="2.5"/>
    <n v="2.5"/>
    <n v="2.5"/>
    <n v="2.5"/>
    <n v="2.5"/>
    <n v="2.5"/>
    <n v="2.5"/>
    <n v="30"/>
  </r>
  <r>
    <x v="2"/>
    <s v="Công ty cổ phần đầu tư kỹ thuật BERJAYA Gia Thịnh"/>
    <x v="276"/>
    <x v="1"/>
    <n v="751.00519999999995"/>
    <n v="891.97699999999998"/>
    <n v="827.48519999999996"/>
    <n v="406.55399999999997"/>
    <n v="819.84900000000005"/>
    <n v="832.25099999999998"/>
    <n v="869.68679999999995"/>
    <n v="869.44280000000003"/>
    <n v="875.04219999999998"/>
    <n v="0"/>
    <n v="1738.606"/>
    <n v="850.77499999999998"/>
    <n v="9732.6741999999995"/>
  </r>
  <r>
    <x v="0"/>
    <s v="Chi nhánh Miền Bắc - Công ty CP hạ tầng viễn thông CMC"/>
    <x v="14"/>
    <x v="1"/>
    <n v="1.19"/>
    <n v="1.19"/>
    <n v="1.19"/>
    <n v="1.19"/>
    <n v="1.19"/>
    <n v="1.19"/>
    <n v="1.19"/>
    <n v="1.19"/>
    <n v="1.19"/>
    <n v="1.19"/>
    <n v="1.19"/>
    <n v="1.19"/>
    <n v="14.28"/>
  </r>
  <r>
    <x v="0"/>
    <s v="Công ty cổ phần hạ tầng viễn thông CMC"/>
    <x v="14"/>
    <x v="1"/>
    <n v="3.1451600000000002"/>
    <n v="3.25"/>
    <n v="3.25"/>
    <n v="3.25"/>
    <n v="3.25"/>
    <n v="3.25"/>
    <n v="3.25"/>
    <n v="3.25"/>
    <n v="3.25"/>
    <n v="3.25"/>
    <n v="3.25"/>
    <n v="3.25"/>
    <n v="38.895159999999997"/>
  </r>
  <r>
    <x v="0"/>
    <s v="Chi nhánh Miền Bắc - Công ty CP hạ tầng viễn thông CMC"/>
    <x v="14"/>
    <x v="1"/>
    <n v="2.2000000000000002"/>
    <n v="2.2000000000000002"/>
    <n v="2.2000000000000002"/>
    <n v="2.2000000000000002"/>
    <n v="2.2000000000000002"/>
    <n v="2.2000000000000002"/>
    <n v="2.2000000000000002"/>
    <n v="2.2000000000000002"/>
    <n v="2.2000000000000002"/>
    <n v="2.2000000000000002"/>
    <n v="2.2000000000000002"/>
    <n v="2.2000000000000002"/>
    <n v="26.4"/>
  </r>
  <r>
    <x v="0"/>
    <s v="Công ty Cổ phần NETNAM"/>
    <x v="17"/>
    <x v="1"/>
    <n v="0.65"/>
    <n v="0.65"/>
    <n v="0.65"/>
    <n v="0.65"/>
    <n v="0.65"/>
    <n v="0.65"/>
    <n v="0.65"/>
    <n v="0.65"/>
    <n v="0.65"/>
    <n v="0.65"/>
    <n v="0.65"/>
    <n v="0.65"/>
    <n v="7.8"/>
  </r>
  <r>
    <x v="2"/>
    <s v="Tổng công ty Bưu điện Việt Nam"/>
    <x v="143"/>
    <x v="1"/>
    <n v="82.6"/>
    <n v="82.6"/>
    <n v="82.6"/>
    <n v="116.312"/>
    <n v="95.367999999999995"/>
    <n v="95.367999999999995"/>
    <n v="95.367999999999995"/>
    <n v="97.96"/>
    <n v="96.664000000000001"/>
    <n v="96.664000000000001"/>
    <n v="96.664000000000001"/>
    <n v="96.664000000000001"/>
    <n v="1134.8320000000001"/>
  </r>
  <r>
    <x v="0"/>
    <s v="Chi nhánh Công ty cổ phần hạ tầng viễn thông CMC (TP Hà nội)"/>
    <x v="14"/>
    <x v="1"/>
    <n v="3.12"/>
    <n v="3.12"/>
    <n v="3.12"/>
    <n v="3.12"/>
    <n v="3.12"/>
    <n v="3.12"/>
    <n v="1.04"/>
    <n v="2.58"/>
    <n v="2.08"/>
    <n v="2.08"/>
    <n v="2.08"/>
    <n v="1.525334"/>
    <n v="30.105333999999999"/>
  </r>
  <r>
    <x v="2"/>
    <s v="Công ty cổ phần viễn thông Mobinet Việt nam"/>
    <x v="69"/>
    <x v="0"/>
    <n v="2.95"/>
    <n v="2.95"/>
    <n v="2.95"/>
    <n v="-7.0666999999999994E-2"/>
    <n v="0"/>
    <n v="5.44"/>
    <n v="2.72"/>
    <n v="2.72"/>
    <n v="2.72"/>
    <n v="2.72"/>
    <n v="2.72"/>
    <n v="2.72"/>
    <n v="30.539332999999999"/>
  </r>
  <r>
    <x v="0"/>
    <s v="Chi nhánh Miền Bắc - Công ty CP hạ tầng viễn thông CMC"/>
    <x v="14"/>
    <x v="1"/>
    <n v="3.68"/>
    <n v="3.68"/>
    <n v="3.68"/>
    <n v="3.68"/>
    <n v="3.68"/>
    <n v="3.68"/>
    <n v="3.68"/>
    <n v="3.68"/>
    <n v="3.68"/>
    <n v="3.68"/>
    <n v="3.68"/>
    <n v="3.68"/>
    <n v="44.16"/>
  </r>
  <r>
    <x v="0"/>
    <s v="Chi nhánh Miền Bắc - Công ty CP hạ tầng viễn thông CMC"/>
    <x v="14"/>
    <x v="1"/>
    <n v="1.35"/>
    <n v="1.35"/>
    <n v="1.35"/>
    <n v="1.35"/>
    <n v="1.35"/>
    <n v="1.35"/>
    <n v="1.35"/>
    <n v="1.35"/>
    <n v="1.35"/>
    <n v="1.35"/>
    <n v="1.35"/>
    <n v="1.35"/>
    <n v="16.2"/>
  </r>
  <r>
    <x v="0"/>
    <s v="Công ty Cổ phần NETNAM"/>
    <x v="17"/>
    <x v="1"/>
    <n v="0.65"/>
    <n v="0.65"/>
    <n v="0.65"/>
    <n v="0.65"/>
    <n v="0.65"/>
    <n v="0.65"/>
    <n v="0.65"/>
    <n v="0.65"/>
    <n v="0.65"/>
    <n v="0.65"/>
    <n v="0.65"/>
    <n v="0.65"/>
    <n v="7.8"/>
  </r>
  <r>
    <x v="3"/>
    <s v="Ngân hàng Thương mại cổ phần Bưu điện Liên Việt"/>
    <x v="308"/>
    <x v="1"/>
    <n v="153.19999999999999"/>
    <n v="153.19999999999999"/>
    <n v="156.14333400000001"/>
    <n v="156.14333400000001"/>
    <n v="151.85666699999999"/>
    <n v="154"/>
    <n v="154"/>
    <n v="154"/>
    <n v="154"/>
    <n v="170.32666699999999"/>
    <n v="160.42666700000001"/>
    <n v="166.17666700000001"/>
    <n v="1883.473336"/>
  </r>
  <r>
    <x v="2"/>
    <s v="Cục đo đạc, bản đồ và thông tin địa lý Việt nam"/>
    <x v="386"/>
    <x v="0"/>
    <n v="6.25"/>
    <n v="6.25"/>
    <n v="6.25"/>
    <n v="6.25"/>
    <n v="6.25"/>
    <n v="6.25"/>
    <n v="6.25"/>
    <n v="6.25"/>
    <n v="6.25"/>
    <n v="6.25"/>
    <n v="6.25"/>
    <n v="6.25"/>
    <n v="75"/>
  </r>
  <r>
    <x v="0"/>
    <s v="Chi nhánh Miền Bắc - Công ty CP hạ tầng viễn thông CMC"/>
    <x v="14"/>
    <x v="1"/>
    <n v="4"/>
    <n v="4"/>
    <n v="4"/>
    <n v="4"/>
    <n v="4"/>
    <n v="4"/>
    <n v="4"/>
    <n v="4"/>
    <n v="4"/>
    <n v="4"/>
    <n v="4"/>
    <n v="4"/>
    <n v="48"/>
  </r>
  <r>
    <x v="0"/>
    <s v="Công ty Cổ phần NETNAM"/>
    <x v="17"/>
    <x v="1"/>
    <n v="0.65"/>
    <n v="0.65"/>
    <n v="0.65"/>
    <n v="0.65"/>
    <n v="0.65"/>
    <n v="0.65"/>
    <n v="0.65"/>
    <n v="0.65"/>
    <n v="0.65"/>
    <n v="0.65"/>
    <n v="0.65"/>
    <n v="0.65"/>
    <n v="7.8"/>
  </r>
  <r>
    <x v="0"/>
    <s v="Công ty Cổ phần NETNAM"/>
    <x v="17"/>
    <x v="1"/>
    <n v="0.65"/>
    <n v="0.65"/>
    <n v="0.65"/>
    <n v="0.65"/>
    <n v="0.65"/>
    <n v="0.65"/>
    <n v="0.65"/>
    <n v="0.65"/>
    <n v="0.65"/>
    <n v="0.65"/>
    <n v="0.65"/>
    <n v="0.65"/>
    <n v="7.8"/>
  </r>
  <r>
    <x v="1"/>
    <s v="Công ty TNHH KDDI Việt nam"/>
    <x v="11"/>
    <x v="1"/>
    <n v="1.71"/>
    <n v="0"/>
    <n v="0.19"/>
    <n v="0.56928800000000002"/>
    <n v="0.56928800000000002"/>
    <n v="0.57142400000000004"/>
    <n v="0.56928800000000002"/>
    <n v="0.56928800000000002"/>
    <n v="0.57142400000000004"/>
    <n v="0.57358500000000001"/>
    <n v="0.57358500000000001"/>
    <n v="0.57508800000000004"/>
    <n v="7.0422580000000004"/>
  </r>
  <r>
    <x v="2"/>
    <s v="Công ty TNHH Kỹ Thuật Quản Lý Bay"/>
    <x v="127"/>
    <x v="1"/>
    <n v="8.4779999999999998"/>
    <n v="8.4779999999999998"/>
    <n v="8.4779999999999998"/>
    <n v="8.4779999999999998"/>
    <n v="8.4779999999999998"/>
    <n v="8.4779999999999998"/>
    <n v="8.4779999999999998"/>
    <n v="8.4779999999999998"/>
    <n v="9.0020000000000007"/>
    <n v="8.7164000000000001"/>
    <n v="8.7164000000000001"/>
    <n v="8.7164000000000001"/>
    <n v="102.9752"/>
  </r>
  <r>
    <x v="2"/>
    <s v="Công ty xi măng Nghi Sơn"/>
    <x v="75"/>
    <x v="1"/>
    <n v="3"/>
    <n v="3"/>
    <n v="3"/>
    <n v="3"/>
    <n v="3"/>
    <n v="3"/>
    <n v="3"/>
    <n v="3"/>
    <n v="3"/>
    <n v="3"/>
    <n v="3"/>
    <n v="3"/>
    <n v="36"/>
  </r>
  <r>
    <x v="0"/>
    <s v="Công ty Cổ phần NETNAM"/>
    <x v="17"/>
    <x v="1"/>
    <n v="0.65"/>
    <n v="0.65"/>
    <n v="0.65"/>
    <n v="0.65"/>
    <n v="0.65"/>
    <n v="0.65"/>
    <n v="0.65"/>
    <n v="0.65"/>
    <n v="0.65"/>
    <n v="0.65"/>
    <n v="0.65"/>
    <n v="0.65"/>
    <n v="7.8"/>
  </r>
  <r>
    <x v="1"/>
    <s v="Công ty TNHH Global Network Service"/>
    <x v="157"/>
    <x v="1"/>
    <n v="1.6"/>
    <n v="1.6"/>
    <n v="1.6"/>
    <n v="1.6"/>
    <n v="1.6"/>
    <n v="1.6"/>
    <n v="1.6"/>
    <n v="1.6"/>
    <n v="1.6"/>
    <n v="1.6"/>
    <n v="1.6"/>
    <n v="1.6"/>
    <n v="19.2"/>
  </r>
  <r>
    <x v="2"/>
    <s v="Tổng công ty Bưu điện Việt Nam"/>
    <x v="143"/>
    <x v="1"/>
    <n v="1.45"/>
    <n v="1.45"/>
    <n v="1.45"/>
    <n v="1.45"/>
    <n v="1.45"/>
    <n v="1.45"/>
    <n v="1.45"/>
    <n v="1.45"/>
    <n v="1.45"/>
    <n v="1.45"/>
    <n v="1.45"/>
    <n v="1.45"/>
    <n v="17.399999999999999"/>
  </r>
  <r>
    <x v="0"/>
    <s v="Công ty Cổ phần NETNAM"/>
    <x v="17"/>
    <x v="1"/>
    <n v="0.6"/>
    <n v="0.6"/>
    <n v="0.6"/>
    <n v="0.6"/>
    <n v="0.6"/>
    <n v="0.6"/>
    <n v="0.6"/>
    <n v="0.6"/>
    <n v="0.6"/>
    <n v="0.6"/>
    <n v="0.6"/>
    <n v="0.6"/>
    <n v="7.2"/>
  </r>
  <r>
    <x v="3"/>
    <s v="Công ty cổ phần chứng khoán VPS"/>
    <x v="84"/>
    <x v="0"/>
    <n v="3.6"/>
    <n v="3.6"/>
    <n v="3.6"/>
    <n v="3.6"/>
    <n v="3.6"/>
    <n v="3.6"/>
    <n v="3.6"/>
    <n v="3.6"/>
    <n v="3.6"/>
    <n v="3.6"/>
    <n v="3.6"/>
    <n v="3.6"/>
    <n v="43.2"/>
  </r>
  <r>
    <x v="3"/>
    <s v="Công ty cổ phần chứng khoán Tân Việt"/>
    <x v="141"/>
    <x v="1"/>
    <n v="0.8"/>
    <n v="0.8"/>
    <n v="0.8"/>
    <n v="0.8"/>
    <n v="0.8"/>
    <n v="0.8"/>
    <n v="0.8"/>
    <n v="0.8"/>
    <n v="0.8"/>
    <n v="0.8"/>
    <n v="0.8"/>
    <n v="0.8"/>
    <n v="9.6"/>
  </r>
  <r>
    <x v="0"/>
    <s v="Công ty Cổ phần NETNAM"/>
    <x v="17"/>
    <x v="1"/>
    <n v="1.3"/>
    <n v="1.3"/>
    <n v="1.3"/>
    <n v="1.3"/>
    <n v="1.3"/>
    <n v="1.3"/>
    <n v="1.3"/>
    <n v="1.3"/>
    <n v="1.3"/>
    <n v="1.3"/>
    <n v="1.3"/>
    <n v="1.3"/>
    <n v="15.6"/>
  </r>
  <r>
    <x v="2"/>
    <s v="Công ty cổ phần thương mại dịch vụ VNG Việt nam"/>
    <x v="16"/>
    <x v="0"/>
    <n v="0.54400000000000004"/>
    <n v="0.1472"/>
    <n v="0"/>
    <n v="0"/>
    <n v="0"/>
    <n v="0"/>
    <n v="0"/>
    <n v="0"/>
    <n v="0"/>
    <n v="0"/>
    <n v="0"/>
    <n v="0"/>
    <n v="0.69120000000000004"/>
  </r>
  <r>
    <x v="3"/>
    <s v="Công ty Cổ phần Chứng khoán VNDIRECT"/>
    <x v="215"/>
    <x v="1"/>
    <n v="2"/>
    <n v="2"/>
    <n v="2"/>
    <n v="2"/>
    <n v="2"/>
    <n v="2"/>
    <n v="2"/>
    <n v="2"/>
    <n v="2"/>
    <n v="2"/>
    <n v="2"/>
    <n v="2"/>
    <n v="24"/>
  </r>
  <r>
    <x v="1"/>
    <s v="Công ty TNHH Global Network Service"/>
    <x v="157"/>
    <x v="1"/>
    <n v="0.65"/>
    <n v="0.65"/>
    <n v="0.65"/>
    <n v="0.65"/>
    <n v="0.65"/>
    <n v="0.65"/>
    <n v="0.65"/>
    <n v="0.65"/>
    <n v="0.65"/>
    <n v="0.65"/>
    <n v="0.65"/>
    <n v="0.65"/>
    <n v="7.8"/>
  </r>
  <r>
    <x v="1"/>
    <s v="Công ty TNHH Global Network Service"/>
    <x v="157"/>
    <x v="1"/>
    <n v="0.65"/>
    <n v="0.65"/>
    <n v="0.65"/>
    <n v="0.65"/>
    <n v="0.41166599999999998"/>
    <n v="0"/>
    <n v="0"/>
    <n v="0"/>
    <n v="0"/>
    <n v="0"/>
    <n v="0"/>
    <n v="0"/>
    <n v="3.011666"/>
  </r>
  <r>
    <x v="2"/>
    <s v="Công ty cổ phần đầu tư và phát triển dịch vụ hạ tầng viễn thông"/>
    <x v="320"/>
    <x v="1"/>
    <n v="5.78"/>
    <n v="5.78"/>
    <n v="5.78"/>
    <n v="5.78"/>
    <n v="5.78"/>
    <n v="5.78"/>
    <n v="5.78"/>
    <n v="5.78"/>
    <n v="5.78"/>
    <n v="5.78"/>
    <n v="5.78"/>
    <n v="5.78"/>
    <n v="69.36"/>
  </r>
  <r>
    <x v="1"/>
    <s v="Chi nhánh Công ty TNHH Thông tin NTT (Việt Nam)"/>
    <x v="119"/>
    <x v="1"/>
    <n v="5.3544"/>
    <n v="5.3544"/>
    <n v="5.3544"/>
    <n v="5.3544"/>
    <n v="5.3544"/>
    <n v="5.3544"/>
    <n v="5.3544"/>
    <n v="5.3544"/>
    <n v="5.3544"/>
    <n v="5.3544"/>
    <n v="5.3544"/>
    <n v="5.3544"/>
    <n v="64.252799999999993"/>
  </r>
  <r>
    <x v="2"/>
    <s v="Công ty Cổ phần IPaymobile"/>
    <x v="387"/>
    <x v="1"/>
    <n v="0.5"/>
    <n v="2"/>
    <n v="0.5"/>
    <n v="0.5"/>
    <n v="-2"/>
    <n v="2"/>
    <n v="0"/>
    <n v="0"/>
    <n v="0"/>
    <n v="0"/>
    <n v="0"/>
    <n v="0"/>
    <n v="3.5"/>
  </r>
  <r>
    <x v="2"/>
    <s v="Chi nhánh Hải Phòng- Công ty cổ phần Vinpearl"/>
    <x v="72"/>
    <x v="1"/>
    <n v="4.42"/>
    <n v="4.42"/>
    <n v="4.42"/>
    <n v="4.42"/>
    <n v="4.42"/>
    <n v="4.42"/>
    <n v="4.42"/>
    <n v="4.42"/>
    <n v="0"/>
    <n v="0"/>
    <n v="0"/>
    <n v="0"/>
    <n v="35.36"/>
  </r>
  <r>
    <x v="3"/>
    <s v="Công ty Cổ phần chứng khoán HFT"/>
    <x v="327"/>
    <x v="0"/>
    <n v="1.2"/>
    <n v="1.2"/>
    <n v="1.2"/>
    <n v="1.2"/>
    <n v="1.2"/>
    <n v="1.2"/>
    <n v="1.2"/>
    <n v="1.2"/>
    <n v="1.2"/>
    <n v="1.2"/>
    <n v="0"/>
    <n v="0"/>
    <n v="12"/>
  </r>
  <r>
    <x v="2"/>
    <s v="Công ty cổ phần viễn thông Đông Dương Telecom"/>
    <x v="48"/>
    <x v="0"/>
    <n v="0.19273799999999999"/>
    <n v="0.26381700000000002"/>
    <n v="0.26381700000000002"/>
    <n v="0.26381700000000002"/>
    <n v="0.26381700000000002"/>
    <n v="0.26381700000000002"/>
    <n v="0.26381700000000002"/>
    <n v="0.26381700000000002"/>
    <n v="0.26381700000000002"/>
    <n v="0.26381700000000002"/>
    <n v="0.26381700000000002"/>
    <n v="0.26381700000000002"/>
    <n v="3.0947249999999999"/>
  </r>
  <r>
    <x v="2"/>
    <s v="Công ty cổ phần viễn thông Đông Dương Telecom"/>
    <x v="48"/>
    <x v="0"/>
    <n v="0.138628"/>
    <n v="0.1512"/>
    <n v="0.1512"/>
    <n v="0.1512"/>
    <n v="0.1512"/>
    <n v="0.1512"/>
    <n v="0.1512"/>
    <n v="0.1512"/>
    <n v="0.1512"/>
    <n v="0.1512"/>
    <n v="0.1512"/>
    <n v="0.1512"/>
    <n v="1.801828"/>
  </r>
  <r>
    <x v="2"/>
    <s v="Công ty cổ phần viễn thông Đông Dương Telecom"/>
    <x v="48"/>
    <x v="0"/>
    <n v="0.80241600000000002"/>
    <n v="0.82339200000000001"/>
    <n v="0.82339200000000001"/>
    <n v="0.82339200000000001"/>
    <n v="0.82339200000000001"/>
    <n v="0.82339200000000001"/>
    <n v="0.820183"/>
    <n v="0.82196400000000003"/>
    <n v="0.82196400000000003"/>
    <n v="0.82196400000000003"/>
    <n v="0.82196400000000003"/>
    <n v="0.82196400000000003"/>
    <n v="9.8493790000000008"/>
  </r>
  <r>
    <x v="2"/>
    <s v="Công ty Cổ phần Dịch vụ Số liệu Toàn Cầu"/>
    <x v="168"/>
    <x v="1"/>
    <n v="6"/>
    <n v="6"/>
    <n v="6"/>
    <n v="6"/>
    <n v="6"/>
    <n v="6"/>
    <n v="6"/>
    <n v="6"/>
    <n v="6"/>
    <n v="6"/>
    <n v="6"/>
    <n v="6"/>
    <n v="72"/>
  </r>
  <r>
    <x v="3"/>
    <s v="Ngân hàng TMCP Tiên Phong"/>
    <x v="177"/>
    <x v="1"/>
    <n v="0.8"/>
    <n v="0.8"/>
    <n v="0.8"/>
    <n v="0.8"/>
    <n v="0.8"/>
    <n v="0.8"/>
    <n v="0.8"/>
    <n v="0.8"/>
    <n v="0.8"/>
    <n v="0.8"/>
    <n v="5"/>
    <n v="-4.250909"/>
    <n v="8.749091"/>
  </r>
  <r>
    <x v="2"/>
    <s v="Công ty Cổ phần Thiết bị SISC Việt  Nam"/>
    <x v="270"/>
    <x v="1"/>
    <n v="12"/>
    <n v="12"/>
    <n v="12"/>
    <n v="0"/>
    <n v="0"/>
    <n v="0"/>
    <n v="-24"/>
    <n v="0"/>
    <n v="0"/>
    <n v="0"/>
    <n v="0"/>
    <n v="0"/>
    <n v="12"/>
  </r>
  <r>
    <x v="2"/>
    <s v="Công ty Cổ phần Vinhomes"/>
    <x v="72"/>
    <x v="1"/>
    <n v="1.44"/>
    <n v="1.44"/>
    <n v="1.44"/>
    <n v="11.169382000000001"/>
    <n v="5.4788160000000001"/>
    <n v="5.4788160000000001"/>
    <n v="6.1605610000000004"/>
    <n v="6.0786249999999997"/>
    <n v="5.9976039999999999"/>
    <n v="5.4819139999999997"/>
    <n v="5.4604869999999996"/>
    <n v="5.4604869999999996"/>
    <n v="61.086691999999999"/>
  </r>
  <r>
    <x v="3"/>
    <s v="Công ty Cổ phần Chứng khoán VNDIRECT"/>
    <x v="215"/>
    <x v="1"/>
    <n v="1.2"/>
    <n v="1.2"/>
    <n v="1.2"/>
    <n v="1.2"/>
    <n v="1.2"/>
    <n v="1.2"/>
    <n v="1.2"/>
    <n v="1.2"/>
    <n v="1.2"/>
    <n v="1.2"/>
    <n v="1.2"/>
    <n v="1.2"/>
    <n v="14.4"/>
  </r>
  <r>
    <x v="2"/>
    <s v="Công ty TNHH tư vấn giải pháp tự động hóa quản trị Vinbrain"/>
    <x v="72"/>
    <x v="1"/>
    <n v="7.233333"/>
    <n v="4"/>
    <n v="4"/>
    <n v="4"/>
    <n v="4"/>
    <n v="4"/>
    <n v="7.96"/>
    <n v="10"/>
    <n v="10"/>
    <n v="10"/>
    <n v="10"/>
    <n v="10"/>
    <n v="85.193332999999996"/>
  </r>
  <r>
    <x v="2"/>
    <s v="Công ty Cổ phần Tổng Công ty Truyền hình cáp Việt Nam"/>
    <x v="189"/>
    <x v="1"/>
    <n v="8"/>
    <n v="0"/>
    <n v="0"/>
    <n v="0"/>
    <n v="0"/>
    <n v="0"/>
    <n v="0"/>
    <n v="0"/>
    <n v="0"/>
    <n v="0"/>
    <n v="0"/>
    <n v="0"/>
    <n v="8"/>
  </r>
  <r>
    <x v="2"/>
    <s v="Chi nhánh Công ty cổ phần Bibomart TM Bình Dương"/>
    <x v="13"/>
    <x v="1"/>
    <n v="0.29369899999999999"/>
    <n v="0.300099"/>
    <n v="0.300099"/>
    <n v="0.300099"/>
    <n v="0.300099"/>
    <n v="0.300099"/>
    <n v="0.300099"/>
    <n v="0.300099"/>
    <n v="0.300099"/>
    <n v="0.300099"/>
    <n v="0.300099"/>
    <n v="0.30030000000000001"/>
    <n v="3.594989"/>
  </r>
  <r>
    <x v="1"/>
    <s v="Chi nhánh Công ty TNHH Thông tin NTT (Việt Nam)"/>
    <x v="119"/>
    <x v="1"/>
    <n v="1.85"/>
    <n v="1.5"/>
    <n v="1.5"/>
    <n v="1.5"/>
    <n v="1.5"/>
    <n v="1.5"/>
    <n v="1.5"/>
    <n v="1.5"/>
    <n v="1.5"/>
    <n v="1.5"/>
    <n v="1.5"/>
    <n v="1.5"/>
    <n v="18.350000000000001"/>
  </r>
  <r>
    <x v="1"/>
    <s v="Chi nhánh công ty TNHH Crown Royal Corp tại Hà nội"/>
    <x v="388"/>
    <x v="0"/>
    <n v="0.72"/>
    <n v="0.72"/>
    <n v="0.72"/>
    <n v="0.72"/>
    <n v="0.72"/>
    <n v="0.72"/>
    <n v="0.72"/>
    <n v="0.72"/>
    <n v="0.72"/>
    <n v="0.72"/>
    <n v="0.72"/>
    <n v="0.72"/>
    <n v="8.64"/>
  </r>
  <r>
    <x v="0"/>
    <s v="Công ty Cổ phần NETNAM"/>
    <x v="17"/>
    <x v="1"/>
    <n v="0.46470299999999998"/>
    <n v="0.48103800000000002"/>
    <n v="0.48103800000000002"/>
    <n v="0.48103800000000002"/>
    <n v="0.48103800000000002"/>
    <n v="0.48103800000000002"/>
    <n v="0.48103800000000002"/>
    <n v="0.48103800000000002"/>
    <n v="0.48103800000000002"/>
    <n v="0.48103800000000002"/>
    <n v="0.48103800000000002"/>
    <n v="0.48103800000000002"/>
    <n v="5.7561210000000003"/>
  </r>
  <r>
    <x v="3"/>
    <s v="Ngân hàng Thương Mại Cổ phần Quốc tế Việt Nam"/>
    <x v="88"/>
    <x v="1"/>
    <n v="1.58"/>
    <n v="1.58"/>
    <n v="1.58"/>
    <n v="1.58"/>
    <n v="1.58"/>
    <n v="1.58"/>
    <n v="1.58"/>
    <n v="1.58"/>
    <n v="1.58"/>
    <n v="1.58"/>
    <n v="1.58"/>
    <n v="1.58"/>
    <n v="18.96"/>
  </r>
  <r>
    <x v="3"/>
    <s v="Ngân hàng Thương mại Cổ phần Quốc tế Việt Nam"/>
    <x v="88"/>
    <x v="1"/>
    <n v="19"/>
    <n v="19"/>
    <n v="19"/>
    <n v="19"/>
    <n v="19"/>
    <n v="19"/>
    <n v="19"/>
    <n v="19"/>
    <n v="19"/>
    <n v="19"/>
    <n v="19"/>
    <n v="19"/>
    <n v="228"/>
  </r>
  <r>
    <x v="0"/>
    <s v="Công ty TNHH Phần mềm FPT"/>
    <x v="0"/>
    <x v="0"/>
    <n v="9.6298250000000003"/>
    <n v="10.002215"/>
    <n v="10.002215"/>
    <n v="10.002215"/>
    <n v="10.002215"/>
    <n v="10.002215"/>
    <n v="10.002215"/>
    <n v="10.002215"/>
    <n v="10.002215"/>
    <n v="7.4016349999999997"/>
    <n v="12.580645000000001"/>
    <n v="10.011124000000001"/>
    <n v="119.64094900000001"/>
  </r>
  <r>
    <x v="3"/>
    <s v="Ngân hàng TMCP Kỹ Thương Việt Nam (Techcombank)"/>
    <x v="100"/>
    <x v="1"/>
    <n v="100"/>
    <n v="100"/>
    <n v="100"/>
    <n v="100"/>
    <n v="100"/>
    <n v="100"/>
    <n v="100"/>
    <n v="100"/>
    <n v="100"/>
    <n v="100"/>
    <n v="100"/>
    <n v="100"/>
    <n v="1200"/>
  </r>
  <r>
    <x v="1"/>
    <s v="Công ty TNHH Funing Precision Component"/>
    <x v="149"/>
    <x v="1"/>
    <n v="10"/>
    <n v="10"/>
    <n v="10"/>
    <n v="10"/>
    <n v="0"/>
    <n v="0"/>
    <n v="0"/>
    <n v="0"/>
    <n v="0"/>
    <n v="0"/>
    <n v="0"/>
    <n v="0"/>
    <n v="40"/>
  </r>
  <r>
    <x v="1"/>
    <s v="Công ty TNHH Funing Precision Component"/>
    <x v="149"/>
    <x v="1"/>
    <n v="20"/>
    <n v="20"/>
    <n v="20"/>
    <n v="20"/>
    <n v="0"/>
    <n v="0"/>
    <n v="0"/>
    <n v="0"/>
    <n v="0"/>
    <n v="0"/>
    <n v="0"/>
    <n v="0"/>
    <n v="80"/>
  </r>
  <r>
    <x v="2"/>
    <s v="Công ty Cổ phần VCCorp"/>
    <x v="169"/>
    <x v="1"/>
    <n v="1.5"/>
    <n v="1.5"/>
    <n v="1.5"/>
    <n v="1.5"/>
    <n v="1.5"/>
    <n v="1.5"/>
    <n v="1.5"/>
    <n v="1.5"/>
    <n v="1.5"/>
    <n v="1.5"/>
    <n v="1.5"/>
    <n v="1.5"/>
    <n v="18"/>
  </r>
  <r>
    <x v="2"/>
    <s v="Công ty Cổ phần VCCorp"/>
    <x v="169"/>
    <x v="1"/>
    <n v="1.5"/>
    <n v="1.5"/>
    <n v="1.5"/>
    <n v="1.5"/>
    <n v="1.5"/>
    <n v="1.5"/>
    <n v="1.5"/>
    <n v="1.5"/>
    <n v="1.5"/>
    <n v="1.5"/>
    <n v="1.5"/>
    <n v="1.5"/>
    <n v="18"/>
  </r>
  <r>
    <x v="2"/>
    <s v="Công ty TNHH Chin Media"/>
    <x v="389"/>
    <x v="0"/>
    <n v="0.5"/>
    <n v="0.5"/>
    <n v="0.5"/>
    <n v="0.5"/>
    <n v="0.5"/>
    <n v="0.5"/>
    <n v="0.5"/>
    <n v="0.5"/>
    <n v="0.5"/>
    <n v="0.5"/>
    <n v="0.5"/>
    <n v="0.5"/>
    <n v="6"/>
  </r>
  <r>
    <x v="3"/>
    <s v="Tổng Công ty cổ phần Bảo hiểm Ngân hàng Đầu tư và Phát triển Việt Nam"/>
    <x v="179"/>
    <x v="1"/>
    <n v="1.3902669999999999"/>
    <n v="1.3902669999999999"/>
    <n v="1.3902669999999999"/>
    <n v="1.3902669999999999"/>
    <n v="1.3902669999999999"/>
    <n v="1.3902669999999999"/>
    <n v="1.3902669999999999"/>
    <n v="1.9860960000000001"/>
    <n v="1.9860960000000001"/>
    <n v="1.324057"/>
    <n v="1.9860960000000001"/>
    <n v="1.9860960000000001"/>
    <n v="19.000309999999999"/>
  </r>
  <r>
    <x v="3"/>
    <s v="Công ty Liên doanh bảo hiểm Lào Việt ( LVI)"/>
    <x v="179"/>
    <x v="1"/>
    <n v="1.9860960000000001"/>
    <n v="1.9860960000000001"/>
    <n v="1.9860960000000001"/>
    <n v="1.9860960000000001"/>
    <n v="1.9860960000000001"/>
    <n v="1.9860960000000001"/>
    <n v="1.9860960000000001"/>
    <n v="0"/>
    <n v="0"/>
    <n v="0"/>
    <n v="0"/>
    <n v="0"/>
    <n v="13.902672000000001"/>
  </r>
  <r>
    <x v="3"/>
    <s v="Công ty bảo hiểm Campuchia - Việt nam (CVI)"/>
    <x v="179"/>
    <x v="1"/>
    <n v="0.59582900000000005"/>
    <n v="0.59582900000000005"/>
    <n v="0.59582900000000005"/>
    <n v="0.59582900000000005"/>
    <n v="0.59582900000000005"/>
    <n v="0.59582900000000005"/>
    <n v="0.59582900000000005"/>
    <n v="0"/>
    <n v="0"/>
    <n v="0"/>
    <n v="0"/>
    <n v="0"/>
    <n v="4.1708030000000003"/>
  </r>
  <r>
    <x v="2"/>
    <s v="Tổng công ty quản lý bay Việt nam"/>
    <x v="127"/>
    <x v="1"/>
    <n v="29.42"/>
    <n v="0"/>
    <n v="2.82"/>
    <n v="0"/>
    <n v="0"/>
    <n v="0"/>
    <n v="0"/>
    <n v="0"/>
    <n v="10"/>
    <n v="0"/>
    <n v="0"/>
    <n v="0"/>
    <n v="42.24"/>
  </r>
  <r>
    <x v="2"/>
    <s v="Công ty TNHH Yakult Việt nam"/>
    <x v="279"/>
    <x v="1"/>
    <n v="30"/>
    <n v="0"/>
    <n v="0"/>
    <n v="0"/>
    <n v="60"/>
    <n v="0"/>
    <n v="0"/>
    <n v="0"/>
    <n v="0"/>
    <n v="0"/>
    <n v="0"/>
    <n v="0"/>
    <n v="90"/>
  </r>
  <r>
    <x v="2"/>
    <s v="Chi nhánh công ty TNHH Dr.Marie tại tỉnh Đồng Nai - phòng khám chuyên khoa phụ sản và kê hoạch hóa g"/>
    <x v="384"/>
    <x v="0"/>
    <n v="45.35"/>
    <n v="0"/>
    <n v="0"/>
    <n v="0"/>
    <n v="0"/>
    <n v="0"/>
    <n v="0"/>
    <n v="0"/>
    <n v="0"/>
    <n v="0"/>
    <n v="0"/>
    <n v="0"/>
    <n v="45.35"/>
  </r>
  <r>
    <x v="2"/>
    <s v="Công ty cổ phần đầu tư Vega Fintech"/>
    <x v="281"/>
    <x v="1"/>
    <n v="2.67"/>
    <n v="0"/>
    <n v="0"/>
    <n v="0"/>
    <n v="0"/>
    <n v="0"/>
    <n v="0"/>
    <n v="0"/>
    <n v="0"/>
    <n v="0"/>
    <n v="0"/>
    <n v="0"/>
    <n v="2.67"/>
  </r>
  <r>
    <x v="2"/>
    <s v="Công ty TNHH thuốc thú y Boehringer Ingelheim Việt nam"/>
    <x v="279"/>
    <x v="1"/>
    <n v="24.6"/>
    <n v="0"/>
    <n v="0"/>
    <n v="0"/>
    <n v="0"/>
    <n v="0"/>
    <n v="0"/>
    <n v="0"/>
    <n v="0"/>
    <n v="0"/>
    <n v="0"/>
    <n v="0"/>
    <n v="24.6"/>
  </r>
  <r>
    <x v="2"/>
    <s v="Công ty TNHH McLarens Việt Nam"/>
    <x v="279"/>
    <x v="1"/>
    <n v="3.42"/>
    <n v="0"/>
    <n v="0"/>
    <n v="0"/>
    <n v="0"/>
    <n v="0"/>
    <n v="0"/>
    <n v="0"/>
    <n v="0"/>
    <n v="0"/>
    <n v="0"/>
    <n v="0"/>
    <n v="3.42"/>
  </r>
  <r>
    <x v="3"/>
    <s v="Tổng Công ty cổ phần Bảo hiểm Ngân hàng Đầu tư và Phát triển Việt Nam"/>
    <x v="179"/>
    <x v="1"/>
    <n v="15.948700000000001"/>
    <n v="15.948700000000001"/>
    <n v="15.948700000000001"/>
    <n v="15.948700000000001"/>
    <n v="15.948700000000001"/>
    <n v="15.948700000000001"/>
    <n v="19.697621000000002"/>
    <n v="21.640999999999998"/>
    <n v="21.640999999999998"/>
    <n v="14.70734"/>
    <n v="21.640999999999998"/>
    <n v="21.640999999999998"/>
    <n v="216.66116099999999"/>
  </r>
  <r>
    <x v="3"/>
    <s v="Công ty Liên doanh bảo hiểm Lào Việt ( LVI)"/>
    <x v="179"/>
    <x v="1"/>
    <n v="18.111000000000001"/>
    <n v="18.111000000000001"/>
    <n v="18.111000000000001"/>
    <n v="18.111000000000001"/>
    <n v="18.111000000000001"/>
    <n v="18.111000000000001"/>
    <n v="9.0555000000000003"/>
    <n v="0"/>
    <n v="0"/>
    <n v="0"/>
    <n v="0"/>
    <n v="0"/>
    <n v="117.72150000000001"/>
  </r>
  <r>
    <x v="3"/>
    <s v="Công ty bảo hiểm Campuchia - Việt nam (CVI)"/>
    <x v="179"/>
    <x v="1"/>
    <n v="7.5423"/>
    <n v="7.5423"/>
    <n v="7.5423"/>
    <n v="7.5423"/>
    <n v="7.5423"/>
    <n v="7.5423"/>
    <n v="3.77115"/>
    <n v="0"/>
    <n v="0"/>
    <n v="0"/>
    <n v="0"/>
    <n v="0"/>
    <n v="49.024949999999997"/>
  </r>
  <r>
    <x v="1"/>
    <s v="Công ty TNHH LG ELECTRONICS Việt Nam Hải Phòng"/>
    <x v="390"/>
    <x v="1"/>
    <n v="9.1273999999999997"/>
    <n v="18.010760999999999"/>
    <n v="20.434691000000001"/>
    <n v="9.3110379999999999"/>
    <n v="8.5461950000000009"/>
    <n v="12.408386999999999"/>
    <n v="12.654086"/>
    <n v="9.5106509999999993"/>
    <n v="9.5792260000000002"/>
    <n v="9.9365109999999994"/>
    <n v="8.276643"/>
    <n v="6.7418149999999999"/>
    <n v="134.53740400000001"/>
  </r>
  <r>
    <x v="3"/>
    <s v="Ngân hàng TMCP Bảo Việt"/>
    <x v="51"/>
    <x v="1"/>
    <n v="0.83592599999999995"/>
    <n v="1.259987"/>
    <n v="1.2504"/>
    <n v="0.79678199999999999"/>
    <n v="0.85402199999999995"/>
    <n v="0.82654700000000003"/>
    <n v="0.98341199999999995"/>
    <n v="0.88411099999999998"/>
    <n v="1.104476"/>
    <n v="0.92305899999999996"/>
    <n v="0.93577100000000002"/>
    <n v="1.2248190000000001"/>
    <n v="11.879312000000001"/>
  </r>
  <r>
    <x v="3"/>
    <s v="Ngân hàng Thương mại Cổ phần Bưu điện Liên Việt"/>
    <x v="308"/>
    <x v="1"/>
    <n v="45.858851000000001"/>
    <n v="154.864317"/>
    <n v="52.078980000000001"/>
    <n v="59.773896000000001"/>
    <n v="60.443114000000001"/>
    <n v="59.454742000000003"/>
    <n v="44.689476999999997"/>
    <n v="39.377817"/>
    <n v="26.132465"/>
    <n v="47.877561999999998"/>
    <n v="34.976095000000001"/>
    <n v="52.613067999999998"/>
    <n v="678.14038400000004"/>
  </r>
  <r>
    <x v="1"/>
    <s v="Công ty TNHH British Council (Việt Nam)"/>
    <x v="391"/>
    <x v="1"/>
    <n v="0.62925500000000001"/>
    <n v="0.23422200000000001"/>
    <n v="0.264129"/>
    <n v="1.1851290000000001"/>
    <n v="1.9665980000000001"/>
    <n v="1.1949430000000001"/>
    <n v="1.69475"/>
    <n v="1.2727059999999999"/>
    <n v="1.3931309999999999"/>
    <n v="1.9137090000000001"/>
    <n v="1.770932"/>
    <n v="0.87242500000000001"/>
    <n v="14.391928999999999"/>
  </r>
  <r>
    <x v="2"/>
    <s v="Công ty Cổ phần Công nghệ CNPT"/>
    <x v="392"/>
    <x v="0"/>
    <n v="2.7376999999999999E-2"/>
    <n v="2.7272999999999999E-2"/>
    <n v="1.5835999999999999E-2"/>
    <n v="0"/>
    <n v="0"/>
    <n v="0"/>
    <n v="0"/>
    <n v="0"/>
    <n v="0"/>
    <n v="0"/>
    <n v="0"/>
    <n v="0"/>
    <n v="7.0485999999999993E-2"/>
  </r>
  <r>
    <x v="3"/>
    <s v="Công ty cổ phần giải pháp công nghệ TG"/>
    <x v="70"/>
    <x v="1"/>
    <n v="2.7272999999999999E-2"/>
    <n v="2.7272999999999999E-2"/>
    <n v="2.7272999999999999E-2"/>
    <n v="2.7272999999999999E-2"/>
    <n v="2.7272999999999999E-2"/>
    <n v="2.7272999999999999E-2"/>
    <n v="-2.7272999999999999E-2"/>
    <n v="0"/>
    <n v="0"/>
    <n v="0"/>
    <n v="0"/>
    <n v="0"/>
    <n v="0.13636499999999999"/>
  </r>
  <r>
    <x v="2"/>
    <s v="Công ty Cổ phần thương mại- Dịch vụ ứng dụng di động"/>
    <x v="393"/>
    <x v="0"/>
    <n v="4.8939000000000003E-2"/>
    <n v="3.1519999999999999E-2"/>
    <n v="2.7272999999999999E-2"/>
    <n v="5.8473999999999998E-2"/>
    <n v="8.8357000000000005E-2"/>
    <n v="5.8396000000000003E-2"/>
    <n v="7.8060000000000004E-2"/>
    <n v="9.1555999999999998E-2"/>
    <n v="9.6244999999999997E-2"/>
    <n v="9.7923999999999997E-2"/>
    <n v="6.3758999999999996E-2"/>
    <n v="0.15986700000000001"/>
    <n v="0.90037"/>
  </r>
  <r>
    <x v="2"/>
    <s v="Công ty TNHH Đầu Tư  thương mại dịch vụ Dũng Anh"/>
    <x v="394"/>
    <x v="0"/>
    <n v="4.0017999999999998E-2"/>
    <n v="6.2773999999999996E-2"/>
    <n v="7.3913000000000006E-2"/>
    <n v="6.8819000000000005E-2"/>
    <n v="0.105791"/>
    <n v="0.107944"/>
    <n v="7.1114999999999998E-2"/>
    <n v="6.6693000000000002E-2"/>
    <n v="7.4706999999999996E-2"/>
    <n v="7.0133000000000001E-2"/>
    <n v="5.6667000000000002E-2"/>
    <n v="6.5471000000000001E-2"/>
    <n v="0.86404499999999995"/>
  </r>
  <r>
    <x v="2"/>
    <s v="Công ty TNHH Viễn Thông EPACIPIC"/>
    <x v="395"/>
    <x v="0"/>
    <n v="0.61226999999999998"/>
    <n v="0.64718100000000001"/>
    <n v="0.64062699999999995"/>
    <n v="1.0909E-2"/>
    <n v="0"/>
    <n v="0"/>
    <n v="0"/>
    <n v="0"/>
    <n v="0"/>
    <n v="0"/>
    <n v="0"/>
    <n v="0"/>
    <n v="1.910987"/>
  </r>
  <r>
    <x v="2"/>
    <s v="Công ty Cổ phần Công nghệ H2C"/>
    <x v="396"/>
    <x v="0"/>
    <n v="4.0934999999999999E-2"/>
    <n v="2.7272999999999999E-2"/>
    <n v="2.7272999999999999E-2"/>
    <n v="2.7272999999999999E-2"/>
    <n v="2.7272999999999999E-2"/>
    <n v="2.7272999999999999E-2"/>
    <n v="2.7272999999999999E-2"/>
    <n v="2.7272999999999999E-2"/>
    <n v="2.7272999999999999E-2"/>
    <n v="2.7272999999999999E-2"/>
    <n v="2.7272999999999999E-2"/>
    <n v="2.7272999999999999E-2"/>
    <n v="0.34093800000000002"/>
  </r>
  <r>
    <x v="3"/>
    <s v="Ngân hàng Hợp tác xã Việt nam"/>
    <x v="190"/>
    <x v="1"/>
    <n v="2.3294830000000002"/>
    <n v="2.411673"/>
    <n v="2.5702389999999999"/>
    <n v="2.2551899999999998"/>
    <n v="2.0977869999999998"/>
    <n v="2.1015090000000001"/>
    <n v="2.2273130000000001"/>
    <n v="2.1341649999999999"/>
    <n v="2.1712720000000001"/>
    <n v="2.4040080000000001"/>
    <n v="2.3098709999999998"/>
    <n v="2.5590109999999999"/>
    <n v="27.571521000000001"/>
  </r>
  <r>
    <x v="0"/>
    <s v="Công ty Cổ phần HTC Viễn thông Quốc Tế"/>
    <x v="373"/>
    <x v="1"/>
    <n v="3.1582849999999998"/>
    <n v="3.2635429999999999"/>
    <n v="3.6504500000000002"/>
    <n v="2.7238549999999999"/>
    <n v="2.9427970000000001"/>
    <n v="3.1203249999999998"/>
    <n v="2.8977750000000002"/>
    <n v="2.6850130000000001"/>
    <n v="2.8283100000000001"/>
    <n v="2.668739"/>
    <n v="2.553944"/>
    <n v="2.6510050000000001"/>
    <n v="35.144041000000001"/>
  </r>
  <r>
    <x v="2"/>
    <s v="Bưu điện tỉnh Lai Châu"/>
    <x v="143"/>
    <x v="1"/>
    <n v="0.120104"/>
    <n v="0.174151"/>
    <n v="0.14979100000000001"/>
    <n v="0.20729900000000001"/>
    <n v="0.16932800000000001"/>
    <n v="0.15545100000000001"/>
    <n v="0.139737"/>
    <n v="0.15107000000000001"/>
    <n v="0.14766799999999999"/>
    <n v="0.16136400000000001"/>
    <n v="0.14915500000000001"/>
    <n v="0.15141199999999999"/>
    <n v="1.87653"/>
  </r>
  <r>
    <x v="3"/>
    <s v="Công ty Cổ phần phát triển Công nghệ Liên Việt"/>
    <x v="308"/>
    <x v="1"/>
    <n v="9.1411999999999993E-2"/>
    <n v="0.12520800000000001"/>
    <n v="0.21742600000000001"/>
    <n v="0.133407"/>
    <n v="0.147618"/>
    <n v="0.15076400000000001"/>
    <n v="0.159581"/>
    <n v="0.20727100000000001"/>
    <n v="0.23028000000000001"/>
    <n v="0.154004"/>
    <n v="0.137821"/>
    <n v="0.12676499999999999"/>
    <n v="1.8815569999999999"/>
  </r>
  <r>
    <x v="2"/>
    <s v="Bưu điện tỉnh Lạng Sơn"/>
    <x v="143"/>
    <x v="1"/>
    <n v="0.13325300000000001"/>
    <n v="0.127667"/>
    <n v="0.120187"/>
    <n v="0.13170499999999999"/>
    <n v="0.122194"/>
    <n v="0.12798200000000001"/>
    <n v="0.12940499999999999"/>
    <n v="0.12815799999999999"/>
    <n v="0.13992399999999999"/>
    <n v="0.12503"/>
    <n v="0.12998899999999999"/>
    <n v="0.15897800000000001"/>
    <n v="1.5744720000000001"/>
  </r>
  <r>
    <x v="2"/>
    <s v="Công ty Cổ phần MERIATA CAPITAL ADVISOR"/>
    <x v="397"/>
    <x v="0"/>
    <n v="2.7272999999999999E-2"/>
    <n v="2.7272999999999999E-2"/>
    <n v="3.9698999999999998E-2"/>
    <n v="3.6148E-2"/>
    <n v="4.6560999999999998E-2"/>
    <n v="7.3518E-2"/>
    <n v="6.6208000000000003E-2"/>
    <n v="7.4540999999999996E-2"/>
    <n v="3.0807000000000001E-2"/>
    <n v="2.7272999999999999E-2"/>
    <n v="2.7272999999999999E-2"/>
    <n v="2.7272999999999999E-2"/>
    <n v="0.50384700000000004"/>
  </r>
  <r>
    <x v="2"/>
    <s v="Công ty TNHH Dịch vụ MOBYTELAB"/>
    <x v="398"/>
    <x v="0"/>
    <n v="2.7272999999999999E-2"/>
    <n v="2.7272999999999999E-2"/>
    <n v="2.7272999999999999E-2"/>
    <n v="2.7272999999999999E-2"/>
    <n v="2.7272999999999999E-2"/>
    <n v="5.1753E-2"/>
    <n v="0.196767"/>
    <n v="3.7897E-2"/>
    <n v="4.0703999999999997E-2"/>
    <n v="4.0738000000000003E-2"/>
    <n v="7.7606999999999995E-2"/>
    <n v="5.3907999999999998E-2"/>
    <n v="0.63573900000000005"/>
  </r>
  <r>
    <x v="3"/>
    <s v="Ngân hàng Nông nghiệp và phát triển nông thôn Việt Nam"/>
    <x v="144"/>
    <x v="1"/>
    <n v="3.0530759999999999"/>
    <n v="3.3288039999999999"/>
    <n v="3.200742"/>
    <n v="2.953687"/>
    <n v="3.2957510000000001"/>
    <n v="3.1911399999999999"/>
    <n v="3.200796"/>
    <n v="3.345847"/>
    <n v="3.4069590000000001"/>
    <n v="2.937713"/>
    <n v="2.762581"/>
    <n v="2.9535650000000002"/>
    <n v="37.630661000000003"/>
  </r>
  <r>
    <x v="2"/>
    <s v="Công ty TNHH Phân phối Phương Việt"/>
    <x v="399"/>
    <x v="0"/>
    <n v="1.383167"/>
    <n v="1.439897"/>
    <n v="1.778464"/>
    <n v="1.3548910000000001"/>
    <n v="1.4452309999999999"/>
    <n v="1.230542"/>
    <n v="1.9303319999999999"/>
    <n v="1.6969209999999999"/>
    <n v="1.9063939999999999"/>
    <n v="1.862895"/>
    <n v="1.880355"/>
    <n v="1.819421"/>
    <n v="19.72851"/>
  </r>
  <r>
    <x v="2"/>
    <s v="Công ty TNHH Đầu tư và Phát triển Phương Việt"/>
    <x v="400"/>
    <x v="0"/>
    <n v="0.45406999999999997"/>
    <n v="0.42882500000000001"/>
    <n v="0.519791"/>
    <n v="0.364871"/>
    <n v="0.60057499999999997"/>
    <n v="0.28948699999999999"/>
    <n v="0.235178"/>
    <n v="0.20921600000000001"/>
    <n v="0.19069800000000001"/>
    <n v="0.26218399999999997"/>
    <n v="0.19153800000000001"/>
    <n v="0.350879"/>
    <n v="4.0973119999999996"/>
  </r>
  <r>
    <x v="2"/>
    <s v="Bưu điện tỉnh Quảng Ninh"/>
    <x v="143"/>
    <x v="1"/>
    <n v="0.12"/>
    <n v="0.12"/>
    <n v="0.12"/>
    <n v="0.12"/>
    <n v="0.12"/>
    <n v="0.12"/>
    <n v="0.12"/>
    <n v="0.12"/>
    <n v="8.7998999999999994E-2"/>
    <n v="0"/>
    <n v="0"/>
    <n v="0"/>
    <n v="1.0479989999999999"/>
  </r>
  <r>
    <x v="3"/>
    <s v="Công ty cổ phần Chứng khoán SSI - Chi nhánh Hà Nội"/>
    <x v="95"/>
    <x v="1"/>
    <n v="1.3122309999999999"/>
    <n v="1.3046489999999999"/>
    <n v="1.5338670000000001"/>
    <n v="1.4333130000000001"/>
    <n v="1.3558749999999999"/>
    <n v="1.2440610000000001"/>
    <n v="1.195676"/>
    <n v="9.0922000000000003E-2"/>
    <n v="0.179311"/>
    <n v="0.19783100000000001"/>
    <n v="0.13390199999999999"/>
    <n v="0.33000400000000002"/>
    <n v="10.311642000000001"/>
  </r>
  <r>
    <x v="2"/>
    <s v="Bưu điện tỉnh Thái Bình - Tổng Công ty Bưu điện Việt Nam"/>
    <x v="143"/>
    <x v="1"/>
    <n v="0.16420199999999999"/>
    <n v="0.25383899999999998"/>
    <n v="0.25925599999999999"/>
    <n v="0.18504000000000001"/>
    <n v="0.23219799999999999"/>
    <n v="0.202761"/>
    <n v="0.283049"/>
    <n v="0.21831400000000001"/>
    <n v="0.243841"/>
    <n v="0.277999"/>
    <n v="0.30203000000000002"/>
    <n v="0.26761000000000001"/>
    <n v="2.890139"/>
  </r>
  <r>
    <x v="2"/>
    <s v="Công ty Cổ phần Tập đoàn TH"/>
    <x v="401"/>
    <x v="0"/>
    <n v="0.39419199999999999"/>
    <n v="0.457592"/>
    <n v="0.36998599999999998"/>
    <n v="0.417989"/>
    <n v="0.40289399999999997"/>
    <n v="0.39905499999999999"/>
    <n v="0.41792499999999999"/>
    <n v="0.46440300000000001"/>
    <n v="0.45795799999999998"/>
    <n v="0.47669800000000001"/>
    <n v="0.68437199999999998"/>
    <n v="0.54271999999999998"/>
    <n v="5.4857839999999998"/>
  </r>
  <r>
    <x v="2"/>
    <s v="Công ty Cổ Phần Viễn thông tin học Việt Nam"/>
    <x v="315"/>
    <x v="1"/>
    <n v="0.12"/>
    <n v="0.12"/>
    <n v="0.12"/>
    <n v="0.12"/>
    <n v="0.12"/>
    <n v="0.12"/>
    <n v="0.12"/>
    <n v="0.12"/>
    <n v="0.12"/>
    <n v="0.12"/>
    <n v="0.12"/>
    <n v="0.12"/>
    <n v="1.44"/>
  </r>
  <r>
    <x v="2"/>
    <s v="Công ty Cổ phần đầu tư giáo dục Trí Ngọc"/>
    <x v="385"/>
    <x v="1"/>
    <n v="1.5860559999999999"/>
    <n v="0.85431100000000004"/>
    <n v="0.38768399999999997"/>
    <n v="0.50385400000000002"/>
    <n v="1.7047380000000001"/>
    <n v="1.6280619999999999"/>
    <n v="1.8789370000000001"/>
    <n v="4.2858E-2"/>
    <n v="1.5253669999999999"/>
    <n v="1.526942"/>
    <n v="1.5545990000000001"/>
    <n v="1.3273980000000001"/>
    <n v="14.520806"/>
  </r>
  <r>
    <x v="2"/>
    <s v="Chi nhánh Quảng Nam- Công ty Cổ phần Vinpearl"/>
    <x v="72"/>
    <x v="1"/>
    <n v="8.6909100000000006"/>
    <n v="7.8842030000000003"/>
    <n v="3.4053599999999999"/>
    <n v="3.4053599999999999"/>
    <n v="3.6577199999999999"/>
    <n v="4.4175979999999999"/>
    <n v="5.3049949999999999"/>
    <n v="2.5034809999999998"/>
    <n v="4.0459430000000003"/>
    <n v="4.3713660000000001"/>
    <n v="4.3537210000000002"/>
    <n v="4.4807540000000001"/>
    <n v="56.521411000000001"/>
  </r>
  <r>
    <x v="2"/>
    <s v="Công ty Cổ phần Đầu tư và phát triển du lịch Phú Quốc"/>
    <x v="72"/>
    <x v="1"/>
    <n v="4.2680400000000001"/>
    <n v="4.2680400000000001"/>
    <n v="4.2680400000000001"/>
    <n v="0.34804000000000002"/>
    <n v="8.1818000000000002E-2"/>
    <n v="1.2486330000000001"/>
    <n v="2.98536"/>
    <n v="2.98536"/>
    <n v="2.98536"/>
    <n v="2.98536"/>
    <n v="2.98536"/>
    <n v="2.98536"/>
    <n v="32.394770999999999"/>
  </r>
  <r>
    <x v="2"/>
    <s v="Công ty Cổ phần Phát triển Công nghệ VinTech"/>
    <x v="72"/>
    <x v="1"/>
    <n v="1.797186"/>
    <n v="2.3136619999999999"/>
    <n v="1.70268"/>
    <n v="1.70268"/>
    <n v="1.70268"/>
    <n v="2.6563949999999998"/>
    <n v="2.4048750000000001"/>
    <n v="1.768197"/>
    <n v="2.0091540000000001"/>
    <n v="1.70268"/>
    <n v="1.70268"/>
    <n v="1.70268"/>
    <n v="23.165548999999999"/>
  </r>
  <r>
    <x v="2"/>
    <s v="Chi nhánh tại tỉnh Lâm Đồng- Công ty TNHH Vincom Retail Miền Nam"/>
    <x v="72"/>
    <x v="1"/>
    <n v="0.15046699999999999"/>
    <n v="0.212418"/>
    <n v="0.165021"/>
    <n v="0.11472499999999999"/>
    <n v="0.20701700000000001"/>
    <n v="0.19470399999999999"/>
    <n v="0.216476"/>
    <n v="0.180231"/>
    <n v="7.5042999999999999E-2"/>
    <n v="7.9644000000000006E-2"/>
    <n v="5.3393000000000003E-2"/>
    <n v="4.3236999999999998E-2"/>
    <n v="1.6923760000000001"/>
  </r>
  <r>
    <x v="2"/>
    <s v="Chi nhánh tại tỉnh Long An- Công ty Cổ phần Vincom Retail"/>
    <x v="72"/>
    <x v="1"/>
    <n v="2.6426000000000002E-2"/>
    <n v="3.9432000000000002E-2"/>
    <n v="2.9225999999999999E-2"/>
    <n v="2.7054000000000002E-2"/>
    <n v="4.6847E-2"/>
    <n v="2.5914E-2"/>
    <n v="2.7067000000000001E-2"/>
    <n v="2.4014000000000001E-2"/>
    <n v="2.3601E-2"/>
    <n v="2.2679999999999999E-2"/>
    <n v="2.2679999999999999E-2"/>
    <n v="2.2679999999999999E-2"/>
    <n v="0.337621"/>
  </r>
  <r>
    <x v="2"/>
    <s v="Chi nhánh tại tỉnh Quảng Bình - Công ty cổ phần Vincom Retail"/>
    <x v="72"/>
    <x v="1"/>
    <n v="2.9783E-2"/>
    <n v="2.4354000000000001E-2"/>
    <n v="4.3881999999999997E-2"/>
    <n v="2.4594000000000001E-2"/>
    <n v="2.2991999999999999E-2"/>
    <n v="2.7144000000000001E-2"/>
    <n v="4.3672000000000002E-2"/>
    <n v="3.2856000000000003E-2"/>
    <n v="3.1861E-2"/>
    <n v="3.7902999999999999E-2"/>
    <n v="3.0897000000000001E-2"/>
    <n v="4.3649E-2"/>
    <n v="0.39358700000000002"/>
  </r>
  <r>
    <x v="2"/>
    <s v="Chi nhánh tại thành phố Hồ Chí Minh - Công ty cổ phần Vincom Retail"/>
    <x v="72"/>
    <x v="1"/>
    <n v="2.5426799999999998"/>
    <n v="2.5426799999999998"/>
    <n v="2.5426799999999998"/>
    <n v="2.5426799999999998"/>
    <n v="2.5426799999999998"/>
    <n v="2.5426799999999998"/>
    <n v="2.5426799999999998"/>
    <n v="2.5426799999999998"/>
    <n v="2.5426799999999998"/>
    <n v="2.5426799999999998"/>
    <n v="2.5426799999999998"/>
    <n v="2.5426799999999998"/>
    <n v="30.512160000000002"/>
  </r>
  <r>
    <x v="2"/>
    <s v="Công ty Cổ Phần Vĩnh Giang"/>
    <x v="402"/>
    <x v="0"/>
    <n v="0.20193700000000001"/>
    <n v="0.148173"/>
    <n v="0.41359499999999999"/>
    <n v="0.345914"/>
    <n v="0.34353800000000001"/>
    <n v="0.300705"/>
    <n v="0.33110400000000001"/>
    <n v="0.27138099999999998"/>
    <n v="0.22528699999999999"/>
    <n v="0.64364600000000005"/>
    <n v="0.70209299999999997"/>
    <n v="0.27907399999999999"/>
    <n v="4.2064469999999998"/>
  </r>
  <r>
    <x v="2"/>
    <s v="Công ty Cổ phần Vinhomes"/>
    <x v="72"/>
    <x v="1"/>
    <n v="0.51424700000000001"/>
    <n v="0.51699399999999995"/>
    <n v="0.52282899999999999"/>
    <n v="0.54972200000000004"/>
    <n v="0.53090000000000004"/>
    <n v="0.52562600000000004"/>
    <n v="0.52609799999999995"/>
    <n v="0.54128799999999999"/>
    <n v="0.52051199999999997"/>
    <n v="0.52831899999999998"/>
    <n v="0.51704000000000006"/>
    <n v="0.52135600000000004"/>
    <n v="6.3149309999999996"/>
  </r>
  <r>
    <x v="2"/>
    <s v="Tổng công ty Bưu điện Việt Nam"/>
    <x v="143"/>
    <x v="1"/>
    <n v="1.0304709999999999"/>
    <n v="1.108214"/>
    <n v="0.83007500000000001"/>
    <n v="1.193071"/>
    <n v="1.084978"/>
    <n v="1.243897"/>
    <n v="1.3555140000000001"/>
    <n v="0.98960800000000004"/>
    <n v="1.005226"/>
    <n v="1.4009"/>
    <n v="1.0898509999999999"/>
    <n v="1.2950459999999999"/>
    <n v="13.626851"/>
  </r>
  <r>
    <x v="3"/>
    <s v="Ngân hàng TMCP Việt Nam Thịnh Vượng"/>
    <x v="109"/>
    <x v="1"/>
    <n v="76.875291000000004"/>
    <n v="83.130791000000002"/>
    <n v="64.993410999999995"/>
    <n v="32.133189000000002"/>
    <n v="42.644277000000002"/>
    <n v="49.028137000000001"/>
    <n v="51.409514999999999"/>
    <n v="51.591574999999999"/>
    <n v="62.031554"/>
    <n v="60.326067999999999"/>
    <n v="69.422826000000001"/>
    <n v="85.518360999999999"/>
    <n v="729.10499500000003"/>
  </r>
  <r>
    <x v="2"/>
    <s v="Ban Khách hàng cá nhân- Chi nhánh Tổng công ty Dịch vụ Viễn Thông"/>
    <x v="403"/>
    <x v="1"/>
    <n v="14.332224"/>
    <n v="10.133243999999999"/>
    <n v="9.6653140000000004"/>
    <n v="10.078704"/>
    <n v="12.393924"/>
    <n v="12.283314000000001"/>
    <n v="0"/>
    <n v="0"/>
    <n v="22.800522000000001"/>
    <n v="8.6751090000000008"/>
    <n v="11.626792"/>
    <n v="0"/>
    <n v="111.989147"/>
  </r>
  <r>
    <x v="3"/>
    <s v="Công Ty Bảo Hiểm Bưu Điện Thời Đại Số"/>
    <x v="25"/>
    <x v="1"/>
    <n v="0.36818200000000001"/>
    <n v="0.36818200000000001"/>
    <n v="0.36818200000000001"/>
    <n v="0.36818200000000001"/>
    <n v="0.36818200000000001"/>
    <n v="0.36818200000000001"/>
    <n v="0.36818200000000001"/>
    <n v="0.36818200000000001"/>
    <n v="0.36818200000000001"/>
    <n v="0.36818200000000001"/>
    <n v="0.36818200000000001"/>
    <n v="0.36818200000000001"/>
    <n v="4.4181840000000001"/>
  </r>
  <r>
    <x v="2"/>
    <s v="Công ty Trách nhiệm Hữu Hạn Bình Minh"/>
    <x v="404"/>
    <x v="0"/>
    <n v="1.8263039999999999"/>
    <n v="1.957924"/>
    <n v="1.976102"/>
    <n v="1.525061"/>
    <n v="1.770127"/>
    <n v="1.794125"/>
    <n v="1.8933850000000001"/>
    <n v="2.008826"/>
    <n v="2.2242570000000002"/>
    <n v="2.0855480000000002"/>
    <n v="2.153178"/>
    <n v="2.114087"/>
    <n v="23.328924000000001"/>
  </r>
  <r>
    <x v="2"/>
    <s v="Công ty Cổ Phần BKAV"/>
    <x v="194"/>
    <x v="1"/>
    <n v="4.0284240000000002"/>
    <n v="4.5846660000000004"/>
    <n v="4.8232210000000002"/>
    <n v="4.01424"/>
    <n v="3.1188380000000002"/>
    <n v="3.0439379999999998"/>
    <n v="3.3235320000000002"/>
    <n v="3.2075559999999999"/>
    <n v="3.8418389999999998"/>
    <n v="3.3209620000000002"/>
    <n v="3.4325760000000001"/>
    <n v="3.3216640000000002"/>
    <n v="44.061456"/>
  </r>
  <r>
    <x v="1"/>
    <s v="Công ty TNHH China Telecom Information Technology (Việt Nam)"/>
    <x v="405"/>
    <x v="1"/>
    <n v="2.384474"/>
    <n v="0.70651799999999998"/>
    <n v="0.536358"/>
    <n v="0.47389999999999999"/>
    <n v="0.50005299999999997"/>
    <n v="0.46876499999999999"/>
    <n v="0.38327600000000001"/>
    <n v="0.41504600000000003"/>
    <n v="0.40803699999999998"/>
    <n v="0.380523"/>
    <n v="0.38522699999999999"/>
    <n v="0.55112899999999998"/>
    <n v="7.5933060000000001"/>
  </r>
  <r>
    <x v="3"/>
    <s v="Ngân hàng CITIBANK, N.A - Chi nhánh TP Hà Nội"/>
    <x v="306"/>
    <x v="1"/>
    <n v="1.4639740000000001"/>
    <n v="1.632584"/>
    <n v="1.8492949999999999"/>
    <n v="1.367175"/>
    <n v="1.412388"/>
    <n v="1.235058"/>
    <n v="1.297363"/>
    <n v="1.248502"/>
    <n v="1.3011919999999999"/>
    <n v="1.3071630000000001"/>
    <n v="1.2341329999999999"/>
    <n v="1.1739980000000001"/>
    <n v="16.522825000000001"/>
  </r>
  <r>
    <x v="2"/>
    <s v="Công ty Trách nhiệm hữu hạn Thiết bị chăm sóc sức khỏe Toàn Cầu"/>
    <x v="406"/>
    <x v="0"/>
    <n v="0.55332599999999998"/>
    <n v="0.60387199999999996"/>
    <n v="0.61804199999999998"/>
    <n v="0.60350000000000004"/>
    <n v="0"/>
    <n v="0"/>
    <n v="0"/>
    <n v="0"/>
    <n v="0"/>
    <n v="0"/>
    <n v="0"/>
    <n v="0"/>
    <n v="2.3787400000000001"/>
  </r>
  <r>
    <x v="2"/>
    <s v="Công ty TNHH Venesa"/>
    <x v="312"/>
    <x v="0"/>
    <n v="22.625948000000001"/>
    <n v="20.183992"/>
    <n v="15.735799999999999"/>
    <n v="8.9691229999999997"/>
    <n v="20.085704"/>
    <n v="17.761064999999999"/>
    <n v="18.527846"/>
    <n v="18.961504999999999"/>
    <n v="23.46339"/>
    <n v="22.205618000000001"/>
    <n v="20.729265000000002"/>
    <n v="22.209465000000002"/>
    <n v="231.458721"/>
  </r>
  <r>
    <x v="3"/>
    <s v="Ngân hàng Thương mại Trách nhiệm Hữu hạn Một thành Viên Dầu khí Toàn Cầu"/>
    <x v="151"/>
    <x v="1"/>
    <n v="2.7664680000000001"/>
    <n v="2.2179690000000001"/>
    <n v="2.7207970000000001"/>
    <n v="2.374695"/>
    <n v="2.6042360000000002"/>
    <n v="2.8972959999999999"/>
    <n v="2.9962019999999998"/>
    <n v="3.092387"/>
    <n v="4.222003"/>
    <n v="4.1506080000000001"/>
    <n v="4.6307590000000003"/>
    <n v="4.4256270000000004"/>
    <n v="39.099046999999999"/>
  </r>
  <r>
    <x v="3"/>
    <s v="Ngân hàng Thương mại Cổ phần Đông Nam á"/>
    <x v="154"/>
    <x v="1"/>
    <n v="1.546602"/>
    <n v="1.5407820000000001"/>
    <n v="1.6631309999999999"/>
    <n v="1.6905939999999999"/>
    <n v="1.837297"/>
    <n v="2.1288909999999999"/>
    <n v="2.383413"/>
    <n v="2.3454139999999999"/>
    <n v="2.6088629999999999"/>
    <n v="3.0326019999999998"/>
    <n v="2.9131529999999999"/>
    <n v="3.1362299999999999"/>
    <n v="26.826972000000001"/>
  </r>
  <r>
    <x v="0"/>
    <s v="Chi nhánh Công ty TNHH Dịch vụ Tin học FPT tại TP Hồ Chí Minh"/>
    <x v="0"/>
    <x v="0"/>
    <n v="0.87825200000000003"/>
    <n v="0.90535299999999996"/>
    <n v="0.797377"/>
    <n v="0.79121300000000006"/>
    <n v="0.79793800000000004"/>
    <n v="0.75047699999999995"/>
    <n v="0.76975300000000002"/>
    <n v="0.85483500000000001"/>
    <n v="0.92172699999999996"/>
    <n v="0.83555100000000004"/>
    <n v="0.89082099999999997"/>
    <n v="0.86810799999999999"/>
    <n v="10.061405000000001"/>
  </r>
  <r>
    <x v="1"/>
    <s v="Công ty TNHH Ford Việt Nam"/>
    <x v="324"/>
    <x v="1"/>
    <n v="6.885961"/>
    <n v="6.9520920000000004"/>
    <n v="10.760927000000001"/>
    <n v="6.0926879999999999"/>
    <n v="8.4549590000000006"/>
    <n v="10.748072000000001"/>
    <n v="12.068877000000001"/>
    <n v="8.6263819999999996"/>
    <n v="8.5126059999999999"/>
    <n v="8.9364550000000005"/>
    <n v="12.011640999999999"/>
    <n v="11.852294000000001"/>
    <n v="111.90295399999999"/>
  </r>
  <r>
    <x v="0"/>
    <s v="Công ty TNHH Hệ thống thông tin FPT"/>
    <x v="0"/>
    <x v="0"/>
    <n v="0.85907900000000004"/>
    <n v="0.91089200000000003"/>
    <n v="0"/>
    <n v="0"/>
    <n v="0"/>
    <n v="0"/>
    <n v="0"/>
    <n v="0"/>
    <n v="0"/>
    <n v="0"/>
    <n v="0"/>
    <n v="0"/>
    <n v="1.769971"/>
  </r>
  <r>
    <x v="2"/>
    <s v="Công ty TNHH Thiết bị Giáo Dục Tân Hà"/>
    <x v="407"/>
    <x v="0"/>
    <n v="0.421817"/>
    <n v="0.462899"/>
    <n v="0.44181500000000001"/>
    <n v="0.46054"/>
    <n v="0.46181299999999997"/>
    <n v="0.49326399999999998"/>
    <n v="0.46072099999999999"/>
    <n v="0.42727100000000001"/>
    <n v="0.44999600000000001"/>
    <n v="0.46344600000000002"/>
    <n v="0.40909099999999998"/>
    <n v="0.42145300000000002"/>
    <n v="5.3741260000000004"/>
  </r>
  <r>
    <x v="2"/>
    <s v="Công ty TNHH phát triển công nghệ giáo dục Việt Nam"/>
    <x v="408"/>
    <x v="0"/>
    <n v="0.41836200000000001"/>
    <n v="0.412908"/>
    <n v="0.41763400000000001"/>
    <n v="0.41509000000000001"/>
    <n v="0.42454199999999997"/>
    <n v="0.41981600000000002"/>
    <n v="0.440357"/>
    <n v="0.42726900000000001"/>
    <n v="0.42563400000000001"/>
    <n v="0.42381200000000002"/>
    <n v="0.41999900000000001"/>
    <n v="0.41381699999999999"/>
    <n v="5.05924"/>
  </r>
  <r>
    <x v="2"/>
    <s v="Tổng công ty hàng không Việt Nam-CTCP"/>
    <x v="148"/>
    <x v="1"/>
    <n v="6.0590909999999996"/>
    <n v="-5.2409090000000003"/>
    <n v="0.41"/>
    <n v="0.40909099999999998"/>
    <n v="0.40909099999999998"/>
    <n v="0.40909099999999998"/>
    <n v="0.40909099999999998"/>
    <n v="0.40909099999999998"/>
    <n v="0.40909099999999998"/>
    <n v="0.40909099999999998"/>
    <n v="0.40909099999999998"/>
    <n v="0.40909099999999998"/>
    <n v="4.9100010000000003"/>
  </r>
  <r>
    <x v="1"/>
    <s v="Công ty TNHH British Council (Việt Nam)"/>
    <x v="391"/>
    <x v="1"/>
    <n v="17.794945999999999"/>
    <n v="30.156832000000001"/>
    <n v="25.301922000000001"/>
    <n v="35.509872000000001"/>
    <n v="47.229309999999998"/>
    <n v="38.847473999999998"/>
    <n v="33.632351"/>
    <n v="36.463036000000002"/>
    <n v="37.933518999999997"/>
    <n v="31.340032000000001"/>
    <n v="30.689475999999999"/>
    <n v="30.179767999999999"/>
    <n v="395.07853799999998"/>
  </r>
  <r>
    <x v="1"/>
    <s v="SCICOM  (MSC) Berhad"/>
    <x v="409"/>
    <x v="1"/>
    <n v="16.589041999999999"/>
    <n v="17.007849"/>
    <n v="19.919692999999999"/>
    <n v="19.602616999999999"/>
    <n v="22.440685999999999"/>
    <n v="17.891503"/>
    <n v="19.375086"/>
    <n v="14.856915000000001"/>
    <n v="16.888193999999999"/>
    <n v="14.571472"/>
    <n v="14.875814"/>
    <n v="13.387381"/>
    <n v="207.40625199999999"/>
  </r>
  <r>
    <x v="1"/>
    <s v="Công ty TNHH LG ELECTRONICS Việt Nam Hải Phòng"/>
    <x v="390"/>
    <x v="1"/>
    <n v="221.93123900000001"/>
    <n v="193.20336699999999"/>
    <n v="199.57973999999999"/>
    <n v="179.93033"/>
    <n v="228.90859399999999"/>
    <n v="200.86633800000001"/>
    <n v="178.617009"/>
    <n v="201.47576900000001"/>
    <n v="221.82743400000001"/>
    <n v="197.42663400000001"/>
    <n v="184.91735199999999"/>
    <n v="175.10881699999999"/>
    <n v="2383.7926229999998"/>
  </r>
  <r>
    <x v="3"/>
    <s v="Ngân hàng Thương mại Cổ phần Bưu điện Liên Việt"/>
    <x v="308"/>
    <x v="1"/>
    <n v="68.347416999999993"/>
    <n v="50.582880000000003"/>
    <n v="64.614478000000005"/>
    <n v="75.085942000000003"/>
    <n v="62.906554999999997"/>
    <n v="65.955670999999995"/>
    <n v="79.545980999999998"/>
    <n v="82.781167999999994"/>
    <n v="96.146839"/>
    <n v="89.737898999999999"/>
    <n v="79.171937999999997"/>
    <n v="88.066671999999997"/>
    <n v="902.94344000000001"/>
  </r>
  <r>
    <x v="2"/>
    <s v="Công ty TNHH Ariston Thermo Việt Nam"/>
    <x v="410"/>
    <x v="0"/>
    <n v="21.127724000000001"/>
    <n v="23.207139000000002"/>
    <n v="17.310431999999999"/>
    <n v="17.120011999999999"/>
    <n v="11.840066"/>
    <n v="10.161211"/>
    <n v="11.012879999999999"/>
    <n v="17.553246999999999"/>
    <n v="18.586919000000002"/>
    <n v="25.736018999999999"/>
    <n v="23.236930000000001"/>
    <n v="35.355116000000002"/>
    <n v="232.24769499999999"/>
  </r>
  <r>
    <x v="3"/>
    <s v="Ngân hàng Thương mại Cổ phần Sài Gòn - Hà Nội"/>
    <x v="310"/>
    <x v="1"/>
    <n v="2.4817610000000001"/>
    <n v="1.8012900000000001"/>
    <n v="1.780224"/>
    <n v="1.9901990000000001"/>
    <n v="2.192717"/>
    <n v="1.693119"/>
    <n v="2.2205240000000002"/>
    <n v="1.8489340000000001"/>
    <n v="2.6868509999999999"/>
    <n v="1.9997959999999999"/>
    <n v="1.837127"/>
    <n v="2.0441959999999999"/>
    <n v="24.576737999999999"/>
  </r>
  <r>
    <x v="3"/>
    <s v="Ngân hàng TMCP Bắc á"/>
    <x v="348"/>
    <x v="1"/>
    <n v="10.974575"/>
    <n v="9.6494099999999996"/>
    <n v="12.198188"/>
    <n v="10.036758000000001"/>
    <n v="11.292104"/>
    <n v="16.577355000000001"/>
    <n v="12.859959999999999"/>
    <n v="10.753164999999999"/>
    <n v="9.8094819999999991"/>
    <n v="8.8941189999999999"/>
    <n v="9.3219379999999994"/>
    <n v="10.33187"/>
    <n v="132.69892400000001"/>
  </r>
  <r>
    <x v="3"/>
    <s v="Ngân hàng đầu tư và phát triển Việt Nam"/>
    <x v="179"/>
    <x v="1"/>
    <n v="0.79240699999999997"/>
    <n v="0.79349899999999995"/>
    <n v="1.1463540000000001"/>
    <n v="1.217819"/>
    <n v="0.77695199999999998"/>
    <n v="1.0112950000000001"/>
    <n v="0.59624600000000005"/>
    <n v="0.74004899999999996"/>
    <n v="0.58169999999999999"/>
    <n v="0.59751900000000002"/>
    <n v="0.66132999999999997"/>
    <n v="0.54425000000000001"/>
    <n v="9.4594199999999997"/>
  </r>
  <r>
    <x v="3"/>
    <s v="Ngân hàng TMCP Đầu tư và Phát triển Việt Nam"/>
    <x v="179"/>
    <x v="1"/>
    <n v="0.41553800000000002"/>
    <n v="0.43698999999999999"/>
    <n v="0.58043100000000003"/>
    <n v="0.85294800000000004"/>
    <n v="0.91057699999999997"/>
    <n v="0.47553000000000001"/>
    <n v="0.44644"/>
    <n v="0.467532"/>
    <n v="0.508073"/>
    <n v="0.44807900000000001"/>
    <n v="0.443353"/>
    <n v="0.42026400000000003"/>
    <n v="6.4057550000000001"/>
  </r>
  <r>
    <x v="3"/>
    <s v="Ngân hàng TMCP Hàng Hải Việt Nam"/>
    <x v="145"/>
    <x v="1"/>
    <n v="238.678293"/>
    <n v="173.11039400000001"/>
    <n v="209.94481999999999"/>
    <n v="194.12310299999999"/>
    <n v="199.85280599999999"/>
    <n v="217.99155099999999"/>
    <n v="241.04196999999999"/>
    <n v="226.35817599999999"/>
    <n v="266.60239899999999"/>
    <n v="293.971272"/>
    <n v="269.82286800000003"/>
    <n v="265.84422000000001"/>
    <n v="2797.341872"/>
  </r>
  <r>
    <x v="3"/>
    <s v="Ngân hàng TMCP Kỹ Thương Việt Nam"/>
    <x v="100"/>
    <x v="1"/>
    <n v="841.67170499999997"/>
    <n v="674.75705400000004"/>
    <n v="769.565113"/>
    <n v="784.58463700000004"/>
    <n v="909.41168900000002"/>
    <n v="869.18845599999997"/>
    <n v="916.66280400000005"/>
    <n v="920.85811100000001"/>
    <n v="977.46525399999996"/>
    <n v="1058.0501429999999"/>
    <n v="884.19279400000005"/>
    <n v="933.36473899999999"/>
    <n v="10539.772499000001"/>
  </r>
  <r>
    <x v="3"/>
    <s v="Ngân hàng TMCP Ngoại thương Việt Nam"/>
    <x v="180"/>
    <x v="1"/>
    <n v="14.591412999999999"/>
    <n v="11.899043000000001"/>
    <n v="11.506349"/>
    <n v="9.7760829999999999"/>
    <n v="11.912179"/>
    <n v="13.011876000000001"/>
    <n v="19.965527999999999"/>
    <n v="19.509316999999999"/>
    <n v="22.652455"/>
    <n v="26.256260000000001"/>
    <n v="24.152922"/>
    <n v="25.139889"/>
    <n v="210.37331399999999"/>
  </r>
  <r>
    <x v="3"/>
    <s v="Ngân hàng Thương mại Cổ phần Sài Gòn - Hà Nội"/>
    <x v="310"/>
    <x v="1"/>
    <n v="42.948151000000003"/>
    <n v="27.729351999999999"/>
    <n v="33.684007999999999"/>
    <n v="37.235188999999998"/>
    <n v="37.999516"/>
    <n v="35.502107000000002"/>
    <n v="44.661619999999999"/>
    <n v="41.123370999999999"/>
    <n v="57.462156"/>
    <n v="30.528013000000001"/>
    <n v="31.684729000000001"/>
    <n v="30.317941000000001"/>
    <n v="450.87615299999999"/>
  </r>
  <r>
    <x v="3"/>
    <s v="Ngân hàng Thương mại trách nhiệm hữu hạn một thành viên Đại Dương"/>
    <x v="411"/>
    <x v="1"/>
    <n v="6.9298830000000002"/>
    <n v="10.663899000000001"/>
    <n v="8.1985480000000006"/>
    <n v="7.6653589999999996"/>
    <n v="8.3283389999999997"/>
    <n v="8.8786749999999994"/>
    <n v="9.3437990000000006"/>
    <n v="8.1075350000000004"/>
    <n v="8.3989560000000001"/>
    <n v="9.8942350000000001"/>
    <n v="8.2402409999999993"/>
    <n v="9.0010820000000002"/>
    <n v="103.65055099999999"/>
  </r>
  <r>
    <x v="1"/>
    <s v="Văn phòng Đại Diện SITA"/>
    <x v="412"/>
    <x v="0"/>
    <n v="0.34990700000000002"/>
    <n v="0.348636"/>
    <n v="0.34772700000000001"/>
    <n v="0.34772700000000001"/>
    <n v="0.34772700000000001"/>
    <n v="0.34772700000000001"/>
    <n v="0.355908"/>
    <n v="0.34772700000000001"/>
    <n v="0.35045399999999999"/>
    <n v="0.34772700000000001"/>
    <n v="0.34772700000000001"/>
    <n v="0.34772700000000001"/>
    <n v="4.1867210000000004"/>
  </r>
  <r>
    <x v="2"/>
    <s v="Công ty Cổ phần Chuỗi Thực Phẩm TH"/>
    <x v="413"/>
    <x v="0"/>
    <n v="4.8608089999999997"/>
    <n v="6.5394930000000002"/>
    <n v="10.858466999999999"/>
    <n v="8.945176"/>
    <n v="7.6849559999999997"/>
    <n v="9.4000210000000006"/>
    <n v="8.3755129999999998"/>
    <n v="8.1140080000000001"/>
    <n v="10.880269"/>
    <n v="8.6745800000000006"/>
    <n v="7.9303819999999998"/>
    <n v="7.665648"/>
    <n v="99.929321999999999"/>
  </r>
  <r>
    <x v="2"/>
    <s v="Công ty TNHH truyền hình số vệ tinh Việt Nam"/>
    <x v="186"/>
    <x v="1"/>
    <n v="10.825946999999999"/>
    <n v="4.0473059999999998"/>
    <n v="4.0652970000000002"/>
    <n v="3.886101"/>
    <n v="3.0861809999999998"/>
    <n v="3.8820950000000001"/>
    <n v="3.601747"/>
    <n v="3.512667"/>
    <n v="4.0778860000000003"/>
    <n v="2.6907860000000001"/>
    <n v="2.3468360000000001"/>
    <n v="2.6485780000000001"/>
    <n v="48.671427000000001"/>
  </r>
  <r>
    <x v="3"/>
    <s v="Ngân hàng TMCP Tiên Phong"/>
    <x v="177"/>
    <x v="1"/>
    <n v="37.906958000000003"/>
    <n v="23.169606999999999"/>
    <n v="23.705376000000001"/>
    <n v="19.454463000000001"/>
    <n v="21.735264999999998"/>
    <n v="23.818901"/>
    <n v="23.523555999999999"/>
    <n v="25.591287999999999"/>
    <n v="26.900883"/>
    <n v="25.548138000000002"/>
    <n v="28.093226000000001"/>
    <n v="33.330813999999997"/>
    <n v="312.77847500000001"/>
  </r>
  <r>
    <x v="2"/>
    <s v="Công ty Cổ phần Dịch vụ Số liệu Toàn Cầu"/>
    <x v="168"/>
    <x v="1"/>
    <n v="2.76911"/>
    <n v="2.1208119999999999"/>
    <n v="1.723195"/>
    <n v="1.636514"/>
    <n v="1.6019699999999999"/>
    <n v="1.572878"/>
    <n v="1.561059"/>
    <n v="1.5230680000000001"/>
    <n v="1.5156069999999999"/>
    <n v="1.4999769999999999"/>
    <n v="1.5836030000000001"/>
    <n v="1.539064"/>
    <n v="20.646857000000001"/>
  </r>
  <r>
    <x v="2"/>
    <s v="Công ty Cổ phần Thương mại và Xuất nhập khẩu Trang Linh"/>
    <x v="414"/>
    <x v="1"/>
    <n v="253.85513800000001"/>
    <n v="378.24226599999997"/>
    <n v="438.91217999999998"/>
    <n v="484.97446000000002"/>
    <n v="479.08209599999998"/>
    <n v="404.268215"/>
    <n v="369.27992699999999"/>
    <n v="423.33551799999998"/>
    <n v="413.22162500000002"/>
    <n v="429.449433"/>
    <n v="381.75052199999999"/>
    <n v="370.52422999999999"/>
    <n v="4826.8956099999996"/>
  </r>
  <r>
    <x v="2"/>
    <s v="Công ty phát triển Dịch vụ Giá trị Gia tăng-Chi nhánh Tổng Công ty truyền thông"/>
    <x v="208"/>
    <x v="1"/>
    <n v="1.32918"/>
    <n v="1.8858520000000001"/>
    <n v="1.244462"/>
    <n v="1.7416849999999999"/>
    <n v="2.8070330000000001"/>
    <n v="3.1348180000000001"/>
    <n v="1.4886189999999999"/>
    <n v="2.3996179999999998"/>
    <n v="1.760772"/>
    <n v="2.4025280000000002"/>
    <n v="1.9109400000000001"/>
    <n v="2.030383"/>
    <n v="24.13589"/>
  </r>
  <r>
    <x v="2"/>
    <s v="Trung tâm Nghiên cứu Trách nhiệm Xã Hội"/>
    <x v="415"/>
    <x v="0"/>
    <n v="0.34772700000000001"/>
    <n v="0.34954499999999999"/>
    <n v="0.34772700000000001"/>
    <n v="0.34772700000000001"/>
    <n v="0.34772700000000001"/>
    <n v="0.34772700000000001"/>
    <n v="0.34772700000000001"/>
    <n v="0.34772700000000001"/>
    <n v="0.34772700000000001"/>
    <n v="0.34772700000000001"/>
    <n v="0.34772700000000001"/>
    <n v="0.34772700000000001"/>
    <n v="4.1745419999999998"/>
  </r>
  <r>
    <x v="3"/>
    <s v="Ngân hàng trách nhiệm hữu hạn một thành viên Public Việt Nam"/>
    <x v="147"/>
    <x v="1"/>
    <n v="0.57724200000000003"/>
    <n v="0.48053600000000002"/>
    <n v="0.60197000000000001"/>
    <n v="0.56687500000000002"/>
    <n v="0.56125199999999997"/>
    <n v="0.59797400000000001"/>
    <n v="0.77612400000000004"/>
    <n v="0.76830500000000002"/>
    <n v="0.87265499999999996"/>
    <n v="0.84684300000000001"/>
    <n v="0.83974400000000005"/>
    <n v="0.86247499999999999"/>
    <n v="8.3519950000000005"/>
  </r>
  <r>
    <x v="3"/>
    <s v="Ngân hàng trách nhiệm hữu hạn một thành viên Public Việt Nam"/>
    <x v="147"/>
    <x v="1"/>
    <n v="1.273158"/>
    <n v="1.1186240000000001"/>
    <n v="1.201892"/>
    <n v="1.194628"/>
    <n v="1.2789839999999999"/>
    <n v="1.011374"/>
    <n v="1.6407700000000001"/>
    <n v="1.26735"/>
    <n v="1.284438"/>
    <n v="1.455338"/>
    <n v="1.1437120000000001"/>
    <n v="0.82248100000000002"/>
    <n v="14.692748999999999"/>
  </r>
  <r>
    <x v="2"/>
    <s v="Công ty Cổ phần Vinhomes"/>
    <x v="72"/>
    <x v="1"/>
    <n v="1.1478969999999999"/>
    <n v="0.43907600000000002"/>
    <n v="1.273857"/>
    <n v="1.010767"/>
    <n v="1.0942540000000001"/>
    <n v="0.94519200000000003"/>
    <n v="0.96447799999999995"/>
    <n v="0.90720900000000004"/>
    <n v="0.99556699999999998"/>
    <n v="0.86267000000000005"/>
    <n v="0.81176400000000004"/>
    <n v="0.82921800000000001"/>
    <n v="11.281948999999999"/>
  </r>
  <r>
    <x v="2"/>
    <s v="Công ty Cổ phần Vinhomes"/>
    <x v="72"/>
    <x v="1"/>
    <n v="3.4290910000000001"/>
    <n v="3.4290910000000001"/>
    <n v="3.4290910000000001"/>
    <n v="3.4290910000000001"/>
    <n v="3.4290910000000001"/>
    <n v="3.4290910000000001"/>
    <n v="3.4290910000000001"/>
    <n v="4.9023789999999998"/>
    <n v="5.4632300000000003"/>
    <n v="5.6928349999999996"/>
    <n v="6.3205840000000002"/>
    <n v="6.2129620000000001"/>
    <n v="52.595627"/>
  </r>
  <r>
    <x v="2"/>
    <s v="Công ty Cổ phần Vinhomes"/>
    <x v="72"/>
    <x v="1"/>
    <n v="0.413636"/>
    <n v="0.41636299999999998"/>
    <n v="0.40909099999999998"/>
    <n v="0.40909099999999998"/>
    <n v="0.40909099999999998"/>
    <n v="0.40909099999999998"/>
    <n v="0.40909099999999998"/>
    <n v="0.40909099999999998"/>
    <n v="0.45290399999999997"/>
    <n v="0.42727100000000001"/>
    <n v="0.40909099999999998"/>
    <n v="0"/>
    <n v="4.5738110000000001"/>
  </r>
  <r>
    <x v="2"/>
    <s v="Công ty Cổ phần Vinhomes"/>
    <x v="72"/>
    <x v="1"/>
    <n v="0.78417899999999996"/>
    <n v="8.9088000000000001E-2"/>
    <n v="0.46363100000000002"/>
    <n v="0.43181599999999998"/>
    <n v="0.43272500000000003"/>
    <n v="0.429089"/>
    <n v="0.42999799999999999"/>
    <n v="0.41909000000000002"/>
    <n v="0.58816400000000002"/>
    <n v="0.45017699999999999"/>
    <n v="0.432361"/>
    <n v="0.44817800000000002"/>
    <n v="5.3984959999999997"/>
  </r>
  <r>
    <x v="2"/>
    <s v="Công ty Cổ phần Vinhomes"/>
    <x v="72"/>
    <x v="1"/>
    <n v="3.4290910000000001"/>
    <n v="4.1290909999999998"/>
    <n v="3.7790910000000002"/>
    <n v="3.7790910000000002"/>
    <n v="3.7790910000000002"/>
    <n v="3.7790910000000002"/>
    <n v="3.7790910000000002"/>
    <n v="3.7790910000000002"/>
    <n v="3.7790910000000002"/>
    <n v="3.7790910000000002"/>
    <n v="3.7790910000000002"/>
    <n v="3.7790910000000002"/>
    <n v="45.349091999999999"/>
  </r>
  <r>
    <x v="2"/>
    <s v="Công ty Cổ phần Vinhomes"/>
    <x v="72"/>
    <x v="1"/>
    <n v="3.7790910000000002"/>
    <n v="3.079091"/>
    <n v="3.4290910000000001"/>
    <n v="3.4290910000000001"/>
    <n v="3.4290910000000001"/>
    <n v="3.4290910000000001"/>
    <n v="3.4290910000000001"/>
    <n v="3.4290910000000001"/>
    <n v="3.4290910000000001"/>
    <n v="3.4290910000000001"/>
    <n v="3.4290910000000001"/>
    <n v="3.4290910000000001"/>
    <n v="41.149092000000003"/>
  </r>
  <r>
    <x v="2"/>
    <s v="Công ty Cổ phần Vinhomes"/>
    <x v="72"/>
    <x v="1"/>
    <n v="3.965792"/>
    <n v="3.9794269999999998"/>
    <n v="3.936887"/>
    <n v="3.9732509999999999"/>
    <n v="4.2315839999999998"/>
    <n v="4.1812250000000004"/>
    <n v="4.0312380000000001"/>
    <n v="4.0890519999999997"/>
    <n v="3.9476140000000002"/>
    <n v="4.0050559999999997"/>
    <n v="3.994335"/>
    <n v="3.9603359999999999"/>
    <n v="48.295797"/>
  </r>
  <r>
    <x v="2"/>
    <s v="Công ty Cổ phần Vinhomes"/>
    <x v="72"/>
    <x v="1"/>
    <n v="3.4290910000000001"/>
    <n v="4.1290909999999998"/>
    <n v="3.7790910000000002"/>
    <n v="3.7790910000000002"/>
    <n v="3.7790910000000002"/>
    <n v="3.7790910000000002"/>
    <n v="3.7790910000000002"/>
    <n v="3.7790910000000002"/>
    <n v="3.7790910000000002"/>
    <n v="3.7790910000000002"/>
    <n v="3.7790910000000002"/>
    <n v="3.7790910000000002"/>
    <n v="45.349091999999999"/>
  </r>
  <r>
    <x v="2"/>
    <s v="Công ty Cổ phần Vinhomes"/>
    <x v="72"/>
    <x v="1"/>
    <n v="1.9090910000000001"/>
    <n v="1.9090910000000001"/>
    <n v="1.9090910000000001"/>
    <n v="1.9090910000000001"/>
    <n v="1.9090910000000001"/>
    <n v="1.9090910000000001"/>
    <n v="1.9090910000000001"/>
    <n v="1.9090910000000001"/>
    <n v="1.9090910000000001"/>
    <n v="1.9090910000000001"/>
    <n v="1.9090910000000001"/>
    <n v="1.9090910000000001"/>
    <n v="22.909092000000001"/>
  </r>
  <r>
    <x v="2"/>
    <s v="Công ty cổ phần VNPAY SHOP Thương mại Dịch vụ"/>
    <x v="416"/>
    <x v="0"/>
    <n v="8.2676660000000002"/>
    <n v="4.4772869999999996"/>
    <n v="4.210445"/>
    <n v="4.282216"/>
    <n v="2.8367689999999999"/>
    <n v="2.713511"/>
    <n v="2.7802519999999999"/>
    <n v="4.0546340000000001"/>
    <n v="3.8908070000000001"/>
    <n v="6.2510659999999998"/>
    <n v="5.4258050000000004"/>
    <n v="7.0387529999999998"/>
    <n v="56.229210999999999"/>
  </r>
  <r>
    <x v="2"/>
    <s v="Công Ty TNHH Thương Mại và Dược Phẩm Sang"/>
    <x v="417"/>
    <x v="1"/>
    <n v="0.356817"/>
    <n v="0.36136000000000001"/>
    <n v="0.35918"/>
    <n v="0.35972500000000002"/>
    <n v="0.35772599999999999"/>
    <n v="0.35245300000000002"/>
    <n v="0.35663400000000001"/>
    <n v="0.35918"/>
    <n v="0.35099900000000001"/>
    <n v="0.356817"/>
    <n v="0.351908"/>
    <n v="0.34772700000000001"/>
    <n v="4.2705260000000003"/>
  </r>
  <r>
    <x v="2"/>
    <s v="Công Ty TNHH Thương Mại và Dược Phẩm Sang"/>
    <x v="417"/>
    <x v="1"/>
    <n v="83.387675000000002"/>
    <n v="110.32326399999999"/>
    <n v="125.029611"/>
    <n v="90.227400000000003"/>
    <n v="96.883610000000004"/>
    <n v="92.561721000000006"/>
    <n v="83.917576999999994"/>
    <n v="87.506210999999993"/>
    <n v="102.106458"/>
    <n v="91.976414000000005"/>
    <n v="92.317509999999999"/>
    <n v="110.658385"/>
    <n v="1166.8958359999999"/>
  </r>
  <r>
    <x v="1"/>
    <s v="Công ty TNHH Liên doanh Khách sạn Quốc tế Lào Cai"/>
    <x v="418"/>
    <x v="1"/>
    <n v="54.5"/>
    <n v="0"/>
    <n v="0"/>
    <n v="0"/>
    <n v="97.867861000000005"/>
    <n v="54.5"/>
    <n v="54.5"/>
    <n v="54.5"/>
    <n v="31.321245999999999"/>
    <n v="31.331500999999999"/>
    <n v="31.363"/>
    <n v="31.363"/>
    <n v="441.24660799999998"/>
  </r>
  <r>
    <x v="1"/>
    <s v="Công ty TNHH Công nghệ và dịch vụ Đông A"/>
    <x v="419"/>
    <x v="1"/>
    <n v="53.85"/>
    <n v="53.85"/>
    <n v="53.85"/>
    <n v="53.85"/>
    <n v="53.85"/>
    <n v="53.85"/>
    <n v="23.338979999999999"/>
    <n v="16.199100000000001"/>
    <n v="16.199100000000001"/>
    <n v="16.199100000000001"/>
    <n v="16.199100000000001"/>
    <n v="16.199100000000001"/>
    <n v="427.43448000000001"/>
  </r>
  <r>
    <x v="0"/>
    <s v="Công ty cổ phần nghe nhìn Toàn Cầu"/>
    <x v="259"/>
    <x v="1"/>
    <n v="120"/>
    <n v="120"/>
    <n v="120"/>
    <n v="120"/>
    <n v="120"/>
    <n v="120"/>
    <n v="124"/>
    <n v="120"/>
    <n v="120"/>
    <n v="120"/>
    <n v="84"/>
    <n v="0"/>
    <n v="1288"/>
  </r>
  <r>
    <x v="2"/>
    <s v="CPV-NM Chế Biến sản phẩm thịt Hà Nội"/>
    <x v="334"/>
    <x v="0"/>
    <n v="13.5"/>
    <n v="13.5"/>
    <n v="13.5"/>
    <n v="13.5"/>
    <n v="13.5"/>
    <n v="13.5"/>
    <n v="13.5"/>
    <n v="13.5"/>
    <n v="13.5"/>
    <n v="13.5"/>
    <n v="13.5"/>
    <n v="13.5"/>
    <n v="162"/>
  </r>
  <r>
    <x v="2"/>
    <s v="Công ty Cổ Phần Phân đạm và Hóa chất Hà Bắc"/>
    <x v="420"/>
    <x v="0"/>
    <n v="1.3124"/>
    <n v="1.3124"/>
    <n v="1.3124"/>
    <n v="1.3124"/>
    <n v="1.3124"/>
    <n v="1.3124"/>
    <n v="1.3124"/>
    <n v="1.3124"/>
    <n v="1.3124"/>
    <n v="1.3124"/>
    <n v="1.3124"/>
    <n v="0.61245300000000003"/>
    <n v="15.048852999999999"/>
  </r>
  <r>
    <x v="2"/>
    <s v="Công ty TNHH Air Liquide Việt Nam"/>
    <x v="421"/>
    <x v="0"/>
    <n v="11.712999999999999"/>
    <n v="11.712999999999999"/>
    <n v="11.712999999999999"/>
    <n v="11.712999999999999"/>
    <n v="11.712999999999999"/>
    <n v="0"/>
    <n v="0"/>
    <n v="0"/>
    <n v="0"/>
    <n v="0"/>
    <n v="0"/>
    <n v="0"/>
    <n v="58.564999999999998"/>
  </r>
  <r>
    <x v="0"/>
    <s v="Công ty Cổ phần Hạ tầng Viễn thông CMC"/>
    <x v="14"/>
    <x v="1"/>
    <n v="210.473266"/>
    <n v="197.21476000000001"/>
    <n v="209.360882"/>
    <n v="190.67738399999999"/>
    <n v="193.79801800000001"/>
    <n v="191.51298600000001"/>
    <n v="191.439886"/>
    <n v="191.439886"/>
    <n v="184.65842599999999"/>
    <n v="170.11235500000001"/>
    <n v="181.1515"/>
    <n v="181.1515"/>
    <n v="2292.9908489999998"/>
  </r>
  <r>
    <x v="0"/>
    <s v="Công ty Cổ phần Viễn thông Di động VIETNAMOBILE"/>
    <x v="139"/>
    <x v="1"/>
    <n v="394.43230999999997"/>
    <n v="390.32"/>
    <n v="385.78336400000001"/>
    <n v="386.20989200000002"/>
    <n v="386.06715800000001"/>
    <n v="385.27634499999999"/>
    <n v="384.01844"/>
    <n v="396.60475200000002"/>
    <n v="386.02882899999997"/>
    <n v="385.56032800000003"/>
    <n v="386.26446499999997"/>
    <n v="385.286428"/>
    <n v="4651.8523109999996"/>
  </r>
  <r>
    <x v="0"/>
    <s v="Công ty TNHH Một thành viên Viễn thông Quốc tế FPT"/>
    <x v="50"/>
    <x v="1"/>
    <n v="80.125"/>
    <n v="80.125"/>
    <n v="80.125"/>
    <n v="80.125"/>
    <n v="80.125"/>
    <n v="80.125"/>
    <n v="80.125"/>
    <n v="80.125"/>
    <n v="80.125"/>
    <n v="80.125"/>
    <n v="80.125"/>
    <n v="80.125"/>
    <n v="961.5"/>
  </r>
  <r>
    <x v="0"/>
    <s v="Chi nhánh Công ty TNHH Một thành viên Viễn thông quốc tế FPT"/>
    <x v="50"/>
    <x v="1"/>
    <n v="159.15875500000001"/>
    <n v="159.15875500000001"/>
    <n v="157.39335500000001"/>
    <n v="155.084755"/>
    <n v="155.084755"/>
    <n v="155.084755"/>
    <n v="155.084755"/>
    <n v="155.084755"/>
    <n v="155.084755"/>
    <n v="155.084755"/>
    <n v="155.084755"/>
    <n v="155.084755"/>
    <n v="1871.4736600000001"/>
  </r>
  <r>
    <x v="2"/>
    <s v="Công ty TNHH truyền hình số vệ tinh Việt Nam"/>
    <x v="186"/>
    <x v="1"/>
    <n v="50"/>
    <n v="50"/>
    <n v="50"/>
    <n v="50"/>
    <n v="50"/>
    <n v="50"/>
    <n v="50"/>
    <n v="50"/>
    <n v="50"/>
    <n v="50"/>
    <n v="50"/>
    <n v="50"/>
    <n v="600"/>
  </r>
  <r>
    <x v="0"/>
    <s v="Công ty Cổ phần Hạ tầng Viễn thông CMC"/>
    <x v="14"/>
    <x v="1"/>
    <n v="1.5"/>
    <n v="1.5"/>
    <n v="1.5"/>
    <n v="1.5"/>
    <n v="1.5"/>
    <n v="1.5"/>
    <n v="1.5"/>
    <n v="1.5"/>
    <n v="1.5"/>
    <n v="1.5"/>
    <n v="1.5"/>
    <n v="1.5"/>
    <n v="18"/>
  </r>
  <r>
    <x v="2"/>
    <s v="Công ty TNHH truyền hình số vệ tinh Việt Nam"/>
    <x v="186"/>
    <x v="1"/>
    <n v="65"/>
    <n v="65"/>
    <n v="65"/>
    <n v="65"/>
    <n v="65"/>
    <n v="65"/>
    <n v="65"/>
    <n v="65"/>
    <n v="65"/>
    <n v="65"/>
    <n v="65"/>
    <n v="65"/>
    <n v="780"/>
  </r>
  <r>
    <x v="2"/>
    <s v="Chi nhánh Quảng Ninh - Công ty Cổ phần Vinpearl"/>
    <x v="72"/>
    <x v="1"/>
    <n v="1.5"/>
    <n v="1.5"/>
    <n v="1.5"/>
    <n v="1.5"/>
    <n v="1.5"/>
    <n v="1.5"/>
    <n v="1.5"/>
    <n v="1.5"/>
    <n v="1.5"/>
    <n v="1.5"/>
    <n v="1.5"/>
    <n v="1.5"/>
    <n v="18"/>
  </r>
  <r>
    <x v="2"/>
    <s v="Công ty TNHH Air Liquide Việt Nam"/>
    <x v="421"/>
    <x v="0"/>
    <n v="6.0339999999999998"/>
    <n v="6.0339999999999998"/>
    <n v="6.0339999999999998"/>
    <n v="6.0339999999999998"/>
    <n v="6.0339999999999998"/>
    <n v="0"/>
    <n v="0"/>
    <n v="0"/>
    <n v="0"/>
    <n v="0"/>
    <n v="0"/>
    <n v="0"/>
    <n v="30.17"/>
  </r>
  <r>
    <x v="2"/>
    <s v="Công ty cổ phần chăn nuôi C.P. Việt Nam-Chi nhánh NM tại Hải Dương"/>
    <x v="170"/>
    <x v="1"/>
    <n v="34.686999999999998"/>
    <n v="34.686999999999998"/>
    <n v="34.686999999999998"/>
    <n v="34.686999999999998"/>
    <n v="34.686999999999998"/>
    <n v="34.686999999999998"/>
    <n v="34.686999999999998"/>
    <n v="34.686999999999998"/>
    <n v="34.686999999999998"/>
    <n v="34.686999999999998"/>
    <n v="34.686999999999998"/>
    <n v="34.686999999999998"/>
    <n v="416.24400000000003"/>
  </r>
  <r>
    <x v="2"/>
    <s v="Công ty cổ phần chăn nuôi C.P. Việt Nam-Chi nhánh đông lạnh Thừa Thiên Huế"/>
    <x v="170"/>
    <x v="1"/>
    <n v="41.584000000000003"/>
    <n v="41.584000000000003"/>
    <n v="41.584000000000003"/>
    <n v="41.584000000000003"/>
    <n v="41.584000000000003"/>
    <n v="41.584000000000003"/>
    <n v="41.584000000000003"/>
    <n v="41.584000000000003"/>
    <n v="41.584000000000003"/>
    <n v="41.584000000000003"/>
    <n v="41.584000000000003"/>
    <n v="41.584000000000003"/>
    <n v="499.00799999999998"/>
  </r>
  <r>
    <x v="0"/>
    <s v="Công ty trách nhiệm hữu hạn MTV viễn thông số VTC"/>
    <x v="30"/>
    <x v="1"/>
    <n v="6"/>
    <n v="6"/>
    <n v="6"/>
    <n v="6"/>
    <n v="6"/>
    <n v="6"/>
    <n v="1"/>
    <n v="0"/>
    <n v="0"/>
    <n v="0"/>
    <n v="0"/>
    <n v="0"/>
    <n v="37"/>
  </r>
  <r>
    <x v="1"/>
    <s v="Công ty VNPT GLOBAL HK Limited"/>
    <x v="422"/>
    <x v="1"/>
    <n v="130.98702800000001"/>
    <n v="130.98702800000001"/>
    <n v="130.98702800000001"/>
    <n v="130.98702800000001"/>
    <n v="129.744935"/>
    <n v="129.21062800000001"/>
    <n v="129.21062800000001"/>
    <n v="196.30929499999999"/>
    <n v="176.11437100000001"/>
    <n v="164.486242"/>
    <n v="177.172909"/>
    <n v="170.38624200000001"/>
    <n v="1796.5833620000001"/>
  </r>
  <r>
    <x v="2"/>
    <s v="Công ty quản lý bay Miền Bắc-Chi nhánh Tổng Công ty quản lý bay Việt Nam - Công ty TNHH"/>
    <x v="127"/>
    <x v="1"/>
    <n v="146.81312"/>
    <n v="146.81312"/>
    <n v="146.81312"/>
    <n v="146.81312"/>
    <n v="146.81312"/>
    <n v="148.84191999999999"/>
    <n v="154.42112"/>
    <n v="154.42112"/>
    <n v="145.38612000000001"/>
    <n v="145.38612000000001"/>
    <n v="145.38612000000001"/>
    <n v="145.38612000000001"/>
    <n v="1773.2942399999999"/>
  </r>
  <r>
    <x v="1"/>
    <s v="Công ty TNHH Ford Việt Nam"/>
    <x v="324"/>
    <x v="1"/>
    <n v="42.84"/>
    <n v="42.84"/>
    <n v="42.84"/>
    <n v="42.84"/>
    <n v="42.84"/>
    <n v="42.84"/>
    <n v="42.84"/>
    <n v="42.84"/>
    <n v="42.84"/>
    <n v="42.84"/>
    <n v="42.84"/>
    <n v="42.84"/>
    <n v="514.08000000000004"/>
  </r>
  <r>
    <x v="0"/>
    <s v="Công ty TNHH Một thành viên Viễn thông Quốc tế FPT"/>
    <x v="50"/>
    <x v="1"/>
    <n v="6.3"/>
    <n v="6.3"/>
    <n v="6.3"/>
    <n v="6.3"/>
    <n v="6.3"/>
    <n v="6.3"/>
    <n v="6.3"/>
    <n v="6.3"/>
    <n v="6.3"/>
    <n v="6.3"/>
    <n v="6.3"/>
    <n v="6.3"/>
    <n v="75.599999999999994"/>
  </r>
  <r>
    <x v="0"/>
    <s v="Công ty cổ phần Dịch vụ kỹ thuật MOBIFONE"/>
    <x v="366"/>
    <x v="1"/>
    <n v="12.6"/>
    <n v="12.6"/>
    <n v="12.6"/>
    <n v="12.6"/>
    <n v="12.6"/>
    <n v="12.6"/>
    <n v="12.6"/>
    <n v="12.6"/>
    <n v="12.6"/>
    <n v="12.6"/>
    <n v="12.6"/>
    <n v="12.6"/>
    <n v="151.19999999999999"/>
  </r>
  <r>
    <x v="0"/>
    <s v="Tổng Công ty Giải pháp Doanh nghiệp Viettel - Chi nhánh Tập đoàn Công nghiệp - Viễn thông Quân đội"/>
    <x v="130"/>
    <x v="1"/>
    <n v="100.2734"/>
    <n v="100.2734"/>
    <n v="100.2734"/>
    <n v="100.2734"/>
    <n v="100.2734"/>
    <n v="100.2734"/>
    <n v="100.2734"/>
    <n v="100.2734"/>
    <n v="101.7734"/>
    <n v="100.2734"/>
    <n v="100.2734"/>
    <n v="100.2734"/>
    <n v="1204.7808"/>
  </r>
  <r>
    <x v="1"/>
    <s v="Công ty TNHH Ford Việt Nam"/>
    <x v="324"/>
    <x v="1"/>
    <n v="27.74"/>
    <n v="27.74"/>
    <n v="27.74"/>
    <n v="27.74"/>
    <n v="27.74"/>
    <n v="27.74"/>
    <n v="27.74"/>
    <n v="27.74"/>
    <n v="27.74"/>
    <n v="27.74"/>
    <n v="27.74"/>
    <n v="27.74"/>
    <n v="332.88"/>
  </r>
  <r>
    <x v="3"/>
    <s v="Ngân hàng Thương mại Cổ phần Tiên Phong"/>
    <x v="177"/>
    <x v="1"/>
    <n v="45"/>
    <n v="45"/>
    <n v="45"/>
    <n v="45"/>
    <n v="45"/>
    <n v="45"/>
    <n v="45"/>
    <n v="0"/>
    <n v="0"/>
    <n v="0"/>
    <n v="0"/>
    <n v="0"/>
    <n v="315"/>
  </r>
  <r>
    <x v="3"/>
    <s v="Ngân hàng TMCP ngoại thương Việt Nam"/>
    <x v="180"/>
    <x v="1"/>
    <n v="1.3489500000000001"/>
    <n v="1.3489500000000001"/>
    <n v="1.3489500000000001"/>
    <n v="1.3489500000000001"/>
    <n v="1.3489500000000001"/>
    <n v="1.3489500000000001"/>
    <n v="1.3489500000000001"/>
    <n v="1.3489500000000001"/>
    <n v="1.3489500000000001"/>
    <n v="1.3489500000000001"/>
    <n v="1.3489500000000001"/>
    <n v="1.3489500000000001"/>
    <n v="16.1874"/>
  </r>
  <r>
    <x v="3"/>
    <s v="Ngân hàng Nông nghiệp và Phát triển Nông thôn Việt Nam"/>
    <x v="144"/>
    <x v="1"/>
    <n v="4.2338019999999998"/>
    <n v="4.24641"/>
    <n v="4.24641"/>
    <n v="3.5373100000000002"/>
    <n v="2.777136"/>
    <n v="2.8242159999999998"/>
    <n v="2.8282099999999999"/>
    <n v="2.8282099999999999"/>
    <n v="2.8282099999999999"/>
    <n v="2.8282099999999999"/>
    <n v="2.8282099999999999"/>
    <n v="2.8282099999999999"/>
    <n v="38.834544000000001"/>
  </r>
  <r>
    <x v="3"/>
    <s v="Ngân hàng Nông nghiệp và Phát triển Nông thôn Việt Nam"/>
    <x v="144"/>
    <x v="1"/>
    <n v="3.3159999999999998"/>
    <n v="3.3159999999999998"/>
    <n v="3.3159999999999998"/>
    <n v="2.9614500000000001"/>
    <n v="2.5832630000000001"/>
    <n v="2.6069"/>
    <n v="2.6069"/>
    <n v="2.6069"/>
    <n v="2.6069"/>
    <n v="1.1109"/>
    <n v="1.1109"/>
    <n v="1.1109"/>
    <n v="29.253012999999999"/>
  </r>
  <r>
    <x v="3"/>
    <s v="Ngân hàng Nông nghiệp và Phát triển Nông thôn Việt Nam"/>
    <x v="144"/>
    <x v="1"/>
    <n v="2.5710999999999999"/>
    <n v="2.5710999999999999"/>
    <n v="2.5710999999999999"/>
    <n v="1.28555"/>
    <n v="-8.5703000000000001E-2"/>
    <n v="0"/>
    <n v="0"/>
    <n v="0"/>
    <n v="0"/>
    <n v="0"/>
    <n v="0"/>
    <n v="0"/>
    <n v="8.9131470000000004"/>
  </r>
  <r>
    <x v="3"/>
    <s v="Ngân hàng Nông nghiệp và Phát triển Nông thôn Việt Nam"/>
    <x v="144"/>
    <x v="1"/>
    <n v="1.1109"/>
    <n v="1.1109"/>
    <n v="1.1109"/>
    <n v="1.1109"/>
    <n v="1.1109"/>
    <n v="1.1109"/>
    <n v="7.4060000000000001E-2"/>
    <n v="-2.3890000000000001E-3"/>
    <n v="0"/>
    <n v="0"/>
    <n v="0"/>
    <n v="0"/>
    <n v="6.7370710000000003"/>
  </r>
  <r>
    <x v="3"/>
    <s v="Ngân hàng TMCP Công thương Việt Nam - Chi nhánh Ba Đình"/>
    <x v="178"/>
    <x v="1"/>
    <n v="0.86104999999999998"/>
    <n v="0.86104999999999998"/>
    <n v="0.86104999999999998"/>
    <n v="0.86104999999999998"/>
    <n v="0.86104999999999998"/>
    <n v="0.86104999999999998"/>
    <n v="0.86104999999999998"/>
    <n v="0.86104999999999998"/>
    <n v="0.86104999999999998"/>
    <n v="0.86104999999999998"/>
    <n v="0.86104999999999998"/>
    <n v="0.86104999999999998"/>
    <n v="10.332599999999999"/>
  </r>
  <r>
    <x v="3"/>
    <s v="Ngân hàng TMCP Công thương Việt Nam - Chi nhánh Ba Đình"/>
    <x v="178"/>
    <x v="1"/>
    <n v="0.70909999999999995"/>
    <n v="0.70909999999999995"/>
    <n v="0.70909999999999995"/>
    <n v="0.70909999999999995"/>
    <n v="0.70909999999999995"/>
    <n v="0.70909999999999995"/>
    <n v="0.70909999999999995"/>
    <n v="0.70909999999999995"/>
    <n v="0.70909999999999995"/>
    <n v="0.70909999999999995"/>
    <n v="0.70909999999999995"/>
    <n v="0.70909999999999995"/>
    <n v="8.5091999999999999"/>
  </r>
  <r>
    <x v="3"/>
    <s v="Ngân hàng TMCP Công thương Việt Nam - Chi nhánh Nam Thăng Long"/>
    <x v="178"/>
    <x v="1"/>
    <n v="0.49349999999999999"/>
    <n v="0.49349999999999999"/>
    <n v="0.49349999999999999"/>
    <n v="0.49349999999999999"/>
    <n v="0.49349999999999999"/>
    <n v="0.49349999999999999"/>
    <n v="0.49349999999999999"/>
    <n v="0.49349999999999999"/>
    <n v="-0.49349999999999999"/>
    <n v="0"/>
    <n v="0"/>
    <n v="0"/>
    <n v="3.4544999999999999"/>
  </r>
  <r>
    <x v="3"/>
    <s v="Ngân hàng TMCP Công thương Việt Nam"/>
    <x v="178"/>
    <x v="1"/>
    <n v="100"/>
    <n v="100"/>
    <n v="100"/>
    <n v="100"/>
    <n v="100"/>
    <n v="100"/>
    <n v="100"/>
    <n v="100"/>
    <n v="100"/>
    <n v="100"/>
    <n v="100"/>
    <n v="100"/>
    <n v="1200"/>
  </r>
  <r>
    <x v="3"/>
    <s v="Ngân hàng Thương Mại Cổ phần Quốc tế Việt Nam"/>
    <x v="88"/>
    <x v="1"/>
    <n v="126"/>
    <n v="126"/>
    <n v="126"/>
    <n v="126"/>
    <n v="126"/>
    <n v="126"/>
    <n v="126"/>
    <n v="126"/>
    <n v="126"/>
    <n v="126"/>
    <n v="126"/>
    <n v="126"/>
    <n v="1512"/>
  </r>
  <r>
    <x v="3"/>
    <s v="Ngân hàng BNP Paribas Chi nhánh Thành phố Hồ Chí Minh Việt nam"/>
    <x v="89"/>
    <x v="1"/>
    <n v="1.19"/>
    <n v="1.19"/>
    <n v="1.19"/>
    <n v="1.19"/>
    <n v="1.19"/>
    <n v="1.19"/>
    <n v="1.19"/>
    <n v="1.19"/>
    <n v="1.19"/>
    <n v="1.19"/>
    <n v="1.19"/>
    <n v="1.19"/>
    <n v="14.28"/>
  </r>
  <r>
    <x v="3"/>
    <s v="Ngân hàng thương mại trách nhiệm hữu hạn một thành viên Đại Dương"/>
    <x v="411"/>
    <x v="1"/>
    <n v="270.28522500000003"/>
    <n v="270.28522500000003"/>
    <n v="271.78522500000003"/>
    <n v="271.69777099999999"/>
    <n v="270.20414799999998"/>
    <n v="268.96625499999999"/>
    <n v="268.51969400000002"/>
    <n v="268.01969400000002"/>
    <n v="268.26969400000002"/>
    <n v="268.26969400000002"/>
    <n v="270.67219599999999"/>
    <n v="266.77119399999998"/>
    <n v="3233.7460150000002"/>
  </r>
  <r>
    <x v="3"/>
    <s v="Ngân hàng TMCP xuất nhập khẩu Việt Nam - Chi nhánh Ba Đình"/>
    <x v="349"/>
    <x v="1"/>
    <n v="2.0799500000000002"/>
    <n v="2.0799500000000002"/>
    <n v="2.0799500000000002"/>
    <n v="2.0799500000000002"/>
    <n v="2.0799500000000002"/>
    <n v="2.0799500000000002"/>
    <n v="2.0799500000000002"/>
    <n v="2.0799500000000002"/>
    <n v="2.0799500000000002"/>
    <n v="2.0799500000000002"/>
    <n v="2.0799500000000002"/>
    <n v="2.0799500000000002"/>
    <n v="24.959399999999999"/>
  </r>
  <r>
    <x v="3"/>
    <s v="Ngân hàng Thương mại Cổ phần Bưu điện Liên Việt"/>
    <x v="308"/>
    <x v="1"/>
    <n v="722.38268700000003"/>
    <n v="756.534175"/>
    <n v="726.838887"/>
    <n v="726.838887"/>
    <n v="726.838887"/>
    <n v="817.71715500000005"/>
    <n v="765.79359599999998"/>
    <n v="733.33891500000004"/>
    <n v="855.04739500000005"/>
    <n v="765.35214299999996"/>
    <n v="756.70804499999997"/>
    <n v="766.36292300000002"/>
    <n v="9119.7536949999994"/>
  </r>
  <r>
    <x v="3"/>
    <s v="Ngân hàng TMCP ngoại thương Việt Nam"/>
    <x v="180"/>
    <x v="1"/>
    <n v="21.064679999999999"/>
    <n v="21.064679999999999"/>
    <n v="21.064679999999999"/>
    <n v="21.064679999999999"/>
    <n v="21.064679999999999"/>
    <n v="21.064679999999999"/>
    <n v="21.064679999999999"/>
    <n v="21.064679999999999"/>
    <n v="21.064679999999999"/>
    <n v="21.064679999999999"/>
    <n v="21.064679999999999"/>
    <n v="21.064679999999999"/>
    <n v="252.77616"/>
  </r>
  <r>
    <x v="2"/>
    <s v="Công ty Cổ Phần Viễn thông tin học Việt Nam"/>
    <x v="315"/>
    <x v="1"/>
    <n v="8.3839000000000006"/>
    <n v="8.3839000000000006"/>
    <n v="8.3839000000000006"/>
    <n v="8.3839000000000006"/>
    <n v="8.3839000000000006"/>
    <n v="8.3839000000000006"/>
    <n v="8.3839000000000006"/>
    <n v="8.3839000000000006"/>
    <n v="8.3839000000000006"/>
    <n v="8.3839000000000006"/>
    <n v="8.3839000000000006"/>
    <n v="8.3839000000000006"/>
    <n v="100.60680000000001"/>
  </r>
  <r>
    <x v="2"/>
    <s v="Tổng Công ty Bảo Việt Nhân Thọ"/>
    <x v="266"/>
    <x v="1"/>
    <n v="2.2597269999999998"/>
    <n v="2.2597269999999998"/>
    <n v="2.2597269999999998"/>
    <n v="2.2597269999999998"/>
    <n v="2.2597269999999998"/>
    <n v="2.2597269999999998"/>
    <n v="2.2597269999999998"/>
    <n v="2.2597269999999998"/>
    <n v="2.2597269999999998"/>
    <n v="2.2597269999999998"/>
    <n v="2.2597269999999998"/>
    <n v="2.2597269999999998"/>
    <n v="27.116724000000001"/>
  </r>
  <r>
    <x v="1"/>
    <s v="Công ty TNHH British Council (Việt Nam)"/>
    <x v="391"/>
    <x v="1"/>
    <n v="4.5"/>
    <n v="4.5"/>
    <n v="4.5"/>
    <n v="4.5"/>
    <n v="4.5"/>
    <n v="4.5"/>
    <n v="4.5"/>
    <n v="4.5"/>
    <n v="4.5"/>
    <n v="4.5"/>
    <n v="4.5"/>
    <n v="4.5"/>
    <n v="54"/>
  </r>
  <r>
    <x v="3"/>
    <s v="Ngân hàng Nông nghiệp và phát triển nông thôn Việt Nam"/>
    <x v="144"/>
    <x v="1"/>
    <n v="11.449090999999999"/>
    <n v="11.449090999999999"/>
    <n v="11.449090999999999"/>
    <n v="11.449090999999999"/>
    <n v="11.449090999999999"/>
    <n v="11.449090999999999"/>
    <n v="11.449090999999999"/>
    <n v="11.449090999999999"/>
    <n v="11.449090999999999"/>
    <n v="11.449090999999999"/>
    <n v="11.449090999999999"/>
    <n v="11.449090999999999"/>
    <n v="137.38909200000001"/>
  </r>
  <r>
    <x v="3"/>
    <s v="Ngân hàng TMCP Bảo Việt"/>
    <x v="51"/>
    <x v="1"/>
    <n v="2.4620000000000002"/>
    <n v="2.4620000000000002"/>
    <n v="2.4620000000000002"/>
    <n v="2.4620000000000002"/>
    <n v="2.4620000000000002"/>
    <n v="2.4620000000000002"/>
    <n v="2.4620000000000002"/>
    <n v="2.4620000000000002"/>
    <n v="2.4620000000000002"/>
    <n v="2.4620000000000002"/>
    <n v="2.4620000000000002"/>
    <n v="2.4620000000000002"/>
    <n v="29.544"/>
  </r>
  <r>
    <x v="2"/>
    <s v="Công ty Cổ phần Vina Retail"/>
    <x v="423"/>
    <x v="0"/>
    <n v="0.133636"/>
    <n v="0.133636"/>
    <n v="0.133636"/>
    <n v="0.133636"/>
    <n v="0.133636"/>
    <n v="0.133636"/>
    <n v="0.133636"/>
    <n v="0.133636"/>
    <n v="0.133636"/>
    <n v="0.133636"/>
    <n v="0.133636"/>
    <n v="0.133636"/>
    <n v="1.6036319999999999"/>
  </r>
  <r>
    <x v="2"/>
    <s v="Công ty Cổ phần Caresoft"/>
    <x v="424"/>
    <x v="0"/>
    <n v="4.4545000000000001E-2"/>
    <n v="4.4545000000000001E-2"/>
    <n v="0"/>
    <n v="0"/>
    <n v="0"/>
    <n v="0"/>
    <n v="0"/>
    <n v="0"/>
    <n v="0"/>
    <n v="0"/>
    <n v="0"/>
    <n v="0"/>
    <n v="8.9090000000000003E-2"/>
  </r>
  <r>
    <x v="2"/>
    <s v="Công ty TNHH Cung cấp Giải pháp Dịch vụ Giá trị gia tăng"/>
    <x v="38"/>
    <x v="1"/>
    <n v="1.024545"/>
    <n v="4.4545000000000001E-2"/>
    <n v="4.4545000000000001E-2"/>
    <n v="4.4545000000000001E-2"/>
    <n v="-0.85899000000000003"/>
    <n v="7.1364999999999998E-2"/>
    <n v="6.6467999999999999E-2"/>
    <n v="6.7135E-2"/>
    <n v="6.1675000000000001E-2"/>
    <n v="5.4655000000000002E-2"/>
    <n v="4.5648000000000001E-2"/>
    <n v="4.5130000000000003E-2"/>
    <n v="0.71126599999999995"/>
  </r>
  <r>
    <x v="2"/>
    <s v="Công ty Cổ Phần Viễn thông tin học Việt Nam"/>
    <x v="315"/>
    <x v="1"/>
    <n v="1.380895"/>
    <n v="1.380895"/>
    <n v="1.380895"/>
    <n v="1.380895"/>
    <n v="1.380895"/>
    <n v="4.3780729999999997"/>
    <n v="5.9194899999999997"/>
    <n v="6.2339440000000002"/>
    <n v="6.8290879999999996"/>
    <n v="6.1274280000000001"/>
    <n v="5.2778309999999999"/>
    <n v="1.8053129999999999"/>
    <n v="43.475642000000001"/>
  </r>
  <r>
    <x v="3"/>
    <s v="Ngân hàng TMCP Ngoại thương Việt Nam"/>
    <x v="180"/>
    <x v="1"/>
    <n v="0.17090900000000001"/>
    <n v="0.17090900000000001"/>
    <n v="0.17090900000000001"/>
    <n v="0.17090900000000001"/>
    <n v="13.932387"/>
    <n v="29.994778"/>
    <n v="32.939498999999998"/>
    <n v="33.979723"/>
    <n v="29.732492000000001"/>
    <n v="31.161843000000001"/>
    <n v="27.641068000000001"/>
    <n v="27.641068000000001"/>
    <n v="227.70649399999999"/>
  </r>
  <r>
    <x v="2"/>
    <s v="Đài Phát thanh - Truyền hình Hà Nội"/>
    <x v="425"/>
    <x v="0"/>
    <n v="44.4"/>
    <n v="0"/>
    <n v="25.943999999999999"/>
    <n v="0"/>
    <n v="0"/>
    <n v="85.584000000000003"/>
    <n v="92.552000000000007"/>
    <n v="48.143999999999998"/>
    <n v="44.4"/>
    <n v="352.24799999999999"/>
    <n v="48.143999999999998"/>
    <n v="255.184"/>
    <n v="996.6"/>
  </r>
  <r>
    <x v="2"/>
    <s v="Công ty TNHH Bất Động sản Minh Tân Hà Nội"/>
    <x v="426"/>
    <x v="0"/>
    <n v="18.431999999999999"/>
    <n v="18.431999999999999"/>
    <n v="18.431999999999999"/>
    <n v="18.431999999999999"/>
    <n v="12.9024"/>
    <n v="0"/>
    <n v="0"/>
    <n v="0"/>
    <n v="0"/>
    <n v="0"/>
    <n v="0"/>
    <n v="0"/>
    <n v="86.630399999999995"/>
  </r>
  <r>
    <x v="2"/>
    <s v="Tập đoàn công nghiệp Than - Khoáng Sản Việt Nam"/>
    <x v="91"/>
    <x v="1"/>
    <n v="12.176273"/>
    <n v="12.176273"/>
    <n v="12.176273"/>
    <n v="12.176273"/>
    <n v="12.176273"/>
    <n v="12.176273"/>
    <n v="12.176273"/>
    <n v="12.176273"/>
    <n v="12.176273"/>
    <n v="12.176273"/>
    <n v="12.176273"/>
    <n v="12.176273"/>
    <n v="146.11527599999999"/>
  </r>
  <r>
    <x v="2"/>
    <s v="Tập đoàn công nghiệp Than - Khoáng Sản Việt Nam"/>
    <x v="91"/>
    <x v="1"/>
    <n v="12.174272999999999"/>
    <n v="12.174272999999999"/>
    <n v="12.174272999999999"/>
    <n v="12.174272999999999"/>
    <n v="12.174272999999999"/>
    <n v="12.174272999999999"/>
    <n v="12.174272999999999"/>
    <n v="12.174272999999999"/>
    <n v="12.174272999999999"/>
    <n v="12.174272999999999"/>
    <n v="12.174272999999999"/>
    <n v="12.174272999999999"/>
    <n v="146.09127599999999"/>
  </r>
  <r>
    <x v="2"/>
    <s v="Tập đoàn công nghiệp Than - Khoáng Sản Việt Nam"/>
    <x v="91"/>
    <x v="1"/>
    <n v="12.174272999999999"/>
    <n v="12.174272999999999"/>
    <n v="12.174272999999999"/>
    <n v="12.174272999999999"/>
    <n v="12.174272999999999"/>
    <n v="12.174272999999999"/>
    <n v="12.174272999999999"/>
    <n v="12.174272999999999"/>
    <n v="12.174272999999999"/>
    <n v="12.174272999999999"/>
    <n v="12.174272999999999"/>
    <n v="12.174272999999999"/>
    <n v="146.09127599999999"/>
  </r>
  <r>
    <x v="2"/>
    <s v="Tập đoàn công nghiệp Than - Khoáng Sản Việt Nam"/>
    <x v="91"/>
    <x v="1"/>
    <n v="12.174272999999999"/>
    <n v="12.174272999999999"/>
    <n v="12.174272999999999"/>
    <n v="12.174272999999999"/>
    <n v="12.174272999999999"/>
    <n v="12.174272999999999"/>
    <n v="12.174272999999999"/>
    <n v="12.174272999999999"/>
    <n v="12.174272999999999"/>
    <n v="12.174272999999999"/>
    <n v="12.174272999999999"/>
    <n v="12.174272999999999"/>
    <n v="146.09127599999999"/>
  </r>
  <r>
    <x v="2"/>
    <s v="Tập đoàn công nghiệp Than - Khoáng Sản Việt Nam"/>
    <x v="91"/>
    <x v="1"/>
    <n v="33.209817999999999"/>
    <n v="33.209817999999999"/>
    <n v="33.209817999999999"/>
    <n v="33.209817999999999"/>
    <n v="33.209817999999999"/>
    <n v="33.209817999999999"/>
    <n v="33.209817999999999"/>
    <n v="33.209817999999999"/>
    <n v="33.209817999999999"/>
    <n v="33.209817999999999"/>
    <n v="33.209817999999999"/>
    <n v="33.209817999999999"/>
    <n v="398.51781599999998"/>
  </r>
  <r>
    <x v="2"/>
    <s v="Công ty Cổ phần Đầu tư Thảo Điền"/>
    <x v="427"/>
    <x v="0"/>
    <n v="9.8852679999999999"/>
    <n v="9.8852679999999999"/>
    <n v="9.8852679999999999"/>
    <n v="9.8852679999999999"/>
    <n v="9.8852679999999999"/>
    <n v="0"/>
    <n v="0"/>
    <n v="0"/>
    <n v="0"/>
    <n v="0"/>
    <n v="0"/>
    <n v="0"/>
    <n v="49.426340000000003"/>
  </r>
  <r>
    <x v="1"/>
    <s v="Trường trung cấp Công nghệ Thăng long"/>
    <x v="428"/>
    <x v="1"/>
    <n v="0.13636400000000001"/>
    <n v="0"/>
    <n v="0"/>
    <n v="0"/>
    <n v="0"/>
    <n v="0"/>
    <n v="0"/>
    <n v="0"/>
    <n v="3.3818000000000001E-2"/>
    <n v="0"/>
    <n v="0"/>
    <n v="0.51272700000000004"/>
    <n v="0.68290899999999999"/>
  </r>
  <r>
    <x v="3"/>
    <s v="Ngân hàng Thương mại Cổ phần Tiên Phong"/>
    <x v="177"/>
    <x v="1"/>
    <n v="749.41714100000002"/>
    <n v="723.68292599999995"/>
    <n v="950.35098700000003"/>
    <n v="176.18624500000001"/>
    <n v="1621.2691589999999"/>
    <n v="793.59475699999996"/>
    <n v="-234.68400162"/>
    <n v="64.910135999999994"/>
    <n v="28.939478000000001"/>
    <n v="35.191133000000001"/>
    <n v="35.130654999999997"/>
    <n v="57.022274000000003"/>
    <n v="5001.0108893799998"/>
  </r>
  <r>
    <x v="2"/>
    <s v="Công ty cổ phần đầu tư kỹ thuật BERJAYA Gia Thịnh"/>
    <x v="276"/>
    <x v="1"/>
    <n v="236.58250000000001"/>
    <n v="0"/>
    <n v="0"/>
    <n v="0"/>
    <n v="0"/>
    <n v="0"/>
    <n v="0"/>
    <n v="0"/>
    <n v="0"/>
    <n v="0"/>
    <n v="0"/>
    <n v="0"/>
    <n v="236.58250000000001"/>
  </r>
  <r>
    <x v="2"/>
    <s v="Công ty cổ phần đầu tư kỹ thuật BERJAYA Gia Thịnh"/>
    <x v="276"/>
    <x v="1"/>
    <n v="429.98446899999999"/>
    <n v="0"/>
    <n v="0"/>
    <n v="0"/>
    <n v="0"/>
    <n v="0"/>
    <n v="0"/>
    <n v="0"/>
    <n v="0"/>
    <n v="0"/>
    <n v="0"/>
    <n v="0"/>
    <n v="429.98446899999999"/>
  </r>
  <r>
    <x v="3"/>
    <s v="Ngân hàng nông nghiệp và phát triển nông thôn Việt Nam-Chi nhánh Nam Sài Gòn"/>
    <x v="144"/>
    <x v="1"/>
    <n v="0.4"/>
    <n v="0.4"/>
    <n v="0.4"/>
    <n v="0.4"/>
    <n v="0.4"/>
    <n v="0.4"/>
    <n v="0.4"/>
    <n v="0.4"/>
    <n v="0.4"/>
    <n v="0.4"/>
    <n v="0.4"/>
    <n v="0.4"/>
    <n v="4.8"/>
  </r>
  <r>
    <x v="3"/>
    <s v="Ngân hàng TMCP Công thương Việt Nam - Chi nhánh Hoàng Mai"/>
    <x v="178"/>
    <x v="1"/>
    <n v="1.41"/>
    <n v="1.41"/>
    <n v="1.41"/>
    <n v="1.41"/>
    <n v="1.41"/>
    <n v="1.41"/>
    <n v="1.41"/>
    <n v="1.41"/>
    <n v="1.41"/>
    <n v="1.41"/>
    <n v="1.41"/>
    <n v="1.41"/>
    <n v="16.920000000000002"/>
  </r>
  <r>
    <x v="2"/>
    <s v="doanh thu dịch vụ 8*88 tháng 12"/>
    <x v="429"/>
    <x v="0"/>
    <n v="43.632176000000001"/>
    <n v="31.408760999999998"/>
    <n v="71.562274000000002"/>
    <n v="13.048116"/>
    <n v="0"/>
    <n v="7.3684070000000004"/>
    <n v="0"/>
    <n v="101.681825"/>
    <n v="48.770702999999997"/>
    <n v="18.940369"/>
    <n v="18.735548999999999"/>
    <n v="180.73597000000001"/>
    <n v="535.88414999999998"/>
  </r>
  <r>
    <x v="2"/>
    <s v="Trung tâm phát thanh truyền hình quân đội"/>
    <x v="430"/>
    <x v="0"/>
    <n v="0"/>
    <n v="45.389454999999998"/>
    <n v="0"/>
    <n v="0"/>
    <n v="34.090909000000003"/>
    <n v="17.045455"/>
    <n v="0"/>
    <n v="0"/>
    <n v="0"/>
    <n v="0"/>
    <n v="0"/>
    <n v="0"/>
    <n v="96.525818999999998"/>
  </r>
  <r>
    <x v="2"/>
    <s v="Công ty Cổ phần công nghệ công nghiệp bưu chính viễn thông"/>
    <x v="135"/>
    <x v="1"/>
    <n v="0"/>
    <n v="70.254883000000007"/>
    <n v="70.254883000000007"/>
    <n v="0"/>
    <n v="70.254883000000007"/>
    <n v="-70.254883000000007"/>
    <n v="0"/>
    <n v="0"/>
    <n v="0"/>
    <n v="0"/>
    <n v="0"/>
    <n v="0"/>
    <n v="140.50976600000001"/>
  </r>
  <r>
    <x v="3"/>
    <s v="Công ty cổ phần Thanh toán Quốc gia Việt Nam"/>
    <x v="217"/>
    <x v="0"/>
    <n v="0"/>
    <n v="0"/>
    <n v="10.3271"/>
    <n v="10.3271"/>
    <n v="0"/>
    <n v="0"/>
    <n v="0"/>
    <n v="0"/>
    <n v="-5.1635499999999999"/>
    <n v="0"/>
    <n v="0"/>
    <n v="0"/>
    <n v="15.49065"/>
  </r>
  <r>
    <x v="1"/>
    <s v="Công ty TNHH Yamaha Motor Việt Nam"/>
    <x v="300"/>
    <x v="1"/>
    <n v="0"/>
    <n v="97.241378999999995"/>
    <n v="38.896552"/>
    <n v="38.896552"/>
    <n v="38.896552"/>
    <n v="38.896552"/>
    <n v="38.896552"/>
    <n v="38.896552"/>
    <n v="38.896552"/>
    <n v="38.896552"/>
    <n v="38.896552"/>
    <n v="38.896552"/>
    <n v="486.20689900000002"/>
  </r>
  <r>
    <x v="3"/>
    <s v="Chi nhánh Công ty TNHH Một thành viên Viễn thông Quốc tế FPT"/>
    <x v="109"/>
    <x v="1"/>
    <n v="0"/>
    <n v="70.348602"/>
    <n v="24.566344000000001"/>
    <n v="24.566344000000001"/>
    <n v="24.566344000000001"/>
    <n v="24.567357000000001"/>
    <n v="24.535581000000001"/>
    <n v="24.535581000000001"/>
    <n v="24.535581000000001"/>
    <n v="24.535581000000001"/>
    <n v="24.535581000000001"/>
    <n v="24.457806000000001"/>
    <n v="315.75070199999999"/>
  </r>
  <r>
    <x v="1"/>
    <s v="Công ty TNHH Global Network Service"/>
    <x v="157"/>
    <x v="1"/>
    <n v="0"/>
    <n v="50"/>
    <n v="25"/>
    <n v="25"/>
    <n v="15.322581"/>
    <n v="0"/>
    <n v="0"/>
    <n v="0"/>
    <n v="0"/>
    <n v="0"/>
    <n v="0"/>
    <n v="0"/>
    <n v="115.322581"/>
  </r>
  <r>
    <x v="2"/>
    <s v="Tập đoàn Vingroup - Công ty CP"/>
    <x v="72"/>
    <x v="1"/>
    <n v="0"/>
    <n v="276.39999999999998"/>
    <n v="138.19999999999999"/>
    <n v="138.19999999999999"/>
    <n v="138.19999999999999"/>
    <n v="138.19999999999999"/>
    <n v="138.19999999999999"/>
    <n v="138.19999999999999"/>
    <n v="138.19999999999999"/>
    <n v="138.19999999999999"/>
    <n v="138.19999999999999"/>
    <n v="138.19999999999999"/>
    <n v="1658.4"/>
  </r>
  <r>
    <x v="1"/>
    <s v="Công ty TNHH Global Network Service"/>
    <x v="157"/>
    <x v="1"/>
    <n v="0"/>
    <n v="29.845161000000001"/>
    <n v="14.6"/>
    <n v="16.8"/>
    <n v="14.6"/>
    <n v="14.6"/>
    <n v="14.6"/>
    <n v="14.6"/>
    <n v="14.6"/>
    <n v="14.6"/>
    <n v="14.6"/>
    <n v="14.6"/>
    <n v="178.04516100000001"/>
  </r>
  <r>
    <x v="1"/>
    <s v="Công ty TNHH Funing Precision Component"/>
    <x v="149"/>
    <x v="1"/>
    <n v="0"/>
    <n v="251.16129100000001"/>
    <n v="141"/>
    <n v="141"/>
    <n v="204.255484"/>
    <n v="206.364"/>
    <n v="206.364"/>
    <n v="206.364"/>
    <n v="105.155226"/>
    <n v="141"/>
    <n v="141"/>
    <n v="141"/>
    <n v="1884.6640010000001"/>
  </r>
  <r>
    <x v="1"/>
    <s v="Công ty Cổ Phần Giải Trí và Thể Thao Điện Tử Việt Nam"/>
    <x v="174"/>
    <x v="1"/>
    <n v="0"/>
    <n v="0.55000000000000004"/>
    <n v="0.55000000000000004"/>
    <n v="0.55000000000000004"/>
    <n v="0"/>
    <n v="-0.55000000000000004"/>
    <n v="0"/>
    <n v="0"/>
    <n v="3.85"/>
    <n v="0"/>
    <n v="0"/>
    <n v="0.55000000000000004"/>
    <n v="5.5"/>
  </r>
  <r>
    <x v="2"/>
    <s v="Công ty Viễn thông Điện lực và Công nghệ thông tin - Chi nhánh Tập đoàn Điện lực Việt Nam"/>
    <x v="46"/>
    <x v="1"/>
    <n v="0"/>
    <n v="48.186"/>
    <n v="24.093"/>
    <n v="24.093"/>
    <n v="24.093"/>
    <n v="24.093"/>
    <n v="24.093"/>
    <n v="24.093"/>
    <n v="27.170999999999999"/>
    <n v="29.478000000000002"/>
    <n v="38.704999999999998"/>
    <n v="46.688000000000002"/>
    <n v="334.786"/>
  </r>
  <r>
    <x v="2"/>
    <s v="Công ty TNHH một thành viên Pita Bakery"/>
    <x v="431"/>
    <x v="0"/>
    <n v="0"/>
    <n v="2"/>
    <n v="2"/>
    <n v="2"/>
    <n v="2"/>
    <n v="2"/>
    <n v="2"/>
    <n v="2"/>
    <n v="0"/>
    <n v="0"/>
    <n v="0"/>
    <n v="0"/>
    <n v="14"/>
  </r>
  <r>
    <x v="2"/>
    <s v="Công ty cổ phần tập đoàn WNI"/>
    <x v="432"/>
    <x v="0"/>
    <n v="0"/>
    <n v="10"/>
    <n v="2"/>
    <n v="2"/>
    <n v="2"/>
    <n v="1"/>
    <n v="0"/>
    <n v="0"/>
    <n v="0"/>
    <n v="0"/>
    <n v="0"/>
    <n v="0"/>
    <n v="17"/>
  </r>
  <r>
    <x v="2"/>
    <s v="Công ty cổ phần truyền thông Tuart"/>
    <x v="433"/>
    <x v="0"/>
    <n v="0"/>
    <n v="10"/>
    <n v="2"/>
    <n v="2"/>
    <n v="2"/>
    <n v="2"/>
    <n v="2"/>
    <n v="1"/>
    <n v="0"/>
    <n v="0"/>
    <n v="0"/>
    <n v="0"/>
    <n v="21"/>
  </r>
  <r>
    <x v="1"/>
    <s v="Văn phòng Đại diện Dell Global B.V Tại Hà Nội"/>
    <x v="434"/>
    <x v="1"/>
    <n v="0"/>
    <n v="49.377305"/>
    <n v="0"/>
    <n v="0"/>
    <n v="0"/>
    <n v="0"/>
    <n v="0"/>
    <n v="0"/>
    <n v="0"/>
    <n v="0"/>
    <n v="0"/>
    <n v="0"/>
    <n v="49.377305"/>
  </r>
  <r>
    <x v="1"/>
    <s v="Dell Global B.V Hà Lan - Văn phòng đại diện tại T.P Hồ Chí Minh"/>
    <x v="435"/>
    <x v="1"/>
    <n v="0"/>
    <n v="3.5106579999999998"/>
    <n v="0"/>
    <n v="0"/>
    <n v="0"/>
    <n v="0"/>
    <n v="0"/>
    <n v="0"/>
    <n v="0"/>
    <n v="0"/>
    <n v="0"/>
    <n v="0"/>
    <n v="3.5106579999999998"/>
  </r>
  <r>
    <x v="1"/>
    <s v="Công ty TNHH Dell Việt Nam-Chi nhánh Hà Nội"/>
    <x v="436"/>
    <x v="1"/>
    <n v="0"/>
    <n v="5.030913"/>
    <n v="0.12509799999999999"/>
    <n v="0"/>
    <n v="0"/>
    <n v="0"/>
    <n v="0"/>
    <n v="0"/>
    <n v="0"/>
    <n v="0"/>
    <n v="0"/>
    <n v="0"/>
    <n v="5.1560110000000003"/>
  </r>
  <r>
    <x v="1"/>
    <s v="Công ty TNHH Dell Việt Nam"/>
    <x v="436"/>
    <x v="1"/>
    <n v="0"/>
    <n v="0.11899999999999999"/>
    <n v="0"/>
    <n v="0"/>
    <n v="0"/>
    <n v="0"/>
    <n v="0"/>
    <n v="0"/>
    <n v="0"/>
    <n v="0"/>
    <n v="0"/>
    <n v="0"/>
    <n v="0.11899999999999999"/>
  </r>
  <r>
    <x v="1"/>
    <s v="Công ty TNHH Dell Việt Nam-Chi nhánh Hà Nội"/>
    <x v="436"/>
    <x v="1"/>
    <n v="0"/>
    <n v="44.883631000000001"/>
    <n v="25.011848000000001"/>
    <n v="19.986784"/>
    <n v="22.664351"/>
    <n v="23.479354000000001"/>
    <n v="21.191326"/>
    <n v="21.679057"/>
    <n v="20.399723999999999"/>
    <n v="20.351890999999998"/>
    <n v="0"/>
    <n v="0"/>
    <n v="219.647966"/>
  </r>
  <r>
    <x v="1"/>
    <s v="Công ty TNHH Dell Việt Nam"/>
    <x v="436"/>
    <x v="1"/>
    <n v="0"/>
    <n v="3.1353879999999998"/>
    <n v="1.8773919999999999"/>
    <n v="1.675791"/>
    <n v="1.6317520000000001"/>
    <n v="1.817591"/>
    <n v="1.6880900000000001"/>
    <n v="1.5639719999999999"/>
    <n v="1.5035700000000001"/>
    <n v="0.92545200000000005"/>
    <n v="0"/>
    <n v="0"/>
    <n v="15.818998000000001"/>
  </r>
  <r>
    <x v="1"/>
    <s v="Matrix Cellular (International) Services Private Limited"/>
    <x v="271"/>
    <x v="1"/>
    <n v="0"/>
    <n v="1.1363639999999999"/>
    <n v="0"/>
    <n v="0"/>
    <n v="0"/>
    <n v="0"/>
    <n v="0"/>
    <n v="0"/>
    <n v="0"/>
    <n v="0"/>
    <n v="0"/>
    <n v="0"/>
    <n v="1.1363639999999999"/>
  </r>
  <r>
    <x v="1"/>
    <s v="Công ty TNHH Dell Việt Nam-Chi nhánh Hà Nội"/>
    <x v="436"/>
    <x v="1"/>
    <n v="0"/>
    <n v="0.10909099999999999"/>
    <n v="5.4545000000000003E-2"/>
    <n v="0"/>
    <n v="0"/>
    <n v="0"/>
    <n v="0"/>
    <n v="0"/>
    <n v="0"/>
    <n v="0"/>
    <n v="0"/>
    <n v="0"/>
    <n v="0.163636"/>
  </r>
  <r>
    <x v="1"/>
    <s v="Công ty TNHH Dell Việt Nam"/>
    <x v="436"/>
    <x v="1"/>
    <n v="0"/>
    <n v="5.4545000000000003E-2"/>
    <n v="0"/>
    <n v="0"/>
    <n v="0"/>
    <n v="0"/>
    <n v="0"/>
    <n v="0"/>
    <n v="0"/>
    <n v="0"/>
    <n v="0"/>
    <n v="0"/>
    <n v="5.4545000000000003E-2"/>
  </r>
  <r>
    <x v="2"/>
    <s v="Công ty Cổ Phần truyền thông VMG"/>
    <x v="27"/>
    <x v="1"/>
    <n v="0"/>
    <n v="5.4545450000000004"/>
    <n v="0"/>
    <n v="0"/>
    <n v="0"/>
    <n v="0"/>
    <n v="0"/>
    <n v="0"/>
    <n v="0"/>
    <n v="0"/>
    <n v="0"/>
    <n v="0"/>
    <n v="5.4545450000000004"/>
  </r>
  <r>
    <x v="2"/>
    <s v="Công ty TNHH Trusting Social"/>
    <x v="437"/>
    <x v="1"/>
    <n v="0"/>
    <n v="176"/>
    <n v="44"/>
    <n v="52.7"/>
    <n v="44"/>
    <n v="44.386667000000003"/>
    <n v="46.896631999999997"/>
    <n v="46.896631999999997"/>
    <n v="46.906735666666663"/>
    <n v="46.927230000000002"/>
    <n v="46.927230000000002"/>
    <n v="46.926614999999998"/>
    <n v="642.56774166666673"/>
  </r>
  <r>
    <x v="2"/>
    <s v="Chi nhánh Bình Định- Công ty Cổ phần Dịch vụ Thương mại Tổng hợp Vincommerce"/>
    <x v="72"/>
    <x v="1"/>
    <n v="0"/>
    <n v="6.9116669999999996"/>
    <n v="2.15"/>
    <n v="2.15"/>
    <n v="2.15"/>
    <n v="2.15"/>
    <n v="2.15"/>
    <n v="2.15"/>
    <n v="2.15"/>
    <n v="2.15"/>
    <n v="2.15"/>
    <n v="2.15"/>
    <n v="28.411667000000001"/>
  </r>
  <r>
    <x v="2"/>
    <s v="Công ty TNHH Kinh doanh và Thương mại dịch vụ Vinpro"/>
    <x v="72"/>
    <x v="1"/>
    <n v="0"/>
    <n v="3.1520000000000001"/>
    <n v="3.1520000000000001"/>
    <n v="3.1520000000000001"/>
    <n v="3.1520000000000001"/>
    <n v="3.1520000000000001"/>
    <n v="0"/>
    <n v="0"/>
    <n v="0"/>
    <n v="0"/>
    <n v="0"/>
    <n v="0"/>
    <n v="15.76"/>
  </r>
  <r>
    <x v="2"/>
    <s v="Chi nhánh Lai Châu- Công ty Cổ phần Dịch vụ Thương mại Tổng hợp Vincommerce"/>
    <x v="72"/>
    <x v="1"/>
    <n v="0"/>
    <n v="7.4133329999999997"/>
    <n v="2.15"/>
    <n v="2.15"/>
    <n v="2.15"/>
    <n v="2.15"/>
    <n v="2.15"/>
    <n v="2.15"/>
    <n v="2.15"/>
    <n v="2.15"/>
    <n v="2.15"/>
    <n v="2.15"/>
    <n v="28.913333000000002"/>
  </r>
  <r>
    <x v="1"/>
    <s v="Công ty TNHH Yamaha Motor Việt Nam"/>
    <x v="300"/>
    <x v="1"/>
    <n v="0"/>
    <n v="378.3048"/>
    <n v="151.32192000000001"/>
    <n v="151.32192000000001"/>
    <n v="151.32192000000001"/>
    <n v="151.32192000000001"/>
    <n v="151.32192000000001"/>
    <n v="151.32192000000001"/>
    <n v="151.32192000000001"/>
    <n v="151.32192000000001"/>
    <n v="151.32192000000001"/>
    <n v="151.32192000000001"/>
    <n v="1891.5239999999999"/>
  </r>
  <r>
    <x v="1"/>
    <s v="Công ty TNHH Yamaha Motor Việt Nam"/>
    <x v="300"/>
    <x v="1"/>
    <n v="0"/>
    <n v="8.3550000000000004"/>
    <n v="0"/>
    <n v="0"/>
    <n v="0"/>
    <n v="0"/>
    <n v="0"/>
    <n v="0"/>
    <n v="0"/>
    <n v="0"/>
    <n v="0"/>
    <n v="0"/>
    <n v="8.3550000000000004"/>
  </r>
  <r>
    <x v="3"/>
    <s v="Công ty cổ phần chứng khoán Việt Tín"/>
    <x v="358"/>
    <x v="0"/>
    <n v="0"/>
    <n v="11.04"/>
    <n v="4.5999999999999996"/>
    <n v="4.5999999999999996"/>
    <n v="4.5999999999999996"/>
    <n v="4.5999999999999996"/>
    <n v="4.5999999999999996"/>
    <n v="4.5999999999999996"/>
    <n v="4.5999999999999996"/>
    <n v="4.5999999999999996"/>
    <n v="4.5999999999999996"/>
    <n v="4.5999999999999996"/>
    <n v="57.04"/>
  </r>
  <r>
    <x v="2"/>
    <s v="Công ty cổ phần chăn nuôi C.P. Việt Nam-Chi nhánh đông lạnh Thừa Thiên Huế"/>
    <x v="170"/>
    <x v="1"/>
    <n v="0"/>
    <n v="1.9265000000000001"/>
    <n v="1.9265000000000001"/>
    <n v="0"/>
    <n v="0"/>
    <n v="0"/>
    <n v="0"/>
    <n v="0"/>
    <n v="0"/>
    <n v="0"/>
    <n v="0"/>
    <n v="0"/>
    <n v="3.8530000000000002"/>
  </r>
  <r>
    <x v="2"/>
    <s v="Công ty cổ phần thú y Mavin"/>
    <x v="279"/>
    <x v="1"/>
    <n v="0"/>
    <n v="9.9"/>
    <n v="0"/>
    <n v="0"/>
    <n v="0"/>
    <n v="0"/>
    <n v="0"/>
    <n v="0"/>
    <n v="0"/>
    <n v="0"/>
    <n v="0"/>
    <n v="0"/>
    <n v="9.9"/>
  </r>
  <r>
    <x v="2"/>
    <s v="Chi nhánh Công ty cổ phần Bibomart TM Bắc Giang"/>
    <x v="13"/>
    <x v="1"/>
    <n v="0"/>
    <n v="6.9000000000000006E-2"/>
    <n v="0.23080999999999999"/>
    <n v="0.23080999999999999"/>
    <n v="0.23080999999999999"/>
    <n v="0.23080999999999999"/>
    <n v="0.23080999999999999"/>
    <n v="0.22595000000000001"/>
    <n v="0.22800000000000001"/>
    <n v="0.22800000000000001"/>
    <n v="0.22800000000000001"/>
    <n v="0.22800000000000001"/>
    <n v="2.3610000000000002"/>
  </r>
  <r>
    <x v="2"/>
    <s v="Công ty cổ phần One Mount Group"/>
    <x v="72"/>
    <x v="1"/>
    <n v="0"/>
    <n v="53.55"/>
    <n v="32.389797999999999"/>
    <n v="32.389797999999999"/>
    <n v="32.389797999999999"/>
    <n v="32.389797999999999"/>
    <n v="31.940808000000001"/>
    <n v="32.373021999999999"/>
    <n v="32.373021999999999"/>
    <n v="32.373021999999999"/>
    <n v="32.373021999999999"/>
    <n v="32.373021999999999"/>
    <n v="376.91511000000003"/>
  </r>
  <r>
    <x v="2"/>
    <s v="Ban quản lý trung ương-dự án nguồn lợi ven biển vì sự phát triển bền vững (CRSD)"/>
    <x v="438"/>
    <x v="0"/>
    <n v="0"/>
    <n v="0.42"/>
    <n v="0.449156"/>
    <n v="0.449156"/>
    <n v="0.449156"/>
    <n v="0.449156"/>
    <n v="-8.9258439999999997"/>
    <n v="0.449156"/>
    <n v="0.449156"/>
    <n v="0.449156"/>
    <n v="0.449156"/>
    <n v="0.449156"/>
    <n v="-4.4634400000000003"/>
  </r>
  <r>
    <x v="2"/>
    <s v="Ngân hàng MUFG BANK, LTD- Chi nhánh Thành Phố Hà Nội"/>
    <x v="279"/>
    <x v="1"/>
    <n v="0"/>
    <n v="18.375"/>
    <n v="0"/>
    <n v="0"/>
    <n v="18.375"/>
    <n v="0"/>
    <n v="0"/>
    <n v="0"/>
    <n v="142.97499999999999"/>
    <n v="0"/>
    <n v="0"/>
    <n v="18.375"/>
    <n v="198.1"/>
  </r>
  <r>
    <x v="2"/>
    <s v="Ngân hàng MUFG BANK, LTD- Chi nhánh thành phố Hồ Chí Minh"/>
    <x v="279"/>
    <x v="1"/>
    <n v="0"/>
    <n v="18.375"/>
    <n v="0"/>
    <n v="0"/>
    <n v="18.375"/>
    <n v="0"/>
    <n v="0"/>
    <n v="0"/>
    <n v="142.97499999999999"/>
    <n v="0"/>
    <n v="0"/>
    <n v="18.375"/>
    <n v="198.1"/>
  </r>
  <r>
    <x v="2"/>
    <s v="Công ty TNHH công nghệ và thương mại Megaline"/>
    <x v="279"/>
    <x v="1"/>
    <n v="0"/>
    <n v="1"/>
    <n v="0"/>
    <n v="0"/>
    <n v="0"/>
    <n v="0"/>
    <n v="0"/>
    <n v="0"/>
    <n v="0"/>
    <n v="0"/>
    <n v="1"/>
    <n v="0"/>
    <n v="2"/>
  </r>
  <r>
    <x v="2"/>
    <s v="Công ty TNHH dịch vụ và sản xuất Anh Hiếu"/>
    <x v="279"/>
    <x v="1"/>
    <n v="0"/>
    <n v="1"/>
    <n v="0"/>
    <n v="0"/>
    <n v="0"/>
    <n v="0"/>
    <n v="0"/>
    <n v="0"/>
    <n v="0"/>
    <n v="0"/>
    <n v="0"/>
    <n v="0"/>
    <n v="1"/>
  </r>
  <r>
    <x v="2"/>
    <s v="Công ty cổ phần dịch vụ bảo vệ Tina"/>
    <x v="279"/>
    <x v="1"/>
    <n v="0"/>
    <n v="1"/>
    <n v="0"/>
    <n v="0"/>
    <n v="0"/>
    <n v="0"/>
    <n v="0"/>
    <n v="0"/>
    <n v="0"/>
    <n v="0"/>
    <n v="0"/>
    <n v="0"/>
    <n v="1"/>
  </r>
  <r>
    <x v="1"/>
    <s v="Công ty TNHH Decathlon Việt nam"/>
    <x v="439"/>
    <x v="1"/>
    <n v="0"/>
    <n v="96.3"/>
    <n v="0"/>
    <n v="0"/>
    <n v="0"/>
    <n v="0"/>
    <n v="0"/>
    <n v="2.7"/>
    <n v="0"/>
    <n v="0"/>
    <n v="0"/>
    <n v="150"/>
    <n v="249"/>
  </r>
  <r>
    <x v="2"/>
    <s v="Chi nhánh công ty TNHH Dr.Marie tại tỉnh Khánh Hòa"/>
    <x v="384"/>
    <x v="0"/>
    <n v="0"/>
    <n v="5"/>
    <n v="0"/>
    <n v="0"/>
    <n v="0"/>
    <n v="0"/>
    <n v="0"/>
    <n v="0"/>
    <n v="0"/>
    <n v="0"/>
    <n v="0"/>
    <n v="0"/>
    <n v="5"/>
  </r>
  <r>
    <x v="2"/>
    <s v="Công ty TNHH Vina Foam Việt nam"/>
    <x v="279"/>
    <x v="1"/>
    <n v="0"/>
    <n v="0.5"/>
    <n v="0"/>
    <n v="0"/>
    <n v="0"/>
    <n v="0"/>
    <n v="0"/>
    <n v="0"/>
    <n v="0"/>
    <n v="0"/>
    <n v="0"/>
    <n v="0"/>
    <n v="0.5"/>
  </r>
  <r>
    <x v="2"/>
    <s v="Chi nhánh công ty TNHH xăng dầu Idemitsu Q8 tại Hưng Yên"/>
    <x v="440"/>
    <x v="0"/>
    <n v="0"/>
    <n v="5.6016000000000004"/>
    <n v="0"/>
    <n v="0"/>
    <n v="0"/>
    <n v="0"/>
    <n v="0"/>
    <n v="0"/>
    <n v="5.2731000000000003"/>
    <n v="0"/>
    <n v="0"/>
    <n v="5"/>
    <n v="15.874700000000001"/>
  </r>
  <r>
    <x v="2"/>
    <s v="Chi nhánh Công ty TNHH xăng dầu Idemitsu Q8 tại Hải Phòng"/>
    <x v="440"/>
    <x v="0"/>
    <n v="0"/>
    <n v="5.6609999999999996"/>
    <n v="0"/>
    <n v="0"/>
    <n v="0"/>
    <n v="0"/>
    <n v="0"/>
    <n v="0"/>
    <n v="5.0111999999999997"/>
    <n v="0"/>
    <n v="0"/>
    <n v="0"/>
    <n v="10.6722"/>
  </r>
  <r>
    <x v="2"/>
    <s v="Công ty phát triển dịch vụ truyền hình-chi nhánh tổng công ty truyền thông"/>
    <x v="208"/>
    <x v="1"/>
    <n v="0"/>
    <n v="4.2"/>
    <n v="0"/>
    <n v="0"/>
    <n v="0"/>
    <n v="0"/>
    <n v="0"/>
    <n v="0"/>
    <n v="0"/>
    <n v="0"/>
    <n v="0"/>
    <n v="0"/>
    <n v="4.2"/>
  </r>
  <r>
    <x v="2"/>
    <s v="Công ty cổ phần Cây Mía Lau"/>
    <x v="279"/>
    <x v="1"/>
    <n v="0"/>
    <n v="0.67"/>
    <n v="0"/>
    <n v="0"/>
    <n v="0"/>
    <n v="0"/>
    <n v="0"/>
    <n v="0"/>
    <n v="0"/>
    <n v="0"/>
    <n v="0"/>
    <n v="0"/>
    <n v="0.67"/>
  </r>
  <r>
    <x v="2"/>
    <s v="Công ty TNHH Lixil Việt Nam"/>
    <x v="279"/>
    <x v="1"/>
    <n v="0"/>
    <n v="3.3"/>
    <n v="9"/>
    <n v="0"/>
    <n v="0"/>
    <n v="0"/>
    <n v="0"/>
    <n v="0"/>
    <n v="0"/>
    <n v="0"/>
    <n v="0"/>
    <n v="0"/>
    <n v="12.3"/>
  </r>
  <r>
    <x v="2"/>
    <s v="Chi nhánh công ty TNHH Dr. Marie tại tp Hồ Chí Minh"/>
    <x v="384"/>
    <x v="0"/>
    <n v="0"/>
    <n v="5"/>
    <n v="0"/>
    <n v="0"/>
    <n v="0"/>
    <n v="0"/>
    <n v="0"/>
    <n v="0"/>
    <n v="0"/>
    <n v="0"/>
    <n v="0"/>
    <n v="0"/>
    <n v="5"/>
  </r>
  <r>
    <x v="2"/>
    <s v="Công ty TNHH Ariston Thermo Industrial Việt nam"/>
    <x v="279"/>
    <x v="1"/>
    <n v="0"/>
    <n v="0"/>
    <n v="21"/>
    <n v="0"/>
    <n v="0"/>
    <n v="0"/>
    <n v="0"/>
    <n v="0"/>
    <n v="0"/>
    <n v="0"/>
    <n v="0"/>
    <n v="30.6"/>
    <n v="51.6"/>
  </r>
  <r>
    <x v="2"/>
    <s v="Công ty cổ phần Container Việt nam"/>
    <x v="279"/>
    <x v="1"/>
    <n v="0"/>
    <n v="23.2"/>
    <n v="0"/>
    <n v="0"/>
    <n v="0"/>
    <n v="0"/>
    <n v="0"/>
    <n v="0"/>
    <n v="0"/>
    <n v="0"/>
    <n v="0"/>
    <n v="0"/>
    <n v="23.2"/>
  </r>
  <r>
    <x v="2"/>
    <s v="Công ty cổ phần Pentamic Việt nam"/>
    <x v="279"/>
    <x v="1"/>
    <n v="0"/>
    <n v="2.67"/>
    <n v="0"/>
    <n v="0"/>
    <n v="0"/>
    <n v="0"/>
    <n v="0"/>
    <n v="0"/>
    <n v="0"/>
    <n v="0"/>
    <n v="0"/>
    <n v="0"/>
    <n v="2.67"/>
  </r>
  <r>
    <x v="2"/>
    <s v="Công ty cổ phần tư vấn và thương mại HL"/>
    <x v="279"/>
    <x v="1"/>
    <n v="0"/>
    <n v="6.7490899999999998"/>
    <n v="0"/>
    <n v="0"/>
    <n v="0"/>
    <n v="0"/>
    <n v="0"/>
    <n v="0"/>
    <n v="0"/>
    <n v="0"/>
    <n v="0"/>
    <n v="0"/>
    <n v="6.7490899999999998"/>
  </r>
  <r>
    <x v="2"/>
    <s v="Công ty TNHH công nghệ Blockchain Việt nam"/>
    <x v="279"/>
    <x v="1"/>
    <n v="0"/>
    <n v="1.67"/>
    <n v="0"/>
    <n v="0"/>
    <n v="0"/>
    <n v="0"/>
    <n v="0"/>
    <n v="0"/>
    <n v="0"/>
    <n v="0"/>
    <n v="0"/>
    <n v="0"/>
    <n v="1.67"/>
  </r>
  <r>
    <x v="2"/>
    <s v="Công ty cổ phần tư vấn xây dựng và môi trường minh đạt"/>
    <x v="279"/>
    <x v="1"/>
    <n v="0"/>
    <n v="0.42"/>
    <n v="0"/>
    <n v="0"/>
    <n v="0"/>
    <n v="0"/>
    <n v="0"/>
    <n v="0"/>
    <n v="0"/>
    <n v="0"/>
    <n v="0"/>
    <n v="0"/>
    <n v="0.42"/>
  </r>
  <r>
    <x v="2"/>
    <s v="Công ty TNHH TM và DV Linh Huy"/>
    <x v="279"/>
    <x v="1"/>
    <n v="0"/>
    <n v="3.42"/>
    <n v="0"/>
    <n v="0"/>
    <n v="0"/>
    <n v="0"/>
    <n v="0"/>
    <n v="0"/>
    <n v="0"/>
    <n v="0"/>
    <n v="0"/>
    <n v="0"/>
    <n v="3.42"/>
  </r>
  <r>
    <x v="2"/>
    <s v="Công ty TNHH phân phối SNB"/>
    <x v="279"/>
    <x v="1"/>
    <n v="0"/>
    <n v="6"/>
    <n v="0"/>
    <n v="0"/>
    <n v="0"/>
    <n v="0"/>
    <n v="0"/>
    <n v="0"/>
    <n v="0"/>
    <n v="0"/>
    <n v="0"/>
    <n v="0"/>
    <n v="6"/>
  </r>
  <r>
    <x v="2"/>
    <s v="Công ty TNHH Takumi Safety Việt nam"/>
    <x v="279"/>
    <x v="1"/>
    <n v="0"/>
    <n v="4.1500000000000004"/>
    <n v="0"/>
    <n v="0"/>
    <n v="0"/>
    <n v="0"/>
    <n v="0"/>
    <n v="0"/>
    <n v="0"/>
    <n v="0"/>
    <n v="0"/>
    <n v="0"/>
    <n v="4.1500000000000004"/>
  </r>
  <r>
    <x v="2"/>
    <s v="Công ty TNHH Topy Fasteners Việt nam"/>
    <x v="279"/>
    <x v="1"/>
    <n v="0"/>
    <n v="18.149999999999999"/>
    <n v="0"/>
    <n v="0"/>
    <n v="0"/>
    <n v="0"/>
    <n v="0"/>
    <n v="0"/>
    <n v="0"/>
    <n v="0"/>
    <n v="0"/>
    <n v="0"/>
    <n v="18.149999999999999"/>
  </r>
  <r>
    <x v="2"/>
    <s v="Công ty cổ phần Mavinex"/>
    <x v="279"/>
    <x v="1"/>
    <n v="0"/>
    <n v="7.3"/>
    <n v="0"/>
    <n v="0"/>
    <n v="9.9"/>
    <n v="0"/>
    <n v="0"/>
    <n v="0"/>
    <n v="0"/>
    <n v="0"/>
    <n v="0"/>
    <n v="0"/>
    <n v="17.2"/>
  </r>
  <r>
    <x v="2"/>
    <s v="Trung tâm dược lý lâm sàng"/>
    <x v="441"/>
    <x v="1"/>
    <n v="0"/>
    <n v="2.2999999999999998"/>
    <n v="0"/>
    <n v="0"/>
    <n v="0"/>
    <n v="0"/>
    <n v="0"/>
    <n v="0"/>
    <n v="0"/>
    <n v="0"/>
    <n v="0"/>
    <n v="0"/>
    <n v="2.2999999999999998"/>
  </r>
  <r>
    <x v="2"/>
    <s v="Công ty TNHH Mars Việt nam"/>
    <x v="279"/>
    <x v="1"/>
    <n v="0"/>
    <n v="18.149999999999999"/>
    <n v="0"/>
    <n v="0"/>
    <n v="0"/>
    <n v="0"/>
    <n v="0"/>
    <n v="0"/>
    <n v="0"/>
    <n v="0"/>
    <n v="0"/>
    <n v="0"/>
    <n v="18.149999999999999"/>
  </r>
  <r>
    <x v="2"/>
    <s v="Công ty cổ phần NCN quốc tế"/>
    <x v="442"/>
    <x v="0"/>
    <n v="0"/>
    <n v="5.15"/>
    <n v="0"/>
    <n v="0"/>
    <n v="0"/>
    <n v="0"/>
    <n v="0"/>
    <n v="0"/>
    <n v="0"/>
    <n v="0"/>
    <n v="0"/>
    <n v="0"/>
    <n v="5.15"/>
  </r>
  <r>
    <x v="2"/>
    <s v="Công ty TNHH xăng dầu Idemitsu Q8"/>
    <x v="440"/>
    <x v="0"/>
    <n v="0"/>
    <n v="5.1390000000000002"/>
    <n v="0"/>
    <n v="0"/>
    <n v="0"/>
    <n v="0"/>
    <n v="0"/>
    <n v="0"/>
    <n v="3.8774999999999999"/>
    <n v="0"/>
    <n v="0"/>
    <n v="0"/>
    <n v="9.0165000000000006"/>
  </r>
  <r>
    <x v="2"/>
    <s v="Công ty cổ phần TOPCV Việt nam"/>
    <x v="279"/>
    <x v="1"/>
    <n v="0"/>
    <n v="0.67"/>
    <n v="0"/>
    <n v="0"/>
    <n v="0"/>
    <n v="0"/>
    <n v="0"/>
    <n v="0"/>
    <n v="0"/>
    <n v="0"/>
    <n v="0"/>
    <n v="0"/>
    <n v="0.67"/>
  </r>
  <r>
    <x v="2"/>
    <s v="Công ty TNHH Truyền hình Công an Nhân Dân"/>
    <x v="105"/>
    <x v="1"/>
    <n v="0"/>
    <n v="9.4970149999999993"/>
    <n v="4.738747"/>
    <n v="0"/>
    <n v="9.4776410000000002"/>
    <n v="0"/>
    <n v="0"/>
    <n v="0"/>
    <n v="0"/>
    <n v="0"/>
    <n v="0"/>
    <n v="0"/>
    <n v="23.713403"/>
  </r>
  <r>
    <x v="2"/>
    <s v="Công ty Viễn thông Điện lực và Công nghệ thông tin - Chi nhánh Tập đoàn Điện lực Việt Nam"/>
    <x v="46"/>
    <x v="1"/>
    <n v="0"/>
    <n v="50.357684999999996"/>
    <n v="25.22"/>
    <n v="25.22"/>
    <n v="25.22"/>
    <n v="25.22"/>
    <n v="25.22"/>
    <n v="25.121338000000002"/>
    <n v="25.22"/>
    <n v="25.22"/>
    <n v="25.184972999999999"/>
    <n v="25.22"/>
    <n v="302.42399599999999"/>
  </r>
  <r>
    <x v="2"/>
    <s v="Công ty cổ phần đầu tư kỹ thuật BERJAYA Gia Thịnh"/>
    <x v="276"/>
    <x v="1"/>
    <n v="0"/>
    <n v="250.900417"/>
    <n v="246.05403799999999"/>
    <n v="330.50132100000002"/>
    <n v="263.90842099999998"/>
    <n v="306.20981899999998"/>
    <n v="295.01849900000002"/>
    <n v="328.52523200000002"/>
    <n v="328.30470800000001"/>
    <n v="18.268716999999999"/>
    <n v="605.00595899999996"/>
    <n v="335.47074400000002"/>
    <n v="3308.1678750000001"/>
  </r>
  <r>
    <x v="2"/>
    <s v="Công ty cổ phần đầu tư kỹ thuật BERJAYA Gia Thịnh"/>
    <x v="276"/>
    <x v="1"/>
    <n v="0"/>
    <n v="452.84134399999999"/>
    <n v="446.16991300000001"/>
    <n v="597.956726"/>
    <n v="464.67121200000003"/>
    <n v="522.85015699999997"/>
    <n v="510.70100100000002"/>
    <n v="517.30435799999998"/>
    <n v="522.172461"/>
    <n v="53.020884000000002"/>
    <n v="932.12928899999997"/>
    <n v="532.24402199999997"/>
    <n v="5552.0613670000002"/>
  </r>
  <r>
    <x v="3"/>
    <s v="Tổng công ty Cổ phần Bảo hiểm Ngân hàng TMCP Công thương Việt Nam"/>
    <x v="178"/>
    <x v="1"/>
    <n v="0"/>
    <n v="123.586855"/>
    <n v="0"/>
    <n v="0"/>
    <n v="0"/>
    <n v="27.910291000000001"/>
    <n v="0"/>
    <n v="0"/>
    <n v="2.4238909999999998"/>
    <n v="0"/>
    <n v="0"/>
    <n v="0"/>
    <n v="153.92103700000001"/>
  </r>
  <r>
    <x v="0"/>
    <s v="Công ty TNHH Hệ thống thông tin FPT"/>
    <x v="0"/>
    <x v="0"/>
    <n v="0"/>
    <n v="10.209887"/>
    <n v="0"/>
    <n v="14.338298"/>
    <n v="0"/>
    <n v="0"/>
    <n v="0"/>
    <n v="13.075782"/>
    <n v="4.0515639999999999"/>
    <n v="0"/>
    <n v="0"/>
    <n v="0"/>
    <n v="41.675530999999999"/>
  </r>
  <r>
    <x v="2"/>
    <s v="Công ty Cổ phần VCCorp"/>
    <x v="169"/>
    <x v="1"/>
    <n v="0"/>
    <n v="8.6036249999999992"/>
    <n v="29.350964999999999"/>
    <n v="0"/>
    <n v="0"/>
    <n v="1.2682000000000001E-2"/>
    <n v="0"/>
    <n v="57.981017000000001"/>
    <n v="-23.938980000000001"/>
    <n v="22.144351"/>
    <n v="6.9647230000000002"/>
    <n v="-14.931074000000001"/>
    <n v="86.187308999999999"/>
  </r>
  <r>
    <x v="3"/>
    <s v="Công ty Cổ phần chứng khoán SSI - Chi nhánh Hà Nội"/>
    <x v="95"/>
    <x v="1"/>
    <n v="0"/>
    <n v="0"/>
    <n v="231.85066699999999"/>
    <n v="-303.18933399999997"/>
    <n v="53.503999999999998"/>
    <n v="53.503999999999998"/>
    <n v="53.503999999999998"/>
    <n v="53.503999999999998"/>
    <n v="53.503999999999998"/>
    <n v="53.503999999999998"/>
    <n v="53.503999999999998"/>
    <n v="53.503999999999998"/>
    <n v="356.693333"/>
  </r>
  <r>
    <x v="1"/>
    <s v="Công ty TNHH Funing Precision Component"/>
    <x v="149"/>
    <x v="1"/>
    <n v="0"/>
    <n v="0"/>
    <n v="20.508928999999998"/>
    <n v="9.25"/>
    <n v="9.25"/>
    <n v="9.25"/>
    <n v="9.25"/>
    <n v="36.691667000000002"/>
    <n v="18.5"/>
    <n v="18.5"/>
    <n v="18.5"/>
    <n v="18.5"/>
    <n v="168.20059599999999"/>
  </r>
  <r>
    <x v="1"/>
    <s v="Công ty TNHH Funing Precision Component"/>
    <x v="149"/>
    <x v="1"/>
    <n v="0"/>
    <n v="0"/>
    <n v="9.7833330000000007"/>
    <n v="9.25"/>
    <n v="29.161290000000001"/>
    <n v="62.48827"/>
    <n v="-13.079178000000001"/>
    <n v="22.727273"/>
    <n v="22.727273"/>
    <n v="22.727273"/>
    <n v="22.727273"/>
    <n v="22.727273"/>
    <n v="211.24008000000001"/>
  </r>
  <r>
    <x v="1"/>
    <s v="Công ty TNHH KDDI Việt nam"/>
    <x v="11"/>
    <x v="1"/>
    <n v="0"/>
    <n v="0"/>
    <n v="19.682406"/>
    <n v="13.047955999999999"/>
    <n v="53.285170999999998"/>
    <n v="13.047955999999999"/>
    <n v="13.047955999999999"/>
    <n v="13.047955999999999"/>
    <n v="13.047955999999999"/>
    <n v="13.047955999999999"/>
    <n v="13.047955999999999"/>
    <n v="13.047955999999999"/>
    <n v="177.351225"/>
  </r>
  <r>
    <x v="1"/>
    <s v="Công ty TNHH Global Network Service"/>
    <x v="157"/>
    <x v="1"/>
    <n v="0"/>
    <n v="0"/>
    <n v="22.8"/>
    <n v="19.467742000000001"/>
    <n v="17.3"/>
    <n v="17.3"/>
    <n v="17.3"/>
    <n v="17.3"/>
    <n v="17.3"/>
    <n v="17.3"/>
    <n v="17.3"/>
    <n v="17.3"/>
    <n v="180.667742"/>
  </r>
  <r>
    <x v="0"/>
    <s v="Công ty TNHH phần mềm FPT Hồ Chí Minh"/>
    <x v="0"/>
    <x v="0"/>
    <n v="0"/>
    <n v="0"/>
    <n v="161.18288999999999"/>
    <n v="53.727629999999998"/>
    <n v="53.727629999999998"/>
    <n v="53.727629999999998"/>
    <n v="53.727629999999998"/>
    <n v="53.727629999999998"/>
    <n v="53.727629999999998"/>
    <n v="53.727629999999998"/>
    <n v="53.727629999999998"/>
    <n v="53.727629999999998"/>
    <n v="644.73155999999994"/>
  </r>
  <r>
    <x v="2"/>
    <s v="Công ty TNHH A.O.SMITH Việt Nam"/>
    <x v="443"/>
    <x v="0"/>
    <n v="0"/>
    <n v="0"/>
    <n v="3"/>
    <n v="2"/>
    <n v="2"/>
    <n v="2"/>
    <n v="2"/>
    <n v="2"/>
    <n v="2"/>
    <n v="2"/>
    <n v="2"/>
    <n v="2"/>
    <n v="21"/>
  </r>
  <r>
    <x v="2"/>
    <s v="Công ty cổ phần thương mại Logistic Trung Thành"/>
    <x v="444"/>
    <x v="0"/>
    <n v="0"/>
    <n v="0"/>
    <n v="3"/>
    <n v="2"/>
    <n v="2"/>
    <n v="2"/>
    <n v="2"/>
    <n v="2"/>
    <n v="0"/>
    <n v="0"/>
    <n v="0"/>
    <n v="0"/>
    <n v="13"/>
  </r>
  <r>
    <x v="2"/>
    <s v="Công ty TNHH Vận chuyển người bệnh Bắc Việt"/>
    <x v="445"/>
    <x v="0"/>
    <n v="0"/>
    <n v="0"/>
    <n v="3"/>
    <n v="2"/>
    <n v="2"/>
    <n v="2"/>
    <n v="2"/>
    <n v="2"/>
    <n v="2"/>
    <n v="2"/>
    <n v="2"/>
    <n v="2"/>
    <n v="21"/>
  </r>
  <r>
    <x v="2"/>
    <s v="Trung tâm Sản xuất thiết bị đo điện tử điện Miền Trung"/>
    <x v="446"/>
    <x v="0"/>
    <n v="0"/>
    <n v="0"/>
    <n v="0.40909099999999998"/>
    <n v="4.5455000000000002E-2"/>
    <n v="4.5455000000000002E-2"/>
    <n v="4.5455000000000002E-2"/>
    <n v="4.5455000000000002E-2"/>
    <n v="4.5455000000000002E-2"/>
    <n v="4.5455000000000002E-2"/>
    <n v="4.5455000000000002E-2"/>
    <n v="4.5455000000000002E-2"/>
    <n v="4.5455000000000002E-2"/>
    <n v="0.81818599999999997"/>
  </r>
  <r>
    <x v="3"/>
    <s v="Công ty cổ phần vàng bạc đá quý Asean"/>
    <x v="154"/>
    <x v="1"/>
    <n v="0"/>
    <n v="0"/>
    <n v="0.38703500000000002"/>
    <n v="5.1993999999999999E-2"/>
    <n v="4.6983999999999998E-2"/>
    <n v="4.6549E-2"/>
    <n v="4.5767000000000002E-2"/>
    <n v="7.6482999999999995E-2"/>
    <n v="4.5718000000000002E-2"/>
    <n v="4.4545000000000001E-2"/>
    <n v="4.4545000000000001E-2"/>
    <n v="5.3513999999999999E-2"/>
    <n v="0.84313400000000005"/>
  </r>
  <r>
    <x v="2"/>
    <s v="Trung tâm Sản xuất thiết bị đo điện tử điện Miền Trung"/>
    <x v="446"/>
    <x v="0"/>
    <n v="0"/>
    <n v="0"/>
    <n v="0.272727"/>
    <n v="0"/>
    <n v="0"/>
    <n v="0"/>
    <n v="0"/>
    <n v="0"/>
    <n v="0"/>
    <n v="0"/>
    <n v="0"/>
    <n v="0"/>
    <n v="0.272727"/>
  </r>
  <r>
    <x v="3"/>
    <s v="Công ty cổ phần vàng bạc đá quý Asean"/>
    <x v="154"/>
    <x v="1"/>
    <n v="0"/>
    <n v="0"/>
    <n v="5.4545000000000003E-2"/>
    <n v="0"/>
    <n v="0"/>
    <n v="0"/>
    <n v="0"/>
    <n v="0"/>
    <n v="0"/>
    <n v="0"/>
    <n v="0"/>
    <n v="0"/>
    <n v="5.4545000000000003E-2"/>
  </r>
  <r>
    <x v="2"/>
    <s v="Công ty Cổ phần Thanh toán Điện tử VNPT"/>
    <x v="447"/>
    <x v="1"/>
    <n v="0"/>
    <n v="0"/>
    <n v="91.272727000000003"/>
    <n v="0"/>
    <n v="0"/>
    <n v="93.636364"/>
    <n v="0"/>
    <n v="0"/>
    <n v="192.836364"/>
    <n v="104.909091"/>
    <n v="0"/>
    <n v="94.181818000000007"/>
    <n v="576.836364"/>
  </r>
  <r>
    <x v="1"/>
    <s v="Công ty TNHH Global Network Service"/>
    <x v="157"/>
    <x v="1"/>
    <n v="0"/>
    <n v="0"/>
    <n v="4.442666"/>
    <n v="2.72"/>
    <n v="2.72"/>
    <n v="2.72"/>
    <n v="2.72"/>
    <n v="2.72"/>
    <n v="2.72"/>
    <n v="2.72"/>
    <n v="2.72"/>
    <n v="2.72"/>
    <n v="28.922666"/>
  </r>
  <r>
    <x v="2"/>
    <s v="Công ty cổ phần Công Nghệ Tinh Vân"/>
    <x v="289"/>
    <x v="0"/>
    <n v="0"/>
    <n v="0"/>
    <n v="2.4"/>
    <n v="0"/>
    <n v="0"/>
    <n v="0"/>
    <n v="0"/>
    <n v="0"/>
    <n v="0"/>
    <n v="0"/>
    <n v="0"/>
    <n v="0"/>
    <n v="2.4"/>
  </r>
  <r>
    <x v="2"/>
    <s v="Công ty Cổ phần Nghiên cứu và Sản xuất VINSMART"/>
    <x v="72"/>
    <x v="1"/>
    <n v="0"/>
    <n v="0"/>
    <n v="2.15"/>
    <n v="0"/>
    <n v="0"/>
    <n v="7.64"/>
    <n v="0"/>
    <n v="0"/>
    <n v="0"/>
    <n v="0"/>
    <n v="0"/>
    <n v="0"/>
    <n v="9.7899999999999991"/>
  </r>
  <r>
    <x v="2"/>
    <s v="Công ty Cổ phần Dịch vụ số liệu Toàn Cầu"/>
    <x v="168"/>
    <x v="1"/>
    <n v="0"/>
    <n v="0"/>
    <n v="17.195399999999999"/>
    <n v="5.2317999999999998"/>
    <n v="5.2317999999999998"/>
    <n v="5.2317999999999998"/>
    <n v="5.2317999999999998"/>
    <n v="5.2317999999999998"/>
    <n v="5.2317999999999998"/>
    <n v="0.52317999999999998"/>
    <n v="0.151891"/>
    <n v="0"/>
    <n v="49.261271000000001"/>
  </r>
  <r>
    <x v="2"/>
    <s v="Công ty Cổ phần Dịch vụ số liệu Toàn Cầu"/>
    <x v="168"/>
    <x v="1"/>
    <n v="0"/>
    <n v="0"/>
    <n v="10.055400000000001"/>
    <n v="2.8517999999999999"/>
    <n v="2.8517999999999999"/>
    <n v="2.8517999999999999"/>
    <n v="2.8517999999999999"/>
    <n v="2.8517999999999999"/>
    <n v="2.8517999999999999"/>
    <n v="2.8517999999999999"/>
    <n v="2.8517999999999999"/>
    <n v="2.8517999999999999"/>
    <n v="35.721600000000002"/>
  </r>
  <r>
    <x v="3"/>
    <s v="Công ty Cổ phần chứng khoán SSI - Chi nhánh Hà Nội"/>
    <x v="95"/>
    <x v="1"/>
    <n v="0"/>
    <n v="0"/>
    <n v="7.5679670000000003"/>
    <n v="1.2729999999999999"/>
    <n v="1.2729999999999999"/>
    <n v="1.2729999999999999"/>
    <n v="1.2729999999999999"/>
    <n v="1.2729999999999999"/>
    <n v="1.2729999999999999"/>
    <n v="1.2729999999999999"/>
    <n v="1.2729999999999999"/>
    <n v="53.652999999999999"/>
    <n v="71.404966999999999"/>
  </r>
  <r>
    <x v="2"/>
    <s v="Công ty Cổ phần Dịch vụ số liệu Toàn Cầu"/>
    <x v="168"/>
    <x v="1"/>
    <n v="0"/>
    <n v="0"/>
    <n v="4.3517999999999999"/>
    <n v="2.8517999999999999"/>
    <n v="2.8517999999999999"/>
    <n v="2.8517999999999999"/>
    <n v="2.8517999999999999"/>
    <n v="2.8517999999999999"/>
    <n v="2.8517999999999999"/>
    <n v="2.8517999999999999"/>
    <n v="2.8517999999999999"/>
    <n v="2.8517999999999999"/>
    <n v="30.018000000000001"/>
  </r>
  <r>
    <x v="2"/>
    <s v="Công ty Cổ phần Tổng Công ty Truyền hình cáp Việt Nam"/>
    <x v="189"/>
    <x v="1"/>
    <n v="0"/>
    <n v="0"/>
    <n v="59.000999999999998"/>
    <n v="0"/>
    <n v="84.328000000000003"/>
    <n v="117.88200000000001"/>
    <n v="137.39599999999999"/>
    <n v="0"/>
    <n v="79.908000000000001"/>
    <n v="216.23099999999999"/>
    <n v="88.091999999999999"/>
    <n v="86.501999999999995"/>
    <n v="869.34"/>
  </r>
  <r>
    <x v="1"/>
    <s v="Công ty Cổ phần Toyota IDMC Hoài Đức"/>
    <x v="124"/>
    <x v="1"/>
    <n v="0"/>
    <n v="0"/>
    <n v="4.6133329999999999"/>
    <n v="2.2000000000000002"/>
    <n v="2.2000000000000002"/>
    <n v="2.2000000000000002"/>
    <n v="2.2000000000000002"/>
    <n v="2.2000000000000002"/>
    <n v="2.2000000000000002"/>
    <n v="2.2000000000000002"/>
    <n v="2.2000000000000002"/>
    <n v="2.2000000000000002"/>
    <n v="24.413333000000002"/>
  </r>
  <r>
    <x v="3"/>
    <s v="Công ty CP Đầu tư Đông Đô"/>
    <x v="310"/>
    <x v="1"/>
    <n v="0"/>
    <n v="0"/>
    <n v="2.298"/>
    <n v="0"/>
    <n v="0"/>
    <n v="0"/>
    <n v="0"/>
    <n v="0"/>
    <n v="0"/>
    <n v="0"/>
    <n v="0"/>
    <n v="0"/>
    <n v="2.298"/>
  </r>
  <r>
    <x v="2"/>
    <s v="Công ty phát triển dịch vụ giá trị gia tăng - Chi nhánh Tổng Công ty truyền thông"/>
    <x v="208"/>
    <x v="1"/>
    <n v="0"/>
    <n v="0"/>
    <n v="2"/>
    <n v="0"/>
    <n v="0"/>
    <n v="0"/>
    <n v="0"/>
    <n v="0"/>
    <n v="0"/>
    <n v="0"/>
    <n v="0"/>
    <n v="0"/>
    <n v="2"/>
  </r>
  <r>
    <x v="2"/>
    <s v="Công ty Phát triển phần mềm VNPT-Media- Chi nhánh Tổng Công ty Truyền thông"/>
    <x v="208"/>
    <x v="1"/>
    <n v="0"/>
    <n v="0"/>
    <n v="2"/>
    <n v="0"/>
    <n v="0"/>
    <n v="0"/>
    <n v="0"/>
    <n v="0"/>
    <n v="0"/>
    <n v="0"/>
    <n v="0"/>
    <n v="0"/>
    <n v="2"/>
  </r>
  <r>
    <x v="2"/>
    <s v="Công ty phát triển dịch vụ truyền hình MYTV-Chi nhánh tổng công ty truyền thông"/>
    <x v="208"/>
    <x v="1"/>
    <n v="0"/>
    <n v="0"/>
    <n v="2"/>
    <n v="0"/>
    <n v="0"/>
    <n v="0"/>
    <n v="0"/>
    <n v="0"/>
    <n v="0"/>
    <n v="0"/>
    <n v="0"/>
    <n v="0"/>
    <n v="2"/>
  </r>
  <r>
    <x v="2"/>
    <s v="Tập đoàn Xăng dầu Việt nam"/>
    <x v="137"/>
    <x v="1"/>
    <n v="0"/>
    <n v="0"/>
    <n v="423.5"/>
    <n v="0"/>
    <n v="0"/>
    <n v="0"/>
    <n v="0"/>
    <n v="0"/>
    <n v="0"/>
    <n v="0"/>
    <n v="0"/>
    <n v="423.5"/>
    <n v="847"/>
  </r>
  <r>
    <x v="3"/>
    <s v="Công ty TNHH Việt Nam-Đan Mạch VIDAGIS"/>
    <x v="310"/>
    <x v="1"/>
    <n v="0"/>
    <n v="0"/>
    <n v="2.829091"/>
    <n v="0"/>
    <n v="0"/>
    <n v="0"/>
    <n v="0"/>
    <n v="0"/>
    <n v="0"/>
    <n v="0"/>
    <n v="0"/>
    <n v="0"/>
    <n v="2.829091"/>
  </r>
  <r>
    <x v="3"/>
    <s v="Công ty TNHH Công nghệ và xét nghiệm Y học"/>
    <x v="310"/>
    <x v="1"/>
    <n v="0"/>
    <n v="0"/>
    <n v="2.829091"/>
    <n v="0"/>
    <n v="0"/>
    <n v="0"/>
    <n v="0"/>
    <n v="0"/>
    <n v="0"/>
    <n v="0"/>
    <n v="0"/>
    <n v="0"/>
    <n v="2.829091"/>
  </r>
  <r>
    <x v="3"/>
    <s v="Công ty TNHH PI VINA DANANG"/>
    <x v="310"/>
    <x v="1"/>
    <n v="0"/>
    <n v="0"/>
    <n v="2.829091"/>
    <n v="0"/>
    <n v="0"/>
    <n v="0"/>
    <n v="0"/>
    <n v="0"/>
    <n v="0"/>
    <n v="0"/>
    <n v="0"/>
    <n v="0"/>
    <n v="2.829091"/>
  </r>
  <r>
    <x v="3"/>
    <s v="Công ty TNHH TM và XD Vĩnh Phát"/>
    <x v="310"/>
    <x v="1"/>
    <n v="0"/>
    <n v="0"/>
    <n v="2.829091"/>
    <n v="0"/>
    <n v="0"/>
    <n v="0"/>
    <n v="0"/>
    <n v="0"/>
    <n v="0"/>
    <n v="0"/>
    <n v="0"/>
    <n v="0"/>
    <n v="2.829091"/>
  </r>
  <r>
    <x v="3"/>
    <s v="Công ty Cổ phần Green Việt Holding"/>
    <x v="310"/>
    <x v="1"/>
    <n v="0"/>
    <n v="0"/>
    <n v="2.829091"/>
    <n v="0"/>
    <n v="0"/>
    <n v="0"/>
    <n v="0"/>
    <n v="0"/>
    <n v="0"/>
    <n v="0"/>
    <n v="0"/>
    <n v="0"/>
    <n v="2.829091"/>
  </r>
  <r>
    <x v="3"/>
    <s v="Công ty TNHH Đầu tư Xây dựng Pride Việt Nam"/>
    <x v="310"/>
    <x v="1"/>
    <n v="0"/>
    <n v="0"/>
    <n v="2.829091"/>
    <n v="0"/>
    <n v="0"/>
    <n v="-0.33818199999999998"/>
    <n v="0"/>
    <n v="0"/>
    <n v="0"/>
    <n v="0"/>
    <n v="0"/>
    <n v="0"/>
    <n v="2.4909089999999998"/>
  </r>
  <r>
    <x v="3"/>
    <s v="Công ty TNHH Dịch vụ sản xuất và thương mại Hoàng Long"/>
    <x v="310"/>
    <x v="1"/>
    <n v="0"/>
    <n v="0"/>
    <n v="1.657273"/>
    <n v="0"/>
    <n v="0"/>
    <n v="0"/>
    <n v="0"/>
    <n v="0"/>
    <n v="0"/>
    <n v="0"/>
    <n v="0"/>
    <n v="0"/>
    <n v="1.657273"/>
  </r>
  <r>
    <x v="3"/>
    <s v="Công ty TNHH MTV Giải pháp Kỹ thuật số"/>
    <x v="310"/>
    <x v="1"/>
    <n v="0"/>
    <n v="0"/>
    <n v="2.829091"/>
    <n v="0"/>
    <n v="0"/>
    <n v="0"/>
    <n v="0"/>
    <n v="0"/>
    <n v="0"/>
    <n v="0"/>
    <n v="0"/>
    <n v="0"/>
    <n v="2.829091"/>
  </r>
  <r>
    <x v="3"/>
    <s v="Công ty Cổ phần Đầu tư MCD"/>
    <x v="310"/>
    <x v="1"/>
    <n v="0"/>
    <n v="0"/>
    <n v="2.829091"/>
    <n v="0"/>
    <n v="0"/>
    <n v="0"/>
    <n v="0"/>
    <n v="0"/>
    <n v="0"/>
    <n v="0"/>
    <n v="0"/>
    <n v="0"/>
    <n v="2.829091"/>
  </r>
  <r>
    <x v="3"/>
    <s v="Công ty TNHH THT Global VINA"/>
    <x v="310"/>
    <x v="1"/>
    <n v="0"/>
    <n v="0"/>
    <n v="1.657273"/>
    <n v="0"/>
    <n v="0"/>
    <n v="0"/>
    <n v="0"/>
    <n v="0"/>
    <n v="0"/>
    <n v="0"/>
    <n v="0"/>
    <n v="0"/>
    <n v="1.657273"/>
  </r>
  <r>
    <x v="3"/>
    <s v="Công ty cổ phần xây dựng Thành Lạng Sơn"/>
    <x v="310"/>
    <x v="1"/>
    <n v="0"/>
    <n v="0"/>
    <n v="2.6472730000000002"/>
    <n v="0"/>
    <n v="0"/>
    <n v="0"/>
    <n v="0"/>
    <n v="0"/>
    <n v="0"/>
    <n v="0"/>
    <n v="0"/>
    <n v="0"/>
    <n v="2.6472730000000002"/>
  </r>
  <r>
    <x v="2"/>
    <s v="Công ty TNHH truyền hình số vệ tinh Việt Nam"/>
    <x v="186"/>
    <x v="1"/>
    <n v="0"/>
    <n v="0"/>
    <n v="12"/>
    <n v="0"/>
    <n v="0"/>
    <n v="0"/>
    <n v="12"/>
    <n v="0"/>
    <n v="0"/>
    <n v="0"/>
    <n v="0"/>
    <n v="0"/>
    <n v="24"/>
  </r>
  <r>
    <x v="2"/>
    <s v="Công ty cổ phần đối tác chân thật"/>
    <x v="279"/>
    <x v="1"/>
    <n v="0"/>
    <n v="0"/>
    <n v="31.5"/>
    <n v="0"/>
    <n v="0"/>
    <n v="0"/>
    <n v="0"/>
    <n v="0"/>
    <n v="0"/>
    <n v="0"/>
    <n v="0"/>
    <n v="0"/>
    <n v="31.5"/>
  </r>
  <r>
    <x v="2"/>
    <s v="Công ty TNHH MTV TM DV Thiên Long Hoàn Cầu"/>
    <x v="279"/>
    <x v="1"/>
    <n v="0"/>
    <n v="0"/>
    <n v="9"/>
    <n v="0"/>
    <n v="0"/>
    <n v="0"/>
    <n v="0"/>
    <n v="0"/>
    <n v="0"/>
    <n v="0"/>
    <n v="0"/>
    <n v="0"/>
    <n v="9"/>
  </r>
  <r>
    <x v="2"/>
    <s v="Công ty TNHH Ariston Thermo Industrial Việt nam"/>
    <x v="279"/>
    <x v="1"/>
    <n v="0"/>
    <n v="0"/>
    <n v="-21"/>
    <n v="0"/>
    <n v="0"/>
    <n v="0"/>
    <n v="0"/>
    <n v="0"/>
    <n v="0"/>
    <n v="0"/>
    <n v="0"/>
    <n v="0"/>
    <n v="-21"/>
  </r>
  <r>
    <x v="2"/>
    <s v="Chi nhánh Hà nội- Công ty CP dịch vụ thương mại tổng hợp VinCommerce"/>
    <x v="72"/>
    <x v="1"/>
    <n v="0"/>
    <n v="0"/>
    <n v="137.50110100000001"/>
    <n v="447.78963299999998"/>
    <n v="14.96"/>
    <n v="4.3566669999999998"/>
    <n v="28.08"/>
    <n v="568.73073399999998"/>
    <n v="4.7685000000000004"/>
    <n v="8.4920010000000001"/>
    <n v="0"/>
    <n v="0"/>
    <n v="1214.6786360000001"/>
  </r>
  <r>
    <x v="2"/>
    <s v="Chi nhánh Việt Trì- Công ty CP dịch vụ thương mại tổng hợp VinCommerce"/>
    <x v="72"/>
    <x v="1"/>
    <n v="0"/>
    <n v="0"/>
    <n v="2.9392999999999998"/>
    <n v="22.44"/>
    <n v="0"/>
    <n v="0"/>
    <n v="0"/>
    <n v="24.582000000000001"/>
    <n v="0"/>
    <n v="0"/>
    <n v="0"/>
    <n v="0"/>
    <n v="49.961300000000001"/>
  </r>
  <r>
    <x v="2"/>
    <s v="Chi nhánh Hà Tĩnh- Công ty CP dịch vụ thương mại tổng hợp VinCommerce"/>
    <x v="72"/>
    <x v="1"/>
    <n v="0"/>
    <n v="0"/>
    <n v="25.226299999999998"/>
    <n v="0"/>
    <n v="0"/>
    <n v="0"/>
    <n v="1.0853330000000001"/>
    <n v="17.952000000000002"/>
    <n v="0"/>
    <n v="0"/>
    <n v="0"/>
    <n v="0"/>
    <n v="44.263632999999999"/>
  </r>
  <r>
    <x v="2"/>
    <s v="Chi nhánh Hải Dương - Công ty CP dịch vụ thương mại tổng hợp VinCommerce"/>
    <x v="72"/>
    <x v="1"/>
    <n v="0"/>
    <n v="0"/>
    <n v="2.7613669999999999"/>
    <n v="14.586"/>
    <n v="4.0952999999999999"/>
    <n v="0"/>
    <n v="0"/>
    <n v="17.995999999999999"/>
    <n v="0"/>
    <n v="0.89466699999999999"/>
    <n v="0"/>
    <n v="0"/>
    <n v="40.333334000000001"/>
  </r>
  <r>
    <x v="2"/>
    <s v="Chi nhánh Hạ Long - Công ty CP dịch vụ thương mại tổng hợp VinCommerce"/>
    <x v="72"/>
    <x v="1"/>
    <n v="0"/>
    <n v="0"/>
    <n v="21.648367"/>
    <n v="52.784999999999997"/>
    <n v="0"/>
    <n v="1.1000000000000001"/>
    <n v="2.0019999999999998"/>
    <n v="71.119"/>
    <n v="0"/>
    <n v="0"/>
    <n v="0"/>
    <n v="0"/>
    <n v="148.65436700000001"/>
  </r>
  <r>
    <x v="2"/>
    <s v="Chi nhánh Đà nẵng - Công ty CP dịch vụ thương mại tổng hợp VinCommerce"/>
    <x v="72"/>
    <x v="1"/>
    <n v="0"/>
    <n v="0"/>
    <n v="42.7057"/>
    <n v="104.561333"/>
    <n v="0"/>
    <n v="0"/>
    <n v="0"/>
    <n v="123.199001"/>
    <n v="0"/>
    <n v="0"/>
    <n v="0"/>
    <n v="0"/>
    <n v="270.46603399999998"/>
  </r>
  <r>
    <x v="2"/>
    <s v="Chi nhánh Cần Thơ- Công ty CP dịch vụ thương mại tổng hợp VinCommerce"/>
    <x v="72"/>
    <x v="1"/>
    <n v="0"/>
    <n v="0"/>
    <n v="15.103365999999999"/>
    <n v="31.518000000000001"/>
    <n v="0"/>
    <n v="0.88"/>
    <n v="0"/>
    <n v="40.911999999999999"/>
    <n v="0"/>
    <n v="0"/>
    <n v="0"/>
    <n v="0"/>
    <n v="88.413365999999996"/>
  </r>
  <r>
    <x v="2"/>
    <s v="Chi nhánh Thanh Hóa- Công ty CP dịch vụ thương mại tổng hợp VinCommerce"/>
    <x v="72"/>
    <x v="1"/>
    <n v="0"/>
    <n v="0"/>
    <n v="7.043666"/>
    <n v="46.002000000000002"/>
    <n v="1.4399"/>
    <n v="1.2173339999999999"/>
    <n v="0"/>
    <n v="48.436667"/>
    <n v="0"/>
    <n v="0"/>
    <n v="0"/>
    <n v="0"/>
    <n v="104.139567"/>
  </r>
  <r>
    <x v="2"/>
    <s v="Chi nhánh Đồng Nai-Công ty CP dịch vụ thương mại tổng hợp VinCommerce"/>
    <x v="72"/>
    <x v="1"/>
    <n v="0"/>
    <n v="0"/>
    <n v="17.465800000000002"/>
    <n v="54.049233000000001"/>
    <n v="0"/>
    <n v="0.71133299999999999"/>
    <n v="0"/>
    <n v="57.292766999999998"/>
    <n v="0"/>
    <n v="0"/>
    <n v="0"/>
    <n v="0"/>
    <n v="129.51913300000001"/>
  </r>
  <r>
    <x v="2"/>
    <s v="Chi nhánh Bình Dương-Công ty CP dịch vụ thương mại tổng hợp VinCommerce"/>
    <x v="72"/>
    <x v="1"/>
    <n v="0"/>
    <n v="0"/>
    <n v="4.4755330000000004"/>
    <n v="92.998500000000007"/>
    <n v="3.0480999999999998"/>
    <n v="0"/>
    <n v="1.54"/>
    <n v="65.025999999999996"/>
    <n v="0"/>
    <n v="0"/>
    <n v="0"/>
    <n v="0"/>
    <n v="167.088133"/>
  </r>
  <r>
    <x v="2"/>
    <s v="Chi nhánh Hải Phòng-Công ty CP dịch vụ thương mại tổng hợp VinCommerce"/>
    <x v="72"/>
    <x v="1"/>
    <n v="0"/>
    <n v="0"/>
    <n v="47.865766999999998"/>
    <n v="44.88"/>
    <n v="2.8984999999999999"/>
    <n v="0.60866699999999996"/>
    <n v="1.943333"/>
    <n v="81.927999999999997"/>
    <n v="0"/>
    <n v="0"/>
    <n v="0"/>
    <n v="0"/>
    <n v="180.124267"/>
  </r>
  <r>
    <x v="2"/>
    <s v="Chi nhánh Khánh Hòa-Công ty CP dịch vụ thương mại tổng hợp VinCommerce"/>
    <x v="72"/>
    <x v="1"/>
    <n v="0"/>
    <n v="0"/>
    <n v="9.3262"/>
    <n v="16.983000000000001"/>
    <n v="0"/>
    <n v="0"/>
    <n v="0"/>
    <n v="20.431000000000001"/>
    <n v="0"/>
    <n v="0"/>
    <n v="0"/>
    <n v="0"/>
    <n v="46.740200000000002"/>
  </r>
  <r>
    <x v="2"/>
    <s v="Chi nhánh Bắc Ninh-Công ty CP dịch vụ thương mại tổng hợp VinCommerce"/>
    <x v="72"/>
    <x v="1"/>
    <n v="0"/>
    <n v="0"/>
    <n v="19.173732999999999"/>
    <n v="34.628999999999998"/>
    <n v="0"/>
    <n v="0"/>
    <n v="1.8480000000000001"/>
    <n v="49.447000000000003"/>
    <n v="0"/>
    <n v="0"/>
    <n v="0"/>
    <n v="0"/>
    <n v="105.09773300000001"/>
  </r>
  <r>
    <x v="2"/>
    <s v="Chi nhánh  Bà Rịa-Vũng Tàu-Công ty CP dịch vụ thương mại tổng hợp VinCommerce"/>
    <x v="72"/>
    <x v="1"/>
    <n v="0"/>
    <n v="0"/>
    <n v="11.581531999999999"/>
    <n v="24.995666"/>
    <n v="1.3464"/>
    <n v="0.88"/>
    <n v="0"/>
    <n v="33.241999999999997"/>
    <n v="0"/>
    <n v="0"/>
    <n v="0"/>
    <n v="0"/>
    <n v="72.045597999999998"/>
  </r>
  <r>
    <x v="2"/>
    <s v="Chi nhánh Thành phố Hồ Chí Minh- Công ty CP dịch vụ thương mại tổng hợp Vincommerce"/>
    <x v="72"/>
    <x v="1"/>
    <n v="0"/>
    <n v="0"/>
    <n v="99.416849999999997"/>
    <n v="327.89713399999999"/>
    <n v="1.3962669999999999"/>
    <n v="0"/>
    <n v="4.9279989999999998"/>
    <n v="332.37766699999997"/>
    <n v="0"/>
    <n v="2.0386669999999998"/>
    <n v="0"/>
    <n v="0"/>
    <n v="768.05458399999998"/>
  </r>
  <r>
    <x v="2"/>
    <s v="Chi nhánh Hưng Yên- Công ty CP dịch vụ thương mại tổng hợp Vincommerce"/>
    <x v="72"/>
    <x v="1"/>
    <n v="0"/>
    <n v="0"/>
    <n v="12.111367"/>
    <n v="14.586"/>
    <n v="0"/>
    <n v="0"/>
    <n v="0"/>
    <n v="21.603999999999999"/>
    <n v="0"/>
    <n v="0"/>
    <n v="0"/>
    <n v="0"/>
    <n v="48.301366999999999"/>
  </r>
  <r>
    <x v="2"/>
    <s v="Chi nhánh Nam Đàn- Công ty CP dịch vụ thương mại tổng hợp Vincommerce"/>
    <x v="72"/>
    <x v="1"/>
    <n v="0"/>
    <n v="0"/>
    <n v="25.600300000000001"/>
    <n v="28.100999999999999"/>
    <n v="0"/>
    <n v="0"/>
    <n v="2.0019999999999998"/>
    <n v="47.26"/>
    <n v="1.221733"/>
    <n v="0"/>
    <n v="0"/>
    <n v="0"/>
    <n v="104.185033"/>
  </r>
  <r>
    <x v="2"/>
    <s v="Chi nhánh Đồng Tháp -Công ty cổ phần dịch vụ thương mại tổng hợp Vincommerce"/>
    <x v="72"/>
    <x v="1"/>
    <n v="0"/>
    <n v="0"/>
    <n v="8.6643329999999992"/>
    <n v="14.382"/>
    <n v="0"/>
    <n v="0"/>
    <n v="0"/>
    <n v="14.492000000000001"/>
    <n v="0"/>
    <n v="0"/>
    <n v="0"/>
    <n v="0"/>
    <n v="37.538333000000002"/>
  </r>
  <r>
    <x v="2"/>
    <s v="Chi nhánh Đắc Lắk- Công ty cổ phần dịch vụ thương mại tổng hợp Vincommerce"/>
    <x v="72"/>
    <x v="1"/>
    <n v="0"/>
    <n v="0"/>
    <n v="15.564633000000001"/>
    <n v="10.098000000000001"/>
    <n v="0"/>
    <n v="0"/>
    <n v="1.54"/>
    <n v="20.196000000000002"/>
    <n v="0"/>
    <n v="0"/>
    <n v="0"/>
    <n v="0"/>
    <n v="47.398632999999997"/>
  </r>
  <r>
    <x v="2"/>
    <s v="Chi nhánh Bạc Liêu- Công ty cổ phần dịch vụ thương mại tổng hợp Vincommerce"/>
    <x v="72"/>
    <x v="1"/>
    <n v="0"/>
    <n v="0"/>
    <n v="11.375833"/>
    <n v="0"/>
    <n v="2.992"/>
    <n v="0"/>
    <n v="0"/>
    <n v="10.098000000000001"/>
    <n v="0"/>
    <n v="0"/>
    <n v="0"/>
    <n v="0"/>
    <n v="24.465833"/>
  </r>
  <r>
    <x v="2"/>
    <s v="Chi nhánh Vĩnh Long- Công ty cổ phần dịch vụ thương mại tổng hợp Vincommerce"/>
    <x v="72"/>
    <x v="1"/>
    <n v="0"/>
    <n v="0"/>
    <n v="2.8860329999999998"/>
    <n v="5.61"/>
    <n v="0"/>
    <n v="0"/>
    <n v="0"/>
    <n v="7.8540000000000001"/>
    <n v="0"/>
    <n v="0"/>
    <n v="0"/>
    <n v="0"/>
    <n v="16.350033"/>
  </r>
  <r>
    <x v="2"/>
    <s v="Chi nhánh Ninh Thuận - Công ty cổ phần dịch vụ thương mại tổng hợp Vincommerce"/>
    <x v="72"/>
    <x v="1"/>
    <n v="0"/>
    <n v="0"/>
    <n v="13.470234"/>
    <n v="0"/>
    <n v="1.4149670000000001"/>
    <n v="0"/>
    <n v="0"/>
    <n v="11.22"/>
    <n v="0"/>
    <n v="0"/>
    <n v="0"/>
    <n v="0"/>
    <n v="26.105201000000001"/>
  </r>
  <r>
    <x v="2"/>
    <s v="Chi nhánh Vĩnh Phúc-Công ty cổ phần dịch vụ thương mại tổng hợp Vincommerce"/>
    <x v="72"/>
    <x v="1"/>
    <n v="0"/>
    <n v="0"/>
    <n v="3.2538"/>
    <n v="19.074000000000002"/>
    <n v="0"/>
    <n v="0"/>
    <n v="0"/>
    <n v="21.318000000000001"/>
    <n v="0"/>
    <n v="0"/>
    <n v="0"/>
    <n v="0"/>
    <n v="43.645800000000001"/>
  </r>
  <r>
    <x v="2"/>
    <s v="Chi nhánh An Giang-Công ty cổ phần dịch vụ thương mại tổng hợp Vincommerce"/>
    <x v="72"/>
    <x v="1"/>
    <n v="0"/>
    <n v="0"/>
    <n v="16.381201000000001"/>
    <n v="11.22"/>
    <n v="1.352633"/>
    <n v="0"/>
    <n v="0"/>
    <n v="21.318000000000001"/>
    <n v="0"/>
    <n v="0"/>
    <n v="0"/>
    <n v="0"/>
    <n v="50.271833999999998"/>
  </r>
  <r>
    <x v="2"/>
    <s v="Chi nhánh Lạng Sơn-Công ty cổ phần dịch vụ thương mại tổng hợp Vincommerce"/>
    <x v="72"/>
    <x v="1"/>
    <n v="0"/>
    <n v="0"/>
    <n v="7.3117000000000001"/>
    <n v="15.708"/>
    <n v="0"/>
    <n v="0"/>
    <n v="0"/>
    <n v="20.196000000000002"/>
    <n v="0"/>
    <n v="0"/>
    <n v="0"/>
    <n v="0"/>
    <n v="43.215699999999998"/>
  </r>
  <r>
    <x v="2"/>
    <s v="Chi nhánh Ninh Bình-Công ty cổ phần dịch vụ thương mại tổng hợp Vincommerce"/>
    <x v="72"/>
    <x v="1"/>
    <n v="0"/>
    <n v="0"/>
    <n v="6.6634330000000004"/>
    <n v="10.098000000000001"/>
    <n v="0"/>
    <n v="0"/>
    <n v="0"/>
    <n v="14.586"/>
    <n v="0"/>
    <n v="1.694"/>
    <n v="0"/>
    <n v="0"/>
    <n v="33.041432999999998"/>
  </r>
  <r>
    <x v="2"/>
    <s v="Chi nhánh Quảng Nam-Công ty cổ phần dịch vụ thương mại tổng hợp Vincommerce"/>
    <x v="72"/>
    <x v="1"/>
    <n v="0"/>
    <n v="0"/>
    <n v="7.4675330000000004"/>
    <n v="8.9760000000000009"/>
    <n v="0"/>
    <n v="0"/>
    <n v="0"/>
    <n v="12.224667"/>
    <n v="0"/>
    <n v="0"/>
    <n v="0"/>
    <n v="0"/>
    <n v="28.668199999999999"/>
  </r>
  <r>
    <x v="2"/>
    <s v="Chi nhánh Tuyên Quang-Công ty cổ phần dịch vụ thương mại tổng hợp Vincommerce"/>
    <x v="72"/>
    <x v="1"/>
    <n v="0"/>
    <n v="0"/>
    <n v="2.1006330000000002"/>
    <n v="10.098000000000001"/>
    <n v="0"/>
    <n v="0"/>
    <n v="0"/>
    <n v="11.22"/>
    <n v="0"/>
    <n v="0"/>
    <n v="0"/>
    <n v="0"/>
    <n v="23.418633"/>
  </r>
  <r>
    <x v="2"/>
    <s v="Chi nhánh Thừa Thiên Huế-Công ty cổ phần dịch vụ thương mại tổng hợp Vincommerce"/>
    <x v="72"/>
    <x v="1"/>
    <n v="0"/>
    <n v="0"/>
    <n v="11.394532999999999"/>
    <n v="15.708"/>
    <n v="0"/>
    <n v="0"/>
    <n v="2.4860000000000002"/>
    <n v="24.684000000000001"/>
    <n v="0"/>
    <n v="0"/>
    <n v="0"/>
    <n v="0"/>
    <n v="54.272533000000003"/>
  </r>
  <r>
    <x v="2"/>
    <s v="Chi nhánh Hà Nam-Công ty cổ phần dịch vụ thương mại tổng hợp Vincommerce"/>
    <x v="72"/>
    <x v="1"/>
    <n v="0"/>
    <n v="0"/>
    <n v="1.3962669999999999"/>
    <n v="8.9760000000000009"/>
    <n v="0"/>
    <n v="0"/>
    <n v="0"/>
    <n v="10.098000000000001"/>
    <n v="0"/>
    <n v="0"/>
    <n v="0"/>
    <n v="0"/>
    <n v="20.470267"/>
  </r>
  <r>
    <x v="2"/>
    <s v="Chi nhánh Bắc Giang-Công ty cổ phần dịch vụ thương mại tổng hợp Vincommerce"/>
    <x v="72"/>
    <x v="1"/>
    <n v="0"/>
    <n v="0"/>
    <n v="16.194199999999999"/>
    <n v="7.8540000000000001"/>
    <n v="0"/>
    <n v="0"/>
    <n v="0"/>
    <n v="17.952000000000002"/>
    <n v="0"/>
    <n v="0"/>
    <n v="0"/>
    <n v="0"/>
    <n v="42.0002"/>
  </r>
  <r>
    <x v="2"/>
    <s v="Chi nhánh Bỡnh Thuận-Công ty cổ phần dịch vụ thương mại tổng hợp Vincommerce"/>
    <x v="72"/>
    <x v="1"/>
    <n v="0"/>
    <n v="0"/>
    <n v="27.975200000000001"/>
    <n v="3.3660000000000001"/>
    <n v="0"/>
    <n v="0"/>
    <n v="1.54"/>
    <n v="21.318000000000001"/>
    <n v="0"/>
    <n v="0"/>
    <n v="0"/>
    <n v="0"/>
    <n v="54.199199999999998"/>
  </r>
  <r>
    <x v="2"/>
    <s v="Chi nhánh Gia Lai-Công ty cổ phần dịch vụ thương mại tổng hợp Vincommerce"/>
    <x v="72"/>
    <x v="1"/>
    <n v="0"/>
    <n v="0"/>
    <n v="6.7631670000000002"/>
    <n v="7.8540000000000001"/>
    <n v="0"/>
    <n v="0"/>
    <n v="0"/>
    <n v="12.342000000000001"/>
    <n v="0"/>
    <n v="0"/>
    <n v="0"/>
    <n v="0"/>
    <n v="26.959167000000001"/>
  </r>
  <r>
    <x v="2"/>
    <s v="Chi nhánh Kiờn Giang-Công ty cổ phần dịch vụ thương mại tổng hợp Vincommerce"/>
    <x v="72"/>
    <x v="1"/>
    <n v="0"/>
    <n v="0"/>
    <n v="18.076665999999999"/>
    <n v="4.4880000000000004"/>
    <n v="1.3401670000000001"/>
    <n v="0"/>
    <n v="1.1293329999999999"/>
    <n v="17.952000000000002"/>
    <n v="0"/>
    <n v="0"/>
    <n v="0"/>
    <n v="0"/>
    <n v="42.986165999999997"/>
  </r>
  <r>
    <x v="2"/>
    <s v="Chi nhánh Long An-Công ty cổ phần dịch vụ thương mại tổng hợp Vincommerce"/>
    <x v="72"/>
    <x v="1"/>
    <n v="0"/>
    <n v="0"/>
    <n v="12.4916"/>
    <n v="1.1220000000000001"/>
    <n v="1.4212"/>
    <n v="0"/>
    <n v="0"/>
    <n v="8.9760000000000009"/>
    <n v="0"/>
    <n v="0"/>
    <n v="0"/>
    <n v="0"/>
    <n v="24.0108"/>
  </r>
  <r>
    <x v="2"/>
    <s v="Chi nhánh Nam Định-Công ty cổ phần dịch vụ thương mại tổng hợp Vincommerce"/>
    <x v="72"/>
    <x v="1"/>
    <n v="0"/>
    <n v="0"/>
    <n v="30.823833"/>
    <n v="1.1220000000000001"/>
    <n v="0"/>
    <n v="0"/>
    <n v="0"/>
    <n v="20.196000000000002"/>
    <n v="0"/>
    <n v="0"/>
    <n v="0"/>
    <n v="0"/>
    <n v="52.141832999999998"/>
  </r>
  <r>
    <x v="2"/>
    <s v="Chi nhánh Quảng Trị-Công ty cổ phần dịch vụ thương mại tổng hợp Vincommerce"/>
    <x v="72"/>
    <x v="1"/>
    <n v="0"/>
    <n v="0"/>
    <n v="5.1238000000000001"/>
    <n v="11.22"/>
    <n v="0"/>
    <n v="0"/>
    <n v="0"/>
    <n v="14.586"/>
    <n v="0"/>
    <n v="0"/>
    <n v="0"/>
    <n v="0"/>
    <n v="30.9298"/>
  </r>
  <r>
    <x v="2"/>
    <s v="Chi nhánh Súc Trăng-Công ty cổ phần dịch vụ thương mại tổng hợp Vincommerce"/>
    <x v="72"/>
    <x v="1"/>
    <n v="0"/>
    <n v="0"/>
    <n v="10.666366999999999"/>
    <n v="7.8540000000000001"/>
    <n v="1.3277000000000001"/>
    <n v="0"/>
    <n v="0"/>
    <n v="16.626000000000001"/>
    <n v="0"/>
    <n v="0"/>
    <n v="0"/>
    <n v="0"/>
    <n v="36.474066999999998"/>
  </r>
  <r>
    <x v="2"/>
    <s v="Chi nhánh Tiền Giang-Công ty cổ phần dịch vụ thương mại tổng hợp Vincommerce"/>
    <x v="72"/>
    <x v="1"/>
    <n v="0"/>
    <n v="0"/>
    <n v="5.8156999999999996"/>
    <n v="10.098000000000001"/>
    <n v="1.4025000000000001"/>
    <n v="0"/>
    <n v="0"/>
    <n v="14.586"/>
    <n v="0"/>
    <n v="0"/>
    <n v="0"/>
    <n v="0"/>
    <n v="31.902200000000001"/>
  </r>
  <r>
    <x v="2"/>
    <s v="Chi nhánh Thỏi Nguyờn-Công ty cổ phần dịch vụ thương mại tổng hợp Vincommerce"/>
    <x v="72"/>
    <x v="1"/>
    <n v="0"/>
    <n v="0"/>
    <n v="7.2431330000000003"/>
    <n v="10.098000000000001"/>
    <n v="1.5770329999999999"/>
    <n v="0"/>
    <n v="0"/>
    <n v="15.708"/>
    <n v="0"/>
    <n v="0"/>
    <n v="0"/>
    <n v="0"/>
    <n v="34.626165999999998"/>
  </r>
  <r>
    <x v="2"/>
    <s v="Chi nhánh Yờn Bỏi-Công ty cổ phần dịch vụ thương mại tổng hợp Vincommerce"/>
    <x v="72"/>
    <x v="1"/>
    <n v="0"/>
    <n v="0"/>
    <n v="5.2297659999999997"/>
    <n v="7.8540000000000001"/>
    <n v="0"/>
    <n v="0"/>
    <n v="0"/>
    <n v="11.22"/>
    <n v="0"/>
    <n v="0"/>
    <n v="0"/>
    <n v="0"/>
    <n v="24.303766"/>
  </r>
  <r>
    <x v="2"/>
    <s v="Chi nhánh Lâm Đồng- Công ty cổ phần dịch vụ thương mại tổng hợp Vincommerce"/>
    <x v="72"/>
    <x v="1"/>
    <n v="0"/>
    <n v="0"/>
    <n v="8.7680330000000009"/>
    <n v="0"/>
    <n v="0"/>
    <n v="0"/>
    <n v="2.0299999999999998"/>
    <n v="4.84"/>
    <n v="0"/>
    <n v="0"/>
    <n v="0"/>
    <n v="0"/>
    <n v="15.638033"/>
  </r>
  <r>
    <x v="2"/>
    <s v="Chi nhánh Kon Tum- Công ty cổ phần dịch vụ thương mại tổng hợp Vincommerce"/>
    <x v="72"/>
    <x v="1"/>
    <n v="0"/>
    <n v="0"/>
    <n v="19.424199999999999"/>
    <n v="0"/>
    <n v="0"/>
    <n v="0"/>
    <n v="0"/>
    <n v="14.382"/>
    <n v="0"/>
    <n v="0"/>
    <n v="0"/>
    <n v="0"/>
    <n v="33.806199999999997"/>
  </r>
  <r>
    <x v="2"/>
    <s v="Chi nhánh Hậu Giang- Công ty cổ phần dịch vụ thương mại tổng hợp Vincommerce"/>
    <x v="72"/>
    <x v="1"/>
    <n v="0"/>
    <n v="0"/>
    <n v="4.6749999999999998"/>
    <n v="0"/>
    <n v="0"/>
    <n v="0"/>
    <n v="0"/>
    <n v="0"/>
    <n v="0"/>
    <n v="0"/>
    <n v="0"/>
    <n v="0"/>
    <n v="4.6749999999999998"/>
  </r>
  <r>
    <x v="2"/>
    <s v="Chi nhánh Hòa Bình- Công ty cổ phần dịch vụ thương mại tổng hợp Vincommerce"/>
    <x v="72"/>
    <x v="1"/>
    <n v="0"/>
    <n v="0"/>
    <n v="10.366033"/>
    <n v="0"/>
    <n v="0"/>
    <n v="0"/>
    <n v="0"/>
    <n v="7.8540000000000001"/>
    <n v="0"/>
    <n v="0"/>
    <n v="0"/>
    <n v="0"/>
    <n v="18.220033000000001"/>
  </r>
  <r>
    <x v="2"/>
    <s v="Chi nhánh Phú Yên- Công ty cổ phần dịch vụ thương mại tổng hợp Vincommerce"/>
    <x v="72"/>
    <x v="1"/>
    <n v="0"/>
    <n v="0"/>
    <n v="10.366033"/>
    <n v="2.2440000000000002"/>
    <n v="0"/>
    <n v="0"/>
    <n v="0"/>
    <n v="8.2059999999999995"/>
    <n v="0"/>
    <n v="0"/>
    <n v="0"/>
    <n v="0"/>
    <n v="20.816033000000001"/>
  </r>
  <r>
    <x v="2"/>
    <s v="Chi nhánh Quảng Ngãi- Công ty cổ phần dịch vụ thương mại tổng hợp Vincommerce"/>
    <x v="72"/>
    <x v="1"/>
    <n v="0"/>
    <n v="0"/>
    <n v="14.068633"/>
    <n v="0"/>
    <n v="0"/>
    <n v="0"/>
    <n v="0"/>
    <n v="8.9760000000000009"/>
    <n v="0"/>
    <n v="0"/>
    <n v="0"/>
    <n v="0"/>
    <n v="23.044633000000001"/>
  </r>
  <r>
    <x v="2"/>
    <s v="Chi nhánh Quảng Bình- Công ty cổ phần dịch vụ thương mại tổng hợp Vincommerce"/>
    <x v="72"/>
    <x v="1"/>
    <n v="0"/>
    <n v="0"/>
    <n v="12.3794"/>
    <n v="0"/>
    <n v="0"/>
    <n v="0"/>
    <n v="0"/>
    <n v="7.8540000000000001"/>
    <n v="0"/>
    <n v="0"/>
    <n v="0"/>
    <n v="0"/>
    <n v="20.2334"/>
  </r>
  <r>
    <x v="2"/>
    <s v="Chi nhánh Tây Ninh- Công ty cổ phần dịch vụ thương mại tổng hợp Vincommerce"/>
    <x v="72"/>
    <x v="1"/>
    <n v="0"/>
    <n v="0"/>
    <n v="12.547700000000001"/>
    <n v="0"/>
    <n v="0"/>
    <n v="0"/>
    <n v="0"/>
    <n v="8.9760000000000009"/>
    <n v="0"/>
    <n v="0"/>
    <n v="0"/>
    <n v="0"/>
    <n v="21.523700000000002"/>
  </r>
  <r>
    <x v="2"/>
    <s v="Chi nhánh Sơn La- Công ty cổ phần dịch vụ thương mại tổng hợp Vincommerce"/>
    <x v="72"/>
    <x v="1"/>
    <n v="0"/>
    <n v="0"/>
    <n v="14.274334"/>
    <n v="0"/>
    <n v="0"/>
    <n v="0"/>
    <n v="0"/>
    <n v="11.22"/>
    <n v="0"/>
    <n v="0"/>
    <n v="0"/>
    <n v="0"/>
    <n v="25.494333999999998"/>
  </r>
  <r>
    <x v="2"/>
    <s v="Chi nhánh Trà Vinh- Công ty cổ phần dịch vụ thương mại tổng hợp Vincommerce"/>
    <x v="72"/>
    <x v="1"/>
    <n v="0"/>
    <n v="0"/>
    <n v="10.010733"/>
    <n v="0"/>
    <n v="0"/>
    <n v="0"/>
    <n v="0"/>
    <n v="11.22"/>
    <n v="0"/>
    <n v="0"/>
    <n v="0"/>
    <n v="0"/>
    <n v="21.230733000000001"/>
  </r>
  <r>
    <x v="2"/>
    <s v="Chi nhánh Cà Mau- Công ty cổ phần dịch vụ thương mại tổng hợp Vincommerce"/>
    <x v="72"/>
    <x v="1"/>
    <n v="0"/>
    <n v="0"/>
    <n v="8.5334330000000005"/>
    <n v="1.3089999999999999"/>
    <n v="0"/>
    <n v="0"/>
    <n v="0"/>
    <n v="8.9760000000000009"/>
    <n v="0"/>
    <n v="0"/>
    <n v="0"/>
    <n v="0"/>
    <n v="18.818432999999999"/>
  </r>
  <r>
    <x v="2"/>
    <s v="Chi nhánh Bến Tre- Công ty cổ phần dịch vụ thương mại tổng hợp Vincommerce"/>
    <x v="72"/>
    <x v="1"/>
    <n v="0"/>
    <n v="0"/>
    <n v="14.779233"/>
    <n v="0"/>
    <n v="0"/>
    <n v="0"/>
    <n v="0"/>
    <n v="10.098000000000001"/>
    <n v="0"/>
    <n v="0"/>
    <n v="0"/>
    <n v="0"/>
    <n v="24.877233"/>
  </r>
  <r>
    <x v="2"/>
    <s v="Chi nhánh Bình Định- Công ty cổ phần dịch vụ thương mại tổng hợp Vincommerce"/>
    <x v="72"/>
    <x v="1"/>
    <n v="0"/>
    <n v="0"/>
    <n v="14.506667"/>
    <n v="0"/>
    <n v="0"/>
    <n v="0"/>
    <n v="1.54"/>
    <n v="11.118"/>
    <n v="0"/>
    <n v="0"/>
    <n v="0"/>
    <n v="0"/>
    <n v="27.164667000000001"/>
  </r>
  <r>
    <x v="2"/>
    <s v="Chi nhánh Lào Cai- Công ty cổ phần dịch vụ thương mại tổng hợp Vincommerce"/>
    <x v="72"/>
    <x v="1"/>
    <n v="0"/>
    <n v="0"/>
    <n v="15.714233"/>
    <n v="0"/>
    <n v="0"/>
    <n v="0"/>
    <n v="0"/>
    <n v="13.464"/>
    <n v="0"/>
    <n v="0"/>
    <n v="0"/>
    <n v="0"/>
    <n v="29.178232999999999"/>
  </r>
  <r>
    <x v="2"/>
    <s v="Chi nhánh Hà Giang- Công ty cổ phần dịch vụ thương mại tổng hợp Vincommerce"/>
    <x v="72"/>
    <x v="1"/>
    <n v="0"/>
    <n v="0"/>
    <n v="14.891432999999999"/>
    <n v="0"/>
    <n v="0"/>
    <n v="0"/>
    <n v="0"/>
    <n v="10.098000000000001"/>
    <n v="0"/>
    <n v="0"/>
    <n v="0"/>
    <n v="0"/>
    <n v="24.989432999999998"/>
  </r>
  <r>
    <x v="2"/>
    <s v="Chi nhánh Bình Phước- Công ty cổ phần dịch vụ thương mại tổng hợp Vincommerce"/>
    <x v="72"/>
    <x v="1"/>
    <n v="0"/>
    <n v="0"/>
    <n v="4.382034"/>
    <n v="0"/>
    <n v="0"/>
    <n v="0"/>
    <n v="0"/>
    <n v="4.4880000000000004"/>
    <n v="0"/>
    <n v="0"/>
    <n v="0"/>
    <n v="0"/>
    <n v="8.8700340000000004"/>
  </r>
  <r>
    <x v="2"/>
    <s v="Chi nhánh Bắc Kạn- Công ty cổ phần dịch vụ thương mại tổng hợp Vincommerce"/>
    <x v="72"/>
    <x v="1"/>
    <n v="0"/>
    <n v="0"/>
    <n v="2.8679000000000001"/>
    <n v="0"/>
    <n v="0"/>
    <n v="0"/>
    <n v="0"/>
    <n v="2.1419999999999999"/>
    <n v="0"/>
    <n v="0"/>
    <n v="0"/>
    <n v="0"/>
    <n v="5.0099"/>
  </r>
  <r>
    <x v="2"/>
    <s v="Chi nhánh Lai Châu- Công ty cổ phần dịch vụ thương mại tổng hợp Vincommerce"/>
    <x v="72"/>
    <x v="1"/>
    <n v="0"/>
    <n v="0"/>
    <n v="1.483533"/>
    <n v="0"/>
    <n v="0"/>
    <n v="0"/>
    <n v="0"/>
    <n v="3.2639999999999998"/>
    <n v="0"/>
    <n v="0"/>
    <n v="0"/>
    <n v="0"/>
    <n v="4.7475329999999998"/>
  </r>
  <r>
    <x v="1"/>
    <s v="Công ty TNHH Yamaha Motor Việt Nam"/>
    <x v="300"/>
    <x v="1"/>
    <n v="0"/>
    <n v="0"/>
    <n v="2.2400000000000002"/>
    <n v="-1.1200000000000001"/>
    <n v="0"/>
    <n v="0"/>
    <n v="0"/>
    <n v="3.56"/>
    <n v="7.52"/>
    <n v="3.6"/>
    <n v="3.6"/>
    <n v="3.6"/>
    <n v="23"/>
  </r>
  <r>
    <x v="2"/>
    <s v="Chi nhánh công ty cổ phần Bibomart TM Bắc Ninh"/>
    <x v="13"/>
    <x v="1"/>
    <n v="0"/>
    <n v="0"/>
    <n v="0.6"/>
    <n v="0.30090299999999998"/>
    <n v="0.30090299999999998"/>
    <n v="0.30090299999999998"/>
    <n v="0.30090299999999998"/>
    <n v="0.30090299999999998"/>
    <n v="0.30090299999999998"/>
    <n v="0.30090299999999998"/>
    <n v="0.30090299999999998"/>
    <n v="0.30090299999999998"/>
    <n v="3.3081269999999998"/>
  </r>
  <r>
    <x v="2"/>
    <s v="Công ty Cổ phần Tổng Công ty Truyền hình cáp Việt Nam"/>
    <x v="189"/>
    <x v="1"/>
    <n v="0"/>
    <n v="0"/>
    <n v="16"/>
    <n v="0"/>
    <n v="20"/>
    <n v="28"/>
    <n v="36"/>
    <n v="0"/>
    <n v="20"/>
    <n v="48"/>
    <n v="24"/>
    <n v="24"/>
    <n v="216"/>
  </r>
  <r>
    <x v="2"/>
    <s v="Tập đoàn Xăng dầu Việt nam"/>
    <x v="137"/>
    <x v="1"/>
    <n v="0"/>
    <n v="0"/>
    <n v="700"/>
    <n v="0"/>
    <n v="0"/>
    <n v="0"/>
    <n v="0"/>
    <n v="0"/>
    <n v="0"/>
    <n v="700"/>
    <n v="0"/>
    <n v="700"/>
    <n v="2100"/>
  </r>
  <r>
    <x v="0"/>
    <s v="Công ty cổ phần nghe nhìn Toàn Cầu"/>
    <x v="259"/>
    <x v="1"/>
    <n v="0"/>
    <n v="0"/>
    <n v="89.488799999999998"/>
    <n v="0"/>
    <n v="0"/>
    <n v="0"/>
    <n v="0"/>
    <n v="0"/>
    <n v="0"/>
    <n v="2.31"/>
    <n v="0"/>
    <n v="0"/>
    <n v="91.7988"/>
  </r>
  <r>
    <x v="2"/>
    <s v="Công ty cổ phần SGLOBAL"/>
    <x v="448"/>
    <x v="0"/>
    <n v="0"/>
    <n v="0"/>
    <n v="1"/>
    <n v="0"/>
    <n v="0"/>
    <n v="0"/>
    <n v="0"/>
    <n v="0"/>
    <n v="0"/>
    <n v="0"/>
    <n v="0"/>
    <n v="0"/>
    <n v="1"/>
  </r>
  <r>
    <x v="2"/>
    <s v="Công ty cổ phần đối tác chân thật"/>
    <x v="279"/>
    <x v="1"/>
    <n v="0"/>
    <n v="0"/>
    <n v="6"/>
    <n v="0"/>
    <n v="15"/>
    <n v="12.5"/>
    <n v="2.5"/>
    <n v="0"/>
    <n v="0"/>
    <n v="0"/>
    <n v="31.25"/>
    <n v="15"/>
    <n v="82.25"/>
  </r>
  <r>
    <x v="2"/>
    <s v="Công ty TNHH Nishio Rent All Việt Nam"/>
    <x v="279"/>
    <x v="1"/>
    <n v="0"/>
    <n v="0"/>
    <n v="2.82"/>
    <n v="3.6"/>
    <n v="0"/>
    <n v="0"/>
    <n v="0"/>
    <n v="0"/>
    <n v="0"/>
    <n v="0"/>
    <n v="0"/>
    <n v="0"/>
    <n v="6.42"/>
  </r>
  <r>
    <x v="2"/>
    <s v="Công ty TNHH nhựa đường Petrolimex"/>
    <x v="279"/>
    <x v="1"/>
    <n v="0"/>
    <n v="0"/>
    <n v="9"/>
    <n v="0"/>
    <n v="0"/>
    <n v="0"/>
    <n v="0"/>
    <n v="0"/>
    <n v="2.82"/>
    <n v="0"/>
    <n v="15"/>
    <n v="24"/>
    <n v="50.82"/>
  </r>
  <r>
    <x v="2"/>
    <s v="Công ty TNHH bảo hiểm FUBON (Việt nam)"/>
    <x v="279"/>
    <x v="1"/>
    <n v="0"/>
    <n v="0"/>
    <n v="44.8"/>
    <n v="0"/>
    <n v="0"/>
    <n v="0"/>
    <n v="0"/>
    <n v="0"/>
    <n v="12"/>
    <n v="0"/>
    <n v="0"/>
    <n v="0"/>
    <n v="56.8"/>
  </r>
  <r>
    <x v="2"/>
    <s v="Công ty cổ phần dinh dưỡng y tế NUFOBI"/>
    <x v="279"/>
    <x v="1"/>
    <n v="0"/>
    <n v="0"/>
    <n v="2"/>
    <n v="0"/>
    <n v="0"/>
    <n v="0"/>
    <n v="0"/>
    <n v="0"/>
    <n v="0"/>
    <n v="0"/>
    <n v="0"/>
    <n v="0"/>
    <n v="2"/>
  </r>
  <r>
    <x v="2"/>
    <s v="Công ty cổ phần thực phẩm gia đình ANCO"/>
    <x v="279"/>
    <x v="1"/>
    <n v="0"/>
    <n v="0"/>
    <n v="48.5"/>
    <n v="0"/>
    <n v="0"/>
    <n v="5"/>
    <n v="0"/>
    <n v="0"/>
    <n v="0"/>
    <n v="0"/>
    <n v="0"/>
    <n v="0"/>
    <n v="53.5"/>
  </r>
  <r>
    <x v="2"/>
    <s v="Trung tâm hội nghị giáo dục"/>
    <x v="279"/>
    <x v="1"/>
    <n v="0"/>
    <n v="0"/>
    <n v="3"/>
    <n v="0"/>
    <n v="0"/>
    <n v="0"/>
    <n v="0"/>
    <n v="0"/>
    <n v="0"/>
    <n v="0"/>
    <n v="0"/>
    <n v="0"/>
    <n v="3"/>
  </r>
  <r>
    <x v="2"/>
    <s v="Công ty TNHH Wonder Vina"/>
    <x v="279"/>
    <x v="1"/>
    <n v="0"/>
    <n v="0"/>
    <n v="6.03"/>
    <n v="0"/>
    <n v="0"/>
    <n v="0"/>
    <n v="0"/>
    <n v="0"/>
    <n v="0"/>
    <n v="0"/>
    <n v="0"/>
    <n v="0"/>
    <n v="6.03"/>
  </r>
  <r>
    <x v="2"/>
    <s v="Công ty Cổ phần thương mại Việt Hồng"/>
    <x v="279"/>
    <x v="1"/>
    <n v="0"/>
    <n v="0"/>
    <n v="4.6500000000000004"/>
    <n v="0"/>
    <n v="0"/>
    <n v="0"/>
    <n v="0"/>
    <n v="0"/>
    <n v="0"/>
    <n v="0"/>
    <n v="0"/>
    <n v="0"/>
    <n v="4.6500000000000004"/>
  </r>
  <r>
    <x v="2"/>
    <s v="Trung tâm thương mại và dịch vụ du lịch"/>
    <x v="449"/>
    <x v="1"/>
    <n v="0"/>
    <n v="0"/>
    <n v="19.600000000000001"/>
    <n v="0"/>
    <n v="0"/>
    <n v="0"/>
    <n v="0"/>
    <n v="0"/>
    <n v="5"/>
    <n v="0"/>
    <n v="0"/>
    <n v="0"/>
    <n v="24.6"/>
  </r>
  <r>
    <x v="2"/>
    <s v="Công ty TNHH Thịnh Điền"/>
    <x v="450"/>
    <x v="1"/>
    <n v="0"/>
    <n v="0"/>
    <n v="13.9443"/>
    <n v="0"/>
    <n v="0"/>
    <n v="7.1631"/>
    <n v="0"/>
    <n v="0"/>
    <n v="0"/>
    <n v="0"/>
    <n v="0"/>
    <n v="6.2660999999999998"/>
    <n v="27.3735"/>
  </r>
  <r>
    <x v="3"/>
    <s v="Ngân hàng TMCP Sài Gòn - Hà Nội"/>
    <x v="310"/>
    <x v="1"/>
    <n v="0"/>
    <n v="0"/>
    <n v="145.095842"/>
    <n v="32.82"/>
    <n v="32.82"/>
    <n v="32.82"/>
    <n v="32.82"/>
    <n v="32.82"/>
    <n v="32.82"/>
    <n v="32.82"/>
    <n v="32.82"/>
    <n v="32.82"/>
    <n v="440.475842"/>
  </r>
  <r>
    <x v="2"/>
    <s v="Công ty Cổ phần Công nghệ Bình Minh"/>
    <x v="451"/>
    <x v="1"/>
    <n v="0"/>
    <n v="0"/>
    <n v="858.431149"/>
    <n v="0"/>
    <n v="873.69079599999998"/>
    <n v="51.96"/>
    <n v="0"/>
    <n v="538.62770999999998"/>
    <n v="67.191490000000002"/>
    <n v="196.598975"/>
    <n v="5.988721"/>
    <n v="-174.36129600000001"/>
    <n v="2418.1275449999998"/>
  </r>
  <r>
    <x v="3"/>
    <s v="Ngân hàng TMCP Việt Nam Thương Tín (VIETBANK)"/>
    <x v="376"/>
    <x v="1"/>
    <n v="0"/>
    <n v="0"/>
    <n v="5.4545450000000004"/>
    <n v="1.3636360000000001"/>
    <n v="0"/>
    <n v="0"/>
    <n v="0"/>
    <n v="0.13636400000000001"/>
    <n v="9.0909000000000004E-2"/>
    <n v="0"/>
    <n v="0"/>
    <n v="0.13636400000000001"/>
    <n v="7.1818179999999998"/>
  </r>
  <r>
    <x v="1"/>
    <s v="Trung tâm viễn thông quốc tế Mobifone"/>
    <x v="131"/>
    <x v="1"/>
    <n v="0"/>
    <n v="0"/>
    <n v="4075.1040389999998"/>
    <n v="1198.7514000000001"/>
    <n v="1948.5128"/>
    <n v="3006.5967999999998"/>
    <n v="0"/>
    <n v="0"/>
    <n v="2533.4780000000001"/>
    <n v="1419.7889"/>
    <n v="0"/>
    <n v="0"/>
    <n v="14182.231938999999"/>
  </r>
  <r>
    <x v="1"/>
    <s v="Công ty TNHH Fushan Technology (Việt Nam)"/>
    <x v="452"/>
    <x v="1"/>
    <n v="0"/>
    <n v="0"/>
    <n v="0"/>
    <n v="73.238709999999998"/>
    <n v="51.6"/>
    <n v="0"/>
    <n v="0"/>
    <n v="0"/>
    <n v="0"/>
    <n v="0"/>
    <n v="0"/>
    <n v="0"/>
    <n v="124.83871000000001"/>
  </r>
  <r>
    <x v="3"/>
    <s v="Công ty Cổ phần Chứng khoán SSI"/>
    <x v="95"/>
    <x v="1"/>
    <n v="0"/>
    <n v="0"/>
    <n v="0"/>
    <n v="356.693333"/>
    <n v="0"/>
    <n v="0"/>
    <n v="0"/>
    <n v="0"/>
    <n v="0"/>
    <n v="0"/>
    <n v="0"/>
    <n v="0"/>
    <n v="356.693333"/>
  </r>
  <r>
    <x v="2"/>
    <s v="Công ty Cổ phần Dịch vụ số liệu Toàn Cầu"/>
    <x v="168"/>
    <x v="1"/>
    <n v="0"/>
    <n v="0"/>
    <n v="0"/>
    <n v="90.003900000000002"/>
    <n v="90.003900000000002"/>
    <n v="90.003900000000002"/>
    <n v="90.003900000000002"/>
    <n v="90.003900000000002"/>
    <n v="90.003900000000002"/>
    <n v="90.003900000000002"/>
    <n v="90.003900000000002"/>
    <n v="90.003900000000002"/>
    <n v="810.03510000000006"/>
  </r>
  <r>
    <x v="2"/>
    <s v="Trung tâm Kỹ thuật Sản xuất Chương trình"/>
    <x v="183"/>
    <x v="1"/>
    <n v="0"/>
    <n v="0"/>
    <n v="0"/>
    <n v="23.454545"/>
    <n v="15.636364"/>
    <n v="7.8181820000000002"/>
    <n v="0"/>
    <n v="0"/>
    <n v="0"/>
    <n v="0"/>
    <n v="0"/>
    <n v="0"/>
    <n v="46.909090999999997"/>
  </r>
  <r>
    <x v="2"/>
    <s v="Công ty TNHH Công nghệ LEEON"/>
    <x v="453"/>
    <x v="0"/>
    <n v="0"/>
    <n v="0"/>
    <n v="0"/>
    <n v="2"/>
    <n v="2"/>
    <n v="1"/>
    <n v="0"/>
    <n v="0"/>
    <n v="0"/>
    <n v="0"/>
    <n v="0"/>
    <n v="0"/>
    <n v="5"/>
  </r>
  <r>
    <x v="2"/>
    <s v="Công ty cổ phần đầu tư thương mại công nghệ ESON"/>
    <x v="454"/>
    <x v="0"/>
    <n v="0"/>
    <n v="0"/>
    <n v="0"/>
    <n v="3.2046380000000001"/>
    <n v="2.5891739999999999"/>
    <n v="2.5891739999999999"/>
    <n v="2.5891739999999999"/>
    <n v="2.5891739999999999"/>
    <n v="2.5121660000000001"/>
    <n v="2.605979"/>
    <n v="2.605979"/>
    <n v="2.605979"/>
    <n v="23.891437"/>
  </r>
  <r>
    <x v="2"/>
    <s v="Công ty Cổ phần dịch vụ Thương mại Tổng hợp VINCOMMERCE"/>
    <x v="72"/>
    <x v="1"/>
    <n v="0"/>
    <n v="0"/>
    <n v="0"/>
    <n v="-57.405355999999998"/>
    <n v="-79.014538000000002"/>
    <n v="-65.524777999999998"/>
    <n v="0"/>
    <n v="0"/>
    <n v="0"/>
    <n v="0"/>
    <n v="0"/>
    <n v="0"/>
    <n v="-201.944672"/>
  </r>
  <r>
    <x v="1"/>
    <s v="Công ty TNHH Samsung Electronics Vietnam"/>
    <x v="116"/>
    <x v="1"/>
    <n v="0"/>
    <n v="0"/>
    <n v="0"/>
    <n v="14.670968"/>
    <n v="5.6"/>
    <n v="5.6"/>
    <n v="5.6"/>
    <n v="5.6"/>
    <n v="5.6"/>
    <n v="5.6"/>
    <n v="5.6"/>
    <n v="5.6"/>
    <n v="59.470967999999999"/>
  </r>
  <r>
    <x v="2"/>
    <s v="Tổng công ty Bưu điện Việt Nam"/>
    <x v="143"/>
    <x v="1"/>
    <n v="0"/>
    <n v="0"/>
    <n v="0"/>
    <n v="2.887"/>
    <n v="2.887"/>
    <n v="2.887"/>
    <n v="2.887"/>
    <n v="2.887"/>
    <n v="2.887"/>
    <n v="2.887"/>
    <n v="2.887"/>
    <n v="2.887"/>
    <n v="25.983000000000001"/>
  </r>
  <r>
    <x v="2"/>
    <s v="Tổng công ty Bưu điện Việt Nam"/>
    <x v="143"/>
    <x v="1"/>
    <n v="0"/>
    <n v="0"/>
    <n v="0"/>
    <n v="19.5"/>
    <n v="4.5"/>
    <n v="4.5"/>
    <n v="4.5"/>
    <n v="4.5"/>
    <n v="4.5"/>
    <n v="4.5"/>
    <n v="4.5"/>
    <n v="4.5"/>
    <n v="55.5"/>
  </r>
  <r>
    <x v="3"/>
    <s v="Ngân hàng TMCP Kỹ Thương Việt Nam"/>
    <x v="100"/>
    <x v="1"/>
    <n v="0"/>
    <n v="0"/>
    <n v="0"/>
    <n v="1285.1136959999999"/>
    <n v="350.70810799999998"/>
    <n v="326.10153300000002"/>
    <n v="326.10153300000002"/>
    <n v="326.10153300000002"/>
    <n v="347.27308499999998"/>
    <n v="331.49902400000002"/>
    <n v="331.49902400000002"/>
    <n v="331.49902400000002"/>
    <n v="3955.8965600000001"/>
  </r>
  <r>
    <x v="3"/>
    <s v="Công ty Cổ phần chứng khoán HFT"/>
    <x v="327"/>
    <x v="0"/>
    <n v="0"/>
    <n v="0"/>
    <n v="0"/>
    <n v="-3.7613799999999999"/>
    <n v="0"/>
    <n v="0"/>
    <n v="0"/>
    <n v="0"/>
    <n v="0"/>
    <n v="0"/>
    <n v="0"/>
    <n v="0"/>
    <n v="-3.7613799999999999"/>
  </r>
  <r>
    <x v="3"/>
    <s v="Ngân hàng TMCP Kỹ Thương Việt Nam"/>
    <x v="100"/>
    <x v="1"/>
    <n v="0"/>
    <n v="0"/>
    <n v="0"/>
    <n v="3465.4036030000002"/>
    <n v="1138.459595"/>
    <n v="916.17972699999996"/>
    <n v="904.03383099999996"/>
    <n v="931.41521599999999"/>
    <n v="911.68925000000002"/>
    <n v="911.79748400000005"/>
    <n v="870.80356800000004"/>
    <n v="874.12943600000006"/>
    <n v="10923.91171"/>
  </r>
  <r>
    <x v="3"/>
    <s v="Công ty Cổ phần Thương mại và Giao nhận vận tải Phúc Sơn"/>
    <x v="310"/>
    <x v="1"/>
    <n v="0"/>
    <n v="0"/>
    <n v="0"/>
    <n v="2.829091"/>
    <n v="0"/>
    <n v="0"/>
    <n v="0"/>
    <n v="0"/>
    <n v="0"/>
    <n v="0"/>
    <n v="0"/>
    <n v="0"/>
    <n v="2.829091"/>
  </r>
  <r>
    <x v="3"/>
    <s v="Tập đoàn công nghiệp Than - Khoáng Sản Việt Nam"/>
    <x v="310"/>
    <x v="1"/>
    <n v="0"/>
    <n v="0"/>
    <n v="0"/>
    <n v="2.829091"/>
    <n v="0"/>
    <n v="0"/>
    <n v="0"/>
    <n v="0"/>
    <n v="0"/>
    <n v="0"/>
    <n v="0"/>
    <n v="0"/>
    <n v="2.829091"/>
  </r>
  <r>
    <x v="3"/>
    <s v="Công ty Cổ phần WINMEDIA"/>
    <x v="310"/>
    <x v="1"/>
    <n v="0"/>
    <n v="0"/>
    <n v="0"/>
    <n v="1.657273"/>
    <n v="0"/>
    <n v="0"/>
    <n v="0"/>
    <n v="0"/>
    <n v="0"/>
    <n v="0"/>
    <n v="0"/>
    <n v="0"/>
    <n v="1.657273"/>
  </r>
  <r>
    <x v="3"/>
    <s v="Công ty Cổ phần đầu tư và bất động sản Hoàng Long"/>
    <x v="310"/>
    <x v="1"/>
    <n v="0"/>
    <n v="0"/>
    <n v="0"/>
    <n v="1.657273"/>
    <n v="0"/>
    <n v="0"/>
    <n v="0"/>
    <n v="0"/>
    <n v="0"/>
    <n v="0"/>
    <n v="0"/>
    <n v="0"/>
    <n v="1.657273"/>
  </r>
  <r>
    <x v="3"/>
    <s v="Công ty Cổ phần Phát triển xây dựng và đầu tư thương mại An Phát"/>
    <x v="310"/>
    <x v="1"/>
    <n v="0"/>
    <n v="0"/>
    <n v="0"/>
    <n v="1.657273"/>
    <n v="0"/>
    <n v="0"/>
    <n v="0"/>
    <n v="0"/>
    <n v="0"/>
    <n v="0"/>
    <n v="0"/>
    <n v="0"/>
    <n v="1.657273"/>
  </r>
  <r>
    <x v="3"/>
    <s v="Hiệp hội Doanh nghiệp nhỏ và vừa Thành phố Hà Nội"/>
    <x v="310"/>
    <x v="1"/>
    <n v="0"/>
    <n v="0"/>
    <n v="0"/>
    <n v="2.829091"/>
    <n v="0"/>
    <n v="0"/>
    <n v="0"/>
    <n v="0"/>
    <n v="0"/>
    <n v="0"/>
    <n v="0"/>
    <n v="0"/>
    <n v="2.829091"/>
  </r>
  <r>
    <x v="3"/>
    <s v="Công ty Cổ phần tập đoàn đầu tư xây dựng Vĩnh Phát"/>
    <x v="310"/>
    <x v="1"/>
    <n v="0"/>
    <n v="0"/>
    <n v="0"/>
    <n v="2.829091"/>
    <n v="0"/>
    <n v="0"/>
    <n v="0"/>
    <n v="0"/>
    <n v="0"/>
    <n v="0"/>
    <n v="0"/>
    <n v="0"/>
    <n v="2.829091"/>
  </r>
  <r>
    <x v="2"/>
    <s v="Chi nhánh công ty TNHH Namyang Innotech Vina"/>
    <x v="455"/>
    <x v="0"/>
    <n v="0"/>
    <n v="0"/>
    <n v="0"/>
    <n v="5"/>
    <n v="0"/>
    <n v="0"/>
    <n v="0"/>
    <n v="0"/>
    <n v="0"/>
    <n v="0"/>
    <n v="0"/>
    <n v="0"/>
    <n v="5"/>
  </r>
  <r>
    <x v="2"/>
    <s v="Chi nhánh tại tỉnh Phú Thọ  - Công ty cổ phần Vincom Retail"/>
    <x v="72"/>
    <x v="1"/>
    <n v="0"/>
    <n v="0"/>
    <n v="0"/>
    <n v="15"/>
    <n v="0"/>
    <n v="0"/>
    <n v="0"/>
    <n v="0"/>
    <n v="0"/>
    <n v="0"/>
    <n v="0"/>
    <n v="0"/>
    <n v="15"/>
  </r>
  <r>
    <x v="2"/>
    <s v="Chi nhánh tại tỉnh Bắc Kạn - Công ty cổ phần Vincom Retail"/>
    <x v="72"/>
    <x v="1"/>
    <n v="0"/>
    <n v="0"/>
    <n v="0"/>
    <n v="15"/>
    <n v="0"/>
    <n v="0"/>
    <n v="0"/>
    <n v="0"/>
    <n v="0"/>
    <n v="0"/>
    <n v="0"/>
    <n v="0"/>
    <n v="15"/>
  </r>
  <r>
    <x v="2"/>
    <s v="Chi nhánh tại tỉnh Nghệ An  - Công ty cổ phần Vincom Retail"/>
    <x v="72"/>
    <x v="1"/>
    <n v="0"/>
    <n v="0"/>
    <n v="0"/>
    <n v="15"/>
    <n v="0"/>
    <n v="0"/>
    <n v="0"/>
    <n v="0"/>
    <n v="0"/>
    <n v="0"/>
    <n v="0"/>
    <n v="0"/>
    <n v="15"/>
  </r>
  <r>
    <x v="2"/>
    <s v="Công ty Cổ phần Đầu tư và Phát triển đô thị Suối Hoa"/>
    <x v="72"/>
    <x v="1"/>
    <n v="0"/>
    <n v="0"/>
    <n v="0"/>
    <n v="15"/>
    <n v="0"/>
    <n v="0"/>
    <n v="0"/>
    <n v="0"/>
    <n v="0"/>
    <n v="0"/>
    <n v="0"/>
    <n v="0"/>
    <n v="15"/>
  </r>
  <r>
    <x v="2"/>
    <s v="Công ty Cổ Phần Vincom Retail"/>
    <x v="72"/>
    <x v="1"/>
    <n v="0"/>
    <n v="0"/>
    <n v="0"/>
    <n v="15"/>
    <n v="0"/>
    <n v="0"/>
    <n v="0"/>
    <n v="0"/>
    <n v="0"/>
    <n v="0"/>
    <n v="0"/>
    <n v="0"/>
    <n v="15"/>
  </r>
  <r>
    <x v="2"/>
    <s v="Công ty TNHH Vincom Retail Miền Bắc"/>
    <x v="72"/>
    <x v="1"/>
    <n v="0"/>
    <n v="0"/>
    <n v="0"/>
    <n v="15"/>
    <n v="0"/>
    <n v="0"/>
    <n v="0"/>
    <n v="0"/>
    <n v="0"/>
    <n v="0"/>
    <n v="0"/>
    <n v="0"/>
    <n v="15"/>
  </r>
  <r>
    <x v="2"/>
    <s v="Chi nhánh tại tỉnh Hải Dương - Công ty TNHH Vincom Retail Miền Bắc"/>
    <x v="72"/>
    <x v="1"/>
    <n v="0"/>
    <n v="0"/>
    <n v="0"/>
    <n v="15"/>
    <n v="0"/>
    <n v="0"/>
    <n v="0"/>
    <n v="0"/>
    <n v="0"/>
    <n v="0"/>
    <n v="0"/>
    <n v="0"/>
    <n v="15"/>
  </r>
  <r>
    <x v="2"/>
    <s v="Chi nhánh tại thành phố Hải Phòng - Công ty TNHH Vincom Retail Miền Bắc"/>
    <x v="72"/>
    <x v="1"/>
    <n v="0"/>
    <n v="0"/>
    <n v="0"/>
    <n v="15"/>
    <n v="0"/>
    <n v="0"/>
    <n v="0"/>
    <n v="0"/>
    <n v="0"/>
    <n v="0"/>
    <n v="0"/>
    <n v="0"/>
    <n v="15"/>
  </r>
  <r>
    <x v="2"/>
    <s v="Chi nhánh tại tỉnh Phú Thọ - Công ty TNHH Vincom Retail Miền Bắc"/>
    <x v="72"/>
    <x v="1"/>
    <n v="0"/>
    <n v="0"/>
    <n v="0"/>
    <n v="15"/>
    <n v="0"/>
    <n v="0"/>
    <n v="0"/>
    <n v="0"/>
    <n v="0"/>
    <n v="0"/>
    <n v="0"/>
    <n v="0"/>
    <n v="15"/>
  </r>
  <r>
    <x v="2"/>
    <s v="Chi nhánh tại tỉnh Quảng Ninh - Công ty TNHH Vincom Retail Miền Bắc"/>
    <x v="72"/>
    <x v="1"/>
    <n v="0"/>
    <n v="0"/>
    <n v="0"/>
    <n v="15"/>
    <n v="0"/>
    <n v="0"/>
    <n v="0"/>
    <n v="0"/>
    <n v="0"/>
    <n v="0"/>
    <n v="0"/>
    <n v="0"/>
    <n v="15"/>
  </r>
  <r>
    <x v="2"/>
    <s v="Chi nhánh tại tình Thái Bình - Công ty TNHH Vincom Retail Miền Bắc"/>
    <x v="72"/>
    <x v="1"/>
    <n v="0"/>
    <n v="0"/>
    <n v="0"/>
    <n v="15"/>
    <n v="0"/>
    <n v="0"/>
    <n v="0"/>
    <n v="0"/>
    <n v="0"/>
    <n v="0"/>
    <n v="0"/>
    <n v="0"/>
    <n v="15"/>
  </r>
  <r>
    <x v="2"/>
    <s v="Công ty TNHH Vincom Retail Miền Nam"/>
    <x v="72"/>
    <x v="1"/>
    <n v="0"/>
    <n v="0"/>
    <n v="0"/>
    <n v="15"/>
    <n v="0"/>
    <n v="0"/>
    <n v="0"/>
    <n v="0"/>
    <n v="0"/>
    <n v="0"/>
    <n v="0"/>
    <n v="0"/>
    <n v="15"/>
  </r>
  <r>
    <x v="2"/>
    <s v="Chi nhánh tại tỉnh An Giang - Công ty TNHH Vincom Retail Miền Nam"/>
    <x v="72"/>
    <x v="1"/>
    <n v="0"/>
    <n v="0"/>
    <n v="0"/>
    <n v="15"/>
    <n v="0"/>
    <n v="0"/>
    <n v="0"/>
    <n v="0"/>
    <n v="0"/>
    <n v="0"/>
    <n v="0"/>
    <n v="0"/>
    <n v="15"/>
  </r>
  <r>
    <x v="2"/>
    <s v="Chi nhánh tại tỉnh Bạc Liêu - Công ty TNHH Vincom Retail Miền Nam"/>
    <x v="72"/>
    <x v="1"/>
    <n v="0"/>
    <n v="0"/>
    <n v="0"/>
    <n v="15"/>
    <n v="0"/>
    <n v="0"/>
    <n v="0"/>
    <n v="0"/>
    <n v="0"/>
    <n v="0"/>
    <n v="0"/>
    <n v="0"/>
    <n v="15"/>
  </r>
  <r>
    <x v="2"/>
    <s v="Chi nhánh tại thành phố Cần Thơ - Công ty TNHH Vincom Retail Miền Nam"/>
    <x v="72"/>
    <x v="1"/>
    <n v="0"/>
    <n v="0"/>
    <n v="0"/>
    <n v="15"/>
    <n v="0"/>
    <n v="0"/>
    <n v="0"/>
    <n v="0"/>
    <n v="0"/>
    <n v="0"/>
    <n v="0"/>
    <n v="0"/>
    <n v="15"/>
  </r>
  <r>
    <x v="2"/>
    <s v="Chi nhánh tại thành phố Đà Nẵng - Công ty TNHH Vincom Retail Miền Nam"/>
    <x v="72"/>
    <x v="1"/>
    <n v="0"/>
    <n v="0"/>
    <n v="0"/>
    <n v="15"/>
    <n v="0"/>
    <n v="0"/>
    <n v="0"/>
    <n v="0"/>
    <n v="0"/>
    <n v="0"/>
    <n v="0"/>
    <n v="0"/>
    <n v="15"/>
  </r>
  <r>
    <x v="2"/>
    <s v="Chi nhánh tại tỉnh Đồng Nai - Công ty TNHH Vincom Retail Miền Nam"/>
    <x v="72"/>
    <x v="1"/>
    <n v="0"/>
    <n v="0"/>
    <n v="0"/>
    <n v="15"/>
    <n v="0"/>
    <n v="0"/>
    <n v="0"/>
    <n v="0"/>
    <n v="0"/>
    <n v="0"/>
    <n v="0"/>
    <n v="0"/>
    <n v="15"/>
  </r>
  <r>
    <x v="2"/>
    <s v="Chi nhánh tại tỉnh Khánh Hòa - Công ty TNHH Vincom Retail Miền Nam"/>
    <x v="72"/>
    <x v="1"/>
    <n v="0"/>
    <n v="0"/>
    <n v="0"/>
    <n v="15"/>
    <n v="0"/>
    <n v="0"/>
    <n v="0"/>
    <n v="0"/>
    <n v="0"/>
    <n v="0"/>
    <n v="0"/>
    <n v="0"/>
    <n v="15"/>
  </r>
  <r>
    <x v="2"/>
    <s v="Chi nhánh tại tỉnh Kiên Giang - Công ty TNHH Vincom Retail Miền Nam"/>
    <x v="72"/>
    <x v="1"/>
    <n v="0"/>
    <n v="0"/>
    <n v="0"/>
    <n v="15"/>
    <n v="0"/>
    <n v="0"/>
    <n v="0"/>
    <n v="0"/>
    <n v="0"/>
    <n v="0"/>
    <n v="0"/>
    <n v="0"/>
    <n v="15"/>
  </r>
  <r>
    <x v="2"/>
    <s v="Chi nhánh tại tỉnh Ninh Thuận - Công ty TNHH Vincom Retail Miền Nam"/>
    <x v="72"/>
    <x v="1"/>
    <n v="0"/>
    <n v="0"/>
    <n v="0"/>
    <n v="15"/>
    <n v="0"/>
    <n v="0"/>
    <n v="0"/>
    <n v="0"/>
    <n v="0"/>
    <n v="0"/>
    <n v="0"/>
    <n v="0"/>
    <n v="15"/>
  </r>
  <r>
    <x v="2"/>
    <s v="Chi nhánh tại Trà Vinh - Công ty TNHH Vincom Retail Miền Nam"/>
    <x v="72"/>
    <x v="1"/>
    <n v="0"/>
    <n v="0"/>
    <n v="0"/>
    <n v="15"/>
    <n v="0"/>
    <n v="0"/>
    <n v="0"/>
    <n v="0"/>
    <n v="0"/>
    <n v="0"/>
    <n v="0"/>
    <n v="0"/>
    <n v="15"/>
  </r>
  <r>
    <x v="2"/>
    <s v="Chi nhánh tại tỉnh Vĩnh Long - Công ty TNHH Vincom Retail Miền Nam"/>
    <x v="72"/>
    <x v="1"/>
    <n v="0"/>
    <n v="0"/>
    <n v="0"/>
    <n v="15"/>
    <n v="0"/>
    <n v="0"/>
    <n v="0"/>
    <n v="0"/>
    <n v="0"/>
    <n v="0"/>
    <n v="0"/>
    <n v="0"/>
    <n v="15"/>
  </r>
  <r>
    <x v="2"/>
    <s v="Chi nhánh tại tỉnh Yên Bái - Công ty TNHH Vincom Retail Miền Bắc"/>
    <x v="72"/>
    <x v="1"/>
    <n v="0"/>
    <n v="0"/>
    <n v="0"/>
    <n v="15"/>
    <n v="0"/>
    <n v="0"/>
    <n v="0"/>
    <n v="0"/>
    <n v="0"/>
    <n v="0"/>
    <n v="0"/>
    <n v="0"/>
    <n v="15"/>
  </r>
  <r>
    <x v="2"/>
    <s v="Chi nhánh Thái Bình-Công ty CP dịch vụ thương mại tổng hợp VinCommerce"/>
    <x v="72"/>
    <x v="1"/>
    <n v="0"/>
    <n v="0"/>
    <n v="0"/>
    <n v="14.586"/>
    <n v="2.7613669999999999"/>
    <n v="0"/>
    <n v="0.74066699999999996"/>
    <n v="16.829999999999998"/>
    <n v="0"/>
    <n v="0"/>
    <n v="0"/>
    <n v="0"/>
    <n v="34.918033999999999"/>
  </r>
  <r>
    <x v="2"/>
    <s v="CN Công ty CP Bệnh viện ĐKQT Vinmec - Bệnh viện ĐKQT Vinmec Centre Park"/>
    <x v="72"/>
    <x v="1"/>
    <n v="0"/>
    <n v="0"/>
    <n v="0"/>
    <n v="2.2949999999999999"/>
    <n v="0"/>
    <n v="0"/>
    <n v="0"/>
    <n v="0"/>
    <n v="0"/>
    <n v="0"/>
    <n v="0"/>
    <n v="0"/>
    <n v="2.2949999999999999"/>
  </r>
  <r>
    <x v="2"/>
    <s v="CN tại tỉnh Kiên Giang- Công ty CP bệnh viện đa khoa quốc tế Vinmec"/>
    <x v="72"/>
    <x v="1"/>
    <n v="0"/>
    <n v="0"/>
    <n v="0"/>
    <n v="2.2949999999999999"/>
    <n v="0"/>
    <n v="0"/>
    <n v="0"/>
    <n v="0"/>
    <n v="0"/>
    <n v="0"/>
    <n v="0"/>
    <n v="0"/>
    <n v="2.2949999999999999"/>
  </r>
  <r>
    <x v="2"/>
    <s v="CN Công ty CP bệnh viện ĐKQT Vinmec - bệnh viện ĐKQT Vinmec Time City"/>
    <x v="72"/>
    <x v="1"/>
    <n v="0"/>
    <n v="0"/>
    <n v="0"/>
    <n v="19.38"/>
    <n v="0"/>
    <n v="0"/>
    <n v="0"/>
    <n v="0"/>
    <n v="0"/>
    <n v="0"/>
    <n v="0"/>
    <n v="0"/>
    <n v="19.38"/>
  </r>
  <r>
    <x v="2"/>
    <s v="CN Công ty CP bệnh viện ĐKQT Vinmec - Bệnh viện ĐKQT Vinmec Đà nẵng"/>
    <x v="72"/>
    <x v="1"/>
    <n v="0"/>
    <n v="0"/>
    <n v="0"/>
    <n v="2.2949999999999999"/>
    <n v="0"/>
    <n v="0"/>
    <n v="0"/>
    <n v="0"/>
    <n v="0"/>
    <n v="0"/>
    <n v="0"/>
    <n v="0"/>
    <n v="2.2949999999999999"/>
  </r>
  <r>
    <x v="2"/>
    <s v="Công ty TNHH MTV Vinschool"/>
    <x v="72"/>
    <x v="1"/>
    <n v="0"/>
    <n v="0"/>
    <n v="0"/>
    <n v="57.222000000000001"/>
    <n v="1.2749999999999999"/>
    <n v="0"/>
    <n v="0"/>
    <n v="0"/>
    <n v="58.497"/>
    <n v="0"/>
    <n v="0"/>
    <n v="0"/>
    <n v="116.994"/>
  </r>
  <r>
    <x v="2"/>
    <s v="CN tại TP.HCM -Công ty TNHH MTV Vinschool"/>
    <x v="72"/>
    <x v="1"/>
    <n v="0"/>
    <n v="0"/>
    <n v="0"/>
    <n v="12.189"/>
    <n v="0"/>
    <n v="0"/>
    <n v="0"/>
    <n v="0"/>
    <n v="12.189"/>
    <n v="0"/>
    <n v="0"/>
    <n v="0"/>
    <n v="24.378"/>
  </r>
  <r>
    <x v="2"/>
    <s v="Công ty đầu tư sản xuất phát triển nông nghiệp VINECO"/>
    <x v="72"/>
    <x v="1"/>
    <n v="0"/>
    <n v="0"/>
    <n v="0"/>
    <n v="39.346499999999999"/>
    <n v="0"/>
    <n v="0"/>
    <n v="0"/>
    <n v="0"/>
    <n v="37.841999999999999"/>
    <n v="0"/>
    <n v="0"/>
    <n v="0"/>
    <n v="77.188500000000005"/>
  </r>
  <r>
    <x v="2"/>
    <s v="Trung tâm đào tạo bóng đá trẻ PVF"/>
    <x v="72"/>
    <x v="1"/>
    <n v="0"/>
    <n v="0"/>
    <n v="0"/>
    <n v="9.6389999999999993"/>
    <n v="0"/>
    <n v="0"/>
    <n v="0"/>
    <n v="0"/>
    <n v="0"/>
    <n v="0"/>
    <n v="0"/>
    <n v="0"/>
    <n v="9.6389999999999993"/>
  </r>
  <r>
    <x v="2"/>
    <s v="Công ty cổ phần Vinhomes"/>
    <x v="72"/>
    <x v="1"/>
    <n v="0"/>
    <n v="0"/>
    <n v="0"/>
    <n v="54.034500000000001"/>
    <n v="0"/>
    <n v="0"/>
    <n v="0"/>
    <n v="0"/>
    <n v="0"/>
    <n v="0"/>
    <n v="0"/>
    <n v="0"/>
    <n v="54.034500000000001"/>
  </r>
  <r>
    <x v="2"/>
    <s v="Tập đoàn Vingroup-Công ty CP"/>
    <x v="72"/>
    <x v="1"/>
    <n v="0"/>
    <n v="0"/>
    <n v="0"/>
    <n v="20.808"/>
    <n v="0"/>
    <n v="0"/>
    <n v="0"/>
    <n v="0"/>
    <n v="0"/>
    <n v="0"/>
    <n v="0"/>
    <n v="0"/>
    <n v="20.808"/>
  </r>
  <r>
    <x v="2"/>
    <s v="Trung tâm từ thiện và hướng nghiệp phật tích"/>
    <x v="72"/>
    <x v="1"/>
    <n v="0"/>
    <n v="0"/>
    <n v="0"/>
    <n v="1.2749999999999999"/>
    <n v="0"/>
    <n v="0"/>
    <n v="0"/>
    <n v="0"/>
    <n v="1.2749999999999999"/>
    <n v="0"/>
    <n v="0"/>
    <n v="0"/>
    <n v="2.5499999999999998"/>
  </r>
  <r>
    <x v="2"/>
    <s v="Công ty TNHH sản xuất và kinh doanh VinFast"/>
    <x v="72"/>
    <x v="1"/>
    <n v="0"/>
    <n v="0"/>
    <n v="0"/>
    <n v="4.59"/>
    <n v="0"/>
    <n v="0"/>
    <n v="0"/>
    <n v="0"/>
    <n v="0"/>
    <n v="0"/>
    <n v="0"/>
    <n v="0"/>
    <n v="4.59"/>
  </r>
  <r>
    <x v="2"/>
    <s v="Công ty cổ phần phát triển công nghệ Vin Tech"/>
    <x v="72"/>
    <x v="1"/>
    <n v="0"/>
    <n v="0"/>
    <n v="0"/>
    <n v="7.99"/>
    <n v="0"/>
    <n v="0"/>
    <n v="0"/>
    <n v="0"/>
    <n v="0"/>
    <n v="0"/>
    <n v="0"/>
    <n v="0"/>
    <n v="7.99"/>
  </r>
  <r>
    <x v="2"/>
    <s v="CN công ty cổ phần bệnh viện đa khoa quốc tế Vinmec- Bệnh viện đa khoa quốc tế Vinmec Hải Phòng"/>
    <x v="72"/>
    <x v="1"/>
    <n v="0"/>
    <n v="0"/>
    <n v="0"/>
    <n v="6.12"/>
    <n v="0"/>
    <n v="0"/>
    <n v="0"/>
    <n v="0"/>
    <n v="0"/>
    <n v="0"/>
    <n v="0"/>
    <n v="0"/>
    <n v="6.12"/>
  </r>
  <r>
    <x v="2"/>
    <s v="Công ty cổ phần Vinpearl"/>
    <x v="72"/>
    <x v="1"/>
    <n v="0"/>
    <n v="0"/>
    <n v="0"/>
    <n v="2.9868999999999999"/>
    <n v="8.4149999999999991"/>
    <n v="0"/>
    <n v="0"/>
    <n v="0"/>
    <n v="0"/>
    <n v="0"/>
    <n v="0"/>
    <n v="0"/>
    <n v="11.401899999999999"/>
  </r>
  <r>
    <x v="2"/>
    <s v="Công ty cổ phần VinID"/>
    <x v="72"/>
    <x v="1"/>
    <n v="0"/>
    <n v="0"/>
    <n v="0"/>
    <n v="417.46559999999999"/>
    <n v="5.3040000000000003"/>
    <n v="0"/>
    <n v="0"/>
    <n v="0"/>
    <n v="0"/>
    <n v="0"/>
    <n v="0"/>
    <n v="0"/>
    <n v="422.76960000000003"/>
  </r>
  <r>
    <x v="2"/>
    <s v="Chi nhánh tại tỉnh Tuyên Quang- Công ty TNHH Vincom Retail miền bắc"/>
    <x v="72"/>
    <x v="1"/>
    <n v="0"/>
    <n v="0"/>
    <n v="0"/>
    <n v="-3.6720000000000002"/>
    <n v="0"/>
    <n v="0"/>
    <n v="0"/>
    <n v="0"/>
    <n v="0"/>
    <n v="0"/>
    <n v="0"/>
    <n v="0"/>
    <n v="-3.6720000000000002"/>
  </r>
  <r>
    <x v="2"/>
    <s v="Công ty TNHH dịch vụ bảo vệ Vincom"/>
    <x v="72"/>
    <x v="1"/>
    <n v="0"/>
    <n v="0"/>
    <n v="0"/>
    <n v="2.2949999999999999"/>
    <n v="0"/>
    <n v="0"/>
    <n v="0"/>
    <n v="0"/>
    <n v="0"/>
    <n v="0"/>
    <n v="0"/>
    <n v="0"/>
    <n v="2.2949999999999999"/>
  </r>
  <r>
    <x v="2"/>
    <s v="Công ty CP đầu tư và phát triển du lịch Phú Quốc"/>
    <x v="72"/>
    <x v="1"/>
    <n v="0"/>
    <n v="0"/>
    <n v="0"/>
    <n v="13.464"/>
    <n v="0"/>
    <n v="0"/>
    <n v="0"/>
    <n v="0"/>
    <n v="13.464"/>
    <n v="0"/>
    <n v="0"/>
    <n v="0"/>
    <n v="26.928000000000001"/>
  </r>
  <r>
    <x v="2"/>
    <s v="Chi nhánh tại thành phố Hồ Chí Minh-Công ty cổ phần Vinhomes"/>
    <x v="72"/>
    <x v="1"/>
    <n v="0"/>
    <n v="0"/>
    <n v="0"/>
    <n v="41.14425"/>
    <n v="0"/>
    <n v="0"/>
    <n v="0"/>
    <n v="0"/>
    <n v="0"/>
    <n v="0"/>
    <n v="0"/>
    <n v="0"/>
    <n v="41.14425"/>
  </r>
  <r>
    <x v="2"/>
    <s v="Chi nhánh tại Quảng Ninh -Công ty cổ phần Vinhomes"/>
    <x v="72"/>
    <x v="1"/>
    <n v="0"/>
    <n v="0"/>
    <n v="0"/>
    <n v="5.9669999999999996"/>
    <n v="0"/>
    <n v="0"/>
    <n v="0"/>
    <n v="0"/>
    <n v="0"/>
    <n v="0"/>
    <n v="0"/>
    <n v="0"/>
    <n v="5.9669999999999996"/>
  </r>
  <r>
    <x v="2"/>
    <s v="Chi nhánh tại Hải Phòng  -Công ty cổ phần Vinhomes"/>
    <x v="72"/>
    <x v="1"/>
    <n v="0"/>
    <n v="0"/>
    <n v="0"/>
    <n v="6.8849999999999998"/>
    <n v="0"/>
    <n v="0"/>
    <n v="0"/>
    <n v="0"/>
    <n v="0"/>
    <n v="0"/>
    <n v="0"/>
    <n v="0"/>
    <n v="6.8849999999999998"/>
  </r>
  <r>
    <x v="2"/>
    <s v="Công ty TNHH đầu tư và phát triển đô thị Gia Lâm"/>
    <x v="72"/>
    <x v="1"/>
    <n v="0"/>
    <n v="0"/>
    <n v="0"/>
    <n v="7.3440000000000003"/>
    <n v="0"/>
    <n v="0"/>
    <n v="0"/>
    <n v="0"/>
    <n v="0"/>
    <n v="0"/>
    <n v="0"/>
    <n v="0"/>
    <n v="7.3440000000000003"/>
  </r>
  <r>
    <x v="2"/>
    <s v="Chi nhánh tại Thanh Hóa-Công ty cổ phần Vinhomes"/>
    <x v="72"/>
    <x v="1"/>
    <n v="0"/>
    <n v="0"/>
    <n v="0"/>
    <n v="7.3440000000000003"/>
    <n v="0"/>
    <n v="0"/>
    <n v="0"/>
    <n v="0"/>
    <n v="0"/>
    <n v="0"/>
    <n v="0"/>
    <n v="0"/>
    <n v="7.3440000000000003"/>
  </r>
  <r>
    <x v="2"/>
    <s v="Chi nhánh tại Hà Tĩnh - Công ty cổ phần Vinhomes"/>
    <x v="72"/>
    <x v="1"/>
    <n v="0"/>
    <n v="0"/>
    <n v="0"/>
    <n v="2.3842500000000002"/>
    <n v="0"/>
    <n v="0"/>
    <n v="0"/>
    <n v="0"/>
    <n v="0"/>
    <n v="0"/>
    <n v="0"/>
    <n v="0"/>
    <n v="2.3842500000000002"/>
  </r>
  <r>
    <x v="2"/>
    <s v="Công ty TNHH Giáo dục và đào tạo VINACADEMY"/>
    <x v="72"/>
    <x v="1"/>
    <n v="0"/>
    <n v="0"/>
    <n v="0"/>
    <n v="7.3440000000000003"/>
    <n v="0"/>
    <n v="0"/>
    <n v="0"/>
    <n v="0"/>
    <n v="0"/>
    <n v="0"/>
    <n v="0"/>
    <n v="0"/>
    <n v="7.3440000000000003"/>
  </r>
  <r>
    <x v="2"/>
    <s v="Công ty TNHH dịch vụ và kinh doanh Vinfast"/>
    <x v="72"/>
    <x v="1"/>
    <n v="0"/>
    <n v="0"/>
    <n v="0"/>
    <n v="2.2949999999999999"/>
    <n v="0"/>
    <n v="0"/>
    <n v="0"/>
    <n v="0"/>
    <n v="0"/>
    <n v="0"/>
    <n v="0"/>
    <n v="0"/>
    <n v="2.2949999999999999"/>
  </r>
  <r>
    <x v="2"/>
    <s v="Công ty TNHH kinh doanh và thương mại dịch vụ Vinpro"/>
    <x v="72"/>
    <x v="1"/>
    <n v="0"/>
    <n v="0"/>
    <n v="0"/>
    <n v="4.6597"/>
    <n v="2.2949999999999999"/>
    <n v="0"/>
    <n v="0"/>
    <n v="0"/>
    <n v="0"/>
    <n v="0"/>
    <n v="0"/>
    <n v="0"/>
    <n v="6.9546999999999999"/>
  </r>
  <r>
    <x v="2"/>
    <s v="Chi nhánh tại Hà Tĩnh-Công ty cổ phần Vinhomes"/>
    <x v="72"/>
    <x v="1"/>
    <n v="0"/>
    <n v="0"/>
    <n v="0"/>
    <n v="2.7"/>
    <n v="0"/>
    <n v="1.2859000000000001E-2"/>
    <n v="0.38719599999999998"/>
    <n v="0.38719599999999998"/>
    <n v="0.38719599999999998"/>
    <n v="0.38719599999999998"/>
    <n v="0.38719599999999998"/>
    <n v="0.38719599999999998"/>
    <n v="5.036035"/>
  </r>
  <r>
    <x v="2"/>
    <s v="Chi nhánh tại Thanh Hóa- Công ty cổ phần Vinhomes"/>
    <x v="72"/>
    <x v="1"/>
    <n v="0"/>
    <n v="0"/>
    <n v="0"/>
    <n v="2.7"/>
    <n v="0"/>
    <n v="1.2859000000000001E-2"/>
    <n v="0.38719599999999998"/>
    <n v="0.38719599999999998"/>
    <n v="0.38719599999999998"/>
    <n v="0.38719599999999998"/>
    <n v="0.38719599999999998"/>
    <n v="0.38719599999999998"/>
    <n v="5.036035"/>
  </r>
  <r>
    <x v="2"/>
    <s v="Chi nhánh tại Hải Phòng- Công ty cổ phần Vinhomes"/>
    <x v="72"/>
    <x v="1"/>
    <n v="0"/>
    <n v="0"/>
    <n v="0"/>
    <n v="0.25714500000000001"/>
    <n v="0.38591700000000001"/>
    <n v="0.38591700000000001"/>
    <n v="0.38591700000000001"/>
    <n v="0.38591700000000001"/>
    <n v="0.38591700000000001"/>
    <n v="0.38591700000000001"/>
    <n v="0.513069"/>
    <n v="0.385714"/>
    <n v="3.4714299999999998"/>
  </r>
  <r>
    <x v="2"/>
    <s v="Chi nhánh tại Thành phố Hồ Chí Minh- Công ty cổ phần Bibomart TM"/>
    <x v="13"/>
    <x v="1"/>
    <n v="0"/>
    <n v="0"/>
    <n v="0"/>
    <n v="0.49"/>
    <n v="0.300483"/>
    <n v="0.300483"/>
    <n v="0.300483"/>
    <n v="0.300483"/>
    <n v="0.300483"/>
    <n v="0.300483"/>
    <n v="0.300483"/>
    <n v="0.300483"/>
    <n v="2.8938640000000002"/>
  </r>
  <r>
    <x v="3"/>
    <s v="Công ty cổ phần dịch vụ viễn thông I.P"/>
    <x v="70"/>
    <x v="1"/>
    <n v="0"/>
    <n v="0"/>
    <n v="0"/>
    <n v="1.1666669999999999"/>
    <n v="2.5060389999999999"/>
    <n v="2.5060389999999999"/>
    <n v="2.5060389999999999"/>
    <n v="2.5060389999999999"/>
    <n v="2.5060389999999999"/>
    <n v="2.469805"/>
    <n v="2.5015070000000001"/>
    <n v="2.5015070000000001"/>
    <n v="21.169681000000001"/>
  </r>
  <r>
    <x v="2"/>
    <s v="Công ty TNHH Việt nam Grand Prix"/>
    <x v="72"/>
    <x v="1"/>
    <n v="0"/>
    <n v="0"/>
    <n v="0"/>
    <n v="6.15"/>
    <n v="0"/>
    <n v="0"/>
    <n v="0"/>
    <n v="0"/>
    <n v="0"/>
    <n v="0"/>
    <n v="0"/>
    <n v="0"/>
    <n v="6.15"/>
  </r>
  <r>
    <x v="0"/>
    <s v="Chi nhánh Công ty TNHH Một thành viên Viễn thông quốc tế FPT"/>
    <x v="50"/>
    <x v="1"/>
    <n v="0"/>
    <n v="0"/>
    <n v="0"/>
    <n v="5.0605719999999996"/>
    <n v="3.7182580000000001"/>
    <n v="3.7182580000000001"/>
    <n v="7.8839769999999998"/>
    <n v="5.26471"/>
    <n v="5.26471"/>
    <n v="17.408878999999999"/>
    <n v="25.739664999999999"/>
    <n v="8.4665680000000005"/>
    <n v="82.525597000000005"/>
  </r>
  <r>
    <x v="0"/>
    <s v="Chi nhánh Công ty TNHH Một thành viên Viễn thông Quốc tế FPT"/>
    <x v="50"/>
    <x v="1"/>
    <n v="0"/>
    <n v="0"/>
    <n v="0"/>
    <n v="1.0656000000000001"/>
    <n v="0.86379099999999998"/>
    <n v="0.86379099999999998"/>
    <n v="0.86379099999999998"/>
    <n v="0.86379099999999998"/>
    <n v="0.86379099999999998"/>
    <n v="0.86379099999999998"/>
    <n v="0.86379099999999998"/>
    <n v="0.86379099999999998"/>
    <n v="7.9759279999999997"/>
  </r>
  <r>
    <x v="2"/>
    <s v="Chi nhánh công ty cổ phần Bibomart TM Thanh Hóa"/>
    <x v="13"/>
    <x v="1"/>
    <n v="0"/>
    <n v="0"/>
    <n v="0"/>
    <n v="0.27"/>
    <n v="0.3"/>
    <n v="0.3"/>
    <n v="0.3"/>
    <n v="0.3"/>
    <n v="0.3"/>
    <n v="0.3"/>
    <n v="0.3"/>
    <n v="0.3"/>
    <n v="2.67"/>
  </r>
  <r>
    <x v="2"/>
    <s v="Công ty cổ phần đầu tư thương mại dịch vụ Đẳng Cấp"/>
    <x v="279"/>
    <x v="1"/>
    <n v="0"/>
    <n v="0"/>
    <n v="0"/>
    <n v="1"/>
    <n v="0"/>
    <n v="0"/>
    <n v="0"/>
    <n v="0"/>
    <n v="0"/>
    <n v="0"/>
    <n v="0"/>
    <n v="0"/>
    <n v="1"/>
  </r>
  <r>
    <x v="2"/>
    <s v="Báo đấu thầu"/>
    <x v="456"/>
    <x v="0"/>
    <n v="0"/>
    <n v="0"/>
    <n v="0"/>
    <n v="13.14936"/>
    <n v="0"/>
    <n v="0"/>
    <n v="8.7476400000000005"/>
    <n v="0"/>
    <n v="0"/>
    <n v="0"/>
    <n v="0"/>
    <n v="10.319039999999999"/>
    <n v="32.21604"/>
  </r>
  <r>
    <x v="2"/>
    <s v="Công ty phát triển dịch vụ giá trị gia tăng - Chi nhánh Tổng Công ty truyền thông"/>
    <x v="208"/>
    <x v="1"/>
    <n v="0"/>
    <n v="0"/>
    <n v="0"/>
    <n v="4.2"/>
    <n v="0"/>
    <n v="0"/>
    <n v="0"/>
    <n v="0"/>
    <n v="0"/>
    <n v="0"/>
    <n v="0"/>
    <n v="0"/>
    <n v="4.2"/>
  </r>
  <r>
    <x v="2"/>
    <s v="Công ty cổ phần đầu tư dịch vụ và phát triển Xanh"/>
    <x v="279"/>
    <x v="1"/>
    <n v="0"/>
    <n v="0"/>
    <n v="0"/>
    <n v="30"/>
    <n v="0"/>
    <n v="0"/>
    <n v="0"/>
    <n v="0"/>
    <n v="0"/>
    <n v="0"/>
    <n v="30"/>
    <n v="0"/>
    <n v="60"/>
  </r>
  <r>
    <x v="2"/>
    <s v="Công ty TNHH thực phầm T P 2"/>
    <x v="279"/>
    <x v="1"/>
    <n v="0"/>
    <n v="0"/>
    <n v="0"/>
    <n v="11"/>
    <n v="0"/>
    <n v="0"/>
    <n v="0"/>
    <n v="0"/>
    <n v="0"/>
    <n v="0"/>
    <n v="0"/>
    <n v="0"/>
    <n v="11"/>
  </r>
  <r>
    <x v="2"/>
    <s v="Công ty cổ phần Sailing Club Phú Quốc"/>
    <x v="279"/>
    <x v="1"/>
    <n v="0"/>
    <n v="0"/>
    <n v="0"/>
    <n v="8"/>
    <n v="0"/>
    <n v="0"/>
    <n v="0"/>
    <n v="0"/>
    <n v="0"/>
    <n v="0"/>
    <n v="0"/>
    <n v="0"/>
    <n v="8"/>
  </r>
  <r>
    <x v="2"/>
    <s v="Bệnh viện đại học y Hà nội"/>
    <x v="457"/>
    <x v="0"/>
    <n v="0"/>
    <n v="0"/>
    <n v="0"/>
    <n v="17.856449999999999"/>
    <n v="0"/>
    <n v="0"/>
    <n v="0"/>
    <n v="0"/>
    <n v="6.3444599999999998"/>
    <n v="0"/>
    <n v="0"/>
    <n v="0"/>
    <n v="24.20091"/>
  </r>
  <r>
    <x v="2"/>
    <s v="Tổng công ty dịch vụ xăng dầu Petrolimex-Chi nhánh Vận tải và dịch vụ Petrolimex Khánh Hòa"/>
    <x v="137"/>
    <x v="1"/>
    <n v="0"/>
    <n v="0"/>
    <n v="0"/>
    <n v="20"/>
    <n v="0"/>
    <n v="0"/>
    <n v="0"/>
    <n v="0"/>
    <n v="0"/>
    <n v="0"/>
    <n v="0"/>
    <n v="0"/>
    <n v="20"/>
  </r>
  <r>
    <x v="2"/>
    <s v="Tổng công ty dịch vụ xăng dầu Petrolimex-Chi nhánh Vận tải và dịch vụ Petrolimex Bình Định"/>
    <x v="137"/>
    <x v="1"/>
    <n v="0"/>
    <n v="0"/>
    <n v="0"/>
    <n v="20"/>
    <n v="0"/>
    <n v="0"/>
    <n v="0"/>
    <n v="0"/>
    <n v="0"/>
    <n v="0"/>
    <n v="0"/>
    <n v="0"/>
    <n v="20"/>
  </r>
  <r>
    <x v="2"/>
    <s v="Tổng công ty dịch vụ xăng dầu Petrolimex-Chi nhánh Vận tải và dịch vụ Petrolimex Cần Thơ"/>
    <x v="137"/>
    <x v="1"/>
    <n v="0"/>
    <n v="0"/>
    <n v="0"/>
    <n v="20"/>
    <n v="0"/>
    <n v="0"/>
    <n v="0"/>
    <n v="0"/>
    <n v="0"/>
    <n v="0"/>
    <n v="0"/>
    <n v="0"/>
    <n v="20"/>
  </r>
  <r>
    <x v="2"/>
    <s v="Công ty cổ phần vận tải và dịch vụ Petrolimex Hà Tây"/>
    <x v="458"/>
    <x v="0"/>
    <n v="0"/>
    <n v="0"/>
    <n v="0"/>
    <n v="66.599999999999994"/>
    <n v="0"/>
    <n v="45.9"/>
    <n v="0"/>
    <n v="0"/>
    <n v="0"/>
    <n v="0"/>
    <n v="0"/>
    <n v="0"/>
    <n v="112.5"/>
  </r>
  <r>
    <x v="2"/>
    <s v="Công ty TNHH Panasonic Life Solutions Việt Nam"/>
    <x v="459"/>
    <x v="1"/>
    <n v="0"/>
    <n v="0"/>
    <n v="0"/>
    <n v="60.15"/>
    <n v="0"/>
    <n v="0"/>
    <n v="0"/>
    <n v="0"/>
    <n v="0"/>
    <n v="0"/>
    <n v="0"/>
    <n v="0"/>
    <n v="60.15"/>
  </r>
  <r>
    <x v="2"/>
    <s v="Công ty cổ phần phát hành sách giáo dục"/>
    <x v="460"/>
    <x v="0"/>
    <n v="0"/>
    <n v="0"/>
    <n v="0"/>
    <n v="19.600000000000001"/>
    <n v="0"/>
    <n v="0"/>
    <n v="0"/>
    <n v="0"/>
    <n v="0"/>
    <n v="0"/>
    <n v="0"/>
    <n v="0"/>
    <n v="19.600000000000001"/>
  </r>
  <r>
    <x v="2"/>
    <s v="Công ty cổ phần Truyền thông Gapit"/>
    <x v="197"/>
    <x v="1"/>
    <n v="0"/>
    <n v="0"/>
    <n v="0"/>
    <n v="10.979091"/>
    <n v="0"/>
    <n v="0"/>
    <n v="0"/>
    <n v="0"/>
    <n v="0"/>
    <n v="0"/>
    <n v="0"/>
    <n v="0"/>
    <n v="10.979091"/>
  </r>
  <r>
    <x v="2"/>
    <s v="Công ty cổ phần gia cầm Mavin"/>
    <x v="279"/>
    <x v="1"/>
    <n v="0"/>
    <n v="0"/>
    <n v="0"/>
    <n v="10.9"/>
    <n v="0"/>
    <n v="0"/>
    <n v="0"/>
    <n v="0"/>
    <n v="0"/>
    <n v="0"/>
    <n v="0"/>
    <n v="0"/>
    <n v="10.9"/>
  </r>
  <r>
    <x v="2"/>
    <s v="Công ty cổ phần Mavin Duckfarm"/>
    <x v="279"/>
    <x v="1"/>
    <n v="0"/>
    <n v="0"/>
    <n v="0"/>
    <n v="10.9"/>
    <n v="0"/>
    <n v="0"/>
    <n v="0"/>
    <n v="0"/>
    <n v="0"/>
    <n v="0"/>
    <n v="0"/>
    <n v="1"/>
    <n v="11.9"/>
  </r>
  <r>
    <x v="2"/>
    <s v="Trung tâm đào tạo theo nhu cầu xã hội"/>
    <x v="279"/>
    <x v="1"/>
    <n v="0"/>
    <n v="0"/>
    <n v="0"/>
    <n v="14.15"/>
    <n v="0"/>
    <n v="0"/>
    <n v="0"/>
    <n v="0"/>
    <n v="0"/>
    <n v="0"/>
    <n v="0"/>
    <n v="0"/>
    <n v="14.15"/>
  </r>
  <r>
    <x v="2"/>
    <s v="Công ty Cổ phần Dịch vụ Viễn Thông Sao Bắc Đẩu"/>
    <x v="132"/>
    <x v="1"/>
    <n v="0"/>
    <n v="0"/>
    <n v="0"/>
    <n v="347.90419200000002"/>
    <n v="210.71448100000001"/>
    <n v="210.71448100000001"/>
    <n v="0"/>
    <n v="0"/>
    <n v="0"/>
    <n v="0"/>
    <n v="0"/>
    <n v="0"/>
    <n v="769.33315400000004"/>
  </r>
  <r>
    <x v="2"/>
    <s v="Công ty cổ phần Phát triển Dịch vụ Học tập và Giải trí trực tuyến"/>
    <x v="202"/>
    <x v="1"/>
    <n v="0"/>
    <n v="0"/>
    <n v="0"/>
    <n v="4.6313950000000004"/>
    <n v="0"/>
    <n v="0"/>
    <n v="7.7187530000000004"/>
    <n v="3.9058389999999998"/>
    <n v="3.5481500000000001"/>
    <n v="1.6827810000000001"/>
    <n v="0"/>
    <n v="1.9918279999999999"/>
    <n v="23.478746000000001"/>
  </r>
  <r>
    <x v="3"/>
    <s v="Ngân hàng TMCP Sài Gòn - Hà Nội"/>
    <x v="310"/>
    <x v="1"/>
    <n v="0"/>
    <n v="0"/>
    <n v="0"/>
    <n v="161.125069"/>
    <n v="33.799999999999997"/>
    <n v="33.799999999999997"/>
    <n v="33.799999999999997"/>
    <n v="33.799999999999997"/>
    <n v="33.799999999999997"/>
    <n v="33.799999999999997"/>
    <n v="33.799999999999997"/>
    <n v="33.799999999999997"/>
    <n v="431.52506899999997"/>
  </r>
  <r>
    <x v="3"/>
    <s v="Ngân hàng Nông nghiệp và phát triển nông thôn Việt Nam"/>
    <x v="144"/>
    <x v="1"/>
    <n v="0"/>
    <n v="0"/>
    <n v="0"/>
    <n v="16.779982"/>
    <n v="0"/>
    <n v="0"/>
    <n v="2.2934549999999998"/>
    <n v="0"/>
    <n v="0"/>
    <n v="0"/>
    <n v="0"/>
    <n v="3.45749"/>
    <n v="22.530926999999998"/>
  </r>
  <r>
    <x v="2"/>
    <s v="Công ty VNPT IT "/>
    <x v="461"/>
    <x v="0"/>
    <n v="0"/>
    <n v="0"/>
    <n v="0"/>
    <n v="139.54227"/>
    <n v="0"/>
    <n v="0"/>
    <n v="0"/>
    <n v="0"/>
    <n v="0"/>
    <n v="0"/>
    <n v="0"/>
    <n v="0"/>
    <n v="139.54227"/>
  </r>
  <r>
    <x v="3"/>
    <s v="Công ty Cổ phần chứng khoán SSI - Chi nhánh Hà Nội"/>
    <x v="95"/>
    <x v="1"/>
    <n v="0"/>
    <n v="0"/>
    <n v="0"/>
    <n v="0"/>
    <n v="37.737000000000002"/>
    <n v="12.579000000000001"/>
    <n v="12.579000000000001"/>
    <n v="12.579000000000001"/>
    <n v="12.579000000000001"/>
    <n v="12.579000000000001"/>
    <n v="12.579000000000001"/>
    <n v="12.579000000000001"/>
    <n v="125.79"/>
  </r>
  <r>
    <x v="3"/>
    <s v="Công ty Cổ phần Chứng khoán SSI"/>
    <x v="95"/>
    <x v="1"/>
    <n v="0"/>
    <n v="0"/>
    <n v="0"/>
    <n v="0"/>
    <n v="37.737000000000002"/>
    <n v="12.579000000000001"/>
    <n v="12.579000000000001"/>
    <n v="12.579000000000001"/>
    <n v="12.579000000000001"/>
    <n v="12.579000000000001"/>
    <n v="12.579000000000001"/>
    <n v="12.579000000000001"/>
    <n v="125.79"/>
  </r>
  <r>
    <x v="2"/>
    <s v="Công ty cổ phần Hồng Lam"/>
    <x v="462"/>
    <x v="1"/>
    <n v="0"/>
    <n v="0"/>
    <n v="0"/>
    <n v="0"/>
    <n v="13"/>
    <n v="2"/>
    <n v="2"/>
    <n v="2"/>
    <n v="2"/>
    <n v="2"/>
    <n v="2"/>
    <n v="2"/>
    <n v="27"/>
  </r>
  <r>
    <x v="3"/>
    <s v="Ngân hàng TMCP Công thương Việt Nam - Trung tâm Thẻ"/>
    <x v="178"/>
    <x v="1"/>
    <n v="0"/>
    <n v="0"/>
    <n v="0"/>
    <n v="0"/>
    <n v="0"/>
    <n v="0"/>
    <n v="0"/>
    <n v="0"/>
    <n v="0"/>
    <n v="0"/>
    <n v="0"/>
    <n v="0"/>
    <n v="0"/>
  </r>
  <r>
    <x v="3"/>
    <s v="Ngân hàng TMCP Công thương Việt Nam - Trung tâm Thẻ"/>
    <x v="178"/>
    <x v="1"/>
    <n v="0"/>
    <n v="0"/>
    <n v="0"/>
    <n v="0"/>
    <n v="0"/>
    <n v="0"/>
    <n v="0"/>
    <n v="0"/>
    <n v="0"/>
    <n v="0"/>
    <n v="0"/>
    <n v="0"/>
    <n v="0"/>
  </r>
  <r>
    <x v="3"/>
    <s v="Công ty TNHH Quản lý tài sản Ngân hàng Thương mại cổ phần Việt Nam Thịnh Vượng"/>
    <x v="109"/>
    <x v="1"/>
    <n v="0"/>
    <n v="0"/>
    <n v="0"/>
    <n v="0"/>
    <n v="97.138073000000006"/>
    <n v="30.90823"/>
    <n v="16.189073"/>
    <n v="28.569897999999998"/>
    <n v="16.190891000000001"/>
    <n v="16.189073"/>
    <n v="16.185435999999999"/>
    <n v="-93.324370999999999"/>
    <n v="128.04630299999999"/>
  </r>
  <r>
    <x v="3"/>
    <s v="Công ty TNHH Quản lý tài sản Ngân hàng Thương mại cổ phần Việt Nam Thịnh Vượng"/>
    <x v="109"/>
    <x v="1"/>
    <n v="0"/>
    <n v="0"/>
    <n v="0"/>
    <n v="0"/>
    <n v="10.909091"/>
    <n v="0"/>
    <n v="0"/>
    <n v="0"/>
    <n v="0"/>
    <n v="0"/>
    <n v="0"/>
    <n v="0"/>
    <n v="10.909091"/>
  </r>
  <r>
    <x v="2"/>
    <s v="Công ty cổ phần Đầu tư và Công nghệ GHD"/>
    <x v="463"/>
    <x v="0"/>
    <n v="0"/>
    <n v="0"/>
    <n v="0"/>
    <n v="0"/>
    <n v="0.90909099999999998"/>
    <n v="0"/>
    <n v="0"/>
    <n v="0"/>
    <n v="0"/>
    <n v="0"/>
    <n v="0"/>
    <n v="0"/>
    <n v="0.90909099999999998"/>
  </r>
  <r>
    <x v="1"/>
    <s v="Bloomberg L.P"/>
    <x v="464"/>
    <x v="1"/>
    <n v="0"/>
    <n v="0"/>
    <n v="0"/>
    <n v="0"/>
    <n v="-6"/>
    <n v="0"/>
    <n v="0"/>
    <n v="0"/>
    <n v="0"/>
    <n v="0"/>
    <n v="0"/>
    <n v="0"/>
    <n v="-6"/>
  </r>
  <r>
    <x v="2"/>
    <s v="Công ty cổ phần không gian mạng Việt nam"/>
    <x v="465"/>
    <x v="0"/>
    <n v="0"/>
    <n v="0"/>
    <n v="0"/>
    <n v="0"/>
    <n v="2.0266670000000002"/>
    <n v="3.2226949999999999"/>
    <n v="3.2226949999999999"/>
    <n v="6.9678815333333315"/>
    <n v="9.1434859999999993"/>
    <n v="-8.7665140000000008"/>
    <n v="5.4097569999999999"/>
    <n v="3.1687590000000001"/>
    <n v="24.395426533333332"/>
  </r>
  <r>
    <x v="2"/>
    <s v="Trung tâm Kỹ thuật Truyền dẫn Phát sóng"/>
    <x v="183"/>
    <x v="1"/>
    <n v="0"/>
    <n v="0"/>
    <n v="0"/>
    <n v="0"/>
    <n v="349.22555599999998"/>
    <n v="139.69999999999999"/>
    <n v="337.35499700000003"/>
    <n v="269.46500200000003"/>
    <n v="269.54972099999998"/>
    <n v="271"/>
    <n v="250.352405"/>
    <n v="272.44055600000002"/>
    <n v="2159.0882369999999"/>
  </r>
  <r>
    <x v="2"/>
    <s v="Tổng Công ty Lâm nghiệp Việt nam - Công ty Cổ phần"/>
    <x v="466"/>
    <x v="1"/>
    <n v="0"/>
    <n v="0"/>
    <n v="0"/>
    <n v="0"/>
    <n v="3.0278670000000001"/>
    <n v="2.2701910000000001"/>
    <n v="2.2701910000000001"/>
    <n v="2.2701910000000001"/>
    <n v="2.2701910000000001"/>
    <n v="2.2701910000000001"/>
    <n v="2.2701910000000001"/>
    <n v="2.2701910000000001"/>
    <n v="18.919204000000001"/>
  </r>
  <r>
    <x v="3"/>
    <s v="Ngân hàng BNP Paribas - Chi nhánh Hà Nội"/>
    <x v="89"/>
    <x v="1"/>
    <n v="0"/>
    <n v="0"/>
    <n v="0"/>
    <n v="0"/>
    <n v="11.337211999999999"/>
    <n v="12.571199999999999"/>
    <n v="12.571199999999999"/>
    <n v="12.571199999999999"/>
    <n v="12.571199999999999"/>
    <n v="12.571199999999999"/>
    <n v="12.571199999999999"/>
    <n v="12.571199999999999"/>
    <n v="99.335611999999998"/>
  </r>
  <r>
    <x v="2"/>
    <s v="Công ty cổ phần công nghệ thông tin, viễn thông và tự động hóa dầu khí"/>
    <x v="101"/>
    <x v="1"/>
    <n v="0"/>
    <n v="0"/>
    <n v="0"/>
    <n v="0"/>
    <n v="5.7618970000000003"/>
    <n v="2.0209000000000001"/>
    <n v="2.0209000000000001"/>
    <n v="2.0209000000000001"/>
    <n v="2.0209000000000001"/>
    <n v="2.0209000000000001"/>
    <n v="2.0209000000000001"/>
    <n v="2.0209000000000001"/>
    <n v="19.908197000000001"/>
  </r>
  <r>
    <x v="2"/>
    <s v="Tập đoàn Hóa chất Việt Nam"/>
    <x v="331"/>
    <x v="1"/>
    <n v="0"/>
    <n v="0"/>
    <n v="0"/>
    <n v="0"/>
    <n v="3.6945329999999998"/>
    <n v="2.0209000000000001"/>
    <n v="2.0209000000000001"/>
    <n v="2.0209000000000001"/>
    <n v="2.0209000000000001"/>
    <n v="2.0209000000000001"/>
    <n v="2.0209000000000001"/>
    <n v="2.0209000000000001"/>
    <n v="17.840833"/>
  </r>
  <r>
    <x v="2"/>
    <s v="Tổng công ty thuốc lá việt nam - Công ty TNHH một thành viên"/>
    <x v="158"/>
    <x v="1"/>
    <n v="0"/>
    <n v="0"/>
    <n v="0"/>
    <n v="0"/>
    <n v="4.2618970000000003"/>
    <n v="2.0209000000000001"/>
    <n v="2.0209000000000001"/>
    <n v="2.0209000000000001"/>
    <n v="2.0209000000000001"/>
    <n v="2.0209000000000001"/>
    <n v="2.0209000000000001"/>
    <n v="2.0209000000000001"/>
    <n v="18.408197000000001"/>
  </r>
  <r>
    <x v="2"/>
    <s v="Công ty cổ phần phát triển phần mềm Chiến Thắng"/>
    <x v="370"/>
    <x v="0"/>
    <n v="0"/>
    <n v="0"/>
    <n v="0"/>
    <n v="0"/>
    <n v="8.0220000000000002"/>
    <n v="8.0220000000000002"/>
    <n v="8.0220000000000002"/>
    <n v="8.0220000000000002"/>
    <n v="7.1306659999999997"/>
    <n v="5.3479999999999999"/>
    <n v="5.3479999999999999"/>
    <n v="5.3479999999999999"/>
    <n v="55.262666000000003"/>
  </r>
  <r>
    <x v="2"/>
    <s v="Công ty cổ phần Vincom Retail"/>
    <x v="72"/>
    <x v="1"/>
    <n v="0"/>
    <n v="0"/>
    <n v="0"/>
    <n v="0"/>
    <n v="2.4224999999999999"/>
    <n v="0"/>
    <n v="0"/>
    <n v="0"/>
    <n v="0"/>
    <n v="0"/>
    <n v="0"/>
    <n v="0"/>
    <n v="2.4224999999999999"/>
  </r>
  <r>
    <x v="2"/>
    <s v="CN Cần Thơ- Công ty cổ phần Vinpearl"/>
    <x v="72"/>
    <x v="1"/>
    <n v="0"/>
    <n v="0"/>
    <n v="0"/>
    <n v="0"/>
    <n v="1.2749999999999999"/>
    <n v="0"/>
    <n v="0"/>
    <n v="0"/>
    <n v="0"/>
    <n v="0"/>
    <n v="0"/>
    <n v="0"/>
    <n v="1.2749999999999999"/>
  </r>
  <r>
    <x v="2"/>
    <s v="CN Nha Trang- Công ty cổ phần Vinpearl"/>
    <x v="72"/>
    <x v="1"/>
    <n v="0"/>
    <n v="0"/>
    <n v="0"/>
    <n v="0"/>
    <n v="44.692999999999998"/>
    <n v="0"/>
    <n v="0"/>
    <n v="0"/>
    <n v="0"/>
    <n v="0"/>
    <n v="0"/>
    <n v="0"/>
    <n v="44.692999999999998"/>
  </r>
  <r>
    <x v="2"/>
    <s v="CN Quảng Ninh- Công ty cổ phần Vinpearl"/>
    <x v="72"/>
    <x v="1"/>
    <n v="0"/>
    <n v="0"/>
    <n v="0"/>
    <n v="0"/>
    <n v="4.59"/>
    <n v="0"/>
    <n v="0"/>
    <n v="0"/>
    <n v="0"/>
    <n v="0"/>
    <n v="0"/>
    <n v="0"/>
    <n v="4.59"/>
  </r>
  <r>
    <x v="2"/>
    <s v="CN Đà nẵng- Công ty cổ phần Vinpearl"/>
    <x v="72"/>
    <x v="1"/>
    <n v="0"/>
    <n v="0"/>
    <n v="0"/>
    <n v="0"/>
    <n v="13.005000000000001"/>
    <n v="0"/>
    <n v="0"/>
    <n v="0"/>
    <n v="0"/>
    <n v="0"/>
    <n v="0"/>
    <n v="0"/>
    <n v="13.005000000000001"/>
  </r>
  <r>
    <x v="2"/>
    <s v="CN Quảng nam- Công ty cổ phần Vinpearl"/>
    <x v="72"/>
    <x v="1"/>
    <n v="0"/>
    <n v="0"/>
    <n v="0"/>
    <n v="0"/>
    <n v="43.604999999999997"/>
    <n v="0"/>
    <n v="0"/>
    <n v="0"/>
    <n v="0"/>
    <n v="0"/>
    <n v="0"/>
    <n v="0"/>
    <n v="43.604999999999997"/>
  </r>
  <r>
    <x v="2"/>
    <s v="CN Hà Tĩnh- Công ty cổ phần Vinpearl"/>
    <x v="72"/>
    <x v="1"/>
    <n v="0"/>
    <n v="0"/>
    <n v="0"/>
    <n v="0"/>
    <n v="2.2949999999999999"/>
    <n v="0"/>
    <n v="0"/>
    <n v="0"/>
    <n v="0"/>
    <n v="0"/>
    <n v="0"/>
    <n v="0"/>
    <n v="2.2949999999999999"/>
  </r>
  <r>
    <x v="2"/>
    <s v="Công ty cổ phần Vinpearl"/>
    <x v="72"/>
    <x v="1"/>
    <n v="0"/>
    <n v="0"/>
    <n v="0"/>
    <n v="0"/>
    <n v="8.4659999999999993"/>
    <n v="0"/>
    <n v="0"/>
    <n v="0"/>
    <n v="0"/>
    <n v="0"/>
    <n v="0"/>
    <n v="0"/>
    <n v="8.4659999999999993"/>
  </r>
  <r>
    <x v="2"/>
    <s v="CN Hải Phòng - Công ty cổ phần Vinpearl"/>
    <x v="72"/>
    <x v="1"/>
    <n v="0"/>
    <n v="0"/>
    <n v="0"/>
    <n v="0"/>
    <n v="4.59"/>
    <n v="0"/>
    <n v="0"/>
    <n v="0"/>
    <n v="0"/>
    <n v="0"/>
    <n v="0"/>
    <n v="0"/>
    <n v="4.59"/>
  </r>
  <r>
    <x v="2"/>
    <s v="Chi nhánh Tây Ninh- Công ty cổ phần Vinpearl"/>
    <x v="72"/>
    <x v="1"/>
    <n v="0"/>
    <n v="0"/>
    <n v="0"/>
    <n v="0"/>
    <n v="32.895000000000003"/>
    <n v="0"/>
    <n v="0"/>
    <n v="0"/>
    <n v="0"/>
    <n v="0"/>
    <n v="0"/>
    <n v="0"/>
    <n v="32.895000000000003"/>
  </r>
  <r>
    <x v="2"/>
    <s v="Chi nhánh Thanh Hóa- Công ty cổ phần Vinpearl"/>
    <x v="72"/>
    <x v="1"/>
    <n v="0"/>
    <n v="0"/>
    <n v="0"/>
    <n v="0"/>
    <n v="8.4149999999999991"/>
    <n v="0"/>
    <n v="0"/>
    <n v="0"/>
    <n v="0"/>
    <n v="0"/>
    <n v="0"/>
    <n v="0"/>
    <n v="8.4149999999999991"/>
  </r>
  <r>
    <x v="2"/>
    <s v="Chi nhánh Huế- Công ty cổ phần Vinpearl"/>
    <x v="72"/>
    <x v="1"/>
    <n v="0"/>
    <n v="0"/>
    <n v="0"/>
    <n v="0"/>
    <n v="13.464"/>
    <n v="0"/>
    <n v="0"/>
    <n v="0"/>
    <n v="0"/>
    <n v="0"/>
    <n v="0"/>
    <n v="0"/>
    <n v="13.464"/>
  </r>
  <r>
    <x v="2"/>
    <s v="Chi nhánh Lạng Sơn- Công ty cổ phần Vinpearl"/>
    <x v="72"/>
    <x v="1"/>
    <n v="0"/>
    <n v="0"/>
    <n v="0"/>
    <n v="0"/>
    <n v="8.4149999999999991"/>
    <n v="0"/>
    <n v="0"/>
    <n v="0"/>
    <n v="0"/>
    <n v="0"/>
    <n v="0"/>
    <n v="0"/>
    <n v="8.4149999999999991"/>
  </r>
  <r>
    <x v="2"/>
    <s v="Chi nhánh Hà Nam- Công ty cổ phần Vinpearl"/>
    <x v="72"/>
    <x v="1"/>
    <n v="0"/>
    <n v="0"/>
    <n v="0"/>
    <n v="0"/>
    <n v="2.2949999999999999"/>
    <n v="0"/>
    <n v="0"/>
    <n v="0"/>
    <n v="0"/>
    <n v="0"/>
    <n v="0"/>
    <n v="0"/>
    <n v="2.2949999999999999"/>
  </r>
  <r>
    <x v="2"/>
    <s v="Chi nhánh Quảng Bình - Công ty cổ phần Vinpearl"/>
    <x v="72"/>
    <x v="1"/>
    <n v="0"/>
    <n v="0"/>
    <n v="0"/>
    <n v="0"/>
    <n v="8.4149999999999991"/>
    <n v="0"/>
    <n v="0"/>
    <n v="0"/>
    <n v="0"/>
    <n v="0"/>
    <n v="0"/>
    <n v="0"/>
    <n v="8.4149999999999991"/>
  </r>
  <r>
    <x v="2"/>
    <s v="Công ty TNHH Vincom Retail miền bắc"/>
    <x v="72"/>
    <x v="1"/>
    <n v="0"/>
    <n v="0"/>
    <n v="0"/>
    <n v="0"/>
    <n v="5.7119999999999997"/>
    <n v="0"/>
    <n v="0"/>
    <n v="0"/>
    <n v="0"/>
    <n v="0"/>
    <n v="0"/>
    <n v="0"/>
    <n v="5.7119999999999997"/>
  </r>
  <r>
    <x v="2"/>
    <s v="Chi nhánh tại Vĩnh Long- Công ty TNHH Vincom Retail miền nam"/>
    <x v="72"/>
    <x v="1"/>
    <n v="0"/>
    <n v="0"/>
    <n v="0"/>
    <n v="0"/>
    <n v="0.74375000000000002"/>
    <n v="0"/>
    <n v="0"/>
    <n v="0"/>
    <n v="0"/>
    <n v="0"/>
    <n v="0"/>
    <n v="0"/>
    <n v="0.74375000000000002"/>
  </r>
  <r>
    <x v="2"/>
    <s v="Công ty TNHH Vincom Retail miền nam"/>
    <x v="72"/>
    <x v="1"/>
    <n v="0"/>
    <n v="0"/>
    <n v="0"/>
    <n v="0"/>
    <n v="3.8250000000000002"/>
    <n v="0"/>
    <n v="0"/>
    <n v="0"/>
    <n v="0"/>
    <n v="0"/>
    <n v="0"/>
    <n v="0"/>
    <n v="3.8250000000000002"/>
  </r>
  <r>
    <x v="2"/>
    <s v="Chi nhánh tại tỉnh Khánh Hòa-Công ty TNHH Vincom Retail miền nam"/>
    <x v="72"/>
    <x v="1"/>
    <n v="0"/>
    <n v="0"/>
    <n v="0"/>
    <n v="0"/>
    <n v="2.5499999999999998"/>
    <n v="0"/>
    <n v="0"/>
    <n v="0"/>
    <n v="0"/>
    <n v="0"/>
    <n v="0"/>
    <n v="0"/>
    <n v="2.5499999999999998"/>
  </r>
  <r>
    <x v="2"/>
    <s v="Chi nhánh tại tỉnh Ninh Thuận - Công ty TNHH Vincom Retail miền nam"/>
    <x v="72"/>
    <x v="1"/>
    <n v="0"/>
    <n v="0"/>
    <n v="0"/>
    <n v="0"/>
    <n v="1.2749999999999999"/>
    <n v="0"/>
    <n v="0"/>
    <n v="0"/>
    <n v="0"/>
    <n v="0"/>
    <n v="0"/>
    <n v="0"/>
    <n v="1.2749999999999999"/>
  </r>
  <r>
    <x v="2"/>
    <s v="Chi nhánh tại tỉnh Phú Yên - Công ty TNHH Vincom Retail miền nam"/>
    <x v="72"/>
    <x v="1"/>
    <n v="0"/>
    <n v="0"/>
    <n v="0"/>
    <n v="0"/>
    <n v="4.59"/>
    <n v="0"/>
    <n v="0"/>
    <n v="0"/>
    <n v="0"/>
    <n v="0"/>
    <n v="0"/>
    <n v="0"/>
    <n v="4.59"/>
  </r>
  <r>
    <x v="2"/>
    <s v="Chi nhánh tại tỉnh Long An - Công ty TNHH Vincom Retail miền nam"/>
    <x v="72"/>
    <x v="1"/>
    <n v="0"/>
    <n v="0"/>
    <n v="0"/>
    <n v="0"/>
    <n v="2.2949999999999999"/>
    <n v="0"/>
    <n v="0"/>
    <n v="0"/>
    <n v="0"/>
    <n v="0"/>
    <n v="0"/>
    <n v="0"/>
    <n v="2.2949999999999999"/>
  </r>
  <r>
    <x v="2"/>
    <s v="Chi nhánh tại tỉnh Cà Mau-Công ty cổ phần Vincom Retail"/>
    <x v="72"/>
    <x v="1"/>
    <n v="0"/>
    <n v="0"/>
    <n v="0"/>
    <n v="0"/>
    <n v="2.2949999999999999"/>
    <n v="0"/>
    <n v="0"/>
    <n v="0"/>
    <n v="0"/>
    <n v="0"/>
    <n v="0"/>
    <n v="0"/>
    <n v="2.2949999999999999"/>
  </r>
  <r>
    <x v="2"/>
    <s v="Chi nhánh tại thành phố Hồ Chí Minh-Công ty cổ phần Vincom Retail"/>
    <x v="72"/>
    <x v="1"/>
    <n v="0"/>
    <n v="0"/>
    <n v="0"/>
    <n v="0"/>
    <n v="6.12"/>
    <n v="0"/>
    <n v="0"/>
    <n v="0"/>
    <n v="0"/>
    <n v="0"/>
    <n v="0"/>
    <n v="0"/>
    <n v="6.12"/>
  </r>
  <r>
    <x v="2"/>
    <s v="Chi nhánh tại tỉnh Khánh Hòa-Công ty cổ phần Vincom Retail"/>
    <x v="72"/>
    <x v="1"/>
    <n v="0"/>
    <n v="0"/>
    <n v="0"/>
    <n v="0"/>
    <n v="2.2949999999999999"/>
    <n v="0"/>
    <n v="0"/>
    <n v="0"/>
    <n v="0"/>
    <n v="0"/>
    <n v="0"/>
    <n v="0"/>
    <n v="2.2949999999999999"/>
  </r>
  <r>
    <x v="2"/>
    <s v="Chi nhánh tại tỉnh Thái Nguyên-Công ty cổ phần Vincom Retail"/>
    <x v="72"/>
    <x v="1"/>
    <n v="0"/>
    <n v="0"/>
    <n v="0"/>
    <n v="0"/>
    <n v="2.2949999999999999"/>
    <n v="0"/>
    <n v="0"/>
    <n v="0"/>
    <n v="0"/>
    <n v="0"/>
    <n v="0"/>
    <n v="0"/>
    <n v="2.2949999999999999"/>
  </r>
  <r>
    <x v="2"/>
    <s v="Công ty TNHH Đầu tư và phát triển đô thị suối hoa"/>
    <x v="72"/>
    <x v="1"/>
    <n v="0"/>
    <n v="0"/>
    <n v="0"/>
    <n v="0"/>
    <n v="2.2949999999999999"/>
    <n v="0"/>
    <n v="0"/>
    <n v="0"/>
    <n v="0"/>
    <n v="0"/>
    <n v="0"/>
    <n v="0"/>
    <n v="2.2949999999999999"/>
  </r>
  <r>
    <x v="2"/>
    <s v="Chi nhánh tại tỉnh Sơn La-Công ty cổ phần Vincom Retail"/>
    <x v="72"/>
    <x v="1"/>
    <n v="0"/>
    <n v="0"/>
    <n v="0"/>
    <n v="0"/>
    <n v="4.726"/>
    <n v="0"/>
    <n v="0"/>
    <n v="0"/>
    <n v="1.2"/>
    <n v="0"/>
    <n v="0"/>
    <n v="0"/>
    <n v="5.9260000000000002"/>
  </r>
  <r>
    <x v="2"/>
    <s v="Chi nhánh tại Quảng Ngãi  -Công ty cổ phần Vincom Retail"/>
    <x v="72"/>
    <x v="1"/>
    <n v="0"/>
    <n v="0"/>
    <n v="0"/>
    <n v="0"/>
    <n v="2.2949999999999999"/>
    <n v="0"/>
    <n v="0"/>
    <n v="0"/>
    <n v="0"/>
    <n v="0"/>
    <n v="0"/>
    <n v="0"/>
    <n v="2.2949999999999999"/>
  </r>
  <r>
    <x v="2"/>
    <s v="Chi nhánh tại tỉnh Quảng Ninh- Công ty cổ phần Vincom Retail"/>
    <x v="72"/>
    <x v="1"/>
    <n v="0"/>
    <n v="0"/>
    <n v="0"/>
    <n v="0"/>
    <n v="2.2949999999999999"/>
    <n v="0"/>
    <n v="0"/>
    <n v="0"/>
    <n v="0"/>
    <n v="0"/>
    <n v="0"/>
    <n v="0"/>
    <n v="2.2949999999999999"/>
  </r>
  <r>
    <x v="2"/>
    <s v="Chi nhánh tại thành phố Đà nẵng - Công ty TNHH Vincom Retail miền nam"/>
    <x v="72"/>
    <x v="1"/>
    <n v="0"/>
    <n v="0"/>
    <n v="0"/>
    <n v="0"/>
    <n v="1.2112499999999999"/>
    <n v="0"/>
    <n v="0"/>
    <n v="0"/>
    <n v="0"/>
    <n v="0"/>
    <n v="0"/>
    <n v="0"/>
    <n v="1.2112499999999999"/>
  </r>
  <r>
    <x v="2"/>
    <s v="Chi nhánh Lâm Đồng- Công ty cổ phần dịch vụ thương mại tổng hợp Vincommerce"/>
    <x v="72"/>
    <x v="1"/>
    <n v="0"/>
    <n v="0"/>
    <n v="0"/>
    <n v="0"/>
    <n v="1.5271669999999999"/>
    <n v="0"/>
    <n v="0"/>
    <n v="0"/>
    <n v="0"/>
    <n v="0"/>
    <n v="0"/>
    <n v="0"/>
    <n v="1.5271669999999999"/>
  </r>
  <r>
    <x v="2"/>
    <s v="Chi nhánh Hậu Giang- Công ty cổ phần dịch vụ thương mại tổng hợp Vincommerce"/>
    <x v="72"/>
    <x v="1"/>
    <n v="0"/>
    <n v="0"/>
    <n v="0"/>
    <n v="0"/>
    <n v="3.1166670000000001"/>
    <n v="0"/>
    <n v="0"/>
    <n v="6.0720000000000001"/>
    <n v="0"/>
    <n v="0"/>
    <n v="0"/>
    <n v="0"/>
    <n v="9.1886670000000006"/>
  </r>
  <r>
    <x v="2"/>
    <s v="Chi nhánh Trà Vinh- Công ty cổ phần dịch vụ thương mại tổng hợp Vincommerce"/>
    <x v="72"/>
    <x v="1"/>
    <n v="0"/>
    <n v="0"/>
    <n v="0"/>
    <n v="0"/>
    <n v="5.7845329999999997"/>
    <n v="0"/>
    <n v="0"/>
    <n v="0"/>
    <n v="0"/>
    <n v="0"/>
    <n v="0"/>
    <n v="0"/>
    <n v="5.7845329999999997"/>
  </r>
  <r>
    <x v="2"/>
    <s v="Chi nhánh Cà Mau- Công ty cổ phần dịch vụ thương mại tổng hợp Vincommerce"/>
    <x v="72"/>
    <x v="1"/>
    <n v="0"/>
    <n v="0"/>
    <n v="0"/>
    <n v="0"/>
    <n v="2.8112330000000001"/>
    <n v="0"/>
    <n v="0"/>
    <n v="0"/>
    <n v="0"/>
    <n v="0"/>
    <n v="0"/>
    <n v="0"/>
    <n v="2.8112330000000001"/>
  </r>
  <r>
    <x v="2"/>
    <s v="Chi nhánh Lào Cai- Công ty cổ phần dịch vụ thương mại tổng hợp Vincommerce"/>
    <x v="72"/>
    <x v="1"/>
    <n v="0"/>
    <n v="0"/>
    <n v="0"/>
    <n v="0"/>
    <n v="4.5815000000000001"/>
    <n v="0"/>
    <n v="0"/>
    <n v="0"/>
    <n v="0"/>
    <n v="0"/>
    <n v="0"/>
    <n v="0"/>
    <n v="4.5815000000000001"/>
  </r>
  <r>
    <x v="2"/>
    <s v="Chi nhánh Bình Phước- Công ty cổ phần dịch vụ thương mại tổng hợp Vincommerce"/>
    <x v="72"/>
    <x v="1"/>
    <n v="0"/>
    <n v="0"/>
    <n v="0"/>
    <n v="0"/>
    <n v="1.3464"/>
    <n v="0"/>
    <n v="0"/>
    <n v="0"/>
    <n v="0"/>
    <n v="0"/>
    <n v="0"/>
    <n v="0"/>
    <n v="1.3464"/>
  </r>
  <r>
    <x v="0"/>
    <s v="Chi nhánh Miền Bắc - Công ty CP hạ tầng viễn thông CMC"/>
    <x v="14"/>
    <x v="1"/>
    <n v="0"/>
    <n v="0"/>
    <n v="0"/>
    <n v="0"/>
    <n v="7.5072000000000001"/>
    <n v="3.2639999999999998"/>
    <n v="3.2639999999999998"/>
    <n v="3.2639999999999998"/>
    <n v="3.2639999999999998"/>
    <n v="3.2639999999999998"/>
    <n v="3.2639999999999998"/>
    <n v="3.2639999999999998"/>
    <n v="30.3552"/>
  </r>
  <r>
    <x v="3"/>
    <s v="Công ty TNHH Một thành viên Viễn thông Quốc tế FPT"/>
    <x v="109"/>
    <x v="1"/>
    <n v="0"/>
    <n v="0"/>
    <n v="0"/>
    <n v="0"/>
    <n v="47.52"/>
    <n v="0"/>
    <n v="0"/>
    <n v="0"/>
    <n v="0"/>
    <n v="0"/>
    <n v="0"/>
    <n v="0"/>
    <n v="47.52"/>
  </r>
  <r>
    <x v="3"/>
    <s v="Ngân hàng TMCP Kỹ Thương Việt Nam"/>
    <x v="100"/>
    <x v="1"/>
    <n v="0"/>
    <n v="0"/>
    <n v="0"/>
    <n v="0"/>
    <n v="6.72"/>
    <n v="1.1200000000000001"/>
    <n v="1.1200000000000001"/>
    <n v="1.1200000000000001"/>
    <n v="1.1200000000000001"/>
    <n v="1.1200000000000001"/>
    <n v="1.1200000000000001"/>
    <n v="1.1200000000000001"/>
    <n v="14.56"/>
  </r>
  <r>
    <x v="2"/>
    <s v="Tập đoàn Xăng dầu Việt nam"/>
    <x v="137"/>
    <x v="1"/>
    <n v="0"/>
    <n v="0"/>
    <n v="0"/>
    <n v="0"/>
    <n v="1.04"/>
    <n v="2.402749"/>
    <n v="2.402749"/>
    <n v="2.402749"/>
    <n v="2.402749"/>
    <n v="2.402749"/>
    <n v="2.402749"/>
    <n v="2.402749"/>
    <n v="17.859242999999999"/>
  </r>
  <r>
    <x v="2"/>
    <s v="Công ty TNHH giáo dục và đào tạo Vinacademy"/>
    <x v="72"/>
    <x v="1"/>
    <n v="0"/>
    <n v="0"/>
    <n v="0"/>
    <n v="0"/>
    <n v="6.0746659999999997"/>
    <n v="1.34"/>
    <n v="1.34"/>
    <n v="1.34"/>
    <n v="1.34"/>
    <n v="1.34"/>
    <n v="7.82"/>
    <n v="6.2"/>
    <n v="26.794665999999999"/>
  </r>
  <r>
    <x v="2"/>
    <s v="Tổng công ty Bưu điện Việt Nam"/>
    <x v="143"/>
    <x v="1"/>
    <n v="0"/>
    <n v="0"/>
    <n v="0"/>
    <n v="0"/>
    <n v="213.75"/>
    <n v="0"/>
    <n v="213.75"/>
    <n v="0"/>
    <n v="0"/>
    <n v="213.75"/>
    <n v="0"/>
    <n v="213.75"/>
    <n v="855"/>
  </r>
  <r>
    <x v="2"/>
    <s v="Công ty TNHH MTV TM DV Thiên Long Hoàn Cầu"/>
    <x v="279"/>
    <x v="1"/>
    <n v="0"/>
    <n v="0"/>
    <n v="0"/>
    <n v="0"/>
    <n v="0.3"/>
    <n v="0"/>
    <n v="0"/>
    <n v="0"/>
    <n v="0"/>
    <n v="0"/>
    <n v="12.12"/>
    <n v="0"/>
    <n v="12.42"/>
  </r>
  <r>
    <x v="2"/>
    <s v="Công ty cổ phần tập đoàn Thiên Long"/>
    <x v="279"/>
    <x v="1"/>
    <n v="0"/>
    <n v="0"/>
    <n v="0"/>
    <n v="0"/>
    <n v="9"/>
    <n v="0"/>
    <n v="0"/>
    <n v="0"/>
    <n v="0"/>
    <n v="0"/>
    <n v="0"/>
    <n v="0"/>
    <n v="9"/>
  </r>
  <r>
    <x v="2"/>
    <s v="Công ty TNHH một thành viên thương mại dịch vụ vẩn chuyển Minh Anh"/>
    <x v="467"/>
    <x v="1"/>
    <n v="0"/>
    <n v="0"/>
    <n v="0"/>
    <n v="0"/>
    <n v="4"/>
    <n v="0"/>
    <n v="0"/>
    <n v="0"/>
    <n v="0"/>
    <n v="0"/>
    <n v="0"/>
    <n v="0"/>
    <n v="4"/>
  </r>
  <r>
    <x v="2"/>
    <s v="Công ty TNHH MTV thiết bị văn phòng Hưng Thịnh"/>
    <x v="279"/>
    <x v="1"/>
    <n v="0"/>
    <n v="0"/>
    <n v="0"/>
    <n v="0"/>
    <n v="2.5"/>
    <n v="0"/>
    <n v="0"/>
    <n v="0"/>
    <n v="0"/>
    <n v="0"/>
    <n v="0"/>
    <n v="0"/>
    <n v="2.5"/>
  </r>
  <r>
    <x v="2"/>
    <s v="Công ty TNHH kết nối sáng tạo Việt nam"/>
    <x v="279"/>
    <x v="1"/>
    <n v="0"/>
    <n v="0"/>
    <n v="0"/>
    <n v="0"/>
    <n v="3.3"/>
    <n v="0"/>
    <n v="0"/>
    <n v="0"/>
    <n v="0"/>
    <n v="0"/>
    <n v="0"/>
    <n v="0"/>
    <n v="3.3"/>
  </r>
  <r>
    <x v="2"/>
    <s v="Công ty TNHH vé máy bay quốc tế"/>
    <x v="279"/>
    <x v="1"/>
    <n v="0"/>
    <n v="0"/>
    <n v="0"/>
    <n v="0"/>
    <n v="3.42"/>
    <n v="0"/>
    <n v="0"/>
    <n v="0"/>
    <n v="0"/>
    <n v="0"/>
    <n v="0"/>
    <n v="0"/>
    <n v="3.42"/>
  </r>
  <r>
    <x v="2"/>
    <s v="Công ty Cổ Phần Thực phẩm và Đồ uống Quốc tế"/>
    <x v="279"/>
    <x v="1"/>
    <n v="0"/>
    <n v="0"/>
    <n v="0"/>
    <n v="0"/>
    <n v="43.5"/>
    <n v="0"/>
    <n v="0"/>
    <n v="15"/>
    <n v="0"/>
    <n v="0"/>
    <n v="0"/>
    <n v="0"/>
    <n v="58.5"/>
  </r>
  <r>
    <x v="2"/>
    <s v="thyssenkrupp Materials Vietnam"/>
    <x v="279"/>
    <x v="1"/>
    <n v="0"/>
    <n v="0"/>
    <n v="0"/>
    <n v="0"/>
    <n v="5.03"/>
    <n v="0"/>
    <n v="0"/>
    <n v="0"/>
    <n v="5.3"/>
    <n v="0"/>
    <n v="0"/>
    <n v="0"/>
    <n v="10.33"/>
  </r>
  <r>
    <x v="2"/>
    <s v="Công ty Cổ phần công nghệ ATO"/>
    <x v="279"/>
    <x v="1"/>
    <n v="0"/>
    <n v="0"/>
    <n v="0"/>
    <n v="0"/>
    <n v="9"/>
    <n v="0"/>
    <n v="0"/>
    <n v="0"/>
    <n v="0"/>
    <n v="0"/>
    <n v="0"/>
    <n v="0"/>
    <n v="9"/>
  </r>
  <r>
    <x v="2"/>
    <s v="Công ty Trách nhiệm hữu hạn Thiết bị chăm sóc sức khỏe Toàn Cầu"/>
    <x v="406"/>
    <x v="0"/>
    <n v="0"/>
    <n v="0"/>
    <n v="0"/>
    <n v="0"/>
    <n v="0.75140600000000002"/>
    <n v="0.81158699999999995"/>
    <n v="0.74486200000000002"/>
    <n v="0.88211899999999999"/>
    <n v="0.83611999999999997"/>
    <n v="0.79194100000000001"/>
    <n v="0.750139"/>
    <n v="0.72522600000000004"/>
    <n v="6.2934000000000001"/>
  </r>
  <r>
    <x v="3"/>
    <s v="Ngân hàng Thương mại cổ phần Bưu điện Liên Việt"/>
    <x v="308"/>
    <x v="1"/>
    <n v="0"/>
    <n v="0"/>
    <n v="0"/>
    <n v="0"/>
    <n v="273.71254399999998"/>
    <n v="94.034727000000004"/>
    <n v="42.629818"/>
    <n v="0"/>
    <n v="16.763855"/>
    <n v="0"/>
    <n v="13.013999999999999"/>
    <n v="28.779599999999999"/>
    <n v="468.93454400000002"/>
  </r>
  <r>
    <x v="2"/>
    <s v="Công ty phát triển Dịch vụ Giá trị Gia tăng-Chi nhánh Tổng Công ty truyền thông"/>
    <x v="208"/>
    <x v="1"/>
    <n v="0"/>
    <n v="0"/>
    <n v="0"/>
    <n v="0"/>
    <n v="749.637655"/>
    <n v="-58.035348999999997"/>
    <n v="0"/>
    <n v="234.5454546"/>
    <n v="0"/>
    <n v="0"/>
    <n v="0"/>
    <n v="0"/>
    <n v="926.14776059999997"/>
  </r>
  <r>
    <x v="2"/>
    <e v="#N/A"/>
    <x v="468"/>
    <x v="0"/>
    <n v="0"/>
    <n v="0"/>
    <n v="0"/>
    <n v="0"/>
    <n v="8.0833739999999992"/>
    <n v="0"/>
    <n v="0"/>
    <n v="0"/>
    <n v="0"/>
    <n v="0"/>
    <n v="0"/>
    <n v="0"/>
    <n v="8.0833739999999992"/>
  </r>
  <r>
    <x v="2"/>
    <s v="CN Công ty CP bệnh viện ĐKQT Vinmec – Bệnh viện ĐKQT Vinmec Times City"/>
    <x v="72"/>
    <x v="1"/>
    <n v="0"/>
    <n v="0"/>
    <n v="0"/>
    <n v="0"/>
    <n v="0"/>
    <n v="28.290323000000001"/>
    <n v="16"/>
    <n v="8.2580650000000002"/>
    <n v="0"/>
    <n v="0"/>
    <n v="0"/>
    <n v="0"/>
    <n v="52.548388000000003"/>
  </r>
  <r>
    <x v="3"/>
    <s v="Sở giao dịch Chứng khoán Hà Nội"/>
    <x v="181"/>
    <x v="1"/>
    <n v="0"/>
    <n v="0"/>
    <n v="0"/>
    <n v="0"/>
    <n v="0"/>
    <n v="13.656774"/>
    <n v="7.5626329999999999"/>
    <n v="7.5626329999999999"/>
    <n v="7.5626329999999999"/>
    <n v="7.5626329999999999"/>
    <n v="7.5626329999999999"/>
    <n v="7.5626329999999999"/>
    <n v="59.032572000000002"/>
  </r>
  <r>
    <x v="2"/>
    <s v="Công ty cổ phần thương mại công nghệ thông tin di động"/>
    <x v="469"/>
    <x v="1"/>
    <n v="0"/>
    <n v="0"/>
    <n v="0"/>
    <n v="0"/>
    <n v="0"/>
    <n v="167.272727"/>
    <n v="0.90909099999999998"/>
    <n v="0"/>
    <n v="0"/>
    <n v="1545.4545450000001"/>
    <n v="0"/>
    <n v="0"/>
    <n v="1713.6363630000001"/>
  </r>
  <r>
    <x v="2"/>
    <s v="Tập đoàn Xăng dầu Việt nam"/>
    <x v="137"/>
    <x v="1"/>
    <n v="0"/>
    <n v="0"/>
    <n v="0"/>
    <n v="0"/>
    <n v="0"/>
    <n v="0"/>
    <n v="0"/>
    <n v="0"/>
    <n v="0"/>
    <n v="0"/>
    <n v="0"/>
    <n v="0"/>
    <n v="0"/>
  </r>
  <r>
    <x v="2"/>
    <s v="Công ty Cổ phần dịch vụ trực tuyến VINAPO"/>
    <x v="470"/>
    <x v="0"/>
    <n v="0"/>
    <n v="0"/>
    <n v="0"/>
    <n v="0"/>
    <n v="0"/>
    <n v="64.177273"/>
    <n v="0"/>
    <n v="0"/>
    <n v="0"/>
    <n v="0"/>
    <n v="0"/>
    <n v="0"/>
    <n v="64.177273"/>
  </r>
  <r>
    <x v="2"/>
    <s v="Cảng vụ đường thủy nội địa tỉnh Quảng Ninh"/>
    <x v="112"/>
    <x v="0"/>
    <n v="0"/>
    <n v="0"/>
    <n v="0"/>
    <n v="0"/>
    <n v="0"/>
    <n v="22.428000000000001"/>
    <n v="-41.575842000000002"/>
    <n v="3.7841580000000001"/>
    <n v="3.7841580000000001"/>
    <n v="3.7841580000000001"/>
    <n v="3.7841580000000001"/>
    <n v="49.144157999999997"/>
    <n v="45.132947999999999"/>
  </r>
  <r>
    <x v="2"/>
    <s v="Chi nhánh Hậu Giang- Công ty Cổ phần Dịch vụ Thương mại Tổng hợp VINCOMMERCE"/>
    <x v="72"/>
    <x v="1"/>
    <n v="0"/>
    <n v="0"/>
    <n v="0"/>
    <n v="0"/>
    <n v="0"/>
    <n v="2.0383330000000002"/>
    <n v="2.15"/>
    <n v="1.2183330000000001"/>
    <n v="0"/>
    <n v="0"/>
    <n v="0"/>
    <n v="0"/>
    <n v="5.4066660000000004"/>
  </r>
  <r>
    <x v="2"/>
    <s v="Tổng Công ty đường sắt Việt Nam"/>
    <x v="337"/>
    <x v="1"/>
    <n v="0"/>
    <n v="0"/>
    <n v="0"/>
    <n v="0"/>
    <n v="0"/>
    <n v="4.7827970000000004"/>
    <n v="2.0209000000000001"/>
    <n v="2.0209000000000001"/>
    <n v="2.0209000000000001"/>
    <n v="2.0209000000000001"/>
    <n v="2.0209000000000001"/>
    <n v="2.0209000000000001"/>
    <n v="16.908197000000001"/>
  </r>
  <r>
    <x v="2"/>
    <s v="CÔNG TY Cổ PHầN ONE DISTRIBUTION"/>
    <x v="72"/>
    <x v="1"/>
    <n v="0"/>
    <n v="0"/>
    <n v="0"/>
    <n v="0"/>
    <n v="0"/>
    <n v="15"/>
    <n v="0"/>
    <n v="0"/>
    <n v="0"/>
    <n v="0"/>
    <n v="0"/>
    <n v="0"/>
    <n v="15"/>
  </r>
  <r>
    <x v="2"/>
    <s v="Chi nhánh Sóc Trăng – Công ty TNHH Kinh doanh thương mại và Dịch vụ VinFast"/>
    <x v="72"/>
    <x v="1"/>
    <n v="0"/>
    <n v="0"/>
    <n v="0"/>
    <n v="0"/>
    <n v="0"/>
    <n v="15"/>
    <n v="0"/>
    <n v="0"/>
    <n v="0"/>
    <n v="0"/>
    <n v="0"/>
    <n v="0"/>
    <n v="15"/>
  </r>
  <r>
    <x v="2"/>
    <s v="Chi nhánh Thái Nguyên – Công ty TNHH Kinh doanh thương mại và Dịch vụ VinFast"/>
    <x v="72"/>
    <x v="1"/>
    <n v="0"/>
    <n v="0"/>
    <n v="0"/>
    <n v="0"/>
    <n v="0"/>
    <n v="15"/>
    <n v="0"/>
    <n v="0"/>
    <n v="0"/>
    <n v="0"/>
    <n v="0"/>
    <n v="0"/>
    <n v="15"/>
  </r>
  <r>
    <x v="2"/>
    <s v="Chi nhánh Hậu Giang – Công ty TNHH Kinh doanh thương mại và Dịch vụ VinFast"/>
    <x v="72"/>
    <x v="1"/>
    <n v="0"/>
    <n v="0"/>
    <n v="0"/>
    <n v="0"/>
    <n v="0"/>
    <n v="15"/>
    <n v="0"/>
    <n v="0"/>
    <n v="0"/>
    <n v="0"/>
    <n v="0"/>
    <n v="0"/>
    <n v="15"/>
  </r>
  <r>
    <x v="2"/>
    <s v="Chi nhánh Trà Vinh – Công ty TNHH Kinh doanh thương mại và Dịch vụ VinFast"/>
    <x v="72"/>
    <x v="1"/>
    <n v="0"/>
    <n v="0"/>
    <n v="0"/>
    <n v="0"/>
    <n v="0"/>
    <n v="15"/>
    <n v="0"/>
    <n v="0"/>
    <n v="0"/>
    <n v="0"/>
    <n v="0"/>
    <n v="0"/>
    <n v="15"/>
  </r>
  <r>
    <x v="2"/>
    <s v="Công ty cổ phần 1MG Housing"/>
    <x v="72"/>
    <x v="1"/>
    <n v="0"/>
    <n v="0"/>
    <n v="0"/>
    <n v="0"/>
    <n v="0"/>
    <n v="15"/>
    <n v="0"/>
    <n v="0"/>
    <n v="0"/>
    <n v="0"/>
    <n v="0"/>
    <n v="0"/>
    <n v="15"/>
  </r>
  <r>
    <x v="2"/>
    <s v="Công ty TNHH Dịch vụ Vận tải Sinh thái VinBus"/>
    <x v="72"/>
    <x v="1"/>
    <n v="0"/>
    <n v="0"/>
    <n v="0"/>
    <n v="0"/>
    <n v="0"/>
    <n v="15"/>
    <n v="0"/>
    <n v="0"/>
    <n v="0"/>
    <n v="0"/>
    <n v="0"/>
    <n v="0"/>
    <n v="15"/>
  </r>
  <r>
    <x v="2"/>
    <s v="Chi nhánh Đà Nẵng - Công ty Cổ phần Dịch vụ Thương mại Tổng hợp Vincommerce"/>
    <x v="72"/>
    <x v="1"/>
    <n v="0"/>
    <n v="0"/>
    <n v="0"/>
    <n v="0"/>
    <n v="0"/>
    <n v="15"/>
    <n v="0"/>
    <n v="0"/>
    <n v="0"/>
    <n v="0"/>
    <n v="0"/>
    <n v="0"/>
    <n v="15"/>
  </r>
  <r>
    <x v="2"/>
    <s v="Chi nhánh tại Tỉnh Hà Tĩnh - Công ty TNHH Vincom Retail Miền Bắc"/>
    <x v="72"/>
    <x v="1"/>
    <n v="0"/>
    <n v="0"/>
    <n v="0"/>
    <n v="0"/>
    <n v="0"/>
    <n v="15"/>
    <n v="0"/>
    <n v="0"/>
    <n v="0"/>
    <n v="0"/>
    <n v="0"/>
    <n v="0"/>
    <n v="15"/>
  </r>
  <r>
    <x v="2"/>
    <s v="Chi nhánh tại Tỉnh Thanh Hóa - Công ty TNHH Vincom Retail Miền Bắc"/>
    <x v="72"/>
    <x v="1"/>
    <n v="0"/>
    <n v="0"/>
    <n v="0"/>
    <n v="0"/>
    <n v="0"/>
    <n v="15"/>
    <n v="0"/>
    <n v="0"/>
    <n v="0"/>
    <n v="0"/>
    <n v="0"/>
    <n v="0"/>
    <n v="15"/>
  </r>
  <r>
    <x v="2"/>
    <s v="Chi nhánh tại Tỉnh Tuyên Quang - Công ty TNHH Vincom Retail Miền Bắc"/>
    <x v="72"/>
    <x v="1"/>
    <n v="0"/>
    <n v="0"/>
    <n v="0"/>
    <n v="0"/>
    <n v="0"/>
    <n v="15"/>
    <n v="0"/>
    <n v="0"/>
    <n v="0"/>
    <n v="0"/>
    <n v="0"/>
    <n v="0"/>
    <n v="15"/>
  </r>
  <r>
    <x v="2"/>
    <s v="Chi nhánh tại Tỉnh Hậu Giang  - Công ty TNHH Vincom Retail Miền Nam"/>
    <x v="72"/>
    <x v="1"/>
    <n v="0"/>
    <n v="0"/>
    <n v="0"/>
    <n v="0"/>
    <n v="0"/>
    <n v="15"/>
    <n v="0"/>
    <n v="0"/>
    <n v="0"/>
    <n v="0"/>
    <n v="0"/>
    <n v="0"/>
    <n v="15"/>
  </r>
  <r>
    <x v="2"/>
    <s v="Chi nhánh An Giang - Công ty Cổ phần Dịch vụ Thương mại Tổng hợp Vincommerce"/>
    <x v="72"/>
    <x v="1"/>
    <n v="0"/>
    <n v="0"/>
    <n v="0"/>
    <n v="0"/>
    <n v="0"/>
    <n v="15"/>
    <n v="0"/>
    <n v="0"/>
    <n v="0"/>
    <n v="0"/>
    <n v="0"/>
    <n v="0"/>
    <n v="15"/>
  </r>
  <r>
    <x v="2"/>
    <s v="Chi nhánh Bạc Liêu - Công ty Cổ phần Dịch vụ Thương mại Tổng hợp Vincommerce"/>
    <x v="72"/>
    <x v="1"/>
    <n v="0"/>
    <n v="0"/>
    <n v="0"/>
    <n v="0"/>
    <n v="0"/>
    <n v="15"/>
    <n v="0"/>
    <n v="0"/>
    <n v="0"/>
    <n v="0"/>
    <n v="0"/>
    <n v="0"/>
    <n v="15"/>
  </r>
  <r>
    <x v="2"/>
    <s v="Chi nhánh Bình Dương - Công ty Cổ phần Dịch vụ Thương mại Tổng hợp Vincommerce"/>
    <x v="72"/>
    <x v="1"/>
    <n v="0"/>
    <n v="0"/>
    <n v="0"/>
    <n v="0"/>
    <n v="0"/>
    <n v="15"/>
    <n v="0"/>
    <n v="0"/>
    <n v="0"/>
    <n v="0"/>
    <n v="0"/>
    <n v="0"/>
    <n v="15"/>
  </r>
  <r>
    <x v="2"/>
    <s v="Chi nhánh Cần Thơ - Công ty Cổ phần Dịch vụ Thương mại Tổng hợp Vincommerce"/>
    <x v="72"/>
    <x v="1"/>
    <n v="0"/>
    <n v="0"/>
    <n v="0"/>
    <n v="0"/>
    <n v="0"/>
    <n v="15"/>
    <n v="0"/>
    <n v="0"/>
    <n v="0"/>
    <n v="0"/>
    <n v="0"/>
    <n v="0"/>
    <n v="15"/>
  </r>
  <r>
    <x v="2"/>
    <s v="Chi nhánh Đắc Lắk - Công ty Cổ phần Dịch vụ Thương mại Tổng hợp Vincommerce"/>
    <x v="72"/>
    <x v="1"/>
    <n v="0"/>
    <n v="0"/>
    <n v="0"/>
    <n v="0"/>
    <n v="0"/>
    <n v="15"/>
    <n v="0"/>
    <n v="0"/>
    <n v="0"/>
    <n v="0"/>
    <n v="0"/>
    <n v="0"/>
    <n v="15"/>
  </r>
  <r>
    <x v="2"/>
    <s v="Chi nhánh Đồng Nai - Công ty Cổ phần Dịch vụ Thương mại Tổng hợp Vincommerce"/>
    <x v="72"/>
    <x v="1"/>
    <n v="0"/>
    <n v="0"/>
    <n v="0"/>
    <n v="0"/>
    <n v="0"/>
    <n v="15"/>
    <n v="0"/>
    <n v="0"/>
    <n v="0"/>
    <n v="0"/>
    <n v="0"/>
    <n v="0"/>
    <n v="15"/>
  </r>
  <r>
    <x v="2"/>
    <s v="Chi nhánh Đồng Tháp - Công ty Cổ phần Dịch vụ Thương mại Tổng hợp Vincommerce"/>
    <x v="72"/>
    <x v="1"/>
    <n v="0"/>
    <n v="0"/>
    <n v="0"/>
    <n v="0"/>
    <n v="0"/>
    <n v="15"/>
    <n v="0"/>
    <n v="0"/>
    <n v="0"/>
    <n v="0"/>
    <n v="0"/>
    <n v="0"/>
    <n v="15"/>
  </r>
  <r>
    <x v="2"/>
    <s v="Chi nhánh Gia Lai - Công ty Cổ phần Dịch vụ Thương mại Tổng hợp Vincommerce"/>
    <x v="72"/>
    <x v="1"/>
    <n v="0"/>
    <n v="0"/>
    <n v="0"/>
    <n v="0"/>
    <n v="0"/>
    <n v="15"/>
    <n v="0"/>
    <n v="0"/>
    <n v="0"/>
    <n v="0"/>
    <n v="0"/>
    <n v="0"/>
    <n v="15"/>
  </r>
  <r>
    <x v="2"/>
    <s v="Chi nhánh Hải Dương - Công ty Cổ phần Dịch vụ Thương mại Tổng hợp Vincommerce"/>
    <x v="72"/>
    <x v="1"/>
    <n v="0"/>
    <n v="0"/>
    <n v="0"/>
    <n v="0"/>
    <n v="0"/>
    <n v="15"/>
    <n v="0"/>
    <n v="0"/>
    <n v="0"/>
    <n v="0"/>
    <n v="0"/>
    <n v="0"/>
    <n v="15"/>
  </r>
  <r>
    <x v="2"/>
    <s v="Chi nhánh Hải Phòng - Công ty Cổ phần Dịch vụ Thương mại Tổng hợp Vincommerce"/>
    <x v="72"/>
    <x v="1"/>
    <n v="0"/>
    <n v="0"/>
    <n v="0"/>
    <n v="0"/>
    <n v="0"/>
    <n v="15"/>
    <n v="0"/>
    <n v="0"/>
    <n v="0"/>
    <n v="0"/>
    <n v="0"/>
    <n v="0"/>
    <n v="15"/>
  </r>
  <r>
    <x v="2"/>
    <s v="Chi nhánh Hạ Long - Công ty Cổ phần Dịch vụ Thương mại Tổng hợp Vincommerce"/>
    <x v="72"/>
    <x v="1"/>
    <n v="0"/>
    <n v="0"/>
    <n v="0"/>
    <n v="0"/>
    <n v="0"/>
    <n v="15"/>
    <n v="0"/>
    <n v="0"/>
    <n v="0"/>
    <n v="0"/>
    <n v="0"/>
    <n v="0"/>
    <n v="15"/>
  </r>
  <r>
    <x v="2"/>
    <s v="Chi nhánh Hà Tĩnh - Công ty Cổ phần Dịch vụ Thương mại Tổng hợp Vincommerce"/>
    <x v="72"/>
    <x v="1"/>
    <n v="0"/>
    <n v="0"/>
    <n v="0"/>
    <n v="0"/>
    <n v="0"/>
    <n v="15"/>
    <n v="0"/>
    <n v="0"/>
    <n v="0"/>
    <n v="0"/>
    <n v="0"/>
    <n v="0"/>
    <n v="15"/>
  </r>
  <r>
    <x v="2"/>
    <s v="Chi nhánh Hậu Giang - Công ty Cổ phần Dịch vụ Thương mại Tổng hợp Vincommerce"/>
    <x v="72"/>
    <x v="1"/>
    <n v="0"/>
    <n v="0"/>
    <n v="0"/>
    <n v="0"/>
    <n v="0"/>
    <n v="15"/>
    <n v="0"/>
    <n v="0"/>
    <n v="0"/>
    <n v="0"/>
    <n v="0"/>
    <n v="0"/>
    <n v="15"/>
  </r>
  <r>
    <x v="2"/>
    <s v="Chi nhánh Hưng Yên - Công ty Cổ phần Dịch vụ Thương mại Tổng hợp Vincommerce"/>
    <x v="72"/>
    <x v="1"/>
    <n v="0"/>
    <n v="0"/>
    <n v="0"/>
    <n v="0"/>
    <n v="0"/>
    <n v="15"/>
    <n v="0"/>
    <n v="0"/>
    <n v="0"/>
    <n v="0"/>
    <n v="0"/>
    <n v="0"/>
    <n v="15"/>
  </r>
  <r>
    <x v="2"/>
    <s v="Chi nhánh Khánh Hòa - Công ty Cổ phần Dịch vụ Thương mại Tổng hợp Vincommerce"/>
    <x v="72"/>
    <x v="1"/>
    <n v="0"/>
    <n v="0"/>
    <n v="0"/>
    <n v="0"/>
    <n v="0"/>
    <n v="15"/>
    <n v="0"/>
    <n v="0"/>
    <n v="0"/>
    <n v="0"/>
    <n v="0"/>
    <n v="0"/>
    <n v="15"/>
  </r>
  <r>
    <x v="2"/>
    <s v="Chi nhánh Kiên Giang - Công ty Cổ phần Dịch vụ Thương mại Tổng hợp Vincommerce"/>
    <x v="72"/>
    <x v="1"/>
    <n v="0"/>
    <n v="0"/>
    <n v="0"/>
    <n v="0"/>
    <n v="0"/>
    <n v="15"/>
    <n v="0"/>
    <n v="0"/>
    <n v="0"/>
    <n v="0"/>
    <n v="0"/>
    <n v="0"/>
    <n v="15"/>
  </r>
  <r>
    <x v="2"/>
    <s v="Chi nhánh Kon Tum - Công ty Cổ phần Dịch vụ Thương mại Tổng hợp Vincommerce"/>
    <x v="72"/>
    <x v="1"/>
    <n v="0"/>
    <n v="0"/>
    <n v="0"/>
    <n v="0"/>
    <n v="0"/>
    <n v="15"/>
    <n v="0"/>
    <n v="0"/>
    <n v="0"/>
    <n v="0"/>
    <n v="0"/>
    <n v="0"/>
    <n v="15"/>
  </r>
  <r>
    <x v="2"/>
    <s v="Chi nhánh Ninh Bình - Công ty Cổ phần Dịch vụ Thương mại Tổng hợp Vincommerce"/>
    <x v="72"/>
    <x v="1"/>
    <n v="0"/>
    <n v="0"/>
    <n v="0"/>
    <n v="0"/>
    <n v="0"/>
    <n v="15"/>
    <n v="0"/>
    <n v="0"/>
    <n v="0"/>
    <n v="0"/>
    <n v="0"/>
    <n v="0"/>
    <n v="15"/>
  </r>
  <r>
    <x v="2"/>
    <s v="Chi nhánh Ninh Thuận - Công ty Cổ phần Dịch vụ Thương mại Tổng hợp Vincommerce"/>
    <x v="72"/>
    <x v="1"/>
    <n v="0"/>
    <n v="0"/>
    <n v="0"/>
    <n v="0"/>
    <n v="0"/>
    <n v="15"/>
    <n v="0"/>
    <n v="0"/>
    <n v="0"/>
    <n v="0"/>
    <n v="0"/>
    <n v="0"/>
    <n v="15"/>
  </r>
  <r>
    <x v="2"/>
    <s v="Chi nhánh Thái Bình - Công ty Cổ phần Dịch vụ Thương mại Tổng hợp Vincommerce"/>
    <x v="72"/>
    <x v="1"/>
    <n v="0"/>
    <n v="0"/>
    <n v="0"/>
    <n v="0"/>
    <n v="0"/>
    <n v="15"/>
    <n v="0"/>
    <n v="0"/>
    <n v="0"/>
    <n v="0"/>
    <n v="0"/>
    <n v="0"/>
    <n v="15"/>
  </r>
  <r>
    <x v="2"/>
    <s v="Chi nhánh Thanh Hóa - Công ty Cổ phần Dịch vụ Thương mại Tổng hợp Vincommerce"/>
    <x v="72"/>
    <x v="1"/>
    <n v="0"/>
    <n v="0"/>
    <n v="0"/>
    <n v="0"/>
    <n v="0"/>
    <n v="15"/>
    <n v="0"/>
    <n v="0"/>
    <n v="0"/>
    <n v="0"/>
    <n v="0"/>
    <n v="0"/>
    <n v="15"/>
  </r>
  <r>
    <x v="2"/>
    <s v="Chi nhánh Trà Vinh - Công ty Cổ phần Dịch vụ Thương mại Tổng hợp Vincommerce"/>
    <x v="72"/>
    <x v="1"/>
    <n v="0"/>
    <n v="0"/>
    <n v="0"/>
    <n v="0"/>
    <n v="0"/>
    <n v="15"/>
    <n v="0"/>
    <n v="0"/>
    <n v="0"/>
    <n v="0"/>
    <n v="0"/>
    <n v="0"/>
    <n v="15"/>
  </r>
  <r>
    <x v="2"/>
    <s v="Chi nhánh Tuyên Quang - Công ty Cổ phần Dịch vụ Thương mại Tổng hợp Vincommerce"/>
    <x v="72"/>
    <x v="1"/>
    <n v="0"/>
    <n v="0"/>
    <n v="0"/>
    <n v="0"/>
    <n v="0"/>
    <n v="15"/>
    <n v="0"/>
    <n v="0"/>
    <n v="0"/>
    <n v="0"/>
    <n v="0"/>
    <n v="0"/>
    <n v="15"/>
  </r>
  <r>
    <x v="2"/>
    <s v="Chi nhánh Việt Trì - Công ty Cổ phần Dịch vụ Thương mại Tổng hợp Vincommerce"/>
    <x v="72"/>
    <x v="1"/>
    <n v="0"/>
    <n v="0"/>
    <n v="0"/>
    <n v="0"/>
    <n v="0"/>
    <n v="15"/>
    <n v="0"/>
    <n v="0"/>
    <n v="0"/>
    <n v="0"/>
    <n v="0"/>
    <n v="0"/>
    <n v="15"/>
  </r>
  <r>
    <x v="2"/>
    <s v="Chi nhánh Vĩnh Long - Công ty Cổ phần Dịch vụ Thương mại Tổng hợp Vincommerce"/>
    <x v="72"/>
    <x v="1"/>
    <n v="0"/>
    <n v="0"/>
    <n v="0"/>
    <n v="0"/>
    <n v="0"/>
    <n v="15"/>
    <n v="0"/>
    <n v="0"/>
    <n v="0"/>
    <n v="0"/>
    <n v="0"/>
    <n v="0"/>
    <n v="15"/>
  </r>
  <r>
    <x v="2"/>
    <s v="Chi nhánh Yên Bái - Công ty Cổ phần Dịch vụ Thương mại Tổng hợp Vincommerce"/>
    <x v="72"/>
    <x v="1"/>
    <n v="0"/>
    <n v="0"/>
    <n v="0"/>
    <n v="0"/>
    <n v="0"/>
    <n v="15"/>
    <n v="0"/>
    <n v="0"/>
    <n v="0"/>
    <n v="0"/>
    <n v="0"/>
    <n v="0"/>
    <n v="15"/>
  </r>
  <r>
    <x v="3"/>
    <s v="Công ty Cổ phần chứng khoán Đông Dương"/>
    <x v="471"/>
    <x v="0"/>
    <n v="0"/>
    <n v="0"/>
    <n v="0"/>
    <n v="0"/>
    <n v="0"/>
    <n v="3.2"/>
    <n v="3.2"/>
    <n v="3.2"/>
    <n v="3.2"/>
    <n v="3.2"/>
    <n v="3.2"/>
    <n v="3.2"/>
    <n v="22.4"/>
  </r>
  <r>
    <x v="2"/>
    <s v="Công ty cổ phần viễn thông Đông Dương Telecom"/>
    <x v="48"/>
    <x v="0"/>
    <n v="0"/>
    <n v="0"/>
    <n v="0"/>
    <n v="0"/>
    <n v="0"/>
    <n v="2.9647999999999999"/>
    <n v="0.81576099999999996"/>
    <n v="0.81576099999999996"/>
    <n v="0.81576099999999996"/>
    <n v="0.81576099999999996"/>
    <n v="0.81576099999999996"/>
    <n v="0.81576099999999996"/>
    <n v="7.8593659999999996"/>
  </r>
  <r>
    <x v="2"/>
    <s v="Viện nghiên cứu dữ liệu lớn"/>
    <x v="72"/>
    <x v="1"/>
    <n v="0"/>
    <n v="0"/>
    <n v="0"/>
    <n v="0"/>
    <n v="0"/>
    <n v="18"/>
    <n v="15"/>
    <n v="15"/>
    <n v="15"/>
    <n v="16.213332999999999"/>
    <n v="16.399999999999999"/>
    <n v="16.399999999999999"/>
    <n v="112.013333"/>
  </r>
  <r>
    <x v="1"/>
    <s v="Chi nhánh Công ty TNHH Thông tin NTT (Việt Nam)"/>
    <x v="119"/>
    <x v="1"/>
    <n v="0"/>
    <n v="0"/>
    <n v="0"/>
    <n v="0"/>
    <n v="0"/>
    <n v="1.86"/>
    <n v="2.72"/>
    <n v="2.72"/>
    <n v="2.72"/>
    <n v="2.72"/>
    <n v="2.72"/>
    <n v="2.72"/>
    <n v="18.18"/>
  </r>
  <r>
    <x v="2"/>
    <s v="Chi nhánh tại thành phố Hồ Chí Minh- Công ty cổ phần Bibomart TM"/>
    <x v="13"/>
    <x v="1"/>
    <n v="0"/>
    <n v="0"/>
    <n v="0"/>
    <n v="0"/>
    <n v="0"/>
    <n v="0.47"/>
    <n v="0.30038399999999998"/>
    <n v="0.30038399999999998"/>
    <n v="0.30038399999999998"/>
    <n v="0.30038399999999998"/>
    <n v="0.30038399999999998"/>
    <n v="0.30038399999999998"/>
    <n v="2.2723040000000001"/>
  </r>
  <r>
    <x v="2"/>
    <s v="Chi nhánh tại thành phố Hồ Chí Minh- Công ty cổ phần Bibomart TM"/>
    <x v="13"/>
    <x v="1"/>
    <n v="0"/>
    <n v="0"/>
    <n v="0"/>
    <n v="0"/>
    <n v="0"/>
    <n v="0.32"/>
    <n v="0.30091699999999999"/>
    <n v="0.30091699999999999"/>
    <n v="0.30091699999999999"/>
    <n v="0.30091699999999999"/>
    <n v="0.30091699999999999"/>
    <n v="0.30091699999999999"/>
    <n v="2.125502"/>
  </r>
  <r>
    <x v="2"/>
    <s v="Chi nhánh tại thành phố Hồ Chí Minh- Công ty cổ phần Bibomart TM"/>
    <x v="13"/>
    <x v="1"/>
    <n v="0"/>
    <n v="0"/>
    <n v="0"/>
    <n v="0"/>
    <n v="0"/>
    <n v="0.27"/>
    <n v="0.3"/>
    <n v="0.3"/>
    <n v="0.3"/>
    <n v="0.3"/>
    <n v="0.3"/>
    <n v="0.3"/>
    <n v="2.0699999999999998"/>
  </r>
  <r>
    <x v="2"/>
    <s v="Chi nhánh tại thành phố Hồ Chí Minh- Công ty cổ phần Bibomart TM"/>
    <x v="13"/>
    <x v="1"/>
    <n v="0"/>
    <n v="0"/>
    <n v="0"/>
    <n v="0"/>
    <n v="0"/>
    <n v="0.2"/>
    <n v="0.30008800000000002"/>
    <n v="0.30008800000000002"/>
    <n v="0.30008800000000002"/>
    <n v="0.30008800000000002"/>
    <n v="0.30008800000000002"/>
    <n v="0.30008800000000002"/>
    <n v="2.0005280000000001"/>
  </r>
  <r>
    <x v="2"/>
    <s v="Công ty TNHH Mitsuboshi Belting Việt nam"/>
    <x v="279"/>
    <x v="1"/>
    <n v="0"/>
    <n v="0"/>
    <n v="0"/>
    <n v="0"/>
    <n v="0"/>
    <n v="0.42"/>
    <n v="0"/>
    <n v="0"/>
    <n v="0"/>
    <n v="0"/>
    <n v="0"/>
    <n v="0"/>
    <n v="0.42"/>
  </r>
  <r>
    <x v="2"/>
    <s v="Công ty cổ phần đầu tư thương mại Anh Minh"/>
    <x v="279"/>
    <x v="1"/>
    <n v="0"/>
    <n v="0"/>
    <n v="0"/>
    <n v="0"/>
    <n v="0"/>
    <n v="0.67"/>
    <n v="0"/>
    <n v="0"/>
    <n v="0"/>
    <n v="0"/>
    <n v="0"/>
    <n v="0"/>
    <n v="0.67"/>
  </r>
  <r>
    <x v="2"/>
    <s v="Công ty TNHH Cốc Cốc"/>
    <x v="279"/>
    <x v="1"/>
    <n v="0"/>
    <n v="0"/>
    <n v="0"/>
    <n v="0"/>
    <n v="0"/>
    <n v="3.6"/>
    <n v="2.58"/>
    <n v="0"/>
    <n v="0"/>
    <n v="0"/>
    <n v="0"/>
    <n v="0"/>
    <n v="6.18"/>
  </r>
  <r>
    <x v="2"/>
    <s v="Công ty TNHH Takasago Việt nam"/>
    <x v="279"/>
    <x v="1"/>
    <n v="0"/>
    <n v="0"/>
    <n v="0"/>
    <n v="0"/>
    <n v="0"/>
    <n v="1"/>
    <n v="0"/>
    <n v="0"/>
    <n v="0"/>
    <n v="0"/>
    <n v="0"/>
    <n v="0"/>
    <n v="1"/>
  </r>
  <r>
    <x v="2"/>
    <s v="Tổng công ty dịch vụ xăng dầu Petrolimex"/>
    <x v="279"/>
    <x v="1"/>
    <n v="0"/>
    <n v="0"/>
    <n v="0"/>
    <n v="0"/>
    <n v="0"/>
    <n v="3.6"/>
    <n v="0"/>
    <n v="0"/>
    <n v="0"/>
    <n v="0"/>
    <n v="0"/>
    <n v="0"/>
    <n v="3.6"/>
  </r>
  <r>
    <x v="2"/>
    <s v="Công ty TNHH Việt Khôi Khánh Hòa"/>
    <x v="279"/>
    <x v="1"/>
    <n v="0"/>
    <n v="0"/>
    <n v="0"/>
    <n v="0"/>
    <n v="0"/>
    <n v="3.67"/>
    <n v="0"/>
    <n v="0"/>
    <n v="0"/>
    <n v="0"/>
    <n v="0"/>
    <n v="0"/>
    <n v="3.67"/>
  </r>
  <r>
    <x v="2"/>
    <s v="Công ty TNHH thực phẩm ánh Hồng"/>
    <x v="279"/>
    <x v="1"/>
    <n v="0"/>
    <n v="0"/>
    <n v="0"/>
    <n v="0"/>
    <n v="0"/>
    <n v="23"/>
    <n v="0"/>
    <n v="0"/>
    <n v="0"/>
    <n v="0"/>
    <n v="0"/>
    <n v="0"/>
    <n v="23"/>
  </r>
  <r>
    <x v="2"/>
    <s v="Công ty cổ phần Mavin Austfeed"/>
    <x v="279"/>
    <x v="1"/>
    <n v="0"/>
    <n v="0"/>
    <n v="0"/>
    <n v="0"/>
    <n v="0"/>
    <n v="25.6"/>
    <n v="0"/>
    <n v="0"/>
    <n v="0"/>
    <n v="0"/>
    <n v="0"/>
    <n v="10"/>
    <n v="35.6"/>
  </r>
  <r>
    <x v="2"/>
    <s v="Công ty cổ phần dệt may đầu tư thương mại Thành Công"/>
    <x v="279"/>
    <x v="1"/>
    <n v="0"/>
    <n v="0"/>
    <n v="0"/>
    <n v="0"/>
    <n v="0"/>
    <n v="9.9"/>
    <n v="0"/>
    <n v="0"/>
    <n v="0"/>
    <n v="0"/>
    <n v="12"/>
    <n v="0"/>
    <n v="21.9"/>
  </r>
  <r>
    <x v="2"/>
    <s v="Công ty cổ phần ngôi nhà ánh dương miền nam"/>
    <x v="279"/>
    <x v="1"/>
    <n v="0"/>
    <n v="0"/>
    <n v="0"/>
    <n v="0"/>
    <n v="0"/>
    <n v="16.5"/>
    <n v="2.15"/>
    <n v="0"/>
    <n v="0"/>
    <n v="0"/>
    <n v="0"/>
    <n v="0"/>
    <n v="18.649999999999999"/>
  </r>
  <r>
    <x v="2"/>
    <s v="Tập đoàn Xăng dầu Việt nam"/>
    <x v="137"/>
    <x v="1"/>
    <n v="0"/>
    <n v="0"/>
    <n v="0"/>
    <n v="0"/>
    <n v="0"/>
    <n v="1.347267"/>
    <n v="2.0214949999999998"/>
    <n v="2.0214949999999998"/>
    <n v="2.0214949999999998"/>
    <n v="2.0214949999999998"/>
    <n v="2.0214949999999998"/>
    <n v="2.0214949999999998"/>
    <n v="13.476236999999999"/>
  </r>
  <r>
    <x v="2"/>
    <s v="Trường trung cấp Ngọc Hà- Chi Nhánh Công ty TNHH Xây dựng và Thương Mại Ngọc Hà"/>
    <x v="472"/>
    <x v="0"/>
    <n v="0"/>
    <n v="0"/>
    <n v="0"/>
    <n v="0"/>
    <n v="0"/>
    <n v="0.57638699999999998"/>
    <n v="0"/>
    <n v="0.25418200000000002"/>
    <n v="0"/>
    <n v="0.40781800000000001"/>
    <n v="0.283273"/>
    <n v="0.39963700000000002"/>
    <n v="1.921297"/>
  </r>
  <r>
    <x v="2"/>
    <s v="Công ty Cổ phần Công nghệ Bình Minh"/>
    <x v="451"/>
    <x v="1"/>
    <n v="0"/>
    <n v="0"/>
    <n v="0"/>
    <n v="0"/>
    <n v="0"/>
    <n v="321.15354300000001"/>
    <n v="0"/>
    <n v="0"/>
    <n v="-138.01397499999999"/>
    <n v="0"/>
    <n v="0"/>
    <n v="174.36129500000001"/>
    <n v="357.50086299999998"/>
  </r>
  <r>
    <x v="3"/>
    <s v="Tổng công ty Cổ phần Bảo hiểm Ngân hàng TMCP Công thương Việt Nam"/>
    <x v="178"/>
    <x v="1"/>
    <n v="0"/>
    <n v="0"/>
    <n v="0"/>
    <n v="0"/>
    <n v="0"/>
    <n v="114.037603"/>
    <n v="0"/>
    <n v="0"/>
    <n v="12.452503"/>
    <n v="0"/>
    <n v="0"/>
    <n v="0"/>
    <n v="126.490106"/>
  </r>
  <r>
    <x v="2"/>
    <s v="Công ty Cổ phần VCCorp"/>
    <x v="169"/>
    <x v="1"/>
    <n v="0"/>
    <n v="0"/>
    <n v="0"/>
    <n v="0"/>
    <n v="0"/>
    <n v="3.2212070000000002"/>
    <n v="0"/>
    <n v="18.34272"/>
    <n v="49.937849999999997"/>
    <n v="0"/>
    <n v="14.709915000000001"/>
    <n v="14.931074000000001"/>
    <n v="101.14276599999999"/>
  </r>
  <r>
    <x v="3"/>
    <s v="Ngân hàng Thương mại Cổ phần Bưu điện Liên Việt"/>
    <x v="308"/>
    <x v="1"/>
    <n v="0"/>
    <n v="0"/>
    <n v="0"/>
    <n v="0"/>
    <n v="0"/>
    <n v="307.32834000000003"/>
    <n v="147.28856500000001"/>
    <n v="0"/>
    <n v="33.914594999999998"/>
    <n v="0"/>
    <n v="27.135414000000001"/>
    <n v="73.882734999999997"/>
    <n v="589.54964900000004"/>
  </r>
  <r>
    <x v="2"/>
    <s v="Trường trung cấp Ngọc Hà- Chi Nhánh Công ty TNHH Xây dựng và Thương Mại Ngọc Hà"/>
    <x v="472"/>
    <x v="0"/>
    <n v="0"/>
    <n v="0"/>
    <n v="0"/>
    <n v="0"/>
    <n v="0"/>
    <n v="4.8110809999999997"/>
    <n v="0"/>
    <n v="2.162315"/>
    <n v="0"/>
    <n v="3.3612199999999999"/>
    <n v="2.1695039999999999"/>
    <n v="3.6335799999999998"/>
    <n v="16.137699999999999"/>
  </r>
  <r>
    <x v="2"/>
    <s v="Tập đoàn công nghiệp Than - Khoáng Sản Việt Nam"/>
    <x v="91"/>
    <x v="1"/>
    <n v="0"/>
    <n v="0"/>
    <n v="0"/>
    <n v="0"/>
    <n v="0"/>
    <n v="2098"/>
    <n v="0"/>
    <n v="0"/>
    <n v="0"/>
    <n v="0"/>
    <n v="0"/>
    <n v="-2098"/>
    <n v="0"/>
  </r>
  <r>
    <x v="2"/>
    <s v="Công ty cổ phần thương mại dịch vụ Thiên Nam Hòa"/>
    <x v="279"/>
    <x v="1"/>
    <n v="0"/>
    <n v="0"/>
    <n v="0"/>
    <n v="0"/>
    <n v="0"/>
    <n v="31.208490000000001"/>
    <n v="7"/>
    <n v="0"/>
    <n v="22.096240000000002"/>
    <n v="0"/>
    <n v="11.876760000000001"/>
    <n v="0"/>
    <n v="72.181489999999997"/>
  </r>
  <r>
    <x v="2"/>
    <s v="Viện Công nghệ vũ trụ"/>
    <x v="473"/>
    <x v="0"/>
    <n v="0"/>
    <n v="0"/>
    <n v="0"/>
    <n v="0"/>
    <n v="0"/>
    <n v="97.066666999999995"/>
    <n v="0"/>
    <n v="0"/>
    <n v="0"/>
    <n v="0"/>
    <n v="0"/>
    <n v="0"/>
    <n v="97.066666999999995"/>
  </r>
  <r>
    <x v="3"/>
    <s v="Ngân Hàng Tiên Phong"/>
    <x v="474"/>
    <x v="0"/>
    <n v="0"/>
    <n v="0"/>
    <n v="0"/>
    <n v="0"/>
    <n v="0"/>
    <n v="1598.968316"/>
    <n v="0"/>
    <n v="0"/>
    <n v="0"/>
    <n v="0"/>
    <n v="0"/>
    <n v="0"/>
    <n v="1598.968316"/>
  </r>
  <r>
    <x v="1"/>
    <s v="Công ty TNHH KDDI Việt nam"/>
    <x v="11"/>
    <x v="1"/>
    <n v="0"/>
    <n v="0"/>
    <n v="0"/>
    <n v="0"/>
    <n v="0"/>
    <n v="0"/>
    <n v="28.132258"/>
    <n v="22.970177"/>
    <n v="22.970177"/>
    <n v="22.970177"/>
    <n v="22.970177"/>
    <n v="22.277034"/>
    <n v="142.29"/>
  </r>
  <r>
    <x v="2"/>
    <s v="Trung tâm Tin học và Công nghệ truyền hình - Đài THVN"/>
    <x v="183"/>
    <x v="1"/>
    <n v="0"/>
    <n v="0"/>
    <n v="0"/>
    <n v="0"/>
    <n v="0"/>
    <n v="0"/>
    <n v="26"/>
    <n v="26"/>
    <n v="26"/>
    <n v="26"/>
    <n v="26"/>
    <n v="26"/>
    <n v="156"/>
  </r>
  <r>
    <x v="2"/>
    <s v="Trung tâm Kỹ thuật Sản xuất Chương trình"/>
    <x v="183"/>
    <x v="1"/>
    <n v="0"/>
    <n v="0"/>
    <n v="0"/>
    <n v="0"/>
    <n v="0"/>
    <n v="0"/>
    <n v="7"/>
    <n v="0"/>
    <n v="0"/>
    <n v="40.636363000000003"/>
    <n v="14.363636"/>
    <n v="11.909091"/>
    <n v="73.909090000000006"/>
  </r>
  <r>
    <x v="2"/>
    <s v="Trung tâm Kỹ thuật Sản xuất Chương trình"/>
    <x v="183"/>
    <x v="1"/>
    <n v="0"/>
    <n v="0"/>
    <n v="0"/>
    <n v="0"/>
    <n v="0"/>
    <n v="0"/>
    <n v="2.4"/>
    <n v="7.2"/>
    <n v="9.6"/>
    <n v="14.4"/>
    <n v="6.4"/>
    <n v="7.2"/>
    <n v="47.2"/>
  </r>
  <r>
    <x v="2"/>
    <s v="Cục Truyền Thông Công An Nhân Dân"/>
    <x v="96"/>
    <x v="0"/>
    <n v="0"/>
    <n v="0"/>
    <n v="0"/>
    <n v="0"/>
    <n v="0"/>
    <n v="0"/>
    <n v="22.456"/>
    <n v="0"/>
    <n v="0"/>
    <n v="0"/>
    <n v="0"/>
    <n v="0"/>
    <n v="22.456"/>
  </r>
  <r>
    <x v="2"/>
    <s v="Trung tâm điều tra- xử lý dữ liệu đo đạc và bản đồ"/>
    <x v="270"/>
    <x v="1"/>
    <n v="0"/>
    <n v="0"/>
    <n v="0"/>
    <n v="0"/>
    <n v="0"/>
    <n v="0"/>
    <n v="9.9272709999999993"/>
    <n v="9.9272729999999996"/>
    <n v="9.9272729999999996"/>
    <n v="9.9272729999999996"/>
    <n v="9.9272729999999996"/>
    <n v="9.9272729999999996"/>
    <n v="59.563636000000002"/>
  </r>
  <r>
    <x v="3"/>
    <s v="Ngân hàng TMCP Quân đội"/>
    <x v="104"/>
    <x v="1"/>
    <n v="0"/>
    <n v="0"/>
    <n v="0"/>
    <n v="0"/>
    <n v="0"/>
    <n v="0"/>
    <n v="21.522145999999999"/>
    <n v="2.563717"/>
    <n v="2.2627280000000001"/>
    <n v="2.3173680000000001"/>
    <n v="2.3173550000000001"/>
    <n v="2.3174090000000001"/>
    <n v="33.300722999999998"/>
  </r>
  <r>
    <x v="2"/>
    <s v="Công ty Cổ Phần đầu tư và Công nghệ OSB"/>
    <x v="32"/>
    <x v="0"/>
    <n v="0"/>
    <n v="0"/>
    <n v="0"/>
    <n v="0"/>
    <n v="0"/>
    <n v="0"/>
    <n v="7.92"/>
    <n v="0"/>
    <n v="2.64"/>
    <n v="2.64"/>
    <n v="2.64"/>
    <n v="2.64"/>
    <n v="18.48"/>
  </r>
  <r>
    <x v="3"/>
    <s v="Công ty Cổ phần Chứng khoán MORGAN STANLEY Hướng Việt"/>
    <x v="280"/>
    <x v="0"/>
    <n v="0"/>
    <n v="0"/>
    <n v="0"/>
    <n v="0"/>
    <n v="0"/>
    <n v="0"/>
    <n v="10.45"/>
    <n v="4.45"/>
    <n v="7.45"/>
    <n v="4.45"/>
    <n v="4.45"/>
    <n v="4.45"/>
    <n v="35.700000000000003"/>
  </r>
  <r>
    <x v="2"/>
    <s v="Tổng công ty Hàng Hải Việt Nam - Công ty trách nhiệm hữu hạn MTV"/>
    <x v="114"/>
    <x v="1"/>
    <n v="0"/>
    <n v="0"/>
    <n v="0"/>
    <n v="0"/>
    <n v="0"/>
    <n v="0"/>
    <n v="6.8036969999999997"/>
    <n v="2.0209000000000001"/>
    <n v="2.0209000000000001"/>
    <n v="2.0209000000000001"/>
    <n v="2.0209000000000001"/>
    <n v="2.0209000000000001"/>
    <n v="16.908197000000001"/>
  </r>
  <r>
    <x v="0"/>
    <s v="Công ty Cổ phần Hạ tầng Viễn thông CMC"/>
    <x v="14"/>
    <x v="1"/>
    <n v="0"/>
    <n v="0"/>
    <n v="0"/>
    <n v="0"/>
    <n v="0"/>
    <n v="0"/>
    <n v="13.885332"/>
    <n v="3.7549199999999998"/>
    <n v="3.7549199999999998"/>
    <n v="3.7549199999999998"/>
    <n v="3.7549199999999998"/>
    <n v="0"/>
    <n v="28.905011999999999"/>
  </r>
  <r>
    <x v="3"/>
    <s v="Công ty Cổ phần phát triển Công nghệ Liên Việt"/>
    <x v="308"/>
    <x v="1"/>
    <n v="0"/>
    <n v="0"/>
    <n v="0"/>
    <n v="0"/>
    <n v="0"/>
    <n v="0"/>
    <n v="1.13645"/>
    <n v="1.13645"/>
    <n v="1.13645"/>
    <n v="1.13645"/>
    <n v="1.13645"/>
    <n v="1.13645"/>
    <n v="6.8186999999999998"/>
  </r>
  <r>
    <x v="3"/>
    <s v="Ngân hàng TMCP Công thương Việt Nam"/>
    <x v="178"/>
    <x v="1"/>
    <n v="0"/>
    <n v="0"/>
    <n v="0"/>
    <n v="0"/>
    <n v="0"/>
    <n v="0"/>
    <n v="11"/>
    <n v="0"/>
    <n v="0"/>
    <n v="0"/>
    <n v="0"/>
    <n v="0"/>
    <n v="11"/>
  </r>
  <r>
    <x v="2"/>
    <s v="Chi nhánh Lai Châu- Công ty cổ phần dịch vụ thương mại tổng hợp Vincommerce"/>
    <x v="72"/>
    <x v="1"/>
    <n v="0"/>
    <n v="0"/>
    <n v="0"/>
    <n v="0"/>
    <n v="0"/>
    <n v="0"/>
    <n v="1.988"/>
    <n v="0"/>
    <n v="0"/>
    <n v="0"/>
    <n v="0"/>
    <n v="0"/>
    <n v="1.988"/>
  </r>
  <r>
    <x v="2"/>
    <s v="Công ty cổ phần viễn thông Đông Dương Telecom"/>
    <x v="48"/>
    <x v="0"/>
    <n v="0"/>
    <n v="0"/>
    <n v="0"/>
    <n v="0"/>
    <n v="0"/>
    <n v="0"/>
    <n v="0.43971399999999999"/>
    <n v="0.294213"/>
    <n v="0.294213"/>
    <n v="0.294213"/>
    <n v="0.294213"/>
    <n v="0.294213"/>
    <n v="1.910779"/>
  </r>
  <r>
    <x v="2"/>
    <s v="Công ty cổ phần viễn thông Đông Dương Telecom"/>
    <x v="48"/>
    <x v="0"/>
    <n v="0"/>
    <n v="0"/>
    <n v="0"/>
    <n v="0"/>
    <n v="0"/>
    <n v="0"/>
    <n v="0.42994300000000002"/>
    <n v="0.29385099999999997"/>
    <n v="0.29385099999999997"/>
    <n v="0.29385099999999997"/>
    <n v="0.29385099999999997"/>
    <n v="0.29385099999999997"/>
    <n v="1.8991979999999999"/>
  </r>
  <r>
    <x v="2"/>
    <s v="Công ty cổ phần viễn thông Đông Dương Telecom"/>
    <x v="48"/>
    <x v="0"/>
    <n v="0"/>
    <n v="0"/>
    <n v="0"/>
    <n v="0"/>
    <n v="0"/>
    <n v="0"/>
    <n v="0.4788"/>
    <n v="0.29405599999999998"/>
    <n v="0.29405599999999998"/>
    <n v="0.29405599999999998"/>
    <n v="0.29405599999999998"/>
    <n v="0.29405599999999998"/>
    <n v="1.9490799999999999"/>
  </r>
  <r>
    <x v="2"/>
    <s v="Công ty cổ phần viễn thông Đông Dương Telecom"/>
    <x v="48"/>
    <x v="0"/>
    <n v="0"/>
    <n v="0"/>
    <n v="0"/>
    <n v="0"/>
    <n v="0"/>
    <n v="0"/>
    <n v="0.48857099999999998"/>
    <n v="0.29387799999999997"/>
    <n v="0.29387799999999997"/>
    <n v="0.29387799999999997"/>
    <n v="0.29387799999999997"/>
    <n v="0.29387799999999997"/>
    <n v="1.9579610000000001"/>
  </r>
  <r>
    <x v="2"/>
    <s v="Công ty cổ phần viễn thông Đông Dương Telecom"/>
    <x v="48"/>
    <x v="0"/>
    <n v="0"/>
    <n v="0"/>
    <n v="0"/>
    <n v="0"/>
    <n v="0"/>
    <n v="0"/>
    <n v="0.46902899999999997"/>
    <n v="0.29368699999999998"/>
    <n v="0.29368699999999998"/>
    <n v="0.29368699999999998"/>
    <n v="0.29368699999999998"/>
    <n v="0.29368699999999998"/>
    <n v="1.9374640000000001"/>
  </r>
  <r>
    <x v="2"/>
    <s v="Công ty cổ phần viễn thông Đông Dương Telecom"/>
    <x v="48"/>
    <x v="0"/>
    <n v="0"/>
    <n v="0"/>
    <n v="0"/>
    <n v="0"/>
    <n v="0"/>
    <n v="0"/>
    <n v="0.41039999999999999"/>
    <n v="0.29419400000000001"/>
    <n v="0.29419400000000001"/>
    <n v="0.29419400000000001"/>
    <n v="0.29419400000000001"/>
    <n v="0.29419400000000001"/>
    <n v="1.88137"/>
  </r>
  <r>
    <x v="2"/>
    <s v="Công ty cổ phần viễn thông Đông Dương Telecom"/>
    <x v="48"/>
    <x v="0"/>
    <n v="0"/>
    <n v="0"/>
    <n v="0"/>
    <n v="0"/>
    <n v="0"/>
    <n v="0"/>
    <n v="0.40062900000000001"/>
    <n v="0.29436200000000001"/>
    <n v="0.29436200000000001"/>
    <n v="0.29436200000000001"/>
    <n v="0.29436200000000001"/>
    <n v="0.29436200000000001"/>
    <n v="1.872439"/>
  </r>
  <r>
    <x v="2"/>
    <s v="Công ty cổ phần viễn thông Đông Dương Telecom"/>
    <x v="48"/>
    <x v="0"/>
    <n v="0"/>
    <n v="0"/>
    <n v="0"/>
    <n v="0"/>
    <n v="0"/>
    <n v="0"/>
    <n v="0.42017100000000002"/>
    <n v="0.29402299999999998"/>
    <n v="0.29402299999999998"/>
    <n v="0.29402299999999998"/>
    <n v="0.29402299999999998"/>
    <n v="0.29402299999999998"/>
    <n v="1.8902859999999999"/>
  </r>
  <r>
    <x v="1"/>
    <s v="Công ty TNHH KDDI Việt nam"/>
    <x v="11"/>
    <x v="1"/>
    <n v="0"/>
    <n v="0"/>
    <n v="0"/>
    <n v="0"/>
    <n v="0"/>
    <n v="0"/>
    <n v="22.938666666666656"/>
    <n v="15.643853"/>
    <n v="15.643853"/>
    <n v="15.643853"/>
    <n v="15.643853"/>
    <n v="15.643853"/>
    <n v="101.15793166666666"/>
  </r>
  <r>
    <x v="2"/>
    <s v="Trung tâm điều tra- xử lý dữ liệu đo đạc và bản đồ"/>
    <x v="270"/>
    <x v="1"/>
    <n v="0"/>
    <n v="0"/>
    <n v="0"/>
    <n v="0"/>
    <n v="0"/>
    <n v="0"/>
    <n v="72"/>
    <n v="12"/>
    <n v="12"/>
    <n v="12"/>
    <n v="12"/>
    <n v="12"/>
    <n v="132"/>
  </r>
  <r>
    <x v="2"/>
    <s v="Công ty Cổ Phần Vinpearl"/>
    <x v="72"/>
    <x v="1"/>
    <n v="0"/>
    <n v="0"/>
    <n v="0"/>
    <n v="0"/>
    <n v="0"/>
    <n v="0"/>
    <n v="2.448"/>
    <n v="0"/>
    <n v="0"/>
    <n v="0"/>
    <n v="0.27200000000000002"/>
    <n v="0.40902300000000003"/>
    <n v="3.1290230000000001"/>
  </r>
  <r>
    <x v="2"/>
    <s v="Tổng Công ty Khoáng Sản  TKV- CTCP"/>
    <x v="91"/>
    <x v="1"/>
    <n v="0"/>
    <n v="0"/>
    <n v="0"/>
    <n v="0"/>
    <n v="0"/>
    <n v="0"/>
    <n v="0.34"/>
    <n v="-3.74"/>
    <n v="0.34"/>
    <n v="0.34"/>
    <n v="0.34"/>
    <n v="0.34"/>
    <n v="-2.04"/>
  </r>
  <r>
    <x v="2"/>
    <s v="Tổng Công ty truyền thông"/>
    <x v="208"/>
    <x v="1"/>
    <n v="0"/>
    <n v="0"/>
    <n v="0"/>
    <n v="0"/>
    <n v="0"/>
    <n v="0"/>
    <n v="3.6"/>
    <n v="0"/>
    <n v="0"/>
    <n v="0"/>
    <n v="0"/>
    <n v="0"/>
    <n v="3.6"/>
  </r>
  <r>
    <x v="2"/>
    <s v="Công ty cổ phần  nội thất cơ bản"/>
    <x v="279"/>
    <x v="1"/>
    <n v="0"/>
    <n v="0"/>
    <n v="0"/>
    <n v="0"/>
    <n v="0"/>
    <n v="0"/>
    <n v="0.42"/>
    <n v="0"/>
    <n v="0"/>
    <n v="0"/>
    <n v="0.42"/>
    <n v="0"/>
    <n v="0.84"/>
  </r>
  <r>
    <x v="2"/>
    <s v="Công ty TNHH Bảo hiểm Fubon ( Việt nam) - Chi nhánh Hà nội"/>
    <x v="279"/>
    <x v="1"/>
    <n v="0"/>
    <n v="0"/>
    <n v="0"/>
    <n v="0"/>
    <n v="0"/>
    <n v="0"/>
    <n v="7.2"/>
    <n v="0"/>
    <n v="0"/>
    <n v="0"/>
    <n v="0"/>
    <n v="0"/>
    <n v="7.2"/>
  </r>
  <r>
    <x v="2"/>
    <s v="Công ty TNHH Bảo hiểm Fubon ( Việt nam) - Chi nhánh tại tỉnh Bình Dương"/>
    <x v="279"/>
    <x v="1"/>
    <n v="0"/>
    <n v="0"/>
    <n v="0"/>
    <n v="0"/>
    <n v="0"/>
    <n v="0"/>
    <n v="8.1"/>
    <n v="0"/>
    <n v="0"/>
    <n v="0"/>
    <n v="0"/>
    <n v="0"/>
    <n v="8.1"/>
  </r>
  <r>
    <x v="2"/>
    <s v="Công ty cổ phần thiết bị xăng dầu Petrolimex"/>
    <x v="279"/>
    <x v="1"/>
    <n v="0"/>
    <n v="0"/>
    <n v="0"/>
    <n v="0"/>
    <n v="0"/>
    <n v="0"/>
    <n v="119.71"/>
    <n v="0"/>
    <n v="0"/>
    <n v="0"/>
    <n v="0"/>
    <n v="0"/>
    <n v="119.71"/>
  </r>
  <r>
    <x v="2"/>
    <s v="Công ty TNHH Liên doanh Mavin Austfeed"/>
    <x v="279"/>
    <x v="1"/>
    <n v="0"/>
    <n v="0"/>
    <n v="0"/>
    <n v="0"/>
    <n v="0"/>
    <n v="0"/>
    <n v="3"/>
    <n v="0"/>
    <n v="0"/>
    <n v="0"/>
    <n v="0"/>
    <n v="25"/>
    <n v="28"/>
  </r>
  <r>
    <x v="2"/>
    <s v="Công ty TNHH Austfeed Bình Định"/>
    <x v="279"/>
    <x v="1"/>
    <n v="0"/>
    <n v="0"/>
    <n v="0"/>
    <n v="0"/>
    <n v="0"/>
    <n v="0"/>
    <n v="15"/>
    <n v="0"/>
    <n v="0"/>
    <n v="0"/>
    <n v="0"/>
    <n v="0"/>
    <n v="15"/>
  </r>
  <r>
    <x v="2"/>
    <s v="Công ty Liên doanh AUSTFEED nghệ an"/>
    <x v="279"/>
    <x v="1"/>
    <n v="0"/>
    <n v="0"/>
    <n v="0"/>
    <n v="0"/>
    <n v="0"/>
    <n v="0"/>
    <n v="15.6"/>
    <n v="0"/>
    <n v="0"/>
    <n v="0"/>
    <n v="0"/>
    <n v="0"/>
    <n v="15.6"/>
  </r>
  <r>
    <x v="2"/>
    <s v="Công ty cổ phần công nghệ y tế BMS"/>
    <x v="475"/>
    <x v="0"/>
    <n v="0"/>
    <n v="0"/>
    <n v="0"/>
    <n v="0"/>
    <n v="0"/>
    <n v="0"/>
    <n v="32.1"/>
    <n v="0"/>
    <n v="0"/>
    <n v="0"/>
    <n v="0"/>
    <n v="0"/>
    <n v="32.1"/>
  </r>
  <r>
    <x v="2"/>
    <s v="Công ty TNHH Tamron Optical (Việt Nam)"/>
    <x v="279"/>
    <x v="1"/>
    <n v="0"/>
    <n v="0"/>
    <n v="0"/>
    <n v="0"/>
    <n v="0"/>
    <n v="0"/>
    <n v="5.3"/>
    <n v="0"/>
    <n v="0"/>
    <n v="0"/>
    <n v="0"/>
    <n v="0"/>
    <n v="5.3"/>
  </r>
  <r>
    <x v="2"/>
    <s v="Công ty cổ phần Bia Sài Gòn - Hà Nội"/>
    <x v="476"/>
    <x v="1"/>
    <n v="0"/>
    <n v="0"/>
    <n v="0"/>
    <n v="0"/>
    <n v="0"/>
    <n v="0"/>
    <n v="23"/>
    <n v="0"/>
    <n v="0"/>
    <n v="0"/>
    <n v="0"/>
    <n v="0"/>
    <n v="23"/>
  </r>
  <r>
    <x v="2"/>
    <s v="Chi nhánh công ty TNHH Namyang Innotech Vina"/>
    <x v="455"/>
    <x v="0"/>
    <n v="0"/>
    <n v="0"/>
    <n v="0"/>
    <n v="0"/>
    <n v="0"/>
    <n v="0"/>
    <n v="2.15"/>
    <n v="0"/>
    <n v="0"/>
    <n v="0"/>
    <n v="0"/>
    <n v="0"/>
    <n v="2.15"/>
  </r>
  <r>
    <x v="2"/>
    <s v="Tổng Công ty Khoáng Sản  TKV- CTCP"/>
    <x v="91"/>
    <x v="1"/>
    <n v="0"/>
    <n v="0"/>
    <n v="0"/>
    <n v="0"/>
    <n v="0"/>
    <n v="0"/>
    <n v="3.06"/>
    <n v="-33.659999999999997"/>
    <n v="3.06"/>
    <n v="3.06"/>
    <n v="3.06"/>
    <n v="3.06"/>
    <n v="-18.36"/>
  </r>
  <r>
    <x v="2"/>
    <s v="Cục Truyền Thông Công An Nhân Dân"/>
    <x v="96"/>
    <x v="0"/>
    <n v="0"/>
    <n v="0"/>
    <n v="0"/>
    <n v="0"/>
    <n v="0"/>
    <n v="0"/>
    <n v="2"/>
    <n v="0"/>
    <n v="0"/>
    <n v="0"/>
    <n v="0"/>
    <n v="0"/>
    <n v="2"/>
  </r>
  <r>
    <x v="2"/>
    <s v="Chi nhánh công ty cổ phần Quảng cáo Truyền thông Thiên hy Long Việt Nam"/>
    <x v="477"/>
    <x v="0"/>
    <n v="0"/>
    <n v="0"/>
    <n v="0"/>
    <n v="0"/>
    <n v="0"/>
    <n v="0"/>
    <n v="17.045455"/>
    <n v="17.045455"/>
    <n v="17.045453999999999"/>
    <n v="17.045455"/>
    <n v="17.045455"/>
    <n v="17.045453999999999"/>
    <n v="102.272728"/>
  </r>
  <r>
    <x v="3"/>
    <s v="Ngân hàng Nông nghiệp và phát triển nông thôn Việt Nam"/>
    <x v="144"/>
    <x v="1"/>
    <n v="0"/>
    <n v="0"/>
    <n v="0"/>
    <n v="0"/>
    <n v="0"/>
    <n v="0"/>
    <n v="9.3709360000000004"/>
    <n v="0"/>
    <n v="0"/>
    <n v="0"/>
    <n v="0"/>
    <n v="11.796854"/>
    <n v="21.16779"/>
  </r>
  <r>
    <x v="3"/>
    <s v="Ngân hàng Thương mại Cổ phần Tiên Phong"/>
    <x v="177"/>
    <x v="1"/>
    <n v="0"/>
    <n v="0"/>
    <n v="0"/>
    <n v="0"/>
    <n v="0"/>
    <n v="0"/>
    <n v="492.53676899999999"/>
    <n v="17.522929999999999"/>
    <n v="13.067218"/>
    <n v="10.710832999999999"/>
    <n v="12.039605999999999"/>
    <n v="17.161591999999999"/>
    <n v="563.038948"/>
  </r>
  <r>
    <x v="2"/>
    <s v="TELCO"/>
    <x v="478"/>
    <x v="0"/>
    <n v="0"/>
    <n v="0"/>
    <n v="0"/>
    <n v="0"/>
    <n v="0"/>
    <n v="0"/>
    <n v="7.3622959999999997"/>
    <n v="0"/>
    <n v="0"/>
    <n v="0"/>
    <n v="0"/>
    <n v="0"/>
    <n v="7.3622959999999997"/>
  </r>
  <r>
    <x v="2"/>
    <s v="Công ty CP Dịch vụ Viễn thông Sao Bắc Đẩu"/>
    <x v="479"/>
    <x v="1"/>
    <n v="0"/>
    <n v="0"/>
    <n v="0"/>
    <n v="0"/>
    <n v="0"/>
    <n v="0"/>
    <n v="4689.8542040000002"/>
    <n v="0"/>
    <n v="0"/>
    <n v="0"/>
    <n v="0"/>
    <n v="0"/>
    <n v="4689.8542040000002"/>
  </r>
  <r>
    <x v="2"/>
    <s v="Công ty CP Công Nghệ Công nghiệp Bưu Chính Viễn Thông"/>
    <x v="480"/>
    <x v="0"/>
    <n v="0"/>
    <n v="0"/>
    <n v="0"/>
    <n v="0"/>
    <n v="0"/>
    <n v="0"/>
    <n v="325.59447399999999"/>
    <n v="0"/>
    <n v="0"/>
    <n v="0"/>
    <n v="0"/>
    <n v="0"/>
    <n v="325.59447399999999"/>
  </r>
  <r>
    <x v="1"/>
    <s v="TT Viễn thông Quốc tế Mobifone"/>
    <x v="131"/>
    <x v="1"/>
    <n v="0"/>
    <n v="0"/>
    <n v="0"/>
    <n v="0"/>
    <n v="0"/>
    <n v="0"/>
    <n v="6626.5614580000001"/>
    <n v="0"/>
    <n v="0"/>
    <n v="0"/>
    <n v="0"/>
    <n v="0"/>
    <n v="6626.5614580000001"/>
  </r>
  <r>
    <x v="2"/>
    <s v="Công ty Cổ phần tư vấn đầu tư _x000a_phát triển hạ tầng viễn thông (IFC)"/>
    <x v="134"/>
    <x v="1"/>
    <n v="0"/>
    <n v="0"/>
    <n v="0"/>
    <n v="0"/>
    <n v="0"/>
    <n v="0"/>
    <n v="106.245526"/>
    <n v="0"/>
    <n v="0"/>
    <n v="0"/>
    <n v="0"/>
    <n v="0"/>
    <n v="106.245526"/>
  </r>
  <r>
    <x v="2"/>
    <s v="Cục Truyền Thông Công An Nhân Dân"/>
    <x v="96"/>
    <x v="0"/>
    <n v="0"/>
    <n v="0"/>
    <n v="0"/>
    <n v="0"/>
    <n v="0"/>
    <n v="0"/>
    <n v="0"/>
    <n v="2"/>
    <n v="0"/>
    <n v="0"/>
    <n v="0"/>
    <n v="0"/>
    <n v="2"/>
  </r>
  <r>
    <x v="2"/>
    <s v="Công ty Cổ phần Vinhomes"/>
    <x v="72"/>
    <x v="1"/>
    <n v="0"/>
    <n v="0"/>
    <n v="0"/>
    <n v="0"/>
    <n v="0"/>
    <n v="0"/>
    <n v="0"/>
    <n v="4.2377132666666668"/>
    <n v="1.240081"/>
    <n v="1.240081"/>
    <n v="1.240081"/>
    <n v="0.68204399999999998"/>
    <n v="8.6400002666666662"/>
  </r>
  <r>
    <x v="2"/>
    <s v="Công ty Cổ phần Vinhomes"/>
    <x v="72"/>
    <x v="1"/>
    <n v="0"/>
    <n v="0"/>
    <n v="0"/>
    <n v="0"/>
    <n v="0"/>
    <n v="0"/>
    <n v="0"/>
    <n v="4.2377132666666668"/>
    <n v="1.240081"/>
    <n v="1.240081"/>
    <n v="1.240081"/>
    <n v="0.68204399999999998"/>
    <n v="8.6400002666666662"/>
  </r>
  <r>
    <x v="2"/>
    <s v="Công ty Cổ phần Vinhomes"/>
    <x v="72"/>
    <x v="1"/>
    <n v="0"/>
    <n v="0"/>
    <n v="0"/>
    <n v="0"/>
    <n v="0"/>
    <n v="0"/>
    <n v="0"/>
    <n v="1.2600010666666666"/>
    <n v="0.38813999999999999"/>
    <n v="0.38813999999999999"/>
    <n v="0.38813999999999999"/>
    <n v="0.38756200000000002"/>
    <n v="2.8119830666666665"/>
  </r>
  <r>
    <x v="2"/>
    <s v="Công ty Cổ phần Vinhomes"/>
    <x v="72"/>
    <x v="1"/>
    <n v="0"/>
    <n v="0"/>
    <n v="0"/>
    <n v="0"/>
    <n v="0"/>
    <n v="0"/>
    <n v="0"/>
    <n v="3.8674274666666668"/>
    <n v="1.242858"/>
    <n v="1.242858"/>
    <n v="1.242858"/>
    <n v="1.2430749999999999"/>
    <n v="8.8390764666666666"/>
  </r>
  <r>
    <x v="2"/>
    <s v="Công ty TNHH S- Trading"/>
    <x v="316"/>
    <x v="0"/>
    <n v="0"/>
    <n v="0"/>
    <n v="0"/>
    <n v="0"/>
    <n v="0"/>
    <n v="0"/>
    <n v="0"/>
    <n v="6.1333333333333329"/>
    <n v="2.0170940000000002"/>
    <n v="2.0170940000000002"/>
    <n v="2.0170940000000002"/>
    <n v="2.0089329999999999"/>
    <n v="14.193548333333332"/>
  </r>
  <r>
    <x v="2"/>
    <s v="Công ty TNHH Dịch vụ bảo vệ Vincom"/>
    <x v="72"/>
    <x v="1"/>
    <n v="0"/>
    <n v="0"/>
    <n v="0"/>
    <n v="0"/>
    <n v="0"/>
    <n v="0"/>
    <n v="0"/>
    <n v="2.7"/>
    <n v="0"/>
    <n v="0"/>
    <n v="0"/>
    <n v="0"/>
    <n v="2.7"/>
  </r>
  <r>
    <x v="0"/>
    <s v="Công ty TNHH Một thành viên Viễn thông Quốc tế FPT"/>
    <x v="50"/>
    <x v="1"/>
    <n v="0"/>
    <n v="0"/>
    <n v="0"/>
    <n v="0"/>
    <n v="0"/>
    <n v="0"/>
    <n v="0"/>
    <n v="5.2"/>
    <n v="1.8"/>
    <n v="1.8"/>
    <n v="1.8"/>
    <n v="1.8"/>
    <n v="12.4"/>
  </r>
  <r>
    <x v="2"/>
    <s v="Công ty TNHH đầu tư và phát triển tài năng bóng đá Việt nam"/>
    <x v="72"/>
    <x v="1"/>
    <n v="0"/>
    <n v="0"/>
    <n v="0"/>
    <n v="0"/>
    <n v="0"/>
    <n v="0"/>
    <n v="0"/>
    <n v="1.85"/>
    <n v="1.85"/>
    <n v="1.85"/>
    <n v="1.85"/>
    <n v="1.85"/>
    <n v="9.25"/>
  </r>
  <r>
    <x v="1"/>
    <s v="Công ty TNHH KDDI Việt nam"/>
    <x v="11"/>
    <x v="1"/>
    <n v="0"/>
    <n v="0"/>
    <n v="0"/>
    <n v="0"/>
    <n v="0"/>
    <n v="0"/>
    <n v="0"/>
    <n v="0.90800000000000003"/>
    <n v="0.83500399999999997"/>
    <n v="0.83500399999999997"/>
    <n v="0.83500399999999997"/>
    <n v="0.83500399999999997"/>
    <n v="4.2480159999999998"/>
  </r>
  <r>
    <x v="0"/>
    <s v="Công ty cổ phần truyền thông HANEL"/>
    <x v="372"/>
    <x v="1"/>
    <n v="0"/>
    <n v="0"/>
    <n v="0"/>
    <n v="0"/>
    <n v="0"/>
    <n v="0"/>
    <n v="0"/>
    <n v="0.72"/>
    <n v="0.72"/>
    <n v="0.72"/>
    <n v="0.72"/>
    <n v="0.72"/>
    <n v="3.6"/>
  </r>
  <r>
    <x v="2"/>
    <s v="Công ty cổ phần BIBOMART TM"/>
    <x v="13"/>
    <x v="1"/>
    <n v="0"/>
    <n v="0"/>
    <n v="0"/>
    <n v="0"/>
    <n v="0"/>
    <n v="0"/>
    <n v="0"/>
    <n v="0.74769310000000011"/>
    <n v="0.27719199999999999"/>
    <n v="0.27719199999999999"/>
    <n v="0.27719199999999999"/>
    <n v="0.27719199999999999"/>
    <n v="1.8564611000000002"/>
  </r>
  <r>
    <x v="2"/>
    <s v="Công ty TNHH thương mại dịch vụ Thiên Nhẫn"/>
    <x v="279"/>
    <x v="1"/>
    <n v="0"/>
    <n v="0"/>
    <n v="0"/>
    <n v="0"/>
    <n v="0"/>
    <n v="0"/>
    <n v="0"/>
    <n v="3.3"/>
    <n v="0"/>
    <n v="0"/>
    <n v="0"/>
    <n v="0"/>
    <n v="3.3"/>
  </r>
  <r>
    <x v="2"/>
    <s v="Trung tâm Sức khỏe Sinh sản Cộng đồng"/>
    <x v="481"/>
    <x v="0"/>
    <n v="0"/>
    <n v="0"/>
    <n v="0"/>
    <n v="0"/>
    <n v="0"/>
    <n v="0"/>
    <n v="0"/>
    <n v="2.15"/>
    <n v="0"/>
    <n v="0"/>
    <n v="0"/>
    <n v="0"/>
    <n v="2.15"/>
  </r>
  <r>
    <x v="2"/>
    <s v="Công ty TNHH Guhring Việt nam"/>
    <x v="482"/>
    <x v="1"/>
    <n v="0"/>
    <n v="0"/>
    <n v="0"/>
    <n v="0"/>
    <n v="0"/>
    <n v="0"/>
    <n v="0"/>
    <n v="6.15"/>
    <n v="0"/>
    <n v="0"/>
    <n v="0"/>
    <n v="0"/>
    <n v="6.15"/>
  </r>
  <r>
    <x v="2"/>
    <s v="Công ty lữ hành Hanoitourist"/>
    <x v="449"/>
    <x v="1"/>
    <n v="0"/>
    <n v="0"/>
    <n v="0"/>
    <n v="0"/>
    <n v="0"/>
    <n v="0"/>
    <n v="0"/>
    <n v="14.95"/>
    <n v="0"/>
    <n v="0"/>
    <n v="0"/>
    <n v="0"/>
    <n v="14.95"/>
  </r>
  <r>
    <x v="2"/>
    <s v="Công ty TNHH MIU"/>
    <x v="483"/>
    <x v="0"/>
    <n v="0"/>
    <n v="0"/>
    <n v="0"/>
    <n v="0"/>
    <n v="0"/>
    <n v="0"/>
    <n v="0"/>
    <n v="2.2999999999999998"/>
    <n v="0"/>
    <n v="0"/>
    <n v="0"/>
    <n v="0"/>
    <n v="2.2999999999999998"/>
  </r>
  <r>
    <x v="2"/>
    <s v="Công ty Cổ Phần Vinalines Logistics- Việt Nam"/>
    <x v="279"/>
    <x v="1"/>
    <n v="0"/>
    <n v="0"/>
    <n v="0"/>
    <n v="0"/>
    <n v="0"/>
    <n v="0"/>
    <n v="0"/>
    <n v="29.72"/>
    <n v="0"/>
    <n v="0"/>
    <n v="0"/>
    <n v="0"/>
    <n v="29.72"/>
  </r>
  <r>
    <x v="2"/>
    <s v="Công ty TNHH Myung Tech Vina"/>
    <x v="279"/>
    <x v="1"/>
    <n v="0"/>
    <n v="0"/>
    <n v="0"/>
    <n v="0"/>
    <n v="0"/>
    <n v="0"/>
    <n v="0"/>
    <n v="4"/>
    <n v="0"/>
    <n v="0"/>
    <n v="0"/>
    <n v="0"/>
    <n v="4"/>
  </r>
  <r>
    <x v="2"/>
    <s v="Trung tâm điều hành du lịch- miền trung-Tổng công ty du lịch Hà nội-Công ty TNHH"/>
    <x v="449"/>
    <x v="1"/>
    <n v="0"/>
    <n v="0"/>
    <n v="0"/>
    <n v="0"/>
    <n v="0"/>
    <n v="0"/>
    <n v="0"/>
    <n v="34"/>
    <n v="0"/>
    <n v="0"/>
    <n v="0"/>
    <n v="0"/>
    <n v="34"/>
  </r>
  <r>
    <x v="2"/>
    <s v="Công ty TNHH Trendsetters Fashions Viet Nam"/>
    <x v="279"/>
    <x v="1"/>
    <n v="0"/>
    <n v="0"/>
    <n v="0"/>
    <n v="0"/>
    <n v="0"/>
    <n v="0"/>
    <n v="0"/>
    <n v="6.3"/>
    <n v="0"/>
    <n v="0"/>
    <n v="0"/>
    <n v="0"/>
    <n v="6.3"/>
  </r>
  <r>
    <x v="2"/>
    <s v="Công ty TNHH nhà thép PEB"/>
    <x v="279"/>
    <x v="1"/>
    <n v="0"/>
    <n v="0"/>
    <n v="0"/>
    <n v="0"/>
    <n v="0"/>
    <n v="0"/>
    <n v="0"/>
    <n v="3.67"/>
    <n v="0"/>
    <n v="0"/>
    <n v="0"/>
    <n v="0"/>
    <n v="3.67"/>
  </r>
  <r>
    <x v="3"/>
    <s v="Ngân hàng Thương mại Cổ phần Bưu điện Liên Việt"/>
    <x v="104"/>
    <x v="1"/>
    <n v="0"/>
    <n v="0"/>
    <n v="0"/>
    <n v="0"/>
    <n v="0"/>
    <n v="0"/>
    <n v="0"/>
    <n v="15.32734"/>
    <n v="18.378699999999998"/>
    <n v="16.344460000000002"/>
    <n v="16.344460000000002"/>
    <n v="16.344460000000002"/>
    <n v="82.739419999999996"/>
  </r>
  <r>
    <x v="2"/>
    <s v="Trung tâm kinh doanh VNPT- An Giang, chi nhánh Tổng công ty Dịch vụ Viễn thông"/>
    <x v="484"/>
    <x v="0"/>
    <n v="0"/>
    <n v="0"/>
    <n v="0"/>
    <n v="0"/>
    <n v="0"/>
    <n v="0"/>
    <n v="0"/>
    <n v="1.8"/>
    <n v="1.8"/>
    <n v="-3.6"/>
    <n v="0"/>
    <n v="0"/>
    <n v="0"/>
  </r>
  <r>
    <x v="3"/>
    <s v="Ngân hàng TMCP Tiên Phong"/>
    <x v="177"/>
    <x v="1"/>
    <n v="0"/>
    <n v="0"/>
    <n v="0"/>
    <n v="0"/>
    <n v="0"/>
    <n v="0"/>
    <n v="0"/>
    <n v="527.25500099999999"/>
    <n v="478.94591300000002"/>
    <n v="488.19707499999998"/>
    <n v="493.819997"/>
    <n v="470.46437500000002"/>
    <n v="2458.6823610000001"/>
  </r>
  <r>
    <x v="3"/>
    <s v="Công ty Cổ phần chứng khoán SSI - Chi nhánh Hà Nội"/>
    <x v="95"/>
    <x v="1"/>
    <n v="0"/>
    <n v="0"/>
    <n v="0"/>
    <n v="0"/>
    <n v="0"/>
    <n v="0"/>
    <n v="0"/>
    <n v="15.222"/>
    <n v="2.0369999999999999"/>
    <n v="2.0369999999999999"/>
    <n v="2.0369999999999999"/>
    <n v="2.0369999999999999"/>
    <n v="23.37"/>
  </r>
  <r>
    <x v="3"/>
    <s v="Công ty Cổ phần Chứng khoán SSI"/>
    <x v="95"/>
    <x v="1"/>
    <n v="0"/>
    <n v="0"/>
    <n v="0"/>
    <n v="0"/>
    <n v="0"/>
    <n v="0"/>
    <n v="0"/>
    <n v="15.222"/>
    <n v="2.0369999999999999"/>
    <n v="2.0369999999999999"/>
    <n v="2.0369999999999999"/>
    <n v="2.0369999999999999"/>
    <n v="23.37"/>
  </r>
  <r>
    <x v="0"/>
    <s v="Công ty TNHH Hệ thống thông tin FPT"/>
    <x v="0"/>
    <x v="0"/>
    <n v="0"/>
    <n v="0"/>
    <n v="0"/>
    <n v="0"/>
    <n v="0"/>
    <n v="0"/>
    <n v="0"/>
    <n v="29.863782"/>
    <n v="9.0213839999999994"/>
    <n v="0"/>
    <n v="0"/>
    <n v="0"/>
    <n v="38.885165999999998"/>
  </r>
  <r>
    <x v="3"/>
    <s v="Ngân hàng TMCP Việt Nam Thương Tín (VIETBANK)"/>
    <x v="376"/>
    <x v="1"/>
    <n v="0"/>
    <n v="0"/>
    <n v="0"/>
    <n v="0"/>
    <n v="0"/>
    <n v="0"/>
    <n v="0"/>
    <n v="1.9090910000000001"/>
    <n v="1.2727269999999999"/>
    <n v="0"/>
    <n v="0"/>
    <n v="1.9090910000000001"/>
    <n v="5.0909089999999999"/>
  </r>
  <r>
    <x v="2"/>
    <s v="Công ty TNHH Một ngôi sao Thông minh Việt Nam"/>
    <x v="268"/>
    <x v="0"/>
    <n v="0"/>
    <n v="0"/>
    <n v="0"/>
    <n v="0"/>
    <n v="0"/>
    <n v="0"/>
    <n v="0"/>
    <n v="11"/>
    <n v="2"/>
    <n v="2"/>
    <n v="2"/>
    <n v="2"/>
    <n v="19"/>
  </r>
  <r>
    <x v="2"/>
    <s v="Công ty Bảo hiểm nhân thọ FWD Việt Nam"/>
    <x v="485"/>
    <x v="0"/>
    <n v="0"/>
    <n v="0"/>
    <n v="0"/>
    <n v="0"/>
    <n v="0"/>
    <n v="0"/>
    <n v="0"/>
    <n v="6"/>
    <n v="2"/>
    <n v="1"/>
    <n v="2"/>
    <n v="2"/>
    <n v="13"/>
  </r>
  <r>
    <x v="2"/>
    <s v="Công ty Cổ phần thức ăn Bay"/>
    <x v="486"/>
    <x v="0"/>
    <n v="0"/>
    <n v="0"/>
    <n v="0"/>
    <n v="0"/>
    <n v="0"/>
    <n v="0"/>
    <n v="0"/>
    <n v="4"/>
    <n v="2"/>
    <n v="2"/>
    <n v="2"/>
    <n v="2"/>
    <n v="12"/>
  </r>
  <r>
    <x v="2"/>
    <s v="Công ty Cổ phần Dịch vụ Viễn Thông Sao Bắc Đẩu"/>
    <x v="132"/>
    <x v="1"/>
    <n v="0"/>
    <n v="0"/>
    <n v="0"/>
    <n v="0"/>
    <n v="0"/>
    <n v="0"/>
    <n v="0"/>
    <n v="719.94881599999997"/>
    <n v="838.77854500000001"/>
    <n v="899.39197200000001"/>
    <n v="782.89870499999995"/>
    <n v="309.58761700000002"/>
    <n v="3550.6056549999998"/>
  </r>
  <r>
    <x v="2"/>
    <s v="Đài truyền hình Kỹ thuật số VTC"/>
    <x v="487"/>
    <x v="0"/>
    <n v="0"/>
    <n v="0"/>
    <n v="0"/>
    <n v="0"/>
    <n v="0"/>
    <n v="0"/>
    <n v="0"/>
    <n v="40.655999999999999"/>
    <n v="0"/>
    <n v="0"/>
    <n v="0"/>
    <n v="0"/>
    <n v="40.655999999999999"/>
  </r>
  <r>
    <x v="2"/>
    <s v="Cục Truyền Thông Công An Nhân Dân"/>
    <x v="96"/>
    <x v="0"/>
    <n v="0"/>
    <n v="0"/>
    <n v="0"/>
    <n v="0"/>
    <n v="0"/>
    <n v="0"/>
    <n v="0"/>
    <n v="29.943999999999999"/>
    <n v="0"/>
    <n v="0"/>
    <n v="0"/>
    <n v="0"/>
    <n v="29.943999999999999"/>
  </r>
  <r>
    <x v="2"/>
    <s v="Cục Truyền Thông Công An Nhân Dân"/>
    <x v="96"/>
    <x v="0"/>
    <n v="0"/>
    <n v="0"/>
    <n v="0"/>
    <n v="0"/>
    <n v="0"/>
    <n v="0"/>
    <n v="0"/>
    <n v="26.2"/>
    <n v="0"/>
    <n v="0"/>
    <n v="0"/>
    <n v="0"/>
    <n v="26.2"/>
  </r>
  <r>
    <x v="2"/>
    <s v="Cục Truyền Thông Công An Nhân Dân"/>
    <x v="96"/>
    <x v="0"/>
    <n v="0"/>
    <n v="0"/>
    <n v="0"/>
    <n v="0"/>
    <n v="0"/>
    <n v="0"/>
    <n v="0"/>
    <n v="41.176000000000002"/>
    <n v="0"/>
    <n v="0"/>
    <n v="0"/>
    <n v="0"/>
    <n v="41.176000000000002"/>
  </r>
  <r>
    <x v="1"/>
    <s v="Công ty TNHH Yamaha Motor Việt Nam"/>
    <x v="300"/>
    <x v="1"/>
    <n v="0"/>
    <n v="0"/>
    <n v="0"/>
    <n v="0"/>
    <n v="0"/>
    <n v="0"/>
    <n v="0"/>
    <n v="15.861499999999999"/>
    <n v="21.152999999999999"/>
    <n v="16.71"/>
    <n v="16.71"/>
    <n v="16.71"/>
    <n v="87.144499999999994"/>
  </r>
  <r>
    <x v="2"/>
    <s v="Công ty Viễn thông Điện lực và Công nghệ thông tin - Chi nhánh Tập đoàn Điện lực Việt Nam"/>
    <x v="46"/>
    <x v="1"/>
    <n v="0"/>
    <n v="0"/>
    <n v="0"/>
    <n v="0"/>
    <n v="0"/>
    <n v="0"/>
    <n v="0"/>
    <n v="12.689870000000001"/>
    <n v="2.0209000000000001"/>
    <n v="2.0209000000000001"/>
    <n v="2.0209000000000001"/>
    <n v="2.0209000000000001"/>
    <n v="20.77347"/>
  </r>
  <r>
    <x v="1"/>
    <s v="Công ty TNHH KDDI Việt nam"/>
    <x v="11"/>
    <x v="1"/>
    <n v="0"/>
    <n v="0"/>
    <n v="0"/>
    <n v="0"/>
    <n v="0"/>
    <n v="0"/>
    <n v="0"/>
    <n v="7.2666666666666675"/>
    <n v="1.5209079999999999"/>
    <n v="1.5209079999999999"/>
    <n v="1.5209079999999999"/>
    <n v="1.5209079999999999"/>
    <n v="13.350298666666667"/>
  </r>
  <r>
    <x v="2"/>
    <s v="Công ty Cổ phần Vinhomes"/>
    <x v="72"/>
    <x v="1"/>
    <n v="0"/>
    <n v="0"/>
    <n v="0"/>
    <n v="0"/>
    <n v="0"/>
    <n v="0"/>
    <n v="0"/>
    <n v="22.78"/>
    <n v="22.78"/>
    <n v="22.78"/>
    <n v="22.78"/>
    <n v="22.78"/>
    <n v="113.9"/>
  </r>
  <r>
    <x v="2"/>
    <s v="Công ty TNHH Đầu tư và Phát triển Tài năng Bóng đá Việt Nam"/>
    <x v="72"/>
    <x v="1"/>
    <n v="0"/>
    <n v="0"/>
    <n v="0"/>
    <n v="0"/>
    <n v="0"/>
    <n v="0"/>
    <n v="0"/>
    <n v="2.15"/>
    <n v="2.15"/>
    <n v="2.15"/>
    <n v="2.15"/>
    <n v="2.15"/>
    <n v="10.75"/>
  </r>
  <r>
    <x v="2"/>
    <s v="Chi nhánh Đà Nẵng - Công ty cổ phần Vinpearl"/>
    <x v="72"/>
    <x v="1"/>
    <n v="0"/>
    <n v="0"/>
    <n v="0"/>
    <n v="0"/>
    <n v="0"/>
    <n v="0"/>
    <n v="0"/>
    <n v="3.82"/>
    <n v="3.82"/>
    <n v="3.82"/>
    <n v="3.82"/>
    <n v="3.82"/>
    <n v="19.100000000000001"/>
  </r>
  <r>
    <x v="2"/>
    <s v="Chi nhánh Nha Trang - Công ty cổ phần Vinpearl"/>
    <x v="72"/>
    <x v="1"/>
    <n v="0"/>
    <n v="0"/>
    <n v="0"/>
    <n v="0"/>
    <n v="0"/>
    <n v="0"/>
    <n v="0"/>
    <n v="6.61"/>
    <n v="6.61"/>
    <n v="6.61"/>
    <n v="6.61"/>
    <n v="6.61"/>
    <n v="33.049999999999997"/>
  </r>
  <r>
    <x v="2"/>
    <s v="Chi nhánh Hà Nội- Công ty Cổ phần Vinpearl"/>
    <x v="72"/>
    <x v="1"/>
    <n v="0"/>
    <n v="0"/>
    <n v="0"/>
    <n v="0"/>
    <n v="0"/>
    <n v="0"/>
    <n v="0"/>
    <n v="2.15"/>
    <n v="2.15"/>
    <n v="2.15"/>
    <n v="0.64500000000000002"/>
    <n v="0"/>
    <n v="7.0949999999999998"/>
  </r>
  <r>
    <x v="2"/>
    <s v="Chi nhánh tại TP Hồ Chí Minh- Công ty CP Vinhomes"/>
    <x v="72"/>
    <x v="1"/>
    <n v="0"/>
    <n v="0"/>
    <n v="0"/>
    <n v="0"/>
    <n v="0"/>
    <n v="0"/>
    <n v="0"/>
    <n v="6.61"/>
    <n v="6.61"/>
    <n v="6.61"/>
    <n v="6.61"/>
    <n v="6.61"/>
    <n v="33.049999999999997"/>
  </r>
  <r>
    <x v="2"/>
    <s v="Chi nhánh tại TP Hồ Chí Minh- Công ty CP Vinhomes"/>
    <x v="72"/>
    <x v="1"/>
    <n v="0"/>
    <n v="0"/>
    <n v="0"/>
    <n v="0"/>
    <n v="0"/>
    <n v="0"/>
    <n v="0"/>
    <n v="2.15"/>
    <n v="2.15"/>
    <n v="2.15"/>
    <n v="2.15"/>
    <n v="2.15"/>
    <n v="10.75"/>
  </r>
  <r>
    <x v="2"/>
    <s v="Công ty Cổ phần Vinhomes"/>
    <x v="72"/>
    <x v="1"/>
    <n v="0"/>
    <n v="0"/>
    <n v="0"/>
    <n v="0"/>
    <n v="0"/>
    <n v="0"/>
    <n v="0"/>
    <n v="2.15"/>
    <n v="2.15"/>
    <n v="2.15"/>
    <n v="2.15"/>
    <n v="2.15"/>
    <n v="10.75"/>
  </r>
  <r>
    <x v="2"/>
    <s v="Chi nhánh tại TP Hồ Chí Minh- Công ty CP Vinhomes"/>
    <x v="72"/>
    <x v="1"/>
    <n v="0"/>
    <n v="0"/>
    <n v="0"/>
    <n v="0"/>
    <n v="0"/>
    <n v="0"/>
    <n v="0"/>
    <n v="17.774999999999999"/>
    <n v="6.61"/>
    <n v="6.61"/>
    <n v="6.61"/>
    <n v="6.61"/>
    <n v="44.215000000000003"/>
  </r>
  <r>
    <x v="2"/>
    <s v="Công ty Cổ phần Vinhomes"/>
    <x v="72"/>
    <x v="1"/>
    <n v="0"/>
    <n v="0"/>
    <n v="0"/>
    <n v="0"/>
    <n v="0"/>
    <n v="0"/>
    <n v="0"/>
    <n v="16.452999999999999"/>
    <n v="6.61"/>
    <n v="6.61"/>
    <n v="6.61"/>
    <n v="6.61"/>
    <n v="42.893000000000001"/>
  </r>
  <r>
    <x v="2"/>
    <s v="Công ty Cổ phần Vinhomes"/>
    <x v="72"/>
    <x v="1"/>
    <n v="0"/>
    <n v="0"/>
    <n v="0"/>
    <n v="0"/>
    <n v="0"/>
    <n v="0"/>
    <n v="0"/>
    <n v="10.290666999999999"/>
    <n v="3.82"/>
    <n v="3.82"/>
    <n v="3.82"/>
    <n v="3.82"/>
    <n v="25.570667"/>
  </r>
  <r>
    <x v="2"/>
    <s v="Chi nhánh Hải Phòng - Công ty cổ phần Vinpearl"/>
    <x v="72"/>
    <x v="1"/>
    <n v="0"/>
    <n v="0"/>
    <n v="0"/>
    <n v="0"/>
    <n v="0"/>
    <n v="0"/>
    <n v="0"/>
    <n v="7.64"/>
    <n v="7.64"/>
    <n v="7.64"/>
    <n v="7.64"/>
    <n v="7.64"/>
    <n v="38.200000000000003"/>
  </r>
  <r>
    <x v="2"/>
    <s v="Chi nhánh Quảng Nam - Công ty cổ phần Vinpearl"/>
    <x v="72"/>
    <x v="1"/>
    <n v="0"/>
    <n v="0"/>
    <n v="0"/>
    <n v="0"/>
    <n v="0"/>
    <n v="0"/>
    <n v="0"/>
    <n v="3.82"/>
    <n v="3.82"/>
    <n v="3.82"/>
    <n v="3.82"/>
    <n v="3.82"/>
    <n v="19.100000000000001"/>
  </r>
  <r>
    <x v="2"/>
    <s v="Công ty TNHH Yame VN"/>
    <x v="488"/>
    <x v="0"/>
    <n v="0"/>
    <n v="0"/>
    <n v="0"/>
    <n v="0"/>
    <n v="0"/>
    <n v="0"/>
    <n v="0"/>
    <n v="-9.18"/>
    <n v="0"/>
    <n v="0"/>
    <n v="0"/>
    <n v="0"/>
    <n v="-9.18"/>
  </r>
  <r>
    <x v="3"/>
    <s v="Công ty Cổ phần Tư vấn và Đầu tư Thái Bình Dương"/>
    <x v="310"/>
    <x v="1"/>
    <n v="0"/>
    <n v="0"/>
    <n v="0"/>
    <n v="0"/>
    <n v="0"/>
    <n v="0"/>
    <n v="0"/>
    <n v="2.4909089999999998"/>
    <n v="0"/>
    <n v="0"/>
    <n v="0"/>
    <n v="0"/>
    <n v="2.4909089999999998"/>
  </r>
  <r>
    <x v="3"/>
    <s v="Công ty Bảo hiểm BSH Khánh Hòa"/>
    <x v="310"/>
    <x v="1"/>
    <n v="0"/>
    <n v="0"/>
    <n v="0"/>
    <n v="0"/>
    <n v="0"/>
    <n v="0"/>
    <n v="0"/>
    <n v="2.829091"/>
    <n v="0"/>
    <n v="0"/>
    <n v="0"/>
    <n v="0"/>
    <n v="2.829091"/>
  </r>
  <r>
    <x v="3"/>
    <s v="Công ty TNHH MAX MARKETING"/>
    <x v="310"/>
    <x v="1"/>
    <n v="0"/>
    <n v="0"/>
    <n v="0"/>
    <n v="0"/>
    <n v="0"/>
    <n v="0"/>
    <n v="0"/>
    <n v="2.298"/>
    <n v="0"/>
    <n v="0"/>
    <n v="0"/>
    <n v="0"/>
    <n v="2.298"/>
  </r>
  <r>
    <x v="3"/>
    <s v="Công ty Cổ phần kinh doanh và dịch vụ Thành Long"/>
    <x v="310"/>
    <x v="1"/>
    <n v="0"/>
    <n v="0"/>
    <n v="0"/>
    <n v="0"/>
    <n v="0"/>
    <n v="0"/>
    <n v="0"/>
    <n v="2.829091"/>
    <n v="0"/>
    <n v="0"/>
    <n v="0"/>
    <n v="0"/>
    <n v="2.829091"/>
  </r>
  <r>
    <x v="3"/>
    <s v="Công ty Cổ phần sản xuất Havitech"/>
    <x v="310"/>
    <x v="1"/>
    <n v="0"/>
    <n v="0"/>
    <n v="0"/>
    <n v="0"/>
    <n v="0"/>
    <n v="0"/>
    <n v="0"/>
    <n v="1.657273"/>
    <n v="0"/>
    <n v="0"/>
    <n v="0"/>
    <n v="0"/>
    <n v="1.657273"/>
  </r>
  <r>
    <x v="3"/>
    <s v="Công ty Bảo hiểm BSH Đồng Nai"/>
    <x v="310"/>
    <x v="1"/>
    <n v="0"/>
    <n v="0"/>
    <n v="0"/>
    <n v="0"/>
    <n v="0"/>
    <n v="0"/>
    <n v="0"/>
    <n v="1.4990000000000001"/>
    <n v="0"/>
    <n v="0"/>
    <n v="0"/>
    <n v="0"/>
    <n v="1.4990000000000001"/>
  </r>
  <r>
    <x v="3"/>
    <s v="Công ty Cổ phần Tập đoàn Đầu tư Phúc Anh"/>
    <x v="310"/>
    <x v="1"/>
    <n v="0"/>
    <n v="0"/>
    <n v="0"/>
    <n v="0"/>
    <n v="0"/>
    <n v="0"/>
    <n v="0"/>
    <n v="2.829091"/>
    <n v="0"/>
    <n v="0"/>
    <n v="0"/>
    <n v="0"/>
    <n v="2.829091"/>
  </r>
  <r>
    <x v="3"/>
    <s v="Ngân hàng Thương mại Cổ phần Bưu điện Liên Việt"/>
    <x v="104"/>
    <x v="1"/>
    <n v="0"/>
    <n v="0"/>
    <n v="0"/>
    <n v="0"/>
    <n v="0"/>
    <n v="0"/>
    <n v="0"/>
    <n v="184.8"/>
    <n v="0"/>
    <n v="0"/>
    <n v="0"/>
    <n v="0"/>
    <n v="184.8"/>
  </r>
  <r>
    <x v="3"/>
    <s v="Công ty TNHH Thương mại Nhất Thống"/>
    <x v="310"/>
    <x v="1"/>
    <n v="0"/>
    <n v="0"/>
    <n v="0"/>
    <n v="0"/>
    <n v="0"/>
    <n v="0"/>
    <n v="0"/>
    <n v="2.829091"/>
    <n v="0"/>
    <n v="0"/>
    <n v="0"/>
    <n v="0"/>
    <n v="2.829091"/>
  </r>
  <r>
    <x v="3"/>
    <s v="Công ty TNHH Tiger Lily Việt Nam"/>
    <x v="310"/>
    <x v="1"/>
    <n v="0"/>
    <n v="0"/>
    <n v="0"/>
    <n v="0"/>
    <n v="0"/>
    <n v="0"/>
    <n v="0"/>
    <n v="1.657273"/>
    <n v="0"/>
    <n v="0"/>
    <n v="0"/>
    <n v="0"/>
    <n v="1.657273"/>
  </r>
  <r>
    <x v="3"/>
    <s v="Công ty TNHH xuất nhập khẩu tổng hợp Gia Định"/>
    <x v="310"/>
    <x v="1"/>
    <n v="0"/>
    <n v="0"/>
    <n v="0"/>
    <n v="0"/>
    <n v="0"/>
    <n v="0"/>
    <n v="0"/>
    <n v="2.829091"/>
    <n v="0"/>
    <n v="0"/>
    <n v="0"/>
    <n v="0"/>
    <n v="2.829091"/>
  </r>
  <r>
    <x v="3"/>
    <s v="Công ty Đấu giá hợp danh Tài sản Quốc tế"/>
    <x v="310"/>
    <x v="1"/>
    <n v="0"/>
    <n v="0"/>
    <n v="0"/>
    <n v="0"/>
    <n v="0"/>
    <n v="0"/>
    <n v="0"/>
    <n v="1.657273"/>
    <n v="0"/>
    <n v="0"/>
    <n v="0"/>
    <n v="0"/>
    <n v="1.657273"/>
  </r>
  <r>
    <x v="2"/>
    <s v="Công ty Cổ phần Vicem thương mại Xi măng"/>
    <x v="75"/>
    <x v="1"/>
    <n v="0"/>
    <n v="0"/>
    <n v="0"/>
    <n v="0"/>
    <n v="0"/>
    <n v="0"/>
    <n v="0"/>
    <n v="15"/>
    <n v="0"/>
    <n v="0"/>
    <n v="0"/>
    <n v="0"/>
    <n v="15"/>
  </r>
  <r>
    <x v="3"/>
    <s v="Công ty TNHH quản lý nợ và khai thác tài sản ngân hàng TMCP Quân đội -CN Tây Nam Bộ"/>
    <x v="104"/>
    <x v="1"/>
    <n v="0"/>
    <n v="0"/>
    <n v="0"/>
    <n v="0"/>
    <n v="0"/>
    <n v="0"/>
    <n v="0"/>
    <n v="5"/>
    <n v="0"/>
    <n v="0"/>
    <n v="0"/>
    <n v="0"/>
    <n v="5"/>
  </r>
  <r>
    <x v="2"/>
    <s v="Chi nhánh Tây Ninh-Công ty cổ phần Vinpearl"/>
    <x v="72"/>
    <x v="1"/>
    <n v="0"/>
    <n v="0"/>
    <n v="0"/>
    <n v="0"/>
    <n v="0"/>
    <n v="0"/>
    <n v="0"/>
    <n v="-15"/>
    <n v="0"/>
    <n v="0"/>
    <n v="0"/>
    <n v="0"/>
    <n v="-15"/>
  </r>
  <r>
    <x v="2"/>
    <s v="Công ty cổ phần Viễn thông VHT"/>
    <x v="489"/>
    <x v="0"/>
    <n v="0"/>
    <n v="0"/>
    <n v="0"/>
    <n v="0"/>
    <n v="0"/>
    <n v="0"/>
    <n v="0"/>
    <n v="81.412120000000002"/>
    <n v="58.263274000000003"/>
    <n v="59.149095000000003"/>
    <n v="7.2878309999999997"/>
    <n v="0"/>
    <n v="206.11232000000001"/>
  </r>
  <r>
    <x v="2"/>
    <s v="Chi nhánh Nha Trang - Công ty Cổ phần Vinpearl"/>
    <x v="72"/>
    <x v="1"/>
    <n v="0"/>
    <n v="0"/>
    <n v="0"/>
    <n v="0"/>
    <n v="0"/>
    <n v="0"/>
    <n v="0"/>
    <n v="0"/>
    <n v="44.982796"/>
    <n v="0"/>
    <n v="12.133333"/>
    <n v="26"/>
    <n v="83.116129000000001"/>
  </r>
  <r>
    <x v="2"/>
    <s v="Chi nhánh Hà Tĩnh - Công ty Cổ phần Vinpearl"/>
    <x v="72"/>
    <x v="1"/>
    <n v="0"/>
    <n v="0"/>
    <n v="0"/>
    <n v="0"/>
    <n v="0"/>
    <n v="0"/>
    <n v="0"/>
    <n v="0"/>
    <n v="32"/>
    <n v="16"/>
    <n v="16"/>
    <n v="16"/>
    <n v="80"/>
  </r>
  <r>
    <x v="2"/>
    <s v="Chi nhánh Quảng Nam - Công ty cổ phần Vinpearl"/>
    <x v="72"/>
    <x v="1"/>
    <n v="0"/>
    <n v="0"/>
    <n v="0"/>
    <n v="0"/>
    <n v="0"/>
    <n v="0"/>
    <n v="0"/>
    <n v="0"/>
    <n v="10.064515999999999"/>
    <n v="0"/>
    <n v="0"/>
    <n v="0"/>
    <n v="10.064515999999999"/>
  </r>
  <r>
    <x v="2"/>
    <s v="Chi nhánh Thanh Hóa- Công ty Cổ phần Vinpearl"/>
    <x v="72"/>
    <x v="1"/>
    <n v="0"/>
    <n v="0"/>
    <n v="0"/>
    <n v="0"/>
    <n v="0"/>
    <n v="0"/>
    <n v="0"/>
    <n v="0"/>
    <n v="32"/>
    <n v="16"/>
    <n v="8.5333330000000007"/>
    <n v="0"/>
    <n v="56.533332999999999"/>
  </r>
  <r>
    <x v="2"/>
    <s v="CN Lạng Sơn- Công ty Cổ phần VINPEARL"/>
    <x v="72"/>
    <x v="1"/>
    <n v="0"/>
    <n v="0"/>
    <n v="0"/>
    <n v="0"/>
    <n v="0"/>
    <n v="0"/>
    <n v="0"/>
    <n v="0"/>
    <n v="12.387097000000001"/>
    <n v="0"/>
    <n v="0"/>
    <n v="0"/>
    <n v="12.387097000000001"/>
  </r>
  <r>
    <x v="2"/>
    <s v="Chi nhánh Tây Ninh- Công ty Cổ phần VINPEARL"/>
    <x v="72"/>
    <x v="1"/>
    <n v="0"/>
    <n v="0"/>
    <n v="0"/>
    <n v="0"/>
    <n v="0"/>
    <n v="0"/>
    <n v="0"/>
    <n v="0"/>
    <n v="18"/>
    <n v="9"/>
    <n v="9"/>
    <n v="9"/>
    <n v="45"/>
  </r>
  <r>
    <x v="2"/>
    <s v="Công ty phát triển dịch vụ giá trị gia tăng - Chi nhánh Tổng Công ty truyền thông"/>
    <x v="208"/>
    <x v="1"/>
    <n v="0"/>
    <n v="0"/>
    <n v="0"/>
    <n v="0"/>
    <n v="0"/>
    <n v="0"/>
    <n v="0"/>
    <n v="0"/>
    <n v="24"/>
    <n v="0"/>
    <n v="0"/>
    <n v="0"/>
    <n v="24"/>
  </r>
  <r>
    <x v="2"/>
    <s v="Công ty cổ phần truyền thông VMG"/>
    <x v="27"/>
    <x v="1"/>
    <n v="0"/>
    <n v="0"/>
    <n v="0"/>
    <n v="0"/>
    <n v="0"/>
    <n v="0"/>
    <n v="0"/>
    <n v="0"/>
    <n v="1"/>
    <n v="1"/>
    <n v="1"/>
    <n v="1"/>
    <n v="4"/>
  </r>
  <r>
    <x v="2"/>
    <s v="Công ty cổ phần dịch vụ di động trực tuyến"/>
    <x v="490"/>
    <x v="0"/>
    <n v="0"/>
    <n v="0"/>
    <n v="0"/>
    <n v="0"/>
    <n v="0"/>
    <n v="0"/>
    <n v="0"/>
    <n v="0"/>
    <n v="83.636364"/>
    <n v="83.636364"/>
    <n v="167.272727"/>
    <n v="167.272727"/>
    <n v="501.81818199999998"/>
  </r>
  <r>
    <x v="2"/>
    <s v="Báo Công lý"/>
    <x v="491"/>
    <x v="0"/>
    <n v="0"/>
    <n v="0"/>
    <n v="0"/>
    <n v="0"/>
    <n v="0"/>
    <n v="0"/>
    <n v="0"/>
    <n v="0"/>
    <n v="3.3362500000000002"/>
    <n v="6.5798259999999997"/>
    <n v="6.5798259999999997"/>
    <n v="6.5798259999999997"/>
    <n v="23.075728000000002"/>
  </r>
  <r>
    <x v="2"/>
    <s v="Công ty Cổ phần Vincom Retail"/>
    <x v="72"/>
    <x v="1"/>
    <n v="0"/>
    <n v="0"/>
    <n v="0"/>
    <n v="0"/>
    <n v="0"/>
    <n v="0"/>
    <n v="0"/>
    <n v="0"/>
    <n v="240.465"/>
    <n v="240.465"/>
    <n v="239.77"/>
    <n v="221.78400099999999"/>
    <n v="942.48400100000003"/>
  </r>
  <r>
    <x v="2"/>
    <s v="CN Công ty CP Bệnh Viện ĐKQT Vinmec- Bệnh viện ĐKQT Vinmec Hạ Long"/>
    <x v="72"/>
    <x v="1"/>
    <n v="0"/>
    <n v="0"/>
    <n v="0"/>
    <n v="0"/>
    <n v="0"/>
    <n v="0"/>
    <n v="0"/>
    <n v="0"/>
    <n v="6.61"/>
    <n v="6.61"/>
    <n v="6.61"/>
    <n v="6.61"/>
    <n v="26.44"/>
  </r>
  <r>
    <x v="2"/>
    <s v="CN Công ty CP Bệnh viện ĐKQT Vinmec – Bệnh viện ĐKQT Vinmec Central Park"/>
    <x v="72"/>
    <x v="1"/>
    <n v="0"/>
    <n v="0"/>
    <n v="0"/>
    <n v="0"/>
    <n v="0"/>
    <n v="0"/>
    <n v="0"/>
    <n v="0"/>
    <n v="6.61"/>
    <n v="6.61"/>
    <n v="6.61"/>
    <n v="6.61"/>
    <n v="26.44"/>
  </r>
  <r>
    <x v="2"/>
    <s v="Chi nhánh Công ty CP Bệnh viện Đa Khoa Quốc tế VINMEC-Bệnh viện Đa Khoa Quốc tế VINMEC Hải Phòng"/>
    <x v="72"/>
    <x v="1"/>
    <n v="0"/>
    <n v="0"/>
    <n v="0"/>
    <n v="0"/>
    <n v="0"/>
    <n v="0"/>
    <n v="0"/>
    <n v="0"/>
    <n v="7.56"/>
    <n v="7.56"/>
    <n v="7.56"/>
    <n v="7.56"/>
    <n v="30.24"/>
  </r>
  <r>
    <x v="2"/>
    <s v="CN Công ty CP Bệnh Viện ĐKQT Vinmec- Bệnh viện ĐKQT Vinmec Times city"/>
    <x v="72"/>
    <x v="1"/>
    <n v="0"/>
    <n v="0"/>
    <n v="0"/>
    <n v="0"/>
    <n v="0"/>
    <n v="0"/>
    <n v="0"/>
    <n v="0"/>
    <n v="2.15"/>
    <n v="2.15"/>
    <n v="2.15"/>
    <n v="2.15"/>
    <n v="8.6"/>
  </r>
  <r>
    <x v="2"/>
    <s v="CN Nha Trang - Công ty cổ phần Vinpearl"/>
    <x v="72"/>
    <x v="1"/>
    <n v="0"/>
    <n v="0"/>
    <n v="0"/>
    <n v="0"/>
    <n v="0"/>
    <n v="0"/>
    <n v="0"/>
    <n v="0"/>
    <n v="8.51"/>
    <n v="8.51"/>
    <n v="8.51"/>
    <n v="8.51"/>
    <n v="34.04"/>
  </r>
  <r>
    <x v="2"/>
    <s v="CN Quảng Ninh - Công ty cổ phần Vinpearl"/>
    <x v="72"/>
    <x v="1"/>
    <n v="0"/>
    <n v="0"/>
    <n v="0"/>
    <n v="0"/>
    <n v="0"/>
    <n v="0"/>
    <n v="0"/>
    <n v="0"/>
    <n v="8.51"/>
    <n v="8.51"/>
    <n v="8.51"/>
    <n v="8.51"/>
    <n v="34.04"/>
  </r>
  <r>
    <x v="2"/>
    <s v="CN Quảng Nam - Công ty cổ phần Vinpearl"/>
    <x v="72"/>
    <x v="1"/>
    <n v="0"/>
    <n v="0"/>
    <n v="0"/>
    <n v="0"/>
    <n v="0"/>
    <n v="0"/>
    <n v="0"/>
    <n v="0"/>
    <n v="3.82"/>
    <n v="3.82"/>
    <n v="3.82"/>
    <n v="3.82"/>
    <n v="15.28"/>
  </r>
  <r>
    <x v="2"/>
    <s v="CN Đà Nẵng - Công ty cổ phần Vinpearl"/>
    <x v="72"/>
    <x v="1"/>
    <n v="0"/>
    <n v="0"/>
    <n v="0"/>
    <n v="0"/>
    <n v="0"/>
    <n v="0"/>
    <n v="0"/>
    <n v="0"/>
    <n v="3.82"/>
    <n v="3.82"/>
    <n v="3.82"/>
    <n v="3.82"/>
    <n v="15.28"/>
  </r>
  <r>
    <x v="2"/>
    <s v="CN Nghệ An - Công ty cổ phần Vinpearl"/>
    <x v="72"/>
    <x v="1"/>
    <n v="0"/>
    <n v="0"/>
    <n v="0"/>
    <n v="0"/>
    <n v="0"/>
    <n v="0"/>
    <n v="0"/>
    <n v="0"/>
    <n v="3.82"/>
    <n v="3.82"/>
    <n v="3.82"/>
    <n v="3.82"/>
    <n v="15.28"/>
  </r>
  <r>
    <x v="2"/>
    <s v="CN Hà Tĩnh - Công ty cổ phần Vinpearl"/>
    <x v="72"/>
    <x v="1"/>
    <n v="0"/>
    <n v="0"/>
    <n v="0"/>
    <n v="0"/>
    <n v="0"/>
    <n v="0"/>
    <n v="0"/>
    <n v="0"/>
    <n v="3.82"/>
    <n v="3.82"/>
    <n v="3.82"/>
    <n v="3.82"/>
    <n v="15.28"/>
  </r>
  <r>
    <x v="2"/>
    <s v="CN Hải Phòng - Công ty cổ phần Vinpearl"/>
    <x v="72"/>
    <x v="1"/>
    <n v="0"/>
    <n v="0"/>
    <n v="0"/>
    <n v="0"/>
    <n v="0"/>
    <n v="0"/>
    <n v="0"/>
    <n v="0"/>
    <n v="3.82"/>
    <n v="3.82"/>
    <n v="3.82"/>
    <n v="3.82"/>
    <n v="15.28"/>
  </r>
  <r>
    <x v="2"/>
    <s v="CN Kiên Giang- Công Ty cổ phần Vinpearl"/>
    <x v="72"/>
    <x v="1"/>
    <n v="0"/>
    <n v="0"/>
    <n v="0"/>
    <n v="0"/>
    <n v="0"/>
    <n v="0"/>
    <n v="0"/>
    <n v="0"/>
    <n v="3.82"/>
    <n v="3.82"/>
    <n v="3.82"/>
    <n v="3.82"/>
    <n v="15.28"/>
  </r>
  <r>
    <x v="2"/>
    <s v="CN Nha Trang - Công ty cổ phần Vinpearl"/>
    <x v="72"/>
    <x v="1"/>
    <n v="0"/>
    <n v="0"/>
    <n v="0"/>
    <n v="0"/>
    <n v="0"/>
    <n v="0"/>
    <n v="0"/>
    <n v="0"/>
    <n v="6.61"/>
    <n v="6.61"/>
    <n v="6.61"/>
    <n v="6.61"/>
    <n v="26.44"/>
  </r>
  <r>
    <x v="2"/>
    <s v="CN Hải Phòng - Công ty cổ phần Vinpearl"/>
    <x v="72"/>
    <x v="1"/>
    <n v="0"/>
    <n v="0"/>
    <n v="0"/>
    <n v="0"/>
    <n v="0"/>
    <n v="0"/>
    <n v="0"/>
    <n v="0"/>
    <n v="3.82"/>
    <n v="3.82"/>
    <n v="3.82"/>
    <n v="3.82"/>
    <n v="15.28"/>
  </r>
  <r>
    <x v="2"/>
    <s v="Công ty TNHH Sản Xuất và Kinh Doanh VinFast"/>
    <x v="72"/>
    <x v="1"/>
    <n v="0"/>
    <n v="0"/>
    <n v="0"/>
    <n v="0"/>
    <n v="0"/>
    <n v="0"/>
    <n v="0"/>
    <n v="0"/>
    <n v="20"/>
    <n v="20"/>
    <n v="20"/>
    <n v="20"/>
    <n v="80"/>
  </r>
  <r>
    <x v="2"/>
    <s v="Tổng công ty Đầu tư và kinh doanh vốn Nhà nước - công ty TNHH"/>
    <x v="270"/>
    <x v="1"/>
    <n v="0"/>
    <n v="0"/>
    <n v="0"/>
    <n v="0"/>
    <n v="0"/>
    <n v="0"/>
    <n v="0"/>
    <n v="0"/>
    <n v="8.3354269999999993"/>
    <n v="2.0209000000000001"/>
    <n v="2.0209000000000001"/>
    <n v="2.0209000000000001"/>
    <n v="14.398127000000001"/>
  </r>
  <r>
    <x v="2"/>
    <s v="Công ty TNHH Giáo dục và Đào tạo VinAcademy"/>
    <x v="72"/>
    <x v="1"/>
    <n v="0"/>
    <n v="0"/>
    <n v="0"/>
    <n v="0"/>
    <n v="0"/>
    <n v="0"/>
    <n v="0"/>
    <n v="0"/>
    <n v="15"/>
    <n v="0"/>
    <n v="0"/>
    <n v="0"/>
    <n v="15"/>
  </r>
  <r>
    <x v="2"/>
    <s v="Chi nhánh Hà Nội - Công ty TNHH Kinh doanh Dịch vụ Smart Solution"/>
    <x v="72"/>
    <x v="1"/>
    <n v="0"/>
    <n v="0"/>
    <n v="0"/>
    <n v="0"/>
    <n v="0"/>
    <n v="0"/>
    <n v="0"/>
    <n v="0"/>
    <n v="6"/>
    <n v="0"/>
    <n v="0"/>
    <n v="0"/>
    <n v="6"/>
  </r>
  <r>
    <x v="2"/>
    <s v="Chi nhánh Thành phố Hồ Chí Minh - Công ty TNHH Kinh doanh Dịch vụ Smart Solution"/>
    <x v="72"/>
    <x v="1"/>
    <n v="0"/>
    <n v="0"/>
    <n v="0"/>
    <n v="0"/>
    <n v="0"/>
    <n v="0"/>
    <n v="0"/>
    <n v="0"/>
    <n v="6"/>
    <n v="0"/>
    <n v="0"/>
    <n v="0"/>
    <n v="6"/>
  </r>
  <r>
    <x v="2"/>
    <s v="Công ty cổ phần Kinh doanh Bất động sản MV Việt Nam"/>
    <x v="72"/>
    <x v="1"/>
    <n v="0"/>
    <n v="0"/>
    <n v="0"/>
    <n v="0"/>
    <n v="0"/>
    <n v="0"/>
    <n v="0"/>
    <n v="0"/>
    <n v="15"/>
    <n v="0"/>
    <n v="0"/>
    <n v="0"/>
    <n v="15"/>
  </r>
  <r>
    <x v="2"/>
    <s v="Công ty Cổ phần Trung tâm Hội chợ triển lãm Việt Nam"/>
    <x v="72"/>
    <x v="1"/>
    <n v="0"/>
    <n v="0"/>
    <n v="0"/>
    <n v="0"/>
    <n v="0"/>
    <n v="0"/>
    <n v="0"/>
    <n v="0"/>
    <n v="15"/>
    <n v="0"/>
    <n v="0"/>
    <n v="0"/>
    <n v="15"/>
  </r>
  <r>
    <x v="2"/>
    <s v="Chi nhánh Thành phố Hồ Chí Minh – Công ty Cổ phần One Distribution"/>
    <x v="72"/>
    <x v="1"/>
    <n v="0"/>
    <n v="0"/>
    <n v="0"/>
    <n v="0"/>
    <n v="0"/>
    <n v="0"/>
    <n v="0"/>
    <n v="0"/>
    <n v="15"/>
    <n v="0"/>
    <n v="0"/>
    <n v="0"/>
    <n v="15"/>
  </r>
  <r>
    <x v="2"/>
    <s v="Công ty Cổ phần Đầu tư Xây dựng Đại An"/>
    <x v="72"/>
    <x v="1"/>
    <n v="0"/>
    <n v="0"/>
    <n v="0"/>
    <n v="0"/>
    <n v="0"/>
    <n v="0"/>
    <n v="0"/>
    <n v="0"/>
    <n v="15"/>
    <n v="0"/>
    <n v="0"/>
    <n v="0"/>
    <n v="15"/>
  </r>
  <r>
    <x v="2"/>
    <s v="Công ty TNHH KD DV&amp;TM Ô tô Thăng Long Việt nam"/>
    <x v="72"/>
    <x v="1"/>
    <n v="0"/>
    <n v="0"/>
    <n v="0"/>
    <n v="0"/>
    <n v="0"/>
    <n v="0"/>
    <n v="0"/>
    <n v="0"/>
    <n v="2.2949999999999999"/>
    <n v="0"/>
    <n v="0"/>
    <n v="0"/>
    <n v="2.2949999999999999"/>
  </r>
  <r>
    <x v="2"/>
    <s v="Chi nhánh tại Quảng Ninh- Công ty cổ phần Vinhomes"/>
    <x v="72"/>
    <x v="1"/>
    <n v="0"/>
    <n v="0"/>
    <n v="0"/>
    <n v="0"/>
    <n v="0"/>
    <n v="0"/>
    <n v="0"/>
    <n v="0"/>
    <n v="0.77142999999999995"/>
    <n v="0.385714"/>
    <n v="0.385714"/>
    <n v="0.385714"/>
    <n v="1.928572"/>
  </r>
  <r>
    <x v="2"/>
    <s v="Công ty Cổ phần Vinhomes"/>
    <x v="72"/>
    <x v="1"/>
    <n v="0"/>
    <n v="0"/>
    <n v="0"/>
    <n v="0"/>
    <n v="0"/>
    <n v="0"/>
    <n v="0"/>
    <n v="0"/>
    <n v="0.77142999999999995"/>
    <n v="0.385714"/>
    <n v="0.385714"/>
    <n v="0.385714"/>
    <n v="1.928572"/>
  </r>
  <r>
    <x v="2"/>
    <s v="Công ty Cổ phần Vinhomes"/>
    <x v="72"/>
    <x v="1"/>
    <n v="0"/>
    <n v="0"/>
    <n v="0"/>
    <n v="0"/>
    <n v="0"/>
    <n v="0"/>
    <n v="0"/>
    <n v="0"/>
    <n v="0.77142999999999995"/>
    <n v="0.385714"/>
    <n v="0.385714"/>
    <n v="0.385714"/>
    <n v="1.928572"/>
  </r>
  <r>
    <x v="2"/>
    <s v="Chi nhánh tại Thành phố Hồ Chí Minh-Công ty cổ phần Vinhomes"/>
    <x v="72"/>
    <x v="1"/>
    <n v="0"/>
    <n v="0"/>
    <n v="0"/>
    <n v="0"/>
    <n v="0"/>
    <n v="0"/>
    <n v="0"/>
    <n v="0"/>
    <n v="0.77142999999999995"/>
    <n v="0.385714"/>
    <n v="0.385714"/>
    <n v="0.385714"/>
    <n v="1.928572"/>
  </r>
  <r>
    <x v="2"/>
    <s v="Chi nhánh tại Thành phố Hồ Chí Minh-Công ty cổ phần Vinhomes"/>
    <x v="72"/>
    <x v="1"/>
    <n v="0"/>
    <n v="0"/>
    <n v="0"/>
    <n v="0"/>
    <n v="0"/>
    <n v="0"/>
    <n v="0"/>
    <n v="0"/>
    <n v="0.77142999999999995"/>
    <n v="0.385714"/>
    <n v="0.385714"/>
    <n v="0.385714"/>
    <n v="1.928572"/>
  </r>
  <r>
    <x v="2"/>
    <s v="Chi nhánh tại Thành phố Hồ Chí Minh-Công ty cổ phần Vinhomes"/>
    <x v="72"/>
    <x v="1"/>
    <n v="0"/>
    <n v="0"/>
    <n v="0"/>
    <n v="0"/>
    <n v="0"/>
    <n v="0"/>
    <n v="0"/>
    <n v="0"/>
    <n v="0.77142999999999995"/>
    <n v="0.385714"/>
    <n v="0.385714"/>
    <n v="0.385714"/>
    <n v="1.928572"/>
  </r>
  <r>
    <x v="2"/>
    <s v="Chi nhánh tại Thành phố Hồ Chí Minh-Công ty cổ phần Vinhomes"/>
    <x v="72"/>
    <x v="1"/>
    <n v="0"/>
    <n v="0"/>
    <n v="0"/>
    <n v="0"/>
    <n v="0"/>
    <n v="0"/>
    <n v="0"/>
    <n v="0"/>
    <n v="0.77142999999999995"/>
    <n v="0.385714"/>
    <n v="0.385714"/>
    <n v="0.385714"/>
    <n v="1.928572"/>
  </r>
  <r>
    <x v="2"/>
    <s v="Chi nhánh tại Thành phố Hồ Chí Minh-Công ty cổ phần Vinhomes"/>
    <x v="72"/>
    <x v="1"/>
    <n v="0"/>
    <n v="0"/>
    <n v="0"/>
    <n v="0"/>
    <n v="0"/>
    <n v="0"/>
    <n v="0"/>
    <n v="0"/>
    <n v="0.42857499999999998"/>
    <n v="0.214285"/>
    <n v="0.214285"/>
    <n v="0.214285"/>
    <n v="1.0714300000000001"/>
  </r>
  <r>
    <x v="2"/>
    <s v="Chi nhánh tại Thành phố Hồ Chí Minh-Công ty cổ phần Vinhomes"/>
    <x v="72"/>
    <x v="1"/>
    <n v="0"/>
    <n v="0"/>
    <n v="0"/>
    <n v="0"/>
    <n v="0"/>
    <n v="0"/>
    <n v="0"/>
    <n v="0"/>
    <n v="0.42857142857142866"/>
    <n v="0.214286"/>
    <n v="0.214286"/>
    <n v="0.214286"/>
    <n v="1.0714294285714285"/>
  </r>
  <r>
    <x v="2"/>
    <s v="Chi nhánh tại Thành phố Hồ Chí Minh-Công ty cổ phần Vinhomes"/>
    <x v="72"/>
    <x v="1"/>
    <n v="0"/>
    <n v="0"/>
    <n v="0"/>
    <n v="0"/>
    <n v="0"/>
    <n v="0"/>
    <n v="0"/>
    <n v="0"/>
    <n v="0.77142999999999995"/>
    <n v="0.385714"/>
    <n v="0.385714"/>
    <n v="0.385714"/>
    <n v="1.928572"/>
  </r>
  <r>
    <x v="2"/>
    <s v="Công ty Cổ phần Vinhomes"/>
    <x v="72"/>
    <x v="1"/>
    <n v="0"/>
    <n v="0"/>
    <n v="0"/>
    <n v="0"/>
    <n v="0"/>
    <n v="0"/>
    <n v="0"/>
    <n v="0"/>
    <n v="0.77142999999999995"/>
    <n v="0.385714"/>
    <n v="0.385714"/>
    <n v="0.385714"/>
    <n v="1.928572"/>
  </r>
  <r>
    <x v="2"/>
    <s v="Chi nhánh tại Hải Phòng- Công ty cổ phần Vinhomes"/>
    <x v="72"/>
    <x v="1"/>
    <n v="0"/>
    <n v="0"/>
    <n v="0"/>
    <n v="0"/>
    <n v="0"/>
    <n v="0"/>
    <n v="0"/>
    <n v="0"/>
    <n v="0.77142999999999995"/>
    <n v="0.385714"/>
    <n v="0.385714"/>
    <n v="0.385714"/>
    <n v="1.928572"/>
  </r>
  <r>
    <x v="2"/>
    <s v="Công ty Cổ phần Vinhomes"/>
    <x v="72"/>
    <x v="1"/>
    <n v="0"/>
    <n v="0"/>
    <n v="0"/>
    <n v="0"/>
    <n v="0"/>
    <n v="0"/>
    <n v="0"/>
    <n v="0"/>
    <n v="0.42857499999999998"/>
    <n v="0.214285"/>
    <n v="0.214285"/>
    <n v="0.214285"/>
    <n v="1.0714300000000001"/>
  </r>
  <r>
    <x v="2"/>
    <s v="Công ty Cổ phần Vinhomes"/>
    <x v="72"/>
    <x v="1"/>
    <n v="0"/>
    <n v="0"/>
    <n v="0"/>
    <n v="0"/>
    <n v="0"/>
    <n v="0"/>
    <n v="0"/>
    <n v="0"/>
    <n v="0.77142999999999995"/>
    <n v="0.385714"/>
    <n v="0.385714"/>
    <n v="0.385714"/>
    <n v="1.928572"/>
  </r>
  <r>
    <x v="2"/>
    <s v="Công ty TNHH đầu tư và phát triển đô thị Gia Lâm"/>
    <x v="72"/>
    <x v="1"/>
    <n v="0"/>
    <n v="0"/>
    <n v="0"/>
    <n v="0"/>
    <n v="0"/>
    <n v="0"/>
    <n v="0"/>
    <n v="0"/>
    <n v="1.586667"/>
    <n v="0"/>
    <n v="0"/>
    <n v="0"/>
    <n v="1.586667"/>
  </r>
  <r>
    <x v="2"/>
    <s v="Công ty Cổ phần Vinhomes"/>
    <x v="72"/>
    <x v="1"/>
    <n v="0"/>
    <n v="0"/>
    <n v="0"/>
    <n v="0"/>
    <n v="0"/>
    <n v="0"/>
    <n v="0"/>
    <n v="0"/>
    <n v="2.4"/>
    <n v="1.2"/>
    <n v="1.2"/>
    <n v="1.2"/>
    <n v="6"/>
  </r>
  <r>
    <x v="2"/>
    <s v="Chi nhánh tại Thanh Hóa- Công ty cổ phần Vinhomes"/>
    <x v="72"/>
    <x v="1"/>
    <n v="0"/>
    <n v="0"/>
    <n v="0"/>
    <n v="0"/>
    <n v="0"/>
    <n v="0"/>
    <n v="0"/>
    <n v="0"/>
    <n v="2.4"/>
    <n v="1.2"/>
    <n v="1.2"/>
    <n v="1.2"/>
    <n v="6"/>
  </r>
  <r>
    <x v="2"/>
    <s v="Công ty Cổ phần Vinhomes"/>
    <x v="72"/>
    <x v="1"/>
    <n v="0"/>
    <n v="0"/>
    <n v="0"/>
    <n v="0"/>
    <n v="0"/>
    <n v="0"/>
    <n v="0"/>
    <n v="0"/>
    <n v="0.77142999999999995"/>
    <n v="0.385714"/>
    <n v="0.385714"/>
    <n v="0.385714"/>
    <n v="1.928572"/>
  </r>
  <r>
    <x v="2"/>
    <s v="Công ty Cổ phần Vinhomes"/>
    <x v="72"/>
    <x v="1"/>
    <n v="0"/>
    <n v="0"/>
    <n v="0"/>
    <n v="0"/>
    <n v="0"/>
    <n v="0"/>
    <n v="0"/>
    <n v="0"/>
    <n v="0.77142999999999995"/>
    <n v="0.385714"/>
    <n v="0.385714"/>
    <n v="0.385714"/>
    <n v="1.928572"/>
  </r>
  <r>
    <x v="2"/>
    <s v="Công ty Cổ phần Vinhomes"/>
    <x v="72"/>
    <x v="1"/>
    <n v="0"/>
    <n v="0"/>
    <n v="0"/>
    <n v="0"/>
    <n v="0"/>
    <n v="0"/>
    <n v="0"/>
    <n v="0"/>
    <n v="2.4"/>
    <n v="1.2"/>
    <n v="1.2"/>
    <n v="1.2"/>
    <n v="6"/>
  </r>
  <r>
    <x v="2"/>
    <s v="Công ty Cổ phần Vinhomes"/>
    <x v="72"/>
    <x v="1"/>
    <n v="0"/>
    <n v="0"/>
    <n v="0"/>
    <n v="0"/>
    <n v="0"/>
    <n v="0"/>
    <n v="0"/>
    <n v="0"/>
    <n v="0.77142999999999995"/>
    <n v="0.385714"/>
    <n v="0.385714"/>
    <n v="0.385714"/>
    <n v="1.928572"/>
  </r>
  <r>
    <x v="2"/>
    <s v="Công ty Cổ phần Vinhomes"/>
    <x v="72"/>
    <x v="1"/>
    <n v="0"/>
    <n v="0"/>
    <n v="0"/>
    <n v="0"/>
    <n v="0"/>
    <n v="0"/>
    <n v="0"/>
    <n v="0"/>
    <n v="2.4"/>
    <n v="1.2"/>
    <n v="1.2"/>
    <n v="1.2"/>
    <n v="6"/>
  </r>
  <r>
    <x v="2"/>
    <s v="Công ty Cổ phần Vinhomes"/>
    <x v="72"/>
    <x v="1"/>
    <n v="0"/>
    <n v="0"/>
    <n v="0"/>
    <n v="0"/>
    <n v="0"/>
    <n v="0"/>
    <n v="0"/>
    <n v="0"/>
    <n v="0.77142999999999995"/>
    <n v="0.385714"/>
    <n v="0.385714"/>
    <n v="0.385714"/>
    <n v="1.928572"/>
  </r>
  <r>
    <x v="2"/>
    <s v="Công ty Cổ phần Vinhomes"/>
    <x v="72"/>
    <x v="1"/>
    <n v="0"/>
    <n v="0"/>
    <n v="0"/>
    <n v="0"/>
    <n v="0"/>
    <n v="0"/>
    <n v="0"/>
    <n v="0"/>
    <n v="0.77142999999999995"/>
    <n v="0.385714"/>
    <n v="0.385714"/>
    <n v="0.385714"/>
    <n v="1.928572"/>
  </r>
  <r>
    <x v="2"/>
    <s v="Công ty Cổ phần Vinhomes"/>
    <x v="72"/>
    <x v="1"/>
    <n v="0"/>
    <n v="0"/>
    <n v="0"/>
    <n v="0"/>
    <n v="0"/>
    <n v="0"/>
    <n v="0"/>
    <n v="0"/>
    <n v="0.42857499999999998"/>
    <n v="0.214285"/>
    <n v="0.214285"/>
    <n v="0.214285"/>
    <n v="1.0714300000000001"/>
  </r>
  <r>
    <x v="2"/>
    <s v="Công ty Cổ phần Vinhomes"/>
    <x v="72"/>
    <x v="1"/>
    <n v="0"/>
    <n v="0"/>
    <n v="0"/>
    <n v="0"/>
    <n v="0"/>
    <n v="0"/>
    <n v="0"/>
    <n v="0"/>
    <n v="0.42857499999999998"/>
    <n v="0.214285"/>
    <n v="0.214285"/>
    <n v="0.214285"/>
    <n v="1.0714300000000001"/>
  </r>
  <r>
    <x v="2"/>
    <s v="Công ty Cổ phần Vinhomes"/>
    <x v="72"/>
    <x v="1"/>
    <n v="0"/>
    <n v="0"/>
    <n v="0"/>
    <n v="0"/>
    <n v="0"/>
    <n v="0"/>
    <n v="0"/>
    <n v="0"/>
    <n v="0.77142999999999995"/>
    <n v="0.385714"/>
    <n v="0.385714"/>
    <n v="0.385714"/>
    <n v="1.928572"/>
  </r>
  <r>
    <x v="2"/>
    <s v="Công ty Cổ phần Vinhomes"/>
    <x v="72"/>
    <x v="1"/>
    <n v="0"/>
    <n v="0"/>
    <n v="0"/>
    <n v="0"/>
    <n v="0"/>
    <n v="0"/>
    <n v="0"/>
    <n v="0"/>
    <n v="0.9"/>
    <n v="0"/>
    <n v="0"/>
    <n v="0"/>
    <n v="0.9"/>
  </r>
  <r>
    <x v="2"/>
    <s v="Công ty Cổ phần Vinhomes"/>
    <x v="72"/>
    <x v="1"/>
    <n v="0"/>
    <n v="0"/>
    <n v="0"/>
    <n v="0"/>
    <n v="0"/>
    <n v="0"/>
    <n v="0"/>
    <n v="0"/>
    <n v="0.9"/>
    <n v="0"/>
    <n v="0"/>
    <n v="0"/>
    <n v="0.9"/>
  </r>
  <r>
    <x v="2"/>
    <s v="Chi nhánh tại Hà Tĩnh- Công ty cổ phần Vinhomes"/>
    <x v="72"/>
    <x v="1"/>
    <n v="0"/>
    <n v="0"/>
    <n v="0"/>
    <n v="0"/>
    <n v="0"/>
    <n v="0"/>
    <n v="0"/>
    <n v="0"/>
    <n v="0.77142999999999995"/>
    <n v="0.385714"/>
    <n v="0.385714"/>
    <n v="0.385714"/>
    <n v="1.928572"/>
  </r>
  <r>
    <x v="2"/>
    <s v="Chi nhánh tại Thành phố Hồ Chí Minh-Công ty cổ phần Vinhomes"/>
    <x v="72"/>
    <x v="1"/>
    <n v="0"/>
    <n v="0"/>
    <n v="0"/>
    <n v="0"/>
    <n v="0"/>
    <n v="0"/>
    <n v="0"/>
    <n v="0"/>
    <n v="0.77142999999999995"/>
    <n v="0.385714"/>
    <n v="0.385714"/>
    <n v="0.385714"/>
    <n v="1.928572"/>
  </r>
  <r>
    <x v="2"/>
    <s v="Công ty Cổ phần Vinhomes"/>
    <x v="72"/>
    <x v="1"/>
    <n v="0"/>
    <n v="0"/>
    <n v="0"/>
    <n v="0"/>
    <n v="0"/>
    <n v="0"/>
    <n v="0"/>
    <n v="0"/>
    <n v="2.0571449999999998"/>
    <n v="1.0285709999999999"/>
    <n v="1.0285709999999999"/>
    <n v="1.0285709999999999"/>
    <n v="5.1428580000000004"/>
  </r>
  <r>
    <x v="2"/>
    <s v="Công ty Cổ phần Vinhomes"/>
    <x v="72"/>
    <x v="1"/>
    <n v="0"/>
    <n v="0"/>
    <n v="0"/>
    <n v="0"/>
    <n v="0"/>
    <n v="0"/>
    <n v="0"/>
    <n v="0"/>
    <n v="0.2185732666666666"/>
    <n v="0.38591399999999998"/>
    <n v="0.38591399999999998"/>
    <n v="0.38591399999999998"/>
    <n v="1.3763152666666667"/>
  </r>
  <r>
    <x v="2"/>
    <s v="Công ty Cổ phần Vinhomes"/>
    <x v="72"/>
    <x v="1"/>
    <n v="0"/>
    <n v="0"/>
    <n v="0"/>
    <n v="0"/>
    <n v="0"/>
    <n v="0"/>
    <n v="0"/>
    <n v="0"/>
    <n v="1.544478"/>
    <n v="0.38517400000000002"/>
    <n v="0.38517400000000002"/>
    <n v="0.38517400000000002"/>
    <n v="2.7"/>
  </r>
  <r>
    <x v="2"/>
    <s v="Công ty Cổ phần Vinhomes"/>
    <x v="72"/>
    <x v="1"/>
    <n v="0"/>
    <n v="0"/>
    <n v="0"/>
    <n v="0"/>
    <n v="0"/>
    <n v="0"/>
    <n v="0"/>
    <n v="0"/>
    <n v="13.628570933333334"/>
    <n v="3.8757769999999998"/>
    <n v="3.8757769999999998"/>
    <n v="3.8757769999999998"/>
    <n v="25.255901933333334"/>
  </r>
  <r>
    <x v="2"/>
    <s v="Công ty Cổ phần Vinhomes"/>
    <x v="72"/>
    <x v="1"/>
    <n v="0"/>
    <n v="0"/>
    <n v="0"/>
    <n v="0"/>
    <n v="0"/>
    <n v="0"/>
    <n v="0"/>
    <n v="0"/>
    <n v="4.9371419999999997"/>
    <n v="1.234286"/>
    <n v="1.234286"/>
    <n v="1.234286"/>
    <n v="8.64"/>
  </r>
  <r>
    <x v="2"/>
    <s v="Chi nhánh tại Thành phố Hồ Chí Minh-Công ty cổ phần Vinhomes"/>
    <x v="72"/>
    <x v="1"/>
    <n v="0"/>
    <n v="0"/>
    <n v="0"/>
    <n v="0"/>
    <n v="0"/>
    <n v="0"/>
    <n v="0"/>
    <n v="0"/>
    <n v="5.4857149999999999"/>
    <n v="2.7428569999999999"/>
    <n v="2.7428569999999999"/>
    <n v="2.7428569999999999"/>
    <n v="13.714286"/>
  </r>
  <r>
    <x v="2"/>
    <s v="Chi nhánh tại Quảng Ninh- Công ty cổ phần Vinhomes"/>
    <x v="72"/>
    <x v="1"/>
    <n v="0"/>
    <n v="0"/>
    <n v="0"/>
    <n v="0"/>
    <n v="0"/>
    <n v="0"/>
    <n v="0"/>
    <n v="0"/>
    <n v="0.77142999999999995"/>
    <n v="0.385714"/>
    <n v="0.385714"/>
    <n v="0.385714"/>
    <n v="1.928572"/>
  </r>
  <r>
    <x v="2"/>
    <s v="Chi nhánh Hà nội- Công ty cổ phần Vinpearl"/>
    <x v="72"/>
    <x v="1"/>
    <n v="0"/>
    <n v="0"/>
    <n v="0"/>
    <n v="0"/>
    <n v="0"/>
    <n v="0"/>
    <n v="0"/>
    <n v="0"/>
    <n v="4"/>
    <n v="2"/>
    <n v="2"/>
    <n v="2"/>
    <n v="10"/>
  </r>
  <r>
    <x v="2"/>
    <s v="Công ty cổ phần Vincom Retail"/>
    <x v="72"/>
    <x v="1"/>
    <n v="0"/>
    <n v="0"/>
    <n v="0"/>
    <n v="0"/>
    <n v="0"/>
    <n v="0"/>
    <n v="0"/>
    <n v="0"/>
    <n v="1.4"/>
    <n v="0.7"/>
    <n v="0.7"/>
    <n v="0.7"/>
    <n v="3.5"/>
  </r>
  <r>
    <x v="2"/>
    <s v="Chi nhánh tại tỉnh Long An- Công ty cổ phần Vincom Retail"/>
    <x v="72"/>
    <x v="1"/>
    <n v="0"/>
    <n v="0"/>
    <n v="0"/>
    <n v="0"/>
    <n v="0"/>
    <n v="0"/>
    <n v="0"/>
    <n v="0"/>
    <n v="0.9"/>
    <n v="0.45"/>
    <n v="0.45"/>
    <n v="0.45"/>
    <n v="2.25"/>
  </r>
  <r>
    <x v="2"/>
    <s v="Chi nhánh tại tỉnh Ninh Thuận- Công ty TNHH Vincom Retail Miền Nam"/>
    <x v="72"/>
    <x v="1"/>
    <n v="0"/>
    <n v="0"/>
    <n v="0"/>
    <n v="0"/>
    <n v="0"/>
    <n v="0"/>
    <n v="0"/>
    <n v="0"/>
    <n v="0.5"/>
    <n v="0.25"/>
    <n v="0.25"/>
    <n v="0.25"/>
    <n v="1.25"/>
  </r>
  <r>
    <x v="2"/>
    <s v="Chi nhánh tại tỉnh Khánh Hòa- Công ty TNHH Vincom Retail Miền Nam"/>
    <x v="72"/>
    <x v="1"/>
    <n v="0"/>
    <n v="0"/>
    <n v="0"/>
    <n v="0"/>
    <n v="0"/>
    <n v="0"/>
    <n v="0"/>
    <n v="0"/>
    <n v="1.0000000000000002"/>
    <n v="0.5"/>
    <n v="0.5"/>
    <n v="0.5"/>
    <n v="2.5"/>
  </r>
  <r>
    <x v="2"/>
    <s v="Chi nhánh tại tỉnh Phú Yên- Công ty TNHH Vincom Retail Miền Nam"/>
    <x v="72"/>
    <x v="1"/>
    <n v="0"/>
    <n v="0"/>
    <n v="0"/>
    <n v="0"/>
    <n v="0"/>
    <n v="0"/>
    <n v="0"/>
    <n v="0"/>
    <n v="0.9"/>
    <n v="0.45"/>
    <n v="0.45"/>
    <n v="0.45"/>
    <n v="2.25"/>
  </r>
  <r>
    <x v="2"/>
    <s v="Công ty TNHH đầu tư và phát triển đô thị Suối Hoa"/>
    <x v="72"/>
    <x v="1"/>
    <n v="0"/>
    <n v="0"/>
    <n v="0"/>
    <n v="0"/>
    <n v="0"/>
    <n v="0"/>
    <n v="0"/>
    <n v="0"/>
    <n v="0.9"/>
    <n v="0.45"/>
    <n v="0.45"/>
    <n v="0.45"/>
    <n v="2.25"/>
  </r>
  <r>
    <x v="2"/>
    <s v="Chi nhánh tại tỉnh thành phố Hồ Chí Minh- Công ty cổ phần Vincom Retail"/>
    <x v="72"/>
    <x v="1"/>
    <n v="0"/>
    <n v="0"/>
    <n v="0"/>
    <n v="0"/>
    <n v="0"/>
    <n v="0"/>
    <n v="0"/>
    <n v="0"/>
    <n v="0.9"/>
    <n v="0.45"/>
    <n v="0.45"/>
    <n v="0.45"/>
    <n v="2.25"/>
  </r>
  <r>
    <x v="2"/>
    <s v="Chi nhánh tại tỉnh Khánh Hòa- Công ty cổ phần Vincom Retail"/>
    <x v="72"/>
    <x v="1"/>
    <n v="0"/>
    <n v="0"/>
    <n v="0"/>
    <n v="0"/>
    <n v="0"/>
    <n v="0"/>
    <n v="0"/>
    <n v="0"/>
    <n v="0.9"/>
    <n v="0.45"/>
    <n v="0.45"/>
    <n v="0.45"/>
    <n v="2.25"/>
  </r>
  <r>
    <x v="2"/>
    <s v="Chi nhánh tại tỉnh Thái Nguyên- Công ty cổ phần Vincom Retail"/>
    <x v="72"/>
    <x v="1"/>
    <n v="0"/>
    <n v="0"/>
    <n v="0"/>
    <n v="0"/>
    <n v="0"/>
    <n v="0"/>
    <n v="0"/>
    <n v="0"/>
    <n v="0.9"/>
    <n v="0.45"/>
    <n v="0.45"/>
    <n v="0.45"/>
    <n v="2.25"/>
  </r>
  <r>
    <x v="2"/>
    <s v="Chi nhánh tại tỉnh Cà Mau- Công ty cổ phần Vincom Retail"/>
    <x v="72"/>
    <x v="1"/>
    <n v="0"/>
    <n v="0"/>
    <n v="0"/>
    <n v="0"/>
    <n v="0"/>
    <n v="0"/>
    <n v="0"/>
    <n v="0"/>
    <n v="0.9"/>
    <n v="0.45"/>
    <n v="0.45"/>
    <n v="0.45"/>
    <n v="2.25"/>
  </r>
  <r>
    <x v="2"/>
    <s v="Chi nhánh tại tỉnh Quảng Ngãi- Công ty cổ phần Vincom Retail"/>
    <x v="72"/>
    <x v="1"/>
    <n v="0"/>
    <n v="0"/>
    <n v="0"/>
    <n v="0"/>
    <n v="0"/>
    <n v="0"/>
    <n v="0"/>
    <n v="0"/>
    <n v="0.9"/>
    <n v="0.45"/>
    <n v="0.45"/>
    <n v="0.45"/>
    <n v="2.25"/>
  </r>
  <r>
    <x v="2"/>
    <s v="Chi nhánh tại tỉnh Quảng Ninh- Công ty cổ phần Vincom Retail"/>
    <x v="72"/>
    <x v="1"/>
    <n v="0"/>
    <n v="0"/>
    <n v="0"/>
    <n v="0"/>
    <n v="0"/>
    <n v="0"/>
    <n v="0"/>
    <n v="0"/>
    <n v="0.9"/>
    <n v="0.45"/>
    <n v="0.45"/>
    <n v="0.45"/>
    <n v="2.25"/>
  </r>
  <r>
    <x v="2"/>
    <s v="Công ty TNHH Vincom Retail Miền Bắc"/>
    <x v="72"/>
    <x v="1"/>
    <n v="0"/>
    <n v="0"/>
    <n v="0"/>
    <n v="0"/>
    <n v="0"/>
    <n v="0"/>
    <n v="0"/>
    <n v="0"/>
    <n v="2.2999999999999998"/>
    <n v="1.1499999999999999"/>
    <n v="1.1499999999999999"/>
    <n v="1.1499999999999999"/>
    <n v="5.75"/>
  </r>
  <r>
    <x v="2"/>
    <s v="Công ty TNHH Vincom Retail Miền Nam"/>
    <x v="72"/>
    <x v="1"/>
    <n v="0"/>
    <n v="0"/>
    <n v="0"/>
    <n v="0"/>
    <n v="0"/>
    <n v="0"/>
    <n v="0"/>
    <n v="0"/>
    <n v="1.1666670000000003"/>
    <n v="0.5"/>
    <n v="0.5"/>
    <n v="0.5"/>
    <n v="2.6666669999999999"/>
  </r>
  <r>
    <x v="2"/>
    <s v="CN Công ty CP bệnh viện ĐKQT Vinmec - Bệnh viện ĐKQT Vinmec Central Park"/>
    <x v="72"/>
    <x v="1"/>
    <n v="0"/>
    <n v="0"/>
    <n v="0"/>
    <n v="0"/>
    <n v="0"/>
    <n v="0"/>
    <n v="0"/>
    <n v="0"/>
    <n v="0.9"/>
    <n v="0.45"/>
    <n v="0.45"/>
    <n v="0.45"/>
    <n v="2.25"/>
  </r>
  <r>
    <x v="2"/>
    <s v="CN tại tỉnh Kiên Giang- Công ty CP Bệnh viện đa khoa quốc tế Vinmec"/>
    <x v="72"/>
    <x v="1"/>
    <n v="0"/>
    <n v="0"/>
    <n v="0"/>
    <n v="0"/>
    <n v="0"/>
    <n v="0"/>
    <n v="0"/>
    <n v="0"/>
    <n v="0.9"/>
    <n v="0.45"/>
    <n v="0.45"/>
    <n v="0.45"/>
    <n v="2.25"/>
  </r>
  <r>
    <x v="2"/>
    <s v="CN Công ty CP Bệnh Viện ĐKQT Vinmec- Bệnh viện ĐKQT Vinmec Times city"/>
    <x v="72"/>
    <x v="1"/>
    <n v="0"/>
    <n v="0"/>
    <n v="0"/>
    <n v="0"/>
    <n v="0"/>
    <n v="0"/>
    <n v="0"/>
    <n v="0"/>
    <n v="7.5"/>
    <n v="3.75"/>
    <n v="3.75"/>
    <n v="3.75"/>
    <n v="18.75"/>
  </r>
  <r>
    <x v="2"/>
    <s v="CN Công ty CP Bệnh Viện ĐKQT Vinmec- Bệnh viện ĐKQT Vinmec Đà Nẵng"/>
    <x v="72"/>
    <x v="1"/>
    <n v="0"/>
    <n v="0"/>
    <n v="0"/>
    <n v="0"/>
    <n v="0"/>
    <n v="0"/>
    <n v="0"/>
    <n v="0"/>
    <n v="0.9"/>
    <n v="0.45"/>
    <n v="0.45"/>
    <n v="0.45"/>
    <n v="2.25"/>
  </r>
  <r>
    <x v="2"/>
    <s v="CN Công ty cổ phần bệnh viện đa khoa quốc tế Vinmec-Bệnh viện đa khoa quốc tế Vinmec Hải Phòng"/>
    <x v="72"/>
    <x v="1"/>
    <n v="0"/>
    <n v="0"/>
    <n v="0"/>
    <n v="0"/>
    <n v="0"/>
    <n v="0"/>
    <n v="0"/>
    <n v="0"/>
    <n v="2.4"/>
    <n v="1.2"/>
    <n v="1.2"/>
    <n v="1.2"/>
    <n v="6"/>
  </r>
  <r>
    <x v="2"/>
    <s v="CN Nha Trang- Công ty cổ phần Vinpearl"/>
    <x v="72"/>
    <x v="1"/>
    <n v="0"/>
    <n v="0"/>
    <n v="0"/>
    <n v="0"/>
    <n v="0"/>
    <n v="0"/>
    <n v="0"/>
    <n v="0"/>
    <n v="1.4"/>
    <n v="1.4"/>
    <n v="1.4"/>
    <n v="1.4"/>
    <n v="5.6"/>
  </r>
  <r>
    <x v="2"/>
    <s v="CN Đà nẵng- Công ty cổ phần Vinpearl"/>
    <x v="72"/>
    <x v="1"/>
    <n v="0"/>
    <n v="0"/>
    <n v="0"/>
    <n v="0"/>
    <n v="0"/>
    <n v="0"/>
    <n v="0"/>
    <n v="0"/>
    <n v="1.4"/>
    <n v="1.4"/>
    <n v="1.4"/>
    <n v="1.4"/>
    <n v="5.6"/>
  </r>
  <r>
    <x v="2"/>
    <s v="CN Quảng Nam- Công ty cổ phần Vinpearl"/>
    <x v="72"/>
    <x v="1"/>
    <n v="0"/>
    <n v="0"/>
    <n v="0"/>
    <n v="0"/>
    <n v="0"/>
    <n v="0"/>
    <n v="0"/>
    <n v="0"/>
    <n v="1.4"/>
    <n v="1.4"/>
    <n v="1.4"/>
    <n v="1.4"/>
    <n v="5.6"/>
  </r>
  <r>
    <x v="2"/>
    <s v="CN Nghệ An- Công ty cổ phần Vinpearl"/>
    <x v="72"/>
    <x v="1"/>
    <n v="0"/>
    <n v="0"/>
    <n v="0"/>
    <n v="0"/>
    <n v="0"/>
    <n v="0"/>
    <n v="0"/>
    <n v="0"/>
    <n v="1.4"/>
    <n v="1.4"/>
    <n v="1.4"/>
    <n v="1.4"/>
    <n v="5.6"/>
  </r>
  <r>
    <x v="2"/>
    <s v="CN Hà Tĩnh- Công ty cổ phần Vinpearl"/>
    <x v="72"/>
    <x v="1"/>
    <n v="0"/>
    <n v="0"/>
    <n v="0"/>
    <n v="0"/>
    <n v="0"/>
    <n v="0"/>
    <n v="0"/>
    <n v="0"/>
    <n v="1.4"/>
    <n v="1.4"/>
    <n v="1.4"/>
    <n v="1.4"/>
    <n v="5.6"/>
  </r>
  <r>
    <x v="2"/>
    <s v="CN Hải Phòng- Công ty cổ phần Vinpearl"/>
    <x v="72"/>
    <x v="1"/>
    <n v="0"/>
    <n v="0"/>
    <n v="0"/>
    <n v="0"/>
    <n v="0"/>
    <n v="0"/>
    <n v="0"/>
    <n v="0"/>
    <n v="3.25"/>
    <n v="3.25"/>
    <n v="3.25"/>
    <n v="3.25"/>
    <n v="13"/>
  </r>
  <r>
    <x v="2"/>
    <s v="CN Kiên Giang- Công ty cổ phần Vinpearl"/>
    <x v="72"/>
    <x v="1"/>
    <n v="0"/>
    <n v="0"/>
    <n v="0"/>
    <n v="0"/>
    <n v="0"/>
    <n v="0"/>
    <n v="0"/>
    <n v="0"/>
    <n v="1.4"/>
    <n v="1.4"/>
    <n v="1.4"/>
    <n v="1.4"/>
    <n v="5.6"/>
  </r>
  <r>
    <x v="2"/>
    <s v="Công ty TNHH kinh doanh dịch vụ tổng hợp Vincom"/>
    <x v="72"/>
    <x v="1"/>
    <n v="0"/>
    <n v="0"/>
    <n v="0"/>
    <n v="0"/>
    <n v="0"/>
    <n v="0"/>
    <n v="0"/>
    <n v="0"/>
    <n v="0.9"/>
    <n v="0.45"/>
    <n v="0.45"/>
    <n v="0.45"/>
    <n v="2.25"/>
  </r>
  <r>
    <x v="2"/>
    <s v="CN Cần Thơ - Công ty cổ phần Vinpearl"/>
    <x v="72"/>
    <x v="1"/>
    <n v="0"/>
    <n v="0"/>
    <n v="0"/>
    <n v="0"/>
    <n v="0"/>
    <n v="0"/>
    <n v="0"/>
    <n v="0"/>
    <n v="0.50000000000000011"/>
    <n v="0.25"/>
    <n v="0.25"/>
    <n v="0.25"/>
    <n v="1.25"/>
  </r>
  <r>
    <x v="2"/>
    <s v="Chi nhánh Huế-Công ty cổ phần Vinpearl"/>
    <x v="72"/>
    <x v="1"/>
    <n v="0"/>
    <n v="0"/>
    <n v="0"/>
    <n v="0"/>
    <n v="0"/>
    <n v="0"/>
    <n v="0"/>
    <n v="0"/>
    <n v="5.2000000000000011"/>
    <n v="2.6"/>
    <n v="2.6"/>
    <n v="2.6"/>
    <n v="13"/>
  </r>
  <r>
    <x v="2"/>
    <s v="Chi nhánh Lạng Sơn -Công ty cổ phần Vinpearl"/>
    <x v="72"/>
    <x v="1"/>
    <n v="0"/>
    <n v="0"/>
    <n v="0"/>
    <n v="0"/>
    <n v="0"/>
    <n v="0"/>
    <n v="0"/>
    <n v="0"/>
    <n v="3.3000000000000007"/>
    <n v="1.65"/>
    <n v="1.65"/>
    <n v="1.65"/>
    <n v="8.2500000000000018"/>
  </r>
  <r>
    <x v="2"/>
    <s v="Chi nhánh Hà Nam -Công ty cổ phần Vinpearl"/>
    <x v="72"/>
    <x v="1"/>
    <n v="0"/>
    <n v="0"/>
    <n v="0"/>
    <n v="0"/>
    <n v="0"/>
    <n v="0"/>
    <n v="0"/>
    <n v="0"/>
    <n v="0.9"/>
    <n v="0.45"/>
    <n v="0.45"/>
    <n v="0.45"/>
    <n v="2.25"/>
  </r>
  <r>
    <x v="2"/>
    <s v="Chi nhánh Tây Ninh -Công ty cổ phần Vinpearl"/>
    <x v="72"/>
    <x v="1"/>
    <n v="0"/>
    <n v="0"/>
    <n v="0"/>
    <n v="0"/>
    <n v="0"/>
    <n v="0"/>
    <n v="0"/>
    <n v="0"/>
    <n v="3.7"/>
    <n v="1.85"/>
    <n v="1.85"/>
    <n v="1.85"/>
    <n v="9.25"/>
  </r>
  <r>
    <x v="2"/>
    <s v="CN Nha Trang-Công ty cổ phần Vinpearl"/>
    <x v="72"/>
    <x v="1"/>
    <n v="0"/>
    <n v="0"/>
    <n v="0"/>
    <n v="0"/>
    <n v="0"/>
    <n v="0"/>
    <n v="0"/>
    <n v="0"/>
    <n v="14.873333000000001"/>
    <n v="6.55"/>
    <n v="6.55"/>
    <n v="6.55"/>
    <n v="34.523333000000001"/>
  </r>
  <r>
    <x v="2"/>
    <s v="CN Quảng Ninh-Công ty cổ phần Vinpearl"/>
    <x v="72"/>
    <x v="1"/>
    <n v="0"/>
    <n v="0"/>
    <n v="0"/>
    <n v="0"/>
    <n v="0"/>
    <n v="0"/>
    <n v="0"/>
    <n v="0"/>
    <n v="1.8"/>
    <n v="0.9"/>
    <n v="0.9"/>
    <n v="0.9"/>
    <n v="4.5"/>
  </r>
  <r>
    <x v="2"/>
    <s v="CN Đà Nẵng-Công ty cổ phần Vinpearl"/>
    <x v="72"/>
    <x v="1"/>
    <n v="0"/>
    <n v="0"/>
    <n v="0"/>
    <n v="0"/>
    <n v="0"/>
    <n v="0"/>
    <n v="0"/>
    <n v="0"/>
    <n v="5.0999999999999996"/>
    <n v="2.5499999999999998"/>
    <n v="2.5499999999999998"/>
    <n v="2.5499999999999998"/>
    <n v="12.75"/>
  </r>
  <r>
    <x v="2"/>
    <s v="CN Quảng Nam-Công ty cổ phần Vinpearl"/>
    <x v="72"/>
    <x v="1"/>
    <n v="0"/>
    <n v="0"/>
    <n v="0"/>
    <n v="0"/>
    <n v="0"/>
    <n v="0"/>
    <n v="0"/>
    <n v="0"/>
    <n v="7.9000000000000012"/>
    <n v="3.95"/>
    <n v="3.95"/>
    <n v="3.95"/>
    <n v="19.75"/>
  </r>
  <r>
    <x v="2"/>
    <s v="CN Hà Tĩnh-Công ty cổ phần Vinpearl"/>
    <x v="72"/>
    <x v="1"/>
    <n v="0"/>
    <n v="0"/>
    <n v="0"/>
    <n v="0"/>
    <n v="0"/>
    <n v="0"/>
    <n v="0"/>
    <n v="0"/>
    <n v="0.9"/>
    <n v="0.45"/>
    <n v="0.45"/>
    <n v="0.45"/>
    <n v="2.25"/>
  </r>
  <r>
    <x v="2"/>
    <s v="CN Hải Phòng-Công ty cổ phần Vinpearl"/>
    <x v="72"/>
    <x v="1"/>
    <n v="0"/>
    <n v="0"/>
    <n v="0"/>
    <n v="0"/>
    <n v="0"/>
    <n v="0"/>
    <n v="0"/>
    <n v="0"/>
    <n v="1.8"/>
    <n v="0.9"/>
    <n v="0.9"/>
    <n v="0.9"/>
    <n v="4.5"/>
  </r>
  <r>
    <x v="2"/>
    <s v="Chi nhánh Thanh Hóa-Công ty cổ phần Vinpearl"/>
    <x v="72"/>
    <x v="1"/>
    <n v="0"/>
    <n v="0"/>
    <n v="0"/>
    <n v="0"/>
    <n v="0"/>
    <n v="0"/>
    <n v="0"/>
    <n v="0"/>
    <n v="3.3000000000000007"/>
    <n v="1.65"/>
    <n v="1.65"/>
    <n v="1.65"/>
    <n v="8.2500000000000018"/>
  </r>
  <r>
    <x v="2"/>
    <s v="Chi nhánh Quảng Bình-Công ty cổ phần Vinpearl"/>
    <x v="72"/>
    <x v="1"/>
    <n v="0"/>
    <n v="0"/>
    <n v="0"/>
    <n v="0"/>
    <n v="0"/>
    <n v="0"/>
    <n v="0"/>
    <n v="0"/>
    <n v="3.3000000000000007"/>
    <n v="1.65"/>
    <n v="1.65"/>
    <n v="1.65"/>
    <n v="8.2500000000000018"/>
  </r>
  <r>
    <x v="1"/>
    <s v="Công ty TNHH Shopee Express"/>
    <x v="108"/>
    <x v="1"/>
    <n v="0"/>
    <n v="0"/>
    <n v="0"/>
    <n v="0"/>
    <n v="0"/>
    <n v="0"/>
    <n v="0"/>
    <n v="0"/>
    <n v="7"/>
    <n v="2.0114939999999999"/>
    <n v="2.0114939999999999"/>
    <n v="2.0114939999999999"/>
    <n v="13.034482000000001"/>
  </r>
  <r>
    <x v="2"/>
    <s v="Công ty TNHH sản xuất và kinh doanh Vinfast"/>
    <x v="72"/>
    <x v="1"/>
    <n v="0"/>
    <n v="0"/>
    <n v="0"/>
    <n v="0"/>
    <n v="0"/>
    <n v="0"/>
    <n v="0"/>
    <n v="0"/>
    <n v="0.9"/>
    <n v="0.45"/>
    <n v="0.45"/>
    <n v="0.45"/>
    <n v="2.25"/>
  </r>
  <r>
    <x v="2"/>
    <s v="Công ty TNHH sản xuất và kinh doanh Vinfast"/>
    <x v="72"/>
    <x v="1"/>
    <n v="0"/>
    <n v="0"/>
    <n v="0"/>
    <n v="0"/>
    <n v="0"/>
    <n v="0"/>
    <n v="0"/>
    <n v="0"/>
    <n v="0.9"/>
    <n v="0.45"/>
    <n v="0.45"/>
    <n v="0.45"/>
    <n v="2.25"/>
  </r>
  <r>
    <x v="0"/>
    <s v="Chi nhánh Công ty TNHH Một thành viên Viễn thông quốc tế FPT"/>
    <x v="50"/>
    <x v="1"/>
    <n v="0"/>
    <n v="0"/>
    <n v="0"/>
    <n v="0"/>
    <n v="0"/>
    <n v="0"/>
    <n v="0"/>
    <n v="0"/>
    <n v="6.42"/>
    <n v="1.8"/>
    <n v="1.8"/>
    <n v="1.8"/>
    <n v="11.82"/>
  </r>
  <r>
    <x v="3"/>
    <s v="Ngân hàng TMCP Tiên Phong"/>
    <x v="177"/>
    <x v="1"/>
    <n v="0"/>
    <n v="0"/>
    <n v="0"/>
    <n v="0"/>
    <n v="0"/>
    <n v="0"/>
    <n v="0"/>
    <n v="0"/>
    <n v="45"/>
    <n v="45"/>
    <n v="45"/>
    <n v="45"/>
    <n v="180"/>
  </r>
  <r>
    <x v="2"/>
    <s v="Công ty TNHH FKS Logistic Việt nam"/>
    <x v="279"/>
    <x v="1"/>
    <n v="0"/>
    <n v="0"/>
    <n v="0"/>
    <n v="0"/>
    <n v="0"/>
    <n v="0"/>
    <n v="0"/>
    <n v="0"/>
    <n v="0.67"/>
    <n v="0"/>
    <n v="0"/>
    <n v="0"/>
    <n v="0.67"/>
  </r>
  <r>
    <x v="2"/>
    <s v="Công ty Cổ phần Đầu tư và Phát triển Giáo dục Hà Nội"/>
    <x v="492"/>
    <x v="0"/>
    <n v="0"/>
    <n v="0"/>
    <n v="0"/>
    <n v="0"/>
    <n v="0"/>
    <n v="0"/>
    <n v="0"/>
    <n v="0"/>
    <n v="13"/>
    <n v="0"/>
    <n v="0"/>
    <n v="0"/>
    <n v="13"/>
  </r>
  <r>
    <x v="2"/>
    <s v="Công ty cổ phần sàn giao dịch và đầu tư công nghệ T PLUS"/>
    <x v="279"/>
    <x v="1"/>
    <n v="0"/>
    <n v="0"/>
    <n v="0"/>
    <n v="0"/>
    <n v="0"/>
    <n v="0"/>
    <n v="0"/>
    <n v="0"/>
    <n v="2.17"/>
    <n v="0"/>
    <n v="0"/>
    <n v="0"/>
    <n v="2.17"/>
  </r>
  <r>
    <x v="2"/>
    <s v="Công ty TNHH đầu tư GARDNER &amp; PARTNERS"/>
    <x v="279"/>
    <x v="1"/>
    <n v="0"/>
    <n v="0"/>
    <n v="0"/>
    <n v="0"/>
    <n v="0"/>
    <n v="0"/>
    <n v="0"/>
    <n v="0"/>
    <n v="1.3"/>
    <n v="0"/>
    <n v="0"/>
    <n v="0"/>
    <n v="1.3"/>
  </r>
  <r>
    <x v="2"/>
    <s v="Công ty cổ phần quốc tế AOZ"/>
    <x v="279"/>
    <x v="1"/>
    <n v="0"/>
    <n v="0"/>
    <n v="0"/>
    <n v="0"/>
    <n v="0"/>
    <n v="0"/>
    <n v="0"/>
    <n v="0"/>
    <n v="2.2999999999999998"/>
    <n v="0"/>
    <n v="0"/>
    <n v="0"/>
    <n v="2.2999999999999998"/>
  </r>
  <r>
    <x v="2"/>
    <s v="Công ty TNHH SC Hoàng Phát"/>
    <x v="279"/>
    <x v="1"/>
    <n v="0"/>
    <n v="0"/>
    <n v="0"/>
    <n v="0"/>
    <n v="0"/>
    <n v="0"/>
    <n v="0"/>
    <n v="0"/>
    <n v="2.2999999999999998"/>
    <n v="0"/>
    <n v="0"/>
    <n v="0"/>
    <n v="2.2999999999999998"/>
  </r>
  <r>
    <x v="2"/>
    <s v="Trường cao đẳng truyền hình"/>
    <x v="279"/>
    <x v="1"/>
    <n v="0"/>
    <n v="0"/>
    <n v="0"/>
    <n v="0"/>
    <n v="0"/>
    <n v="0"/>
    <n v="0"/>
    <n v="0"/>
    <n v="3"/>
    <n v="0"/>
    <n v="0"/>
    <n v="0"/>
    <n v="3"/>
  </r>
  <r>
    <x v="2"/>
    <s v="Công ty chăn nuôi Tam Đảo-Chi nhánh Tổng công ty chăn nuôi Việt nam-CTCP"/>
    <x v="279"/>
    <x v="1"/>
    <n v="0"/>
    <n v="0"/>
    <n v="0"/>
    <n v="0"/>
    <n v="0"/>
    <n v="0"/>
    <n v="0"/>
    <n v="0"/>
    <n v="3.3"/>
    <n v="0"/>
    <n v="0"/>
    <n v="0"/>
    <n v="3.3"/>
  </r>
  <r>
    <x v="2"/>
    <s v="Trung tâm thương mại và thiết bị tổng hợp- chi nhánh Tổng công ty chăn nuôi Việt nam-CTCP"/>
    <x v="279"/>
    <x v="1"/>
    <n v="0"/>
    <n v="0"/>
    <n v="0"/>
    <n v="0"/>
    <n v="0"/>
    <n v="0"/>
    <n v="0"/>
    <n v="0"/>
    <n v="3"/>
    <n v="0"/>
    <n v="0"/>
    <n v="0"/>
    <n v="3"/>
  </r>
  <r>
    <x v="2"/>
    <s v="Xí nghiệp thức ăn chăn nuôi An Khánh - Chi nhánh Tổng công ty chăn nuôi Việt nam-CTCP"/>
    <x v="279"/>
    <x v="1"/>
    <n v="0"/>
    <n v="0"/>
    <n v="0"/>
    <n v="0"/>
    <n v="0"/>
    <n v="0"/>
    <n v="0"/>
    <n v="0"/>
    <n v="3"/>
    <n v="0"/>
    <n v="0"/>
    <n v="0"/>
    <n v="3"/>
  </r>
  <r>
    <x v="2"/>
    <s v="Tổng công ty chăn nuôi Việt Nam - CTCP"/>
    <x v="279"/>
    <x v="1"/>
    <n v="0"/>
    <n v="0"/>
    <n v="0"/>
    <n v="0"/>
    <n v="0"/>
    <n v="0"/>
    <n v="0"/>
    <n v="0"/>
    <n v="4"/>
    <n v="0"/>
    <n v="0"/>
    <n v="0"/>
    <n v="4"/>
  </r>
  <r>
    <x v="2"/>
    <s v="Chi nhánh chăn nuôi Mỹ Văn- Tổng công ty chăn nuôi Việt nam-CTCP"/>
    <x v="279"/>
    <x v="1"/>
    <n v="0"/>
    <n v="0"/>
    <n v="0"/>
    <n v="0"/>
    <n v="0"/>
    <n v="0"/>
    <n v="0"/>
    <n v="0"/>
    <n v="2.67"/>
    <n v="0"/>
    <n v="0"/>
    <n v="0"/>
    <n v="2.67"/>
  </r>
  <r>
    <x v="2"/>
    <s v="Chi nhánh Tổng công ty chăn nuôi Việt nam- CTCP"/>
    <x v="279"/>
    <x v="1"/>
    <n v="0"/>
    <n v="0"/>
    <n v="0"/>
    <n v="0"/>
    <n v="0"/>
    <n v="0"/>
    <n v="0"/>
    <n v="0"/>
    <n v="2.67"/>
    <n v="0"/>
    <n v="0"/>
    <n v="0"/>
    <n v="2.67"/>
  </r>
  <r>
    <x v="2"/>
    <s v="CN TCT chăn nuôi Việt nam-CTCP- Xí nghiệp truyền giống gia súc và phát triển chăn nuôi miền nam"/>
    <x v="279"/>
    <x v="1"/>
    <n v="0"/>
    <n v="0"/>
    <n v="0"/>
    <n v="0"/>
    <n v="0"/>
    <n v="0"/>
    <n v="0"/>
    <n v="0"/>
    <n v="2.67"/>
    <n v="0"/>
    <n v="0"/>
    <n v="0"/>
    <n v="2.67"/>
  </r>
  <r>
    <x v="2"/>
    <s v="Công ty Cổ phần Sách Giáo dục tại Thành Phố Hà Nội"/>
    <x v="493"/>
    <x v="0"/>
    <n v="0"/>
    <n v="0"/>
    <n v="0"/>
    <n v="0"/>
    <n v="0"/>
    <n v="0"/>
    <n v="0"/>
    <n v="0"/>
    <n v="19.600000000000001"/>
    <n v="0"/>
    <n v="0"/>
    <n v="0"/>
    <n v="19.600000000000001"/>
  </r>
  <r>
    <x v="2"/>
    <s v="Công ty TNHH ITL Bình Dương"/>
    <x v="279"/>
    <x v="1"/>
    <n v="0"/>
    <n v="0"/>
    <n v="0"/>
    <n v="0"/>
    <n v="0"/>
    <n v="0"/>
    <n v="0"/>
    <n v="0"/>
    <n v="5.15"/>
    <n v="0"/>
    <n v="0"/>
    <n v="0"/>
    <n v="5.15"/>
  </r>
  <r>
    <x v="2"/>
    <s v="Công ty cổ phần GTNFOODS"/>
    <x v="279"/>
    <x v="1"/>
    <n v="0"/>
    <n v="0"/>
    <n v="0"/>
    <n v="0"/>
    <n v="0"/>
    <n v="0"/>
    <n v="0"/>
    <n v="0"/>
    <n v="4"/>
    <n v="0"/>
    <n v="0"/>
    <n v="0"/>
    <n v="4"/>
  </r>
  <r>
    <x v="2"/>
    <s v="Khách sạn Hòa Bình"/>
    <x v="449"/>
    <x v="1"/>
    <n v="0"/>
    <n v="0"/>
    <n v="0"/>
    <n v="0"/>
    <n v="0"/>
    <n v="0"/>
    <n v="0"/>
    <n v="0"/>
    <n v="19.600000000000001"/>
    <n v="0"/>
    <n v="0"/>
    <n v="0"/>
    <n v="19.600000000000001"/>
  </r>
  <r>
    <x v="3"/>
    <s v="Ngân hàng TMCP Quân đội"/>
    <x v="104"/>
    <x v="1"/>
    <n v="0"/>
    <n v="0"/>
    <n v="0"/>
    <n v="0"/>
    <n v="0"/>
    <n v="0"/>
    <n v="0"/>
    <n v="0"/>
    <n v="24.211082999999999"/>
    <n v="5.8575200000000001"/>
    <n v="5.8575200000000001"/>
    <n v="15.622506"/>
    <n v="51.548628999999998"/>
  </r>
  <r>
    <x v="2"/>
    <s v="Văn phòng Trung Ương Giáo hội Phật Giáo Việt Nam"/>
    <x v="494"/>
    <x v="0"/>
    <n v="0"/>
    <n v="0"/>
    <n v="0"/>
    <n v="0"/>
    <n v="0"/>
    <n v="0"/>
    <n v="0"/>
    <n v="0"/>
    <n v="50.351999999999997"/>
    <n v="0"/>
    <n v="0"/>
    <n v="0"/>
    <n v="50.351999999999997"/>
  </r>
  <r>
    <x v="1"/>
    <s v="Trường trung cấp Công nghệ Thăng long"/>
    <x v="428"/>
    <x v="1"/>
    <n v="0"/>
    <n v="0"/>
    <n v="0"/>
    <n v="0"/>
    <n v="0"/>
    <n v="0"/>
    <n v="0"/>
    <n v="0"/>
    <n v="0.93613199999999996"/>
    <n v="0"/>
    <n v="0"/>
    <n v="4.8269789999999997"/>
    <n v="5.7631110000000003"/>
  </r>
  <r>
    <x v="1"/>
    <s v="Trung tâm viễn thông quốc tế Mobifone-CN tổng công ty Viễn thông Mobifone"/>
    <x v="131"/>
    <x v="1"/>
    <n v="0"/>
    <n v="0"/>
    <n v="0"/>
    <n v="0"/>
    <n v="0"/>
    <n v="0"/>
    <n v="0"/>
    <n v="0"/>
    <n v="626.58159999999998"/>
    <n v="587.14760000000001"/>
    <n v="603.18439999999998"/>
    <n v="603.18439999999998"/>
    <n v="2420.098"/>
  </r>
  <r>
    <x v="1"/>
    <s v="Trung tâm viễn thông quốc tế Mobifone-CN tổng công ty Viễn thông Mobifone"/>
    <x v="131"/>
    <x v="1"/>
    <n v="0"/>
    <n v="0"/>
    <n v="0"/>
    <n v="0"/>
    <n v="0"/>
    <n v="0"/>
    <n v="0"/>
    <n v="0"/>
    <n v="1235.7439999999999"/>
    <n v="1148.768"/>
    <n v="2999.3780000000002"/>
    <n v="1214.242"/>
    <n v="6598.1319999999996"/>
  </r>
  <r>
    <x v="1"/>
    <s v="Công ty Cổ phần Đầu tư IGV - Group"/>
    <x v="495"/>
    <x v="1"/>
    <n v="0"/>
    <n v="0"/>
    <n v="0"/>
    <n v="0"/>
    <n v="0"/>
    <n v="0"/>
    <n v="0"/>
    <n v="0"/>
    <n v="0"/>
    <n v="16.369240000000001"/>
    <n v="0"/>
    <n v="0"/>
    <n v="16.369240000000001"/>
  </r>
  <r>
    <x v="3"/>
    <s v="Ngân hàng TMCP Quân đội"/>
    <x v="104"/>
    <x v="1"/>
    <n v="0"/>
    <n v="0"/>
    <n v="0"/>
    <n v="0"/>
    <n v="0"/>
    <n v="0"/>
    <n v="0"/>
    <n v="0"/>
    <n v="0"/>
    <n v="115.197159"/>
    <n v="49.610633999999997"/>
    <n v="59.129468000000003"/>
    <n v="223.93726100000001"/>
  </r>
  <r>
    <x v="3"/>
    <s v="Công ty Cổ phần 624 Hà Nội"/>
    <x v="310"/>
    <x v="1"/>
    <n v="0"/>
    <n v="0"/>
    <n v="0"/>
    <n v="0"/>
    <n v="0"/>
    <n v="0"/>
    <n v="0"/>
    <n v="0"/>
    <n v="0"/>
    <n v="2.829091"/>
    <n v="0"/>
    <n v="0"/>
    <n v="2.829091"/>
  </r>
  <r>
    <x v="3"/>
    <s v="Công ty TNHH Tư vấn năng lượng Vatec"/>
    <x v="310"/>
    <x v="1"/>
    <n v="0"/>
    <n v="0"/>
    <n v="0"/>
    <n v="0"/>
    <n v="0"/>
    <n v="0"/>
    <n v="0"/>
    <n v="0"/>
    <n v="0"/>
    <n v="2.829091"/>
    <n v="0"/>
    <n v="0"/>
    <n v="2.829091"/>
  </r>
  <r>
    <x v="3"/>
    <s v="Công ty Cổ phần xây dựng và bất động sản Tân Minh"/>
    <x v="310"/>
    <x v="1"/>
    <n v="0"/>
    <n v="0"/>
    <n v="0"/>
    <n v="0"/>
    <n v="0"/>
    <n v="0"/>
    <n v="0"/>
    <n v="0"/>
    <n v="0"/>
    <n v="2.829091"/>
    <n v="0"/>
    <n v="0"/>
    <n v="2.829091"/>
  </r>
  <r>
    <x v="3"/>
    <s v="Công ty TNHH Thắng Thắng Phát"/>
    <x v="310"/>
    <x v="1"/>
    <n v="0"/>
    <n v="0"/>
    <n v="0"/>
    <n v="0"/>
    <n v="0"/>
    <n v="0"/>
    <n v="0"/>
    <n v="0"/>
    <n v="0"/>
    <n v="2.829091"/>
    <n v="0"/>
    <n v="0"/>
    <n v="2.829091"/>
  </r>
  <r>
    <x v="3"/>
    <s v="Công ty cổ phần LILAMA 69-1"/>
    <x v="310"/>
    <x v="1"/>
    <n v="0"/>
    <n v="0"/>
    <n v="0"/>
    <n v="0"/>
    <n v="0"/>
    <n v="0"/>
    <n v="0"/>
    <n v="0"/>
    <n v="0"/>
    <n v="2.4909089999999998"/>
    <n v="0"/>
    <n v="0"/>
    <n v="2.4909089999999998"/>
  </r>
  <r>
    <x v="3"/>
    <s v="Công ty Cổ phần xây dựng VNC"/>
    <x v="310"/>
    <x v="1"/>
    <n v="0"/>
    <n v="0"/>
    <n v="0"/>
    <n v="0"/>
    <n v="0"/>
    <n v="0"/>
    <n v="0"/>
    <n v="0"/>
    <n v="0"/>
    <n v="2.4909089999999998"/>
    <n v="0"/>
    <n v="0"/>
    <n v="2.4909089999999998"/>
  </r>
  <r>
    <x v="1"/>
    <s v="Công ty TNHH KDDI Việt nam"/>
    <x v="11"/>
    <x v="1"/>
    <n v="0"/>
    <n v="0"/>
    <n v="0"/>
    <n v="0"/>
    <n v="0"/>
    <n v="0"/>
    <n v="0"/>
    <n v="0"/>
    <n v="0"/>
    <n v="0.48533300000000001"/>
    <n v="0.52031300000000003"/>
    <n v="0.52031300000000003"/>
    <n v="1.5259590000000001"/>
  </r>
  <r>
    <x v="2"/>
    <s v="Công ty Cổ phần Vinhomes"/>
    <x v="72"/>
    <x v="1"/>
    <n v="0"/>
    <n v="0"/>
    <n v="0"/>
    <n v="0"/>
    <n v="0"/>
    <n v="0"/>
    <n v="0"/>
    <n v="0"/>
    <n v="0"/>
    <n v="1.8"/>
    <n v="1.2"/>
    <n v="1.2"/>
    <n v="4.2"/>
  </r>
  <r>
    <x v="2"/>
    <s v="Chi nhánh Công ty cổ phần Bibomart TM Vĩnh Long"/>
    <x v="13"/>
    <x v="1"/>
    <n v="0"/>
    <n v="0"/>
    <n v="0"/>
    <n v="0"/>
    <n v="0"/>
    <n v="0"/>
    <n v="0"/>
    <n v="0"/>
    <n v="0"/>
    <n v="0.32800000000000001"/>
    <n v="0.24041100000000001"/>
    <n v="0.24041100000000001"/>
    <n v="0.80882200000000004"/>
  </r>
  <r>
    <x v="2"/>
    <s v="Bệnh viện Phổi Trung Ương- Quỹ Toàn cầu Phòng chống lao giai đoạn 2018-2020"/>
    <x v="496"/>
    <x v="0"/>
    <n v="0"/>
    <n v="0"/>
    <n v="0"/>
    <n v="0"/>
    <n v="0"/>
    <n v="0"/>
    <n v="0"/>
    <n v="0"/>
    <n v="0"/>
    <n v="0.115965"/>
    <n v="3.5176090000000002"/>
    <n v="3.5176090000000002"/>
    <n v="7.1511829999999996"/>
  </r>
  <r>
    <x v="2"/>
    <s v="Ban Quản lý Dự án các công trình Bưu điện - Tổng công ty Bưu điện Việt Nam"/>
    <x v="143"/>
    <x v="1"/>
    <n v="0"/>
    <n v="0"/>
    <n v="0"/>
    <n v="0"/>
    <n v="0"/>
    <n v="0"/>
    <n v="0"/>
    <n v="0"/>
    <n v="0"/>
    <n v="1839"/>
    <n v="0"/>
    <n v="0"/>
    <n v="1839"/>
  </r>
  <r>
    <x v="2"/>
    <s v="Ngân hàng Industrial and Commercial Bank of China Limited- Chi nhánh thành phố Hà nội"/>
    <x v="497"/>
    <x v="1"/>
    <n v="0"/>
    <n v="0"/>
    <n v="0"/>
    <n v="0"/>
    <n v="0"/>
    <n v="0"/>
    <n v="0"/>
    <n v="0"/>
    <n v="0"/>
    <n v="262.5"/>
    <n v="0"/>
    <n v="0"/>
    <n v="262.5"/>
  </r>
  <r>
    <x v="2"/>
    <s v="Công ty Cổ phần Dịch vụ Số liệu Toàn Cầu"/>
    <x v="168"/>
    <x v="1"/>
    <n v="0"/>
    <n v="0"/>
    <n v="0"/>
    <n v="0"/>
    <n v="0"/>
    <n v="0"/>
    <n v="0"/>
    <n v="0"/>
    <n v="0"/>
    <n v="12"/>
    <n v="0"/>
    <n v="0"/>
    <n v="12"/>
  </r>
  <r>
    <x v="2"/>
    <s v="Công ty cổ phần chăn nuôi Mavin"/>
    <x v="279"/>
    <x v="1"/>
    <n v="0"/>
    <n v="0"/>
    <n v="0"/>
    <n v="0"/>
    <n v="0"/>
    <n v="0"/>
    <n v="0"/>
    <n v="0"/>
    <n v="0"/>
    <n v="3.15"/>
    <n v="0"/>
    <n v="3.15"/>
    <n v="6.3"/>
  </r>
  <r>
    <x v="1"/>
    <s v="Hội Đồng Anh Việt Nam"/>
    <x v="498"/>
    <x v="1"/>
    <n v="0"/>
    <n v="0"/>
    <n v="0"/>
    <n v="0"/>
    <n v="0"/>
    <n v="0"/>
    <n v="0"/>
    <n v="0"/>
    <n v="0"/>
    <n v="29.1"/>
    <n v="0"/>
    <n v="0"/>
    <n v="29.1"/>
  </r>
  <r>
    <x v="2"/>
    <s v="Tổng Công ty Vận tải thủy Petrolimex"/>
    <x v="279"/>
    <x v="1"/>
    <n v="0"/>
    <n v="0"/>
    <n v="0"/>
    <n v="0"/>
    <n v="0"/>
    <n v="0"/>
    <n v="0"/>
    <n v="0"/>
    <n v="0"/>
    <n v="41.67"/>
    <n v="0"/>
    <n v="0"/>
    <n v="41.67"/>
  </r>
  <r>
    <x v="2"/>
    <s v="Công ty cổ phần giống bò sữa Mộc Châu"/>
    <x v="279"/>
    <x v="1"/>
    <n v="0"/>
    <n v="0"/>
    <n v="0"/>
    <n v="0"/>
    <n v="0"/>
    <n v="0"/>
    <n v="0"/>
    <n v="0"/>
    <n v="0"/>
    <n v="28"/>
    <n v="0"/>
    <n v="0"/>
    <n v="28"/>
  </r>
  <r>
    <x v="2"/>
    <s v="Ngân hàng Industrial and Commercial Bank of China Limited- Chi nhánh thành phố Hà nội"/>
    <x v="497"/>
    <x v="1"/>
    <n v="0"/>
    <n v="0"/>
    <n v="0"/>
    <n v="0"/>
    <n v="0"/>
    <n v="0"/>
    <n v="0"/>
    <n v="0"/>
    <n v="0"/>
    <n v="12"/>
    <n v="0"/>
    <n v="0"/>
    <n v="12"/>
  </r>
  <r>
    <x v="2"/>
    <s v="Chi nhánh Công ty cổ phần tập đoàn Sunhouse tại thành phố Hồ Chí Minh"/>
    <x v="279"/>
    <x v="1"/>
    <n v="0"/>
    <n v="0"/>
    <n v="0"/>
    <n v="0"/>
    <n v="0"/>
    <n v="0"/>
    <n v="0"/>
    <n v="0"/>
    <n v="0"/>
    <n v="2.15"/>
    <n v="0"/>
    <n v="0"/>
    <n v="2.15"/>
  </r>
  <r>
    <x v="0"/>
    <s v="Công ty cổ phần nghe nhìn Toàn Cầu"/>
    <x v="259"/>
    <x v="1"/>
    <n v="0"/>
    <n v="0"/>
    <n v="0"/>
    <n v="0"/>
    <n v="0"/>
    <n v="0"/>
    <n v="0"/>
    <n v="0"/>
    <n v="0"/>
    <n v="33.35"/>
    <n v="0"/>
    <n v="0"/>
    <n v="33.35"/>
  </r>
  <r>
    <x v="2"/>
    <s v="Đài phát thanh và truyền hình Hà Nội"/>
    <x v="499"/>
    <x v="0"/>
    <n v="0"/>
    <n v="0"/>
    <n v="0"/>
    <n v="0"/>
    <n v="0"/>
    <n v="0"/>
    <n v="0"/>
    <n v="0"/>
    <n v="0"/>
    <n v="25.943999999999999"/>
    <n v="0"/>
    <n v="0"/>
    <n v="25.943999999999999"/>
  </r>
  <r>
    <x v="2"/>
    <s v="Cục truyền thông Công An Nhân dân"/>
    <x v="96"/>
    <x v="0"/>
    <n v="0"/>
    <n v="0"/>
    <n v="0"/>
    <n v="0"/>
    <n v="0"/>
    <n v="0"/>
    <n v="0"/>
    <n v="0"/>
    <n v="0"/>
    <n v="28.2"/>
    <n v="0"/>
    <n v="0"/>
    <n v="28.2"/>
  </r>
  <r>
    <x v="2"/>
    <s v="Công ty cổ phần One Mount Group"/>
    <x v="72"/>
    <x v="1"/>
    <n v="0"/>
    <n v="0"/>
    <n v="0"/>
    <n v="0"/>
    <n v="0"/>
    <n v="0"/>
    <n v="0"/>
    <n v="0"/>
    <n v="0"/>
    <n v="0"/>
    <n v="52.268667000000001"/>
    <n v="50.645000000000003"/>
    <n v="102.913667"/>
  </r>
  <r>
    <x v="2"/>
    <s v="Công ty TNHH Viễn thông IPN"/>
    <x v="164"/>
    <x v="1"/>
    <n v="0"/>
    <n v="0"/>
    <n v="0"/>
    <n v="0"/>
    <n v="0"/>
    <n v="0"/>
    <n v="0"/>
    <n v="0"/>
    <n v="0"/>
    <n v="0"/>
    <n v="60"/>
    <n v="60"/>
    <n v="120"/>
  </r>
  <r>
    <x v="3"/>
    <s v="Công ty Cổ phần Chứng khoán Ngân hàng Công thương Việt Nam"/>
    <x v="85"/>
    <x v="0"/>
    <n v="0"/>
    <n v="0"/>
    <n v="0"/>
    <n v="0"/>
    <n v="0"/>
    <n v="0"/>
    <n v="0"/>
    <n v="0"/>
    <n v="0"/>
    <n v="0"/>
    <n v="21.975556000000001"/>
    <n v="3.6779389999999998"/>
    <n v="25.653494999999999"/>
  </r>
  <r>
    <x v="1"/>
    <s v="Công ty Cổ phần Thương mại và Xuất nhập khẩu Trang Linh"/>
    <x v="414"/>
    <x v="1"/>
    <n v="0"/>
    <n v="0"/>
    <n v="0"/>
    <n v="0"/>
    <n v="0"/>
    <n v="0"/>
    <n v="0"/>
    <n v="0"/>
    <n v="0"/>
    <n v="0"/>
    <n v="21.135238999999999"/>
    <n v="20.250498"/>
    <n v="41.385736999999999"/>
  </r>
  <r>
    <x v="2"/>
    <s v="Tập đoàn Hóa chất Việt Nam"/>
    <x v="331"/>
    <x v="1"/>
    <n v="0"/>
    <n v="0"/>
    <n v="0"/>
    <n v="0"/>
    <n v="0"/>
    <n v="0"/>
    <n v="0"/>
    <n v="0"/>
    <n v="0"/>
    <n v="0"/>
    <n v="38.580644999999997"/>
    <n v="24.916667"/>
    <n v="63.497312000000001"/>
  </r>
  <r>
    <x v="2"/>
    <s v="Công ty cổ phần công nghệ thông tin, viễn thông và tự động hóa dầu khí"/>
    <x v="101"/>
    <x v="1"/>
    <n v="0"/>
    <n v="0"/>
    <n v="0"/>
    <n v="0"/>
    <n v="0"/>
    <n v="0"/>
    <n v="0"/>
    <n v="0"/>
    <n v="0"/>
    <n v="0"/>
    <n v="23.655913999999999"/>
    <n v="22.916667"/>
    <n v="46.572581"/>
  </r>
  <r>
    <x v="2"/>
    <s v="Công ty Cổ phần dịch vụ thương mại tổng hợp Vincommerce"/>
    <x v="72"/>
    <x v="1"/>
    <n v="0"/>
    <n v="0"/>
    <n v="0"/>
    <n v="0"/>
    <n v="0"/>
    <n v="0"/>
    <n v="0"/>
    <n v="0"/>
    <n v="0"/>
    <n v="0"/>
    <n v="137.806667"/>
    <n v="130.26"/>
    <n v="268.066667"/>
  </r>
  <r>
    <x v="2"/>
    <s v="Công ty TNHH viễn thông DCC"/>
    <x v="500"/>
    <x v="0"/>
    <n v="0"/>
    <n v="0"/>
    <n v="0"/>
    <n v="0"/>
    <n v="0"/>
    <n v="0"/>
    <n v="0"/>
    <n v="0"/>
    <n v="0"/>
    <n v="0"/>
    <n v="43.132904000000003"/>
    <n v="0"/>
    <n v="43.132904000000003"/>
  </r>
  <r>
    <x v="3"/>
    <s v="Công ty cổ phần chứng khoán Tân Việt"/>
    <x v="141"/>
    <x v="1"/>
    <n v="0"/>
    <n v="0"/>
    <n v="0"/>
    <n v="0"/>
    <n v="0"/>
    <n v="0"/>
    <n v="0"/>
    <n v="0"/>
    <n v="0"/>
    <n v="0"/>
    <n v="7.2"/>
    <n v="3.6"/>
    <n v="10.8"/>
  </r>
  <r>
    <x v="3"/>
    <s v="Công ty Cổ phần Visuco"/>
    <x v="310"/>
    <x v="1"/>
    <n v="0"/>
    <n v="0"/>
    <n v="0"/>
    <n v="0"/>
    <n v="0"/>
    <n v="0"/>
    <n v="0"/>
    <n v="0"/>
    <n v="0"/>
    <n v="0"/>
    <n v="2.329091"/>
    <n v="0"/>
    <n v="2.329091"/>
  </r>
  <r>
    <x v="3"/>
    <s v="Công ty TNHH Inox Long Biên"/>
    <x v="310"/>
    <x v="1"/>
    <n v="0"/>
    <n v="0"/>
    <n v="0"/>
    <n v="0"/>
    <n v="0"/>
    <n v="0"/>
    <n v="0"/>
    <n v="0"/>
    <n v="0"/>
    <n v="0"/>
    <n v="1.157273"/>
    <n v="0"/>
    <n v="1.157273"/>
  </r>
  <r>
    <x v="3"/>
    <s v="Công ty TNHH Việt Nam Musashi Paint"/>
    <x v="310"/>
    <x v="1"/>
    <n v="0"/>
    <n v="0"/>
    <n v="0"/>
    <n v="0"/>
    <n v="0"/>
    <n v="0"/>
    <n v="0"/>
    <n v="0"/>
    <n v="0"/>
    <n v="0"/>
    <n v="2.829091"/>
    <n v="0"/>
    <n v="2.829091"/>
  </r>
  <r>
    <x v="3"/>
    <s v="Ngân hàng Thương mại Cổ phần Bưu điện Liên Việt"/>
    <x v="310"/>
    <x v="1"/>
    <n v="0"/>
    <n v="0"/>
    <n v="0"/>
    <n v="0"/>
    <n v="0"/>
    <n v="0"/>
    <n v="0"/>
    <n v="0"/>
    <n v="0"/>
    <n v="0"/>
    <n v="1.45"/>
    <n v="0"/>
    <n v="1.45"/>
  </r>
  <r>
    <x v="3"/>
    <s v="Công ty TNHH Chế biến thực phẩm Minh Vũ"/>
    <x v="310"/>
    <x v="1"/>
    <n v="0"/>
    <n v="0"/>
    <n v="0"/>
    <n v="0"/>
    <n v="0"/>
    <n v="0"/>
    <n v="0"/>
    <n v="0"/>
    <n v="0"/>
    <n v="0"/>
    <n v="2.829091"/>
    <n v="0"/>
    <n v="2.829091"/>
  </r>
  <r>
    <x v="2"/>
    <s v="Tập đoàn Hóa chất Việt Nam"/>
    <x v="331"/>
    <x v="1"/>
    <n v="0"/>
    <n v="0"/>
    <n v="0"/>
    <n v="0"/>
    <n v="0"/>
    <n v="0"/>
    <n v="0"/>
    <n v="0"/>
    <n v="0"/>
    <n v="0"/>
    <n v="24.907273"/>
    <n v="0"/>
    <n v="24.907273"/>
  </r>
  <r>
    <x v="3"/>
    <s v="Công ty TNHH Thương mại An Phú Ban Mê"/>
    <x v="310"/>
    <x v="1"/>
    <n v="0"/>
    <n v="0"/>
    <n v="0"/>
    <n v="0"/>
    <n v="0"/>
    <n v="0"/>
    <n v="0"/>
    <n v="0"/>
    <n v="0"/>
    <n v="0"/>
    <n v="1.657273"/>
    <n v="0"/>
    <n v="1.657273"/>
  </r>
  <r>
    <x v="3"/>
    <s v="Công ty TNHH Xây dựng và Thương mại T&amp;T Bắc Ninh"/>
    <x v="310"/>
    <x v="1"/>
    <n v="0"/>
    <n v="0"/>
    <n v="0"/>
    <n v="0"/>
    <n v="0"/>
    <n v="0"/>
    <n v="0"/>
    <n v="0"/>
    <n v="0"/>
    <n v="0"/>
    <n v="1.657273"/>
    <n v="0"/>
    <n v="1.657273"/>
  </r>
  <r>
    <x v="1"/>
    <s v="Công ty TNHH Global Network Service"/>
    <x v="157"/>
    <x v="1"/>
    <n v="0"/>
    <n v="0"/>
    <n v="0"/>
    <n v="0"/>
    <n v="0"/>
    <n v="0"/>
    <n v="0"/>
    <n v="0"/>
    <n v="0"/>
    <n v="0"/>
    <n v="0.52"/>
    <n v="0.52"/>
    <n v="1.04"/>
  </r>
  <r>
    <x v="2"/>
    <s v="Công ty cổ phần BIBOMART TM"/>
    <x v="13"/>
    <x v="1"/>
    <n v="0"/>
    <n v="0"/>
    <n v="0"/>
    <n v="0"/>
    <n v="0"/>
    <n v="0"/>
    <n v="0"/>
    <n v="0"/>
    <n v="0"/>
    <n v="0"/>
    <n v="0.36799999999999999"/>
    <n v="0.24029700000000001"/>
    <n v="0.60829699999999998"/>
  </r>
  <r>
    <x v="2"/>
    <s v="Công ty TNHH kinh doanh thương mại và dịch vụ Vinfast"/>
    <x v="72"/>
    <x v="1"/>
    <n v="0"/>
    <n v="0"/>
    <n v="0"/>
    <n v="0"/>
    <n v="0"/>
    <n v="0"/>
    <n v="0"/>
    <n v="0"/>
    <n v="0"/>
    <n v="0"/>
    <n v="7.954288"/>
    <n v="13.668571"/>
    <n v="21.622858999999998"/>
  </r>
  <r>
    <x v="2"/>
    <s v="CN Quảng Ninh - Công ty cổ phần Vinpearl"/>
    <x v="72"/>
    <x v="1"/>
    <n v="0"/>
    <n v="0"/>
    <n v="0"/>
    <n v="0"/>
    <n v="0"/>
    <n v="0"/>
    <n v="0"/>
    <n v="0"/>
    <n v="0"/>
    <n v="0"/>
    <n v="17.142855000000001"/>
    <n v="8.5714290000000002"/>
    <n v="25.714283999999999"/>
  </r>
  <r>
    <x v="2"/>
    <s v="Công ty TNHH Vincom Retail Miền Bắc"/>
    <x v="72"/>
    <x v="1"/>
    <n v="0"/>
    <n v="0"/>
    <n v="0"/>
    <n v="0"/>
    <n v="0"/>
    <n v="0"/>
    <n v="0"/>
    <n v="0"/>
    <n v="0"/>
    <n v="0"/>
    <n v="0.45"/>
    <n v="0.45"/>
    <n v="0.9"/>
  </r>
  <r>
    <x v="2"/>
    <s v="Chi nhánh tại thành phố Hồ Chí Minh- Công ty cổ phần Bibomart TM"/>
    <x v="13"/>
    <x v="1"/>
    <n v="0"/>
    <n v="0"/>
    <n v="0"/>
    <n v="0"/>
    <n v="0"/>
    <n v="0"/>
    <n v="0"/>
    <n v="0"/>
    <n v="0"/>
    <n v="0"/>
    <n v="0.36799999999999999"/>
    <n v="0.24029700000000001"/>
    <n v="0.60829699999999998"/>
  </r>
  <r>
    <x v="2"/>
    <s v="Công ty TNHH kinh doanh dịch vụ tổng hợp Vincom"/>
    <x v="72"/>
    <x v="1"/>
    <n v="0"/>
    <n v="0"/>
    <n v="0"/>
    <n v="0"/>
    <n v="0"/>
    <n v="0"/>
    <n v="0"/>
    <n v="0"/>
    <n v="0"/>
    <n v="0"/>
    <n v="4.8"/>
    <n v="1.2"/>
    <n v="6"/>
  </r>
  <r>
    <x v="2"/>
    <s v="Công ty TNHH kinh doanh dịch vụ tổng hợp Vincom"/>
    <x v="72"/>
    <x v="1"/>
    <n v="0"/>
    <n v="0"/>
    <n v="0"/>
    <n v="0"/>
    <n v="0"/>
    <n v="0"/>
    <n v="0"/>
    <n v="0"/>
    <n v="0"/>
    <n v="0"/>
    <n v="5.6"/>
    <n v="1.4"/>
    <n v="7"/>
  </r>
  <r>
    <x v="2"/>
    <s v="Công ty TNHH kinh doanh dịch vụ tổng hợp Vincom"/>
    <x v="72"/>
    <x v="1"/>
    <n v="0"/>
    <n v="0"/>
    <n v="0"/>
    <n v="0"/>
    <n v="0"/>
    <n v="0"/>
    <n v="0"/>
    <n v="0"/>
    <n v="0"/>
    <n v="0"/>
    <n v="5.6"/>
    <n v="1.4"/>
    <n v="7"/>
  </r>
  <r>
    <x v="2"/>
    <s v="Công ty TNHH Transcosmos Việt Nam"/>
    <x v="87"/>
    <x v="0"/>
    <n v="0"/>
    <n v="0"/>
    <n v="0"/>
    <n v="0"/>
    <n v="0"/>
    <n v="0"/>
    <n v="0"/>
    <n v="0"/>
    <n v="0"/>
    <n v="0"/>
    <n v="45.36"/>
    <n v="0.16800000000000001"/>
    <n v="45.527999999999999"/>
  </r>
  <r>
    <x v="2"/>
    <s v="Chi nhánh Lạng Sơn- Công ty cổ phần Vinpearl"/>
    <x v="72"/>
    <x v="1"/>
    <n v="0"/>
    <n v="0"/>
    <n v="0"/>
    <n v="0"/>
    <n v="0"/>
    <n v="0"/>
    <n v="0"/>
    <n v="0"/>
    <n v="0"/>
    <n v="0"/>
    <n v="22.32"/>
    <n v="6.1234570000000001"/>
    <n v="28.443456999999999"/>
  </r>
  <r>
    <x v="1"/>
    <s v="Công ty TNHH OCHA"/>
    <x v="108"/>
    <x v="1"/>
    <n v="0"/>
    <n v="0"/>
    <n v="0"/>
    <n v="0"/>
    <n v="0"/>
    <n v="0"/>
    <n v="0"/>
    <n v="0"/>
    <n v="0"/>
    <n v="0"/>
    <n v="5.5439999999999996"/>
    <n v="1.26"/>
    <n v="6.8040000000000003"/>
  </r>
  <r>
    <x v="3"/>
    <s v="Công ty TNHH Chứng khoán JB Việt Nam"/>
    <x v="280"/>
    <x v="0"/>
    <n v="0"/>
    <n v="0"/>
    <n v="0"/>
    <n v="0"/>
    <n v="0"/>
    <n v="0"/>
    <n v="0"/>
    <n v="0"/>
    <n v="0"/>
    <n v="0"/>
    <n v="9.4600000000000009"/>
    <n v="0.96"/>
    <n v="10.42"/>
  </r>
  <r>
    <x v="2"/>
    <s v="Chi nhánh công ty cổ phần Bibomart TM Bình Thuận"/>
    <x v="13"/>
    <x v="1"/>
    <n v="0"/>
    <n v="0"/>
    <n v="0"/>
    <n v="0"/>
    <n v="0"/>
    <n v="0"/>
    <n v="0"/>
    <n v="0"/>
    <n v="0"/>
    <n v="0"/>
    <n v="0.2"/>
    <n v="0.23977399999999999"/>
    <n v="0.439774"/>
  </r>
  <r>
    <x v="2"/>
    <s v="CN Công ty CP bệnh viện ĐKQT Vinmec – Bệnh viện ĐKQT Vinmec Times City"/>
    <x v="72"/>
    <x v="1"/>
    <n v="0"/>
    <n v="0"/>
    <n v="0"/>
    <n v="0"/>
    <n v="0"/>
    <n v="0"/>
    <n v="0"/>
    <n v="0"/>
    <n v="0"/>
    <n v="0"/>
    <n v="0.27"/>
    <n v="0.45083499999999999"/>
    <n v="0.720835"/>
  </r>
  <r>
    <x v="2"/>
    <s v="Công ty dệt Jomu (Việt nam) TNHH"/>
    <x v="279"/>
    <x v="1"/>
    <n v="0"/>
    <n v="0"/>
    <n v="0"/>
    <n v="0"/>
    <n v="0"/>
    <n v="0"/>
    <n v="0"/>
    <n v="0"/>
    <n v="0"/>
    <n v="0"/>
    <n v="1"/>
    <n v="0"/>
    <n v="1"/>
  </r>
  <r>
    <x v="2"/>
    <s v="Công ty cổ phần Hợp Nhất Quốc Tế"/>
    <x v="213"/>
    <x v="0"/>
    <n v="0"/>
    <n v="0"/>
    <n v="0"/>
    <n v="0"/>
    <n v="0"/>
    <n v="0"/>
    <n v="0"/>
    <n v="0"/>
    <n v="0"/>
    <n v="0"/>
    <n v="6"/>
    <n v="0"/>
    <n v="6"/>
  </r>
  <r>
    <x v="2"/>
    <s v="Công ty cổ phần thú y Mavin"/>
    <x v="279"/>
    <x v="1"/>
    <n v="0"/>
    <n v="0"/>
    <n v="0"/>
    <n v="0"/>
    <n v="0"/>
    <n v="0"/>
    <n v="0"/>
    <n v="0"/>
    <n v="0"/>
    <n v="0"/>
    <n v="3"/>
    <n v="0"/>
    <n v="3"/>
  </r>
  <r>
    <x v="1"/>
    <s v="Công ty TNHH British Council (Việt Nam)"/>
    <x v="391"/>
    <x v="1"/>
    <n v="0"/>
    <n v="0"/>
    <n v="0"/>
    <n v="0"/>
    <n v="0"/>
    <n v="0"/>
    <n v="0"/>
    <n v="0"/>
    <n v="0"/>
    <n v="0"/>
    <n v="30"/>
    <n v="0"/>
    <n v="30"/>
  </r>
  <r>
    <x v="2"/>
    <s v="Công ty TNHH Vinalines Honda Logistics Việt Nam"/>
    <x v="279"/>
    <x v="1"/>
    <n v="0"/>
    <n v="0"/>
    <n v="0"/>
    <n v="0"/>
    <n v="0"/>
    <n v="0"/>
    <n v="0"/>
    <n v="0"/>
    <n v="0"/>
    <n v="0"/>
    <n v="23.6"/>
    <n v="0"/>
    <n v="23.6"/>
  </r>
  <r>
    <x v="2"/>
    <s v="Công ty phân bón miền nam"/>
    <x v="279"/>
    <x v="1"/>
    <n v="0"/>
    <n v="0"/>
    <n v="0"/>
    <n v="0"/>
    <n v="0"/>
    <n v="0"/>
    <n v="0"/>
    <n v="0"/>
    <n v="0"/>
    <n v="0"/>
    <n v="21.5"/>
    <n v="0"/>
    <n v="21.5"/>
  </r>
  <r>
    <x v="2"/>
    <s v="Công ty TNHH KUJUZ"/>
    <x v="279"/>
    <x v="1"/>
    <n v="0"/>
    <n v="0"/>
    <n v="0"/>
    <n v="0"/>
    <n v="0"/>
    <n v="0"/>
    <n v="0"/>
    <n v="0"/>
    <n v="0"/>
    <n v="0"/>
    <n v="2.5"/>
    <n v="0"/>
    <n v="2.5"/>
  </r>
  <r>
    <x v="2"/>
    <s v="Công ty Cổ phần Công nghệ công nghiệp bưu chính viễn thông"/>
    <x v="135"/>
    <x v="1"/>
    <n v="0"/>
    <n v="0"/>
    <n v="0"/>
    <n v="0"/>
    <n v="0"/>
    <n v="0"/>
    <n v="0"/>
    <n v="0"/>
    <n v="0"/>
    <n v="0"/>
    <n v="229.17452599999999"/>
    <n v="0"/>
    <n v="229.17452599999999"/>
  </r>
  <r>
    <x v="2"/>
    <s v="Công ty TNHH Cung cấp Giải pháp Dịch vụ Giá trị gia tăng"/>
    <x v="38"/>
    <x v="1"/>
    <n v="0"/>
    <n v="0"/>
    <n v="0"/>
    <n v="0"/>
    <n v="0"/>
    <n v="0"/>
    <n v="0"/>
    <n v="0"/>
    <n v="0"/>
    <n v="0"/>
    <n v="-229.17452499999999"/>
    <n v="37.831912000000003"/>
    <n v="-191.342613"/>
  </r>
  <r>
    <x v="2"/>
    <s v="Công ty Cổ phần giải pháp và dịch vụ Công nghệ Vantix"/>
    <x v="72"/>
    <x v="1"/>
    <n v="0"/>
    <n v="0"/>
    <n v="0"/>
    <n v="0"/>
    <n v="0"/>
    <n v="0"/>
    <n v="0"/>
    <n v="0"/>
    <n v="0"/>
    <n v="0"/>
    <n v="5.2735999999999998E-2"/>
    <n v="5.7587789999999996"/>
    <n v="5.811515"/>
  </r>
  <r>
    <x v="2"/>
    <s v="Viện nghiên cứu dữ liệu lớn"/>
    <x v="72"/>
    <x v="1"/>
    <n v="0"/>
    <n v="0"/>
    <n v="0"/>
    <n v="0"/>
    <n v="0"/>
    <n v="0"/>
    <n v="0"/>
    <n v="0"/>
    <n v="0"/>
    <n v="0"/>
    <n v="0.348804"/>
    <n v="0.92059000000000002"/>
    <n v="1.2693939999999999"/>
  </r>
  <r>
    <x v="2"/>
    <s v="Công ty cổ phần 1MG Housing"/>
    <x v="72"/>
    <x v="1"/>
    <n v="0"/>
    <n v="0"/>
    <n v="0"/>
    <n v="0"/>
    <n v="0"/>
    <n v="0"/>
    <n v="0"/>
    <n v="0"/>
    <n v="0"/>
    <n v="0"/>
    <n v="0.98327299999999995"/>
    <n v="0.73327299999999995"/>
    <n v="1.7165459999999999"/>
  </r>
  <r>
    <x v="3"/>
    <s v="Ngân hàng TMCP Hàng hải Việt Nam"/>
    <x v="145"/>
    <x v="1"/>
    <n v="0"/>
    <n v="0"/>
    <n v="0"/>
    <n v="0"/>
    <n v="0"/>
    <n v="0"/>
    <n v="0"/>
    <n v="0"/>
    <n v="0"/>
    <n v="0"/>
    <n v="0.36363600000000001"/>
    <n v="0"/>
    <n v="0.36363600000000001"/>
  </r>
  <r>
    <x v="2"/>
    <s v="Công ty TNHH Cung cấp Giải pháp Dịch vụ Giá trị gia tăng    "/>
    <x v="501"/>
    <x v="0"/>
    <n v="0"/>
    <n v="0"/>
    <n v="0"/>
    <n v="0"/>
    <n v="0"/>
    <n v="0"/>
    <n v="0"/>
    <n v="0"/>
    <n v="0"/>
    <n v="0"/>
    <n v="43.453110000000002"/>
    <n v="0"/>
    <n v="43.453110000000002"/>
  </r>
  <r>
    <x v="2"/>
    <s v="Công ty VNPT IT "/>
    <x v="461"/>
    <x v="0"/>
    <n v="0"/>
    <n v="0"/>
    <n v="0"/>
    <n v="0"/>
    <n v="0"/>
    <n v="0"/>
    <n v="0"/>
    <n v="0"/>
    <n v="0"/>
    <n v="0"/>
    <n v="0"/>
    <n v="-139.54227"/>
    <n v="-139.54227"/>
  </r>
  <r>
    <x v="2"/>
    <s v="Công ty TNHH Panasonic"/>
    <x v="502"/>
    <x v="0"/>
    <n v="0"/>
    <n v="0"/>
    <n v="0"/>
    <n v="0"/>
    <n v="0"/>
    <n v="0"/>
    <n v="0"/>
    <n v="0"/>
    <n v="0"/>
    <n v="0"/>
    <n v="0"/>
    <n v="88.5"/>
    <n v="88.5"/>
  </r>
  <r>
    <x v="2"/>
    <s v="Công ty Cổ phần Dịch vụ Viễn Thông Sao Bắc Đẩu"/>
    <x v="132"/>
    <x v="1"/>
    <n v="0"/>
    <n v="0"/>
    <n v="0"/>
    <n v="0"/>
    <n v="0"/>
    <n v="0"/>
    <n v="0"/>
    <n v="0"/>
    <n v="0"/>
    <n v="0"/>
    <n v="0"/>
    <n v="79.2"/>
    <n v="79.2"/>
  </r>
  <r>
    <x v="3"/>
    <s v="Ngân hàng Thương mại Cổ phần Đông Nam á"/>
    <x v="154"/>
    <x v="1"/>
    <n v="0"/>
    <n v="0"/>
    <n v="0"/>
    <n v="0"/>
    <n v="0"/>
    <n v="0"/>
    <n v="0"/>
    <n v="0"/>
    <n v="0"/>
    <n v="0"/>
    <n v="0"/>
    <n v="125"/>
    <n v="125"/>
  </r>
  <r>
    <x v="2"/>
    <s v="Công ty Cổ phần dịch vụ thương mại tổng hợp Vincommerce"/>
    <x v="72"/>
    <x v="1"/>
    <n v="0"/>
    <n v="0"/>
    <n v="0"/>
    <n v="0"/>
    <n v="0"/>
    <n v="0"/>
    <n v="0"/>
    <n v="0"/>
    <n v="0"/>
    <n v="0"/>
    <n v="0"/>
    <n v="72"/>
    <n v="72"/>
  </r>
  <r>
    <x v="3"/>
    <s v="Ngân hàng TMCP Việt Nam Thịnh Vượng"/>
    <x v="109"/>
    <x v="1"/>
    <n v="0"/>
    <n v="0"/>
    <n v="0"/>
    <n v="0"/>
    <n v="0"/>
    <n v="0"/>
    <n v="0"/>
    <n v="0"/>
    <n v="0"/>
    <n v="0"/>
    <n v="0"/>
    <n v="109.51344400000001"/>
    <n v="109.51344400000001"/>
  </r>
  <r>
    <x v="2"/>
    <s v="Tổng Công ty đường sắt Việt Nam"/>
    <x v="337"/>
    <x v="1"/>
    <n v="0"/>
    <n v="0"/>
    <n v="0"/>
    <n v="0"/>
    <n v="0"/>
    <n v="0"/>
    <n v="0"/>
    <n v="0"/>
    <n v="0"/>
    <n v="0"/>
    <n v="0"/>
    <n v="91.143011000000001"/>
    <n v="91.143011000000001"/>
  </r>
  <r>
    <x v="2"/>
    <s v="Tổng Công ty đường sắt Việt Nam"/>
    <x v="337"/>
    <x v="1"/>
    <n v="0"/>
    <n v="0"/>
    <n v="0"/>
    <n v="0"/>
    <n v="0"/>
    <n v="0"/>
    <n v="0"/>
    <n v="0"/>
    <n v="0"/>
    <n v="0"/>
    <n v="0"/>
    <n v="88.619382999999999"/>
    <n v="88.619382999999999"/>
  </r>
  <r>
    <x v="2"/>
    <s v="Tổng công ty Đầu tư Phát triển Hạ tầng Đô thị UDIC - Công ty TNHH MTV"/>
    <x v="503"/>
    <x v="1"/>
    <n v="0"/>
    <n v="0"/>
    <n v="0"/>
    <n v="0"/>
    <n v="0"/>
    <n v="0"/>
    <n v="0"/>
    <n v="0"/>
    <n v="0"/>
    <n v="0"/>
    <n v="0"/>
    <n v="29"/>
    <n v="29"/>
  </r>
  <r>
    <x v="2"/>
    <s v="Tập đoàn Xăng dầu Việt nam"/>
    <x v="137"/>
    <x v="1"/>
    <n v="0"/>
    <n v="0"/>
    <n v="0"/>
    <n v="0"/>
    <n v="0"/>
    <n v="0"/>
    <n v="0"/>
    <n v="0"/>
    <n v="0"/>
    <n v="0"/>
    <n v="0"/>
    <n v="112.5"/>
    <n v="112.5"/>
  </r>
  <r>
    <x v="2"/>
    <s v="Công ty cổ phần giải pháp thanh toán Việt Nam."/>
    <x v="205"/>
    <x v="1"/>
    <n v="0"/>
    <n v="0"/>
    <n v="0"/>
    <n v="0"/>
    <n v="0"/>
    <n v="0"/>
    <n v="0"/>
    <n v="0"/>
    <n v="0"/>
    <n v="0"/>
    <n v="0"/>
    <n v="1.818182"/>
    <n v="1.818182"/>
  </r>
  <r>
    <x v="3"/>
    <s v="Công ty Cổ phần Chứng khoán Thủ Đô"/>
    <x v="504"/>
    <x v="0"/>
    <n v="0"/>
    <n v="0"/>
    <n v="0"/>
    <n v="0"/>
    <n v="0"/>
    <n v="0"/>
    <n v="0"/>
    <n v="0"/>
    <n v="0"/>
    <n v="0"/>
    <n v="0"/>
    <n v="4.5179999999999998"/>
    <n v="4.5179999999999998"/>
  </r>
  <r>
    <x v="3"/>
    <s v="Công ty Cổ phần Chứng khoán KB Việt Nam"/>
    <x v="304"/>
    <x v="0"/>
    <n v="0"/>
    <n v="0"/>
    <n v="0"/>
    <n v="0"/>
    <n v="0"/>
    <n v="0"/>
    <n v="0"/>
    <n v="0"/>
    <n v="0"/>
    <n v="0"/>
    <n v="0"/>
    <n v="1.8045"/>
    <n v="1.8045"/>
  </r>
  <r>
    <x v="3"/>
    <s v="Ngân hàng NN&amp;PTNT Việt Nam-Chi nhánh Đông Anh"/>
    <x v="144"/>
    <x v="1"/>
    <n v="0"/>
    <n v="0"/>
    <n v="0"/>
    <n v="0"/>
    <n v="0"/>
    <n v="0"/>
    <n v="0"/>
    <n v="0"/>
    <n v="0"/>
    <n v="0"/>
    <n v="0"/>
    <n v="1.5"/>
    <n v="1.5"/>
  </r>
  <r>
    <x v="0"/>
    <s v="Công ty cổ phần nghe nhìn Toàn Cầu"/>
    <x v="259"/>
    <x v="1"/>
    <n v="0"/>
    <n v="0"/>
    <n v="0"/>
    <n v="0"/>
    <n v="0"/>
    <n v="0"/>
    <n v="0"/>
    <n v="0"/>
    <n v="0"/>
    <n v="0"/>
    <n v="0"/>
    <n v="80"/>
    <n v="80"/>
  </r>
  <r>
    <x v="2"/>
    <s v="Công ty Cổ phần Sản xuất và thương mại nhập khẩu Daco"/>
    <x v="505"/>
    <x v="0"/>
    <n v="0"/>
    <n v="0"/>
    <n v="0"/>
    <n v="0"/>
    <n v="0"/>
    <n v="0"/>
    <n v="0"/>
    <n v="0"/>
    <n v="0"/>
    <n v="0"/>
    <n v="0"/>
    <n v="1.657273"/>
    <n v="1.657273"/>
  </r>
  <r>
    <x v="2"/>
    <s v="Tổng Công ty đường sắt Việt Nam"/>
    <x v="337"/>
    <x v="1"/>
    <n v="0"/>
    <n v="0"/>
    <n v="0"/>
    <n v="0"/>
    <n v="0"/>
    <n v="0"/>
    <n v="0"/>
    <n v="0"/>
    <n v="0"/>
    <n v="0"/>
    <n v="0"/>
    <n v="34.323"/>
    <n v="34.323"/>
  </r>
  <r>
    <x v="2"/>
    <s v="Tổng Công ty Lâm nghiệp Việt nam - Công ty Cổ phần"/>
    <x v="466"/>
    <x v="1"/>
    <n v="0"/>
    <n v="0"/>
    <n v="0"/>
    <n v="0"/>
    <n v="0"/>
    <n v="0"/>
    <n v="0"/>
    <n v="0"/>
    <n v="0"/>
    <n v="0"/>
    <n v="0"/>
    <n v="16.75"/>
    <n v="16.75"/>
  </r>
  <r>
    <x v="3"/>
    <s v="Công ty Cổ phần đầu tư và phát triển công nghệ Sông Hồng"/>
    <x v="310"/>
    <x v="1"/>
    <n v="0"/>
    <n v="0"/>
    <n v="0"/>
    <n v="0"/>
    <n v="0"/>
    <n v="0"/>
    <n v="0"/>
    <n v="0"/>
    <n v="0"/>
    <n v="0"/>
    <n v="0"/>
    <n v="2.829091"/>
    <n v="2.829091"/>
  </r>
  <r>
    <x v="3"/>
    <s v="Công ty TNHH YKK Việt Nam- Chi Nhánh Hà Nam"/>
    <x v="310"/>
    <x v="1"/>
    <n v="0"/>
    <n v="0"/>
    <n v="0"/>
    <n v="0"/>
    <n v="0"/>
    <n v="0"/>
    <n v="0"/>
    <n v="0"/>
    <n v="0"/>
    <n v="0"/>
    <n v="0"/>
    <n v="2.829091"/>
    <n v="2.829091"/>
  </r>
  <r>
    <x v="3"/>
    <s v="Công ty TNHH sản xuất và cung ứng dịch vụ Lạng Sơn"/>
    <x v="310"/>
    <x v="1"/>
    <n v="0"/>
    <n v="0"/>
    <n v="0"/>
    <n v="0"/>
    <n v="0"/>
    <n v="0"/>
    <n v="0"/>
    <n v="0"/>
    <n v="0"/>
    <n v="0"/>
    <n v="0"/>
    <n v="2.829091"/>
    <n v="2.829091"/>
  </r>
  <r>
    <x v="2"/>
    <s v="Công ty cổ phần Hợp Nhất Quốc Tế"/>
    <x v="213"/>
    <x v="0"/>
    <n v="0"/>
    <n v="0"/>
    <n v="0"/>
    <n v="0"/>
    <n v="0"/>
    <n v="0"/>
    <n v="0"/>
    <n v="0"/>
    <n v="0"/>
    <n v="0"/>
    <n v="0"/>
    <n v="20"/>
    <n v="20"/>
  </r>
  <r>
    <x v="2"/>
    <s v="Công ty TNHH Ariston Thermo Industrial Việt nam"/>
    <x v="279"/>
    <x v="1"/>
    <n v="0"/>
    <n v="0"/>
    <n v="0"/>
    <n v="0"/>
    <n v="0"/>
    <n v="0"/>
    <n v="0"/>
    <n v="0"/>
    <n v="0"/>
    <n v="0"/>
    <n v="0"/>
    <n v="10"/>
    <n v="10"/>
  </r>
  <r>
    <x v="2"/>
    <s v="Công ty TNHH Thịnh Điền"/>
    <x v="450"/>
    <x v="1"/>
    <n v="0"/>
    <n v="0"/>
    <n v="0"/>
    <n v="0"/>
    <n v="0"/>
    <n v="0"/>
    <n v="0"/>
    <n v="0"/>
    <n v="0"/>
    <n v="0"/>
    <n v="0"/>
    <n v="7"/>
    <n v="7"/>
  </r>
  <r>
    <x v="2"/>
    <s v="Công ty cổ phần thương mại dịch vụ Thiên Nam Hòa"/>
    <x v="279"/>
    <x v="1"/>
    <n v="0"/>
    <n v="0"/>
    <n v="0"/>
    <n v="0"/>
    <n v="0"/>
    <n v="0"/>
    <n v="0"/>
    <n v="0"/>
    <n v="0"/>
    <n v="0"/>
    <n v="0"/>
    <n v="21"/>
    <n v="21"/>
  </r>
  <r>
    <x v="2"/>
    <s v="Công ty TNHH sản xuất và kinh doanh Vinfast"/>
    <x v="72"/>
    <x v="1"/>
    <n v="0"/>
    <n v="0"/>
    <n v="0"/>
    <n v="0"/>
    <n v="0"/>
    <n v="0"/>
    <n v="0"/>
    <n v="0"/>
    <n v="0"/>
    <n v="0"/>
    <n v="0"/>
    <n v="15"/>
    <n v="15"/>
  </r>
  <r>
    <x v="2"/>
    <s v="Công ty TNHH Đô thị Đại học Quốc tế Berjaya Việt Nam"/>
    <x v="72"/>
    <x v="1"/>
    <n v="0"/>
    <n v="0"/>
    <n v="0"/>
    <n v="0"/>
    <n v="0"/>
    <n v="0"/>
    <n v="0"/>
    <n v="0"/>
    <n v="0"/>
    <n v="0"/>
    <n v="0"/>
    <n v="15"/>
    <n v="15"/>
  </r>
  <r>
    <x v="2"/>
    <s v="Công ty Cổ phần Đầu tư kinh doanh bất động sản Thăng Long"/>
    <x v="72"/>
    <x v="1"/>
    <n v="0"/>
    <n v="0"/>
    <n v="0"/>
    <n v="0"/>
    <n v="0"/>
    <n v="0"/>
    <n v="0"/>
    <n v="0"/>
    <n v="0"/>
    <n v="0"/>
    <n v="0"/>
    <n v="15"/>
    <n v="15"/>
  </r>
  <r>
    <x v="2"/>
    <s v="Công ty TNHH Xalivico"/>
    <x v="72"/>
    <x v="1"/>
    <n v="0"/>
    <n v="0"/>
    <n v="0"/>
    <n v="0"/>
    <n v="0"/>
    <n v="0"/>
    <n v="0"/>
    <n v="0"/>
    <n v="0"/>
    <n v="0"/>
    <n v="0"/>
    <n v="15"/>
    <n v="15"/>
  </r>
  <r>
    <x v="2"/>
    <s v="Công ty Cổ phần Bất động sản Xavinco"/>
    <x v="72"/>
    <x v="1"/>
    <n v="0"/>
    <n v="0"/>
    <n v="0"/>
    <n v="0"/>
    <n v="0"/>
    <n v="0"/>
    <n v="0"/>
    <n v="0"/>
    <n v="0"/>
    <n v="0"/>
    <n v="0"/>
    <n v="15"/>
    <n v="15"/>
  </r>
  <r>
    <x v="2"/>
    <s v="Công ty TNHH  MTV Thương mại Đầu tư và phát triển Thời Đại"/>
    <x v="72"/>
    <x v="1"/>
    <n v="0"/>
    <n v="0"/>
    <n v="0"/>
    <n v="0"/>
    <n v="0"/>
    <n v="0"/>
    <n v="0"/>
    <n v="0"/>
    <n v="0"/>
    <n v="0"/>
    <n v="0"/>
    <n v="15"/>
    <n v="15"/>
  </r>
  <r>
    <x v="2"/>
    <s v="Công ty Cổ phần Phát triển Thành phố Xanh"/>
    <x v="72"/>
    <x v="1"/>
    <n v="0"/>
    <n v="0"/>
    <n v="0"/>
    <n v="0"/>
    <n v="0"/>
    <n v="0"/>
    <n v="0"/>
    <n v="0"/>
    <n v="0"/>
    <n v="0"/>
    <n v="0"/>
    <n v="15"/>
    <n v="15"/>
  </r>
  <r>
    <x v="2"/>
    <s v="Chi nhánh tại tỉnh Phú Yên - Công ty TNHH Vincom Retail Miền Nam"/>
    <x v="72"/>
    <x v="1"/>
    <n v="0"/>
    <n v="0"/>
    <n v="0"/>
    <n v="0"/>
    <n v="0"/>
    <n v="0"/>
    <n v="0"/>
    <n v="0"/>
    <n v="0"/>
    <n v="0"/>
    <n v="0"/>
    <n v="15"/>
    <n v="15"/>
  </r>
  <r>
    <x v="2"/>
    <s v="Công ty TNHH Đầu tư và Phát triển đô thị Gia Lâm"/>
    <x v="72"/>
    <x v="1"/>
    <n v="0"/>
    <n v="0"/>
    <n v="0"/>
    <n v="0"/>
    <n v="0"/>
    <n v="0"/>
    <n v="0"/>
    <n v="0"/>
    <n v="0"/>
    <n v="0"/>
    <n v="0"/>
    <n v="15"/>
    <n v="15"/>
  </r>
  <r>
    <x v="2"/>
    <s v="Công ty TNHH Đầu tư sản xuất phát triển Nông Nghiệp Vineco"/>
    <x v="72"/>
    <x v="1"/>
    <n v="0"/>
    <n v="0"/>
    <n v="0"/>
    <n v="0"/>
    <n v="0"/>
    <n v="0"/>
    <n v="0"/>
    <n v="0"/>
    <n v="0"/>
    <n v="0"/>
    <n v="0"/>
    <n v="6"/>
    <n v="6"/>
  </r>
  <r>
    <x v="2"/>
    <s v="Công ty TNHH Kinh doanh thương mại và Dịch vụ VinFast"/>
    <x v="72"/>
    <x v="1"/>
    <n v="0"/>
    <n v="0"/>
    <n v="0"/>
    <n v="0"/>
    <n v="0"/>
    <n v="0"/>
    <n v="0"/>
    <n v="0"/>
    <n v="0"/>
    <n v="0"/>
    <n v="0"/>
    <n v="15"/>
    <n v="15"/>
  </r>
  <r>
    <x v="2"/>
    <s v="Công ty TNHH Kinh doanh thương mại và Dịch vụ VinFast"/>
    <x v="72"/>
    <x v="1"/>
    <n v="0"/>
    <n v="0"/>
    <n v="0"/>
    <n v="0"/>
    <n v="0"/>
    <n v="0"/>
    <n v="0"/>
    <n v="0"/>
    <n v="0"/>
    <n v="0"/>
    <n v="0"/>
    <n v="15"/>
    <n v="15"/>
  </r>
  <r>
    <x v="2"/>
    <s v="Công ty cổ phần công nghệ TEKO Việt nam"/>
    <x v="71"/>
    <x v="0"/>
    <n v="0"/>
    <n v="0"/>
    <n v="0"/>
    <n v="0"/>
    <n v="0"/>
    <n v="0"/>
    <n v="0"/>
    <n v="0"/>
    <n v="0"/>
    <n v="0"/>
    <n v="0"/>
    <n v="-192.62866600000001"/>
    <n v="-192.62866600000001"/>
  </r>
  <r>
    <x v="2"/>
    <s v="Công ty cổ phần ONEID"/>
    <x v="506"/>
    <x v="0"/>
    <n v="0"/>
    <n v="0"/>
    <n v="0"/>
    <n v="0"/>
    <n v="0"/>
    <n v="0"/>
    <n v="0"/>
    <n v="0"/>
    <n v="0"/>
    <n v="0"/>
    <n v="0"/>
    <n v="371"/>
    <n v="371"/>
  </r>
  <r>
    <x v="1"/>
    <s v="Công ty TNHH British Council (Việt Nam)"/>
    <x v="391"/>
    <x v="1"/>
    <n v="0"/>
    <n v="0"/>
    <n v="0"/>
    <n v="0"/>
    <n v="0"/>
    <n v="0"/>
    <n v="0"/>
    <n v="0"/>
    <n v="0"/>
    <n v="0"/>
    <n v="0"/>
    <n v="4.9066669999999997"/>
    <n v="4.9066669999999997"/>
  </r>
  <r>
    <x v="3"/>
    <s v="Công ty TNHH Chứng khoán Ngân Hàng TMCP Ngoại Thương Việt nam"/>
    <x v="293"/>
    <x v="0"/>
    <n v="0"/>
    <n v="0"/>
    <n v="0"/>
    <n v="0"/>
    <n v="0"/>
    <n v="0"/>
    <n v="0"/>
    <n v="0"/>
    <n v="0"/>
    <n v="0"/>
    <n v="0"/>
    <n v="1.0529029999999999"/>
    <n v="1.0529029999999999"/>
  </r>
  <r>
    <x v="2"/>
    <s v="Công ty TNHH An Ba Hà nội"/>
    <x v="507"/>
    <x v="0"/>
    <n v="0"/>
    <n v="0"/>
    <n v="0"/>
    <n v="0"/>
    <n v="0"/>
    <n v="0"/>
    <n v="0"/>
    <n v="0"/>
    <n v="0"/>
    <n v="0"/>
    <n v="0"/>
    <n v="0.8"/>
    <n v="0.8"/>
  </r>
  <r>
    <x v="2"/>
    <s v="Ban quản lý dự án các công trình bưu điện-Tổng công ty bưu điện Việt nam"/>
    <x v="143"/>
    <x v="1"/>
    <n v="0"/>
    <n v="0"/>
    <n v="0"/>
    <n v="0"/>
    <n v="0"/>
    <n v="0"/>
    <n v="0"/>
    <n v="0"/>
    <n v="0"/>
    <n v="0"/>
    <n v="0"/>
    <n v="90"/>
    <n v="90"/>
  </r>
  <r>
    <x v="3"/>
    <s v="Ngân hàng Thương mại cổ phần Bưu điện Liên Việt"/>
    <x v="308"/>
    <x v="1"/>
    <n v="0"/>
    <n v="0"/>
    <n v="0"/>
    <n v="0"/>
    <n v="0"/>
    <n v="0"/>
    <n v="0"/>
    <n v="0"/>
    <n v="0"/>
    <n v="0"/>
    <n v="0"/>
    <n v="770"/>
    <n v="770"/>
  </r>
  <r>
    <x v="2"/>
    <s v="Công ty TNHH Daewoo Engineering &amp; Construction Việt nam"/>
    <x v="279"/>
    <x v="1"/>
    <n v="0"/>
    <n v="0"/>
    <n v="0"/>
    <n v="0"/>
    <n v="0"/>
    <n v="0"/>
    <n v="0"/>
    <n v="0"/>
    <n v="0"/>
    <n v="0"/>
    <n v="0"/>
    <n v="0.42"/>
    <n v="0.42"/>
  </r>
  <r>
    <x v="2"/>
    <s v="Công ty TNHH Textiles in Saigon"/>
    <x v="279"/>
    <x v="1"/>
    <n v="0"/>
    <n v="0"/>
    <n v="0"/>
    <n v="0"/>
    <n v="0"/>
    <n v="0"/>
    <n v="0"/>
    <n v="0"/>
    <n v="0"/>
    <n v="0"/>
    <n v="0"/>
    <n v="2.15"/>
    <n v="2.15"/>
  </r>
  <r>
    <x v="2"/>
    <s v="Công ty TNHH giống vật nuôi Thuần Hưng"/>
    <x v="279"/>
    <x v="1"/>
    <n v="0"/>
    <n v="0"/>
    <n v="0"/>
    <n v="0"/>
    <n v="0"/>
    <n v="0"/>
    <n v="0"/>
    <n v="0"/>
    <n v="0"/>
    <n v="0"/>
    <n v="0"/>
    <n v="3.15"/>
    <n v="3.15"/>
  </r>
  <r>
    <x v="2"/>
    <s v="Công ty TNHH Perfetti Van Melle (Việt Nam)"/>
    <x v="279"/>
    <x v="1"/>
    <n v="0"/>
    <n v="0"/>
    <n v="0"/>
    <n v="0"/>
    <n v="0"/>
    <n v="0"/>
    <n v="0"/>
    <n v="0"/>
    <n v="0"/>
    <n v="0"/>
    <n v="0"/>
    <n v="78"/>
    <n v="78"/>
  </r>
  <r>
    <x v="2"/>
    <s v="Ban quản lý dự án các công trình bưu điện-Tổng công ty bưu điện Việt nam"/>
    <x v="143"/>
    <x v="1"/>
    <n v="0"/>
    <n v="0"/>
    <n v="0"/>
    <n v="0"/>
    <n v="0"/>
    <n v="0"/>
    <n v="0"/>
    <n v="0"/>
    <n v="0"/>
    <n v="0"/>
    <n v="0"/>
    <n v="369.3338"/>
    <n v="369.3338"/>
  </r>
  <r>
    <x v="2"/>
    <s v="Công ty Cổ phần Dịch vụ Viễn Thông Sao Bắc Đẩu"/>
    <x v="132"/>
    <x v="1"/>
    <n v="0"/>
    <n v="0"/>
    <n v="0"/>
    <n v="0"/>
    <n v="0"/>
    <n v="0"/>
    <n v="0"/>
    <n v="0"/>
    <n v="0"/>
    <n v="0"/>
    <n v="0"/>
    <n v="337.64970699999998"/>
    <n v="337.64970699999998"/>
  </r>
  <r>
    <x v="1"/>
    <s v="Công ty TNHH British Council (Việt Nam)"/>
    <x v="391"/>
    <x v="1"/>
    <n v="0"/>
    <n v="0"/>
    <n v="0"/>
    <n v="0"/>
    <n v="0"/>
    <n v="0"/>
    <n v="0"/>
    <n v="0"/>
    <n v="0"/>
    <n v="0"/>
    <n v="0"/>
    <n v="0.80389299999999997"/>
    <n v="0.80389299999999997"/>
  </r>
  <r>
    <x v="2"/>
    <s v="Trung tâm Hỗ trợ khách hàng- Chi nhánh Tổng công ty Dịch vụ Viễn Thông"/>
    <x v="403"/>
    <x v="1"/>
    <n v="0"/>
    <n v="0"/>
    <n v="0"/>
    <n v="0"/>
    <n v="0"/>
    <n v="0"/>
    <n v="0"/>
    <n v="0"/>
    <n v="0"/>
    <n v="0"/>
    <n v="0"/>
    <n v="9.7154310000000006"/>
    <n v="9.7154310000000006"/>
  </r>
  <r>
    <x v="1"/>
    <s v="Công ty TNHH British Council (Việt Nam)"/>
    <x v="391"/>
    <x v="1"/>
    <n v="0"/>
    <n v="0"/>
    <n v="0"/>
    <n v="0"/>
    <n v="0"/>
    <n v="0"/>
    <n v="0"/>
    <n v="0"/>
    <n v="0"/>
    <n v="0"/>
    <n v="0"/>
    <n v="5.0368000000000004"/>
    <n v="5.0368000000000004"/>
  </r>
  <r>
    <x v="2"/>
    <s v="Trung tâm phát thanh truyền hình quân đội"/>
    <x v="430"/>
    <x v="0"/>
    <n v="0"/>
    <n v="0"/>
    <n v="0"/>
    <n v="0"/>
    <n v="0"/>
    <n v="0"/>
    <n v="0"/>
    <n v="0"/>
    <n v="0"/>
    <n v="0"/>
    <n v="0"/>
    <n v="20.856000000000002"/>
    <n v="20.856000000000002"/>
  </r>
  <r>
    <x v="2"/>
    <s v="Doanh thu tài trợ của Báo Tiền Phong"/>
    <x v="508"/>
    <x v="0"/>
    <n v="0"/>
    <n v="0"/>
    <n v="0"/>
    <n v="0"/>
    <n v="0"/>
    <n v="0"/>
    <n v="0"/>
    <n v="0"/>
    <n v="0"/>
    <n v="0"/>
    <n v="0"/>
    <n v="0"/>
    <n v="356.27199999999999"/>
  </r>
  <r>
    <x v="3"/>
    <s v="Ngân hàng Thương mại Cổ phần Đông Nam á"/>
    <x v="154"/>
    <x v="1"/>
    <n v="0"/>
    <n v="0"/>
    <n v="0"/>
    <n v="0"/>
    <n v="0"/>
    <n v="0"/>
    <n v="0"/>
    <n v="0"/>
    <n v="0"/>
    <n v="0"/>
    <n v="0"/>
    <n v="0"/>
    <n v="0"/>
  </r>
  <r>
    <x v="2"/>
    <s v="Công ty Cổ phần Đầu tư và phát triển du lịch Phú Quốc"/>
    <x v="72"/>
    <x v="1"/>
    <n v="0"/>
    <n v="0"/>
    <n v="0"/>
    <n v="0"/>
    <n v="0"/>
    <n v="0"/>
    <n v="0"/>
    <n v="0"/>
    <n v="0"/>
    <n v="0"/>
    <n v="0"/>
    <n v="0"/>
    <n v="0"/>
  </r>
  <r>
    <x v="2"/>
    <s v="Công ty TNHH hoá chất PTN"/>
    <x v="359"/>
    <x v="0"/>
    <n v="0"/>
    <n v="0"/>
    <n v="0"/>
    <n v="0"/>
    <n v="0"/>
    <n v="0"/>
    <n v="0"/>
    <n v="0"/>
    <n v="0"/>
    <n v="0"/>
    <n v="0"/>
    <n v="0"/>
    <n v="0"/>
  </r>
  <r>
    <x v="3"/>
    <s v="Chi nhánh Biên Hòa -  Công ty Cổ phần Ô tô Trường Hải"/>
    <x v="310"/>
    <x v="1"/>
    <n v="0"/>
    <n v="0"/>
    <n v="0"/>
    <n v="0"/>
    <n v="0"/>
    <n v="0"/>
    <n v="0"/>
    <n v="0"/>
    <n v="0"/>
    <n v="0"/>
    <n v="0"/>
    <n v="0"/>
    <n v="0"/>
  </r>
  <r>
    <x v="1"/>
    <s v="Công ty TNHH Ford Việt Nam"/>
    <x v="324"/>
    <x v="1"/>
    <n v="0"/>
    <n v="0"/>
    <n v="0"/>
    <n v="0"/>
    <n v="0"/>
    <n v="0"/>
    <n v="0"/>
    <n v="0"/>
    <n v="0"/>
    <n v="0"/>
    <n v="0"/>
    <n v="0"/>
    <n v="0"/>
  </r>
  <r>
    <x v="2"/>
    <s v="Công ty TNHH thực phẩm ánh Hồng"/>
    <x v="279"/>
    <x v="1"/>
    <n v="0"/>
    <n v="0"/>
    <n v="0"/>
    <n v="0"/>
    <n v="0"/>
    <n v="0"/>
    <n v="0"/>
    <n v="0"/>
    <n v="0"/>
    <n v="0"/>
    <n v="0"/>
    <n v="0"/>
    <n v="0"/>
  </r>
  <r>
    <x v="0"/>
    <s v="Tổng Công ty Lương thực Miền Bắc"/>
    <x v="509"/>
    <x v="1"/>
    <n v="0"/>
    <n v="0"/>
    <n v="0"/>
    <n v="0"/>
    <n v="0"/>
    <n v="0"/>
    <n v="0"/>
    <n v="0"/>
    <n v="0"/>
    <n v="0"/>
    <n v="0"/>
    <n v="0"/>
    <n v="0"/>
  </r>
  <r>
    <x v="2"/>
    <s v="Công ty cổ phần giao nhận hàng hóa Nasco"/>
    <x v="510"/>
    <x v="0"/>
    <n v="0"/>
    <n v="0"/>
    <n v="0"/>
    <n v="0"/>
    <n v="0"/>
    <n v="0"/>
    <n v="0"/>
    <n v="0"/>
    <n v="0"/>
    <n v="0"/>
    <n v="0"/>
    <n v="0"/>
    <n v="0"/>
  </r>
  <r>
    <x v="3"/>
    <s v="Ngân hàng TMCP Công thương Việt Nam"/>
    <x v="178"/>
    <x v="1"/>
    <n v="0"/>
    <n v="0"/>
    <n v="0"/>
    <n v="0"/>
    <n v="0"/>
    <n v="0"/>
    <n v="0"/>
    <n v="0"/>
    <n v="0"/>
    <n v="0"/>
    <n v="0"/>
    <n v="0"/>
    <n v="0"/>
  </r>
  <r>
    <x v="2"/>
    <s v="Công ty cổ phần Hàng không Pacific Airlines"/>
    <x v="207"/>
    <x v="0"/>
    <n v="0"/>
    <n v="0"/>
    <n v="0"/>
    <n v="0"/>
    <n v="0"/>
    <n v="0"/>
    <n v="0"/>
    <n v="0"/>
    <n v="0"/>
    <n v="0"/>
    <n v="0"/>
    <n v="0"/>
    <n v="0"/>
  </r>
  <r>
    <x v="2"/>
    <s v="Chi nhánh Hạ Long - Công ty cổ phần dịch vụ thương mại tổng hợp Vincommerce"/>
    <x v="72"/>
    <x v="1"/>
    <n v="0"/>
    <n v="0"/>
    <n v="0"/>
    <n v="0"/>
    <n v="0"/>
    <n v="0"/>
    <n v="0"/>
    <n v="0"/>
    <n v="0"/>
    <n v="0"/>
    <n v="0"/>
    <n v="0"/>
    <n v="0"/>
  </r>
  <r>
    <x v="2"/>
    <s v="Công ty Cổ Phần Vinpearl"/>
    <x v="72"/>
    <x v="1"/>
    <n v="0"/>
    <n v="0"/>
    <n v="0"/>
    <n v="0"/>
    <n v="0"/>
    <n v="0"/>
    <n v="0"/>
    <n v="0"/>
    <n v="0"/>
    <n v="0"/>
    <n v="0"/>
    <n v="0"/>
    <n v="0"/>
  </r>
  <r>
    <x v="3"/>
    <s v="Ngân hàng TMCP Công thương Việt Nam"/>
    <x v="178"/>
    <x v="1"/>
    <n v="0"/>
    <n v="0"/>
    <n v="0"/>
    <n v="0"/>
    <n v="0"/>
    <n v="0"/>
    <n v="0"/>
    <n v="0"/>
    <n v="0"/>
    <n v="0"/>
    <n v="0"/>
    <n v="0"/>
    <n v="0"/>
  </r>
  <r>
    <x v="2"/>
    <s v="Công ty Cổ phần Tổng Công ty Truyền hình cáp Việt Nam"/>
    <x v="189"/>
    <x v="1"/>
    <n v="0"/>
    <n v="0"/>
    <n v="0"/>
    <n v="0"/>
    <n v="0"/>
    <n v="0"/>
    <n v="0"/>
    <n v="0"/>
    <n v="0"/>
    <n v="0"/>
    <n v="0"/>
    <n v="0"/>
    <n v="0"/>
  </r>
  <r>
    <x v="2"/>
    <s v="Công ty TNHH truyền thông đa phương tiện ý tưởng di động"/>
    <x v="279"/>
    <x v="1"/>
    <n v="0"/>
    <n v="0"/>
    <n v="0"/>
    <n v="0"/>
    <n v="0"/>
    <n v="0"/>
    <n v="0"/>
    <n v="0"/>
    <n v="0"/>
    <n v="0"/>
    <n v="0"/>
    <n v="0"/>
    <n v="0"/>
  </r>
  <r>
    <x v="2"/>
    <s v="Công ty Cổ phần dịch vụ hàng hoá Nội bài"/>
    <x v="279"/>
    <x v="1"/>
    <n v="0"/>
    <n v="0"/>
    <n v="0"/>
    <n v="0"/>
    <n v="0"/>
    <n v="0"/>
    <n v="0"/>
    <n v="0"/>
    <n v="0"/>
    <n v="0"/>
    <n v="0"/>
    <n v="0"/>
    <n v="0"/>
  </r>
  <r>
    <x v="1"/>
    <s v="Công ty TNHH Ford Việt Nam"/>
    <x v="324"/>
    <x v="1"/>
    <n v="0"/>
    <n v="0"/>
    <n v="0"/>
    <n v="0"/>
    <n v="0"/>
    <n v="0"/>
    <n v="0"/>
    <n v="0"/>
    <n v="0"/>
    <n v="0"/>
    <n v="0"/>
    <n v="0"/>
    <n v="0"/>
  </r>
  <r>
    <x v="2"/>
    <s v="Công ty cổ phần An Thịnh Vượng Logistics"/>
    <x v="279"/>
    <x v="1"/>
    <n v="0"/>
    <n v="0"/>
    <n v="0"/>
    <n v="0"/>
    <n v="0"/>
    <n v="0"/>
    <n v="0"/>
    <n v="0"/>
    <n v="0"/>
    <n v="0"/>
    <n v="0"/>
    <n v="0"/>
    <n v="0"/>
  </r>
  <r>
    <x v="0"/>
    <s v="Tổng Công ty Lương thực Miền Bắc"/>
    <x v="509"/>
    <x v="1"/>
    <n v="0"/>
    <n v="0"/>
    <n v="0"/>
    <n v="0"/>
    <n v="0"/>
    <n v="0"/>
    <n v="0"/>
    <n v="0"/>
    <n v="0"/>
    <n v="0"/>
    <n v="0"/>
    <n v="0"/>
    <n v="0"/>
  </r>
  <r>
    <x v="2"/>
    <s v="Công ty cổ phần giao nhận hàng hóa Nasco"/>
    <x v="510"/>
    <x v="0"/>
    <n v="0"/>
    <n v="0"/>
    <n v="0"/>
    <n v="0"/>
    <n v="0"/>
    <n v="0"/>
    <n v="0"/>
    <n v="0"/>
    <n v="0"/>
    <n v="0"/>
    <n v="0"/>
    <n v="0"/>
    <n v="0"/>
  </r>
  <r>
    <x v="2"/>
    <s v="Tổng Công ty Hàng không Việt Nam- CTCP"/>
    <x v="148"/>
    <x v="1"/>
    <n v="0"/>
    <n v="0"/>
    <n v="0"/>
    <n v="0"/>
    <n v="0"/>
    <n v="0"/>
    <n v="0"/>
    <n v="0"/>
    <n v="0"/>
    <n v="0"/>
    <n v="0"/>
    <n v="0"/>
    <n v="0"/>
  </r>
  <r>
    <x v="0"/>
    <s v="Tổng Công ty Lương thực Miền Bắc"/>
    <x v="509"/>
    <x v="1"/>
    <n v="0"/>
    <n v="0"/>
    <n v="0"/>
    <n v="0"/>
    <n v="0"/>
    <n v="0"/>
    <n v="0"/>
    <n v="0"/>
    <n v="0"/>
    <n v="0"/>
    <n v="0"/>
    <n v="0"/>
    <n v="0"/>
  </r>
  <r>
    <x v="1"/>
    <s v="Trung tâm viễn thông Quốc tế MobiFone - Chi nhánh Tổng Công ty Viễn thông MobiFone"/>
    <x v="131"/>
    <x v="1"/>
    <n v="0"/>
    <n v="0"/>
    <n v="0"/>
    <n v="0"/>
    <n v="0"/>
    <n v="0"/>
    <n v="0"/>
    <n v="0"/>
    <n v="0"/>
    <n v="0"/>
    <n v="0"/>
    <n v="0"/>
    <n v="0"/>
  </r>
  <r>
    <x v="1"/>
    <s v="Trung tâm viễn thông Quốc tế MobiFone - Chi nhánh Tổng Công ty Viễn thông MobiFone"/>
    <x v="131"/>
    <x v="1"/>
    <n v="0"/>
    <n v="0"/>
    <n v="0"/>
    <n v="0"/>
    <n v="0"/>
    <n v="0"/>
    <n v="0"/>
    <n v="0"/>
    <n v="0"/>
    <n v="0"/>
    <n v="0"/>
    <n v="0"/>
    <n v="0"/>
  </r>
  <r>
    <x v="3"/>
    <s v="Ngân hàng TMCP Công thương Việt Nam"/>
    <x v="178"/>
    <x v="1"/>
    <n v="0"/>
    <n v="0"/>
    <n v="0"/>
    <n v="0"/>
    <n v="0"/>
    <n v="0"/>
    <n v="0"/>
    <n v="0"/>
    <n v="0"/>
    <n v="0"/>
    <n v="0"/>
    <n v="0"/>
    <n v="0"/>
  </r>
  <r>
    <x v="3"/>
    <s v="Ngân hàng nông nghiệp và phát triển nông thôn- Chi Nhánh Hòa Bình"/>
    <x v="144"/>
    <x v="1"/>
    <n v="0"/>
    <n v="0"/>
    <n v="0"/>
    <n v="0"/>
    <n v="0"/>
    <n v="0"/>
    <n v="0"/>
    <n v="0"/>
    <n v="0"/>
    <n v="0"/>
    <n v="0"/>
    <n v="0"/>
    <n v="0"/>
  </r>
  <r>
    <x v="2"/>
    <s v="Công ty TNHH Triển khai hệ thống phần mềm Vinsoftware"/>
    <x v="511"/>
    <x v="0"/>
    <n v="0"/>
    <n v="0"/>
    <n v="0"/>
    <n v="0"/>
    <n v="0"/>
    <n v="0"/>
    <n v="0"/>
    <n v="0"/>
    <n v="0"/>
    <n v="0"/>
    <n v="0"/>
    <n v="0"/>
    <n v="0"/>
  </r>
  <r>
    <x v="2"/>
    <s v="Chi Nhánh Bắc Kạn - Công ty Cổ phần Dịch vụ Thương mại Tổng hợp VINCOMMERCE"/>
    <x v="72"/>
    <x v="1"/>
    <n v="0"/>
    <n v="0"/>
    <n v="0"/>
    <n v="0"/>
    <n v="0"/>
    <n v="0"/>
    <n v="0"/>
    <n v="0"/>
    <n v="0"/>
    <n v="0"/>
    <n v="0"/>
    <n v="0"/>
    <n v="0"/>
  </r>
  <r>
    <x v="2"/>
    <s v="CHI NHáNH AN GIANG - Công ty Cổ phần Dịch vụ Thương mại Tổng hợp VINCOMMERCE"/>
    <x v="72"/>
    <x v="1"/>
    <n v="0"/>
    <n v="0"/>
    <n v="0"/>
    <n v="0"/>
    <n v="0"/>
    <n v="0"/>
    <n v="0"/>
    <n v="0"/>
    <n v="0"/>
    <n v="0"/>
    <n v="0"/>
    <n v="0"/>
    <n v="0"/>
  </r>
  <r>
    <x v="2"/>
    <s v="CHI NHáNH Cà MAU - Công ty Cổ phần Dịch vụ Thương mại Tổng hợp VINCOMMERCE"/>
    <x v="72"/>
    <x v="1"/>
    <n v="0"/>
    <n v="0"/>
    <n v="0"/>
    <n v="0"/>
    <n v="0"/>
    <n v="0"/>
    <n v="0"/>
    <n v="0"/>
    <n v="0"/>
    <n v="0"/>
    <n v="0"/>
    <n v="0"/>
    <n v="0"/>
  </r>
  <r>
    <x v="2"/>
    <s v=" CHI NHáNH Hà NAM - Công ty Cổ phần Dịch vụ Thương mại Tổng hợp VINCOMMERCE"/>
    <x v="72"/>
    <x v="1"/>
    <n v="0"/>
    <n v="0"/>
    <n v="0"/>
    <n v="0"/>
    <n v="0"/>
    <n v="0"/>
    <n v="0"/>
    <n v="0"/>
    <n v="0"/>
    <n v="0"/>
    <n v="0"/>
    <n v="0"/>
    <n v="0"/>
  </r>
  <r>
    <x v="2"/>
    <s v="CHI NHáNH LONG AN - Công ty Cổ phần Dịch vụ Thương mại Tổng hợp VINCOMMERCE"/>
    <x v="72"/>
    <x v="1"/>
    <n v="0"/>
    <n v="0"/>
    <n v="0"/>
    <n v="0"/>
    <n v="0"/>
    <n v="0"/>
    <n v="0"/>
    <n v="0"/>
    <n v="0"/>
    <n v="0"/>
    <n v="0"/>
    <n v="0"/>
    <n v="0"/>
  </r>
  <r>
    <x v="2"/>
    <s v="CHI NHáNH NINH THUậN - Công ty Cổ phần Dịch vụ Thương mại Tổng hợp VINCOMMERCE"/>
    <x v="72"/>
    <x v="1"/>
    <n v="0"/>
    <n v="0"/>
    <n v="0"/>
    <n v="0"/>
    <n v="0"/>
    <n v="0"/>
    <n v="0"/>
    <n v="0"/>
    <n v="0"/>
    <n v="0"/>
    <n v="0"/>
    <n v="0"/>
    <n v="0"/>
  </r>
  <r>
    <x v="2"/>
    <s v="CHI NHáNH PHú YÊN - Công ty Cổ phần Dịch vụ Thương mại Tổng hợp VINCOMMERCE"/>
    <x v="72"/>
    <x v="1"/>
    <n v="0"/>
    <n v="0"/>
    <n v="0"/>
    <n v="0"/>
    <n v="0"/>
    <n v="0"/>
    <n v="0"/>
    <n v="0"/>
    <n v="0"/>
    <n v="0"/>
    <n v="0"/>
    <n v="0"/>
    <n v="0"/>
  </r>
  <r>
    <x v="2"/>
    <s v="Chi nhánh Sóc Trăng - Công ty Cổ phần Dịch vụ Thương mại Tổng hợp Vincommerce"/>
    <x v="72"/>
    <x v="1"/>
    <n v="0"/>
    <n v="0"/>
    <n v="0"/>
    <n v="0"/>
    <n v="0"/>
    <n v="0"/>
    <n v="0"/>
    <n v="0"/>
    <n v="0"/>
    <n v="0"/>
    <n v="0"/>
    <n v="0"/>
    <n v="0"/>
  </r>
  <r>
    <x v="2"/>
    <s v="CHI NHáNH TÂY NINH - Công ty Cổ phần Dịch vụ Thương mại Tổng hợp VINCOMMERCE"/>
    <x v="72"/>
    <x v="1"/>
    <n v="0"/>
    <n v="0"/>
    <n v="0"/>
    <n v="0"/>
    <n v="0"/>
    <n v="0"/>
    <n v="0"/>
    <n v="0"/>
    <n v="0"/>
    <n v="0"/>
    <n v="0"/>
    <n v="0"/>
    <n v="0"/>
  </r>
  <r>
    <x v="2"/>
    <s v="CHI NHáNH THáI NGUYÊN - Công ty Cổ phần Dịch vụ Thương mại Tổng hợp VINCOMMERCE"/>
    <x v="72"/>
    <x v="1"/>
    <n v="0"/>
    <n v="0"/>
    <n v="0"/>
    <n v="0"/>
    <n v="0"/>
    <n v="0"/>
    <n v="0"/>
    <n v="0"/>
    <n v="0"/>
    <n v="0"/>
    <n v="0"/>
    <n v="0"/>
    <n v="0"/>
  </r>
  <r>
    <x v="2"/>
    <s v="CHI NHáNH THừA THIÊN HUế - Công ty Cổ phần Dịch vụ Thương mại Tổng hợp VINCOMMERCE"/>
    <x v="72"/>
    <x v="1"/>
    <n v="0"/>
    <n v="0"/>
    <n v="0"/>
    <n v="0"/>
    <n v="0"/>
    <n v="0"/>
    <n v="0"/>
    <n v="0"/>
    <n v="0"/>
    <n v="0"/>
    <n v="0"/>
    <n v="0"/>
    <n v="0"/>
  </r>
  <r>
    <x v="2"/>
    <s v="CHI NHáNH VĩNH LONG - Công ty Cổ phần Dịch vụ Thương mại Tổng hợp VINCOMMERCE"/>
    <x v="72"/>
    <x v="1"/>
    <n v="0"/>
    <n v="0"/>
    <n v="0"/>
    <n v="0"/>
    <n v="0"/>
    <n v="0"/>
    <n v="0"/>
    <n v="0"/>
    <n v="0"/>
    <n v="0"/>
    <n v="0"/>
    <n v="0"/>
    <n v="0"/>
  </r>
  <r>
    <x v="2"/>
    <s v="Công ty Cổ phần Vinpearl"/>
    <x v="72"/>
    <x v="1"/>
    <n v="0"/>
    <n v="0"/>
    <n v="0"/>
    <n v="0"/>
    <n v="0"/>
    <n v="0"/>
    <n v="0"/>
    <n v="0"/>
    <n v="0"/>
    <n v="0"/>
    <n v="0"/>
    <n v="0"/>
    <n v="0"/>
  </r>
  <r>
    <x v="2"/>
    <s v="Công ty Cổ phần Vincom Retail"/>
    <x v="72"/>
    <x v="1"/>
    <n v="0"/>
    <n v="0"/>
    <n v="0"/>
    <n v="0"/>
    <n v="0"/>
    <n v="0"/>
    <n v="0"/>
    <n v="0"/>
    <n v="0"/>
    <n v="0"/>
    <n v="0"/>
    <n v="0"/>
    <n v="0"/>
  </r>
  <r>
    <x v="2"/>
    <s v="Công ty Cổ phần Tổng Công ty Truyền hình cáp Việt Nam"/>
    <x v="189"/>
    <x v="1"/>
    <n v="0"/>
    <n v="0"/>
    <n v="0"/>
    <n v="0"/>
    <n v="0"/>
    <n v="0"/>
    <n v="0"/>
    <n v="0"/>
    <n v="0"/>
    <n v="0"/>
    <n v="0"/>
    <n v="0"/>
    <n v="0"/>
  </r>
  <r>
    <x v="1"/>
    <s v="Công ty TNHH KDDI Việt nam"/>
    <x v="11"/>
    <x v="1"/>
    <n v="0"/>
    <n v="0"/>
    <n v="0"/>
    <n v="0"/>
    <n v="0"/>
    <n v="0"/>
    <n v="0"/>
    <n v="0"/>
    <n v="0"/>
    <n v="0"/>
    <n v="0"/>
    <n v="0"/>
    <n v="0"/>
  </r>
  <r>
    <x v="2"/>
    <s v="Công ty Cổ phần nghiên cứu và Sản xuất Vinsmart"/>
    <x v="72"/>
    <x v="1"/>
    <n v="0"/>
    <n v="0"/>
    <n v="0"/>
    <n v="0"/>
    <n v="0"/>
    <n v="0"/>
    <n v="0"/>
    <n v="0"/>
    <n v="0"/>
    <n v="0"/>
    <n v="0"/>
    <n v="0"/>
    <n v="0"/>
  </r>
  <r>
    <x v="2"/>
    <s v="Công ty TNHH Viễn thông IPN"/>
    <x v="164"/>
    <x v="1"/>
    <n v="0"/>
    <n v="0"/>
    <n v="0"/>
    <n v="0"/>
    <n v="0"/>
    <n v="0"/>
    <n v="0"/>
    <n v="0"/>
    <n v="0"/>
    <n v="0"/>
    <n v="0"/>
    <n v="0"/>
    <n v="0"/>
  </r>
  <r>
    <x v="2"/>
    <s v="Công ty cổ phần phát hành sách giáo dục"/>
    <x v="460"/>
    <x v="0"/>
    <n v="0"/>
    <n v="0"/>
    <n v="0"/>
    <n v="0"/>
    <n v="0"/>
    <n v="0"/>
    <n v="0"/>
    <n v="0"/>
    <n v="0"/>
    <n v="0"/>
    <n v="0"/>
    <n v="0"/>
    <n v="0"/>
  </r>
  <r>
    <x v="2"/>
    <s v="Công ty TNHH Gia phát"/>
    <x v="512"/>
    <x v="0"/>
    <n v="0"/>
    <n v="0"/>
    <n v="0"/>
    <n v="0"/>
    <n v="0"/>
    <n v="0"/>
    <n v="0"/>
    <n v="0"/>
    <n v="0"/>
    <n v="0"/>
    <n v="0"/>
    <n v="0"/>
    <n v="0"/>
  </r>
  <r>
    <x v="2"/>
    <s v="Cục Truyền thông Công an Nhân dân"/>
    <x v="96"/>
    <x v="0"/>
    <n v="0"/>
    <n v="0"/>
    <n v="0"/>
    <n v="0"/>
    <n v="0"/>
    <n v="0"/>
    <n v="0"/>
    <n v="0"/>
    <n v="0"/>
    <n v="0"/>
    <n v="0"/>
    <n v="0"/>
    <n v="0"/>
  </r>
  <r>
    <x v="2"/>
    <s v="Cục Truyền thông Công an Nhân dân"/>
    <x v="96"/>
    <x v="0"/>
    <n v="0"/>
    <n v="0"/>
    <n v="0"/>
    <n v="0"/>
    <n v="0"/>
    <n v="0"/>
    <n v="0"/>
    <n v="0"/>
    <n v="0"/>
    <n v="0"/>
    <n v="0"/>
    <n v="0"/>
    <n v="0"/>
  </r>
  <r>
    <x v="2"/>
    <s v="Chi nhánh tại thành phố Hồ Chí Minh-Công ty cổ phần Vinhomes"/>
    <x v="72"/>
    <x v="1"/>
    <n v="0"/>
    <n v="0"/>
    <n v="0"/>
    <n v="0"/>
    <n v="0"/>
    <n v="0"/>
    <n v="0"/>
    <n v="0"/>
    <n v="0"/>
    <n v="0"/>
    <n v="0"/>
    <n v="0"/>
    <n v="0"/>
  </r>
  <r>
    <x v="3"/>
    <s v="Công ty TNHH đầu tư NDH"/>
    <x v="86"/>
    <x v="0"/>
    <n v="0"/>
    <n v="0"/>
    <n v="0"/>
    <n v="0"/>
    <n v="0"/>
    <n v="0"/>
    <n v="0"/>
    <n v="0"/>
    <n v="0"/>
    <n v="0"/>
    <n v="0"/>
    <n v="0"/>
    <n v="0"/>
  </r>
  <r>
    <x v="2"/>
    <s v="Chi nhánh công ty cổ phần Bibomart TM Ninh Thuận"/>
    <x v="13"/>
    <x v="1"/>
    <n v="0"/>
    <n v="0"/>
    <n v="0"/>
    <n v="0"/>
    <n v="0"/>
    <n v="0"/>
    <n v="0"/>
    <n v="0"/>
    <n v="0"/>
    <n v="0"/>
    <n v="0"/>
    <n v="0"/>
    <n v="0"/>
  </r>
  <r>
    <x v="2"/>
    <s v="Chi nhánh công ty cổ phần Bibomart TM Khánh Hòa"/>
    <x v="13"/>
    <x v="1"/>
    <n v="0"/>
    <n v="0"/>
    <n v="0"/>
    <n v="0"/>
    <n v="0"/>
    <n v="0"/>
    <n v="0"/>
    <n v="0"/>
    <n v="0"/>
    <n v="0"/>
    <n v="0"/>
    <n v="0"/>
    <n v="0"/>
  </r>
  <r>
    <x v="2"/>
    <s v="Công ty TNHH PIN cV-G"/>
    <x v="513"/>
    <x v="0"/>
    <n v="0"/>
    <n v="0"/>
    <n v="0"/>
    <n v="0"/>
    <n v="0"/>
    <n v="0"/>
    <n v="0"/>
    <n v="0"/>
    <n v="0"/>
    <n v="0"/>
    <n v="0"/>
    <n v="0"/>
    <n v="0"/>
  </r>
  <r>
    <x v="2"/>
    <s v="Công ty TNHH liên doanh câu lạc bộ bơi thuyền Nha Trang"/>
    <x v="279"/>
    <x v="1"/>
    <n v="0"/>
    <n v="0"/>
    <n v="0"/>
    <n v="0"/>
    <n v="0"/>
    <n v="0"/>
    <n v="0"/>
    <n v="0"/>
    <n v="0"/>
    <n v="0"/>
    <n v="0"/>
    <n v="0"/>
    <n v="0"/>
  </r>
  <r>
    <x v="2"/>
    <s v="Công ty Cổ phần Thương mại và Xuất nhập khẩu Trang Linh"/>
    <x v="414"/>
    <x v="1"/>
    <n v="0"/>
    <n v="0"/>
    <n v="0"/>
    <n v="0"/>
    <n v="0"/>
    <n v="0"/>
    <n v="0"/>
    <n v="0"/>
    <n v="0"/>
    <n v="0"/>
    <n v="0"/>
    <n v="0"/>
    <n v="0"/>
  </r>
  <r>
    <x v="2"/>
    <s v="Công ty Cổ phần quỹ VINFUTURE"/>
    <x v="514"/>
    <x v="0"/>
    <n v="0"/>
    <n v="0"/>
    <n v="0"/>
    <n v="0"/>
    <n v="0"/>
    <n v="0"/>
    <n v="0"/>
    <n v="0"/>
    <n v="0"/>
    <n v="0"/>
    <n v="0"/>
    <n v="0"/>
    <n v="0"/>
  </r>
  <r>
    <x v="2"/>
    <s v="Chi nhánh Lạng Sơn - Công ty Cổ phần Dịch vụ Thương mại Tổng hợp VINCOMMERCE"/>
    <x v="72"/>
    <x v="1"/>
    <n v="0"/>
    <n v="0"/>
    <n v="0"/>
    <n v="0"/>
    <n v="0"/>
    <n v="0"/>
    <n v="0"/>
    <n v="0"/>
    <n v="0"/>
    <n v="0"/>
    <n v="0"/>
    <n v="0"/>
    <n v="0"/>
  </r>
  <r>
    <x v="2"/>
    <s v="Chi nhánh Quảng Bình - Công ty Cổ phần Dịch vụ Thương mại Tổng hợp VINCOMMERCE"/>
    <x v="72"/>
    <x v="1"/>
    <n v="0"/>
    <n v="0"/>
    <n v="0"/>
    <n v="0"/>
    <n v="0"/>
    <n v="0"/>
    <n v="0"/>
    <n v="0"/>
    <n v="0"/>
    <n v="0"/>
    <n v="0"/>
    <n v="0"/>
    <n v="0"/>
  </r>
  <r>
    <x v="2"/>
    <s v="Chi nhánh Quảng Ngãi - Công ty Cổ phần Dịch vụ Thương mại Tổng hợp VINCOMMERCE"/>
    <x v="72"/>
    <x v="1"/>
    <n v="0"/>
    <n v="0"/>
    <n v="0"/>
    <n v="0"/>
    <n v="0"/>
    <n v="0"/>
    <n v="0"/>
    <n v="0"/>
    <n v="0"/>
    <n v="0"/>
    <n v="0"/>
    <n v="0"/>
    <n v="0"/>
  </r>
  <r>
    <x v="2"/>
    <s v="Chi nhánh Sơn La - Công ty Cổ phần Dịch vụ Thương mại Tổng hợp VINCOMMERCE"/>
    <x v="72"/>
    <x v="1"/>
    <n v="0"/>
    <n v="0"/>
    <n v="0"/>
    <n v="0"/>
    <n v="0"/>
    <n v="0"/>
    <n v="0"/>
    <n v="0"/>
    <n v="0"/>
    <n v="0"/>
    <n v="0"/>
    <n v="0"/>
    <n v="0"/>
  </r>
  <r>
    <x v="2"/>
    <s v="Chi nhánh Trà Vinh - Công ty Cổ phần Dịch vụ Thương mại Tổng hợp VINCOMMERCE"/>
    <x v="72"/>
    <x v="1"/>
    <n v="0"/>
    <n v="0"/>
    <n v="0"/>
    <n v="0"/>
    <n v="0"/>
    <n v="0"/>
    <n v="0"/>
    <n v="0"/>
    <n v="0"/>
    <n v="0"/>
    <n v="0"/>
    <n v="0"/>
    <n v="0"/>
  </r>
  <r>
    <x v="2"/>
    <s v="Công ty TNHH PIN LITHIUM V-G"/>
    <x v="515"/>
    <x v="0"/>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 applyNumberFormats="0" applyBorderFormats="0" applyFontFormats="0" applyPatternFormats="0" applyAlignmentFormats="0" applyWidthHeightFormats="1" dataCaption="Giá trị" updatedVersion="6" minRefreshableVersion="3" useAutoFormatting="1" itemPrintTitles="1" createdVersion="6" indent="0" outline="1" outlineData="1" multipleFieldFilters="0">
  <location ref="A3:Q31" firstHeaderRow="0" firstDataRow="1" firstDataCol="1"/>
  <pivotFields count="29">
    <pivotField showAll="0"/>
    <pivotField showAll="0"/>
    <pivotField showAll="0"/>
    <pivotField showAll="0"/>
    <pivotField axis="axisRow" showAll="0">
      <items count="15">
        <item x="11"/>
        <item x="10"/>
        <item x="8"/>
        <item x="3"/>
        <item x="5"/>
        <item x="7"/>
        <item x="13"/>
        <item x="6"/>
        <item x="4"/>
        <item x="1"/>
        <item x="0"/>
        <item x="12"/>
        <item x="9"/>
        <item x="2"/>
        <item t="default"/>
      </items>
    </pivotField>
    <pivotField showAll="0"/>
    <pivotField showAll="0"/>
    <pivotField showAll="0"/>
    <pivotField showAll="0"/>
    <pivotField showAll="0"/>
    <pivotField showAll="0"/>
    <pivotField showAll="0"/>
    <pivotField axis="axisRow" showAll="0">
      <items count="3">
        <item x="0"/>
        <item x="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numFmtId="164" showAll="0"/>
  </pivotFields>
  <rowFields count="2">
    <field x="12"/>
    <field x="4"/>
  </rowFields>
  <rowItems count="28">
    <i>
      <x/>
    </i>
    <i r="1">
      <x v="1"/>
    </i>
    <i r="1">
      <x v="2"/>
    </i>
    <i r="1">
      <x v="3"/>
    </i>
    <i r="1">
      <x v="4"/>
    </i>
    <i r="1">
      <x v="5"/>
    </i>
    <i r="1">
      <x v="6"/>
    </i>
    <i r="1">
      <x v="7"/>
    </i>
    <i r="1">
      <x v="8"/>
    </i>
    <i r="1">
      <x v="9"/>
    </i>
    <i r="1">
      <x v="10"/>
    </i>
    <i r="1">
      <x v="12"/>
    </i>
    <i r="1">
      <x v="13"/>
    </i>
    <i>
      <x v="1"/>
    </i>
    <i r="1">
      <x/>
    </i>
    <i r="1">
      <x v="1"/>
    </i>
    <i r="1">
      <x v="2"/>
    </i>
    <i r="1">
      <x v="3"/>
    </i>
    <i r="1">
      <x v="4"/>
    </i>
    <i r="1">
      <x v="5"/>
    </i>
    <i r="1">
      <x v="7"/>
    </i>
    <i r="1">
      <x v="8"/>
    </i>
    <i r="1">
      <x v="9"/>
    </i>
    <i r="1">
      <x v="10"/>
    </i>
    <i r="1">
      <x v="11"/>
    </i>
    <i r="1">
      <x v="12"/>
    </i>
    <i r="1">
      <x v="13"/>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Tổng của T1" fld="13" baseField="0" baseItem="0"/>
    <dataField name="Tổng của T2" fld="14" baseField="0" baseItem="0"/>
    <dataField name="Tổng của T3" fld="15" baseField="0" baseItem="0"/>
    <dataField name="Tổng của T4" fld="16" baseField="0" baseItem="0"/>
    <dataField name="Tổng của T5" fld="17" baseField="0" baseItem="0"/>
    <dataField name="Tổng của T6" fld="18" baseField="0" baseItem="0"/>
    <dataField name="Tổng của T7" fld="19" baseField="0" baseItem="0"/>
    <dataField name="Tổng của T8" fld="20" baseField="0" baseItem="0"/>
    <dataField name="Tổng của T9" fld="21" baseField="0" baseItem="0"/>
    <dataField name="Tổng của T10" fld="22" baseField="0" baseItem="0"/>
    <dataField name="Tổng của T11" fld="23" baseField="0" baseItem="0"/>
    <dataField name="Tổng của T12" fld="24" baseField="0" baseItem="0"/>
    <dataField name="Tổng của Tổng 2020" fld="25" baseField="0" baseItem="0"/>
    <dataField name="Tổng của T1_2021" fld="26" baseField="0" baseItem="0"/>
    <dataField name="Tổng của T2_2021" fld="27" baseField="0" baseItem="0"/>
    <dataField name="Tổng của Tổng 1_2" fld="28" baseField="0" baseItem="0"/>
  </dataFields>
  <formats count="2">
    <format dxfId="8">
      <pivotArea outline="0" collapsedLevelsAreSubtotals="1" fieldPosition="0"/>
    </format>
    <format dxfId="7">
      <pivotArea dataOnly="0" labelOnly="1" outline="0" fieldPosition="0">
        <references count="1">
          <reference field="4294967294" count="16">
            <x v="0"/>
            <x v="1"/>
            <x v="2"/>
            <x v="3"/>
            <x v="4"/>
            <x v="5"/>
            <x v="6"/>
            <x v="7"/>
            <x v="8"/>
            <x v="9"/>
            <x v="10"/>
            <x v="11"/>
            <x v="12"/>
            <x v="13"/>
            <x v="14"/>
            <x v="1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2" applyNumberFormats="0" applyBorderFormats="0" applyFontFormats="0" applyPatternFormats="0" applyAlignmentFormats="0" applyWidthHeightFormats="1" dataCaption="Giá trị" updatedVersion="6" minRefreshableVersion="3" useAutoFormatting="1" itemPrintTitles="1" createdVersion="6" indent="0" outline="1" outlineData="1" multipleFieldFilters="0">
  <location ref="A3:Q89" firstHeaderRow="0" firstDataRow="1" firstDataCol="1"/>
  <pivotFields count="29">
    <pivotField showAll="0"/>
    <pivotField showAll="0"/>
    <pivotField showAll="0"/>
    <pivotField showAll="0"/>
    <pivotField axis="axisRow" showAll="0">
      <items count="15">
        <item x="11"/>
        <item x="10"/>
        <item x="8"/>
        <item x="3"/>
        <item x="5"/>
        <item x="7"/>
        <item x="13"/>
        <item x="6"/>
        <item x="4"/>
        <item x="1"/>
        <item x="0"/>
        <item x="12"/>
        <item x="9"/>
        <item x="2"/>
        <item t="default"/>
      </items>
    </pivotField>
    <pivotField showAll="0"/>
    <pivotField showAll="0"/>
    <pivotField showAll="0"/>
    <pivotField showAll="0"/>
    <pivotField axis="axisRow" showAll="0">
      <items count="5">
        <item x="1"/>
        <item x="2"/>
        <item x="3"/>
        <item x="0"/>
        <item t="default"/>
      </items>
    </pivotField>
    <pivotField showAll="0"/>
    <pivotField showAll="0"/>
    <pivotField axis="axisRow" showAll="0">
      <items count="3">
        <item x="0"/>
        <item x="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numFmtId="164" showAll="0"/>
  </pivotFields>
  <rowFields count="3">
    <field x="12"/>
    <field x="9"/>
    <field x="4"/>
  </rowFields>
  <rowItems count="86">
    <i>
      <x/>
    </i>
    <i r="1">
      <x/>
    </i>
    <i r="2">
      <x v="2"/>
    </i>
    <i r="2">
      <x v="3"/>
    </i>
    <i r="2">
      <x v="4"/>
    </i>
    <i r="2">
      <x v="5"/>
    </i>
    <i r="2">
      <x v="10"/>
    </i>
    <i r="2">
      <x v="13"/>
    </i>
    <i r="1">
      <x v="1"/>
    </i>
    <i r="2">
      <x v="1"/>
    </i>
    <i r="2">
      <x v="2"/>
    </i>
    <i r="2">
      <x v="3"/>
    </i>
    <i r="2">
      <x v="4"/>
    </i>
    <i r="2">
      <x v="5"/>
    </i>
    <i r="2">
      <x v="6"/>
    </i>
    <i r="2">
      <x v="7"/>
    </i>
    <i r="2">
      <x v="8"/>
    </i>
    <i r="2">
      <x v="9"/>
    </i>
    <i r="2">
      <x v="10"/>
    </i>
    <i r="2">
      <x v="12"/>
    </i>
    <i r="2">
      <x v="13"/>
    </i>
    <i r="1">
      <x v="2"/>
    </i>
    <i r="2">
      <x v="2"/>
    </i>
    <i r="2">
      <x v="3"/>
    </i>
    <i r="2">
      <x v="5"/>
    </i>
    <i r="2">
      <x v="7"/>
    </i>
    <i r="2">
      <x v="9"/>
    </i>
    <i r="2">
      <x v="10"/>
    </i>
    <i r="2">
      <x v="13"/>
    </i>
    <i r="1">
      <x v="3"/>
    </i>
    <i r="2">
      <x v="2"/>
    </i>
    <i r="2">
      <x v="3"/>
    </i>
    <i r="2">
      <x v="7"/>
    </i>
    <i r="2">
      <x v="9"/>
    </i>
    <i r="2">
      <x v="10"/>
    </i>
    <i r="2">
      <x v="13"/>
    </i>
    <i>
      <x v="1"/>
    </i>
    <i r="1">
      <x/>
    </i>
    <i r="2">
      <x v="2"/>
    </i>
    <i r="2">
      <x v="3"/>
    </i>
    <i r="2">
      <x v="4"/>
    </i>
    <i r="2">
      <x v="5"/>
    </i>
    <i r="2">
      <x v="7"/>
    </i>
    <i r="2">
      <x v="9"/>
    </i>
    <i r="2">
      <x v="10"/>
    </i>
    <i r="2">
      <x v="12"/>
    </i>
    <i r="2">
      <x v="13"/>
    </i>
    <i r="1">
      <x v="1"/>
    </i>
    <i r="2">
      <x/>
    </i>
    <i r="2">
      <x v="1"/>
    </i>
    <i r="2">
      <x v="2"/>
    </i>
    <i r="2">
      <x v="3"/>
    </i>
    <i r="2">
      <x v="4"/>
    </i>
    <i r="2">
      <x v="5"/>
    </i>
    <i r="2">
      <x v="7"/>
    </i>
    <i r="2">
      <x v="8"/>
    </i>
    <i r="2">
      <x v="9"/>
    </i>
    <i r="2">
      <x v="10"/>
    </i>
    <i r="2">
      <x v="11"/>
    </i>
    <i r="2">
      <x v="12"/>
    </i>
    <i r="2">
      <x v="13"/>
    </i>
    <i r="1">
      <x v="2"/>
    </i>
    <i r="2">
      <x/>
    </i>
    <i r="2">
      <x v="1"/>
    </i>
    <i r="2">
      <x v="2"/>
    </i>
    <i r="2">
      <x v="3"/>
    </i>
    <i r="2">
      <x v="4"/>
    </i>
    <i r="2">
      <x v="5"/>
    </i>
    <i r="2">
      <x v="7"/>
    </i>
    <i r="2">
      <x v="8"/>
    </i>
    <i r="2">
      <x v="9"/>
    </i>
    <i r="2">
      <x v="10"/>
    </i>
    <i r="2">
      <x v="11"/>
    </i>
    <i r="2">
      <x v="12"/>
    </i>
    <i r="2">
      <x v="13"/>
    </i>
    <i r="1">
      <x v="3"/>
    </i>
    <i r="2">
      <x v="2"/>
    </i>
    <i r="2">
      <x v="3"/>
    </i>
    <i r="2">
      <x v="5"/>
    </i>
    <i r="2">
      <x v="7"/>
    </i>
    <i r="2">
      <x v="8"/>
    </i>
    <i r="2">
      <x v="9"/>
    </i>
    <i r="2">
      <x v="10"/>
    </i>
    <i r="2">
      <x v="12"/>
    </i>
    <i r="2">
      <x v="13"/>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Tổng của T1" fld="13" baseField="0" baseItem="0"/>
    <dataField name="Tổng của T2" fld="14" baseField="0" baseItem="0"/>
    <dataField name="Tổng của T3" fld="15" baseField="0" baseItem="0"/>
    <dataField name="Tổng của T4" fld="16" baseField="0" baseItem="0"/>
    <dataField name="Tổng của T5" fld="17" baseField="0" baseItem="0"/>
    <dataField name="Tổng của T6" fld="18" baseField="0" baseItem="0"/>
    <dataField name="Tổng của T7" fld="19" baseField="0" baseItem="0"/>
    <dataField name="Tổng của T8" fld="20" baseField="0" baseItem="0"/>
    <dataField name="Tổng của T9" fld="21" baseField="0" baseItem="0"/>
    <dataField name="Tổng của T10" fld="22" baseField="0" baseItem="0"/>
    <dataField name="Tổng của T11" fld="23" baseField="0" baseItem="0"/>
    <dataField name="Tổng của T12" fld="24" baseField="0" baseItem="0"/>
    <dataField name="Tổng của Tổng 2020" fld="25" baseField="0" baseItem="0"/>
    <dataField name="Tổng của T1_2021" fld="26" baseField="0" baseItem="0"/>
    <dataField name="Tổng của T2_2021" fld="27" baseField="0" baseItem="0"/>
    <dataField name="Tổng của Tổng 1_2" fld="28" baseField="0" baseItem="0"/>
  </dataFields>
  <formats count="2">
    <format dxfId="6">
      <pivotArea outline="0" collapsedLevelsAreSubtotals="1" fieldPosition="0"/>
    </format>
    <format dxfId="5">
      <pivotArea dataOnly="0" labelOnly="1" outline="0" fieldPosition="0">
        <references count="1">
          <reference field="4294967294" count="16">
            <x v="0"/>
            <x v="1"/>
            <x v="2"/>
            <x v="3"/>
            <x v="4"/>
            <x v="5"/>
            <x v="6"/>
            <x v="7"/>
            <x v="8"/>
            <x v="9"/>
            <x v="10"/>
            <x v="11"/>
            <x v="12"/>
            <x v="13"/>
            <x v="14"/>
            <x v="1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3" applyNumberFormats="0" applyBorderFormats="0" applyFontFormats="0" applyPatternFormats="0" applyAlignmentFormats="0" applyWidthHeightFormats="1" dataCaption="Giá trị" updatedVersion="6" minRefreshableVersion="3" useAutoFormatting="1" itemPrintTitles="1" createdVersion="6" indent="0" outline="1" outlineData="1" multipleFieldFilters="0">
  <location ref="A3:B535" firstHeaderRow="1" firstDataRow="1" firstDataCol="1"/>
  <pivotFields count="17">
    <pivotField axis="axisRow" showAll="0">
      <items count="5">
        <item x="1"/>
        <item x="2"/>
        <item x="3"/>
        <item x="0"/>
        <item t="default"/>
      </items>
    </pivotField>
    <pivotField showAll="0"/>
    <pivotField axis="axisRow" showAll="0">
      <items count="520">
        <item x="153"/>
        <item x="403"/>
        <item x="438"/>
        <item x="98"/>
        <item x="491"/>
        <item x="456"/>
        <item x="82"/>
        <item x="340"/>
        <item x="457"/>
        <item x="496"/>
        <item x="464"/>
        <item x="279"/>
        <item x="112"/>
        <item x="199"/>
        <item x="477"/>
        <item x="388"/>
        <item x="455"/>
        <item x="313"/>
        <item x="119"/>
        <item x="364"/>
        <item x="49"/>
        <item x="160"/>
        <item x="485"/>
        <item x="355"/>
        <item x="187"/>
        <item x="254"/>
        <item x="281"/>
        <item x="476"/>
        <item x="13"/>
        <item x="194"/>
        <item x="212"/>
        <item x="424"/>
        <item x="59"/>
        <item x="170"/>
        <item x="334"/>
        <item x="10"/>
        <item x="93"/>
        <item x="319"/>
        <item x="102"/>
        <item x="321"/>
        <item x="214"/>
        <item x="471"/>
        <item x="182"/>
        <item x="354"/>
        <item x="29"/>
        <item x="327"/>
        <item x="343"/>
        <item x="304"/>
        <item x="357"/>
        <item x="31"/>
        <item x="344"/>
        <item x="85"/>
        <item x="295"/>
        <item x="297"/>
        <item x="298"/>
        <item x="353"/>
        <item x="95"/>
        <item x="141"/>
        <item x="504"/>
        <item x="296"/>
        <item x="380"/>
        <item x="345"/>
        <item x="358"/>
        <item x="215"/>
        <item x="84"/>
        <item x="413"/>
        <item x="362"/>
        <item x="175"/>
        <item x="451"/>
        <item x="392"/>
        <item x="135"/>
        <item x="396"/>
        <item x="152"/>
        <item x="133"/>
        <item x="71"/>
        <item x="9"/>
        <item x="78"/>
        <item x="117"/>
        <item x="90"/>
        <item x="111"/>
        <item x="64"/>
        <item x="252"/>
        <item x="81"/>
        <item x="385"/>
        <item x="475"/>
        <item x="99"/>
        <item x="495"/>
        <item x="276"/>
        <item x="216"/>
        <item x="427"/>
        <item x="454"/>
        <item x="463"/>
        <item x="32"/>
        <item x="80"/>
        <item x="320"/>
        <item x="5"/>
        <item x="492"/>
        <item x="55"/>
        <item x="97"/>
        <item x="490"/>
        <item x="3"/>
        <item x="287"/>
        <item x="366"/>
        <item x="258"/>
        <item x="168"/>
        <item x="332"/>
        <item x="470"/>
        <item x="191"/>
        <item x="260"/>
        <item x="257"/>
        <item x="363"/>
        <item x="176"/>
        <item x="132"/>
        <item x="219"/>
        <item x="233"/>
        <item x="24"/>
        <item x="33"/>
        <item x="204"/>
        <item x="39"/>
        <item x="41"/>
        <item x="227"/>
        <item x="232"/>
        <item x="113"/>
        <item x="53"/>
        <item x="251"/>
        <item x="288"/>
        <item x="44"/>
        <item x="77"/>
        <item x="66"/>
        <item x="76"/>
        <item x="325"/>
        <item x="205"/>
        <item x="4"/>
        <item x="174"/>
        <item x="286"/>
        <item x="73"/>
        <item x="510"/>
        <item x="248"/>
        <item x="14"/>
        <item x="207"/>
        <item x="58"/>
        <item x="224"/>
        <item x="269"/>
        <item x="462"/>
        <item x="213"/>
        <item x="238"/>
        <item x="373"/>
        <item x="193"/>
        <item x="229"/>
        <item x="126"/>
        <item x="387"/>
        <item x="121"/>
        <item x="28"/>
        <item x="465"/>
        <item x="231"/>
        <item x="338"/>
        <item x="330"/>
        <item x="15"/>
        <item x="397"/>
        <item x="235"/>
        <item x="326"/>
        <item x="442"/>
        <item x="56"/>
        <item x="17"/>
        <item x="200"/>
        <item x="259"/>
        <item x="185"/>
        <item x="171"/>
        <item x="506"/>
        <item x="203"/>
        <item x="420"/>
        <item x="241"/>
        <item x="460"/>
        <item x="202"/>
        <item x="370"/>
        <item x="218"/>
        <item x="108"/>
        <item x="12"/>
        <item x="20"/>
        <item x="162"/>
        <item x="240"/>
        <item x="514"/>
        <item x="493"/>
        <item x="18"/>
        <item x="505"/>
        <item x="228"/>
        <item x="261"/>
        <item x="448"/>
        <item x="110"/>
        <item x="244"/>
        <item x="226"/>
        <item x="220"/>
        <item x="43"/>
        <item x="230"/>
        <item x="225"/>
        <item x="401"/>
        <item x="291"/>
        <item x="432"/>
        <item x="447"/>
        <item x="217"/>
        <item x="277"/>
        <item x="94"/>
        <item x="386"/>
        <item x="223"/>
        <item x="150"/>
        <item x="192"/>
        <item x="486"/>
        <item x="469"/>
        <item x="393"/>
        <item x="40"/>
        <item x="16"/>
        <item x="444"/>
        <item x="209"/>
        <item x="374"/>
        <item x="414"/>
        <item x="19"/>
        <item x="189"/>
        <item x="35"/>
        <item x="60"/>
        <item x="123"/>
        <item x="221"/>
        <item x="333"/>
        <item x="197"/>
        <item x="372"/>
        <item x="335"/>
        <item x="369"/>
        <item x="433"/>
        <item x="122"/>
        <item x="120"/>
        <item x="285"/>
        <item x="57"/>
        <item x="27"/>
        <item x="134"/>
        <item x="222"/>
        <item x="458"/>
        <item x="169"/>
        <item x="236"/>
        <item x="45"/>
        <item x="255"/>
        <item x="139"/>
        <item x="48"/>
        <item x="69"/>
        <item x="315"/>
        <item x="289"/>
        <item x="284"/>
        <item x="198"/>
        <item x="489"/>
        <item x="423"/>
        <item x="402"/>
        <item x="290"/>
        <item x="416"/>
        <item x="30"/>
        <item x="161"/>
        <item x="265"/>
        <item x="245"/>
        <item x="246"/>
        <item x="371"/>
        <item x="299"/>
        <item x="480"/>
        <item x="72"/>
        <item x="479"/>
        <item x="256"/>
        <item x="7"/>
        <item x="34"/>
        <item x="253"/>
        <item x="237"/>
        <item x="124"/>
        <item x="375"/>
        <item x="262"/>
        <item x="264"/>
        <item x="356"/>
        <item x="443"/>
        <item x="142"/>
        <item x="421"/>
        <item x="507"/>
        <item x="410"/>
        <item x="92"/>
        <item x="323"/>
        <item x="426"/>
        <item x="54"/>
        <item x="391"/>
        <item x="383"/>
        <item x="382"/>
        <item x="389"/>
        <item x="405"/>
        <item x="294"/>
        <item x="280"/>
        <item x="322"/>
        <item x="293"/>
        <item x="2"/>
        <item x="52"/>
        <item x="453"/>
        <item x="419"/>
        <item x="195"/>
        <item x="163"/>
        <item x="38"/>
        <item x="501"/>
        <item x="273"/>
        <item x="394"/>
        <item x="86"/>
        <item x="317"/>
        <item x="400"/>
        <item x="439"/>
        <item x="436"/>
        <item x="367"/>
        <item x="267"/>
        <item x="398"/>
        <item x="42"/>
        <item x="22"/>
        <item x="239"/>
        <item x="384"/>
        <item x="61"/>
        <item x="324"/>
        <item x="184"/>
        <item x="138"/>
        <item x="149"/>
        <item x="452"/>
        <item x="140"/>
        <item x="512"/>
        <item x="79"/>
        <item x="157"/>
        <item x="482"/>
        <item x="83"/>
        <item x="65"/>
        <item x="359"/>
        <item x="115"/>
        <item x="67"/>
        <item x="11"/>
        <item x="159"/>
        <item x="390"/>
        <item x="418"/>
        <item x="165"/>
        <item x="234"/>
        <item x="47"/>
        <item x="146"/>
        <item x="37"/>
        <item x="272"/>
        <item x="247"/>
        <item x="125"/>
        <item x="483"/>
        <item x="268"/>
        <item x="292"/>
        <item x="431"/>
        <item x="467"/>
        <item x="50"/>
        <item x="350"/>
        <item x="282"/>
        <item x="8"/>
        <item x="63"/>
        <item x="155"/>
        <item x="314"/>
        <item x="250"/>
        <item x="156"/>
        <item x="336"/>
        <item x="173"/>
        <item x="502"/>
        <item x="459"/>
        <item x="0"/>
        <item x="283"/>
        <item x="399"/>
        <item x="408"/>
        <item x="513"/>
        <item x="515"/>
        <item x="243"/>
        <item x="316"/>
        <item x="242"/>
        <item x="275"/>
        <item x="278"/>
        <item x="129"/>
        <item x="211"/>
        <item x="107"/>
        <item x="103"/>
        <item x="407"/>
        <item x="450"/>
        <item x="339"/>
        <item x="249"/>
        <item x="274"/>
        <item x="417"/>
        <item x="196"/>
        <item x="87"/>
        <item x="511"/>
        <item x="437"/>
        <item x="206"/>
        <item x="105"/>
        <item x="186"/>
        <item x="365"/>
        <item x="445"/>
        <item x="312"/>
        <item x="500"/>
        <item x="395"/>
        <item x="164"/>
        <item x="6"/>
        <item x="440"/>
        <item x="300"/>
        <item x="488"/>
        <item x="368"/>
        <item x="404"/>
        <item x="342"/>
        <item x="263"/>
        <item x="128"/>
        <item x="172"/>
        <item x="361"/>
        <item x="406"/>
        <item x="422"/>
        <item x="461"/>
        <item x="36"/>
        <item x="329"/>
        <item x="96"/>
        <item x="425"/>
        <item x="499"/>
        <item x="487"/>
        <item x="435"/>
        <item x="468"/>
        <item x="429"/>
        <item x="508"/>
        <item x="498"/>
        <item x="23"/>
        <item x="188"/>
        <item x="271"/>
        <item x="89"/>
        <item x="346"/>
        <item x="306"/>
        <item x="70"/>
        <item x="190"/>
        <item x="497"/>
        <item x="106"/>
        <item x="378"/>
        <item x="318"/>
        <item x="144"/>
        <item x="311"/>
        <item x="302"/>
        <item x="308"/>
        <item x="154"/>
        <item x="352"/>
        <item x="88"/>
        <item x="310"/>
        <item x="307"/>
        <item x="151"/>
        <item x="411"/>
        <item x="351"/>
        <item x="474"/>
        <item x="309"/>
        <item x="348"/>
        <item x="51"/>
        <item x="178"/>
        <item x="179"/>
        <item x="347"/>
        <item x="145"/>
        <item x="100"/>
        <item x="180"/>
        <item x="341"/>
        <item x="104"/>
        <item x="377"/>
        <item x="301"/>
        <item x="177"/>
        <item x="109"/>
        <item x="376"/>
        <item x="201"/>
        <item x="349"/>
        <item x="303"/>
        <item x="118"/>
        <item x="305"/>
        <item x="147"/>
        <item x="379"/>
        <item x="62"/>
        <item x="74"/>
        <item x="360"/>
        <item x="116"/>
        <item x="409"/>
        <item x="181"/>
        <item x="381"/>
        <item x="21"/>
        <item x="91"/>
        <item x="46"/>
        <item x="331"/>
        <item x="137"/>
        <item x="478"/>
        <item x="266"/>
        <item x="143"/>
        <item x="25"/>
        <item x="503"/>
        <item x="270"/>
        <item x="101"/>
        <item x="449"/>
        <item x="337"/>
        <item x="114"/>
        <item x="148"/>
        <item x="466"/>
        <item x="509"/>
        <item x="127"/>
        <item x="26"/>
        <item x="158"/>
        <item x="208"/>
        <item m="1" x="516"/>
        <item m="1" x="517"/>
        <item x="131"/>
        <item m="1" x="518"/>
        <item x="130"/>
        <item x="75"/>
        <item x="441"/>
        <item x="210"/>
        <item x="484"/>
        <item x="183"/>
        <item x="415"/>
        <item x="430"/>
        <item x="446"/>
        <item x="481"/>
        <item x="136"/>
        <item x="68"/>
        <item x="428"/>
        <item x="472"/>
        <item x="434"/>
        <item x="167"/>
        <item x="166"/>
        <item x="412"/>
        <item x="494"/>
        <item x="473"/>
        <item x="328"/>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3">
    <field x="3"/>
    <field x="0"/>
    <field x="2"/>
  </rowFields>
  <rowItems count="532">
    <i>
      <x/>
    </i>
    <i r="1">
      <x/>
    </i>
    <i r="2">
      <x v="15"/>
    </i>
    <i r="2">
      <x v="155"/>
    </i>
    <i r="2">
      <x v="166"/>
    </i>
    <i r="2">
      <x v="179"/>
    </i>
    <i r="2">
      <x v="238"/>
    </i>
    <i r="2">
      <x v="297"/>
    </i>
    <i r="2">
      <x v="328"/>
    </i>
    <i r="2">
      <x v="334"/>
    </i>
    <i r="2">
      <x v="336"/>
    </i>
    <i r="2">
      <x v="353"/>
    </i>
    <i r="2">
      <x v="395"/>
    </i>
    <i r="2">
      <x v="508"/>
    </i>
    <i r="2">
      <x v="514"/>
    </i>
    <i r="2">
      <x v="518"/>
    </i>
    <i r="1">
      <x v="1"/>
    </i>
    <i r="2">
      <x v="2"/>
    </i>
    <i r="2">
      <x v="3"/>
    </i>
    <i r="2">
      <x v="4"/>
    </i>
    <i r="2">
      <x v="5"/>
    </i>
    <i r="2">
      <x v="6"/>
    </i>
    <i r="2">
      <x v="8"/>
    </i>
    <i r="2">
      <x v="9"/>
    </i>
    <i r="2">
      <x v="12"/>
    </i>
    <i r="2">
      <x v="13"/>
    </i>
    <i r="2">
      <x v="14"/>
    </i>
    <i r="2">
      <x v="16"/>
    </i>
    <i r="2">
      <x v="19"/>
    </i>
    <i r="2">
      <x v="20"/>
    </i>
    <i r="2">
      <x v="22"/>
    </i>
    <i r="2">
      <x v="24"/>
    </i>
    <i r="2">
      <x v="30"/>
    </i>
    <i r="2">
      <x v="31"/>
    </i>
    <i r="2">
      <x v="32"/>
    </i>
    <i r="2">
      <x v="34"/>
    </i>
    <i r="2">
      <x v="65"/>
    </i>
    <i r="2">
      <x v="66"/>
    </i>
    <i r="2">
      <x v="67"/>
    </i>
    <i r="2">
      <x v="69"/>
    </i>
    <i r="2">
      <x v="71"/>
    </i>
    <i r="2">
      <x v="74"/>
    </i>
    <i r="2">
      <x v="75"/>
    </i>
    <i r="2">
      <x v="76"/>
    </i>
    <i r="2">
      <x v="77"/>
    </i>
    <i r="2">
      <x v="79"/>
    </i>
    <i r="2">
      <x v="80"/>
    </i>
    <i r="2">
      <x v="81"/>
    </i>
    <i r="2">
      <x v="82"/>
    </i>
    <i r="2">
      <x v="84"/>
    </i>
    <i r="2">
      <x v="85"/>
    </i>
    <i r="2">
      <x v="88"/>
    </i>
    <i r="2">
      <x v="89"/>
    </i>
    <i r="2">
      <x v="90"/>
    </i>
    <i r="2">
      <x v="91"/>
    </i>
    <i r="2">
      <x v="92"/>
    </i>
    <i r="2">
      <x v="93"/>
    </i>
    <i r="2">
      <x v="96"/>
    </i>
    <i r="2">
      <x v="97"/>
    </i>
    <i r="2">
      <x v="98"/>
    </i>
    <i r="2">
      <x v="99"/>
    </i>
    <i r="2">
      <x v="100"/>
    </i>
    <i r="2">
      <x v="101"/>
    </i>
    <i r="2">
      <x v="103"/>
    </i>
    <i r="2">
      <x v="105"/>
    </i>
    <i r="2">
      <x v="106"/>
    </i>
    <i r="2">
      <x v="107"/>
    </i>
    <i r="2">
      <x v="108"/>
    </i>
    <i r="2">
      <x v="109"/>
    </i>
    <i r="2">
      <x v="110"/>
    </i>
    <i r="2">
      <x v="111"/>
    </i>
    <i r="2">
      <x v="113"/>
    </i>
    <i r="2">
      <x v="114"/>
    </i>
    <i r="2">
      <x v="116"/>
    </i>
    <i r="2">
      <x v="117"/>
    </i>
    <i r="2">
      <x v="119"/>
    </i>
    <i r="2">
      <x v="120"/>
    </i>
    <i r="2">
      <x v="121"/>
    </i>
    <i r="2">
      <x v="123"/>
    </i>
    <i r="2">
      <x v="124"/>
    </i>
    <i r="2">
      <x v="125"/>
    </i>
    <i r="2">
      <x v="127"/>
    </i>
    <i r="2">
      <x v="128"/>
    </i>
    <i r="2">
      <x v="129"/>
    </i>
    <i r="2">
      <x v="130"/>
    </i>
    <i r="2">
      <x v="132"/>
    </i>
    <i r="2">
      <x v="134"/>
    </i>
    <i r="2">
      <x v="136"/>
    </i>
    <i r="2">
      <x v="137"/>
    </i>
    <i r="2">
      <x v="139"/>
    </i>
    <i r="2">
      <x v="144"/>
    </i>
    <i r="2">
      <x v="145"/>
    </i>
    <i r="2">
      <x v="147"/>
    </i>
    <i r="2">
      <x v="148"/>
    </i>
    <i r="2">
      <x v="149"/>
    </i>
    <i r="2">
      <x v="151"/>
    </i>
    <i r="2">
      <x v="152"/>
    </i>
    <i r="2">
      <x v="153"/>
    </i>
    <i r="2">
      <x v="154"/>
    </i>
    <i r="2">
      <x v="156"/>
    </i>
    <i r="2">
      <x v="158"/>
    </i>
    <i r="2">
      <x v="159"/>
    </i>
    <i r="2">
      <x v="161"/>
    </i>
    <i r="2">
      <x v="162"/>
    </i>
    <i r="2">
      <x v="164"/>
    </i>
    <i r="2">
      <x v="167"/>
    </i>
    <i r="2">
      <x v="168"/>
    </i>
    <i r="2">
      <x v="169"/>
    </i>
    <i r="2">
      <x v="170"/>
    </i>
    <i r="2">
      <x v="171"/>
    </i>
    <i r="2">
      <x v="172"/>
    </i>
    <i r="2">
      <x v="174"/>
    </i>
    <i r="2">
      <x v="175"/>
    </i>
    <i r="2">
      <x v="177"/>
    </i>
    <i r="2">
      <x v="178"/>
    </i>
    <i r="2">
      <x v="180"/>
    </i>
    <i r="2">
      <x v="181"/>
    </i>
    <i r="2">
      <x v="182"/>
    </i>
    <i r="2">
      <x v="183"/>
    </i>
    <i r="2">
      <x v="184"/>
    </i>
    <i r="2">
      <x v="185"/>
    </i>
    <i r="2">
      <x v="186"/>
    </i>
    <i r="2">
      <x v="187"/>
    </i>
    <i r="2">
      <x v="188"/>
    </i>
    <i r="2">
      <x v="189"/>
    </i>
    <i r="2">
      <x v="190"/>
    </i>
    <i r="2">
      <x v="191"/>
    </i>
    <i r="2">
      <x v="192"/>
    </i>
    <i r="2">
      <x v="193"/>
    </i>
    <i r="2">
      <x v="194"/>
    </i>
    <i r="2">
      <x v="195"/>
    </i>
    <i r="2">
      <x v="196"/>
    </i>
    <i r="2">
      <x v="197"/>
    </i>
    <i r="2">
      <x v="202"/>
    </i>
    <i r="2">
      <x v="203"/>
    </i>
    <i r="2">
      <x v="204"/>
    </i>
    <i r="2">
      <x v="205"/>
    </i>
    <i r="2">
      <x v="206"/>
    </i>
    <i r="2">
      <x v="208"/>
    </i>
    <i r="2">
      <x v="209"/>
    </i>
    <i r="2">
      <x v="210"/>
    </i>
    <i r="2">
      <x v="211"/>
    </i>
    <i r="2">
      <x v="212"/>
    </i>
    <i r="2">
      <x v="215"/>
    </i>
    <i r="2">
      <x v="217"/>
    </i>
    <i r="2">
      <x v="218"/>
    </i>
    <i r="2">
      <x v="219"/>
    </i>
    <i r="2">
      <x v="220"/>
    </i>
    <i r="2">
      <x v="221"/>
    </i>
    <i r="2">
      <x v="225"/>
    </i>
    <i r="2">
      <x v="226"/>
    </i>
    <i r="2">
      <x v="227"/>
    </i>
    <i r="2">
      <x v="228"/>
    </i>
    <i r="2">
      <x v="229"/>
    </i>
    <i r="2">
      <x v="230"/>
    </i>
    <i r="2">
      <x v="234"/>
    </i>
    <i r="2">
      <x v="236"/>
    </i>
    <i r="2">
      <x v="240"/>
    </i>
    <i r="2">
      <x v="241"/>
    </i>
    <i r="2">
      <x v="243"/>
    </i>
    <i r="2">
      <x v="244"/>
    </i>
    <i r="2">
      <x v="246"/>
    </i>
    <i r="2">
      <x v="247"/>
    </i>
    <i r="2">
      <x v="248"/>
    </i>
    <i r="2">
      <x v="250"/>
    </i>
    <i r="2">
      <x v="252"/>
    </i>
    <i r="2">
      <x v="253"/>
    </i>
    <i r="2">
      <x v="254"/>
    </i>
    <i r="2">
      <x v="255"/>
    </i>
    <i r="2">
      <x v="256"/>
    </i>
    <i r="2">
      <x v="258"/>
    </i>
    <i r="2">
      <x v="262"/>
    </i>
    <i r="2">
      <x v="263"/>
    </i>
    <i r="2">
      <x v="264"/>
    </i>
    <i r="2">
      <x v="265"/>
    </i>
    <i r="2">
      <x v="267"/>
    </i>
    <i r="2">
      <x v="268"/>
    </i>
    <i r="2">
      <x v="269"/>
    </i>
    <i r="2">
      <x v="271"/>
    </i>
    <i r="2">
      <x v="272"/>
    </i>
    <i r="2">
      <x v="273"/>
    </i>
    <i r="2">
      <x v="274"/>
    </i>
    <i r="2">
      <x v="275"/>
    </i>
    <i r="2">
      <x v="276"/>
    </i>
    <i r="2">
      <x v="278"/>
    </i>
    <i r="2">
      <x v="279"/>
    </i>
    <i r="2">
      <x v="281"/>
    </i>
    <i r="2">
      <x v="282"/>
    </i>
    <i r="2">
      <x v="283"/>
    </i>
    <i r="2">
      <x v="291"/>
    </i>
    <i r="2">
      <x v="293"/>
    </i>
    <i r="2">
      <x v="296"/>
    </i>
    <i r="2">
      <x v="298"/>
    </i>
    <i r="2">
      <x v="300"/>
    </i>
    <i r="2">
      <x v="301"/>
    </i>
    <i r="2">
      <x v="304"/>
    </i>
    <i r="2">
      <x v="305"/>
    </i>
    <i r="2">
      <x v="306"/>
    </i>
    <i r="2">
      <x v="307"/>
    </i>
    <i r="2">
      <x v="308"/>
    </i>
    <i r="2">
      <x v="309"/>
    </i>
    <i r="2">
      <x v="310"/>
    </i>
    <i r="2">
      <x v="311"/>
    </i>
    <i r="2">
      <x v="314"/>
    </i>
    <i r="2">
      <x v="318"/>
    </i>
    <i r="2">
      <x v="319"/>
    </i>
    <i r="2">
      <x v="322"/>
    </i>
    <i r="2">
      <x v="323"/>
    </i>
    <i r="2">
      <x v="324"/>
    </i>
    <i r="2">
      <x v="326"/>
    </i>
    <i r="2">
      <x v="332"/>
    </i>
    <i r="2">
      <x v="333"/>
    </i>
    <i r="2">
      <x v="335"/>
    </i>
    <i r="2">
      <x v="337"/>
    </i>
    <i r="2">
      <x v="338"/>
    </i>
    <i r="2">
      <x v="339"/>
    </i>
    <i r="2">
      <x v="340"/>
    </i>
    <i r="2">
      <x v="342"/>
    </i>
    <i r="2">
      <x v="346"/>
    </i>
    <i r="2">
      <x v="347"/>
    </i>
    <i r="2">
      <x v="348"/>
    </i>
    <i r="2">
      <x v="350"/>
    </i>
    <i r="2">
      <x v="351"/>
    </i>
    <i r="2">
      <x v="354"/>
    </i>
    <i r="2">
      <x v="355"/>
    </i>
    <i r="2">
      <x v="358"/>
    </i>
    <i r="2">
      <x v="359"/>
    </i>
    <i r="2">
      <x v="360"/>
    </i>
    <i r="2">
      <x v="361"/>
    </i>
    <i r="2">
      <x v="362"/>
    </i>
    <i r="2">
      <x v="363"/>
    </i>
    <i r="2">
      <x v="364"/>
    </i>
    <i r="2">
      <x v="365"/>
    </i>
    <i r="2">
      <x v="366"/>
    </i>
    <i r="2">
      <x v="368"/>
    </i>
    <i r="2">
      <x v="369"/>
    </i>
    <i r="2">
      <x v="371"/>
    </i>
    <i r="2">
      <x v="372"/>
    </i>
    <i r="2">
      <x v="375"/>
    </i>
    <i r="2">
      <x v="378"/>
    </i>
    <i r="2">
      <x v="379"/>
    </i>
    <i r="2">
      <x v="380"/>
    </i>
    <i r="2">
      <x v="382"/>
    </i>
    <i r="2">
      <x v="386"/>
    </i>
    <i r="2">
      <x v="387"/>
    </i>
    <i r="2">
      <x v="388"/>
    </i>
    <i r="2">
      <x v="389"/>
    </i>
    <i r="2">
      <x v="391"/>
    </i>
    <i r="2">
      <x v="392"/>
    </i>
    <i r="2">
      <x v="394"/>
    </i>
    <i r="2">
      <x v="396"/>
    </i>
    <i r="2">
      <x v="398"/>
    </i>
    <i r="2">
      <x v="400"/>
    </i>
    <i r="2">
      <x v="401"/>
    </i>
    <i r="2">
      <x v="402"/>
    </i>
    <i r="2">
      <x v="404"/>
    </i>
    <i r="2">
      <x v="405"/>
    </i>
    <i r="2">
      <x v="406"/>
    </i>
    <i r="2">
      <x v="407"/>
    </i>
    <i r="2">
      <x v="408"/>
    </i>
    <i r="2">
      <x v="409"/>
    </i>
    <i r="2">
      <x v="410"/>
    </i>
    <i r="2">
      <x v="412"/>
    </i>
    <i r="2">
      <x v="413"/>
    </i>
    <i r="2">
      <x v="414"/>
    </i>
    <i r="2">
      <x v="464"/>
    </i>
    <i r="2">
      <x v="465"/>
    </i>
    <i r="2">
      <x v="466"/>
    </i>
    <i r="2">
      <x v="470"/>
    </i>
    <i r="2">
      <x v="471"/>
    </i>
    <i r="2">
      <x v="476"/>
    </i>
    <i r="2">
      <x v="500"/>
    </i>
    <i r="2">
      <x v="501"/>
    </i>
    <i r="2">
      <x v="503"/>
    </i>
    <i r="2">
      <x v="504"/>
    </i>
    <i r="2">
      <x v="505"/>
    </i>
    <i r="2">
      <x v="506"/>
    </i>
    <i r="2">
      <x v="507"/>
    </i>
    <i r="2">
      <x v="510"/>
    </i>
    <i r="2">
      <x v="515"/>
    </i>
    <i r="2">
      <x v="516"/>
    </i>
    <i r="2">
      <x v="517"/>
    </i>
    <i r="1">
      <x v="2"/>
    </i>
    <i r="2">
      <x v="25"/>
    </i>
    <i r="2">
      <x v="35"/>
    </i>
    <i r="2">
      <x v="36"/>
    </i>
    <i r="2">
      <x v="37"/>
    </i>
    <i r="2">
      <x v="38"/>
    </i>
    <i r="2">
      <x v="39"/>
    </i>
    <i r="2">
      <x v="40"/>
    </i>
    <i r="2">
      <x v="41"/>
    </i>
    <i r="2">
      <x v="42"/>
    </i>
    <i r="2">
      <x v="43"/>
    </i>
    <i r="2">
      <x v="44"/>
    </i>
    <i r="2">
      <x v="45"/>
    </i>
    <i r="2">
      <x v="46"/>
    </i>
    <i r="2">
      <x v="47"/>
    </i>
    <i r="2">
      <x v="48"/>
    </i>
    <i r="2">
      <x v="50"/>
    </i>
    <i r="2">
      <x v="51"/>
    </i>
    <i r="2">
      <x v="52"/>
    </i>
    <i r="2">
      <x v="54"/>
    </i>
    <i r="2">
      <x v="55"/>
    </i>
    <i r="2">
      <x v="58"/>
    </i>
    <i r="2">
      <x v="59"/>
    </i>
    <i r="2">
      <x v="60"/>
    </i>
    <i r="2">
      <x v="61"/>
    </i>
    <i r="2">
      <x v="62"/>
    </i>
    <i r="2">
      <x v="64"/>
    </i>
    <i r="2">
      <x v="199"/>
    </i>
    <i r="2">
      <x v="201"/>
    </i>
    <i r="2">
      <x v="257"/>
    </i>
    <i r="2">
      <x v="285"/>
    </i>
    <i r="2">
      <x v="286"/>
    </i>
    <i r="2">
      <x v="287"/>
    </i>
    <i r="2">
      <x v="288"/>
    </i>
    <i r="2">
      <x v="299"/>
    </i>
    <i r="2">
      <x v="345"/>
    </i>
    <i r="2">
      <x v="397"/>
    </i>
    <i r="2">
      <x v="399"/>
    </i>
    <i r="2">
      <x v="425"/>
    </i>
    <i r="2">
      <x v="426"/>
    </i>
    <i r="2">
      <x v="427"/>
    </i>
    <i r="2">
      <x v="430"/>
    </i>
    <i r="2">
      <x v="440"/>
    </i>
    <i r="2">
      <x v="450"/>
    </i>
    <i r="2">
      <x v="512"/>
    </i>
    <i r="1">
      <x v="3"/>
    </i>
    <i r="2">
      <x v="357"/>
    </i>
    <i>
      <x v="1"/>
    </i>
    <i r="1">
      <x/>
    </i>
    <i r="2">
      <x/>
    </i>
    <i r="2">
      <x v="10"/>
    </i>
    <i r="2">
      <x v="17"/>
    </i>
    <i r="2">
      <x v="18"/>
    </i>
    <i r="2">
      <x v="86"/>
    </i>
    <i r="2">
      <x v="133"/>
    </i>
    <i r="2">
      <x v="176"/>
    </i>
    <i r="2">
      <x v="214"/>
    </i>
    <i r="2">
      <x v="266"/>
    </i>
    <i r="2">
      <x v="280"/>
    </i>
    <i r="2">
      <x v="284"/>
    </i>
    <i r="2">
      <x v="292"/>
    </i>
    <i r="2">
      <x v="302"/>
    </i>
    <i r="2">
      <x v="303"/>
    </i>
    <i r="2">
      <x v="312"/>
    </i>
    <i r="2">
      <x v="313"/>
    </i>
    <i r="2">
      <x v="315"/>
    </i>
    <i r="2">
      <x v="316"/>
    </i>
    <i r="2">
      <x v="317"/>
    </i>
    <i r="2">
      <x v="320"/>
    </i>
    <i r="2">
      <x v="325"/>
    </i>
    <i r="2">
      <x v="327"/>
    </i>
    <i r="2">
      <x v="329"/>
    </i>
    <i r="2">
      <x v="330"/>
    </i>
    <i r="2">
      <x v="349"/>
    </i>
    <i r="2">
      <x v="352"/>
    </i>
    <i r="2">
      <x v="370"/>
    </i>
    <i r="2">
      <x v="393"/>
    </i>
    <i r="2">
      <x v="403"/>
    </i>
    <i r="2">
      <x v="411"/>
    </i>
    <i r="2">
      <x v="415"/>
    </i>
    <i r="2">
      <x v="416"/>
    </i>
    <i r="2">
      <x v="417"/>
    </i>
    <i r="2">
      <x v="418"/>
    </i>
    <i r="2">
      <x v="434"/>
    </i>
    <i r="2">
      <x v="467"/>
    </i>
    <i r="2">
      <x v="468"/>
    </i>
    <i r="2">
      <x v="495"/>
    </i>
    <i r="2">
      <x v="509"/>
    </i>
    <i r="2">
      <x v="511"/>
    </i>
    <i r="2">
      <x v="513"/>
    </i>
    <i r="1">
      <x v="1"/>
    </i>
    <i r="2">
      <x v="1"/>
    </i>
    <i r="2">
      <x v="11"/>
    </i>
    <i r="2">
      <x v="21"/>
    </i>
    <i r="2">
      <x v="23"/>
    </i>
    <i r="2">
      <x v="26"/>
    </i>
    <i r="2">
      <x v="27"/>
    </i>
    <i r="2">
      <x v="28"/>
    </i>
    <i r="2">
      <x v="29"/>
    </i>
    <i r="2">
      <x v="33"/>
    </i>
    <i r="2">
      <x v="68"/>
    </i>
    <i r="2">
      <x v="70"/>
    </i>
    <i r="2">
      <x v="73"/>
    </i>
    <i r="2">
      <x v="78"/>
    </i>
    <i r="2">
      <x v="83"/>
    </i>
    <i r="2">
      <x v="87"/>
    </i>
    <i r="2">
      <x v="94"/>
    </i>
    <i r="2">
      <x v="95"/>
    </i>
    <i r="2">
      <x v="104"/>
    </i>
    <i r="2">
      <x v="112"/>
    </i>
    <i r="2">
      <x v="115"/>
    </i>
    <i r="2">
      <x v="118"/>
    </i>
    <i r="2">
      <x v="122"/>
    </i>
    <i r="2">
      <x v="126"/>
    </i>
    <i r="2">
      <x v="131"/>
    </i>
    <i r="2">
      <x v="135"/>
    </i>
    <i r="2">
      <x v="140"/>
    </i>
    <i r="2">
      <x v="141"/>
    </i>
    <i r="2">
      <x v="142"/>
    </i>
    <i r="2">
      <x v="143"/>
    </i>
    <i r="2">
      <x v="150"/>
    </i>
    <i r="2">
      <x v="157"/>
    </i>
    <i r="2">
      <x v="160"/>
    </i>
    <i r="2">
      <x v="173"/>
    </i>
    <i r="2">
      <x v="176"/>
    </i>
    <i r="2">
      <x v="198"/>
    </i>
    <i r="2">
      <x v="200"/>
    </i>
    <i r="2">
      <x v="207"/>
    </i>
    <i r="2">
      <x v="213"/>
    </i>
    <i r="2">
      <x v="214"/>
    </i>
    <i r="2">
      <x v="216"/>
    </i>
    <i r="2">
      <x v="222"/>
    </i>
    <i r="2">
      <x v="224"/>
    </i>
    <i r="2">
      <x v="231"/>
    </i>
    <i r="2">
      <x v="232"/>
    </i>
    <i r="2">
      <x v="233"/>
    </i>
    <i r="2">
      <x v="235"/>
    </i>
    <i r="2">
      <x v="237"/>
    </i>
    <i r="2">
      <x v="242"/>
    </i>
    <i r="2">
      <x v="249"/>
    </i>
    <i r="2">
      <x v="259"/>
    </i>
    <i r="2">
      <x v="260"/>
    </i>
    <i r="2">
      <x v="261"/>
    </i>
    <i r="2">
      <x v="270"/>
    </i>
    <i r="2">
      <x v="289"/>
    </i>
    <i r="2">
      <x v="290"/>
    </i>
    <i r="2">
      <x v="294"/>
    </i>
    <i r="2">
      <x v="295"/>
    </i>
    <i r="2">
      <x v="321"/>
    </i>
    <i r="2">
      <x v="331"/>
    </i>
    <i r="2">
      <x v="341"/>
    </i>
    <i r="2">
      <x v="343"/>
    </i>
    <i r="2">
      <x v="356"/>
    </i>
    <i r="2">
      <x v="367"/>
    </i>
    <i r="2">
      <x v="373"/>
    </i>
    <i r="2">
      <x v="374"/>
    </i>
    <i r="2">
      <x v="376"/>
    </i>
    <i r="2">
      <x v="377"/>
    </i>
    <i r="2">
      <x v="381"/>
    </i>
    <i r="2">
      <x v="383"/>
    </i>
    <i r="2">
      <x v="384"/>
    </i>
    <i r="2">
      <x v="385"/>
    </i>
    <i r="2">
      <x v="390"/>
    </i>
    <i r="2">
      <x v="424"/>
    </i>
    <i r="2">
      <x v="455"/>
    </i>
    <i r="2">
      <x v="472"/>
    </i>
    <i r="2">
      <x v="473"/>
    </i>
    <i r="2">
      <x v="474"/>
    </i>
    <i r="2">
      <x v="475"/>
    </i>
    <i r="2">
      <x v="477"/>
    </i>
    <i r="2">
      <x v="478"/>
    </i>
    <i r="2">
      <x v="480"/>
    </i>
    <i r="2">
      <x v="481"/>
    </i>
    <i r="2">
      <x v="482"/>
    </i>
    <i r="2">
      <x v="483"/>
    </i>
    <i r="2">
      <x v="484"/>
    </i>
    <i r="2">
      <x v="485"/>
    </i>
    <i r="2">
      <x v="486"/>
    </i>
    <i r="2">
      <x v="487"/>
    </i>
    <i r="2">
      <x v="489"/>
    </i>
    <i r="2">
      <x v="490"/>
    </i>
    <i r="2">
      <x v="491"/>
    </i>
    <i r="2">
      <x v="492"/>
    </i>
    <i r="2">
      <x v="498"/>
    </i>
    <i r="2">
      <x v="499"/>
    </i>
    <i r="2">
      <x v="502"/>
    </i>
    <i r="1">
      <x v="2"/>
    </i>
    <i r="2">
      <x v="7"/>
    </i>
    <i r="2">
      <x v="49"/>
    </i>
    <i r="2">
      <x v="53"/>
    </i>
    <i r="2">
      <x v="56"/>
    </i>
    <i r="2">
      <x v="57"/>
    </i>
    <i r="2">
      <x v="63"/>
    </i>
    <i r="2">
      <x v="277"/>
    </i>
    <i r="2">
      <x v="419"/>
    </i>
    <i r="2">
      <x v="420"/>
    </i>
    <i r="2">
      <x v="421"/>
    </i>
    <i r="2">
      <x v="422"/>
    </i>
    <i r="2">
      <x v="423"/>
    </i>
    <i r="2">
      <x v="428"/>
    </i>
    <i r="2">
      <x v="429"/>
    </i>
    <i r="2">
      <x v="431"/>
    </i>
    <i r="2">
      <x v="432"/>
    </i>
    <i r="2">
      <x v="433"/>
    </i>
    <i r="2">
      <x v="434"/>
    </i>
    <i r="2">
      <x v="435"/>
    </i>
    <i r="2">
      <x v="436"/>
    </i>
    <i r="2">
      <x v="437"/>
    </i>
    <i r="2">
      <x v="438"/>
    </i>
    <i r="2">
      <x v="439"/>
    </i>
    <i r="2">
      <x v="441"/>
    </i>
    <i r="2">
      <x v="442"/>
    </i>
    <i r="2">
      <x v="443"/>
    </i>
    <i r="2">
      <x v="444"/>
    </i>
    <i r="2">
      <x v="445"/>
    </i>
    <i r="2">
      <x v="446"/>
    </i>
    <i r="2">
      <x v="447"/>
    </i>
    <i r="2">
      <x v="448"/>
    </i>
    <i r="2">
      <x v="449"/>
    </i>
    <i r="2">
      <x v="451"/>
    </i>
    <i r="2">
      <x v="452"/>
    </i>
    <i r="2">
      <x v="453"/>
    </i>
    <i r="2">
      <x v="454"/>
    </i>
    <i r="2">
      <x v="455"/>
    </i>
    <i r="2">
      <x v="456"/>
    </i>
    <i r="2">
      <x v="457"/>
    </i>
    <i r="2">
      <x v="458"/>
    </i>
    <i r="2">
      <x v="459"/>
    </i>
    <i r="2">
      <x v="460"/>
    </i>
    <i r="2">
      <x v="461"/>
    </i>
    <i r="2">
      <x v="462"/>
    </i>
    <i r="2">
      <x v="463"/>
    </i>
    <i r="2">
      <x v="469"/>
    </i>
    <i r="2">
      <x v="479"/>
    </i>
    <i r="1">
      <x v="3"/>
    </i>
    <i r="2">
      <x v="72"/>
    </i>
    <i r="2">
      <x v="83"/>
    </i>
    <i r="2">
      <x v="102"/>
    </i>
    <i r="2">
      <x v="138"/>
    </i>
    <i r="2">
      <x v="146"/>
    </i>
    <i r="2">
      <x v="163"/>
    </i>
    <i r="2">
      <x v="165"/>
    </i>
    <i r="2">
      <x v="223"/>
    </i>
    <i r="2">
      <x v="239"/>
    </i>
    <i r="2">
      <x v="245"/>
    </i>
    <i r="2">
      <x v="251"/>
    </i>
    <i r="2">
      <x v="344"/>
    </i>
    <i r="2">
      <x v="488"/>
    </i>
    <i r="2">
      <x v="497"/>
    </i>
    <i t="grand">
      <x/>
    </i>
  </rowItems>
  <colItems count="1">
    <i/>
  </colItems>
  <dataFields count="1">
    <dataField name="Tổng của Tổng 2020" fld="16" baseField="0" baseItem="0" numFmtId="164"/>
  </dataFields>
  <formats count="2">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hosocongty.vn/cong-ty-o-to-toyota-viet-nam-com-620730.ht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hosocongty.vn/cong-ty-o-to-toyota-viet-nam-com-620730.htm"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32"/>
  <sheetViews>
    <sheetView zoomScale="110" zoomScaleNormal="110" workbookViewId="0">
      <pane xSplit="2" ySplit="2" topLeftCell="C3" activePane="bottomRight" state="frozen"/>
      <selection activeCell="E14" sqref="E14"/>
      <selection pane="topRight" activeCell="E14" sqref="E14"/>
      <selection pane="bottomLeft" activeCell="E14" sqref="E14"/>
      <selection pane="bottomRight" activeCell="D14" sqref="D14"/>
    </sheetView>
  </sheetViews>
  <sheetFormatPr baseColWidth="10" defaultColWidth="9.1640625" defaultRowHeight="14" x14ac:dyDescent="0.15"/>
  <cols>
    <col min="1" max="1" width="9.1640625" style="1"/>
    <col min="2" max="2" width="35.6640625" style="1" customWidth="1"/>
    <col min="3" max="80" width="17.6640625" style="41" customWidth="1"/>
    <col min="81" max="16384" width="9.1640625" style="1"/>
  </cols>
  <sheetData>
    <row r="1" spans="1:80" x14ac:dyDescent="0.15">
      <c r="A1" s="5"/>
      <c r="B1" s="5"/>
      <c r="C1" s="110" t="s">
        <v>56</v>
      </c>
      <c r="D1" s="110"/>
      <c r="E1" s="110"/>
      <c r="F1" s="110"/>
      <c r="G1" s="110"/>
      <c r="H1" s="110"/>
      <c r="I1" s="110" t="s">
        <v>55</v>
      </c>
      <c r="J1" s="110"/>
      <c r="K1" s="110"/>
      <c r="L1" s="110"/>
      <c r="M1" s="110"/>
      <c r="N1" s="110"/>
      <c r="O1" s="110" t="s">
        <v>57</v>
      </c>
      <c r="P1" s="110"/>
      <c r="Q1" s="110"/>
      <c r="R1" s="110"/>
      <c r="S1" s="110"/>
      <c r="T1" s="110"/>
      <c r="U1" s="110" t="s">
        <v>58</v>
      </c>
      <c r="V1" s="110"/>
      <c r="W1" s="110"/>
      <c r="X1" s="110"/>
      <c r="Y1" s="110"/>
      <c r="Z1" s="110"/>
      <c r="AA1" s="110" t="s">
        <v>59</v>
      </c>
      <c r="AB1" s="110"/>
      <c r="AC1" s="110"/>
      <c r="AD1" s="110"/>
      <c r="AE1" s="110"/>
      <c r="AF1" s="110"/>
      <c r="AG1" s="110" t="s">
        <v>60</v>
      </c>
      <c r="AH1" s="110"/>
      <c r="AI1" s="110"/>
      <c r="AJ1" s="110"/>
      <c r="AK1" s="110"/>
      <c r="AL1" s="110"/>
      <c r="AM1" s="110" t="s">
        <v>61</v>
      </c>
      <c r="AN1" s="110"/>
      <c r="AO1" s="110"/>
      <c r="AP1" s="110"/>
      <c r="AQ1" s="110"/>
      <c r="AR1" s="110"/>
      <c r="AS1" s="110" t="s">
        <v>62</v>
      </c>
      <c r="AT1" s="110"/>
      <c r="AU1" s="110"/>
      <c r="AV1" s="110"/>
      <c r="AW1" s="110"/>
      <c r="AX1" s="110"/>
      <c r="AY1" s="110" t="s">
        <v>63</v>
      </c>
      <c r="AZ1" s="110"/>
      <c r="BA1" s="110"/>
      <c r="BB1" s="110"/>
      <c r="BC1" s="110"/>
      <c r="BD1" s="110"/>
      <c r="BE1" s="110" t="s">
        <v>64</v>
      </c>
      <c r="BF1" s="110"/>
      <c r="BG1" s="110"/>
      <c r="BH1" s="110"/>
      <c r="BI1" s="110"/>
      <c r="BJ1" s="110"/>
      <c r="BK1" s="110" t="s">
        <v>65</v>
      </c>
      <c r="BL1" s="110"/>
      <c r="BM1" s="110"/>
      <c r="BN1" s="110"/>
      <c r="BO1" s="110"/>
      <c r="BP1" s="110"/>
      <c r="BQ1" s="110" t="s">
        <v>66</v>
      </c>
      <c r="BR1" s="110"/>
      <c r="BS1" s="110"/>
      <c r="BT1" s="110"/>
      <c r="BU1" s="110"/>
      <c r="BV1" s="110"/>
      <c r="BW1" s="110" t="s">
        <v>67</v>
      </c>
      <c r="BX1" s="110"/>
      <c r="BY1" s="110"/>
      <c r="BZ1" s="110"/>
      <c r="CA1" s="110"/>
      <c r="CB1" s="110"/>
    </row>
    <row r="2" spans="1:80" s="4" customFormat="1" ht="15" x14ac:dyDescent="0.2">
      <c r="A2" s="6" t="s">
        <v>48</v>
      </c>
      <c r="B2" s="6" t="s">
        <v>47</v>
      </c>
      <c r="C2" s="38" t="s">
        <v>52</v>
      </c>
      <c r="D2" s="38" t="s">
        <v>49</v>
      </c>
      <c r="E2" s="38" t="s">
        <v>50</v>
      </c>
      <c r="F2" s="38" t="s">
        <v>51</v>
      </c>
      <c r="G2" s="38" t="s">
        <v>7038</v>
      </c>
      <c r="H2" s="38" t="s">
        <v>54</v>
      </c>
      <c r="I2" s="38" t="s">
        <v>52</v>
      </c>
      <c r="J2" s="38" t="s">
        <v>49</v>
      </c>
      <c r="K2" s="38" t="s">
        <v>50</v>
      </c>
      <c r="L2" s="38" t="s">
        <v>51</v>
      </c>
      <c r="M2" s="38" t="s">
        <v>7038</v>
      </c>
      <c r="N2" s="38" t="s">
        <v>54</v>
      </c>
      <c r="O2" s="38" t="s">
        <v>52</v>
      </c>
      <c r="P2" s="38" t="s">
        <v>49</v>
      </c>
      <c r="Q2" s="38" t="s">
        <v>50</v>
      </c>
      <c r="R2" s="38" t="s">
        <v>51</v>
      </c>
      <c r="S2" s="38" t="s">
        <v>7038</v>
      </c>
      <c r="T2" s="38" t="s">
        <v>54</v>
      </c>
      <c r="U2" s="38" t="s">
        <v>52</v>
      </c>
      <c r="V2" s="38" t="s">
        <v>49</v>
      </c>
      <c r="W2" s="38" t="s">
        <v>50</v>
      </c>
      <c r="X2" s="38" t="s">
        <v>51</v>
      </c>
      <c r="Y2" s="38" t="s">
        <v>7038</v>
      </c>
      <c r="Z2" s="38" t="s">
        <v>54</v>
      </c>
      <c r="AA2" s="38" t="s">
        <v>52</v>
      </c>
      <c r="AB2" s="38" t="s">
        <v>49</v>
      </c>
      <c r="AC2" s="38" t="s">
        <v>50</v>
      </c>
      <c r="AD2" s="38" t="s">
        <v>51</v>
      </c>
      <c r="AE2" s="38" t="s">
        <v>7038</v>
      </c>
      <c r="AF2" s="38" t="s">
        <v>54</v>
      </c>
      <c r="AG2" s="38" t="s">
        <v>52</v>
      </c>
      <c r="AH2" s="38" t="s">
        <v>49</v>
      </c>
      <c r="AI2" s="38" t="s">
        <v>50</v>
      </c>
      <c r="AJ2" s="38" t="s">
        <v>51</v>
      </c>
      <c r="AK2" s="38" t="s">
        <v>7038</v>
      </c>
      <c r="AL2" s="38" t="s">
        <v>54</v>
      </c>
      <c r="AM2" s="38" t="s">
        <v>52</v>
      </c>
      <c r="AN2" s="38" t="s">
        <v>49</v>
      </c>
      <c r="AO2" s="38" t="s">
        <v>50</v>
      </c>
      <c r="AP2" s="38" t="s">
        <v>51</v>
      </c>
      <c r="AQ2" s="38" t="s">
        <v>7038</v>
      </c>
      <c r="AR2" s="38" t="s">
        <v>54</v>
      </c>
      <c r="AS2" s="38" t="s">
        <v>52</v>
      </c>
      <c r="AT2" s="38" t="s">
        <v>49</v>
      </c>
      <c r="AU2" s="38" t="s">
        <v>50</v>
      </c>
      <c r="AV2" s="38" t="s">
        <v>51</v>
      </c>
      <c r="AW2" s="38" t="s">
        <v>7038</v>
      </c>
      <c r="AX2" s="38" t="s">
        <v>54</v>
      </c>
      <c r="AY2" s="38" t="s">
        <v>52</v>
      </c>
      <c r="AZ2" s="38" t="s">
        <v>49</v>
      </c>
      <c r="BA2" s="38" t="s">
        <v>50</v>
      </c>
      <c r="BB2" s="38" t="s">
        <v>51</v>
      </c>
      <c r="BC2" s="38" t="s">
        <v>7038</v>
      </c>
      <c r="BD2" s="38" t="s">
        <v>54</v>
      </c>
      <c r="BE2" s="38" t="s">
        <v>52</v>
      </c>
      <c r="BF2" s="38" t="s">
        <v>49</v>
      </c>
      <c r="BG2" s="38" t="s">
        <v>50</v>
      </c>
      <c r="BH2" s="38" t="s">
        <v>51</v>
      </c>
      <c r="BI2" s="38" t="s">
        <v>7038</v>
      </c>
      <c r="BJ2" s="38" t="s">
        <v>54</v>
      </c>
      <c r="BK2" s="38" t="s">
        <v>52</v>
      </c>
      <c r="BL2" s="38" t="s">
        <v>49</v>
      </c>
      <c r="BM2" s="38" t="s">
        <v>50</v>
      </c>
      <c r="BN2" s="38" t="s">
        <v>51</v>
      </c>
      <c r="BO2" s="38" t="s">
        <v>7038</v>
      </c>
      <c r="BP2" s="38" t="s">
        <v>54</v>
      </c>
      <c r="BQ2" s="38" t="s">
        <v>52</v>
      </c>
      <c r="BR2" s="38" t="s">
        <v>49</v>
      </c>
      <c r="BS2" s="38" t="s">
        <v>50</v>
      </c>
      <c r="BT2" s="38" t="s">
        <v>51</v>
      </c>
      <c r="BU2" s="38" t="s">
        <v>7038</v>
      </c>
      <c r="BV2" s="38" t="s">
        <v>54</v>
      </c>
      <c r="BW2" s="38" t="s">
        <v>52</v>
      </c>
      <c r="BX2" s="38" t="s">
        <v>49</v>
      </c>
      <c r="BY2" s="38" t="s">
        <v>50</v>
      </c>
      <c r="BZ2" s="38" t="s">
        <v>51</v>
      </c>
      <c r="CA2" s="38" t="s">
        <v>7038</v>
      </c>
      <c r="CB2" s="38" t="s">
        <v>54</v>
      </c>
    </row>
    <row r="3" spans="1:80" ht="15" x14ac:dyDescent="0.15">
      <c r="A3" s="2" t="s">
        <v>0</v>
      </c>
      <c r="B3" s="33" t="s">
        <v>1</v>
      </c>
      <c r="C3" s="39">
        <f>SUM(C4,C5,C9,C10,C11,C25,C28)</f>
        <v>660181.43155722041</v>
      </c>
      <c r="D3" s="39">
        <f t="shared" ref="D3:BO3" si="0">SUM(D4,D5,D9,D10,D11,D25,D28)</f>
        <v>208641.01548549652</v>
      </c>
      <c r="E3" s="39">
        <f t="shared" si="0"/>
        <v>35486.423943000002</v>
      </c>
      <c r="F3" s="39">
        <f t="shared" si="0"/>
        <v>118946.15377116668</v>
      </c>
      <c r="G3" s="39">
        <f t="shared" si="0"/>
        <v>262140.49409908435</v>
      </c>
      <c r="H3" s="39">
        <f t="shared" si="0"/>
        <v>34967.344258472978</v>
      </c>
      <c r="I3" s="39">
        <f t="shared" si="0"/>
        <v>50547.241655999977</v>
      </c>
      <c r="J3" s="39">
        <f t="shared" si="0"/>
        <v>15873.642133999965</v>
      </c>
      <c r="K3" s="39">
        <f t="shared" si="0"/>
        <v>3504.1876410000004</v>
      </c>
      <c r="L3" s="39">
        <f t="shared" si="0"/>
        <v>8295.9265670000004</v>
      </c>
      <c r="M3" s="39">
        <f t="shared" si="0"/>
        <v>20089.959042000013</v>
      </c>
      <c r="N3" s="39">
        <f t="shared" si="0"/>
        <v>2783.5262719999992</v>
      </c>
      <c r="O3" s="39">
        <f t="shared" si="0"/>
        <v>53484.519830999976</v>
      </c>
      <c r="P3" s="39">
        <f t="shared" si="0"/>
        <v>15887.825844999963</v>
      </c>
      <c r="Q3" s="39">
        <f t="shared" si="0"/>
        <v>2971.7090260000004</v>
      </c>
      <c r="R3" s="39">
        <f t="shared" si="0"/>
        <v>9185.039506000001</v>
      </c>
      <c r="S3" s="39">
        <f t="shared" si="0"/>
        <v>22433.64745700001</v>
      </c>
      <c r="T3" s="39">
        <f t="shared" si="0"/>
        <v>3006.2979970000001</v>
      </c>
      <c r="U3" s="39">
        <f t="shared" si="0"/>
        <v>57525.381598999978</v>
      </c>
      <c r="V3" s="39">
        <f t="shared" si="0"/>
        <v>16456.787247999964</v>
      </c>
      <c r="W3" s="39">
        <f t="shared" si="0"/>
        <v>3238.3510040000001</v>
      </c>
      <c r="X3" s="39">
        <f t="shared" si="0"/>
        <v>12827.608356999999</v>
      </c>
      <c r="Y3" s="39">
        <f t="shared" si="0"/>
        <v>22801.839646000011</v>
      </c>
      <c r="Z3" s="39">
        <f t="shared" si="0"/>
        <v>2200.7953439999997</v>
      </c>
      <c r="AA3" s="39">
        <f t="shared" si="0"/>
        <v>59093.874490999966</v>
      </c>
      <c r="AB3" s="39">
        <f t="shared" si="0"/>
        <v>20367.862869999968</v>
      </c>
      <c r="AC3" s="39">
        <f t="shared" si="0"/>
        <v>2985.0081120000004</v>
      </c>
      <c r="AD3" s="39">
        <f t="shared" si="0"/>
        <v>10247.201175999997</v>
      </c>
      <c r="AE3" s="39">
        <f t="shared" si="0"/>
        <v>23148.895905000008</v>
      </c>
      <c r="AF3" s="39">
        <f t="shared" si="0"/>
        <v>2344.9064279999998</v>
      </c>
      <c r="AG3" s="39">
        <f t="shared" si="0"/>
        <v>57418.359317999966</v>
      </c>
      <c r="AH3" s="39">
        <f t="shared" si="0"/>
        <v>18917.618535999965</v>
      </c>
      <c r="AI3" s="39">
        <f t="shared" si="0"/>
        <v>2928.5285300000005</v>
      </c>
      <c r="AJ3" s="39">
        <f t="shared" si="0"/>
        <v>10965.003969999998</v>
      </c>
      <c r="AK3" s="39">
        <f t="shared" si="0"/>
        <v>21476.857586000013</v>
      </c>
      <c r="AL3" s="39">
        <f t="shared" si="0"/>
        <v>3130.3506959999995</v>
      </c>
      <c r="AM3" s="39">
        <f t="shared" si="0"/>
        <v>58978.501541999969</v>
      </c>
      <c r="AN3" s="39">
        <f t="shared" si="0"/>
        <v>18023.473233999965</v>
      </c>
      <c r="AO3" s="39">
        <f t="shared" si="0"/>
        <v>2931.7204310000006</v>
      </c>
      <c r="AP3" s="39">
        <f t="shared" si="0"/>
        <v>11257.265548999998</v>
      </c>
      <c r="AQ3" s="39">
        <f t="shared" si="0"/>
        <v>22579.857589000014</v>
      </c>
      <c r="AR3" s="39">
        <f t="shared" si="0"/>
        <v>4186.1847389999994</v>
      </c>
      <c r="AS3" s="39">
        <f t="shared" si="0"/>
        <v>58008.842813046649</v>
      </c>
      <c r="AT3" s="39">
        <f t="shared" si="0"/>
        <v>16942.644477379963</v>
      </c>
      <c r="AU3" s="39">
        <f t="shared" si="0"/>
        <v>2770.2409670000002</v>
      </c>
      <c r="AV3" s="39">
        <f t="shared" si="0"/>
        <v>12584.895618666666</v>
      </c>
      <c r="AW3" s="39">
        <f t="shared" si="0"/>
        <v>23153.440036000015</v>
      </c>
      <c r="AX3" s="39">
        <f t="shared" si="0"/>
        <v>2557.6217139999999</v>
      </c>
      <c r="AY3" s="39">
        <f t="shared" si="0"/>
        <v>49949.254860935522</v>
      </c>
      <c r="AZ3" s="39">
        <f t="shared" si="0"/>
        <v>16942.644477379963</v>
      </c>
      <c r="BA3" s="39">
        <f t="shared" si="0"/>
        <v>2182.9527690000004</v>
      </c>
      <c r="BB3" s="39">
        <f t="shared" si="0"/>
        <v>6109.3695959999995</v>
      </c>
      <c r="BC3" s="39">
        <f t="shared" si="0"/>
        <v>22492.8462987889</v>
      </c>
      <c r="BD3" s="39">
        <f t="shared" si="0"/>
        <v>2221.4417197666667</v>
      </c>
      <c r="BE3" s="39">
        <f t="shared" si="0"/>
        <v>54842.697642618135</v>
      </c>
      <c r="BF3" s="39">
        <f t="shared" si="0"/>
        <v>17094.264485116582</v>
      </c>
      <c r="BG3" s="39">
        <f t="shared" si="0"/>
        <v>3328.4064359999998</v>
      </c>
      <c r="BH3" s="39">
        <f t="shared" si="0"/>
        <v>11700.091871499999</v>
      </c>
      <c r="BI3" s="39">
        <f t="shared" si="0"/>
        <v>20159.921257295249</v>
      </c>
      <c r="BJ3" s="39">
        <f t="shared" si="0"/>
        <v>2560.0135927063129</v>
      </c>
      <c r="BK3" s="39">
        <f t="shared" si="0"/>
        <v>51600.116624999966</v>
      </c>
      <c r="BL3" s="39">
        <f t="shared" si="0"/>
        <v>16967.189900999962</v>
      </c>
      <c r="BM3" s="39" t="e">
        <f t="shared" si="0"/>
        <v>#N/A</v>
      </c>
      <c r="BN3" s="39">
        <f t="shared" si="0"/>
        <v>9041.266834</v>
      </c>
      <c r="BO3" s="39">
        <f t="shared" si="0"/>
        <v>22505.86239100001</v>
      </c>
      <c r="BP3" s="39">
        <f t="shared" ref="BP3:CB3" si="1">SUM(BP4,BP5,BP9,BP10,BP11,BP25,BP28)</f>
        <v>3411.0563499999998</v>
      </c>
      <c r="BQ3" s="39">
        <f t="shared" si="1"/>
        <v>53271.88960499996</v>
      </c>
      <c r="BR3" s="39">
        <f t="shared" si="1"/>
        <v>17011.597722999966</v>
      </c>
      <c r="BS3" s="39">
        <f t="shared" si="1"/>
        <v>2604.3662549999999</v>
      </c>
      <c r="BT3" s="39">
        <f t="shared" si="1"/>
        <v>9448.7244110000011</v>
      </c>
      <c r="BU3" s="39">
        <f t="shared" si="1"/>
        <v>21365.945009000006</v>
      </c>
      <c r="BV3" s="39">
        <f t="shared" si="1"/>
        <v>2841.2562069999999</v>
      </c>
      <c r="BW3" s="39">
        <f t="shared" si="1"/>
        <v>52492.288151999972</v>
      </c>
      <c r="BX3" s="39">
        <f t="shared" si="1"/>
        <v>18051.701365999968</v>
      </c>
      <c r="BY3" s="39">
        <f t="shared" si="1"/>
        <v>3857.7833900000001</v>
      </c>
      <c r="BZ3" s="39">
        <f t="shared" si="1"/>
        <v>7283.7603150000004</v>
      </c>
      <c r="CA3" s="39">
        <f t="shared" si="1"/>
        <v>19931.421882000013</v>
      </c>
      <c r="CB3" s="39">
        <f t="shared" si="1"/>
        <v>3367.6211990000002</v>
      </c>
    </row>
    <row r="4" spans="1:80" ht="15" x14ac:dyDescent="0.15">
      <c r="A4" s="2">
        <v>1</v>
      </c>
      <c r="B4" s="33" t="s">
        <v>465</v>
      </c>
      <c r="C4" s="39">
        <f t="shared" ref="C4" si="2">SUM(D4:H4)</f>
        <v>19830.7308386</v>
      </c>
      <c r="D4" s="39">
        <f>VLOOKUP(B4,'pivot SoE'!$A$66:$Q$78,14,0)</f>
        <v>623.03086400000007</v>
      </c>
      <c r="E4" s="39"/>
      <c r="F4" s="39">
        <f>VLOOKUP(B4,'pivot SoE'!$A$42:$Q$50,14,0)</f>
        <v>451.19404200000008</v>
      </c>
      <c r="G4" s="39">
        <f>VLOOKUP(B4,'pivot SoE'!$A$52:$Q$64,14,0)</f>
        <v>17064.194024600001</v>
      </c>
      <c r="H4" s="39">
        <f>VLOOKUP(B4,'pivot khác'!$A$5:$Q$16,14,0)</f>
        <v>1692.3119079999999</v>
      </c>
      <c r="I4" s="39">
        <f t="shared" ref="I4:I32" si="3">SUM(J4:N4)</f>
        <v>1930.7817820000002</v>
      </c>
      <c r="J4" s="39">
        <f>VLOOKUP(B4,'pivot SoE'!$A$66:$Q$78,2,0)</f>
        <v>28.363634999999999</v>
      </c>
      <c r="K4" s="39"/>
      <c r="L4" s="39">
        <f>VLOOKUP(B4,'pivot SoE'!$A$42:$Q$50,2,0)</f>
        <v>48.676304000000002</v>
      </c>
      <c r="M4" s="39">
        <f>VLOOKUP(B4,'pivot SoE'!$A$52:$Q$64,2,0)</f>
        <v>1781.6410360000002</v>
      </c>
      <c r="N4" s="39">
        <f>VLOOKUP(B4,'pivot khác'!$A$5:$Q$16,2,0)</f>
        <v>72.100807000000003</v>
      </c>
      <c r="O4" s="39">
        <f t="shared" ref="O4:O32" si="4">SUM(P4:T4)</f>
        <v>3137.320158</v>
      </c>
      <c r="P4" s="39">
        <f>VLOOKUP(B4,'pivot SoE'!$A$66:$Q$78,3,0)</f>
        <v>28.363634999999999</v>
      </c>
      <c r="Q4" s="39"/>
      <c r="R4" s="39">
        <f>VLOOKUP(B4,'pivot SoE'!$A$42:$Q$50,3,0)</f>
        <v>155.04274899999999</v>
      </c>
      <c r="S4" s="39">
        <f>VLOOKUP(B4,'pivot SoE'!$A$52:$Q$64,3,0)</f>
        <v>2872.9422199999999</v>
      </c>
      <c r="T4" s="39">
        <f>VLOOKUP(B4,'pivot khác'!$A$5:$Q$16,3,0)</f>
        <v>80.971553999999998</v>
      </c>
      <c r="U4" s="39">
        <f t="shared" ref="U4:U32" si="5">SUM(V4:Z4)</f>
        <v>1144.1505890000001</v>
      </c>
      <c r="V4" s="39">
        <f>VLOOKUP(B4,'pivot SoE'!$A$66:$Q$78,4,0)</f>
        <v>28.805215</v>
      </c>
      <c r="W4" s="39"/>
      <c r="X4" s="39">
        <f>VLOOKUP(B4,'pivot SoE'!$A$42:$Q$50,4,0)</f>
        <v>30.993135000000002</v>
      </c>
      <c r="Y4" s="39">
        <f>VLOOKUP(B4,'pivot SoE'!$A$52:$Q$64,4,0)</f>
        <v>968.23444000000006</v>
      </c>
      <c r="Z4" s="39">
        <f>VLOOKUP(B4,'pivot khác'!$A$5:$Q$16,4,0)</f>
        <v>116.11779900000001</v>
      </c>
      <c r="AA4" s="39">
        <f t="shared" ref="AA4:AA32" si="6">SUM(AB4:AF4)</f>
        <v>1056.1201469999999</v>
      </c>
      <c r="AB4" s="39">
        <f>VLOOKUP(B4,'pivot SoE'!$A$66:$Q$78,5,0)</f>
        <v>28.415628999999999</v>
      </c>
      <c r="AC4" s="39"/>
      <c r="AD4" s="39">
        <f>VLOOKUP(B4,'pivot SoE'!$A$42:$Q$50,5,0)</f>
        <v>25.323654999999999</v>
      </c>
      <c r="AE4" s="39">
        <f>VLOOKUP(B4,'pivot SoE'!$A$52:$Q$64,5,0)</f>
        <v>945.13974799999994</v>
      </c>
      <c r="AF4" s="39">
        <f>VLOOKUP(B4,'pivot khác'!$A$5:$Q$16,5,0)</f>
        <v>57.241114999999994</v>
      </c>
      <c r="AG4" s="39">
        <f t="shared" ref="AG4:AG32" si="7">SUM(AH4:AL4)</f>
        <v>1970.5924829999999</v>
      </c>
      <c r="AH4" s="39">
        <f>VLOOKUP(B4,'pivot SoE'!$A$66:$Q$78,6,0)</f>
        <v>136.45778300000001</v>
      </c>
      <c r="AI4" s="39"/>
      <c r="AJ4" s="39">
        <f>VLOOKUP(B4,'pivot SoE'!$A$42:$Q$50,6,0)</f>
        <v>27.921546999999997</v>
      </c>
      <c r="AK4" s="39">
        <f>VLOOKUP(B4,'pivot SoE'!$A$52:$Q$64,6,0)</f>
        <v>1755.4543209999999</v>
      </c>
      <c r="AL4" s="39">
        <f>VLOOKUP(B4,'pivot khác'!$A$5:$Q$16,6,0)</f>
        <v>50.758831999999991</v>
      </c>
      <c r="AM4" s="39">
        <f t="shared" ref="AM4:AM32" si="8">SUM(AN4:AR4)</f>
        <v>1872.112746</v>
      </c>
      <c r="AN4" s="39">
        <f>VLOOKUP(B4,'pivot SoE'!$A$66:$Q$78,7,0)</f>
        <v>59.318417999999994</v>
      </c>
      <c r="AO4" s="39"/>
      <c r="AP4" s="39">
        <f>VLOOKUP(B4,'pivot SoE'!$A$42:$Q$50,7,0)</f>
        <v>28.922389000000003</v>
      </c>
      <c r="AQ4" s="39">
        <f>VLOOKUP(B4,'pivot SoE'!$A$52:$Q$64,7,0)</f>
        <v>1746.5057770000001</v>
      </c>
      <c r="AR4" s="39">
        <f>VLOOKUP(B4,'pivot khác'!$A$5:$Q$16,7,0)</f>
        <v>37.366161999999996</v>
      </c>
      <c r="AS4" s="39">
        <f t="shared" ref="AS4:AS32" si="9">SUM(AT4:AX4)</f>
        <v>433.22957599999995</v>
      </c>
      <c r="AT4" s="39">
        <f>VLOOKUP(B4,'pivot SoE'!$A$66:$Q$78,8,0)</f>
        <v>66.120621</v>
      </c>
      <c r="AU4" s="39"/>
      <c r="AV4" s="39">
        <f>VLOOKUP(B4,'pivot SoE'!$A$42:$Q$50,8,0)</f>
        <v>26.504859999999997</v>
      </c>
      <c r="AW4" s="39">
        <f>VLOOKUP(B4,'pivot SoE'!$A$52:$Q$64,8,0)</f>
        <v>283.154225</v>
      </c>
      <c r="AX4" s="39">
        <f>VLOOKUP(B4,'pivot khác'!$A$5:$Q$16,8,0)</f>
        <v>57.449869999999997</v>
      </c>
      <c r="AY4" s="39">
        <f t="shared" ref="AY4:AY32" si="10">SUM(AZ4:BD4)</f>
        <v>1481.2548396000002</v>
      </c>
      <c r="AZ4" s="39">
        <f>VLOOKUP(B4,'pivot SoE'!$A$66:$Q$78,8,0)</f>
        <v>66.120621</v>
      </c>
      <c r="BA4" s="39"/>
      <c r="BB4" s="39">
        <f>VLOOKUP(B4,'pivot SoE'!$A$42:$Q$50,9,0)</f>
        <v>23.243029</v>
      </c>
      <c r="BC4" s="39">
        <f>VLOOKUP(B4,'pivot SoE'!$A$52:$Q$64,9,0)</f>
        <v>1163.2842516000001</v>
      </c>
      <c r="BD4" s="39">
        <f>VLOOKUP(B4,'pivot khác'!$A$5:$Q$16,9,0)</f>
        <v>228.60693800000001</v>
      </c>
      <c r="BE4" s="39">
        <f t="shared" ref="BE4:BE32" si="11">SUM(BF4:BJ4)</f>
        <v>1371.228474</v>
      </c>
      <c r="BF4" s="39">
        <f>VLOOKUP(B4,'pivot SoE'!$A$66:$Q$78,10,0)</f>
        <v>46.862972000000006</v>
      </c>
      <c r="BG4" s="39"/>
      <c r="BH4" s="39">
        <f>VLOOKUP(B4,'pivot SoE'!$A$42:$Q$50,10,0)</f>
        <v>21.903293999999999</v>
      </c>
      <c r="BI4" s="39">
        <f>VLOOKUP(B4,'pivot SoE'!$A$52:$Q$64,10,0)</f>
        <v>1086.2736259999999</v>
      </c>
      <c r="BJ4" s="39">
        <f>VLOOKUP(B4,'pivot khác'!$A$5:$Q$16,10,0)</f>
        <v>216.188582</v>
      </c>
      <c r="BK4" s="39"/>
      <c r="BL4" s="39">
        <f>VLOOKUP(B4,'pivot SoE'!$A$66:$Q$78,11,0)</f>
        <v>46.914620999999997</v>
      </c>
      <c r="BM4" s="39" t="e">
        <f>VLOOKUP(B4,'pivot SoE'!$A$80:$Q$90,11,0)</f>
        <v>#N/A</v>
      </c>
      <c r="BN4" s="39">
        <f>VLOOKUP(B4,'pivot SoE'!$A$42:$Q$50,11,0)</f>
        <v>21.277342999999998</v>
      </c>
      <c r="BO4" s="39">
        <f>VLOOKUP(B4,'pivot SoE'!$A$52:$Q$64,11,0)</f>
        <v>2254.1737389999998</v>
      </c>
      <c r="BP4" s="39">
        <f>VLOOKUP(B4,'pivot khác'!$A$5:$Q$16,11,0)</f>
        <v>186.06252999999998</v>
      </c>
      <c r="BQ4" s="39">
        <f t="shared" ref="BQ4:BQ32" si="12">SUM(BR4:BV4)</f>
        <v>1491.677052</v>
      </c>
      <c r="BR4" s="39">
        <f>VLOOKUP(B4,'pivot SoE'!$A$66:$Q$78,12,0)</f>
        <v>46.910970999999996</v>
      </c>
      <c r="BS4" s="39"/>
      <c r="BT4" s="39">
        <f>VLOOKUP(B4,'pivot SoE'!$A$42:$Q$50,12,0)</f>
        <v>21.135238999999999</v>
      </c>
      <c r="BU4" s="39">
        <f>VLOOKUP(B4,'pivot SoE'!$A$52:$Q$64,12,0)</f>
        <v>1206.67752</v>
      </c>
      <c r="BV4" s="39">
        <f>VLOOKUP(B4,'pivot khác'!$A$5:$Q$16,12,0)</f>
        <v>216.95332199999999</v>
      </c>
      <c r="BW4" s="39">
        <f t="shared" ref="BW4:BW32" si="13">SUM(BX4:CB4)</f>
        <v>1440.3816469999997</v>
      </c>
      <c r="BX4" s="39">
        <f>VLOOKUP(B4,'pivot SoE'!$A$66:$Q$78,13,0)</f>
        <v>46.923631</v>
      </c>
      <c r="BY4" s="39"/>
      <c r="BZ4" s="39">
        <f>VLOOKUP(B4,'pivot SoE'!$A$42:$Q$50,13,0)</f>
        <v>20.250498</v>
      </c>
      <c r="CA4" s="39">
        <f>VLOOKUP(B4,'pivot SoE'!$A$52:$Q$64,13,0)</f>
        <v>1000.7131209999999</v>
      </c>
      <c r="CB4" s="39">
        <f>VLOOKUP(B4,'pivot khác'!$A$5:$Q$16,13,0)</f>
        <v>372.49439700000005</v>
      </c>
    </row>
    <row r="5" spans="1:80" ht="15" x14ac:dyDescent="0.15">
      <c r="A5" s="2">
        <v>2</v>
      </c>
      <c r="B5" s="33" t="s">
        <v>2</v>
      </c>
      <c r="C5" s="39">
        <f>SUM(C6:C8)</f>
        <v>120478.81552445429</v>
      </c>
      <c r="D5" s="39">
        <f t="shared" ref="D5:BO5" si="14">SUM(D6:D8)</f>
        <v>14910.342207116626</v>
      </c>
      <c r="E5" s="39">
        <f t="shared" si="14"/>
        <v>2793.7929639999998</v>
      </c>
      <c r="F5" s="39">
        <f t="shared" si="14"/>
        <v>46828.818901333332</v>
      </c>
      <c r="G5" s="39">
        <f t="shared" si="14"/>
        <v>46664.5107894619</v>
      </c>
      <c r="H5" s="39">
        <f t="shared" si="14"/>
        <v>9281.3506625424234</v>
      </c>
      <c r="I5" s="39">
        <f t="shared" si="14"/>
        <v>9385.9330100000006</v>
      </c>
      <c r="J5" s="39">
        <f t="shared" si="14"/>
        <v>1114.745363</v>
      </c>
      <c r="K5" s="39">
        <f t="shared" si="14"/>
        <v>301.98121300000003</v>
      </c>
      <c r="L5" s="39">
        <f t="shared" si="14"/>
        <v>4215.5690290000011</v>
      </c>
      <c r="M5" s="39">
        <f t="shared" si="14"/>
        <v>2994.3649000000005</v>
      </c>
      <c r="N5" s="39">
        <f t="shared" si="14"/>
        <v>759.27250500000002</v>
      </c>
      <c r="O5" s="39">
        <f t="shared" si="14"/>
        <v>10467.431706000001</v>
      </c>
      <c r="P5" s="39">
        <f t="shared" si="14"/>
        <v>1294.0585019999999</v>
      </c>
      <c r="Q5" s="39">
        <f t="shared" si="14"/>
        <v>301.91274900000008</v>
      </c>
      <c r="R5" s="39">
        <f t="shared" si="14"/>
        <v>4636.0060210000011</v>
      </c>
      <c r="S5" s="39">
        <f t="shared" si="14"/>
        <v>3475.6622730000004</v>
      </c>
      <c r="T5" s="39">
        <f t="shared" si="14"/>
        <v>759.79216100000008</v>
      </c>
      <c r="U5" s="39">
        <f t="shared" si="14"/>
        <v>11038.934678</v>
      </c>
      <c r="V5" s="39">
        <f t="shared" si="14"/>
        <v>1356.8259449999998</v>
      </c>
      <c r="W5" s="39">
        <f t="shared" si="14"/>
        <v>267.752835</v>
      </c>
      <c r="X5" s="39">
        <f t="shared" si="14"/>
        <v>4402.9108940000006</v>
      </c>
      <c r="Y5" s="39">
        <f t="shared" si="14"/>
        <v>4162.6584280000006</v>
      </c>
      <c r="Z5" s="39">
        <f t="shared" si="14"/>
        <v>848.78657600000008</v>
      </c>
      <c r="AA5" s="39">
        <f t="shared" si="14"/>
        <v>11524.98898</v>
      </c>
      <c r="AB5" s="39">
        <f t="shared" si="14"/>
        <v>1168.2038620000001</v>
      </c>
      <c r="AC5" s="39">
        <f t="shared" si="14"/>
        <v>248.87466899999998</v>
      </c>
      <c r="AD5" s="39">
        <f t="shared" si="14"/>
        <v>4116.1124879999988</v>
      </c>
      <c r="AE5" s="39">
        <f t="shared" si="14"/>
        <v>5206.6212279999991</v>
      </c>
      <c r="AF5" s="39">
        <f t="shared" si="14"/>
        <v>785.17673300000001</v>
      </c>
      <c r="AG5" s="39">
        <f t="shared" si="14"/>
        <v>10012.387816999999</v>
      </c>
      <c r="AH5" s="39">
        <f t="shared" si="14"/>
        <v>1324.1390729999998</v>
      </c>
      <c r="AI5" s="39">
        <f t="shared" si="14"/>
        <v>251.77108500000006</v>
      </c>
      <c r="AJ5" s="39">
        <f t="shared" si="14"/>
        <v>3972.2990599999994</v>
      </c>
      <c r="AK5" s="39">
        <f t="shared" si="14"/>
        <v>3635.5582800000011</v>
      </c>
      <c r="AL5" s="39">
        <f t="shared" si="14"/>
        <v>828.62031900000022</v>
      </c>
      <c r="AM5" s="39">
        <f t="shared" si="14"/>
        <v>9298.2990590000009</v>
      </c>
      <c r="AN5" s="39">
        <f t="shared" si="14"/>
        <v>1146.206287</v>
      </c>
      <c r="AO5" s="39">
        <f t="shared" si="14"/>
        <v>225.33232100000006</v>
      </c>
      <c r="AP5" s="39">
        <f t="shared" si="14"/>
        <v>3914.8125449999998</v>
      </c>
      <c r="AQ5" s="39">
        <f t="shared" si="14"/>
        <v>3330.6947250000003</v>
      </c>
      <c r="AR5" s="39">
        <f t="shared" si="14"/>
        <v>681.25318099999993</v>
      </c>
      <c r="AS5" s="39">
        <f t="shared" si="14"/>
        <v>9575.8317906666689</v>
      </c>
      <c r="AT5" s="39">
        <f t="shared" si="14"/>
        <v>1244.140562</v>
      </c>
      <c r="AU5" s="39">
        <f t="shared" si="14"/>
        <v>225.02478500000004</v>
      </c>
      <c r="AV5" s="39">
        <f t="shared" si="14"/>
        <v>3888.8144986666666</v>
      </c>
      <c r="AW5" s="39">
        <f t="shared" si="14"/>
        <v>3573.859015</v>
      </c>
      <c r="AX5" s="39">
        <f t="shared" si="14"/>
        <v>643.99293000000011</v>
      </c>
      <c r="AY5" s="39">
        <f t="shared" si="14"/>
        <v>11501.967300066668</v>
      </c>
      <c r="AZ5" s="39">
        <f t="shared" si="14"/>
        <v>1244.140562</v>
      </c>
      <c r="BA5" s="39">
        <f t="shared" si="14"/>
        <v>207.54223100000002</v>
      </c>
      <c r="BB5" s="39">
        <f t="shared" si="14"/>
        <v>3939.0558023333333</v>
      </c>
      <c r="BC5" s="39">
        <f t="shared" si="14"/>
        <v>5673.3938658333345</v>
      </c>
      <c r="BD5" s="39">
        <f t="shared" si="14"/>
        <v>437.83483890000002</v>
      </c>
      <c r="BE5" s="39">
        <f t="shared" si="14"/>
        <v>8871.3218587209576</v>
      </c>
      <c r="BF5" s="39">
        <f t="shared" si="14"/>
        <v>1192.2448631166253</v>
      </c>
      <c r="BG5" s="39">
        <f t="shared" si="14"/>
        <v>198.89242300000001</v>
      </c>
      <c r="BH5" s="39">
        <f t="shared" si="14"/>
        <v>3158.383479333334</v>
      </c>
      <c r="BI5" s="39">
        <f t="shared" si="14"/>
        <v>3727.9670426285738</v>
      </c>
      <c r="BJ5" s="39">
        <f t="shared" si="14"/>
        <v>593.83405064242424</v>
      </c>
      <c r="BK5" s="39">
        <f t="shared" si="14"/>
        <v>9014.7977750000009</v>
      </c>
      <c r="BL5" s="39">
        <f t="shared" si="14"/>
        <v>1326.3671700000002</v>
      </c>
      <c r="BM5" s="39">
        <f t="shared" si="14"/>
        <v>201.19507100000001</v>
      </c>
      <c r="BN5" s="39">
        <f t="shared" si="14"/>
        <v>3727.4319829999999</v>
      </c>
      <c r="BO5" s="39">
        <f t="shared" si="14"/>
        <v>2667.7344810000009</v>
      </c>
      <c r="BP5" s="39">
        <f t="shared" ref="BP5:CB5" si="15">SUM(BP6:BP8)</f>
        <v>1092.06907</v>
      </c>
      <c r="BQ5" s="39">
        <f t="shared" si="15"/>
        <v>10326.281725999997</v>
      </c>
      <c r="BR5" s="39">
        <f t="shared" si="15"/>
        <v>1244.3175900000001</v>
      </c>
      <c r="BS5" s="39">
        <f t="shared" si="15"/>
        <v>194.53376100000003</v>
      </c>
      <c r="BT5" s="39">
        <f t="shared" si="15"/>
        <v>3701.2473990000003</v>
      </c>
      <c r="BU5" s="39">
        <f t="shared" si="15"/>
        <v>4517.8895079999984</v>
      </c>
      <c r="BV5" s="39">
        <f t="shared" si="15"/>
        <v>668.29346799999985</v>
      </c>
      <c r="BW5" s="39">
        <f t="shared" si="15"/>
        <v>9506.4573480000017</v>
      </c>
      <c r="BX5" s="39">
        <f t="shared" si="15"/>
        <v>1300.7699520000001</v>
      </c>
      <c r="BY5" s="39">
        <f t="shared" si="15"/>
        <v>168.97982099999999</v>
      </c>
      <c r="BZ5" s="39">
        <f t="shared" si="15"/>
        <v>3156.1757020000005</v>
      </c>
      <c r="CA5" s="39">
        <f t="shared" si="15"/>
        <v>3698.1070430000027</v>
      </c>
      <c r="CB5" s="39">
        <f t="shared" si="15"/>
        <v>1182.4248300000002</v>
      </c>
    </row>
    <row r="6" spans="1:80" ht="15" x14ac:dyDescent="0.15">
      <c r="A6" s="3" t="s">
        <v>3</v>
      </c>
      <c r="B6" s="12" t="s">
        <v>419</v>
      </c>
      <c r="C6" s="39">
        <f>SUM(D6:H6)</f>
        <v>29370.004395337648</v>
      </c>
      <c r="D6" s="39">
        <f>VLOOKUP(B6,'pivot SoE'!$A$66:$Q$78,14,0)</f>
        <v>2422.7329959999997</v>
      </c>
      <c r="E6" s="39">
        <f>VLOOKUP(B6,'pivot SoE'!$A$80:$Q$90,14,0)</f>
        <v>1309.4464159999995</v>
      </c>
      <c r="F6" s="39">
        <f>VLOOKUP(B6,'pivot SoE'!$A$42:$Q$50,14,0)</f>
        <v>676.84651133333307</v>
      </c>
      <c r="G6" s="39">
        <f>VLOOKUP(B6,'pivot SoE'!$A$52:$Q$64,14,0)</f>
        <v>23520.889387461892</v>
      </c>
      <c r="H6" s="39">
        <f>VLOOKUP(B6,'pivot khác'!$A$5:$Q$16,14,0)</f>
        <v>1440.0890845424246</v>
      </c>
      <c r="I6" s="39">
        <f t="shared" si="3"/>
        <v>1746.2215230000004</v>
      </c>
      <c r="J6" s="39">
        <f>VLOOKUP(B6,'pivot SoE'!$A$66:$Q$78,2,0)</f>
        <v>193.63424000000001</v>
      </c>
      <c r="K6" s="39">
        <f>VLOOKUP(B6,'pivot SoE'!$A$80:$Q$90,2,0)</f>
        <v>121.66568700000003</v>
      </c>
      <c r="L6" s="39">
        <f>VLOOKUP(B6,'pivot SoE'!$A$42:$Q$50,2,0)</f>
        <v>49.568629000000001</v>
      </c>
      <c r="M6" s="39">
        <f>VLOOKUP(B6,'pivot SoE'!$A$52:$Q$64,2,0)</f>
        <v>1275.7312140000001</v>
      </c>
      <c r="N6" s="39">
        <f>VLOOKUP(B6,'pivot khác'!$A$5:$Q$16,2,0)</f>
        <v>105.62175300000003</v>
      </c>
      <c r="O6" s="39">
        <f t="shared" si="4"/>
        <v>1910.5186260000003</v>
      </c>
      <c r="P6" s="39">
        <f>VLOOKUP(B6,'pivot SoE'!$A$66:$Q$78,3,0)</f>
        <v>193.15061399999999</v>
      </c>
      <c r="Q6" s="39">
        <f>VLOOKUP(B6,'pivot SoE'!$A$80:$Q$90,3,0)</f>
        <v>121.49196500000002</v>
      </c>
      <c r="R6" s="39">
        <f>VLOOKUP(B6,'pivot SoE'!$A$42:$Q$50,3,0)</f>
        <v>43.908475000000003</v>
      </c>
      <c r="S6" s="39">
        <f>VLOOKUP(B6,'pivot SoE'!$A$52:$Q$64,3,0)</f>
        <v>1445.2548880000002</v>
      </c>
      <c r="T6" s="39">
        <f>VLOOKUP(B6,'pivot khác'!$A$5:$Q$16,3,0)</f>
        <v>106.71268400000004</v>
      </c>
      <c r="U6" s="39">
        <f t="shared" si="5"/>
        <v>2782.9222259999997</v>
      </c>
      <c r="V6" s="39">
        <f>VLOOKUP(B6,'pivot SoE'!$A$66:$Q$78,4,0)</f>
        <v>196.09394800000004</v>
      </c>
      <c r="W6" s="39">
        <f>VLOOKUP(B6,'pivot SoE'!$A$80:$Q$90,4,0)</f>
        <v>112.67114400000003</v>
      </c>
      <c r="X6" s="39">
        <f>VLOOKUP(B6,'pivot SoE'!$A$42:$Q$50,4,0)</f>
        <v>42.687678999999996</v>
      </c>
      <c r="Y6" s="39">
        <f>VLOOKUP(B6,'pivot SoE'!$A$52:$Q$64,4,0)</f>
        <v>2330.6040799999996</v>
      </c>
      <c r="Z6" s="39">
        <f>VLOOKUP(B6,'pivot khác'!$A$5:$Q$16,4,0)</f>
        <v>100.86537500000003</v>
      </c>
      <c r="AA6" s="39">
        <f t="shared" si="6"/>
        <v>3768.9382069999997</v>
      </c>
      <c r="AB6" s="39">
        <f>VLOOKUP(B6,'pivot SoE'!$A$66:$Q$78,5,0)</f>
        <v>196.08490600000002</v>
      </c>
      <c r="AC6" s="39">
        <f>VLOOKUP(B6,'pivot SoE'!$A$80:$Q$90,5,0)</f>
        <v>104.85290600000002</v>
      </c>
      <c r="AD6" s="39">
        <f>VLOOKUP(B6,'pivot SoE'!$A$42:$Q$50,5,0)</f>
        <v>39.871348000000005</v>
      </c>
      <c r="AE6" s="39">
        <f>VLOOKUP(B6,'pivot SoE'!$A$52:$Q$64,5,0)</f>
        <v>3326.7983679999993</v>
      </c>
      <c r="AF6" s="39">
        <f>VLOOKUP(B6,'pivot khác'!$A$5:$Q$16,5,0)</f>
        <v>101.33067900000003</v>
      </c>
      <c r="AG6" s="39">
        <f t="shared" si="7"/>
        <v>2258.6054520000012</v>
      </c>
      <c r="AH6" s="39">
        <f>VLOOKUP(B6,'pivot SoE'!$A$66:$Q$78,6,0)</f>
        <v>246.05181000000002</v>
      </c>
      <c r="AI6" s="39">
        <f>VLOOKUP(B6,'pivot SoE'!$A$80:$Q$90,6,0)</f>
        <v>116.39704700000003</v>
      </c>
      <c r="AJ6" s="39">
        <f>VLOOKUP(B6,'pivot SoE'!$A$42:$Q$50,6,0)</f>
        <v>40.729382999999999</v>
      </c>
      <c r="AK6" s="39">
        <f>VLOOKUP(B6,'pivot SoE'!$A$52:$Q$64,6,0)</f>
        <v>1742.5187720000008</v>
      </c>
      <c r="AL6" s="39">
        <f>VLOOKUP(B6,'pivot khác'!$A$5:$Q$16,6,0)</f>
        <v>112.90844</v>
      </c>
      <c r="AM6" s="39">
        <f t="shared" si="8"/>
        <v>1885.6967460000003</v>
      </c>
      <c r="AN6" s="39">
        <f>VLOOKUP(B6,'pivot SoE'!$A$66:$Q$78,7,0)</f>
        <v>193.95433600000001</v>
      </c>
      <c r="AO6" s="39">
        <f>VLOOKUP(B6,'pivot SoE'!$A$80:$Q$90,7,0)</f>
        <v>94.65625500000003</v>
      </c>
      <c r="AP6" s="39">
        <f>VLOOKUP(B6,'pivot SoE'!$A$42:$Q$50,7,0)</f>
        <v>47.237905000000005</v>
      </c>
      <c r="AQ6" s="39">
        <f>VLOOKUP(B6,'pivot SoE'!$A$52:$Q$64,7,0)</f>
        <v>1449.2900530000002</v>
      </c>
      <c r="AR6" s="39">
        <f>VLOOKUP(B6,'pivot khác'!$A$5:$Q$16,7,0)</f>
        <v>100.55819700000001</v>
      </c>
      <c r="AS6" s="39">
        <f t="shared" si="9"/>
        <v>2106.6451466666667</v>
      </c>
      <c r="AT6" s="39">
        <f>VLOOKUP(B6,'pivot SoE'!$A$66:$Q$78,8,0)</f>
        <v>205.703113</v>
      </c>
      <c r="AU6" s="39">
        <f>VLOOKUP(B6,'pivot SoE'!$A$80:$Q$90,8,0)</f>
        <v>116.12410200000004</v>
      </c>
      <c r="AV6" s="39">
        <f>VLOOKUP(B6,'pivot SoE'!$A$42:$Q$50,8,0)</f>
        <v>65.99825066666665</v>
      </c>
      <c r="AW6" s="39">
        <f>VLOOKUP(B6,'pivot SoE'!$A$52:$Q$64,8,0)</f>
        <v>1614.9254689999998</v>
      </c>
      <c r="AX6" s="39">
        <f>VLOOKUP(B6,'pivot khác'!$A$5:$Q$16,8,0)</f>
        <v>103.89421200000001</v>
      </c>
      <c r="AY6" s="39">
        <f t="shared" si="10"/>
        <v>4144.8405460666672</v>
      </c>
      <c r="AZ6" s="39">
        <f>VLOOKUP(B6,'pivot SoE'!$A$66:$Q$78,8,0)</f>
        <v>205.703113</v>
      </c>
      <c r="BA6" s="39">
        <f>VLOOKUP(B6,'pivot SoE'!$A$80:$Q$90,9,0)</f>
        <v>113.94147700000002</v>
      </c>
      <c r="BB6" s="39">
        <f>VLOOKUP(B6,'pivot SoE'!$A$42:$Q$50,9,0)</f>
        <v>64.04727033333333</v>
      </c>
      <c r="BC6" s="39">
        <f>VLOOKUP(B6,'pivot SoE'!$A$52:$Q$64,9,0)</f>
        <v>3653.5846518333342</v>
      </c>
      <c r="BD6" s="39">
        <f>VLOOKUP(B6,'pivot khác'!$A$5:$Q$16,9,0)</f>
        <v>107.56403390000003</v>
      </c>
      <c r="BE6" s="39">
        <f t="shared" si="11"/>
        <v>2241.9535826043311</v>
      </c>
      <c r="BF6" s="39">
        <f>VLOOKUP(B6,'pivot SoE'!$A$66:$Q$78,10,0)</f>
        <v>192.80524700000001</v>
      </c>
      <c r="BG6" s="39">
        <f>VLOOKUP(B6,'pivot SoE'!$A$80:$Q$90,10,0)</f>
        <v>103.63286800000002</v>
      </c>
      <c r="BH6" s="39">
        <f>VLOOKUP(B6,'pivot SoE'!$A$42:$Q$50,10,0)</f>
        <v>73.733044333333339</v>
      </c>
      <c r="BI6" s="39">
        <f>VLOOKUP(B6,'pivot SoE'!$A$52:$Q$64,10,0)</f>
        <v>1780.6693446285738</v>
      </c>
      <c r="BJ6" s="39">
        <f>VLOOKUP(B6,'pivot khác'!$A$5:$Q$16,10,0)</f>
        <v>91.113078642424256</v>
      </c>
      <c r="BK6" s="39">
        <f t="shared" ref="BK6:BK32" si="16">SUM(BL6:BP6)</f>
        <v>1255.7533380000009</v>
      </c>
      <c r="BL6" s="39">
        <f>VLOOKUP(B6,'pivot SoE'!$A$66:$Q$78,11,0)</f>
        <v>209.09568000000002</v>
      </c>
      <c r="BM6" s="39">
        <f>VLOOKUP(B6,'pivot SoE'!$A$80:$Q$90,11,0)</f>
        <v>114.25233200000001</v>
      </c>
      <c r="BN6" s="39">
        <f>VLOOKUP(B6,'pivot SoE'!$A$42:$Q$50,11,0)</f>
        <v>65.821359000000001</v>
      </c>
      <c r="BO6" s="39">
        <f>VLOOKUP(B6,'pivot SoE'!$A$52:$Q$64,11,0)</f>
        <v>764.75812700000074</v>
      </c>
      <c r="BP6" s="39">
        <f>VLOOKUP(B6,'pivot khác'!$A$5:$Q$16,11,0)</f>
        <v>101.82584000000001</v>
      </c>
      <c r="BQ6" s="39">
        <f t="shared" si="12"/>
        <v>3054.3862909999975</v>
      </c>
      <c r="BR6" s="39">
        <f>VLOOKUP(B6,'pivot SoE'!$A$66:$Q$78,12,0)</f>
        <v>203.42738200000002</v>
      </c>
      <c r="BS6" s="39">
        <f>VLOOKUP(B6,'pivot SoE'!$A$80:$Q$90,12,0)</f>
        <v>107.70581700000001</v>
      </c>
      <c r="BT6" s="39">
        <f>VLOOKUP(B6,'pivot SoE'!$A$42:$Q$50,12,0)</f>
        <v>71.45750799999999</v>
      </c>
      <c r="BU6" s="39">
        <f>VLOOKUP(B6,'pivot SoE'!$A$52:$Q$64,12,0)</f>
        <v>2524.3660829999976</v>
      </c>
      <c r="BV6" s="39">
        <f>VLOOKUP(B6,'pivot khác'!$A$5:$Q$16,12,0)</f>
        <v>147.42950100000002</v>
      </c>
      <c r="BW6" s="39">
        <f t="shared" si="13"/>
        <v>2226.4205770000021</v>
      </c>
      <c r="BX6" s="39">
        <f>VLOOKUP(B6,'pivot SoE'!$A$66:$Q$78,13,0)</f>
        <v>199.92647300000002</v>
      </c>
      <c r="BY6" s="39">
        <f>VLOOKUP(B6,'pivot SoE'!$A$80:$Q$90,13,0)</f>
        <v>82.054815999999988</v>
      </c>
      <c r="BZ6" s="39">
        <f>VLOOKUP(B6,'pivot SoE'!$A$42:$Q$50,13,0)</f>
        <v>71.785660000000007</v>
      </c>
      <c r="CA6" s="39">
        <f>VLOOKUP(B6,'pivot SoE'!$A$52:$Q$64,13,0)</f>
        <v>1612.3883370000021</v>
      </c>
      <c r="CB6" s="39">
        <f>VLOOKUP(B6,'pivot khác'!$A$5:$Q$16,13,0)</f>
        <v>260.26529100000005</v>
      </c>
    </row>
    <row r="7" spans="1:80" ht="15" x14ac:dyDescent="0.15">
      <c r="A7" s="3" t="s">
        <v>4</v>
      </c>
      <c r="B7" s="12" t="s">
        <v>351</v>
      </c>
      <c r="C7" s="39">
        <f t="shared" ref="C7:C32" si="17">SUM(D7:H7)</f>
        <v>87697.972343116649</v>
      </c>
      <c r="D7" s="39">
        <f>VLOOKUP(B7,'pivot SoE'!$A$66:$Q$78,14,0)</f>
        <v>10112.972278116627</v>
      </c>
      <c r="E7" s="39">
        <f>VLOOKUP(B7,'pivot SoE'!$A$80:$Q$90,14,0)</f>
        <v>1449.202507</v>
      </c>
      <c r="F7" s="39">
        <f>VLOOKUP(B7,'pivot SoE'!$A$42:$Q$50,14,0)</f>
        <v>45943.495214000002</v>
      </c>
      <c r="G7" s="39">
        <f>VLOOKUP(B7,'pivot SoE'!$A$52:$Q$64,14,0)</f>
        <v>22497.951960000009</v>
      </c>
      <c r="H7" s="39">
        <f>VLOOKUP(B7,'pivot khác'!$A$5:$Q$16,14,0)</f>
        <v>7694.3503839999994</v>
      </c>
      <c r="I7" s="39">
        <f t="shared" si="3"/>
        <v>7378.6535060000006</v>
      </c>
      <c r="J7" s="39">
        <f>VLOOKUP(B7,'pivot SoE'!$A$66:$Q$78,2,0)</f>
        <v>753.25064799999996</v>
      </c>
      <c r="K7" s="39">
        <f>VLOOKUP(B7,'pivot SoE'!$A$80:$Q$90,2,0)</f>
        <v>177.157241</v>
      </c>
      <c r="L7" s="39">
        <f>VLOOKUP(B7,'pivot SoE'!$A$42:$Q$50,2,0)</f>
        <v>4150.8603440000006</v>
      </c>
      <c r="M7" s="39">
        <f>VLOOKUP(B7,'pivot SoE'!$A$52:$Q$64,2,0)</f>
        <v>1652.8543430000002</v>
      </c>
      <c r="N7" s="39">
        <f>VLOOKUP(B7,'pivot khác'!$A$5:$Q$16,2,0)</f>
        <v>644.53093000000001</v>
      </c>
      <c r="O7" s="39">
        <f t="shared" si="4"/>
        <v>8191.0709160000006</v>
      </c>
      <c r="P7" s="39">
        <f>VLOOKUP(B7,'pivot SoE'!$A$66:$Q$78,3,0)</f>
        <v>823.59924999999998</v>
      </c>
      <c r="Q7" s="39">
        <f>VLOOKUP(B7,'pivot SoE'!$A$80:$Q$90,3,0)</f>
        <v>177.157241</v>
      </c>
      <c r="R7" s="39">
        <f>VLOOKUP(B7,'pivot SoE'!$A$42:$Q$50,3,0)</f>
        <v>4570.9781440000006</v>
      </c>
      <c r="S7" s="39">
        <f>VLOOKUP(B7,'pivot SoE'!$A$52:$Q$64,3,0)</f>
        <v>1974.8081970000001</v>
      </c>
      <c r="T7" s="39">
        <f>VLOOKUP(B7,'pivot khác'!$A$5:$Q$16,3,0)</f>
        <v>644.52808400000004</v>
      </c>
      <c r="U7" s="39">
        <f t="shared" si="5"/>
        <v>8024.3681240000005</v>
      </c>
      <c r="V7" s="39">
        <f>VLOOKUP(B7,'pivot SoE'!$A$66:$Q$78,4,0)</f>
        <v>1009.667659</v>
      </c>
      <c r="W7" s="39">
        <f>VLOOKUP(B7,'pivot SoE'!$A$80:$Q$90,4,0)</f>
        <v>151.431241</v>
      </c>
      <c r="X7" s="39">
        <f>VLOOKUP(B7,'pivot SoE'!$A$42:$Q$50,4,0)</f>
        <v>4334.9685780000009</v>
      </c>
      <c r="Y7" s="39">
        <f>VLOOKUP(B7,'pivot SoE'!$A$52:$Q$64,4,0)</f>
        <v>1789.2930470000003</v>
      </c>
      <c r="Z7" s="39">
        <f>VLOOKUP(B7,'pivot khác'!$A$5:$Q$16,4,0)</f>
        <v>739.00759900000003</v>
      </c>
      <c r="AA7" s="39">
        <f t="shared" si="6"/>
        <v>7563.0482110000003</v>
      </c>
      <c r="AB7" s="39">
        <f>VLOOKUP(B7,'pivot SoE'!$A$66:$Q$78,5,0)</f>
        <v>837.57406700000001</v>
      </c>
      <c r="AC7" s="39">
        <f>VLOOKUP(B7,'pivot SoE'!$A$80:$Q$90,5,0)</f>
        <v>141.29790799999998</v>
      </c>
      <c r="AD7" s="39">
        <f>VLOOKUP(B7,'pivot SoE'!$A$42:$Q$50,5,0)</f>
        <v>4061.1891559999995</v>
      </c>
      <c r="AE7" s="39">
        <f>VLOOKUP(B7,'pivot SoE'!$A$52:$Q$64,5,0)</f>
        <v>1846.6748100000002</v>
      </c>
      <c r="AF7" s="39">
        <f>VLOOKUP(B7,'pivot khác'!$A$5:$Q$16,5,0)</f>
        <v>676.31227000000001</v>
      </c>
      <c r="AG7" s="39">
        <f t="shared" si="7"/>
        <v>7522.6425699999991</v>
      </c>
      <c r="AH7" s="39">
        <f>VLOOKUP(B7,'pivot SoE'!$A$66:$Q$78,6,0)</f>
        <v>928.26806799999986</v>
      </c>
      <c r="AI7" s="39">
        <f>VLOOKUP(B7,'pivot SoE'!$A$80:$Q$90,6,0)</f>
        <v>132.431241</v>
      </c>
      <c r="AJ7" s="39">
        <f>VLOOKUP(B7,'pivot SoE'!$A$42:$Q$50,6,0)</f>
        <v>3916.5127599999996</v>
      </c>
      <c r="AK7" s="39">
        <f>VLOOKUP(B7,'pivot SoE'!$A$52:$Q$64,6,0)</f>
        <v>1837.5186280000003</v>
      </c>
      <c r="AL7" s="39">
        <f>VLOOKUP(B7,'pivot khác'!$A$5:$Q$16,6,0)</f>
        <v>707.91187300000013</v>
      </c>
      <c r="AM7" s="39">
        <f t="shared" si="8"/>
        <v>7158.8465080000005</v>
      </c>
      <c r="AN7" s="39">
        <f>VLOOKUP(B7,'pivot SoE'!$A$66:$Q$78,7,0)</f>
        <v>781.21190899999988</v>
      </c>
      <c r="AO7" s="39">
        <f>VLOOKUP(B7,'pivot SoE'!$A$80:$Q$90,7,0)</f>
        <v>127.55574100000001</v>
      </c>
      <c r="AP7" s="39">
        <f>VLOOKUP(B7,'pivot SoE'!$A$42:$Q$50,7,0)</f>
        <v>3849.4279789999996</v>
      </c>
      <c r="AQ7" s="39">
        <f>VLOOKUP(B7,'pivot SoE'!$A$52:$Q$64,7,0)</f>
        <v>1827.5813990000001</v>
      </c>
      <c r="AR7" s="39">
        <f>VLOOKUP(B7,'pivot khác'!$A$5:$Q$16,7,0)</f>
        <v>573.06947999999988</v>
      </c>
      <c r="AS7" s="39">
        <f t="shared" si="9"/>
        <v>7196.3781880000006</v>
      </c>
      <c r="AT7" s="39">
        <f>VLOOKUP(B7,'pivot SoE'!$A$66:$Q$78,8,0)</f>
        <v>876.63836199999992</v>
      </c>
      <c r="AU7" s="39">
        <f>VLOOKUP(B7,'pivot SoE'!$A$80:$Q$90,8,0)</f>
        <v>106.00290800000001</v>
      </c>
      <c r="AV7" s="39">
        <f>VLOOKUP(B7,'pivot SoE'!$A$42:$Q$50,8,0)</f>
        <v>3803.9262240000003</v>
      </c>
      <c r="AW7" s="39">
        <f>VLOOKUP(B7,'pivot SoE'!$A$52:$Q$64,8,0)</f>
        <v>1900.5033830000002</v>
      </c>
      <c r="AX7" s="39">
        <f>VLOOKUP(B7,'pivot khác'!$A$5:$Q$16,8,0)</f>
        <v>509.30731100000003</v>
      </c>
      <c r="AY7" s="39">
        <f t="shared" si="10"/>
        <v>7120.3732320000008</v>
      </c>
      <c r="AZ7" s="39">
        <f>VLOOKUP(B7,'pivot SoE'!$A$66:$Q$78,8,0)</f>
        <v>876.63836199999992</v>
      </c>
      <c r="BA7" s="39">
        <f>VLOOKUP(B7,'pivot SoE'!$A$80:$Q$90,9,0)</f>
        <v>90.915740999999997</v>
      </c>
      <c r="BB7" s="39">
        <f>VLOOKUP(B7,'pivot SoE'!$A$42:$Q$50,9,0)</f>
        <v>3859.681478</v>
      </c>
      <c r="BC7" s="39">
        <f>VLOOKUP(B7,'pivot SoE'!$A$52:$Q$64,9,0)</f>
        <v>1972.1834100000001</v>
      </c>
      <c r="BD7" s="39">
        <f>VLOOKUP(B7,'pivot khác'!$A$5:$Q$16,9,0)</f>
        <v>320.95424099999997</v>
      </c>
      <c r="BE7" s="39">
        <f t="shared" si="11"/>
        <v>6369.8463361166259</v>
      </c>
      <c r="BF7" s="39">
        <f>VLOOKUP(B7,'pivot SoE'!$A$66:$Q$78,10,0)</f>
        <v>821.1446331166253</v>
      </c>
      <c r="BG7" s="39">
        <f>VLOOKUP(B7,'pivot SoE'!$A$80:$Q$90,10,0)</f>
        <v>92.431245000000004</v>
      </c>
      <c r="BH7" s="39">
        <f>VLOOKUP(B7,'pivot SoE'!$A$42:$Q$50,10,0)</f>
        <v>3069.1358370000003</v>
      </c>
      <c r="BI7" s="39">
        <f>VLOOKUP(B7,'pivot SoE'!$A$52:$Q$64,10,0)</f>
        <v>1891.8226750000001</v>
      </c>
      <c r="BJ7" s="39">
        <f>VLOOKUP(B7,'pivot khác'!$A$5:$Q$16,10,0)</f>
        <v>495.31194599999992</v>
      </c>
      <c r="BK7" s="39">
        <f t="shared" si="16"/>
        <v>7373.1701670000002</v>
      </c>
      <c r="BL7" s="39">
        <f>VLOOKUP(B7,'pivot SoE'!$A$66:$Q$78,11,0)</f>
        <v>821.13963200000012</v>
      </c>
      <c r="BM7" s="39">
        <f>VLOOKUP(B7,'pivot SoE'!$A$80:$Q$90,11,0)</f>
        <v>84.274000000000001</v>
      </c>
      <c r="BN7" s="39">
        <f>VLOOKUP(B7,'pivot SoE'!$A$42:$Q$50,11,0)</f>
        <v>3645.2190009999999</v>
      </c>
      <c r="BO7" s="39">
        <f>VLOOKUP(B7,'pivot SoE'!$A$52:$Q$64,11,0)</f>
        <v>1840.6407190000002</v>
      </c>
      <c r="BP7" s="39">
        <f>VLOOKUP(B7,'pivot khác'!$A$5:$Q$16,11,0)</f>
        <v>981.89681499999995</v>
      </c>
      <c r="BQ7" s="39">
        <f t="shared" si="12"/>
        <v>6946.1318220000012</v>
      </c>
      <c r="BR7" s="39">
        <f>VLOOKUP(B7,'pivot SoE'!$A$66:$Q$78,12,0)</f>
        <v>818.00702799999999</v>
      </c>
      <c r="BS7" s="39">
        <f>VLOOKUP(B7,'pivot SoE'!$A$80:$Q$90,12,0)</f>
        <v>84.274000000000001</v>
      </c>
      <c r="BT7" s="39">
        <f>VLOOKUP(B7,'pivot SoE'!$A$42:$Q$50,12,0)</f>
        <v>3615.2019230000005</v>
      </c>
      <c r="BU7" s="39">
        <f>VLOOKUP(B7,'pivot SoE'!$A$52:$Q$64,12,0)</f>
        <v>1937.7907800000003</v>
      </c>
      <c r="BV7" s="39">
        <f>VLOOKUP(B7,'pivot khác'!$A$5:$Q$16,12,0)</f>
        <v>490.85809099999994</v>
      </c>
      <c r="BW7" s="39">
        <f t="shared" si="13"/>
        <v>6911.6398560000007</v>
      </c>
      <c r="BX7" s="39">
        <f>VLOOKUP(B7,'pivot SoE'!$A$66:$Q$78,13,0)</f>
        <v>824.02975300000003</v>
      </c>
      <c r="BY7" s="39">
        <f>VLOOKUP(B7,'pivot SoE'!$A$80:$Q$90,13,0)</f>
        <v>84.274000000000001</v>
      </c>
      <c r="BZ7" s="39">
        <f>VLOOKUP(B7,'pivot SoE'!$A$42:$Q$50,13,0)</f>
        <v>3066.3937900000005</v>
      </c>
      <c r="CA7" s="39">
        <f>VLOOKUP(B7,'pivot SoE'!$A$52:$Q$64,13,0)</f>
        <v>2026.2805690000002</v>
      </c>
      <c r="CB7" s="39">
        <f>VLOOKUP(B7,'pivot khác'!$A$5:$Q$16,13,0)</f>
        <v>910.661744</v>
      </c>
    </row>
    <row r="8" spans="1:80" ht="15" x14ac:dyDescent="0.15">
      <c r="A8" s="3" t="s">
        <v>5</v>
      </c>
      <c r="B8" s="12" t="s">
        <v>1434</v>
      </c>
      <c r="C8" s="39">
        <f t="shared" si="17"/>
        <v>3410.8387859999998</v>
      </c>
      <c r="D8" s="39">
        <f>VLOOKUP(B8,'pivot SoE'!$A$66:$Q$78,14,0)</f>
        <v>2374.6369329999998</v>
      </c>
      <c r="E8" s="39">
        <f>VLOOKUP(B8,'pivot SoE'!$A$80:$Q$90,14,0)</f>
        <v>35.144041000000001</v>
      </c>
      <c r="F8" s="39">
        <f>VLOOKUP(B8,'pivot SoE'!$A$42:$Q$50,14,0)</f>
        <v>208.47717600000001</v>
      </c>
      <c r="G8" s="39">
        <f>VLOOKUP(B8,'pivot SoE'!$A$52:$Q$64,14,0)</f>
        <v>645.66944200000012</v>
      </c>
      <c r="H8" s="39">
        <f>VLOOKUP(B8,'pivot khác'!$A$5:$Q$16,14,0)</f>
        <v>146.91119399999999</v>
      </c>
      <c r="I8" s="39">
        <f t="shared" si="3"/>
        <v>261.05798099999998</v>
      </c>
      <c r="J8" s="39">
        <f>VLOOKUP(B8,'pivot SoE'!$A$66:$Q$78,2,0)</f>
        <v>167.86047500000001</v>
      </c>
      <c r="K8" s="39">
        <f>VLOOKUP(B8,'pivot SoE'!$A$80:$Q$90,2,0)</f>
        <v>3.1582849999999998</v>
      </c>
      <c r="L8" s="39">
        <f>VLOOKUP(B8,'pivot SoE'!$A$42:$Q$50,2,0)</f>
        <v>15.140056</v>
      </c>
      <c r="M8" s="39">
        <f>VLOOKUP(B8,'pivot SoE'!$A$52:$Q$64,2,0)</f>
        <v>65.779342999999983</v>
      </c>
      <c r="N8" s="39">
        <f>VLOOKUP(B8,'pivot khác'!$A$5:$Q$16,2,0)</f>
        <v>9.1198219999999992</v>
      </c>
      <c r="O8" s="39">
        <f t="shared" si="4"/>
        <v>365.84216399999997</v>
      </c>
      <c r="P8" s="39">
        <f>VLOOKUP(B8,'pivot SoE'!$A$66:$Q$78,3,0)</f>
        <v>277.30863799999997</v>
      </c>
      <c r="Q8" s="39">
        <f>VLOOKUP(B8,'pivot SoE'!$A$80:$Q$90,3,0)</f>
        <v>3.2635429999999999</v>
      </c>
      <c r="R8" s="39">
        <f>VLOOKUP(B8,'pivot SoE'!$A$42:$Q$50,3,0)</f>
        <v>21.119401999999997</v>
      </c>
      <c r="S8" s="39">
        <f>VLOOKUP(B8,'pivot SoE'!$A$52:$Q$64,3,0)</f>
        <v>55.599187999999991</v>
      </c>
      <c r="T8" s="39">
        <f>VLOOKUP(B8,'pivot khác'!$A$5:$Q$16,3,0)</f>
        <v>8.5513929999999991</v>
      </c>
      <c r="U8" s="39">
        <f t="shared" si="5"/>
        <v>231.644328</v>
      </c>
      <c r="V8" s="39">
        <f>VLOOKUP(B8,'pivot SoE'!$A$66:$Q$78,4,0)</f>
        <v>151.06433799999999</v>
      </c>
      <c r="W8" s="39">
        <f>VLOOKUP(B8,'pivot SoE'!$A$80:$Q$90,4,0)</f>
        <v>3.6504500000000002</v>
      </c>
      <c r="X8" s="39">
        <f>VLOOKUP(B8,'pivot SoE'!$A$42:$Q$50,4,0)</f>
        <v>25.254637000000002</v>
      </c>
      <c r="Y8" s="39">
        <f>VLOOKUP(B8,'pivot SoE'!$A$52:$Q$64,4,0)</f>
        <v>42.76130100000001</v>
      </c>
      <c r="Z8" s="39">
        <f>VLOOKUP(B8,'pivot khác'!$A$5:$Q$16,4,0)</f>
        <v>8.9136020000000009</v>
      </c>
      <c r="AA8" s="39">
        <f t="shared" si="6"/>
        <v>193.00256199999998</v>
      </c>
      <c r="AB8" s="39">
        <f>VLOOKUP(B8,'pivot SoE'!$A$66:$Q$78,5,0)</f>
        <v>134.54488899999998</v>
      </c>
      <c r="AC8" s="39">
        <f>VLOOKUP(B8,'pivot SoE'!$A$80:$Q$90,5,0)</f>
        <v>2.7238549999999999</v>
      </c>
      <c r="AD8" s="39">
        <f>VLOOKUP(B8,'pivot SoE'!$A$42:$Q$50,5,0)</f>
        <v>15.051983999999999</v>
      </c>
      <c r="AE8" s="39">
        <f>VLOOKUP(B8,'pivot SoE'!$A$52:$Q$64,5,0)</f>
        <v>33.148050000000005</v>
      </c>
      <c r="AF8" s="39">
        <f>VLOOKUP(B8,'pivot khác'!$A$5:$Q$16,5,0)</f>
        <v>7.5337840000000007</v>
      </c>
      <c r="AG8" s="39">
        <f t="shared" si="7"/>
        <v>231.13979499999999</v>
      </c>
      <c r="AH8" s="39">
        <f>VLOOKUP(B8,'pivot SoE'!$A$66:$Q$78,6,0)</f>
        <v>149.81919499999998</v>
      </c>
      <c r="AI8" s="39">
        <f>VLOOKUP(B8,'pivot SoE'!$A$80:$Q$90,6,0)</f>
        <v>2.9427970000000001</v>
      </c>
      <c r="AJ8" s="39">
        <f>VLOOKUP(B8,'pivot SoE'!$A$42:$Q$50,6,0)</f>
        <v>15.056917</v>
      </c>
      <c r="AK8" s="39">
        <f>VLOOKUP(B8,'pivot SoE'!$A$52:$Q$64,6,0)</f>
        <v>55.520879999999991</v>
      </c>
      <c r="AL8" s="39">
        <f>VLOOKUP(B8,'pivot khác'!$A$5:$Q$16,6,0)</f>
        <v>7.8000059999999998</v>
      </c>
      <c r="AM8" s="39">
        <f t="shared" si="8"/>
        <v>253.75580500000001</v>
      </c>
      <c r="AN8" s="39">
        <f>VLOOKUP(B8,'pivot SoE'!$A$66:$Q$78,7,0)</f>
        <v>171.040042</v>
      </c>
      <c r="AO8" s="39">
        <f>VLOOKUP(B8,'pivot SoE'!$A$80:$Q$90,7,0)</f>
        <v>3.1203249999999998</v>
      </c>
      <c r="AP8" s="39">
        <f>VLOOKUP(B8,'pivot SoE'!$A$42:$Q$50,7,0)</f>
        <v>18.146661000000002</v>
      </c>
      <c r="AQ8" s="39">
        <f>VLOOKUP(B8,'pivot SoE'!$A$52:$Q$64,7,0)</f>
        <v>53.823273</v>
      </c>
      <c r="AR8" s="39">
        <f>VLOOKUP(B8,'pivot khác'!$A$5:$Q$16,7,0)</f>
        <v>7.6255039999999994</v>
      </c>
      <c r="AS8" s="39">
        <f t="shared" si="9"/>
        <v>272.80845599999998</v>
      </c>
      <c r="AT8" s="39">
        <f>VLOOKUP(B8,'pivot SoE'!$A$66:$Q$78,8,0)</f>
        <v>161.79908699999999</v>
      </c>
      <c r="AU8" s="39">
        <f>VLOOKUP(B8,'pivot SoE'!$A$80:$Q$90,8,0)</f>
        <v>2.8977750000000002</v>
      </c>
      <c r="AV8" s="39">
        <f>VLOOKUP(B8,'pivot SoE'!$A$42:$Q$50,8,0)</f>
        <v>18.890024</v>
      </c>
      <c r="AW8" s="39">
        <f>VLOOKUP(B8,'pivot SoE'!$A$52:$Q$64,8,0)</f>
        <v>58.430162999999986</v>
      </c>
      <c r="AX8" s="39">
        <f>VLOOKUP(B8,'pivot khác'!$A$5:$Q$16,8,0)</f>
        <v>30.791407</v>
      </c>
      <c r="AY8" s="39">
        <f t="shared" si="10"/>
        <v>236.753522</v>
      </c>
      <c r="AZ8" s="39">
        <f>VLOOKUP(B8,'pivot SoE'!$A$66:$Q$78,8,0)</f>
        <v>161.79908699999999</v>
      </c>
      <c r="BA8" s="39">
        <f>VLOOKUP(B8,'pivot SoE'!$A$80:$Q$90,9,0)</f>
        <v>2.6850130000000001</v>
      </c>
      <c r="BB8" s="39">
        <f>VLOOKUP(B8,'pivot SoE'!$A$42:$Q$50,9,0)</f>
        <v>15.327053999999999</v>
      </c>
      <c r="BC8" s="39">
        <f>VLOOKUP(B8,'pivot SoE'!$A$52:$Q$64,9,0)</f>
        <v>47.625804000000002</v>
      </c>
      <c r="BD8" s="39">
        <f>VLOOKUP(B8,'pivot khác'!$A$5:$Q$16,9,0)</f>
        <v>9.3165639999999996</v>
      </c>
      <c r="BE8" s="39">
        <f t="shared" si="11"/>
        <v>259.52194000000003</v>
      </c>
      <c r="BF8" s="39">
        <f>VLOOKUP(B8,'pivot SoE'!$A$66:$Q$78,10,0)</f>
        <v>178.29498300000003</v>
      </c>
      <c r="BG8" s="39">
        <f>VLOOKUP(B8,'pivot SoE'!$A$80:$Q$90,10,0)</f>
        <v>2.8283100000000001</v>
      </c>
      <c r="BH8" s="39">
        <f>VLOOKUP(B8,'pivot SoE'!$A$42:$Q$50,10,0)</f>
        <v>15.514598000000001</v>
      </c>
      <c r="BI8" s="39">
        <f>VLOOKUP(B8,'pivot SoE'!$A$52:$Q$64,10,0)</f>
        <v>55.475022999999993</v>
      </c>
      <c r="BJ8" s="39">
        <f>VLOOKUP(B8,'pivot khác'!$A$5:$Q$16,10,0)</f>
        <v>7.4090259999999999</v>
      </c>
      <c r="BK8" s="39">
        <f t="shared" si="16"/>
        <v>385.87426999999991</v>
      </c>
      <c r="BL8" s="39">
        <f>VLOOKUP(B8,'pivot SoE'!$A$66:$Q$78,11,0)</f>
        <v>296.13185799999997</v>
      </c>
      <c r="BM8" s="39">
        <f>VLOOKUP(B8,'pivot SoE'!$A$80:$Q$90,11,0)</f>
        <v>2.668739</v>
      </c>
      <c r="BN8" s="39">
        <f>VLOOKUP(B8,'pivot SoE'!$A$42:$Q$50,11,0)</f>
        <v>16.391623000000003</v>
      </c>
      <c r="BO8" s="39">
        <f>VLOOKUP(B8,'pivot SoE'!$A$52:$Q$64,11,0)</f>
        <v>62.335634999999996</v>
      </c>
      <c r="BP8" s="39">
        <f>VLOOKUP(B8,'pivot khác'!$A$5:$Q$16,11,0)</f>
        <v>8.3464149999999986</v>
      </c>
      <c r="BQ8" s="39">
        <f t="shared" si="12"/>
        <v>325.76361300000002</v>
      </c>
      <c r="BR8" s="39">
        <f>VLOOKUP(B8,'pivot SoE'!$A$66:$Q$78,12,0)</f>
        <v>222.88318000000001</v>
      </c>
      <c r="BS8" s="39">
        <f>VLOOKUP(B8,'pivot SoE'!$A$80:$Q$90,12,0)</f>
        <v>2.553944</v>
      </c>
      <c r="BT8" s="39">
        <f>VLOOKUP(B8,'pivot SoE'!$A$42:$Q$50,12,0)</f>
        <v>14.587968</v>
      </c>
      <c r="BU8" s="39">
        <f>VLOOKUP(B8,'pivot SoE'!$A$52:$Q$64,12,0)</f>
        <v>55.732644999999998</v>
      </c>
      <c r="BV8" s="39">
        <f>VLOOKUP(B8,'pivot khác'!$A$5:$Q$16,12,0)</f>
        <v>30.005876000000001</v>
      </c>
      <c r="BW8" s="39">
        <f t="shared" si="13"/>
        <v>368.39691499999998</v>
      </c>
      <c r="BX8" s="39">
        <f>VLOOKUP(B8,'pivot SoE'!$A$66:$Q$78,13,0)</f>
        <v>276.81372599999997</v>
      </c>
      <c r="BY8" s="39">
        <f>VLOOKUP(B8,'pivot SoE'!$A$80:$Q$90,13,0)</f>
        <v>2.6510050000000001</v>
      </c>
      <c r="BZ8" s="39">
        <f>VLOOKUP(B8,'pivot SoE'!$A$42:$Q$50,13,0)</f>
        <v>17.996252000000002</v>
      </c>
      <c r="CA8" s="39">
        <f>VLOOKUP(B8,'pivot SoE'!$A$52:$Q$64,13,0)</f>
        <v>59.438136999999998</v>
      </c>
      <c r="CB8" s="39">
        <f>VLOOKUP(B8,'pivot khác'!$A$5:$Q$16,13,0)</f>
        <v>11.497795</v>
      </c>
    </row>
    <row r="9" spans="1:80" ht="15" x14ac:dyDescent="0.15">
      <c r="A9" s="2">
        <v>3</v>
      </c>
      <c r="B9" s="33" t="s">
        <v>6</v>
      </c>
      <c r="C9" s="39">
        <f t="shared" si="17"/>
        <v>305841.74603112502</v>
      </c>
      <c r="D9" s="39">
        <f>VLOOKUP(B9,'pivot SoE'!$A$66:$Q$78,14,0)</f>
        <v>168410.76636599991</v>
      </c>
      <c r="E9" s="39">
        <f>VLOOKUP(B9,'pivot SoE'!$A$80:$Q$90,14,0)</f>
        <v>23311.661462</v>
      </c>
      <c r="F9" s="39">
        <f>VLOOKUP(B9,'pivot SoE'!$A$42:$Q$50,14,0)</f>
        <v>20885.644944833341</v>
      </c>
      <c r="G9" s="39">
        <f>VLOOKUP(B9,'pivot SoE'!$A$52:$Q$64,14,0)</f>
        <v>84127.054420000131</v>
      </c>
      <c r="H9" s="39">
        <f>VLOOKUP(B9,'pivot khác'!$A$5:$Q$16,14,0)</f>
        <v>9106.6188382916662</v>
      </c>
      <c r="I9" s="39">
        <f t="shared" si="3"/>
        <v>25026.275660999981</v>
      </c>
      <c r="J9" s="39">
        <f>VLOOKUP(B9,'pivot SoE'!$A$66:$Q$78,2,0)</f>
        <v>12607.255758999965</v>
      </c>
      <c r="K9" s="39">
        <f>VLOOKUP(B9,'pivot SoE'!$A$80:$Q$90,2,0)</f>
        <v>2128.111672</v>
      </c>
      <c r="L9" s="39">
        <f>VLOOKUP(B9,'pivot SoE'!$A$42:$Q$50,2,0)</f>
        <v>1684.9459459999996</v>
      </c>
      <c r="M9" s="39">
        <f>VLOOKUP(B9,'pivot SoE'!$A$52:$Q$64,2,0)</f>
        <v>7664.6935180000155</v>
      </c>
      <c r="N9" s="39">
        <f>VLOOKUP(B9,'pivot khác'!$A$5:$Q$16,2,0)</f>
        <v>941.26876599999957</v>
      </c>
      <c r="O9" s="39">
        <f t="shared" si="4"/>
        <v>24886.007184999977</v>
      </c>
      <c r="P9" s="39">
        <f>VLOOKUP(B9,'pivot SoE'!$A$66:$Q$78,3,0)</f>
        <v>12627.871685999964</v>
      </c>
      <c r="Q9" s="39">
        <f>VLOOKUP(B9,'pivot SoE'!$A$80:$Q$90,3,0)</f>
        <v>2031.5985860000001</v>
      </c>
      <c r="R9" s="39">
        <f>VLOOKUP(B9,'pivot SoE'!$A$42:$Q$50,3,0)</f>
        <v>2011.6809359999997</v>
      </c>
      <c r="S9" s="39">
        <f>VLOOKUP(B9,'pivot SoE'!$A$52:$Q$64,3,0)</f>
        <v>7502.2377170000136</v>
      </c>
      <c r="T9" s="39">
        <f>VLOOKUP(B9,'pivot khác'!$A$5:$Q$16,3,0)</f>
        <v>712.61825999999962</v>
      </c>
      <c r="U9" s="39">
        <f t="shared" si="5"/>
        <v>24886.11199099998</v>
      </c>
      <c r="V9" s="39">
        <f>VLOOKUP(B9,'pivot SoE'!$A$66:$Q$78,4,0)</f>
        <v>12840.818707999968</v>
      </c>
      <c r="W9" s="39">
        <f>VLOOKUP(B9,'pivot SoE'!$A$80:$Q$90,4,0)</f>
        <v>2013.0413879999996</v>
      </c>
      <c r="X9" s="39">
        <f>VLOOKUP(B9,'pivot SoE'!$A$42:$Q$50,4,0)</f>
        <v>1770.3322909999995</v>
      </c>
      <c r="Y9" s="39">
        <f>VLOOKUP(B9,'pivot SoE'!$A$52:$Q$64,4,0)</f>
        <v>7427.8898040000113</v>
      </c>
      <c r="Z9" s="39">
        <f>VLOOKUP(B9,'pivot khác'!$A$5:$Q$16,4,0)</f>
        <v>834.02979999999968</v>
      </c>
      <c r="AA9" s="39">
        <f t="shared" si="6"/>
        <v>29374.888183999974</v>
      </c>
      <c r="AB9" s="39">
        <f>VLOOKUP(B9,'pivot SoE'!$A$66:$Q$78,5,0)</f>
        <v>17712.730538999964</v>
      </c>
      <c r="AC9" s="39">
        <f>VLOOKUP(B9,'pivot SoE'!$A$80:$Q$90,5,0)</f>
        <v>1981.7735320000004</v>
      </c>
      <c r="AD9" s="39">
        <f>VLOOKUP(B9,'pivot SoE'!$A$42:$Q$50,5,0)</f>
        <v>1790.3174679999997</v>
      </c>
      <c r="AE9" s="39">
        <f>VLOOKUP(B9,'pivot SoE'!$A$52:$Q$64,5,0)</f>
        <v>7143.445477000012</v>
      </c>
      <c r="AF9" s="39">
        <f>VLOOKUP(B9,'pivot khác'!$A$5:$Q$16,5,0)</f>
        <v>746.62116799999956</v>
      </c>
      <c r="AG9" s="39">
        <f t="shared" si="7"/>
        <v>25994.554845999974</v>
      </c>
      <c r="AH9" s="39">
        <f>VLOOKUP(B9,'pivot SoE'!$A$66:$Q$78,6,0)</f>
        <v>14188.348792999965</v>
      </c>
      <c r="AI9" s="39">
        <f>VLOOKUP(B9,'pivot SoE'!$A$80:$Q$90,6,0)</f>
        <v>1943.6816260000003</v>
      </c>
      <c r="AJ9" s="39">
        <f>VLOOKUP(B9,'pivot SoE'!$A$42:$Q$50,6,0)</f>
        <v>1867.6116529999993</v>
      </c>
      <c r="AK9" s="39">
        <f>VLOOKUP(B9,'pivot SoE'!$A$52:$Q$64,6,0)</f>
        <v>7130.5213670000121</v>
      </c>
      <c r="AL9" s="39">
        <f>VLOOKUP(B9,'pivot khác'!$A$5:$Q$16,6,0)</f>
        <v>864.39140699999973</v>
      </c>
      <c r="AM9" s="39">
        <f t="shared" si="8"/>
        <v>25431.435083999979</v>
      </c>
      <c r="AN9" s="39">
        <f>VLOOKUP(B9,'pivot SoE'!$A$66:$Q$78,7,0)</f>
        <v>14120.727536999966</v>
      </c>
      <c r="AO9" s="39">
        <f>VLOOKUP(B9,'pivot SoE'!$A$80:$Q$90,7,0)</f>
        <v>1942.3104880000003</v>
      </c>
      <c r="AP9" s="39">
        <f>VLOOKUP(B9,'pivot SoE'!$A$42:$Q$50,7,0)</f>
        <v>1797.4391839999996</v>
      </c>
      <c r="AQ9" s="39">
        <f>VLOOKUP(B9,'pivot SoE'!$A$52:$Q$64,7,0)</f>
        <v>6811.7365720000125</v>
      </c>
      <c r="AR9" s="39">
        <f>VLOOKUP(B9,'pivot khác'!$A$5:$Q$16,7,0)</f>
        <v>759.22130299999981</v>
      </c>
      <c r="AS9" s="39">
        <f t="shared" si="9"/>
        <v>25070.345202999979</v>
      </c>
      <c r="AT9" s="39">
        <f>VLOOKUP(B9,'pivot SoE'!$A$66:$Q$78,8,0)</f>
        <v>13712.384854999964</v>
      </c>
      <c r="AU9" s="39">
        <f>VLOOKUP(B9,'pivot SoE'!$A$80:$Q$90,8,0)</f>
        <v>1932.3735350000002</v>
      </c>
      <c r="AV9" s="39">
        <f>VLOOKUP(B9,'pivot SoE'!$A$42:$Q$50,8,0)</f>
        <v>1652.0520069999998</v>
      </c>
      <c r="AW9" s="39">
        <f>VLOOKUP(B9,'pivot SoE'!$A$52:$Q$64,8,0)</f>
        <v>7012.6509940000133</v>
      </c>
      <c r="AX9" s="39">
        <f>VLOOKUP(B9,'pivot khác'!$A$5:$Q$16,8,0)</f>
        <v>760.88381199999981</v>
      </c>
      <c r="AY9" s="39">
        <f t="shared" si="10"/>
        <v>24906.399234666642</v>
      </c>
      <c r="AZ9" s="39">
        <f>VLOOKUP(B9,'pivot SoE'!$A$66:$Q$78,8,0)</f>
        <v>13712.384854999964</v>
      </c>
      <c r="BA9" s="39">
        <f>VLOOKUP(B9,'pivot SoE'!$A$80:$Q$90,9,0)</f>
        <v>1921.5309600000003</v>
      </c>
      <c r="BB9" s="39">
        <f>VLOOKUP(B9,'pivot SoE'!$A$42:$Q$50,9,0)</f>
        <v>1735.6474206666664</v>
      </c>
      <c r="BC9" s="39">
        <f>VLOOKUP(B9,'pivot SoE'!$A$52:$Q$64,9,0)</f>
        <v>6796.2548660000111</v>
      </c>
      <c r="BD9" s="39">
        <f>VLOOKUP(B9,'pivot khác'!$A$5:$Q$16,9,0)</f>
        <v>740.5811329999998</v>
      </c>
      <c r="BE9" s="39">
        <f t="shared" si="11"/>
        <v>25120.160075458301</v>
      </c>
      <c r="BF9" s="39">
        <f>VLOOKUP(B9,'pivot SoE'!$A$66:$Q$78,10,0)</f>
        <v>14189.99604399996</v>
      </c>
      <c r="BG9" s="39">
        <f>VLOOKUP(B9,'pivot SoE'!$A$80:$Q$90,10,0)</f>
        <v>1902.8032350000001</v>
      </c>
      <c r="BH9" s="39">
        <f>VLOOKUP(B9,'pivot SoE'!$A$42:$Q$50,10,0)</f>
        <v>1661.1690711666663</v>
      </c>
      <c r="BI9" s="39">
        <f>VLOOKUP(B9,'pivot SoE'!$A$52:$Q$64,10,0)</f>
        <v>6642.2727280000099</v>
      </c>
      <c r="BJ9" s="39">
        <f>VLOOKUP(B9,'pivot khác'!$A$5:$Q$16,10,0)</f>
        <v>723.91899729166641</v>
      </c>
      <c r="BK9" s="39">
        <f t="shared" si="16"/>
        <v>24931.07280299997</v>
      </c>
      <c r="BL9" s="39">
        <f>VLOOKUP(B9,'pivot SoE'!$A$66:$Q$78,11,0)</f>
        <v>13904.927129999962</v>
      </c>
      <c r="BM9" s="39">
        <f>VLOOKUP(B9,'pivot SoE'!$A$80:$Q$90,11,0)</f>
        <v>1884.7655830000003</v>
      </c>
      <c r="BN9" s="39">
        <f>VLOOKUP(B9,'pivot SoE'!$A$42:$Q$50,11,0)</f>
        <v>1651.4662999999996</v>
      </c>
      <c r="BO9" s="39">
        <f>VLOOKUP(B9,'pivot SoE'!$A$52:$Q$64,11,0)</f>
        <v>6758.284820000008</v>
      </c>
      <c r="BP9" s="39">
        <f>VLOOKUP(B9,'pivot khác'!$A$5:$Q$16,11,0)</f>
        <v>731.62896999999987</v>
      </c>
      <c r="BQ9" s="39">
        <f t="shared" si="12"/>
        <v>24913.518607999977</v>
      </c>
      <c r="BR9" s="39">
        <f>VLOOKUP(B9,'pivot SoE'!$A$66:$Q$78,12,0)</f>
        <v>14194.189792999967</v>
      </c>
      <c r="BS9" s="39">
        <f>VLOOKUP(B9,'pivot SoE'!$A$80:$Q$90,12,0)</f>
        <v>1826.6588800000002</v>
      </c>
      <c r="BT9" s="39">
        <f>VLOOKUP(B9,'pivot SoE'!$A$42:$Q$50,12,0)</f>
        <v>1639.0229759999997</v>
      </c>
      <c r="BU9" s="39">
        <f>VLOOKUP(B9,'pivot SoE'!$A$52:$Q$64,12,0)</f>
        <v>6567.3370380000088</v>
      </c>
      <c r="BV9" s="39">
        <f>VLOOKUP(B9,'pivot khác'!$A$5:$Q$16,12,0)</f>
        <v>686.30992099999992</v>
      </c>
      <c r="BW9" s="39">
        <f t="shared" si="13"/>
        <v>24948.126655999975</v>
      </c>
      <c r="BX9" s="39">
        <f>VLOOKUP(B9,'pivot SoE'!$A$66:$Q$78,13,0)</f>
        <v>14246.280166999968</v>
      </c>
      <c r="BY9" s="39">
        <f>VLOOKUP(B9,'pivot SoE'!$A$80:$Q$90,13,0)</f>
        <v>1803.0119770000001</v>
      </c>
      <c r="BZ9" s="39">
        <f>VLOOKUP(B9,'pivot SoE'!$A$42:$Q$50,13,0)</f>
        <v>1623.9596919999997</v>
      </c>
      <c r="CA9" s="39">
        <f>VLOOKUP(B9,'pivot SoE'!$A$52:$Q$64,13,0)</f>
        <v>6669.7295190000086</v>
      </c>
      <c r="CB9" s="39">
        <f>VLOOKUP(B9,'pivot khác'!$A$5:$Q$16,13,0)</f>
        <v>605.1453009999999</v>
      </c>
    </row>
    <row r="10" spans="1:80" ht="15" x14ac:dyDescent="0.15">
      <c r="A10" s="2">
        <v>4</v>
      </c>
      <c r="B10" s="33" t="s">
        <v>7</v>
      </c>
      <c r="C10" s="39">
        <f t="shared" si="17"/>
        <v>0</v>
      </c>
      <c r="D10" s="39"/>
      <c r="E10" s="39"/>
      <c r="F10" s="39"/>
      <c r="G10" s="39"/>
      <c r="H10" s="39"/>
      <c r="I10" s="39">
        <f t="shared" si="3"/>
        <v>0</v>
      </c>
      <c r="J10" s="39"/>
      <c r="K10" s="39"/>
      <c r="L10" s="39"/>
      <c r="M10" s="39"/>
      <c r="N10" s="39"/>
      <c r="O10" s="39">
        <f t="shared" si="4"/>
        <v>0</v>
      </c>
      <c r="P10" s="39"/>
      <c r="Q10" s="39"/>
      <c r="R10" s="39"/>
      <c r="S10" s="39"/>
      <c r="T10" s="39"/>
      <c r="U10" s="39">
        <f t="shared" si="5"/>
        <v>0</v>
      </c>
      <c r="V10" s="39"/>
      <c r="W10" s="39"/>
      <c r="X10" s="39"/>
      <c r="Y10" s="39"/>
      <c r="Z10" s="39"/>
      <c r="AA10" s="39">
        <f t="shared" si="6"/>
        <v>0</v>
      </c>
      <c r="AB10" s="39"/>
      <c r="AC10" s="39"/>
      <c r="AD10" s="39"/>
      <c r="AE10" s="39"/>
      <c r="AF10" s="39"/>
      <c r="AG10" s="39">
        <f t="shared" si="7"/>
        <v>0</v>
      </c>
      <c r="AH10" s="39"/>
      <c r="AI10" s="39"/>
      <c r="AJ10" s="39"/>
      <c r="AK10" s="39"/>
      <c r="AL10" s="39"/>
      <c r="AM10" s="39">
        <f t="shared" si="8"/>
        <v>0</v>
      </c>
      <c r="AN10" s="39"/>
      <c r="AO10" s="39"/>
      <c r="AP10" s="39"/>
      <c r="AQ10" s="39"/>
      <c r="AR10" s="39"/>
      <c r="AS10" s="39">
        <f t="shared" si="9"/>
        <v>0</v>
      </c>
      <c r="AT10" s="39"/>
      <c r="AU10" s="39"/>
      <c r="AV10" s="39"/>
      <c r="AW10" s="39"/>
      <c r="AX10" s="39"/>
      <c r="AY10" s="39">
        <f t="shared" si="10"/>
        <v>0</v>
      </c>
      <c r="AZ10" s="39"/>
      <c r="BA10" s="39"/>
      <c r="BB10" s="39"/>
      <c r="BC10" s="39"/>
      <c r="BD10" s="39"/>
      <c r="BE10" s="39">
        <f t="shared" si="11"/>
        <v>0</v>
      </c>
      <c r="BF10" s="39"/>
      <c r="BG10" s="39"/>
      <c r="BH10" s="39"/>
      <c r="BI10" s="39"/>
      <c r="BJ10" s="39"/>
      <c r="BK10" s="39">
        <f t="shared" si="16"/>
        <v>0</v>
      </c>
      <c r="BL10" s="39"/>
      <c r="BM10" s="39"/>
      <c r="BN10" s="39"/>
      <c r="BO10" s="39"/>
      <c r="BP10" s="39"/>
      <c r="BQ10" s="39">
        <f t="shared" si="12"/>
        <v>0</v>
      </c>
      <c r="BR10" s="39"/>
      <c r="BS10" s="39"/>
      <c r="BT10" s="39"/>
      <c r="BU10" s="39"/>
      <c r="BV10" s="39"/>
      <c r="BW10" s="39">
        <f t="shared" si="13"/>
        <v>0</v>
      </c>
      <c r="BX10" s="39"/>
      <c r="BY10" s="39"/>
      <c r="BZ10" s="39"/>
      <c r="CA10" s="39"/>
      <c r="CB10" s="39"/>
    </row>
    <row r="11" spans="1:80" ht="15" x14ac:dyDescent="0.15">
      <c r="A11" s="2">
        <v>5</v>
      </c>
      <c r="B11" s="33" t="s">
        <v>8</v>
      </c>
      <c r="C11" s="39">
        <f>SUM(C12:C24)</f>
        <v>165144.16120466118</v>
      </c>
      <c r="D11" s="39">
        <f t="shared" ref="D11:BO11" si="18">SUM(D12:D24)</f>
        <v>1759.688038</v>
      </c>
      <c r="E11" s="39">
        <f t="shared" si="18"/>
        <v>533.38619099999994</v>
      </c>
      <c r="F11" s="39">
        <f t="shared" si="18"/>
        <v>47650.985273999999</v>
      </c>
      <c r="G11" s="39">
        <f t="shared" si="18"/>
        <v>103611.35403902228</v>
      </c>
      <c r="H11" s="39">
        <f t="shared" si="18"/>
        <v>11588.747662638891</v>
      </c>
      <c r="I11" s="39">
        <f t="shared" si="18"/>
        <v>9599.0493169999991</v>
      </c>
      <c r="J11" s="39">
        <f t="shared" si="18"/>
        <v>68.699939000000001</v>
      </c>
      <c r="K11" s="39">
        <f t="shared" si="18"/>
        <v>32.630907999999998</v>
      </c>
      <c r="L11" s="39">
        <f t="shared" si="18"/>
        <v>2079.5723520000001</v>
      </c>
      <c r="M11" s="39">
        <f t="shared" si="18"/>
        <v>6542.3750489999993</v>
      </c>
      <c r="N11" s="39">
        <f t="shared" si="18"/>
        <v>875.7710689999999</v>
      </c>
      <c r="O11" s="39">
        <f t="shared" si="18"/>
        <v>11548.192886999999</v>
      </c>
      <c r="P11" s="39">
        <f t="shared" si="18"/>
        <v>66.883575000000008</v>
      </c>
      <c r="Q11" s="39">
        <f t="shared" si="18"/>
        <v>33.639742999999996</v>
      </c>
      <c r="R11" s="39">
        <f t="shared" si="18"/>
        <v>2132.842232</v>
      </c>
      <c r="S11" s="39">
        <f t="shared" si="18"/>
        <v>8005.0573469999999</v>
      </c>
      <c r="T11" s="39">
        <f t="shared" si="18"/>
        <v>1309.7699900000005</v>
      </c>
      <c r="U11" s="39">
        <f t="shared" si="18"/>
        <v>15569.400038</v>
      </c>
      <c r="V11" s="39">
        <f t="shared" si="18"/>
        <v>97.776122000000015</v>
      </c>
      <c r="W11" s="39">
        <f t="shared" si="18"/>
        <v>124.021553</v>
      </c>
      <c r="X11" s="39">
        <f t="shared" si="18"/>
        <v>6365.832488</v>
      </c>
      <c r="Y11" s="39">
        <f t="shared" si="18"/>
        <v>8705.5464749999974</v>
      </c>
      <c r="Z11" s="39">
        <f t="shared" si="18"/>
        <v>276.22339999999997</v>
      </c>
      <c r="AA11" s="39">
        <f t="shared" si="18"/>
        <v>14008.371430999998</v>
      </c>
      <c r="AB11" s="39">
        <f t="shared" si="18"/>
        <v>83.171758000000011</v>
      </c>
      <c r="AC11" s="39">
        <f t="shared" si="18"/>
        <v>34.532753</v>
      </c>
      <c r="AD11" s="39">
        <f t="shared" si="18"/>
        <v>4072.3972479999998</v>
      </c>
      <c r="AE11" s="39">
        <f t="shared" si="18"/>
        <v>9193.1241469999986</v>
      </c>
      <c r="AF11" s="39">
        <f t="shared" si="18"/>
        <v>625.14552499999991</v>
      </c>
      <c r="AG11" s="39">
        <f t="shared" si="18"/>
        <v>13590.597330999997</v>
      </c>
      <c r="AH11" s="39">
        <f t="shared" si="18"/>
        <v>66.883575000000008</v>
      </c>
      <c r="AI11" s="39">
        <f t="shared" si="18"/>
        <v>50.549161000000005</v>
      </c>
      <c r="AJ11" s="39">
        <f t="shared" si="18"/>
        <v>4788.1971979999998</v>
      </c>
      <c r="AK11" s="39">
        <f t="shared" si="18"/>
        <v>7418.312238999999</v>
      </c>
      <c r="AL11" s="39">
        <f t="shared" si="18"/>
        <v>1266.6551579999998</v>
      </c>
      <c r="AM11" s="39">
        <f t="shared" si="18"/>
        <v>16062.864797999999</v>
      </c>
      <c r="AN11" s="39">
        <f t="shared" si="18"/>
        <v>66.545393000000004</v>
      </c>
      <c r="AO11" s="39">
        <f t="shared" si="18"/>
        <v>34.391954000000005</v>
      </c>
      <c r="AP11" s="39">
        <f t="shared" si="18"/>
        <v>5245.8283699999993</v>
      </c>
      <c r="AQ11" s="39">
        <f t="shared" si="18"/>
        <v>9729.6875040000014</v>
      </c>
      <c r="AR11" s="39">
        <f t="shared" si="18"/>
        <v>986.41157699999997</v>
      </c>
      <c r="AS11" s="39">
        <f t="shared" si="18"/>
        <v>19601.825708999997</v>
      </c>
      <c r="AT11" s="39">
        <f t="shared" si="18"/>
        <v>68.805846000000003</v>
      </c>
      <c r="AU11" s="39">
        <f t="shared" si="18"/>
        <v>24.762529000000001</v>
      </c>
      <c r="AV11" s="39">
        <f t="shared" si="18"/>
        <v>6772.0067440000003</v>
      </c>
      <c r="AW11" s="39">
        <f t="shared" si="18"/>
        <v>11756.590350999999</v>
      </c>
      <c r="AX11" s="39">
        <f t="shared" si="18"/>
        <v>979.66023900000016</v>
      </c>
      <c r="AY11" s="39">
        <f t="shared" si="18"/>
        <v>8529.4246722222197</v>
      </c>
      <c r="AZ11" s="39">
        <f t="shared" si="18"/>
        <v>68.805846000000003</v>
      </c>
      <c r="BA11" s="39">
        <f t="shared" si="18"/>
        <v>26.550850000000001</v>
      </c>
      <c r="BB11" s="39">
        <f t="shared" si="18"/>
        <v>148.14528599999997</v>
      </c>
      <c r="BC11" s="39">
        <f t="shared" si="18"/>
        <v>7657.998769355554</v>
      </c>
      <c r="BD11" s="39">
        <f t="shared" si="18"/>
        <v>627.92392086666678</v>
      </c>
      <c r="BE11" s="39">
        <f t="shared" si="18"/>
        <v>15630.221202438885</v>
      </c>
      <c r="BF11" s="39">
        <f t="shared" si="18"/>
        <v>44.936479000000006</v>
      </c>
      <c r="BG11" s="39">
        <f t="shared" si="18"/>
        <v>34.220000000000006</v>
      </c>
      <c r="BH11" s="39">
        <f t="shared" si="18"/>
        <v>6570.6553779999986</v>
      </c>
      <c r="BI11" s="39">
        <f t="shared" si="18"/>
        <v>8111.773284666664</v>
      </c>
      <c r="BJ11" s="39">
        <f t="shared" si="18"/>
        <v>868.63606077222232</v>
      </c>
      <c r="BK11" s="39">
        <f t="shared" si="18"/>
        <v>14752.735360000001</v>
      </c>
      <c r="BL11" s="39">
        <f t="shared" si="18"/>
        <v>53.638961999999999</v>
      </c>
      <c r="BM11" s="39">
        <f t="shared" si="18"/>
        <v>69.88000000000001</v>
      </c>
      <c r="BN11" s="39">
        <f t="shared" si="18"/>
        <v>3385.9042729999996</v>
      </c>
      <c r="BO11" s="39">
        <f t="shared" si="18"/>
        <v>10001.184076000001</v>
      </c>
      <c r="BP11" s="39">
        <f t="shared" ref="BP11:CB11" si="19">SUM(BP12:BP24)</f>
        <v>1242.1280489999999</v>
      </c>
      <c r="BQ11" s="39">
        <f t="shared" si="19"/>
        <v>13551.596309999997</v>
      </c>
      <c r="BR11" s="39">
        <f t="shared" si="19"/>
        <v>58.780974999999998</v>
      </c>
      <c r="BS11" s="39">
        <f t="shared" si="19"/>
        <v>34.254566000000004</v>
      </c>
      <c r="BT11" s="39">
        <f t="shared" si="19"/>
        <v>3843.5438320000003</v>
      </c>
      <c r="BU11" s="39">
        <f t="shared" si="19"/>
        <v>8488.6469389999984</v>
      </c>
      <c r="BV11" s="39">
        <f t="shared" si="19"/>
        <v>1126.3699980000001</v>
      </c>
      <c r="BW11" s="39">
        <f t="shared" si="19"/>
        <v>12152.274333000001</v>
      </c>
      <c r="BX11" s="39">
        <f t="shared" si="19"/>
        <v>823.42375199999992</v>
      </c>
      <c r="BY11" s="39">
        <f t="shared" si="19"/>
        <v>33.952173999999999</v>
      </c>
      <c r="BZ11" s="39">
        <f t="shared" si="19"/>
        <v>2246.0598730000002</v>
      </c>
      <c r="CA11" s="39">
        <f t="shared" si="19"/>
        <v>8001.057858000001</v>
      </c>
      <c r="CB11" s="39">
        <f t="shared" si="19"/>
        <v>1047.7806760000001</v>
      </c>
    </row>
    <row r="12" spans="1:80" ht="15" x14ac:dyDescent="0.15">
      <c r="A12" s="3" t="s">
        <v>9</v>
      </c>
      <c r="B12" s="34" t="s">
        <v>10</v>
      </c>
      <c r="C12" s="39">
        <f t="shared" si="17"/>
        <v>142865.13677666118</v>
      </c>
      <c r="D12" s="39">
        <f>VLOOKUP(B12,'pivot SoE'!$A$66:$Q$78,14,0)</f>
        <v>639.055611</v>
      </c>
      <c r="E12" s="39">
        <f>VLOOKUP(B12,'pivot SoE'!$A$80:$Q$90,14,0)</f>
        <v>408.23739099999995</v>
      </c>
      <c r="F12" s="39">
        <f>VLOOKUP(B12,'pivot SoE'!$A$42:$Q$50,14,0)</f>
        <v>47342.885274</v>
      </c>
      <c r="G12" s="39">
        <f>VLOOKUP(B12,'pivot SoE'!$A$52:$Q$64,14,0)</f>
        <v>83405.758168022279</v>
      </c>
      <c r="H12" s="39">
        <f>VLOOKUP(B12,'pivot khác'!$A$5:$Q$16,14,0)</f>
        <v>11069.200332638891</v>
      </c>
      <c r="I12" s="39">
        <f t="shared" si="3"/>
        <v>9050.9173570000003</v>
      </c>
      <c r="J12" s="39">
        <f>VLOOKUP(B12,'pivot SoE'!$A$66:$Q$78,2,0)</f>
        <v>62.911383000000001</v>
      </c>
      <c r="K12" s="39">
        <f>VLOOKUP(B12,'pivot SoE'!$A$80:$Q$90,2,0)</f>
        <v>32.630907999999998</v>
      </c>
      <c r="L12" s="39">
        <f>VLOOKUP(B12,'pivot SoE'!$A$42:$Q$50,2,0)</f>
        <v>2079.5723520000001</v>
      </c>
      <c r="M12" s="39">
        <f>VLOOKUP(B12,'pivot SoE'!$A$52:$Q$64,2,0)</f>
        <v>6062.8309059999992</v>
      </c>
      <c r="N12" s="39">
        <f>VLOOKUP(B12,'pivot khác'!$A$5:$Q$16,2,0)</f>
        <v>812.9718079999999</v>
      </c>
      <c r="O12" s="39">
        <f t="shared" si="4"/>
        <v>10520.118157999999</v>
      </c>
      <c r="P12" s="39">
        <f>VLOOKUP(B12,'pivot SoE'!$A$66:$Q$78,3,0)</f>
        <v>62.911383000000001</v>
      </c>
      <c r="Q12" s="39">
        <f>VLOOKUP(B12,'pivot SoE'!$A$80:$Q$90,3,0)</f>
        <v>33.639742999999996</v>
      </c>
      <c r="R12" s="39">
        <f>VLOOKUP(B12,'pivot SoE'!$A$42:$Q$50,3,0)</f>
        <v>2036.5422319999998</v>
      </c>
      <c r="S12" s="39">
        <f>VLOOKUP(B12,'pivot SoE'!$A$52:$Q$64,3,0)</f>
        <v>7117.0309899999993</v>
      </c>
      <c r="T12" s="39">
        <f>VLOOKUP(B12,'pivot khác'!$A$5:$Q$16,3,0)</f>
        <v>1269.9938100000004</v>
      </c>
      <c r="U12" s="39">
        <f t="shared" si="5"/>
        <v>13364.590743999999</v>
      </c>
      <c r="V12" s="39">
        <f>VLOOKUP(B12,'pivot SoE'!$A$66:$Q$78,4,0)</f>
        <v>62.911383000000001</v>
      </c>
      <c r="W12" s="39">
        <f>VLOOKUP(B12,'pivot SoE'!$A$80:$Q$90,4,0)</f>
        <v>34.532753</v>
      </c>
      <c r="X12" s="39">
        <f>VLOOKUP(B12,'pivot SoE'!$A$42:$Q$50,4,0)</f>
        <v>6365.832488</v>
      </c>
      <c r="Y12" s="39">
        <f>VLOOKUP(B12,'pivot SoE'!$A$52:$Q$64,4,0)</f>
        <v>6628.0427179999979</v>
      </c>
      <c r="Z12" s="39">
        <f>VLOOKUP(B12,'pivot khác'!$A$5:$Q$16,4,0)</f>
        <v>273.27140199999997</v>
      </c>
      <c r="AA12" s="39">
        <f t="shared" si="6"/>
        <v>12019.522612999997</v>
      </c>
      <c r="AB12" s="39">
        <f>VLOOKUP(B12,'pivot SoE'!$A$66:$Q$78,5,0)</f>
        <v>62.911383000000001</v>
      </c>
      <c r="AC12" s="39">
        <f>VLOOKUP(B12,'pivot SoE'!$A$80:$Q$90,5,0)</f>
        <v>34.532753</v>
      </c>
      <c r="AD12" s="39">
        <f>VLOOKUP(B12,'pivot SoE'!$A$42:$Q$50,5,0)</f>
        <v>4072.3972479999998</v>
      </c>
      <c r="AE12" s="39">
        <f>VLOOKUP(B12,'pivot SoE'!$A$52:$Q$64,5,0)</f>
        <v>7348.6715029999987</v>
      </c>
      <c r="AF12" s="39">
        <f>VLOOKUP(B12,'pivot khác'!$A$5:$Q$16,5,0)</f>
        <v>501.009726</v>
      </c>
      <c r="AG12" s="39">
        <f t="shared" si="7"/>
        <v>12409.550010999998</v>
      </c>
      <c r="AH12" s="39">
        <f>VLOOKUP(B12,'pivot SoE'!$A$66:$Q$78,6,0)</f>
        <v>62.911383000000001</v>
      </c>
      <c r="AI12" s="39">
        <f>VLOOKUP(B12,'pivot SoE'!$A$80:$Q$90,6,0)</f>
        <v>50.549161000000005</v>
      </c>
      <c r="AJ12" s="39">
        <f>VLOOKUP(B12,'pivot SoE'!$A$42:$Q$50,6,0)</f>
        <v>4788.1971979999998</v>
      </c>
      <c r="AK12" s="39">
        <f>VLOOKUP(B12,'pivot SoE'!$A$52:$Q$64,6,0)</f>
        <v>6243.1670999999988</v>
      </c>
      <c r="AL12" s="39">
        <f>VLOOKUP(B12,'pivot khác'!$A$5:$Q$16,6,0)</f>
        <v>1264.7251689999998</v>
      </c>
      <c r="AM12" s="39">
        <f t="shared" si="8"/>
        <v>12339.378859999999</v>
      </c>
      <c r="AN12" s="39">
        <f>VLOOKUP(B12,'pivot SoE'!$A$66:$Q$78,7,0)</f>
        <v>62.911383000000001</v>
      </c>
      <c r="AO12" s="39">
        <f>VLOOKUP(B12,'pivot SoE'!$A$80:$Q$90,7,0)</f>
        <v>34.391954000000005</v>
      </c>
      <c r="AP12" s="39">
        <f>VLOOKUP(B12,'pivot SoE'!$A$42:$Q$50,7,0)</f>
        <v>5245.8283699999993</v>
      </c>
      <c r="AQ12" s="39">
        <f>VLOOKUP(B12,'pivot SoE'!$A$52:$Q$64,7,0)</f>
        <v>6057.6804320000001</v>
      </c>
      <c r="AR12" s="39">
        <f>VLOOKUP(B12,'pivot khác'!$A$5:$Q$16,7,0)</f>
        <v>938.56672100000003</v>
      </c>
      <c r="AS12" s="39">
        <f t="shared" si="9"/>
        <v>18264.341031999997</v>
      </c>
      <c r="AT12" s="39">
        <f>VLOOKUP(B12,'pivot SoE'!$A$66:$Q$78,8,0)</f>
        <v>53.833654000000003</v>
      </c>
      <c r="AU12" s="39">
        <f>VLOOKUP(B12,'pivot SoE'!$A$80:$Q$90,8,0)</f>
        <v>24.762529000000001</v>
      </c>
      <c r="AV12" s="39">
        <f>VLOOKUP(B12,'pivot SoE'!$A$42:$Q$50,8,0)</f>
        <v>6772.0067440000003</v>
      </c>
      <c r="AW12" s="39">
        <f>VLOOKUP(B12,'pivot SoE'!$A$52:$Q$64,8,0)</f>
        <v>10478.505345</v>
      </c>
      <c r="AX12" s="39">
        <f>VLOOKUP(B12,'pivot khác'!$A$5:$Q$16,8,0)</f>
        <v>935.2327600000001</v>
      </c>
      <c r="AY12" s="39">
        <f t="shared" si="10"/>
        <v>7513.7775452222204</v>
      </c>
      <c r="AZ12" s="39">
        <f>VLOOKUP(B12,'pivot SoE'!$A$66:$Q$78,8,0)</f>
        <v>53.833654000000003</v>
      </c>
      <c r="BA12" s="39">
        <f>VLOOKUP(B12,'pivot SoE'!$A$80:$Q$90,9,0)</f>
        <v>26.550850000000001</v>
      </c>
      <c r="BB12" s="39">
        <f>VLOOKUP(B12,'pivot SoE'!$A$42:$Q$50,9,0)</f>
        <v>145.44528599999998</v>
      </c>
      <c r="BC12" s="39">
        <f>VLOOKUP(B12,'pivot SoE'!$A$52:$Q$64,9,0)</f>
        <v>6667.7036733555542</v>
      </c>
      <c r="BD12" s="39">
        <f>VLOOKUP(B12,'pivot khác'!$A$5:$Q$16,9,0)</f>
        <v>620.24408186666676</v>
      </c>
      <c r="BE12" s="39">
        <f t="shared" si="11"/>
        <v>14198.000092438884</v>
      </c>
      <c r="BF12" s="39">
        <f>VLOOKUP(B12,'pivot SoE'!$A$66:$Q$78,10,0)</f>
        <v>42.950383000000002</v>
      </c>
      <c r="BG12" s="39">
        <f>VLOOKUP(B12,'pivot SoE'!$A$80:$Q$90,10,0)</f>
        <v>34.220000000000006</v>
      </c>
      <c r="BH12" s="39">
        <f>VLOOKUP(B12,'pivot SoE'!$A$42:$Q$50,10,0)</f>
        <v>6570.6553779999986</v>
      </c>
      <c r="BI12" s="39">
        <f>VLOOKUP(B12,'pivot SoE'!$A$52:$Q$64,10,0)</f>
        <v>6737.8743696666643</v>
      </c>
      <c r="BJ12" s="39">
        <f>VLOOKUP(B12,'pivot khác'!$A$5:$Q$16,10,0)</f>
        <v>812.29996177222233</v>
      </c>
      <c r="BK12" s="39">
        <f t="shared" si="16"/>
        <v>11474.267714000001</v>
      </c>
      <c r="BL12" s="39">
        <f>VLOOKUP(B12,'pivot SoE'!$A$66:$Q$78,11,0)</f>
        <v>36.016722999999999</v>
      </c>
      <c r="BM12" s="39">
        <f>VLOOKUP(B12,'pivot SoE'!$A$80:$Q$90,11,0)</f>
        <v>34.220000000000006</v>
      </c>
      <c r="BN12" s="39">
        <f>VLOOKUP(B12,'pivot SoE'!$A$42:$Q$50,11,0)</f>
        <v>3356.8042729999997</v>
      </c>
      <c r="BO12" s="39">
        <f>VLOOKUP(B12,'pivot SoE'!$A$52:$Q$64,11,0)</f>
        <v>6802.9285080000009</v>
      </c>
      <c r="BP12" s="39">
        <f>VLOOKUP(B12,'pivot khác'!$A$5:$Q$16,11,0)</f>
        <v>1244.2982099999999</v>
      </c>
      <c r="BQ12" s="39">
        <f t="shared" si="12"/>
        <v>11704.783972999998</v>
      </c>
      <c r="BR12" s="39">
        <f>VLOOKUP(B12,'pivot SoE'!$A$66:$Q$78,12,0)</f>
        <v>42.885786999999993</v>
      </c>
      <c r="BS12" s="39">
        <f>VLOOKUP(B12,'pivot SoE'!$A$80:$Q$90,12,0)</f>
        <v>34.254566000000004</v>
      </c>
      <c r="BT12" s="39">
        <f>VLOOKUP(B12,'pivot SoE'!$A$42:$Q$50,12,0)</f>
        <v>3813.5438320000003</v>
      </c>
      <c r="BU12" s="39">
        <f>VLOOKUP(B12,'pivot SoE'!$A$52:$Q$64,12,0)</f>
        <v>6695.1596289999979</v>
      </c>
      <c r="BV12" s="39">
        <f>VLOOKUP(B12,'pivot khác'!$A$5:$Q$16,12,0)</f>
        <v>1118.9401590000002</v>
      </c>
      <c r="BW12" s="39">
        <f t="shared" si="13"/>
        <v>9660.4999480000006</v>
      </c>
      <c r="BX12" s="39">
        <f>VLOOKUP(B12,'pivot SoE'!$A$66:$Q$78,13,0)</f>
        <v>42.950383000000002</v>
      </c>
      <c r="BY12" s="39">
        <f>VLOOKUP(B12,'pivot SoE'!$A$80:$Q$90,13,0)</f>
        <v>33.952173999999999</v>
      </c>
      <c r="BZ12" s="39">
        <f>VLOOKUP(B12,'pivot SoE'!$A$42:$Q$50,13,0)</f>
        <v>2096.0598730000002</v>
      </c>
      <c r="CA12" s="39">
        <f>VLOOKUP(B12,'pivot SoE'!$A$52:$Q$64,13,0)</f>
        <v>6566.1629940000003</v>
      </c>
      <c r="CB12" s="39">
        <f>VLOOKUP(B12,'pivot khác'!$A$5:$Q$16,13,0)</f>
        <v>921.37452400000018</v>
      </c>
    </row>
    <row r="13" spans="1:80" ht="15" x14ac:dyDescent="0.15">
      <c r="A13" s="3" t="s">
        <v>11</v>
      </c>
      <c r="B13" s="34" t="s">
        <v>12</v>
      </c>
      <c r="C13" s="39">
        <f t="shared" si="17"/>
        <v>0</v>
      </c>
      <c r="D13" s="39"/>
      <c r="E13" s="39"/>
      <c r="F13" s="39"/>
      <c r="G13" s="39"/>
      <c r="H13" s="39"/>
      <c r="I13" s="39">
        <f t="shared" si="3"/>
        <v>0</v>
      </c>
      <c r="J13" s="39"/>
      <c r="K13" s="39"/>
      <c r="L13" s="39"/>
      <c r="M13" s="39"/>
      <c r="N13" s="39"/>
      <c r="O13" s="39">
        <f t="shared" si="4"/>
        <v>0</v>
      </c>
      <c r="P13" s="39"/>
      <c r="Q13" s="39"/>
      <c r="R13" s="39"/>
      <c r="S13" s="39"/>
      <c r="T13" s="39"/>
      <c r="U13" s="39">
        <f t="shared" si="5"/>
        <v>0</v>
      </c>
      <c r="V13" s="39"/>
      <c r="W13" s="39"/>
      <c r="X13" s="39"/>
      <c r="Y13" s="39"/>
      <c r="Z13" s="39"/>
      <c r="AA13" s="39">
        <f t="shared" si="6"/>
        <v>0</v>
      </c>
      <c r="AB13" s="39"/>
      <c r="AC13" s="39"/>
      <c r="AD13" s="39"/>
      <c r="AE13" s="39"/>
      <c r="AF13" s="39"/>
      <c r="AG13" s="39">
        <f t="shared" si="7"/>
        <v>0</v>
      </c>
      <c r="AH13" s="39"/>
      <c r="AI13" s="39"/>
      <c r="AJ13" s="39"/>
      <c r="AK13" s="39"/>
      <c r="AL13" s="39"/>
      <c r="AM13" s="39">
        <f t="shared" si="8"/>
        <v>0</v>
      </c>
      <c r="AN13" s="39"/>
      <c r="AO13" s="39"/>
      <c r="AP13" s="39"/>
      <c r="AQ13" s="39"/>
      <c r="AR13" s="39"/>
      <c r="AS13" s="39">
        <f t="shared" si="9"/>
        <v>0</v>
      </c>
      <c r="AT13" s="39"/>
      <c r="AU13" s="39"/>
      <c r="AV13" s="39"/>
      <c r="AW13" s="39"/>
      <c r="AX13" s="39"/>
      <c r="AY13" s="39">
        <f t="shared" si="10"/>
        <v>0</v>
      </c>
      <c r="AZ13" s="39"/>
      <c r="BA13" s="39"/>
      <c r="BB13" s="39"/>
      <c r="BC13" s="39"/>
      <c r="BD13" s="39"/>
      <c r="BE13" s="39">
        <f t="shared" si="11"/>
        <v>0</v>
      </c>
      <c r="BF13" s="39"/>
      <c r="BG13" s="39"/>
      <c r="BH13" s="39"/>
      <c r="BI13" s="39"/>
      <c r="BJ13" s="39"/>
      <c r="BK13" s="39">
        <f t="shared" si="16"/>
        <v>0</v>
      </c>
      <c r="BL13" s="39"/>
      <c r="BM13" s="39"/>
      <c r="BN13" s="39"/>
      <c r="BO13" s="39"/>
      <c r="BP13" s="39"/>
      <c r="BQ13" s="39">
        <f t="shared" si="12"/>
        <v>0</v>
      </c>
      <c r="BR13" s="39"/>
      <c r="BS13" s="39"/>
      <c r="BT13" s="39"/>
      <c r="BU13" s="39"/>
      <c r="BV13" s="39"/>
      <c r="BW13" s="39">
        <f t="shared" si="13"/>
        <v>0</v>
      </c>
      <c r="BX13" s="39"/>
      <c r="BY13" s="39"/>
      <c r="BZ13" s="39"/>
      <c r="CA13" s="39"/>
      <c r="CB13" s="39"/>
    </row>
    <row r="14" spans="1:80" ht="15" x14ac:dyDescent="0.15">
      <c r="A14" s="3" t="s">
        <v>13</v>
      </c>
      <c r="B14" s="34" t="s">
        <v>14</v>
      </c>
      <c r="C14" s="39">
        <f t="shared" si="17"/>
        <v>0</v>
      </c>
      <c r="D14" s="39"/>
      <c r="E14" s="39"/>
      <c r="F14" s="39"/>
      <c r="G14" s="39"/>
      <c r="H14" s="39"/>
      <c r="I14" s="39">
        <f t="shared" si="3"/>
        <v>0</v>
      </c>
      <c r="J14" s="39"/>
      <c r="K14" s="39"/>
      <c r="L14" s="39"/>
      <c r="M14" s="39"/>
      <c r="N14" s="39"/>
      <c r="O14" s="39">
        <f t="shared" si="4"/>
        <v>0</v>
      </c>
      <c r="P14" s="39"/>
      <c r="Q14" s="39"/>
      <c r="R14" s="39"/>
      <c r="S14" s="39"/>
      <c r="T14" s="39"/>
      <c r="U14" s="39">
        <f t="shared" si="5"/>
        <v>0</v>
      </c>
      <c r="V14" s="39"/>
      <c r="W14" s="39"/>
      <c r="X14" s="39"/>
      <c r="Y14" s="39"/>
      <c r="Z14" s="39"/>
      <c r="AA14" s="39">
        <f t="shared" si="6"/>
        <v>0</v>
      </c>
      <c r="AB14" s="39"/>
      <c r="AC14" s="39"/>
      <c r="AD14" s="39"/>
      <c r="AE14" s="39"/>
      <c r="AF14" s="39"/>
      <c r="AG14" s="39">
        <f t="shared" si="7"/>
        <v>0</v>
      </c>
      <c r="AH14" s="39"/>
      <c r="AI14" s="39"/>
      <c r="AJ14" s="39"/>
      <c r="AK14" s="39"/>
      <c r="AL14" s="39"/>
      <c r="AM14" s="39">
        <f t="shared" si="8"/>
        <v>0</v>
      </c>
      <c r="AN14" s="39"/>
      <c r="AO14" s="39"/>
      <c r="AP14" s="39"/>
      <c r="AQ14" s="39"/>
      <c r="AR14" s="39"/>
      <c r="AS14" s="39">
        <f t="shared" si="9"/>
        <v>0</v>
      </c>
      <c r="AT14" s="39"/>
      <c r="AU14" s="39"/>
      <c r="AV14" s="39"/>
      <c r="AW14" s="39"/>
      <c r="AX14" s="39"/>
      <c r="AY14" s="39">
        <f t="shared" si="10"/>
        <v>0</v>
      </c>
      <c r="AZ14" s="39"/>
      <c r="BA14" s="39"/>
      <c r="BB14" s="39"/>
      <c r="BC14" s="39"/>
      <c r="BD14" s="39"/>
      <c r="BE14" s="39">
        <f t="shared" si="11"/>
        <v>0</v>
      </c>
      <c r="BF14" s="39"/>
      <c r="BG14" s="39"/>
      <c r="BH14" s="39"/>
      <c r="BI14" s="39"/>
      <c r="BJ14" s="39"/>
      <c r="BK14" s="39">
        <f t="shared" si="16"/>
        <v>0</v>
      </c>
      <c r="BL14" s="39"/>
      <c r="BM14" s="39"/>
      <c r="BN14" s="39"/>
      <c r="BO14" s="39"/>
      <c r="BP14" s="39"/>
      <c r="BQ14" s="39">
        <f t="shared" si="12"/>
        <v>0</v>
      </c>
      <c r="BR14" s="39"/>
      <c r="BS14" s="39"/>
      <c r="BT14" s="39"/>
      <c r="BU14" s="39"/>
      <c r="BV14" s="39"/>
      <c r="BW14" s="39">
        <f t="shared" si="13"/>
        <v>0</v>
      </c>
      <c r="BX14" s="39"/>
      <c r="BY14" s="39"/>
      <c r="BZ14" s="39"/>
      <c r="CA14" s="39"/>
      <c r="CB14" s="39"/>
    </row>
    <row r="15" spans="1:80" ht="15" x14ac:dyDescent="0.15">
      <c r="A15" s="3" t="s">
        <v>15</v>
      </c>
      <c r="B15" s="12" t="s">
        <v>16</v>
      </c>
      <c r="C15" s="39">
        <f t="shared" si="17"/>
        <v>431.33228700000001</v>
      </c>
      <c r="D15" s="39">
        <f>VLOOKUP(B15,'pivot SoE'!$A$66:$Q$78,14,0)</f>
        <v>0</v>
      </c>
      <c r="E15" s="39"/>
      <c r="F15" s="39"/>
      <c r="G15" s="39">
        <f>VLOOKUP(B15,'pivot SoE'!$A$52:$Q$64,14,0)</f>
        <v>431.33228700000001</v>
      </c>
      <c r="H15" s="39"/>
      <c r="I15" s="39">
        <f t="shared" si="3"/>
        <v>0</v>
      </c>
      <c r="J15" s="39">
        <f>VLOOKUP(B15,'pivot SoE'!$A$66:$Q$78,2,0)</f>
        <v>0</v>
      </c>
      <c r="K15" s="39"/>
      <c r="L15" s="39"/>
      <c r="M15" s="39">
        <f>VLOOKUP(B15,'pivot SoE'!$A$52:$Q$64,2,0)</f>
        <v>0</v>
      </c>
      <c r="N15" s="39"/>
      <c r="O15" s="39">
        <f t="shared" si="4"/>
        <v>0</v>
      </c>
      <c r="P15" s="39">
        <f>VLOOKUP(B15,'pivot SoE'!$A$66:$Q$78,3,0)</f>
        <v>0</v>
      </c>
      <c r="Q15" s="39"/>
      <c r="R15" s="39"/>
      <c r="S15" s="39">
        <f>VLOOKUP(B15,'pivot SoE'!$A$52:$Q$64,3,0)</f>
        <v>0</v>
      </c>
      <c r="T15" s="39"/>
      <c r="U15" s="39">
        <f t="shared" si="5"/>
        <v>0</v>
      </c>
      <c r="V15" s="39">
        <f>VLOOKUP(B15,'pivot SoE'!$A$66:$Q$78,4,0)</f>
        <v>0</v>
      </c>
      <c r="W15" s="39"/>
      <c r="X15" s="39"/>
      <c r="Y15" s="39">
        <f>VLOOKUP(B15,'pivot SoE'!$A$52:$Q$64,4,0)</f>
        <v>0</v>
      </c>
      <c r="Z15" s="39"/>
      <c r="AA15" s="39">
        <f t="shared" si="6"/>
        <v>0</v>
      </c>
      <c r="AB15" s="39">
        <f>VLOOKUP(B15,'pivot SoE'!$A$66:$Q$78,5,0)</f>
        <v>0</v>
      </c>
      <c r="AC15" s="39"/>
      <c r="AD15" s="39"/>
      <c r="AE15" s="39">
        <f>VLOOKUP(B15,'pivot SoE'!$A$52:$Q$64,5,0)</f>
        <v>0</v>
      </c>
      <c r="AF15" s="39"/>
      <c r="AG15" s="39">
        <f t="shared" si="7"/>
        <v>0</v>
      </c>
      <c r="AH15" s="39">
        <f>VLOOKUP(B15,'pivot SoE'!$A$66:$Q$78,6,0)</f>
        <v>0</v>
      </c>
      <c r="AI15" s="39"/>
      <c r="AJ15" s="39"/>
      <c r="AK15" s="39">
        <f>VLOOKUP(B15,'pivot SoE'!$A$52:$Q$64,6,0)</f>
        <v>0</v>
      </c>
      <c r="AL15" s="39"/>
      <c r="AM15" s="39">
        <f t="shared" si="8"/>
        <v>2098</v>
      </c>
      <c r="AN15" s="39">
        <f>VLOOKUP(B15,'pivot SoE'!$A$66:$Q$78,7,0)</f>
        <v>0</v>
      </c>
      <c r="AO15" s="39"/>
      <c r="AP15" s="39"/>
      <c r="AQ15" s="39">
        <f>VLOOKUP(B15,'pivot SoE'!$A$52:$Q$64,7,0)</f>
        <v>2098</v>
      </c>
      <c r="AR15" s="39"/>
      <c r="AS15" s="39">
        <f t="shared" si="9"/>
        <v>0</v>
      </c>
      <c r="AT15" s="39">
        <f>VLOOKUP(B15,'pivot SoE'!$A$66:$Q$78,8,0)</f>
        <v>0</v>
      </c>
      <c r="AU15" s="39"/>
      <c r="AV15" s="39"/>
      <c r="AW15" s="39">
        <f>VLOOKUP(B15,'pivot SoE'!$A$52:$Q$64,8,0)</f>
        <v>0</v>
      </c>
      <c r="AX15" s="39"/>
      <c r="AY15" s="39">
        <f t="shared" si="10"/>
        <v>0</v>
      </c>
      <c r="AZ15" s="39">
        <f>VLOOKUP(B15,'pivot SoE'!$A$66:$Q$78,8,0)</f>
        <v>0</v>
      </c>
      <c r="BA15" s="39"/>
      <c r="BB15" s="39"/>
      <c r="BC15" s="39">
        <f>VLOOKUP(B15,'pivot SoE'!$A$52:$Q$64,9,0)</f>
        <v>0</v>
      </c>
      <c r="BD15" s="39"/>
      <c r="BE15" s="39">
        <f t="shared" si="11"/>
        <v>0</v>
      </c>
      <c r="BF15" s="39">
        <f>VLOOKUP(B15,'pivot SoE'!$A$66:$Q$78,10,0)</f>
        <v>0</v>
      </c>
      <c r="BG15" s="39"/>
      <c r="BH15" s="39"/>
      <c r="BI15" s="39">
        <f>VLOOKUP(B15,'pivot SoE'!$A$52:$Q$64,10,0)</f>
        <v>0</v>
      </c>
      <c r="BJ15" s="39"/>
      <c r="BK15" s="39">
        <f t="shared" si="16"/>
        <v>0</v>
      </c>
      <c r="BL15" s="39">
        <f>VLOOKUP(B15,'pivot SoE'!$A$66:$Q$78,11,0)</f>
        <v>0</v>
      </c>
      <c r="BM15" s="39"/>
      <c r="BN15" s="39"/>
      <c r="BO15" s="39">
        <f>VLOOKUP(B15,'pivot SoE'!$A$52:$Q$64,11,0)</f>
        <v>0</v>
      </c>
      <c r="BP15" s="39"/>
      <c r="BQ15" s="39">
        <f t="shared" si="12"/>
        <v>62.236559</v>
      </c>
      <c r="BR15" s="39">
        <f>VLOOKUP(B15,'pivot SoE'!$A$66:$Q$78,12,0)</f>
        <v>0</v>
      </c>
      <c r="BS15" s="39"/>
      <c r="BT15" s="39"/>
      <c r="BU15" s="39">
        <f>VLOOKUP(B15,'pivot SoE'!$A$52:$Q$64,12,0)</f>
        <v>62.236559</v>
      </c>
      <c r="BV15" s="39"/>
      <c r="BW15" s="39">
        <f t="shared" si="13"/>
        <v>-1728.904272</v>
      </c>
      <c r="BX15" s="39">
        <f>VLOOKUP(B15,'pivot SoE'!$A$66:$Q$78,13,0)</f>
        <v>0</v>
      </c>
      <c r="BY15" s="39"/>
      <c r="BZ15" s="39"/>
      <c r="CA15" s="39">
        <f>VLOOKUP(B15,'pivot SoE'!$A$52:$Q$64,13,0)</f>
        <v>-1728.904272</v>
      </c>
      <c r="CB15" s="39"/>
    </row>
    <row r="16" spans="1:80" ht="15" x14ac:dyDescent="0.15">
      <c r="A16" s="3" t="s">
        <v>17</v>
      </c>
      <c r="B16" s="34" t="s">
        <v>18</v>
      </c>
      <c r="C16" s="39">
        <f t="shared" si="17"/>
        <v>0</v>
      </c>
      <c r="D16" s="39"/>
      <c r="E16" s="39"/>
      <c r="F16" s="39"/>
      <c r="G16" s="39"/>
      <c r="H16" s="39"/>
      <c r="I16" s="39">
        <f t="shared" si="3"/>
        <v>0</v>
      </c>
      <c r="J16" s="39"/>
      <c r="K16" s="39"/>
      <c r="L16" s="39"/>
      <c r="M16" s="39"/>
      <c r="N16" s="39"/>
      <c r="O16" s="39">
        <f t="shared" si="4"/>
        <v>0</v>
      </c>
      <c r="P16" s="39"/>
      <c r="Q16" s="39"/>
      <c r="R16" s="39"/>
      <c r="S16" s="39"/>
      <c r="T16" s="39"/>
      <c r="U16" s="39">
        <f t="shared" si="5"/>
        <v>0</v>
      </c>
      <c r="V16" s="39"/>
      <c r="W16" s="39"/>
      <c r="X16" s="39"/>
      <c r="Y16" s="39"/>
      <c r="Z16" s="39"/>
      <c r="AA16" s="39">
        <f t="shared" si="6"/>
        <v>0</v>
      </c>
      <c r="AB16" s="39"/>
      <c r="AC16" s="39"/>
      <c r="AD16" s="39"/>
      <c r="AE16" s="39"/>
      <c r="AF16" s="39"/>
      <c r="AG16" s="39">
        <f t="shared" si="7"/>
        <v>0</v>
      </c>
      <c r="AH16" s="39"/>
      <c r="AI16" s="39"/>
      <c r="AJ16" s="39"/>
      <c r="AK16" s="39"/>
      <c r="AL16" s="39"/>
      <c r="AM16" s="39">
        <f t="shared" si="8"/>
        <v>0</v>
      </c>
      <c r="AN16" s="39"/>
      <c r="AO16" s="39"/>
      <c r="AP16" s="39"/>
      <c r="AQ16" s="39"/>
      <c r="AR16" s="39"/>
      <c r="AS16" s="39">
        <f t="shared" si="9"/>
        <v>0</v>
      </c>
      <c r="AT16" s="39"/>
      <c r="AU16" s="39"/>
      <c r="AV16" s="39"/>
      <c r="AW16" s="39"/>
      <c r="AX16" s="39"/>
      <c r="AY16" s="39">
        <f t="shared" si="10"/>
        <v>0</v>
      </c>
      <c r="AZ16" s="39"/>
      <c r="BA16" s="39"/>
      <c r="BB16" s="39"/>
      <c r="BC16" s="39"/>
      <c r="BD16" s="39"/>
      <c r="BE16" s="39">
        <f t="shared" si="11"/>
        <v>0</v>
      </c>
      <c r="BF16" s="39"/>
      <c r="BG16" s="39"/>
      <c r="BH16" s="39"/>
      <c r="BI16" s="39"/>
      <c r="BJ16" s="39"/>
      <c r="BK16" s="39">
        <f t="shared" si="16"/>
        <v>0</v>
      </c>
      <c r="BL16" s="39"/>
      <c r="BM16" s="39"/>
      <c r="BN16" s="39"/>
      <c r="BO16" s="39"/>
      <c r="BP16" s="39"/>
      <c r="BQ16" s="39">
        <f t="shared" si="12"/>
        <v>0</v>
      </c>
      <c r="BR16" s="39"/>
      <c r="BS16" s="39"/>
      <c r="BT16" s="39"/>
      <c r="BU16" s="39"/>
      <c r="BV16" s="39"/>
      <c r="BW16" s="39">
        <f t="shared" si="13"/>
        <v>0</v>
      </c>
      <c r="BX16" s="39"/>
      <c r="BY16" s="39"/>
      <c r="BZ16" s="39"/>
      <c r="CA16" s="39"/>
      <c r="CB16" s="39"/>
    </row>
    <row r="17" spans="1:80" ht="15" x14ac:dyDescent="0.15">
      <c r="A17" s="3" t="s">
        <v>19</v>
      </c>
      <c r="B17" s="34" t="s">
        <v>20</v>
      </c>
      <c r="C17" s="39">
        <f t="shared" si="17"/>
        <v>0</v>
      </c>
      <c r="D17" s="39"/>
      <c r="E17" s="39"/>
      <c r="F17" s="39"/>
      <c r="G17" s="39"/>
      <c r="H17" s="39"/>
      <c r="I17" s="39">
        <f t="shared" si="3"/>
        <v>0</v>
      </c>
      <c r="J17" s="39"/>
      <c r="K17" s="39"/>
      <c r="L17" s="39"/>
      <c r="M17" s="39"/>
      <c r="N17" s="39"/>
      <c r="O17" s="39">
        <f t="shared" si="4"/>
        <v>0</v>
      </c>
      <c r="P17" s="39"/>
      <c r="Q17" s="39"/>
      <c r="R17" s="39"/>
      <c r="S17" s="39"/>
      <c r="T17" s="39"/>
      <c r="U17" s="39">
        <f t="shared" si="5"/>
        <v>0</v>
      </c>
      <c r="V17" s="39"/>
      <c r="W17" s="39"/>
      <c r="X17" s="39"/>
      <c r="Y17" s="39"/>
      <c r="Z17" s="39"/>
      <c r="AA17" s="39">
        <f t="shared" si="6"/>
        <v>0</v>
      </c>
      <c r="AB17" s="39"/>
      <c r="AC17" s="39"/>
      <c r="AD17" s="39"/>
      <c r="AE17" s="39"/>
      <c r="AF17" s="39"/>
      <c r="AG17" s="39">
        <f t="shared" si="7"/>
        <v>0</v>
      </c>
      <c r="AH17" s="39"/>
      <c r="AI17" s="39"/>
      <c r="AJ17" s="39"/>
      <c r="AK17" s="39"/>
      <c r="AL17" s="39"/>
      <c r="AM17" s="39">
        <f t="shared" si="8"/>
        <v>0</v>
      </c>
      <c r="AN17" s="39"/>
      <c r="AO17" s="39"/>
      <c r="AP17" s="39"/>
      <c r="AQ17" s="39"/>
      <c r="AR17" s="39"/>
      <c r="AS17" s="39">
        <f t="shared" si="9"/>
        <v>0</v>
      </c>
      <c r="AT17" s="39"/>
      <c r="AU17" s="39"/>
      <c r="AV17" s="39"/>
      <c r="AW17" s="39"/>
      <c r="AX17" s="39"/>
      <c r="AY17" s="39">
        <f t="shared" si="10"/>
        <v>0</v>
      </c>
      <c r="AZ17" s="39"/>
      <c r="BA17" s="39"/>
      <c r="BB17" s="39"/>
      <c r="BC17" s="39"/>
      <c r="BD17" s="39"/>
      <c r="BE17" s="39">
        <f t="shared" si="11"/>
        <v>0</v>
      </c>
      <c r="BF17" s="39"/>
      <c r="BG17" s="39"/>
      <c r="BH17" s="39"/>
      <c r="BI17" s="39"/>
      <c r="BJ17" s="39"/>
      <c r="BK17" s="39">
        <f t="shared" si="16"/>
        <v>0</v>
      </c>
      <c r="BL17" s="39"/>
      <c r="BM17" s="39"/>
      <c r="BN17" s="39"/>
      <c r="BO17" s="39"/>
      <c r="BP17" s="39"/>
      <c r="BQ17" s="39">
        <f t="shared" si="12"/>
        <v>0</v>
      </c>
      <c r="BR17" s="39"/>
      <c r="BS17" s="39"/>
      <c r="BT17" s="39"/>
      <c r="BU17" s="39"/>
      <c r="BV17" s="39"/>
      <c r="BW17" s="39">
        <f t="shared" si="13"/>
        <v>0</v>
      </c>
      <c r="BX17" s="39"/>
      <c r="BY17" s="39"/>
      <c r="BZ17" s="39"/>
      <c r="CA17" s="39"/>
      <c r="CB17" s="39"/>
    </row>
    <row r="18" spans="1:80" ht="15" x14ac:dyDescent="0.15">
      <c r="A18" s="3" t="s">
        <v>21</v>
      </c>
      <c r="B18" s="12" t="s">
        <v>4499</v>
      </c>
      <c r="C18" s="39">
        <f t="shared" si="17"/>
        <v>8324.7523090000013</v>
      </c>
      <c r="D18" s="39">
        <f>VLOOKUP(B18,'pivot SoE'!$A$66:$Q$78,14,0)</f>
        <v>313.55864199999996</v>
      </c>
      <c r="E18" s="39">
        <f>VLOOKUP(B18,'pivot SoE'!$A$80:$Q$90,14,0)</f>
        <v>125.14879999999999</v>
      </c>
      <c r="F18" s="39">
        <f>VLOOKUP(B18,'pivot SoE'!$A$42:$Q$50,14,0)</f>
        <v>308.10000000000002</v>
      </c>
      <c r="G18" s="39">
        <f>VLOOKUP(B18,'pivot SoE'!$A$52:$Q$64,14,0)</f>
        <v>7173.4072440000009</v>
      </c>
      <c r="H18" s="39">
        <f>VLOOKUP(B18,'pivot khác'!$A$5:$Q$16,14,0)</f>
        <v>404.537623</v>
      </c>
      <c r="I18" s="39">
        <f t="shared" si="3"/>
        <v>510.27636400000011</v>
      </c>
      <c r="J18" s="39">
        <f>VLOOKUP(B18,'pivot SoE'!$A$66:$Q$78,2,0)</f>
        <v>1.8163640000000001</v>
      </c>
      <c r="K18" s="39">
        <f>VLOOKUP(B18,'pivot SoE'!$A$80:$Q$90,2,0)</f>
        <v>0</v>
      </c>
      <c r="L18" s="39">
        <f>VLOOKUP(B18,'pivot SoE'!$A$42:$Q$50,2,0)</f>
        <v>0</v>
      </c>
      <c r="M18" s="39">
        <f>VLOOKUP(B18,'pivot SoE'!$A$52:$Q$64,2,0)</f>
        <v>448.11000000000007</v>
      </c>
      <c r="N18" s="39">
        <f>VLOOKUP(B18,'pivot khác'!$A$5:$Q$16,2,0)</f>
        <v>60.35</v>
      </c>
      <c r="O18" s="39">
        <f t="shared" si="4"/>
        <v>244.27069000000003</v>
      </c>
      <c r="P18" s="39">
        <f>VLOOKUP(B18,'pivot SoE'!$A$66:$Q$78,3,0)</f>
        <v>0</v>
      </c>
      <c r="Q18" s="39">
        <f>VLOOKUP(B18,'pivot SoE'!$A$80:$Q$90,3,0)</f>
        <v>0</v>
      </c>
      <c r="R18" s="39">
        <f>VLOOKUP(B18,'pivot SoE'!$A$42:$Q$50,3,0)</f>
        <v>96.3</v>
      </c>
      <c r="S18" s="39">
        <f>VLOOKUP(B18,'pivot SoE'!$A$52:$Q$64,3,0)</f>
        <v>116.41909000000003</v>
      </c>
      <c r="T18" s="39">
        <f>VLOOKUP(B18,'pivot khác'!$A$5:$Q$16,3,0)</f>
        <v>31.551599999999997</v>
      </c>
      <c r="U18" s="39">
        <f t="shared" si="5"/>
        <v>1475.5456469999999</v>
      </c>
      <c r="V18" s="39">
        <f>VLOOKUP(B18,'pivot SoE'!$A$66:$Q$78,4,0)</f>
        <v>30.892547</v>
      </c>
      <c r="W18" s="39">
        <f>VLOOKUP(B18,'pivot SoE'!$A$80:$Q$90,4,0)</f>
        <v>89.488799999999998</v>
      </c>
      <c r="X18" s="39">
        <f>VLOOKUP(B18,'pivot SoE'!$A$42:$Q$50,4,0)</f>
        <v>0</v>
      </c>
      <c r="Y18" s="39">
        <f>VLOOKUP(B18,'pivot SoE'!$A$52:$Q$64,4,0)</f>
        <v>1354.1642999999999</v>
      </c>
      <c r="Z18" s="39">
        <f>VLOOKUP(B18,'pivot khác'!$A$5:$Q$16,4,0)</f>
        <v>1</v>
      </c>
      <c r="AA18" s="39">
        <f t="shared" si="6"/>
        <v>1023.3730840000001</v>
      </c>
      <c r="AB18" s="39">
        <f>VLOOKUP(B18,'pivot SoE'!$A$66:$Q$78,5,0)</f>
        <v>16.288183</v>
      </c>
      <c r="AC18" s="39">
        <f>VLOOKUP(B18,'pivot SoE'!$A$80:$Q$90,5,0)</f>
        <v>0</v>
      </c>
      <c r="AD18" s="39">
        <f>VLOOKUP(B18,'pivot SoE'!$A$42:$Q$50,5,0)</f>
        <v>0</v>
      </c>
      <c r="AE18" s="39">
        <f>VLOOKUP(B18,'pivot SoE'!$A$52:$Q$64,5,0)</f>
        <v>884.87909100000002</v>
      </c>
      <c r="AF18" s="39">
        <f>VLOOKUP(B18,'pivot khác'!$A$5:$Q$16,5,0)</f>
        <v>122.20580999999999</v>
      </c>
      <c r="AG18" s="39">
        <f t="shared" si="7"/>
        <v>164.95000000000002</v>
      </c>
      <c r="AH18" s="39">
        <f>VLOOKUP(B18,'pivot SoE'!$A$66:$Q$78,6,0)</f>
        <v>0</v>
      </c>
      <c r="AI18" s="39">
        <f>VLOOKUP(B18,'pivot SoE'!$A$80:$Q$90,6,0)</f>
        <v>0</v>
      </c>
      <c r="AJ18" s="39">
        <f>VLOOKUP(B18,'pivot SoE'!$A$42:$Q$50,6,0)</f>
        <v>0</v>
      </c>
      <c r="AK18" s="39">
        <f>VLOOKUP(B18,'pivot SoE'!$A$52:$Q$64,6,0)</f>
        <v>164.95000000000002</v>
      </c>
      <c r="AL18" s="39">
        <f>VLOOKUP(B18,'pivot khác'!$A$5:$Q$16,6,0)</f>
        <v>0</v>
      </c>
      <c r="AM18" s="39">
        <f t="shared" si="8"/>
        <v>759.39340799999991</v>
      </c>
      <c r="AN18" s="39">
        <f>VLOOKUP(B18,'pivot SoE'!$A$66:$Q$78,7,0)</f>
        <v>-0.33818199999999998</v>
      </c>
      <c r="AO18" s="39">
        <f>VLOOKUP(B18,'pivot SoE'!$A$80:$Q$90,7,0)</f>
        <v>0</v>
      </c>
      <c r="AP18" s="39">
        <f>VLOOKUP(B18,'pivot SoE'!$A$42:$Q$50,7,0)</f>
        <v>0</v>
      </c>
      <c r="AQ18" s="39">
        <f>VLOOKUP(B18,'pivot SoE'!$A$52:$Q$64,7,0)</f>
        <v>713.83158999999989</v>
      </c>
      <c r="AR18" s="39">
        <f>VLOOKUP(B18,'pivot khác'!$A$5:$Q$16,7,0)</f>
        <v>45.9</v>
      </c>
      <c r="AS18" s="39">
        <f t="shared" si="9"/>
        <v>281.15764000000001</v>
      </c>
      <c r="AT18" s="39">
        <f>VLOOKUP(B18,'pivot SoE'!$A$66:$Q$78,8,0)</f>
        <v>11</v>
      </c>
      <c r="AU18" s="39">
        <f>VLOOKUP(B18,'pivot SoE'!$A$80:$Q$90,8,0)</f>
        <v>0</v>
      </c>
      <c r="AV18" s="39">
        <f>VLOOKUP(B18,'pivot SoE'!$A$42:$Q$50,8,0)</f>
        <v>0</v>
      </c>
      <c r="AW18" s="39">
        <f>VLOOKUP(B18,'pivot SoE'!$A$52:$Q$64,8,0)</f>
        <v>227.16</v>
      </c>
      <c r="AX18" s="39">
        <f>VLOOKUP(B18,'pivot khác'!$A$5:$Q$16,8,0)</f>
        <v>42.997639999999997</v>
      </c>
      <c r="AY18" s="39">
        <f t="shared" si="10"/>
        <v>135.23999999999998</v>
      </c>
      <c r="AZ18" s="39">
        <f>VLOOKUP(B18,'pivot SoE'!$A$66:$Q$78,8,0)</f>
        <v>11</v>
      </c>
      <c r="BA18" s="39">
        <f>VLOOKUP(B18,'pivot SoE'!$A$80:$Q$90,9,0)</f>
        <v>0</v>
      </c>
      <c r="BB18" s="39">
        <f>VLOOKUP(B18,'pivot SoE'!$A$42:$Q$50,9,0)</f>
        <v>2.7</v>
      </c>
      <c r="BC18" s="39">
        <f>VLOOKUP(B18,'pivot SoE'!$A$52:$Q$64,9,0)</f>
        <v>117.09</v>
      </c>
      <c r="BD18" s="39">
        <f>VLOOKUP(B18,'pivot khác'!$A$5:$Q$16,9,0)</f>
        <v>4.4499999999999993</v>
      </c>
      <c r="BE18" s="39">
        <f t="shared" si="11"/>
        <v>259.1225</v>
      </c>
      <c r="BF18" s="39">
        <f>VLOOKUP(B18,'pivot SoE'!$A$66:$Q$78,10,0)</f>
        <v>0</v>
      </c>
      <c r="BG18" s="39">
        <f>VLOOKUP(B18,'pivot SoE'!$A$80:$Q$90,10,0)</f>
        <v>0</v>
      </c>
      <c r="BH18" s="39">
        <f>VLOOKUP(B18,'pivot SoE'!$A$42:$Q$50,10,0)</f>
        <v>0</v>
      </c>
      <c r="BI18" s="39">
        <f>VLOOKUP(B18,'pivot SoE'!$A$52:$Q$64,10,0)</f>
        <v>206.01623999999998</v>
      </c>
      <c r="BJ18" s="39">
        <f>VLOOKUP(B18,'pivot khác'!$A$5:$Q$16,10,0)</f>
        <v>53.106259999999999</v>
      </c>
      <c r="BK18" s="39">
        <f t="shared" si="16"/>
        <v>880.0281819999999</v>
      </c>
      <c r="BL18" s="39">
        <f>VLOOKUP(B18,'pivot SoE'!$A$66:$Q$78,11,0)</f>
        <v>16.298182000000001</v>
      </c>
      <c r="BM18" s="39">
        <f>VLOOKUP(B18,'pivot SoE'!$A$80:$Q$90,11,0)</f>
        <v>35.660000000000004</v>
      </c>
      <c r="BN18" s="39">
        <f>VLOOKUP(B18,'pivot SoE'!$A$42:$Q$50,11,0)</f>
        <v>29.1</v>
      </c>
      <c r="BO18" s="39">
        <f>VLOOKUP(B18,'pivot SoE'!$A$52:$Q$64,11,0)</f>
        <v>798.96999999999991</v>
      </c>
      <c r="BP18" s="39">
        <f>VLOOKUP(B18,'pivot khác'!$A$5:$Q$16,11,0)</f>
        <v>0</v>
      </c>
      <c r="BQ18" s="39">
        <f t="shared" si="12"/>
        <v>240.083125</v>
      </c>
      <c r="BR18" s="39">
        <f>VLOOKUP(B18,'pivot SoE'!$A$66:$Q$78,12,0)</f>
        <v>13.909092000000001</v>
      </c>
      <c r="BS18" s="39">
        <f>VLOOKUP(B18,'pivot SoE'!$A$80:$Q$90,12,0)</f>
        <v>0</v>
      </c>
      <c r="BT18" s="39">
        <f>VLOOKUP(B18,'pivot SoE'!$A$42:$Q$50,12,0)</f>
        <v>30</v>
      </c>
      <c r="BU18" s="39">
        <f>VLOOKUP(B18,'pivot SoE'!$A$52:$Q$64,12,0)</f>
        <v>190.17403300000001</v>
      </c>
      <c r="BV18" s="39">
        <f>VLOOKUP(B18,'pivot khác'!$A$5:$Q$16,12,0)</f>
        <v>6</v>
      </c>
      <c r="BW18" s="39">
        <f t="shared" si="13"/>
        <v>2147.1064860000006</v>
      </c>
      <c r="BX18" s="39">
        <f>VLOOKUP(B18,'pivot SoE'!$A$66:$Q$78,13,0)</f>
        <v>8.4872730000000001</v>
      </c>
      <c r="BY18" s="39">
        <f>VLOOKUP(B18,'pivot SoE'!$A$80:$Q$90,13,0)</f>
        <v>0</v>
      </c>
      <c r="BZ18" s="39">
        <f>VLOOKUP(B18,'pivot SoE'!$A$42:$Q$50,13,0)</f>
        <v>150</v>
      </c>
      <c r="CA18" s="39">
        <f>VLOOKUP(B18,'pivot SoE'!$A$52:$Q$64,13,0)</f>
        <v>1951.6429000000003</v>
      </c>
      <c r="CB18" s="39">
        <f>VLOOKUP(B18,'pivot khác'!$A$5:$Q$16,13,0)</f>
        <v>36.976312999999998</v>
      </c>
    </row>
    <row r="19" spans="1:80" ht="15" x14ac:dyDescent="0.15">
      <c r="A19" s="3" t="s">
        <v>22</v>
      </c>
      <c r="B19" s="34" t="s">
        <v>23</v>
      </c>
      <c r="C19" s="39">
        <f t="shared" si="17"/>
        <v>0</v>
      </c>
      <c r="D19" s="39"/>
      <c r="E19" s="39"/>
      <c r="F19" s="39"/>
      <c r="G19" s="39"/>
      <c r="H19" s="39"/>
      <c r="I19" s="39">
        <f t="shared" si="3"/>
        <v>0</v>
      </c>
      <c r="J19" s="39"/>
      <c r="K19" s="39"/>
      <c r="L19" s="39"/>
      <c r="M19" s="39"/>
      <c r="N19" s="39"/>
      <c r="O19" s="39">
        <f t="shared" si="4"/>
        <v>0</v>
      </c>
      <c r="P19" s="39"/>
      <c r="Q19" s="39"/>
      <c r="R19" s="39"/>
      <c r="S19" s="39"/>
      <c r="T19" s="39"/>
      <c r="U19" s="39">
        <f t="shared" si="5"/>
        <v>0</v>
      </c>
      <c r="V19" s="39"/>
      <c r="W19" s="39"/>
      <c r="X19" s="39"/>
      <c r="Y19" s="39"/>
      <c r="Z19" s="39"/>
      <c r="AA19" s="39">
        <f t="shared" si="6"/>
        <v>0</v>
      </c>
      <c r="AB19" s="39"/>
      <c r="AC19" s="39"/>
      <c r="AD19" s="39"/>
      <c r="AE19" s="39"/>
      <c r="AF19" s="39"/>
      <c r="AG19" s="39">
        <f t="shared" si="7"/>
        <v>0</v>
      </c>
      <c r="AH19" s="39"/>
      <c r="AI19" s="39"/>
      <c r="AJ19" s="39"/>
      <c r="AK19" s="39"/>
      <c r="AL19" s="39"/>
      <c r="AM19" s="39">
        <f t="shared" si="8"/>
        <v>0</v>
      </c>
      <c r="AN19" s="39"/>
      <c r="AO19" s="39"/>
      <c r="AP19" s="39"/>
      <c r="AQ19" s="39"/>
      <c r="AR19" s="39"/>
      <c r="AS19" s="39">
        <f t="shared" si="9"/>
        <v>0</v>
      </c>
      <c r="AT19" s="39"/>
      <c r="AU19" s="39"/>
      <c r="AV19" s="39"/>
      <c r="AW19" s="39"/>
      <c r="AX19" s="39"/>
      <c r="AY19" s="39">
        <f t="shared" si="10"/>
        <v>0</v>
      </c>
      <c r="AZ19" s="39"/>
      <c r="BA19" s="39"/>
      <c r="BB19" s="39"/>
      <c r="BC19" s="39"/>
      <c r="BD19" s="39"/>
      <c r="BE19" s="39">
        <f t="shared" si="11"/>
        <v>0</v>
      </c>
      <c r="BF19" s="39"/>
      <c r="BG19" s="39"/>
      <c r="BH19" s="39"/>
      <c r="BI19" s="39"/>
      <c r="BJ19" s="39"/>
      <c r="BK19" s="39">
        <f t="shared" si="16"/>
        <v>0</v>
      </c>
      <c r="BL19" s="39"/>
      <c r="BM19" s="39"/>
      <c r="BN19" s="39"/>
      <c r="BO19" s="39"/>
      <c r="BP19" s="39"/>
      <c r="BQ19" s="39">
        <f t="shared" si="12"/>
        <v>0</v>
      </c>
      <c r="BR19" s="39"/>
      <c r="BS19" s="39"/>
      <c r="BT19" s="39"/>
      <c r="BU19" s="39"/>
      <c r="BV19" s="39"/>
      <c r="BW19" s="39">
        <f t="shared" si="13"/>
        <v>0</v>
      </c>
      <c r="BX19" s="39"/>
      <c r="BY19" s="39"/>
      <c r="BZ19" s="39"/>
      <c r="CA19" s="39"/>
      <c r="CB19" s="39"/>
    </row>
    <row r="20" spans="1:80" ht="15" x14ac:dyDescent="0.15">
      <c r="A20" s="3" t="s">
        <v>24</v>
      </c>
      <c r="B20" s="34" t="s">
        <v>25</v>
      </c>
      <c r="C20" s="39">
        <f t="shared" si="17"/>
        <v>0</v>
      </c>
      <c r="D20" s="39"/>
      <c r="E20" s="39"/>
      <c r="F20" s="39"/>
      <c r="G20" s="39"/>
      <c r="H20" s="39"/>
      <c r="I20" s="39">
        <f t="shared" si="3"/>
        <v>0</v>
      </c>
      <c r="J20" s="39"/>
      <c r="K20" s="39"/>
      <c r="L20" s="39"/>
      <c r="M20" s="39"/>
      <c r="N20" s="39"/>
      <c r="O20" s="39">
        <f t="shared" si="4"/>
        <v>0</v>
      </c>
      <c r="P20" s="39"/>
      <c r="Q20" s="39"/>
      <c r="R20" s="39"/>
      <c r="S20" s="39"/>
      <c r="T20" s="39"/>
      <c r="U20" s="39">
        <f t="shared" si="5"/>
        <v>0</v>
      </c>
      <c r="V20" s="39"/>
      <c r="W20" s="39"/>
      <c r="X20" s="39"/>
      <c r="Y20" s="39"/>
      <c r="Z20" s="39"/>
      <c r="AA20" s="39">
        <f t="shared" si="6"/>
        <v>0</v>
      </c>
      <c r="AB20" s="39"/>
      <c r="AC20" s="39"/>
      <c r="AD20" s="39"/>
      <c r="AE20" s="39"/>
      <c r="AF20" s="39"/>
      <c r="AG20" s="39">
        <f t="shared" si="7"/>
        <v>0</v>
      </c>
      <c r="AH20" s="39"/>
      <c r="AI20" s="39"/>
      <c r="AJ20" s="39"/>
      <c r="AK20" s="39"/>
      <c r="AL20" s="39"/>
      <c r="AM20" s="39">
        <f t="shared" si="8"/>
        <v>0</v>
      </c>
      <c r="AN20" s="39"/>
      <c r="AO20" s="39"/>
      <c r="AP20" s="39"/>
      <c r="AQ20" s="39"/>
      <c r="AR20" s="39"/>
      <c r="AS20" s="39">
        <f t="shared" si="9"/>
        <v>0</v>
      </c>
      <c r="AT20" s="39"/>
      <c r="AU20" s="39"/>
      <c r="AV20" s="39"/>
      <c r="AW20" s="39"/>
      <c r="AX20" s="39"/>
      <c r="AY20" s="39">
        <f t="shared" si="10"/>
        <v>0</v>
      </c>
      <c r="AZ20" s="39"/>
      <c r="BA20" s="39"/>
      <c r="BB20" s="39"/>
      <c r="BC20" s="39"/>
      <c r="BD20" s="39"/>
      <c r="BE20" s="39">
        <f t="shared" si="11"/>
        <v>0</v>
      </c>
      <c r="BF20" s="39"/>
      <c r="BG20" s="39"/>
      <c r="BH20" s="39"/>
      <c r="BI20" s="39"/>
      <c r="BJ20" s="39"/>
      <c r="BK20" s="39">
        <f t="shared" si="16"/>
        <v>0</v>
      </c>
      <c r="BL20" s="39"/>
      <c r="BM20" s="39"/>
      <c r="BN20" s="39"/>
      <c r="BO20" s="39"/>
      <c r="BP20" s="39"/>
      <c r="BQ20" s="39">
        <f t="shared" si="12"/>
        <v>0</v>
      </c>
      <c r="BR20" s="39"/>
      <c r="BS20" s="39"/>
      <c r="BT20" s="39"/>
      <c r="BU20" s="39"/>
      <c r="BV20" s="39"/>
      <c r="BW20" s="39">
        <f t="shared" si="13"/>
        <v>0</v>
      </c>
      <c r="BX20" s="39"/>
      <c r="BY20" s="39"/>
      <c r="BZ20" s="39"/>
      <c r="CA20" s="39"/>
      <c r="CB20" s="39"/>
    </row>
    <row r="21" spans="1:80" ht="15" x14ac:dyDescent="0.15">
      <c r="A21" s="3" t="s">
        <v>26</v>
      </c>
      <c r="B21" s="34" t="s">
        <v>27</v>
      </c>
      <c r="C21" s="39">
        <f t="shared" si="17"/>
        <v>0</v>
      </c>
      <c r="D21" s="39"/>
      <c r="E21" s="39"/>
      <c r="F21" s="39"/>
      <c r="G21" s="39"/>
      <c r="H21" s="39"/>
      <c r="I21" s="39">
        <f t="shared" si="3"/>
        <v>0</v>
      </c>
      <c r="J21" s="39"/>
      <c r="K21" s="39"/>
      <c r="L21" s="39"/>
      <c r="M21" s="39"/>
      <c r="N21" s="39"/>
      <c r="O21" s="39">
        <f t="shared" si="4"/>
        <v>0</v>
      </c>
      <c r="P21" s="39"/>
      <c r="Q21" s="39"/>
      <c r="R21" s="39"/>
      <c r="S21" s="39"/>
      <c r="T21" s="39"/>
      <c r="U21" s="39">
        <f t="shared" si="5"/>
        <v>0</v>
      </c>
      <c r="V21" s="39"/>
      <c r="W21" s="39"/>
      <c r="X21" s="39"/>
      <c r="Y21" s="39"/>
      <c r="Z21" s="39"/>
      <c r="AA21" s="39">
        <f t="shared" si="6"/>
        <v>0</v>
      </c>
      <c r="AB21" s="39"/>
      <c r="AC21" s="39"/>
      <c r="AD21" s="39"/>
      <c r="AE21" s="39"/>
      <c r="AF21" s="39"/>
      <c r="AG21" s="39">
        <f t="shared" si="7"/>
        <v>0</v>
      </c>
      <c r="AH21" s="39"/>
      <c r="AI21" s="39"/>
      <c r="AJ21" s="39"/>
      <c r="AK21" s="39"/>
      <c r="AL21" s="39"/>
      <c r="AM21" s="39">
        <f t="shared" si="8"/>
        <v>0</v>
      </c>
      <c r="AN21" s="39"/>
      <c r="AO21" s="39"/>
      <c r="AP21" s="39"/>
      <c r="AQ21" s="39"/>
      <c r="AR21" s="39"/>
      <c r="AS21" s="39">
        <f t="shared" si="9"/>
        <v>0</v>
      </c>
      <c r="AT21" s="39"/>
      <c r="AU21" s="39"/>
      <c r="AV21" s="39"/>
      <c r="AW21" s="39"/>
      <c r="AX21" s="39"/>
      <c r="AY21" s="39">
        <f t="shared" si="10"/>
        <v>0</v>
      </c>
      <c r="AZ21" s="39"/>
      <c r="BA21" s="39"/>
      <c r="BB21" s="39"/>
      <c r="BC21" s="39"/>
      <c r="BD21" s="39"/>
      <c r="BE21" s="39">
        <f t="shared" si="11"/>
        <v>0</v>
      </c>
      <c r="BF21" s="39"/>
      <c r="BG21" s="39"/>
      <c r="BH21" s="39"/>
      <c r="BI21" s="39"/>
      <c r="BJ21" s="39"/>
      <c r="BK21" s="39">
        <f t="shared" si="16"/>
        <v>0</v>
      </c>
      <c r="BL21" s="39"/>
      <c r="BM21" s="39"/>
      <c r="BN21" s="39"/>
      <c r="BO21" s="39"/>
      <c r="BP21" s="39"/>
      <c r="BQ21" s="39">
        <f t="shared" si="12"/>
        <v>0</v>
      </c>
      <c r="BR21" s="39"/>
      <c r="BS21" s="39"/>
      <c r="BT21" s="39"/>
      <c r="BU21" s="39"/>
      <c r="BV21" s="39"/>
      <c r="BW21" s="39">
        <f t="shared" si="13"/>
        <v>0</v>
      </c>
      <c r="BX21" s="39"/>
      <c r="BY21" s="39"/>
      <c r="BZ21" s="39"/>
      <c r="CA21" s="39"/>
      <c r="CB21" s="39"/>
    </row>
    <row r="22" spans="1:80" ht="15" x14ac:dyDescent="0.15">
      <c r="A22" s="3" t="s">
        <v>28</v>
      </c>
      <c r="B22" s="34" t="s">
        <v>29</v>
      </c>
      <c r="C22" s="39">
        <f t="shared" si="17"/>
        <v>0</v>
      </c>
      <c r="D22" s="39"/>
      <c r="E22" s="39"/>
      <c r="F22" s="39"/>
      <c r="G22" s="39"/>
      <c r="H22" s="39"/>
      <c r="I22" s="39">
        <f t="shared" si="3"/>
        <v>0</v>
      </c>
      <c r="J22" s="39"/>
      <c r="K22" s="39"/>
      <c r="L22" s="39"/>
      <c r="M22" s="39"/>
      <c r="N22" s="39"/>
      <c r="O22" s="39">
        <f t="shared" si="4"/>
        <v>0</v>
      </c>
      <c r="P22" s="39"/>
      <c r="Q22" s="39"/>
      <c r="R22" s="39"/>
      <c r="S22" s="39"/>
      <c r="T22" s="39"/>
      <c r="U22" s="39">
        <f t="shared" si="5"/>
        <v>0</v>
      </c>
      <c r="V22" s="39"/>
      <c r="W22" s="39"/>
      <c r="X22" s="39"/>
      <c r="Y22" s="39"/>
      <c r="Z22" s="39"/>
      <c r="AA22" s="39">
        <f t="shared" si="6"/>
        <v>0</v>
      </c>
      <c r="AB22" s="39"/>
      <c r="AC22" s="39"/>
      <c r="AD22" s="39"/>
      <c r="AE22" s="39"/>
      <c r="AF22" s="39"/>
      <c r="AG22" s="39">
        <f t="shared" si="7"/>
        <v>0</v>
      </c>
      <c r="AH22" s="39"/>
      <c r="AI22" s="39"/>
      <c r="AJ22" s="39"/>
      <c r="AK22" s="39"/>
      <c r="AL22" s="39"/>
      <c r="AM22" s="39">
        <f t="shared" si="8"/>
        <v>0</v>
      </c>
      <c r="AN22" s="39"/>
      <c r="AO22" s="39"/>
      <c r="AP22" s="39"/>
      <c r="AQ22" s="39"/>
      <c r="AR22" s="39"/>
      <c r="AS22" s="39">
        <f t="shared" si="9"/>
        <v>0</v>
      </c>
      <c r="AT22" s="39"/>
      <c r="AU22" s="39"/>
      <c r="AV22" s="39"/>
      <c r="AW22" s="39"/>
      <c r="AX22" s="39"/>
      <c r="AY22" s="39">
        <f t="shared" si="10"/>
        <v>0</v>
      </c>
      <c r="AZ22" s="39"/>
      <c r="BA22" s="39"/>
      <c r="BB22" s="39"/>
      <c r="BC22" s="39"/>
      <c r="BD22" s="39"/>
      <c r="BE22" s="39">
        <f t="shared" si="11"/>
        <v>0</v>
      </c>
      <c r="BF22" s="39"/>
      <c r="BG22" s="39"/>
      <c r="BH22" s="39"/>
      <c r="BI22" s="39"/>
      <c r="BJ22" s="39"/>
      <c r="BK22" s="39">
        <f t="shared" si="16"/>
        <v>0</v>
      </c>
      <c r="BL22" s="39"/>
      <c r="BM22" s="39"/>
      <c r="BN22" s="39"/>
      <c r="BO22" s="39"/>
      <c r="BP22" s="39"/>
      <c r="BQ22" s="39">
        <f t="shared" si="12"/>
        <v>0</v>
      </c>
      <c r="BR22" s="39"/>
      <c r="BS22" s="39"/>
      <c r="BT22" s="39"/>
      <c r="BU22" s="39"/>
      <c r="BV22" s="39"/>
      <c r="BW22" s="39">
        <f t="shared" si="13"/>
        <v>0</v>
      </c>
      <c r="BX22" s="39"/>
      <c r="BY22" s="39"/>
      <c r="BZ22" s="39"/>
      <c r="CA22" s="39"/>
      <c r="CB22" s="39"/>
    </row>
    <row r="23" spans="1:80" ht="15" x14ac:dyDescent="0.15">
      <c r="A23" s="3" t="s">
        <v>30</v>
      </c>
      <c r="B23" s="12" t="s">
        <v>31</v>
      </c>
      <c r="C23" s="39">
        <f t="shared" si="17"/>
        <v>13522.939831999998</v>
      </c>
      <c r="D23" s="39">
        <f>VLOOKUP(B23,'pivot SoE'!$A$66:$Q$78,14,0)</f>
        <v>807.07378500000004</v>
      </c>
      <c r="E23" s="39">
        <f>VLOOKUP(B23,'pivot SoE'!$A$80:$Q$90,14,0)</f>
        <v>0</v>
      </c>
      <c r="F23" s="39"/>
      <c r="G23" s="39">
        <f>VLOOKUP(B23,'pivot SoE'!$A$52:$Q$64,14,0)</f>
        <v>12600.856339999998</v>
      </c>
      <c r="H23" s="39">
        <f>VLOOKUP(B23,'pivot khác'!$A$5:$Q$16,14,0)</f>
        <v>115.00970699999999</v>
      </c>
      <c r="I23" s="39">
        <f t="shared" si="3"/>
        <v>37.855595999999998</v>
      </c>
      <c r="J23" s="39">
        <f>VLOOKUP(B23,'pivot SoE'!$A$66:$Q$78,2,0)</f>
        <v>3.9721920000000002</v>
      </c>
      <c r="K23" s="39">
        <f>VLOOKUP(B23,'pivot SoE'!$A$80:$Q$90,2,0)</f>
        <v>0</v>
      </c>
      <c r="L23" s="39"/>
      <c r="M23" s="39">
        <f>VLOOKUP(B23,'pivot SoE'!$A$52:$Q$64,2,0)</f>
        <v>31.434142999999999</v>
      </c>
      <c r="N23" s="39">
        <f>VLOOKUP(B23,'pivot khác'!$A$5:$Q$16,2,0)</f>
        <v>2.4492609999999999</v>
      </c>
      <c r="O23" s="39">
        <f t="shared" si="4"/>
        <v>783.80403899999988</v>
      </c>
      <c r="P23" s="39">
        <f>VLOOKUP(B23,'pivot SoE'!$A$66:$Q$78,3,0)</f>
        <v>3.9721920000000002</v>
      </c>
      <c r="Q23" s="39">
        <f>VLOOKUP(B23,'pivot SoE'!$A$80:$Q$90,3,0)</f>
        <v>0</v>
      </c>
      <c r="R23" s="39"/>
      <c r="S23" s="39">
        <f>VLOOKUP(B23,'pivot SoE'!$A$52:$Q$64,3,0)</f>
        <v>771.60726699999998</v>
      </c>
      <c r="T23" s="39">
        <f>VLOOKUP(B23,'pivot khác'!$A$5:$Q$16,3,0)</f>
        <v>8.2245799999999996</v>
      </c>
      <c r="U23" s="39">
        <f t="shared" si="5"/>
        <v>729.26364699999999</v>
      </c>
      <c r="V23" s="39">
        <f>VLOOKUP(B23,'pivot SoE'!$A$66:$Q$78,4,0)</f>
        <v>3.9721920000000002</v>
      </c>
      <c r="W23" s="39">
        <f>VLOOKUP(B23,'pivot SoE'!$A$80:$Q$90,4,0)</f>
        <v>0</v>
      </c>
      <c r="X23" s="39"/>
      <c r="Y23" s="39">
        <f>VLOOKUP(B23,'pivot SoE'!$A$52:$Q$64,4,0)</f>
        <v>723.33945700000004</v>
      </c>
      <c r="Z23" s="39">
        <f>VLOOKUP(B23,'pivot khác'!$A$5:$Q$16,4,0)</f>
        <v>1.9519979999999997</v>
      </c>
      <c r="AA23" s="39">
        <f t="shared" si="6"/>
        <v>965.47573399999987</v>
      </c>
      <c r="AB23" s="39">
        <f>VLOOKUP(B23,'pivot SoE'!$A$66:$Q$78,5,0)</f>
        <v>3.9721920000000002</v>
      </c>
      <c r="AC23" s="39">
        <f>VLOOKUP(B23,'pivot SoE'!$A$80:$Q$90,5,0)</f>
        <v>0</v>
      </c>
      <c r="AD23" s="39"/>
      <c r="AE23" s="39">
        <f>VLOOKUP(B23,'pivot SoE'!$A$52:$Q$64,5,0)</f>
        <v>959.57355299999995</v>
      </c>
      <c r="AF23" s="39">
        <f>VLOOKUP(B23,'pivot khác'!$A$5:$Q$16,5,0)</f>
        <v>1.929989</v>
      </c>
      <c r="AG23" s="39">
        <f t="shared" si="7"/>
        <v>1016.0973199999999</v>
      </c>
      <c r="AH23" s="39">
        <f>VLOOKUP(B23,'pivot SoE'!$A$66:$Q$78,6,0)</f>
        <v>3.9721920000000002</v>
      </c>
      <c r="AI23" s="39">
        <f>VLOOKUP(B23,'pivot SoE'!$A$80:$Q$90,6,0)</f>
        <v>0</v>
      </c>
      <c r="AJ23" s="39"/>
      <c r="AK23" s="39">
        <f>VLOOKUP(B23,'pivot SoE'!$A$52:$Q$64,6,0)</f>
        <v>1010.1951389999999</v>
      </c>
      <c r="AL23" s="39">
        <f>VLOOKUP(B23,'pivot khác'!$A$5:$Q$16,6,0)</f>
        <v>1.929989</v>
      </c>
      <c r="AM23" s="39">
        <f t="shared" si="8"/>
        <v>866.09252999999978</v>
      </c>
      <c r="AN23" s="39">
        <f>VLOOKUP(B23,'pivot SoE'!$A$66:$Q$78,7,0)</f>
        <v>3.9721920000000002</v>
      </c>
      <c r="AO23" s="39">
        <f>VLOOKUP(B23,'pivot SoE'!$A$80:$Q$90,7,0)</f>
        <v>0</v>
      </c>
      <c r="AP23" s="39"/>
      <c r="AQ23" s="39">
        <f>VLOOKUP(B23,'pivot SoE'!$A$52:$Q$64,7,0)</f>
        <v>860.17548199999987</v>
      </c>
      <c r="AR23" s="39">
        <f>VLOOKUP(B23,'pivot khác'!$A$5:$Q$16,7,0)</f>
        <v>1.9448560000000001</v>
      </c>
      <c r="AS23" s="39">
        <f t="shared" si="9"/>
        <v>1056.3270369999998</v>
      </c>
      <c r="AT23" s="39">
        <f>VLOOKUP(B23,'pivot SoE'!$A$66:$Q$78,8,0)</f>
        <v>3.9721920000000002</v>
      </c>
      <c r="AU23" s="39">
        <f>VLOOKUP(B23,'pivot SoE'!$A$80:$Q$90,8,0)</f>
        <v>0</v>
      </c>
      <c r="AV23" s="39"/>
      <c r="AW23" s="39">
        <f>VLOOKUP(B23,'pivot SoE'!$A$52:$Q$64,8,0)</f>
        <v>1050.9250059999999</v>
      </c>
      <c r="AX23" s="39">
        <f>VLOOKUP(B23,'pivot khác'!$A$5:$Q$16,8,0)</f>
        <v>1.4298389999999999</v>
      </c>
      <c r="AY23" s="39">
        <f t="shared" si="10"/>
        <v>880.40712699999983</v>
      </c>
      <c r="AZ23" s="39">
        <f>VLOOKUP(B23,'pivot SoE'!$A$66:$Q$78,8,0)</f>
        <v>3.9721920000000002</v>
      </c>
      <c r="BA23" s="39">
        <f>VLOOKUP(B23,'pivot SoE'!$A$80:$Q$90,9,0)</f>
        <v>0</v>
      </c>
      <c r="BB23" s="39"/>
      <c r="BC23" s="39">
        <f>VLOOKUP(B23,'pivot SoE'!$A$52:$Q$64,9,0)</f>
        <v>873.20509599999991</v>
      </c>
      <c r="BD23" s="39">
        <f>VLOOKUP(B23,'pivot khác'!$A$5:$Q$16,9,0)</f>
        <v>3.2298390000000001</v>
      </c>
      <c r="BE23" s="39">
        <f t="shared" si="11"/>
        <v>1173.0986100000002</v>
      </c>
      <c r="BF23" s="39">
        <f>VLOOKUP(B23,'pivot SoE'!$A$66:$Q$78,10,0)</f>
        <v>1.9860960000000001</v>
      </c>
      <c r="BG23" s="39">
        <f>VLOOKUP(B23,'pivot SoE'!$A$80:$Q$90,10,0)</f>
        <v>0</v>
      </c>
      <c r="BH23" s="39"/>
      <c r="BI23" s="39">
        <f>VLOOKUP(B23,'pivot SoE'!$A$52:$Q$64,10,0)</f>
        <v>1167.8826750000001</v>
      </c>
      <c r="BJ23" s="39">
        <f>VLOOKUP(B23,'pivot khác'!$A$5:$Q$16,10,0)</f>
        <v>3.2298390000000001</v>
      </c>
      <c r="BK23" s="39">
        <f t="shared" si="16"/>
        <v>2398.4394639999996</v>
      </c>
      <c r="BL23" s="39">
        <f>VLOOKUP(B23,'pivot SoE'!$A$66:$Q$78,11,0)</f>
        <v>1.324057</v>
      </c>
      <c r="BM23" s="39">
        <f>VLOOKUP(B23,'pivot SoE'!$A$80:$Q$90,11,0)</f>
        <v>0</v>
      </c>
      <c r="BN23" s="39"/>
      <c r="BO23" s="39">
        <f>VLOOKUP(B23,'pivot SoE'!$A$52:$Q$64,11,0)</f>
        <v>2399.2855679999998</v>
      </c>
      <c r="BP23" s="39">
        <f>VLOOKUP(B23,'pivot khác'!$A$5:$Q$16,11,0)</f>
        <v>-2.1701610000000002</v>
      </c>
      <c r="BQ23" s="39">
        <f t="shared" si="12"/>
        <v>1544.4926529999998</v>
      </c>
      <c r="BR23" s="39">
        <f>VLOOKUP(B23,'pivot SoE'!$A$66:$Q$78,12,0)</f>
        <v>1.9860960000000001</v>
      </c>
      <c r="BS23" s="39">
        <f>VLOOKUP(B23,'pivot SoE'!$A$80:$Q$90,12,0)</f>
        <v>0</v>
      </c>
      <c r="BT23" s="39"/>
      <c r="BU23" s="39">
        <f>VLOOKUP(B23,'pivot SoE'!$A$52:$Q$64,12,0)</f>
        <v>1541.0767179999998</v>
      </c>
      <c r="BV23" s="39">
        <f>VLOOKUP(B23,'pivot khác'!$A$5:$Q$16,12,0)</f>
        <v>1.4298389999999999</v>
      </c>
      <c r="BW23" s="39">
        <f t="shared" si="13"/>
        <v>2073.5721709999998</v>
      </c>
      <c r="BX23" s="39">
        <f>VLOOKUP(B23,'pivot SoE'!$A$66:$Q$78,13,0)</f>
        <v>771.98609599999997</v>
      </c>
      <c r="BY23" s="39">
        <f>VLOOKUP(B23,'pivot SoE'!$A$80:$Q$90,13,0)</f>
        <v>0</v>
      </c>
      <c r="BZ23" s="39"/>
      <c r="CA23" s="39">
        <f>VLOOKUP(B23,'pivot SoE'!$A$52:$Q$64,13,0)</f>
        <v>1212.156236</v>
      </c>
      <c r="CB23" s="39">
        <f>VLOOKUP(B23,'pivot khác'!$A$5:$Q$16,13,0)</f>
        <v>89.429839000000001</v>
      </c>
    </row>
    <row r="24" spans="1:80" ht="15" x14ac:dyDescent="0.15">
      <c r="A24" s="3" t="s">
        <v>32</v>
      </c>
      <c r="B24" s="34" t="s">
        <v>33</v>
      </c>
      <c r="C24" s="39">
        <f t="shared" si="17"/>
        <v>0</v>
      </c>
      <c r="D24" s="39"/>
      <c r="E24" s="39"/>
      <c r="F24" s="39"/>
      <c r="G24" s="39"/>
      <c r="H24" s="39"/>
      <c r="I24" s="39">
        <f t="shared" si="3"/>
        <v>0</v>
      </c>
      <c r="J24" s="39"/>
      <c r="K24" s="39"/>
      <c r="L24" s="39"/>
      <c r="M24" s="39"/>
      <c r="N24" s="39"/>
      <c r="O24" s="39">
        <f t="shared" si="4"/>
        <v>0</v>
      </c>
      <c r="P24" s="39"/>
      <c r="Q24" s="39"/>
      <c r="R24" s="39"/>
      <c r="S24" s="39"/>
      <c r="T24" s="39"/>
      <c r="U24" s="39">
        <f t="shared" si="5"/>
        <v>0</v>
      </c>
      <c r="V24" s="39"/>
      <c r="W24" s="39"/>
      <c r="X24" s="39"/>
      <c r="Y24" s="39"/>
      <c r="Z24" s="39"/>
      <c r="AA24" s="39">
        <f t="shared" si="6"/>
        <v>0</v>
      </c>
      <c r="AB24" s="39"/>
      <c r="AC24" s="39"/>
      <c r="AD24" s="39"/>
      <c r="AE24" s="39"/>
      <c r="AF24" s="39"/>
      <c r="AG24" s="39">
        <f t="shared" si="7"/>
        <v>0</v>
      </c>
      <c r="AH24" s="39"/>
      <c r="AI24" s="39"/>
      <c r="AJ24" s="39"/>
      <c r="AK24" s="39"/>
      <c r="AL24" s="39"/>
      <c r="AM24" s="39">
        <f t="shared" si="8"/>
        <v>0</v>
      </c>
      <c r="AN24" s="39"/>
      <c r="AO24" s="39"/>
      <c r="AP24" s="39"/>
      <c r="AQ24" s="39"/>
      <c r="AR24" s="39"/>
      <c r="AS24" s="39">
        <f t="shared" si="9"/>
        <v>0</v>
      </c>
      <c r="AT24" s="39"/>
      <c r="AU24" s="39"/>
      <c r="AV24" s="39"/>
      <c r="AW24" s="39"/>
      <c r="AX24" s="39"/>
      <c r="AY24" s="39">
        <f t="shared" si="10"/>
        <v>0</v>
      </c>
      <c r="AZ24" s="39"/>
      <c r="BA24" s="39"/>
      <c r="BB24" s="39"/>
      <c r="BC24" s="39"/>
      <c r="BD24" s="39"/>
      <c r="BE24" s="39">
        <f t="shared" si="11"/>
        <v>0</v>
      </c>
      <c r="BF24" s="39"/>
      <c r="BG24" s="39"/>
      <c r="BH24" s="39"/>
      <c r="BI24" s="39"/>
      <c r="BJ24" s="39"/>
      <c r="BK24" s="39">
        <f t="shared" si="16"/>
        <v>0</v>
      </c>
      <c r="BL24" s="39"/>
      <c r="BM24" s="39"/>
      <c r="BN24" s="39"/>
      <c r="BO24" s="39"/>
      <c r="BP24" s="39"/>
      <c r="BQ24" s="39">
        <f t="shared" si="12"/>
        <v>0</v>
      </c>
      <c r="BR24" s="39"/>
      <c r="BS24" s="39"/>
      <c r="BT24" s="39"/>
      <c r="BU24" s="39"/>
      <c r="BV24" s="39"/>
      <c r="BW24" s="39">
        <f t="shared" si="13"/>
        <v>0</v>
      </c>
      <c r="BX24" s="39"/>
      <c r="BY24" s="39"/>
      <c r="BZ24" s="39"/>
      <c r="CA24" s="39"/>
      <c r="CB24" s="39"/>
    </row>
    <row r="25" spans="1:80" ht="15" x14ac:dyDescent="0.15">
      <c r="A25" s="2">
        <v>6</v>
      </c>
      <c r="B25" s="33" t="s">
        <v>34</v>
      </c>
      <c r="C25" s="39">
        <f>SUM(C26:C27)</f>
        <v>790.55969700000003</v>
      </c>
      <c r="D25" s="39">
        <f t="shared" ref="D25:BO25" si="20">SUM(D26:D27)</f>
        <v>21.720000000000002</v>
      </c>
      <c r="E25" s="39">
        <f t="shared" si="20"/>
        <v>0</v>
      </c>
      <c r="F25" s="39">
        <f t="shared" si="20"/>
        <v>0</v>
      </c>
      <c r="G25" s="39">
        <f t="shared" si="20"/>
        <v>666.56696899999997</v>
      </c>
      <c r="H25" s="39">
        <f t="shared" si="20"/>
        <v>102.272728</v>
      </c>
      <c r="I25" s="39">
        <f t="shared" si="20"/>
        <v>668.37696899999992</v>
      </c>
      <c r="J25" s="39">
        <f t="shared" si="20"/>
        <v>1.81</v>
      </c>
      <c r="K25" s="39">
        <f t="shared" si="20"/>
        <v>0</v>
      </c>
      <c r="L25" s="39">
        <f t="shared" si="20"/>
        <v>0</v>
      </c>
      <c r="M25" s="39">
        <f t="shared" si="20"/>
        <v>666.56696899999997</v>
      </c>
      <c r="N25" s="39">
        <f t="shared" si="20"/>
        <v>0</v>
      </c>
      <c r="O25" s="39">
        <f t="shared" si="20"/>
        <v>1.81</v>
      </c>
      <c r="P25" s="39">
        <f t="shared" si="20"/>
        <v>1.81</v>
      </c>
      <c r="Q25" s="39">
        <f t="shared" si="20"/>
        <v>0</v>
      </c>
      <c r="R25" s="39">
        <f t="shared" si="20"/>
        <v>0</v>
      </c>
      <c r="S25" s="39">
        <f t="shared" si="20"/>
        <v>0</v>
      </c>
      <c r="T25" s="39">
        <f t="shared" si="20"/>
        <v>0</v>
      </c>
      <c r="U25" s="39">
        <f t="shared" si="20"/>
        <v>1.81</v>
      </c>
      <c r="V25" s="39">
        <f t="shared" si="20"/>
        <v>1.81</v>
      </c>
      <c r="W25" s="39">
        <f t="shared" si="20"/>
        <v>0</v>
      </c>
      <c r="X25" s="39">
        <f t="shared" si="20"/>
        <v>0</v>
      </c>
      <c r="Y25" s="39">
        <f t="shared" si="20"/>
        <v>0</v>
      </c>
      <c r="Z25" s="39">
        <f t="shared" si="20"/>
        <v>0</v>
      </c>
      <c r="AA25" s="39">
        <f t="shared" si="20"/>
        <v>1.81</v>
      </c>
      <c r="AB25" s="39">
        <f t="shared" si="20"/>
        <v>1.81</v>
      </c>
      <c r="AC25" s="39">
        <f t="shared" si="20"/>
        <v>0</v>
      </c>
      <c r="AD25" s="39">
        <f t="shared" si="20"/>
        <v>0</v>
      </c>
      <c r="AE25" s="39">
        <f t="shared" si="20"/>
        <v>0</v>
      </c>
      <c r="AF25" s="39">
        <f t="shared" si="20"/>
        <v>0</v>
      </c>
      <c r="AG25" s="39">
        <f t="shared" si="20"/>
        <v>1.81</v>
      </c>
      <c r="AH25" s="39">
        <f t="shared" si="20"/>
        <v>1.81</v>
      </c>
      <c r="AI25" s="39">
        <f t="shared" si="20"/>
        <v>0</v>
      </c>
      <c r="AJ25" s="39">
        <f t="shared" si="20"/>
        <v>0</v>
      </c>
      <c r="AK25" s="39">
        <f t="shared" si="20"/>
        <v>0</v>
      </c>
      <c r="AL25" s="39">
        <f t="shared" si="20"/>
        <v>0</v>
      </c>
      <c r="AM25" s="39">
        <f t="shared" si="20"/>
        <v>1.81</v>
      </c>
      <c r="AN25" s="39">
        <f t="shared" si="20"/>
        <v>1.81</v>
      </c>
      <c r="AO25" s="39">
        <f t="shared" si="20"/>
        <v>0</v>
      </c>
      <c r="AP25" s="39">
        <f t="shared" si="20"/>
        <v>0</v>
      </c>
      <c r="AQ25" s="39">
        <f t="shared" si="20"/>
        <v>0</v>
      </c>
      <c r="AR25" s="39">
        <f t="shared" si="20"/>
        <v>0</v>
      </c>
      <c r="AS25" s="39">
        <f t="shared" si="20"/>
        <v>18.855454999999999</v>
      </c>
      <c r="AT25" s="39">
        <f t="shared" si="20"/>
        <v>1.81</v>
      </c>
      <c r="AU25" s="39">
        <f t="shared" si="20"/>
        <v>0</v>
      </c>
      <c r="AV25" s="39">
        <f t="shared" si="20"/>
        <v>0</v>
      </c>
      <c r="AW25" s="39">
        <f t="shared" si="20"/>
        <v>0</v>
      </c>
      <c r="AX25" s="39">
        <f t="shared" si="20"/>
        <v>17.045455</v>
      </c>
      <c r="AY25" s="39">
        <f t="shared" si="20"/>
        <v>18.855454999999999</v>
      </c>
      <c r="AZ25" s="39">
        <f t="shared" si="20"/>
        <v>1.81</v>
      </c>
      <c r="BA25" s="39">
        <f t="shared" si="20"/>
        <v>0</v>
      </c>
      <c r="BB25" s="39">
        <f t="shared" si="20"/>
        <v>0</v>
      </c>
      <c r="BC25" s="39">
        <f t="shared" si="20"/>
        <v>0</v>
      </c>
      <c r="BD25" s="39">
        <f t="shared" si="20"/>
        <v>17.045455</v>
      </c>
      <c r="BE25" s="39">
        <f t="shared" si="20"/>
        <v>18.855453999999998</v>
      </c>
      <c r="BF25" s="39">
        <f t="shared" si="20"/>
        <v>1.81</v>
      </c>
      <c r="BG25" s="39">
        <f t="shared" si="20"/>
        <v>0</v>
      </c>
      <c r="BH25" s="39">
        <f t="shared" si="20"/>
        <v>0</v>
      </c>
      <c r="BI25" s="39">
        <f t="shared" si="20"/>
        <v>0</v>
      </c>
      <c r="BJ25" s="39">
        <f t="shared" si="20"/>
        <v>17.045453999999999</v>
      </c>
      <c r="BK25" s="39">
        <f t="shared" si="20"/>
        <v>18.855454999999999</v>
      </c>
      <c r="BL25" s="39">
        <f t="shared" si="20"/>
        <v>1.81</v>
      </c>
      <c r="BM25" s="39">
        <f t="shared" si="20"/>
        <v>0</v>
      </c>
      <c r="BN25" s="39">
        <f t="shared" si="20"/>
        <v>0</v>
      </c>
      <c r="BO25" s="39">
        <f t="shared" si="20"/>
        <v>0</v>
      </c>
      <c r="BP25" s="39">
        <f t="shared" ref="BP25:CB25" si="21">SUM(BP26:BP27)</f>
        <v>17.045455</v>
      </c>
      <c r="BQ25" s="39">
        <f t="shared" si="21"/>
        <v>18.855454999999999</v>
      </c>
      <c r="BR25" s="39">
        <f t="shared" si="21"/>
        <v>1.81</v>
      </c>
      <c r="BS25" s="39">
        <f t="shared" si="21"/>
        <v>0</v>
      </c>
      <c r="BT25" s="39">
        <f t="shared" si="21"/>
        <v>0</v>
      </c>
      <c r="BU25" s="39">
        <f t="shared" si="21"/>
        <v>0</v>
      </c>
      <c r="BV25" s="39">
        <f t="shared" si="21"/>
        <v>17.045455</v>
      </c>
      <c r="BW25" s="39">
        <f t="shared" si="21"/>
        <v>18.855453999999998</v>
      </c>
      <c r="BX25" s="39">
        <f t="shared" si="21"/>
        <v>1.81</v>
      </c>
      <c r="BY25" s="39">
        <f t="shared" si="21"/>
        <v>0</v>
      </c>
      <c r="BZ25" s="39">
        <f t="shared" si="21"/>
        <v>0</v>
      </c>
      <c r="CA25" s="39">
        <f t="shared" si="21"/>
        <v>0</v>
      </c>
      <c r="CB25" s="39">
        <f t="shared" si="21"/>
        <v>17.045453999999999</v>
      </c>
    </row>
    <row r="26" spans="1:80" ht="15" x14ac:dyDescent="0.15">
      <c r="A26" s="3" t="s">
        <v>35</v>
      </c>
      <c r="B26" s="34" t="s">
        <v>36</v>
      </c>
      <c r="C26" s="39">
        <f t="shared" si="17"/>
        <v>0</v>
      </c>
      <c r="D26" s="39"/>
      <c r="E26" s="39"/>
      <c r="F26" s="39"/>
      <c r="G26" s="39"/>
      <c r="H26" s="39"/>
      <c r="I26" s="39">
        <f t="shared" si="3"/>
        <v>0</v>
      </c>
      <c r="J26" s="39"/>
      <c r="K26" s="39"/>
      <c r="L26" s="39"/>
      <c r="M26" s="39"/>
      <c r="N26" s="39"/>
      <c r="O26" s="39">
        <f t="shared" si="4"/>
        <v>0</v>
      </c>
      <c r="P26" s="39"/>
      <c r="Q26" s="39"/>
      <c r="R26" s="39"/>
      <c r="S26" s="39"/>
      <c r="T26" s="39"/>
      <c r="U26" s="39">
        <f t="shared" si="5"/>
        <v>0</v>
      </c>
      <c r="V26" s="39"/>
      <c r="W26" s="39"/>
      <c r="X26" s="39"/>
      <c r="Y26" s="39"/>
      <c r="Z26" s="39"/>
      <c r="AA26" s="39">
        <f t="shared" si="6"/>
        <v>0</v>
      </c>
      <c r="AB26" s="39"/>
      <c r="AC26" s="39"/>
      <c r="AD26" s="39"/>
      <c r="AE26" s="39"/>
      <c r="AF26" s="39"/>
      <c r="AG26" s="39">
        <f t="shared" si="7"/>
        <v>0</v>
      </c>
      <c r="AH26" s="39"/>
      <c r="AI26" s="39"/>
      <c r="AJ26" s="39"/>
      <c r="AK26" s="39"/>
      <c r="AL26" s="39"/>
      <c r="AM26" s="39">
        <f t="shared" si="8"/>
        <v>0</v>
      </c>
      <c r="AN26" s="39"/>
      <c r="AO26" s="39"/>
      <c r="AP26" s="39"/>
      <c r="AQ26" s="39"/>
      <c r="AR26" s="39"/>
      <c r="AS26" s="39">
        <f t="shared" si="9"/>
        <v>0</v>
      </c>
      <c r="AT26" s="39"/>
      <c r="AU26" s="39"/>
      <c r="AV26" s="39"/>
      <c r="AW26" s="39"/>
      <c r="AX26" s="39"/>
      <c r="AY26" s="39">
        <f t="shared" si="10"/>
        <v>0</v>
      </c>
      <c r="AZ26" s="39"/>
      <c r="BA26" s="39"/>
      <c r="BB26" s="39"/>
      <c r="BC26" s="39"/>
      <c r="BD26" s="39"/>
      <c r="BE26" s="39">
        <f t="shared" si="11"/>
        <v>0</v>
      </c>
      <c r="BF26" s="39"/>
      <c r="BG26" s="39"/>
      <c r="BH26" s="39"/>
      <c r="BI26" s="39"/>
      <c r="BJ26" s="39"/>
      <c r="BK26" s="39">
        <f t="shared" si="16"/>
        <v>0</v>
      </c>
      <c r="BL26" s="39"/>
      <c r="BM26" s="39"/>
      <c r="BN26" s="39"/>
      <c r="BO26" s="39"/>
      <c r="BP26" s="39"/>
      <c r="BQ26" s="39">
        <f t="shared" si="12"/>
        <v>0</v>
      </c>
      <c r="BR26" s="39"/>
      <c r="BS26" s="39"/>
      <c r="BT26" s="39"/>
      <c r="BU26" s="39"/>
      <c r="BV26" s="39"/>
      <c r="BW26" s="39">
        <f t="shared" si="13"/>
        <v>0</v>
      </c>
      <c r="BX26" s="39"/>
      <c r="BY26" s="39"/>
      <c r="BZ26" s="39"/>
      <c r="CA26" s="39"/>
      <c r="CB26" s="39"/>
    </row>
    <row r="27" spans="1:80" ht="15" x14ac:dyDescent="0.15">
      <c r="A27" s="3" t="s">
        <v>37</v>
      </c>
      <c r="B27" s="12" t="s">
        <v>38</v>
      </c>
      <c r="C27" s="39">
        <f t="shared" si="17"/>
        <v>790.55969700000003</v>
      </c>
      <c r="D27" s="39">
        <f>VLOOKUP(B27,'pivot SoE'!$A$66:$Q$78,14,0)</f>
        <v>21.720000000000002</v>
      </c>
      <c r="E27" s="39"/>
      <c r="F27" s="39"/>
      <c r="G27" s="39">
        <f>VLOOKUP(B27,'pivot SoE'!$A$52:$Q$64,14,0)</f>
        <v>666.56696899999997</v>
      </c>
      <c r="H27" s="39">
        <f>VLOOKUP(B27,'pivot khác'!$A$5:$Q$16,14,0)</f>
        <v>102.272728</v>
      </c>
      <c r="I27" s="39">
        <f t="shared" si="3"/>
        <v>668.37696899999992</v>
      </c>
      <c r="J27" s="39">
        <f>VLOOKUP(B27,'pivot SoE'!$A$66:$Q$78,2,0)</f>
        <v>1.81</v>
      </c>
      <c r="K27" s="39"/>
      <c r="L27" s="39"/>
      <c r="M27" s="39">
        <f>VLOOKUP(B27,'pivot SoE'!$A$52:$Q$64,2,0)</f>
        <v>666.56696899999997</v>
      </c>
      <c r="N27" s="39">
        <f>VLOOKUP(B27,'pivot khác'!$A$5:$Q$16,2,0)</f>
        <v>0</v>
      </c>
      <c r="O27" s="39">
        <f t="shared" si="4"/>
        <v>1.81</v>
      </c>
      <c r="P27" s="39">
        <f>VLOOKUP(B27,'pivot SoE'!$A$66:$Q$78,3,0)</f>
        <v>1.81</v>
      </c>
      <c r="Q27" s="39"/>
      <c r="R27" s="39"/>
      <c r="S27" s="39">
        <f>VLOOKUP(B27,'pivot SoE'!$A$52:$Q$64,3,0)</f>
        <v>0</v>
      </c>
      <c r="T27" s="39">
        <f>VLOOKUP(B27,'pivot khác'!$A$5:$Q$16,3,0)</f>
        <v>0</v>
      </c>
      <c r="U27" s="39">
        <f t="shared" si="5"/>
        <v>1.81</v>
      </c>
      <c r="V27" s="39">
        <f>VLOOKUP(B27,'pivot SoE'!$A$66:$Q$78,4,0)</f>
        <v>1.81</v>
      </c>
      <c r="W27" s="39"/>
      <c r="X27" s="39"/>
      <c r="Y27" s="39">
        <f>VLOOKUP(B27,'pivot SoE'!$A$52:$Q$64,4,0)</f>
        <v>0</v>
      </c>
      <c r="Z27" s="39">
        <f>VLOOKUP(B27,'pivot khác'!$A$5:$Q$16,4,0)</f>
        <v>0</v>
      </c>
      <c r="AA27" s="39">
        <f t="shared" si="6"/>
        <v>1.81</v>
      </c>
      <c r="AB27" s="39">
        <f>VLOOKUP(B27,'pivot SoE'!$A$66:$Q$78,5,0)</f>
        <v>1.81</v>
      </c>
      <c r="AC27" s="39"/>
      <c r="AD27" s="39"/>
      <c r="AE27" s="39">
        <f>VLOOKUP(B27,'pivot SoE'!$A$52:$Q$64,5,0)</f>
        <v>0</v>
      </c>
      <c r="AF27" s="39">
        <f>VLOOKUP(B27,'pivot khác'!$A$5:$Q$16,5,0)</f>
        <v>0</v>
      </c>
      <c r="AG27" s="39">
        <f t="shared" si="7"/>
        <v>1.81</v>
      </c>
      <c r="AH27" s="39">
        <f>VLOOKUP(B27,'pivot SoE'!$A$66:$Q$78,6,0)</f>
        <v>1.81</v>
      </c>
      <c r="AI27" s="39"/>
      <c r="AJ27" s="39"/>
      <c r="AK27" s="39">
        <f>VLOOKUP(B27,'pivot SoE'!$A$52:$Q$64,6,0)</f>
        <v>0</v>
      </c>
      <c r="AL27" s="39">
        <f>VLOOKUP(B27,'pivot khác'!$A$5:$Q$16,6,0)</f>
        <v>0</v>
      </c>
      <c r="AM27" s="39">
        <f t="shared" si="8"/>
        <v>1.81</v>
      </c>
      <c r="AN27" s="39">
        <f>VLOOKUP(B27,'pivot SoE'!$A$66:$Q$78,7,0)</f>
        <v>1.81</v>
      </c>
      <c r="AO27" s="39"/>
      <c r="AP27" s="39"/>
      <c r="AQ27" s="39">
        <f>VLOOKUP(B27,'pivot SoE'!$A$52:$Q$64,7,0)</f>
        <v>0</v>
      </c>
      <c r="AR27" s="39">
        <f>VLOOKUP(B27,'pivot khác'!$A$5:$Q$16,7,0)</f>
        <v>0</v>
      </c>
      <c r="AS27" s="39">
        <f t="shared" si="9"/>
        <v>18.855454999999999</v>
      </c>
      <c r="AT27" s="39">
        <f>VLOOKUP(B27,'pivot SoE'!$A$66:$Q$78,8,0)</f>
        <v>1.81</v>
      </c>
      <c r="AU27" s="39"/>
      <c r="AV27" s="39"/>
      <c r="AW27" s="39">
        <f>VLOOKUP(B27,'pivot SoE'!$A$52:$Q$64,8,0)</f>
        <v>0</v>
      </c>
      <c r="AX27" s="39">
        <f>VLOOKUP(B27,'pivot khác'!$A$5:$Q$16,8,0)</f>
        <v>17.045455</v>
      </c>
      <c r="AY27" s="39">
        <f t="shared" si="10"/>
        <v>18.855454999999999</v>
      </c>
      <c r="AZ27" s="39">
        <f>VLOOKUP(B27,'pivot SoE'!$A$66:$Q$78,8,0)</f>
        <v>1.81</v>
      </c>
      <c r="BA27" s="39"/>
      <c r="BB27" s="39"/>
      <c r="BC27" s="39">
        <f>VLOOKUP(B27,'pivot SoE'!$A$52:$Q$64,9,0)</f>
        <v>0</v>
      </c>
      <c r="BD27" s="39">
        <f>VLOOKUP(B27,'pivot khác'!$A$5:$Q$16,9,0)</f>
        <v>17.045455</v>
      </c>
      <c r="BE27" s="39">
        <f t="shared" si="11"/>
        <v>18.855453999999998</v>
      </c>
      <c r="BF27" s="39">
        <f>VLOOKUP(B27,'pivot SoE'!$A$66:$Q$78,10,0)</f>
        <v>1.81</v>
      </c>
      <c r="BG27" s="39"/>
      <c r="BH27" s="39"/>
      <c r="BI27" s="39">
        <f>VLOOKUP(B27,'pivot SoE'!$A$52:$Q$64,10,0)</f>
        <v>0</v>
      </c>
      <c r="BJ27" s="39">
        <f>VLOOKUP(B27,'pivot khác'!$A$5:$Q$16,10,0)</f>
        <v>17.045453999999999</v>
      </c>
      <c r="BK27" s="39">
        <f t="shared" si="16"/>
        <v>18.855454999999999</v>
      </c>
      <c r="BL27" s="39">
        <f>VLOOKUP(B27,'pivot SoE'!$A$66:$Q$78,11,0)</f>
        <v>1.81</v>
      </c>
      <c r="BM27" s="39"/>
      <c r="BN27" s="39"/>
      <c r="BO27" s="39">
        <f>VLOOKUP(B27,'pivot SoE'!$A$52:$Q$64,11,0)</f>
        <v>0</v>
      </c>
      <c r="BP27" s="39">
        <f>VLOOKUP(B27,'pivot khác'!$A$5:$Q$16,11,0)</f>
        <v>17.045455</v>
      </c>
      <c r="BQ27" s="39">
        <f t="shared" si="12"/>
        <v>18.855454999999999</v>
      </c>
      <c r="BR27" s="39">
        <f>VLOOKUP(B27,'pivot SoE'!$A$66:$Q$78,12,0)</f>
        <v>1.81</v>
      </c>
      <c r="BS27" s="39"/>
      <c r="BT27" s="39"/>
      <c r="BU27" s="39">
        <f>VLOOKUP(B27,'pivot SoE'!$A$52:$Q$64,12,0)</f>
        <v>0</v>
      </c>
      <c r="BV27" s="39">
        <f>VLOOKUP(B27,'pivot khác'!$A$5:$Q$16,12,0)</f>
        <v>17.045455</v>
      </c>
      <c r="BW27" s="39">
        <f t="shared" si="13"/>
        <v>18.855453999999998</v>
      </c>
      <c r="BX27" s="39">
        <f>VLOOKUP(B27,'pivot SoE'!$A$66:$Q$78,13,0)</f>
        <v>1.81</v>
      </c>
      <c r="BY27" s="39"/>
      <c r="BZ27" s="39"/>
      <c r="CA27" s="39">
        <f>VLOOKUP(B27,'pivot SoE'!$A$52:$Q$64,13,0)</f>
        <v>0</v>
      </c>
      <c r="CB27" s="39">
        <f>VLOOKUP(B27,'pivot khác'!$A$5:$Q$16,13,0)</f>
        <v>17.045453999999999</v>
      </c>
    </row>
    <row r="28" spans="1:80" ht="15" x14ac:dyDescent="0.15">
      <c r="A28" s="2">
        <v>7</v>
      </c>
      <c r="B28" s="33" t="s">
        <v>39</v>
      </c>
      <c r="C28" s="39">
        <f>SUM(C29:C32)</f>
        <v>48095.418261379993</v>
      </c>
      <c r="D28" s="39">
        <f t="shared" ref="D28:BO28" si="22">SUM(D29:D32)</f>
        <v>22915.468010380002</v>
      </c>
      <c r="E28" s="39">
        <f t="shared" si="22"/>
        <v>8847.5833259999999</v>
      </c>
      <c r="F28" s="39">
        <f t="shared" si="22"/>
        <v>3129.5106089999995</v>
      </c>
      <c r="G28" s="39">
        <f t="shared" si="22"/>
        <v>10006.813856999997</v>
      </c>
      <c r="H28" s="39">
        <f t="shared" si="22"/>
        <v>3196.0424589999998</v>
      </c>
      <c r="I28" s="39">
        <f t="shared" si="22"/>
        <v>3936.8249169999999</v>
      </c>
      <c r="J28" s="39">
        <f t="shared" si="22"/>
        <v>2052.7674380000003</v>
      </c>
      <c r="K28" s="39">
        <f t="shared" si="22"/>
        <v>1041.4638480000001</v>
      </c>
      <c r="L28" s="39">
        <f t="shared" si="22"/>
        <v>267.162936</v>
      </c>
      <c r="M28" s="39">
        <f t="shared" si="22"/>
        <v>440.31757000000005</v>
      </c>
      <c r="N28" s="39">
        <f t="shared" si="22"/>
        <v>135.11312499999994</v>
      </c>
      <c r="O28" s="39">
        <f t="shared" si="22"/>
        <v>3443.7578950000002</v>
      </c>
      <c r="P28" s="39">
        <f t="shared" si="22"/>
        <v>1868.8384470000001</v>
      </c>
      <c r="Q28" s="39">
        <f t="shared" si="22"/>
        <v>604.55794800000001</v>
      </c>
      <c r="R28" s="39">
        <f t="shared" si="22"/>
        <v>249.46756799999997</v>
      </c>
      <c r="S28" s="39">
        <f t="shared" si="22"/>
        <v>577.74789999999996</v>
      </c>
      <c r="T28" s="39">
        <f t="shared" si="22"/>
        <v>143.14603199999993</v>
      </c>
      <c r="U28" s="39">
        <f t="shared" si="22"/>
        <v>4884.974303</v>
      </c>
      <c r="V28" s="39">
        <f t="shared" si="22"/>
        <v>2130.7512580000002</v>
      </c>
      <c r="W28" s="39">
        <f t="shared" si="22"/>
        <v>833.53522799999996</v>
      </c>
      <c r="X28" s="39">
        <f t="shared" si="22"/>
        <v>257.53954899999997</v>
      </c>
      <c r="Y28" s="39">
        <f t="shared" si="22"/>
        <v>1537.510499</v>
      </c>
      <c r="Z28" s="39">
        <f t="shared" si="22"/>
        <v>125.63776899999996</v>
      </c>
      <c r="AA28" s="39">
        <f t="shared" si="22"/>
        <v>3127.695749</v>
      </c>
      <c r="AB28" s="39">
        <f t="shared" si="22"/>
        <v>1373.531082</v>
      </c>
      <c r="AC28" s="39">
        <f t="shared" si="22"/>
        <v>719.82715799999994</v>
      </c>
      <c r="AD28" s="39">
        <f t="shared" si="22"/>
        <v>243.05031700000001</v>
      </c>
      <c r="AE28" s="39">
        <f t="shared" si="22"/>
        <v>660.56530499999985</v>
      </c>
      <c r="AF28" s="39">
        <f t="shared" si="22"/>
        <v>130.72188699999995</v>
      </c>
      <c r="AG28" s="39">
        <f t="shared" si="22"/>
        <v>5848.4168409999993</v>
      </c>
      <c r="AH28" s="39">
        <f t="shared" si="22"/>
        <v>3199.9793119999999</v>
      </c>
      <c r="AI28" s="39">
        <f t="shared" si="22"/>
        <v>682.526658</v>
      </c>
      <c r="AJ28" s="39">
        <f t="shared" si="22"/>
        <v>308.974512</v>
      </c>
      <c r="AK28" s="39">
        <f t="shared" si="22"/>
        <v>1537.0113789999998</v>
      </c>
      <c r="AL28" s="39">
        <f t="shared" si="22"/>
        <v>119.92497999999995</v>
      </c>
      <c r="AM28" s="39">
        <f t="shared" si="22"/>
        <v>6311.9798549999996</v>
      </c>
      <c r="AN28" s="39">
        <f t="shared" si="22"/>
        <v>2628.8655989999997</v>
      </c>
      <c r="AO28" s="39">
        <f t="shared" si="22"/>
        <v>729.68566799999996</v>
      </c>
      <c r="AP28" s="39">
        <f t="shared" si="22"/>
        <v>270.26306099999999</v>
      </c>
      <c r="AQ28" s="39">
        <f t="shared" si="22"/>
        <v>961.23301100000003</v>
      </c>
      <c r="AR28" s="39">
        <f t="shared" si="22"/>
        <v>1721.9325159999999</v>
      </c>
      <c r="AS28" s="39">
        <f t="shared" si="22"/>
        <v>3308.7550793800001</v>
      </c>
      <c r="AT28" s="39">
        <f t="shared" si="22"/>
        <v>1849.3825933800003</v>
      </c>
      <c r="AU28" s="39">
        <f t="shared" si="22"/>
        <v>588.08011799999997</v>
      </c>
      <c r="AV28" s="39">
        <f t="shared" si="22"/>
        <v>245.51750899999999</v>
      </c>
      <c r="AW28" s="39">
        <f t="shared" si="22"/>
        <v>527.18545099999983</v>
      </c>
      <c r="AX28" s="39">
        <f t="shared" si="22"/>
        <v>98.589407999999992</v>
      </c>
      <c r="AY28" s="39">
        <f t="shared" si="22"/>
        <v>3511.3533593800003</v>
      </c>
      <c r="AZ28" s="39">
        <f t="shared" si="22"/>
        <v>1849.3825933800003</v>
      </c>
      <c r="BA28" s="39">
        <f t="shared" si="22"/>
        <v>27.328728000000002</v>
      </c>
      <c r="BB28" s="39">
        <f t="shared" si="22"/>
        <v>263.27805799999999</v>
      </c>
      <c r="BC28" s="39">
        <f t="shared" si="22"/>
        <v>1201.9145459999997</v>
      </c>
      <c r="BD28" s="39">
        <f t="shared" si="22"/>
        <v>169.44943399999994</v>
      </c>
      <c r="BE28" s="39">
        <f t="shared" si="22"/>
        <v>3830.9105779999991</v>
      </c>
      <c r="BF28" s="39">
        <f t="shared" si="22"/>
        <v>1618.4141269999996</v>
      </c>
      <c r="BG28" s="39">
        <f t="shared" si="22"/>
        <v>1192.4907779999999</v>
      </c>
      <c r="BH28" s="39">
        <f t="shared" si="22"/>
        <v>287.98064899999997</v>
      </c>
      <c r="BI28" s="39">
        <f t="shared" si="22"/>
        <v>591.63457599999992</v>
      </c>
      <c r="BJ28" s="39">
        <f t="shared" si="22"/>
        <v>140.39044799999994</v>
      </c>
      <c r="BK28" s="39">
        <f t="shared" si="22"/>
        <v>2882.6552320000001</v>
      </c>
      <c r="BL28" s="39">
        <f t="shared" si="22"/>
        <v>1633.5320180000001</v>
      </c>
      <c r="BM28" s="39">
        <f t="shared" si="22"/>
        <v>27.328728000000002</v>
      </c>
      <c r="BN28" s="39">
        <f t="shared" si="22"/>
        <v>255.18693500000001</v>
      </c>
      <c r="BO28" s="39">
        <f t="shared" si="22"/>
        <v>824.485275</v>
      </c>
      <c r="BP28" s="39">
        <f t="shared" ref="BP28:CB28" si="23">SUM(BP29:BP32)</f>
        <v>142.12227599999997</v>
      </c>
      <c r="BQ28" s="39">
        <f t="shared" si="23"/>
        <v>2969.9604540000005</v>
      </c>
      <c r="BR28" s="39">
        <f t="shared" si="23"/>
        <v>1465.5883940000001</v>
      </c>
      <c r="BS28" s="39">
        <f t="shared" si="23"/>
        <v>548.91904799999998</v>
      </c>
      <c r="BT28" s="39">
        <f t="shared" si="23"/>
        <v>243.77496499999998</v>
      </c>
      <c r="BU28" s="39">
        <f t="shared" si="23"/>
        <v>585.394004</v>
      </c>
      <c r="BV28" s="39">
        <f t="shared" si="23"/>
        <v>126.28404299999994</v>
      </c>
      <c r="BW28" s="39">
        <f t="shared" si="23"/>
        <v>4426.1927139999998</v>
      </c>
      <c r="BX28" s="39">
        <f t="shared" si="23"/>
        <v>1632.4938639999998</v>
      </c>
      <c r="BY28" s="39">
        <f t="shared" si="23"/>
        <v>1851.839418</v>
      </c>
      <c r="BZ28" s="39">
        <f t="shared" si="23"/>
        <v>237.31455</v>
      </c>
      <c r="CA28" s="39">
        <f t="shared" si="23"/>
        <v>561.8143409999999</v>
      </c>
      <c r="CB28" s="39">
        <f t="shared" si="23"/>
        <v>142.7305409999999</v>
      </c>
    </row>
    <row r="29" spans="1:80" ht="15" x14ac:dyDescent="0.15">
      <c r="A29" s="3" t="s">
        <v>40</v>
      </c>
      <c r="B29" s="34" t="s">
        <v>41</v>
      </c>
      <c r="C29" s="39">
        <f t="shared" si="17"/>
        <v>0</v>
      </c>
      <c r="D29" s="39"/>
      <c r="E29" s="39"/>
      <c r="F29" s="39"/>
      <c r="G29" s="39"/>
      <c r="H29" s="39"/>
      <c r="I29" s="39">
        <f t="shared" si="3"/>
        <v>0</v>
      </c>
      <c r="J29" s="39"/>
      <c r="K29" s="39"/>
      <c r="L29" s="39"/>
      <c r="M29" s="39"/>
      <c r="N29" s="39"/>
      <c r="O29" s="39">
        <f t="shared" si="4"/>
        <v>0</v>
      </c>
      <c r="P29" s="39"/>
      <c r="Q29" s="39"/>
      <c r="R29" s="39"/>
      <c r="S29" s="39"/>
      <c r="T29" s="39"/>
      <c r="U29" s="39">
        <f t="shared" si="5"/>
        <v>0</v>
      </c>
      <c r="V29" s="39"/>
      <c r="W29" s="39"/>
      <c r="X29" s="39"/>
      <c r="Y29" s="39"/>
      <c r="Z29" s="39"/>
      <c r="AA29" s="39">
        <f t="shared" si="6"/>
        <v>0</v>
      </c>
      <c r="AB29" s="39"/>
      <c r="AC29" s="39"/>
      <c r="AD29" s="39"/>
      <c r="AE29" s="39"/>
      <c r="AF29" s="39"/>
      <c r="AG29" s="39">
        <f t="shared" si="7"/>
        <v>0</v>
      </c>
      <c r="AH29" s="39"/>
      <c r="AI29" s="39"/>
      <c r="AJ29" s="39"/>
      <c r="AK29" s="39"/>
      <c r="AL29" s="39"/>
      <c r="AM29" s="39">
        <f t="shared" si="8"/>
        <v>0</v>
      </c>
      <c r="AN29" s="39"/>
      <c r="AO29" s="39"/>
      <c r="AP29" s="39"/>
      <c r="AQ29" s="39"/>
      <c r="AR29" s="39"/>
      <c r="AS29" s="39">
        <f t="shared" si="9"/>
        <v>0</v>
      </c>
      <c r="AT29" s="39"/>
      <c r="AU29" s="39"/>
      <c r="AV29" s="39"/>
      <c r="AW29" s="39"/>
      <c r="AX29" s="39"/>
      <c r="AY29" s="39">
        <f t="shared" si="10"/>
        <v>0</v>
      </c>
      <c r="AZ29" s="39"/>
      <c r="BA29" s="39"/>
      <c r="BB29" s="39"/>
      <c r="BC29" s="39"/>
      <c r="BD29" s="39"/>
      <c r="BE29" s="39">
        <f t="shared" si="11"/>
        <v>0</v>
      </c>
      <c r="BF29" s="39"/>
      <c r="BG29" s="39"/>
      <c r="BH29" s="39"/>
      <c r="BI29" s="39"/>
      <c r="BJ29" s="39"/>
      <c r="BK29" s="39">
        <f t="shared" si="16"/>
        <v>0</v>
      </c>
      <c r="BL29" s="39"/>
      <c r="BM29" s="39"/>
      <c r="BN29" s="39"/>
      <c r="BO29" s="39"/>
      <c r="BP29" s="39"/>
      <c r="BQ29" s="39">
        <f t="shared" si="12"/>
        <v>0</v>
      </c>
      <c r="BR29" s="39"/>
      <c r="BS29" s="39"/>
      <c r="BT29" s="39"/>
      <c r="BU29" s="39"/>
      <c r="BV29" s="39"/>
      <c r="BW29" s="39">
        <f t="shared" si="13"/>
        <v>0</v>
      </c>
      <c r="BX29" s="39"/>
      <c r="BY29" s="39"/>
      <c r="BZ29" s="39"/>
      <c r="CA29" s="39"/>
      <c r="CB29" s="39"/>
    </row>
    <row r="30" spans="1:80" ht="15" x14ac:dyDescent="0.15">
      <c r="A30" s="3" t="s">
        <v>42</v>
      </c>
      <c r="B30" s="34" t="s">
        <v>43</v>
      </c>
      <c r="C30" s="39">
        <f t="shared" si="17"/>
        <v>27949.506904999998</v>
      </c>
      <c r="D30" s="39">
        <f>VLOOKUP(B30,'pivot SoE'!$A$66:$Q$78,14,0)</f>
        <v>15956.187757000002</v>
      </c>
      <c r="E30" s="39">
        <f>VLOOKUP(B30,'pivot SoE'!$A$80:$Q$90,14,0)</f>
        <v>327.94473599999998</v>
      </c>
      <c r="F30" s="39">
        <f>VLOOKUP(B30,'pivot SoE'!$A$42:$Q$50,14,0)</f>
        <v>3123.0645889999996</v>
      </c>
      <c r="G30" s="39">
        <f>VLOOKUP(B30,'pivot SoE'!$A$52:$Q$64,14,0)</f>
        <v>7043.8553739999988</v>
      </c>
      <c r="H30" s="39">
        <f>VLOOKUP(B30,'pivot khác'!$A$5:$Q$16,14,0)</f>
        <v>1498.4544489999998</v>
      </c>
      <c r="I30" s="39">
        <f t="shared" si="3"/>
        <v>2173.1362920000001</v>
      </c>
      <c r="J30" s="39">
        <f>VLOOKUP(B30,'pivot SoE'!$A$66:$Q$78,2,0)</f>
        <v>1303.3502970000002</v>
      </c>
      <c r="K30" s="39">
        <f>VLOOKUP(B30,'pivot SoE'!$A$80:$Q$90,2,0)</f>
        <v>27.328728000000002</v>
      </c>
      <c r="L30" s="39">
        <f>VLOOKUP(B30,'pivot SoE'!$A$42:$Q$50,2,0)</f>
        <v>267.02657199999999</v>
      </c>
      <c r="M30" s="39">
        <f>VLOOKUP(B30,'pivot SoE'!$A$52:$Q$64,2,0)</f>
        <v>440.31757000000005</v>
      </c>
      <c r="N30" s="39">
        <f>VLOOKUP(B30,'pivot khác'!$A$5:$Q$16,2,0)</f>
        <v>135.11312499999994</v>
      </c>
      <c r="O30" s="39">
        <f t="shared" si="4"/>
        <v>2000.4453820000001</v>
      </c>
      <c r="P30" s="39">
        <f>VLOOKUP(B30,'pivot SoE'!$A$66:$Q$78,3,0)</f>
        <v>1021.568666</v>
      </c>
      <c r="Q30" s="39">
        <f>VLOOKUP(B30,'pivot SoE'!$A$80:$Q$90,3,0)</f>
        <v>27.328728000000002</v>
      </c>
      <c r="R30" s="39">
        <f>VLOOKUP(B30,'pivot SoE'!$A$42:$Q$50,3,0)</f>
        <v>249.46756799999997</v>
      </c>
      <c r="S30" s="39">
        <f>VLOOKUP(B30,'pivot SoE'!$A$52:$Q$64,3,0)</f>
        <v>569.14427499999999</v>
      </c>
      <c r="T30" s="39">
        <f>VLOOKUP(B30,'pivot khác'!$A$5:$Q$16,3,0)</f>
        <v>132.93614499999993</v>
      </c>
      <c r="U30" s="39">
        <f t="shared" si="5"/>
        <v>2235.1801569999998</v>
      </c>
      <c r="V30" s="39">
        <f>VLOOKUP(B30,'pivot SoE'!$A$66:$Q$78,4,0)</f>
        <v>1174.9457260000001</v>
      </c>
      <c r="W30" s="39">
        <f>VLOOKUP(B30,'pivot SoE'!$A$80:$Q$90,4,0)</f>
        <v>27.328728000000002</v>
      </c>
      <c r="X30" s="39">
        <f>VLOOKUP(B30,'pivot SoE'!$A$42:$Q$50,4,0)</f>
        <v>257.53954899999997</v>
      </c>
      <c r="Y30" s="39">
        <f>VLOOKUP(B30,'pivot SoE'!$A$52:$Q$64,4,0)</f>
        <v>649.728385</v>
      </c>
      <c r="Z30" s="39">
        <f>VLOOKUP(B30,'pivot khác'!$A$5:$Q$16,4,0)</f>
        <v>125.63776899999996</v>
      </c>
      <c r="AA30" s="39">
        <f t="shared" si="6"/>
        <v>2226.5291579999998</v>
      </c>
      <c r="AB30" s="39">
        <f>VLOOKUP(B30,'pivot SoE'!$A$66:$Q$78,5,0)</f>
        <v>1179.201219</v>
      </c>
      <c r="AC30" s="39">
        <f>VLOOKUP(B30,'pivot SoE'!$A$80:$Q$90,5,0)</f>
        <v>27.328728000000002</v>
      </c>
      <c r="AD30" s="39">
        <f>VLOOKUP(B30,'pivot SoE'!$A$42:$Q$50,5,0)</f>
        <v>243.05031700000001</v>
      </c>
      <c r="AE30" s="39">
        <f>VLOOKUP(B30,'pivot SoE'!$A$52:$Q$64,5,0)</f>
        <v>660.56530499999985</v>
      </c>
      <c r="AF30" s="39">
        <f>VLOOKUP(B30,'pivot khác'!$A$5:$Q$16,5,0)</f>
        <v>116.38358899999994</v>
      </c>
      <c r="AG30" s="39">
        <f t="shared" si="7"/>
        <v>2424.5464119999997</v>
      </c>
      <c r="AH30" s="39">
        <f>VLOOKUP(B30,'pivot SoE'!$A$66:$Q$78,6,0)</f>
        <v>1304.997609</v>
      </c>
      <c r="AI30" s="39">
        <f>VLOOKUP(B30,'pivot SoE'!$A$80:$Q$90,6,0)</f>
        <v>27.328728000000002</v>
      </c>
      <c r="AJ30" s="39">
        <f>VLOOKUP(B30,'pivot SoE'!$A$42:$Q$50,6,0)</f>
        <v>308.974512</v>
      </c>
      <c r="AK30" s="39">
        <f>VLOOKUP(B30,'pivot SoE'!$A$52:$Q$64,6,0)</f>
        <v>663.32058299999983</v>
      </c>
      <c r="AL30" s="39">
        <f>VLOOKUP(B30,'pivot khác'!$A$5:$Q$16,6,0)</f>
        <v>119.92497999999995</v>
      </c>
      <c r="AM30" s="39">
        <f t="shared" si="8"/>
        <v>2292.0139809999996</v>
      </c>
      <c r="AN30" s="39">
        <f>VLOOKUP(B30,'pivot SoE'!$A$66:$Q$78,7,0)</f>
        <v>1291.959881</v>
      </c>
      <c r="AO30" s="39">
        <f>VLOOKUP(B30,'pivot SoE'!$A$80:$Q$90,7,0)</f>
        <v>27.328728000000002</v>
      </c>
      <c r="AP30" s="39">
        <f>VLOOKUP(B30,'pivot SoE'!$A$42:$Q$50,7,0)</f>
        <v>270.26306099999999</v>
      </c>
      <c r="AQ30" s="39">
        <f>VLOOKUP(B30,'pivot SoE'!$A$52:$Q$64,7,0)</f>
        <v>584.88557900000001</v>
      </c>
      <c r="AR30" s="39">
        <f>VLOOKUP(B30,'pivot khác'!$A$5:$Q$16,7,0)</f>
        <v>117.57673199999994</v>
      </c>
      <c r="AS30" s="39">
        <f t="shared" si="9"/>
        <v>2288.5681479999998</v>
      </c>
      <c r="AT30" s="39">
        <f>VLOOKUP(B30,'pivot SoE'!$A$66:$Q$78,8,0)</f>
        <v>1389.9470520000002</v>
      </c>
      <c r="AU30" s="39">
        <f>VLOOKUP(B30,'pivot SoE'!$A$80:$Q$90,8,0)</f>
        <v>27.328728000000002</v>
      </c>
      <c r="AV30" s="39">
        <f>VLOOKUP(B30,'pivot SoE'!$A$42:$Q$50,8,0)</f>
        <v>245.51750899999999</v>
      </c>
      <c r="AW30" s="39">
        <f>VLOOKUP(B30,'pivot SoE'!$A$52:$Q$64,8,0)</f>
        <v>527.18545099999983</v>
      </c>
      <c r="AX30" s="39">
        <f>VLOOKUP(B30,'pivot khác'!$A$5:$Q$16,8,0)</f>
        <v>98.589407999999992</v>
      </c>
      <c r="AY30" s="39">
        <f t="shared" si="10"/>
        <v>2391.6103100000005</v>
      </c>
      <c r="AZ30" s="39">
        <f>VLOOKUP(B30,'pivot SoE'!$A$66:$Q$78,8,0)</f>
        <v>1389.9470520000002</v>
      </c>
      <c r="BA30" s="39">
        <f>VLOOKUP(B30,'pivot SoE'!$A$80:$Q$90,9,0)</f>
        <v>27.328728000000002</v>
      </c>
      <c r="BB30" s="39">
        <f>VLOOKUP(B30,'pivot SoE'!$A$42:$Q$50,9,0)</f>
        <v>263.27805799999999</v>
      </c>
      <c r="BC30" s="39">
        <f>VLOOKUP(B30,'pivot SoE'!$A$52:$Q$64,9,0)</f>
        <v>586.96309899999983</v>
      </c>
      <c r="BD30" s="39">
        <f>VLOOKUP(B30,'pivot khác'!$A$5:$Q$16,9,0)</f>
        <v>124.09337299999994</v>
      </c>
      <c r="BE30" s="39">
        <f t="shared" si="11"/>
        <v>2587.6040689999995</v>
      </c>
      <c r="BF30" s="39">
        <f>VLOOKUP(B30,'pivot SoE'!$A$66:$Q$78,10,0)</f>
        <v>1509.4889509999996</v>
      </c>
      <c r="BG30" s="39">
        <f>VLOOKUP(B30,'pivot SoE'!$A$80:$Q$90,10,0)</f>
        <v>27.328728000000002</v>
      </c>
      <c r="BH30" s="39">
        <f>VLOOKUP(B30,'pivot SoE'!$A$42:$Q$50,10,0)</f>
        <v>287.01069899999999</v>
      </c>
      <c r="BI30" s="39">
        <f>VLOOKUP(B30,'pivot SoE'!$A$52:$Q$64,10,0)</f>
        <v>636.45819099999994</v>
      </c>
      <c r="BJ30" s="39">
        <f>VLOOKUP(B30,'pivot khác'!$A$5:$Q$16,10,0)</f>
        <v>127.31749999999994</v>
      </c>
      <c r="BK30" s="39">
        <f t="shared" si="16"/>
        <v>2614.240902</v>
      </c>
      <c r="BL30" s="39">
        <f>VLOOKUP(B30,'pivot SoE'!$A$66:$Q$78,11,0)</f>
        <v>1587.6300520000002</v>
      </c>
      <c r="BM30" s="39">
        <f>VLOOKUP(B30,'pivot SoE'!$A$80:$Q$90,11,0)</f>
        <v>27.328728000000002</v>
      </c>
      <c r="BN30" s="39">
        <f>VLOOKUP(B30,'pivot SoE'!$A$42:$Q$50,11,0)</f>
        <v>255.18693500000001</v>
      </c>
      <c r="BO30" s="39">
        <f>VLOOKUP(B30,'pivot SoE'!$A$52:$Q$64,11,0)</f>
        <v>605.74194899999998</v>
      </c>
      <c r="BP30" s="39">
        <f>VLOOKUP(B30,'pivot khác'!$A$5:$Q$16,11,0)</f>
        <v>138.35323799999998</v>
      </c>
      <c r="BQ30" s="39">
        <f t="shared" si="12"/>
        <v>2330.5706870000004</v>
      </c>
      <c r="BR30" s="39">
        <f>VLOOKUP(B30,'pivot SoE'!$A$66:$Q$78,12,0)</f>
        <v>1377.9050830000001</v>
      </c>
      <c r="BS30" s="39">
        <f>VLOOKUP(B30,'pivot SoE'!$A$80:$Q$90,12,0)</f>
        <v>27.328728000000002</v>
      </c>
      <c r="BT30" s="39">
        <f>VLOOKUP(B30,'pivot SoE'!$A$42:$Q$50,12,0)</f>
        <v>243.77496499999998</v>
      </c>
      <c r="BU30" s="39">
        <f>VLOOKUP(B30,'pivot SoE'!$A$52:$Q$64,12,0)</f>
        <v>557.73064499999998</v>
      </c>
      <c r="BV30" s="39">
        <f>VLOOKUP(B30,'pivot khác'!$A$5:$Q$16,12,0)</f>
        <v>123.83126599999994</v>
      </c>
      <c r="BW30" s="39">
        <f t="shared" si="13"/>
        <v>2398.1631019999995</v>
      </c>
      <c r="BX30" s="39">
        <f>VLOOKUP(B30,'pivot SoE'!$A$66:$Q$78,13,0)</f>
        <v>1438.3478639999998</v>
      </c>
      <c r="BY30" s="39">
        <f>VLOOKUP(B30,'pivot SoE'!$A$80:$Q$90,13,0)</f>
        <v>27.328728000000002</v>
      </c>
      <c r="BZ30" s="39">
        <f>VLOOKUP(B30,'pivot SoE'!$A$42:$Q$50,13,0)</f>
        <v>231.97484399999999</v>
      </c>
      <c r="CA30" s="39">
        <f>VLOOKUP(B30,'pivot SoE'!$A$52:$Q$64,13,0)</f>
        <v>561.8143419999999</v>
      </c>
      <c r="CB30" s="39">
        <f>VLOOKUP(B30,'pivot khác'!$A$5:$Q$16,13,0)</f>
        <v>138.6973239999999</v>
      </c>
    </row>
    <row r="31" spans="1:80" ht="15" x14ac:dyDescent="0.15">
      <c r="A31" s="3" t="s">
        <v>44</v>
      </c>
      <c r="B31" s="34" t="s">
        <v>45</v>
      </c>
      <c r="C31" s="39">
        <f t="shared" si="17"/>
        <v>20145.911356379998</v>
      </c>
      <c r="D31" s="39">
        <f>VLOOKUP(B31,'pivot SoE'!$A$66:$Q$78,14,0)</f>
        <v>6959.2802533799995</v>
      </c>
      <c r="E31" s="39">
        <f>VLOOKUP(B31,'pivot SoE'!$A$80:$Q$90,14,0)</f>
        <v>8519.6385900000005</v>
      </c>
      <c r="F31" s="39">
        <f>VLOOKUP(B31,'pivot SoE'!$A$42:$Q$50,14,0)</f>
        <v>6.4460200000000007</v>
      </c>
      <c r="G31" s="39">
        <f>VLOOKUP(B31,'pivot SoE'!$A$52:$Q$64,14,0)</f>
        <v>2962.9584829999994</v>
      </c>
      <c r="H31" s="39">
        <f>VLOOKUP(B31,'pivot khác'!$A$5:$Q$16,14,0)</f>
        <v>1697.5880099999999</v>
      </c>
      <c r="I31" s="39">
        <f t="shared" si="3"/>
        <v>1763.688625</v>
      </c>
      <c r="J31" s="39">
        <f>VLOOKUP(B31,'pivot SoE'!$A$66:$Q$78,2,0)</f>
        <v>749.41714100000002</v>
      </c>
      <c r="K31" s="39">
        <f>VLOOKUP(B31,'pivot SoE'!$A$80:$Q$90,2,0)</f>
        <v>1014.13512</v>
      </c>
      <c r="L31" s="39">
        <f>VLOOKUP(B31,'pivot SoE'!$A$42:$Q$50,2,0)</f>
        <v>0.13636400000000001</v>
      </c>
      <c r="M31" s="39">
        <f>VLOOKUP(B31,'pivot SoE'!$A$52:$Q$64,2,0)</f>
        <v>0</v>
      </c>
      <c r="N31" s="39">
        <f>VLOOKUP(B31,'pivot khác'!$A$5:$Q$16,2,0)</f>
        <v>0</v>
      </c>
      <c r="O31" s="39">
        <f t="shared" si="4"/>
        <v>1443.3125130000001</v>
      </c>
      <c r="P31" s="39">
        <f>VLOOKUP(B31,'pivot SoE'!$A$66:$Q$78,3,0)</f>
        <v>847.26978099999997</v>
      </c>
      <c r="Q31" s="39">
        <f>VLOOKUP(B31,'pivot SoE'!$A$80:$Q$90,3,0)</f>
        <v>577.22922000000005</v>
      </c>
      <c r="R31" s="39">
        <f>VLOOKUP(B31,'pivot SoE'!$A$42:$Q$50,3,0)</f>
        <v>0</v>
      </c>
      <c r="S31" s="39">
        <f>VLOOKUP(B31,'pivot SoE'!$A$52:$Q$64,3,0)</f>
        <v>8.6036249999999992</v>
      </c>
      <c r="T31" s="39">
        <f>VLOOKUP(B31,'pivot khác'!$A$5:$Q$16,3,0)</f>
        <v>10.209887</v>
      </c>
      <c r="U31" s="39">
        <f t="shared" si="5"/>
        <v>2649.7941460000002</v>
      </c>
      <c r="V31" s="39">
        <f>VLOOKUP(B31,'pivot SoE'!$A$66:$Q$78,4,0)</f>
        <v>955.80553200000008</v>
      </c>
      <c r="W31" s="39">
        <f>VLOOKUP(B31,'pivot SoE'!$A$80:$Q$90,4,0)</f>
        <v>806.20650000000001</v>
      </c>
      <c r="X31" s="39">
        <f>VLOOKUP(B31,'pivot SoE'!$A$42:$Q$50,4,0)</f>
        <v>0</v>
      </c>
      <c r="Y31" s="39">
        <f>VLOOKUP(B31,'pivot SoE'!$A$52:$Q$64,4,0)</f>
        <v>887.78211399999998</v>
      </c>
      <c r="Z31" s="39">
        <f>VLOOKUP(B31,'pivot khác'!$A$5:$Q$16,4,0)</f>
        <v>0</v>
      </c>
      <c r="AA31" s="39">
        <f t="shared" si="6"/>
        <v>901.16659100000004</v>
      </c>
      <c r="AB31" s="39">
        <f>VLOOKUP(B31,'pivot SoE'!$A$66:$Q$78,5,0)</f>
        <v>194.32986300000002</v>
      </c>
      <c r="AC31" s="39">
        <f>VLOOKUP(B31,'pivot SoE'!$A$80:$Q$90,5,0)</f>
        <v>692.49842999999998</v>
      </c>
      <c r="AD31" s="39">
        <f>VLOOKUP(B31,'pivot SoE'!$A$42:$Q$50,5,0)</f>
        <v>0</v>
      </c>
      <c r="AE31" s="39">
        <f>VLOOKUP(B31,'pivot SoE'!$A$52:$Q$64,5,0)</f>
        <v>0</v>
      </c>
      <c r="AF31" s="39">
        <f>VLOOKUP(B31,'pivot khác'!$A$5:$Q$16,5,0)</f>
        <v>14.338298</v>
      </c>
      <c r="AG31" s="39">
        <f t="shared" si="7"/>
        <v>3423.8704289999996</v>
      </c>
      <c r="AH31" s="39">
        <f>VLOOKUP(B31,'pivot SoE'!$A$66:$Q$78,6,0)</f>
        <v>1894.9817029999999</v>
      </c>
      <c r="AI31" s="39">
        <f>VLOOKUP(B31,'pivot SoE'!$A$80:$Q$90,6,0)</f>
        <v>655.19793000000004</v>
      </c>
      <c r="AJ31" s="39">
        <f>VLOOKUP(B31,'pivot SoE'!$A$42:$Q$50,6,0)</f>
        <v>0</v>
      </c>
      <c r="AK31" s="39">
        <f>VLOOKUP(B31,'pivot SoE'!$A$52:$Q$64,6,0)</f>
        <v>873.69079599999998</v>
      </c>
      <c r="AL31" s="39">
        <f>VLOOKUP(B31,'pivot khác'!$A$5:$Q$16,6,0)</f>
        <v>0</v>
      </c>
      <c r="AM31" s="39">
        <f t="shared" si="8"/>
        <v>4019.965874</v>
      </c>
      <c r="AN31" s="39">
        <f>VLOOKUP(B31,'pivot SoE'!$A$66:$Q$78,7,0)</f>
        <v>1336.905718</v>
      </c>
      <c r="AO31" s="39">
        <f>VLOOKUP(B31,'pivot SoE'!$A$80:$Q$90,7,0)</f>
        <v>702.35694000000001</v>
      </c>
      <c r="AP31" s="39">
        <f>VLOOKUP(B31,'pivot SoE'!$A$42:$Q$50,7,0)</f>
        <v>0</v>
      </c>
      <c r="AQ31" s="39">
        <f>VLOOKUP(B31,'pivot SoE'!$A$52:$Q$64,7,0)</f>
        <v>376.34743200000003</v>
      </c>
      <c r="AR31" s="39">
        <f>VLOOKUP(B31,'pivot khác'!$A$5:$Q$16,7,0)</f>
        <v>1604.3557839999999</v>
      </c>
      <c r="AS31" s="39">
        <f t="shared" si="9"/>
        <v>1020.18693138</v>
      </c>
      <c r="AT31" s="39">
        <f>VLOOKUP(B31,'pivot SoE'!$A$66:$Q$78,8,0)</f>
        <v>459.43554138000002</v>
      </c>
      <c r="AU31" s="39">
        <f>VLOOKUP(B31,'pivot SoE'!$A$80:$Q$90,8,0)</f>
        <v>560.75139000000001</v>
      </c>
      <c r="AV31" s="39">
        <f>VLOOKUP(B31,'pivot SoE'!$A$42:$Q$50,8,0)</f>
        <v>0</v>
      </c>
      <c r="AW31" s="39">
        <f>VLOOKUP(B31,'pivot SoE'!$A$52:$Q$64,8,0)</f>
        <v>0</v>
      </c>
      <c r="AX31" s="39">
        <f>VLOOKUP(B31,'pivot khác'!$A$5:$Q$16,8,0)</f>
        <v>0</v>
      </c>
      <c r="AY31" s="39">
        <f t="shared" si="10"/>
        <v>1119.7430493799998</v>
      </c>
      <c r="AZ31" s="39">
        <f>VLOOKUP(B31,'pivot SoE'!$A$66:$Q$78,8,0)</f>
        <v>459.43554138000002</v>
      </c>
      <c r="BA31" s="39">
        <f>VLOOKUP(B31,'pivot SoE'!$A$80:$Q$90,9,0)</f>
        <v>0</v>
      </c>
      <c r="BB31" s="39">
        <f>VLOOKUP(B31,'pivot SoE'!$A$42:$Q$50,9,0)</f>
        <v>0</v>
      </c>
      <c r="BC31" s="39">
        <f>VLOOKUP(B31,'pivot SoE'!$A$52:$Q$64,9,0)</f>
        <v>614.95144699999992</v>
      </c>
      <c r="BD31" s="39">
        <f>VLOOKUP(B31,'pivot khác'!$A$5:$Q$16,9,0)</f>
        <v>45.356060999999997</v>
      </c>
      <c r="BE31" s="39">
        <f t="shared" si="11"/>
        <v>1243.3065089999998</v>
      </c>
      <c r="BF31" s="39">
        <f>VLOOKUP(B31,'pivot SoE'!$A$66:$Q$78,10,0)</f>
        <v>108.92517599999999</v>
      </c>
      <c r="BG31" s="39">
        <f>VLOOKUP(B31,'pivot SoE'!$A$80:$Q$90,10,0)</f>
        <v>1165.1620499999999</v>
      </c>
      <c r="BH31" s="39">
        <f>VLOOKUP(B31,'pivot SoE'!$A$42:$Q$50,10,0)</f>
        <v>0.96994999999999998</v>
      </c>
      <c r="BI31" s="39">
        <f>VLOOKUP(B31,'pivot SoE'!$A$52:$Q$64,10,0)</f>
        <v>-44.82361499999999</v>
      </c>
      <c r="BJ31" s="39">
        <f>VLOOKUP(B31,'pivot khác'!$A$5:$Q$16,10,0)</f>
        <v>13.072948</v>
      </c>
      <c r="BK31" s="39">
        <f t="shared" si="16"/>
        <v>268.41433000000001</v>
      </c>
      <c r="BL31" s="39">
        <f>VLOOKUP(B31,'pivot SoE'!$A$66:$Q$78,11,0)</f>
        <v>45.901966000000002</v>
      </c>
      <c r="BM31" s="39">
        <f>VLOOKUP(B31,'pivot SoE'!$A$80:$Q$90,11,0)</f>
        <v>0</v>
      </c>
      <c r="BN31" s="39">
        <f>VLOOKUP(B31,'pivot SoE'!$A$42:$Q$50,11,0)</f>
        <v>0</v>
      </c>
      <c r="BO31" s="39">
        <f>VLOOKUP(B31,'pivot SoE'!$A$52:$Q$64,11,0)</f>
        <v>218.743326</v>
      </c>
      <c r="BP31" s="39">
        <f>VLOOKUP(B31,'pivot khác'!$A$5:$Q$16,11,0)</f>
        <v>3.7690380000000001</v>
      </c>
      <c r="BQ31" s="39">
        <f t="shared" si="12"/>
        <v>639.38976700000001</v>
      </c>
      <c r="BR31" s="39">
        <f>VLOOKUP(B31,'pivot SoE'!$A$66:$Q$78,12,0)</f>
        <v>87.683310999999989</v>
      </c>
      <c r="BS31" s="39">
        <f>VLOOKUP(B31,'pivot SoE'!$A$80:$Q$90,12,0)</f>
        <v>521.59032000000002</v>
      </c>
      <c r="BT31" s="39">
        <f>VLOOKUP(B31,'pivot SoE'!$A$42:$Q$50,12,0)</f>
        <v>0</v>
      </c>
      <c r="BU31" s="39">
        <f>VLOOKUP(B31,'pivot SoE'!$A$52:$Q$64,12,0)</f>
        <v>27.663359</v>
      </c>
      <c r="BV31" s="39">
        <f>VLOOKUP(B31,'pivot khác'!$A$5:$Q$16,12,0)</f>
        <v>2.4527769999999998</v>
      </c>
      <c r="BW31" s="39">
        <f t="shared" si="13"/>
        <v>2028.029612</v>
      </c>
      <c r="BX31" s="39">
        <f>VLOOKUP(B31,'pivot SoE'!$A$66:$Q$78,13,0)</f>
        <v>194.14599999999996</v>
      </c>
      <c r="BY31" s="39">
        <f>VLOOKUP(B31,'pivot SoE'!$A$80:$Q$90,13,0)</f>
        <v>1824.5106900000001</v>
      </c>
      <c r="BZ31" s="39">
        <f>VLOOKUP(B31,'pivot SoE'!$A$42:$Q$50,13,0)</f>
        <v>5.3397059999999996</v>
      </c>
      <c r="CA31" s="39">
        <f>VLOOKUP(B31,'pivot SoE'!$A$52:$Q$64,13,0)</f>
        <v>-9.9999999214617219E-7</v>
      </c>
      <c r="CB31" s="39">
        <f>VLOOKUP(B31,'pivot khác'!$A$5:$Q$16,13,0)</f>
        <v>4.0332169999999996</v>
      </c>
    </row>
    <row r="32" spans="1:80" ht="15" x14ac:dyDescent="0.15">
      <c r="A32" s="3" t="s">
        <v>46</v>
      </c>
      <c r="B32" s="34" t="s">
        <v>1473</v>
      </c>
      <c r="C32" s="39">
        <f t="shared" si="17"/>
        <v>0</v>
      </c>
      <c r="D32" s="39"/>
      <c r="E32" s="39"/>
      <c r="F32" s="39"/>
      <c r="G32" s="39"/>
      <c r="H32" s="39"/>
      <c r="I32" s="39">
        <f t="shared" si="3"/>
        <v>0</v>
      </c>
      <c r="J32" s="39"/>
      <c r="K32" s="39"/>
      <c r="L32" s="39"/>
      <c r="M32" s="39"/>
      <c r="N32" s="39"/>
      <c r="O32" s="39">
        <f t="shared" si="4"/>
        <v>0</v>
      </c>
      <c r="P32" s="39"/>
      <c r="Q32" s="39"/>
      <c r="R32" s="39"/>
      <c r="S32" s="39"/>
      <c r="T32" s="39"/>
      <c r="U32" s="39">
        <f t="shared" si="5"/>
        <v>0</v>
      </c>
      <c r="V32" s="39"/>
      <c r="W32" s="39"/>
      <c r="X32" s="39"/>
      <c r="Y32" s="39"/>
      <c r="Z32" s="39"/>
      <c r="AA32" s="39">
        <f t="shared" si="6"/>
        <v>0</v>
      </c>
      <c r="AB32" s="39"/>
      <c r="AC32" s="39"/>
      <c r="AD32" s="39"/>
      <c r="AE32" s="39"/>
      <c r="AF32" s="39"/>
      <c r="AG32" s="39">
        <f t="shared" si="7"/>
        <v>0</v>
      </c>
      <c r="AH32" s="39"/>
      <c r="AI32" s="39"/>
      <c r="AJ32" s="39"/>
      <c r="AK32" s="39"/>
      <c r="AL32" s="39"/>
      <c r="AM32" s="39">
        <f t="shared" si="8"/>
        <v>0</v>
      </c>
      <c r="AN32" s="39"/>
      <c r="AO32" s="39"/>
      <c r="AP32" s="39"/>
      <c r="AQ32" s="39"/>
      <c r="AR32" s="39"/>
      <c r="AS32" s="39">
        <f t="shared" si="9"/>
        <v>0</v>
      </c>
      <c r="AT32" s="39"/>
      <c r="AU32" s="39"/>
      <c r="AV32" s="39"/>
      <c r="AW32" s="39"/>
      <c r="AX32" s="39"/>
      <c r="AY32" s="39">
        <f t="shared" si="10"/>
        <v>0</v>
      </c>
      <c r="AZ32" s="39"/>
      <c r="BA32" s="39"/>
      <c r="BB32" s="39"/>
      <c r="BC32" s="39"/>
      <c r="BD32" s="39"/>
      <c r="BE32" s="39">
        <f t="shared" si="11"/>
        <v>0</v>
      </c>
      <c r="BF32" s="39"/>
      <c r="BG32" s="39"/>
      <c r="BH32" s="39"/>
      <c r="BI32" s="39"/>
      <c r="BJ32" s="39"/>
      <c r="BK32" s="39">
        <f t="shared" si="16"/>
        <v>0</v>
      </c>
      <c r="BL32" s="39"/>
      <c r="BM32" s="39"/>
      <c r="BN32" s="39"/>
      <c r="BO32" s="39"/>
      <c r="BP32" s="39"/>
      <c r="BQ32" s="39">
        <f t="shared" si="12"/>
        <v>0</v>
      </c>
      <c r="BR32" s="39"/>
      <c r="BS32" s="39"/>
      <c r="BT32" s="39"/>
      <c r="BU32" s="39"/>
      <c r="BV32" s="39"/>
      <c r="BW32" s="39">
        <f t="shared" si="13"/>
        <v>0</v>
      </c>
      <c r="BX32" s="39"/>
      <c r="BY32" s="39"/>
      <c r="BZ32" s="39"/>
      <c r="CA32" s="39"/>
      <c r="CB32" s="39"/>
    </row>
  </sheetData>
  <autoFilter ref="A2:CB32" xr:uid="{00000000-0009-0000-0000-000000000000}"/>
  <mergeCells count="13">
    <mergeCell ref="AG1:AL1"/>
    <mergeCell ref="I1:N1"/>
    <mergeCell ref="C1:H1"/>
    <mergeCell ref="O1:T1"/>
    <mergeCell ref="U1:Z1"/>
    <mergeCell ref="AA1:AF1"/>
    <mergeCell ref="BW1:CB1"/>
    <mergeCell ref="AM1:AR1"/>
    <mergeCell ref="AS1:AX1"/>
    <mergeCell ref="AY1:BD1"/>
    <mergeCell ref="BE1:BJ1"/>
    <mergeCell ref="BK1:BP1"/>
    <mergeCell ref="BQ1:BV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B32"/>
  <sheetViews>
    <sheetView workbookViewId="0">
      <pane xSplit="2" ySplit="2" topLeftCell="C9" activePane="bottomRight" state="frozen"/>
      <selection activeCell="E14" sqref="E14"/>
      <selection pane="topRight" activeCell="E14" sqref="E14"/>
      <selection pane="bottomLeft" activeCell="E14" sqref="E14"/>
      <selection pane="bottomRight" activeCell="L22" sqref="L22"/>
    </sheetView>
  </sheetViews>
  <sheetFormatPr baseColWidth="10" defaultColWidth="9.1640625" defaultRowHeight="14" x14ac:dyDescent="0.15"/>
  <cols>
    <col min="1" max="1" width="9.1640625" style="1"/>
    <col min="2" max="2" width="30.1640625" style="1" customWidth="1"/>
    <col min="3" max="80" width="18.33203125" style="41" customWidth="1"/>
    <col min="81" max="16384" width="9.1640625" style="1"/>
  </cols>
  <sheetData>
    <row r="1" spans="1:80" x14ac:dyDescent="0.15">
      <c r="A1" s="5"/>
      <c r="B1" s="5"/>
      <c r="C1" s="110" t="s">
        <v>7037</v>
      </c>
      <c r="D1" s="110"/>
      <c r="E1" s="110"/>
      <c r="F1" s="110"/>
      <c r="G1" s="110"/>
      <c r="H1" s="110"/>
      <c r="I1" s="110" t="s">
        <v>55</v>
      </c>
      <c r="J1" s="110"/>
      <c r="K1" s="110"/>
      <c r="L1" s="110"/>
      <c r="M1" s="110"/>
      <c r="N1" s="110"/>
      <c r="O1" s="110" t="s">
        <v>57</v>
      </c>
      <c r="P1" s="110"/>
      <c r="Q1" s="110"/>
      <c r="R1" s="110"/>
      <c r="S1" s="110"/>
      <c r="T1" s="110"/>
      <c r="U1" s="110" t="s">
        <v>58</v>
      </c>
      <c r="V1" s="110"/>
      <c r="W1" s="110"/>
      <c r="X1" s="110"/>
      <c r="Y1" s="110"/>
      <c r="Z1" s="110"/>
      <c r="AA1" s="110" t="s">
        <v>59</v>
      </c>
      <c r="AB1" s="110"/>
      <c r="AC1" s="110"/>
      <c r="AD1" s="110"/>
      <c r="AE1" s="110"/>
      <c r="AF1" s="110"/>
      <c r="AG1" s="110" t="s">
        <v>60</v>
      </c>
      <c r="AH1" s="110"/>
      <c r="AI1" s="110"/>
      <c r="AJ1" s="110"/>
      <c r="AK1" s="110"/>
      <c r="AL1" s="110"/>
      <c r="AM1" s="110" t="s">
        <v>61</v>
      </c>
      <c r="AN1" s="110"/>
      <c r="AO1" s="110"/>
      <c r="AP1" s="110"/>
      <c r="AQ1" s="110"/>
      <c r="AR1" s="110"/>
      <c r="AS1" s="110" t="s">
        <v>62</v>
      </c>
      <c r="AT1" s="110"/>
      <c r="AU1" s="110"/>
      <c r="AV1" s="110"/>
      <c r="AW1" s="110"/>
      <c r="AX1" s="110"/>
      <c r="AY1" s="110" t="s">
        <v>63</v>
      </c>
      <c r="AZ1" s="110"/>
      <c r="BA1" s="110"/>
      <c r="BB1" s="110"/>
      <c r="BC1" s="110"/>
      <c r="BD1" s="110"/>
      <c r="BE1" s="110" t="s">
        <v>64</v>
      </c>
      <c r="BF1" s="110"/>
      <c r="BG1" s="110"/>
      <c r="BH1" s="110"/>
      <c r="BI1" s="110"/>
      <c r="BJ1" s="110"/>
      <c r="BK1" s="110" t="s">
        <v>65</v>
      </c>
      <c r="BL1" s="110"/>
      <c r="BM1" s="110"/>
      <c r="BN1" s="110"/>
      <c r="BO1" s="110"/>
      <c r="BP1" s="110"/>
      <c r="BQ1" s="110" t="s">
        <v>66</v>
      </c>
      <c r="BR1" s="110"/>
      <c r="BS1" s="110"/>
      <c r="BT1" s="110"/>
      <c r="BU1" s="110"/>
      <c r="BV1" s="110"/>
      <c r="BW1" s="110" t="s">
        <v>67</v>
      </c>
      <c r="BX1" s="110"/>
      <c r="BY1" s="110"/>
      <c r="BZ1" s="110"/>
      <c r="CA1" s="110"/>
      <c r="CB1" s="110"/>
    </row>
    <row r="2" spans="1:80" s="4" customFormat="1" ht="15" x14ac:dyDescent="0.2">
      <c r="A2" s="6" t="s">
        <v>48</v>
      </c>
      <c r="B2" s="6" t="s">
        <v>47</v>
      </c>
      <c r="C2" s="38" t="s">
        <v>52</v>
      </c>
      <c r="D2" s="38" t="s">
        <v>49</v>
      </c>
      <c r="E2" s="38" t="s">
        <v>50</v>
      </c>
      <c r="F2" s="38" t="s">
        <v>51</v>
      </c>
      <c r="G2" s="38" t="s">
        <v>7038</v>
      </c>
      <c r="H2" s="38" t="s">
        <v>54</v>
      </c>
      <c r="I2" s="38" t="s">
        <v>52</v>
      </c>
      <c r="J2" s="38" t="s">
        <v>49</v>
      </c>
      <c r="K2" s="38" t="s">
        <v>50</v>
      </c>
      <c r="L2" s="38" t="s">
        <v>51</v>
      </c>
      <c r="M2" s="38" t="s">
        <v>7038</v>
      </c>
      <c r="N2" s="38" t="s">
        <v>54</v>
      </c>
      <c r="O2" s="38" t="s">
        <v>52</v>
      </c>
      <c r="P2" s="38" t="s">
        <v>49</v>
      </c>
      <c r="Q2" s="38" t="s">
        <v>50</v>
      </c>
      <c r="R2" s="38" t="s">
        <v>51</v>
      </c>
      <c r="S2" s="38" t="s">
        <v>7038</v>
      </c>
      <c r="T2" s="38" t="s">
        <v>54</v>
      </c>
      <c r="U2" s="38" t="s">
        <v>52</v>
      </c>
      <c r="V2" s="38" t="s">
        <v>49</v>
      </c>
      <c r="W2" s="38" t="s">
        <v>50</v>
      </c>
      <c r="X2" s="38" t="s">
        <v>51</v>
      </c>
      <c r="Y2" s="38" t="s">
        <v>53</v>
      </c>
      <c r="Z2" s="38" t="s">
        <v>54</v>
      </c>
      <c r="AA2" s="38" t="s">
        <v>52</v>
      </c>
      <c r="AB2" s="38" t="s">
        <v>49</v>
      </c>
      <c r="AC2" s="38" t="s">
        <v>50</v>
      </c>
      <c r="AD2" s="38" t="s">
        <v>51</v>
      </c>
      <c r="AE2" s="38" t="s">
        <v>53</v>
      </c>
      <c r="AF2" s="38" t="s">
        <v>54</v>
      </c>
      <c r="AG2" s="38" t="s">
        <v>52</v>
      </c>
      <c r="AH2" s="38" t="s">
        <v>49</v>
      </c>
      <c r="AI2" s="38" t="s">
        <v>50</v>
      </c>
      <c r="AJ2" s="38" t="s">
        <v>51</v>
      </c>
      <c r="AK2" s="38" t="s">
        <v>53</v>
      </c>
      <c r="AL2" s="38" t="s">
        <v>54</v>
      </c>
      <c r="AM2" s="38" t="s">
        <v>52</v>
      </c>
      <c r="AN2" s="38" t="s">
        <v>49</v>
      </c>
      <c r="AO2" s="38" t="s">
        <v>50</v>
      </c>
      <c r="AP2" s="38" t="s">
        <v>51</v>
      </c>
      <c r="AQ2" s="38" t="s">
        <v>53</v>
      </c>
      <c r="AR2" s="38" t="s">
        <v>54</v>
      </c>
      <c r="AS2" s="38" t="s">
        <v>52</v>
      </c>
      <c r="AT2" s="38" t="s">
        <v>49</v>
      </c>
      <c r="AU2" s="38" t="s">
        <v>50</v>
      </c>
      <c r="AV2" s="38" t="s">
        <v>51</v>
      </c>
      <c r="AW2" s="38" t="s">
        <v>53</v>
      </c>
      <c r="AX2" s="38" t="s">
        <v>54</v>
      </c>
      <c r="AY2" s="38" t="s">
        <v>52</v>
      </c>
      <c r="AZ2" s="38" t="s">
        <v>49</v>
      </c>
      <c r="BA2" s="38" t="s">
        <v>50</v>
      </c>
      <c r="BB2" s="38" t="s">
        <v>51</v>
      </c>
      <c r="BC2" s="38" t="s">
        <v>53</v>
      </c>
      <c r="BD2" s="38" t="s">
        <v>54</v>
      </c>
      <c r="BE2" s="38" t="s">
        <v>52</v>
      </c>
      <c r="BF2" s="38" t="s">
        <v>49</v>
      </c>
      <c r="BG2" s="38" t="s">
        <v>50</v>
      </c>
      <c r="BH2" s="38" t="s">
        <v>51</v>
      </c>
      <c r="BI2" s="38" t="s">
        <v>53</v>
      </c>
      <c r="BJ2" s="38" t="s">
        <v>54</v>
      </c>
      <c r="BK2" s="38" t="s">
        <v>52</v>
      </c>
      <c r="BL2" s="38" t="s">
        <v>49</v>
      </c>
      <c r="BM2" s="38" t="s">
        <v>50</v>
      </c>
      <c r="BN2" s="38" t="s">
        <v>51</v>
      </c>
      <c r="BO2" s="38" t="s">
        <v>53</v>
      </c>
      <c r="BP2" s="38" t="s">
        <v>54</v>
      </c>
      <c r="BQ2" s="38" t="s">
        <v>52</v>
      </c>
      <c r="BR2" s="38" t="s">
        <v>49</v>
      </c>
      <c r="BS2" s="38" t="s">
        <v>50</v>
      </c>
      <c r="BT2" s="38" t="s">
        <v>51</v>
      </c>
      <c r="BU2" s="38" t="s">
        <v>53</v>
      </c>
      <c r="BV2" s="38" t="s">
        <v>54</v>
      </c>
      <c r="BW2" s="38" t="s">
        <v>52</v>
      </c>
      <c r="BX2" s="38" t="s">
        <v>49</v>
      </c>
      <c r="BY2" s="38" t="s">
        <v>50</v>
      </c>
      <c r="BZ2" s="38" t="s">
        <v>51</v>
      </c>
      <c r="CA2" s="38" t="s">
        <v>53</v>
      </c>
      <c r="CB2" s="38" t="s">
        <v>54</v>
      </c>
    </row>
    <row r="3" spans="1:80" ht="15" x14ac:dyDescent="0.15">
      <c r="A3" s="2" t="s">
        <v>0</v>
      </c>
      <c r="B3" s="33" t="s">
        <v>1</v>
      </c>
      <c r="C3" s="39">
        <f>SUM(C4,C5,C9,C10,C11,C25,C28)</f>
        <v>94778.947248419325</v>
      </c>
      <c r="D3" s="39">
        <f t="shared" ref="D3:T3" si="0">SUM(D4,D5,D9,D10,D11,D25,D28)</f>
        <v>33701.47026399993</v>
      </c>
      <c r="E3" s="39">
        <f t="shared" si="0"/>
        <v>4116.2903400000005</v>
      </c>
      <c r="F3" s="39">
        <f t="shared" si="0"/>
        <v>14822.023068000002</v>
      </c>
      <c r="G3" s="39">
        <f t="shared" si="0"/>
        <v>37863.747037419373</v>
      </c>
      <c r="H3" s="39">
        <f t="shared" si="0"/>
        <v>4275.4165389999998</v>
      </c>
      <c r="I3" s="39">
        <f t="shared" si="0"/>
        <v>49212.348404419332</v>
      </c>
      <c r="J3" s="39">
        <f t="shared" si="0"/>
        <v>17093.699849999964</v>
      </c>
      <c r="K3" s="39">
        <f t="shared" si="0"/>
        <v>2100.7167550000004</v>
      </c>
      <c r="L3" s="39">
        <f t="shared" si="0"/>
        <v>7438.6751109999996</v>
      </c>
      <c r="M3" s="39">
        <f t="shared" si="0"/>
        <v>20138.819100419369</v>
      </c>
      <c r="N3" s="39">
        <f t="shared" si="0"/>
        <v>2440.4375879999998</v>
      </c>
      <c r="O3" s="39">
        <f t="shared" si="0"/>
        <v>45566.598843999964</v>
      </c>
      <c r="P3" s="39">
        <f t="shared" si="0"/>
        <v>16607.770413999962</v>
      </c>
      <c r="Q3" s="39">
        <f t="shared" si="0"/>
        <v>2015.5735850000001</v>
      </c>
      <c r="R3" s="39">
        <f t="shared" si="0"/>
        <v>7383.3479570000018</v>
      </c>
      <c r="S3" s="39">
        <f t="shared" si="0"/>
        <v>17724.927937000008</v>
      </c>
      <c r="T3" s="39">
        <f t="shared" si="0"/>
        <v>1834.9789509999998</v>
      </c>
      <c r="U3" s="39"/>
      <c r="V3" s="39"/>
      <c r="W3" s="39"/>
      <c r="X3" s="39"/>
      <c r="Y3" s="39"/>
      <c r="Z3" s="39"/>
      <c r="AA3" s="39"/>
      <c r="AB3" s="39"/>
      <c r="AC3" s="39">
        <f t="shared" ref="AC3:BO3" si="1">SUM(AC4,AC5,AC9,AC10,AC11,AC25,AC28)</f>
        <v>0</v>
      </c>
      <c r="AD3" s="39">
        <f t="shared" si="1"/>
        <v>0</v>
      </c>
      <c r="AE3" s="39">
        <f t="shared" si="1"/>
        <v>0</v>
      </c>
      <c r="AF3" s="39">
        <f t="shared" si="1"/>
        <v>0</v>
      </c>
      <c r="AG3" s="39">
        <f t="shared" si="1"/>
        <v>0</v>
      </c>
      <c r="AH3" s="39">
        <f t="shared" si="1"/>
        <v>0</v>
      </c>
      <c r="AI3" s="39">
        <f t="shared" si="1"/>
        <v>0</v>
      </c>
      <c r="AJ3" s="39">
        <f t="shared" si="1"/>
        <v>0</v>
      </c>
      <c r="AK3" s="39">
        <f t="shared" si="1"/>
        <v>0</v>
      </c>
      <c r="AL3" s="39">
        <f t="shared" si="1"/>
        <v>0</v>
      </c>
      <c r="AM3" s="39">
        <f t="shared" si="1"/>
        <v>0</v>
      </c>
      <c r="AN3" s="39">
        <f t="shared" si="1"/>
        <v>0</v>
      </c>
      <c r="AO3" s="39">
        <f t="shared" si="1"/>
        <v>0</v>
      </c>
      <c r="AP3" s="39">
        <f t="shared" si="1"/>
        <v>0</v>
      </c>
      <c r="AQ3" s="39">
        <f t="shared" si="1"/>
        <v>0</v>
      </c>
      <c r="AR3" s="39">
        <f t="shared" si="1"/>
        <v>0</v>
      </c>
      <c r="AS3" s="39">
        <f t="shared" si="1"/>
        <v>0</v>
      </c>
      <c r="AT3" s="39">
        <f t="shared" si="1"/>
        <v>0</v>
      </c>
      <c r="AU3" s="39">
        <f t="shared" si="1"/>
        <v>0</v>
      </c>
      <c r="AV3" s="39">
        <f t="shared" si="1"/>
        <v>0</v>
      </c>
      <c r="AW3" s="39">
        <f t="shared" si="1"/>
        <v>0</v>
      </c>
      <c r="AX3" s="39">
        <f t="shared" si="1"/>
        <v>0</v>
      </c>
      <c r="AY3" s="39">
        <f t="shared" si="1"/>
        <v>0</v>
      </c>
      <c r="AZ3" s="39">
        <f t="shared" si="1"/>
        <v>0</v>
      </c>
      <c r="BA3" s="39">
        <f t="shared" si="1"/>
        <v>0</v>
      </c>
      <c r="BB3" s="39">
        <f t="shared" si="1"/>
        <v>0</v>
      </c>
      <c r="BC3" s="39">
        <f t="shared" si="1"/>
        <v>0</v>
      </c>
      <c r="BD3" s="39">
        <f t="shared" si="1"/>
        <v>0</v>
      </c>
      <c r="BE3" s="39">
        <f t="shared" si="1"/>
        <v>0</v>
      </c>
      <c r="BF3" s="39">
        <f t="shared" si="1"/>
        <v>0</v>
      </c>
      <c r="BG3" s="39">
        <f t="shared" si="1"/>
        <v>0</v>
      </c>
      <c r="BH3" s="39">
        <f t="shared" si="1"/>
        <v>0</v>
      </c>
      <c r="BI3" s="39">
        <f t="shared" si="1"/>
        <v>0</v>
      </c>
      <c r="BJ3" s="39">
        <f t="shared" si="1"/>
        <v>0</v>
      </c>
      <c r="BK3" s="39">
        <f t="shared" si="1"/>
        <v>0</v>
      </c>
      <c r="BL3" s="39">
        <f t="shared" si="1"/>
        <v>0</v>
      </c>
      <c r="BM3" s="39">
        <f t="shared" si="1"/>
        <v>0</v>
      </c>
      <c r="BN3" s="39">
        <f t="shared" si="1"/>
        <v>0</v>
      </c>
      <c r="BO3" s="39">
        <f t="shared" si="1"/>
        <v>0</v>
      </c>
      <c r="BP3" s="39">
        <f t="shared" ref="BP3:CB3" si="2">SUM(BP4,BP5,BP9,BP10,BP11,BP25,BP28)</f>
        <v>0</v>
      </c>
      <c r="BQ3" s="39">
        <f t="shared" si="2"/>
        <v>0</v>
      </c>
      <c r="BR3" s="39">
        <f t="shared" si="2"/>
        <v>0</v>
      </c>
      <c r="BS3" s="39">
        <f t="shared" si="2"/>
        <v>0</v>
      </c>
      <c r="BT3" s="39">
        <f t="shared" si="2"/>
        <v>0</v>
      </c>
      <c r="BU3" s="39">
        <f t="shared" si="2"/>
        <v>0</v>
      </c>
      <c r="BV3" s="39">
        <f t="shared" si="2"/>
        <v>0</v>
      </c>
      <c r="BW3" s="39">
        <f t="shared" si="2"/>
        <v>0</v>
      </c>
      <c r="BX3" s="39">
        <f t="shared" si="2"/>
        <v>0</v>
      </c>
      <c r="BY3" s="39">
        <f t="shared" si="2"/>
        <v>0</v>
      </c>
      <c r="BZ3" s="39">
        <f t="shared" si="2"/>
        <v>0</v>
      </c>
      <c r="CA3" s="39">
        <f t="shared" si="2"/>
        <v>0</v>
      </c>
      <c r="CB3" s="39">
        <f t="shared" si="2"/>
        <v>0</v>
      </c>
    </row>
    <row r="4" spans="1:80" ht="15" x14ac:dyDescent="0.15">
      <c r="A4" s="2">
        <v>1</v>
      </c>
      <c r="B4" s="33" t="s">
        <v>465</v>
      </c>
      <c r="C4" s="39">
        <f t="shared" ref="C4:C32" si="3">SUM(D4:H4)</f>
        <v>1986.6283829999998</v>
      </c>
      <c r="D4" s="39">
        <f>VLOOKUP(B4,'pivot SoE'!$A$66:$R$78,17,0)</f>
        <v>50.764302999999998</v>
      </c>
      <c r="E4" s="39"/>
      <c r="F4" s="39">
        <f>VLOOKUP(B4,'pivot SoE'!$A$42:$U$50,17,0)</f>
        <v>42.155535999999998</v>
      </c>
      <c r="G4" s="39">
        <f>VLOOKUP(B4,'pivot SoE'!$A$52:$R$64,17,0)</f>
        <v>1676.3579629999999</v>
      </c>
      <c r="H4" s="39">
        <f>VLOOKUP(B4,'pivot khác'!$A$5:$X$16,17,0)</f>
        <v>217.35058100000001</v>
      </c>
      <c r="I4" s="39">
        <f t="shared" ref="I4:I32" si="4">SUM(J4:N4)</f>
        <v>1119.436322</v>
      </c>
      <c r="J4" s="39">
        <f>VLOOKUP(B4,'pivot SoE'!$A$66:$W$78,15,0)</f>
        <v>19.897792000000003</v>
      </c>
      <c r="K4" s="39"/>
      <c r="L4" s="39">
        <f>VLOOKUP(B4,'pivot SoE'!$A$42:$U$50,15,0)</f>
        <v>21.267485000000001</v>
      </c>
      <c r="M4" s="39">
        <f>VLOOKUP(B4,'pivot SoE'!$A$52:$R$64,15,0)</f>
        <v>885.967671</v>
      </c>
      <c r="N4" s="39">
        <f>VLOOKUP(B4,'pivot khác'!$A$5:$X$16,15,0)</f>
        <v>192.30337399999999</v>
      </c>
      <c r="O4" s="39">
        <f t="shared" ref="O4:O32" si="5">SUM(P4:T4)</f>
        <v>867.19206099999985</v>
      </c>
      <c r="P4" s="39">
        <f>VLOOKUP(B4,'pivot SoE'!$A$66:$W$78,16,0)</f>
        <v>30.866510999999999</v>
      </c>
      <c r="Q4" s="39"/>
      <c r="R4" s="39">
        <f>VLOOKUP(B4,'pivot SoE'!$A$42:$U$50,16,0)</f>
        <v>20.888051000000001</v>
      </c>
      <c r="S4" s="39">
        <f>VLOOKUP(B4,'pivot SoE'!$A$52:$R$64,16,0)</f>
        <v>790.39029199999993</v>
      </c>
      <c r="T4" s="39">
        <f>VLOOKUP(B4,'pivot khác'!$A$5:$X$16,16,0)</f>
        <v>25.047207</v>
      </c>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row>
    <row r="5" spans="1:80" ht="15" x14ac:dyDescent="0.15">
      <c r="A5" s="2">
        <v>2</v>
      </c>
      <c r="B5" s="33" t="s">
        <v>2</v>
      </c>
      <c r="C5" s="39">
        <f>SUM(C6:C8)</f>
        <v>17084.94322741936</v>
      </c>
      <c r="D5" s="39">
        <f t="shared" ref="D5:T5" si="6">SUM(D6:D8)</f>
        <v>2517.8834749999996</v>
      </c>
      <c r="E5" s="39">
        <f t="shared" si="6"/>
        <v>352.51683500000001</v>
      </c>
      <c r="F5" s="39">
        <f t="shared" si="6"/>
        <v>6516.5685190000004</v>
      </c>
      <c r="G5" s="39">
        <f t="shared" si="6"/>
        <v>6501.2761394193594</v>
      </c>
      <c r="H5" s="39">
        <f t="shared" si="6"/>
        <v>1196.698259</v>
      </c>
      <c r="I5" s="39">
        <f t="shared" si="6"/>
        <v>8832.4013984193571</v>
      </c>
      <c r="J5" s="39">
        <f t="shared" si="6"/>
        <v>1275.4921699999998</v>
      </c>
      <c r="K5" s="39">
        <f t="shared" si="6"/>
        <v>177.428595</v>
      </c>
      <c r="L5" s="39">
        <f t="shared" si="6"/>
        <v>3257.0141370000001</v>
      </c>
      <c r="M5" s="39">
        <f t="shared" si="6"/>
        <v>3564.6832404193583</v>
      </c>
      <c r="N5" s="39">
        <f t="shared" si="6"/>
        <v>557.78325600000005</v>
      </c>
      <c r="O5" s="39">
        <f t="shared" si="6"/>
        <v>8252.5418290000034</v>
      </c>
      <c r="P5" s="39">
        <f t="shared" si="6"/>
        <v>1242.3913049999999</v>
      </c>
      <c r="Q5" s="39">
        <f t="shared" si="6"/>
        <v>175.08824000000001</v>
      </c>
      <c r="R5" s="39">
        <f t="shared" si="6"/>
        <v>3259.5543820000016</v>
      </c>
      <c r="S5" s="39">
        <f t="shared" si="6"/>
        <v>2936.5928990000016</v>
      </c>
      <c r="T5" s="39">
        <f t="shared" si="6"/>
        <v>638.91500299999996</v>
      </c>
      <c r="U5" s="39"/>
      <c r="V5" s="39"/>
      <c r="W5" s="39"/>
      <c r="X5" s="39"/>
      <c r="Y5" s="39"/>
      <c r="Z5" s="39"/>
      <c r="AA5" s="39">
        <f t="shared" ref="AA5:BO5" si="7">SUM(AA6:AA8)</f>
        <v>0</v>
      </c>
      <c r="AB5" s="39">
        <f t="shared" si="7"/>
        <v>0</v>
      </c>
      <c r="AC5" s="39">
        <f t="shared" si="7"/>
        <v>0</v>
      </c>
      <c r="AD5" s="39">
        <f t="shared" si="7"/>
        <v>0</v>
      </c>
      <c r="AE5" s="39">
        <f t="shared" si="7"/>
        <v>0</v>
      </c>
      <c r="AF5" s="39">
        <f t="shared" si="7"/>
        <v>0</v>
      </c>
      <c r="AG5" s="39">
        <f t="shared" si="7"/>
        <v>0</v>
      </c>
      <c r="AH5" s="39">
        <f t="shared" si="7"/>
        <v>0</v>
      </c>
      <c r="AI5" s="39">
        <f t="shared" si="7"/>
        <v>0</v>
      </c>
      <c r="AJ5" s="39">
        <f t="shared" si="7"/>
        <v>0</v>
      </c>
      <c r="AK5" s="39">
        <f t="shared" si="7"/>
        <v>0</v>
      </c>
      <c r="AL5" s="39">
        <f t="shared" si="7"/>
        <v>0</v>
      </c>
      <c r="AM5" s="39">
        <f t="shared" si="7"/>
        <v>0</v>
      </c>
      <c r="AN5" s="39">
        <f t="shared" si="7"/>
        <v>0</v>
      </c>
      <c r="AO5" s="39">
        <f t="shared" si="7"/>
        <v>0</v>
      </c>
      <c r="AP5" s="39">
        <f t="shared" si="7"/>
        <v>0</v>
      </c>
      <c r="AQ5" s="39">
        <f t="shared" si="7"/>
        <v>0</v>
      </c>
      <c r="AR5" s="39">
        <f t="shared" si="7"/>
        <v>0</v>
      </c>
      <c r="AS5" s="39">
        <f t="shared" si="7"/>
        <v>0</v>
      </c>
      <c r="AT5" s="39">
        <f t="shared" si="7"/>
        <v>0</v>
      </c>
      <c r="AU5" s="39">
        <f t="shared" si="7"/>
        <v>0</v>
      </c>
      <c r="AV5" s="39">
        <f t="shared" si="7"/>
        <v>0</v>
      </c>
      <c r="AW5" s="39">
        <f t="shared" si="7"/>
        <v>0</v>
      </c>
      <c r="AX5" s="39">
        <f t="shared" si="7"/>
        <v>0</v>
      </c>
      <c r="AY5" s="39">
        <f t="shared" si="7"/>
        <v>0</v>
      </c>
      <c r="AZ5" s="39">
        <f t="shared" si="7"/>
        <v>0</v>
      </c>
      <c r="BA5" s="39">
        <f t="shared" si="7"/>
        <v>0</v>
      </c>
      <c r="BB5" s="39">
        <f t="shared" si="7"/>
        <v>0</v>
      </c>
      <c r="BC5" s="39">
        <f t="shared" si="7"/>
        <v>0</v>
      </c>
      <c r="BD5" s="39">
        <f t="shared" si="7"/>
        <v>0</v>
      </c>
      <c r="BE5" s="39">
        <f t="shared" si="7"/>
        <v>0</v>
      </c>
      <c r="BF5" s="39">
        <f t="shared" si="7"/>
        <v>0</v>
      </c>
      <c r="BG5" s="39">
        <f t="shared" si="7"/>
        <v>0</v>
      </c>
      <c r="BH5" s="39">
        <f t="shared" si="7"/>
        <v>0</v>
      </c>
      <c r="BI5" s="39">
        <f t="shared" si="7"/>
        <v>0</v>
      </c>
      <c r="BJ5" s="39">
        <f t="shared" si="7"/>
        <v>0</v>
      </c>
      <c r="BK5" s="39">
        <f t="shared" si="7"/>
        <v>0</v>
      </c>
      <c r="BL5" s="39">
        <f t="shared" si="7"/>
        <v>0</v>
      </c>
      <c r="BM5" s="39">
        <f t="shared" si="7"/>
        <v>0</v>
      </c>
      <c r="BN5" s="39">
        <f t="shared" si="7"/>
        <v>0</v>
      </c>
      <c r="BO5" s="39">
        <f t="shared" si="7"/>
        <v>0</v>
      </c>
      <c r="BP5" s="39">
        <f t="shared" ref="BP5:CB5" si="8">SUM(BP6:BP8)</f>
        <v>0</v>
      </c>
      <c r="BQ5" s="39">
        <f t="shared" si="8"/>
        <v>0</v>
      </c>
      <c r="BR5" s="39">
        <f t="shared" si="8"/>
        <v>0</v>
      </c>
      <c r="BS5" s="39">
        <f t="shared" si="8"/>
        <v>0</v>
      </c>
      <c r="BT5" s="39">
        <f t="shared" si="8"/>
        <v>0</v>
      </c>
      <c r="BU5" s="39">
        <f t="shared" si="8"/>
        <v>0</v>
      </c>
      <c r="BV5" s="39">
        <f t="shared" si="8"/>
        <v>0</v>
      </c>
      <c r="BW5" s="39">
        <f t="shared" si="8"/>
        <v>0</v>
      </c>
      <c r="BX5" s="39">
        <f t="shared" si="8"/>
        <v>0</v>
      </c>
      <c r="BY5" s="39">
        <f t="shared" si="8"/>
        <v>0</v>
      </c>
      <c r="BZ5" s="39">
        <f t="shared" si="8"/>
        <v>0</v>
      </c>
      <c r="CA5" s="39">
        <f t="shared" si="8"/>
        <v>0</v>
      </c>
      <c r="CB5" s="39">
        <f t="shared" si="8"/>
        <v>0</v>
      </c>
    </row>
    <row r="6" spans="1:80" ht="15" x14ac:dyDescent="0.15">
      <c r="A6" s="3" t="s">
        <v>3</v>
      </c>
      <c r="B6" s="12" t="s">
        <v>419</v>
      </c>
      <c r="C6" s="39">
        <f t="shared" si="3"/>
        <v>3581.7088314193584</v>
      </c>
      <c r="D6" s="39">
        <f>VLOOKUP(B6,'pivot SoE'!$A$66:$R$78,17,0)</f>
        <v>472.11626699999999</v>
      </c>
      <c r="E6" s="39">
        <f>VLOOKUP(B6,'pivot SoE'!$A$80:$S$90,17,0)</f>
        <v>179.47630400000003</v>
      </c>
      <c r="F6" s="39">
        <f>VLOOKUP(B6,'pivot SoE'!$A$42:$U$50,17,0)</f>
        <v>137.39146400000001</v>
      </c>
      <c r="G6" s="39">
        <f>VLOOKUP(B6,'pivot SoE'!$A$52:$R$64,17,0)</f>
        <v>2473.4876394193584</v>
      </c>
      <c r="H6" s="39">
        <f>VLOOKUP(B6,'pivot khác'!$A$5:$X$16,17,0)</f>
        <v>319.23715700000008</v>
      </c>
      <c r="I6" s="39">
        <f t="shared" si="4"/>
        <v>2206.3249944193576</v>
      </c>
      <c r="J6" s="39">
        <f>VLOOKUP(B6,'pivot SoE'!$A$66:$W$78,15,0)</f>
        <v>270.37907300000001</v>
      </c>
      <c r="K6" s="39">
        <f>VLOOKUP(B6,'pivot SoE'!$A$80:$S$90,15,0)</f>
        <v>90.635196000000022</v>
      </c>
      <c r="L6" s="39">
        <f>VLOOKUP(B6,'pivot SoE'!$A$42:$U$50,15,0)</f>
        <v>70.112167999999997</v>
      </c>
      <c r="M6" s="39">
        <f>VLOOKUP(B6,'pivot SoE'!$A$52:$R$64,15,0)</f>
        <v>1630.8807754193574</v>
      </c>
      <c r="N6" s="39">
        <f>VLOOKUP(B6,'pivot khác'!$A$5:$X$16,15,0)</f>
        <v>144.31778200000002</v>
      </c>
      <c r="O6" s="39">
        <f t="shared" si="5"/>
        <v>1375.3838370000012</v>
      </c>
      <c r="P6" s="39">
        <f>VLOOKUP(B6,'pivot SoE'!$A$66:$W$78,16,0)</f>
        <v>201.73719400000002</v>
      </c>
      <c r="Q6" s="39">
        <f>VLOOKUP(B6,'pivot SoE'!$A$80:$S$90,16,0)</f>
        <v>88.841108000000006</v>
      </c>
      <c r="R6" s="39">
        <f>VLOOKUP(B6,'pivot SoE'!$A$42:$U$50,16,0)</f>
        <v>67.279295999999988</v>
      </c>
      <c r="S6" s="39">
        <f>VLOOKUP(B6,'pivot SoE'!$A$52:$R$64,16,0)</f>
        <v>842.60686400000134</v>
      </c>
      <c r="T6" s="39">
        <f>VLOOKUP(B6,'pivot khác'!$A$5:$X$16,16,0)</f>
        <v>174.91937499999997</v>
      </c>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row>
    <row r="7" spans="1:80" ht="15" x14ac:dyDescent="0.15">
      <c r="A7" s="3" t="s">
        <v>4</v>
      </c>
      <c r="B7" s="12" t="s">
        <v>351</v>
      </c>
      <c r="C7" s="39">
        <f t="shared" si="3"/>
        <v>12927.692416000002</v>
      </c>
      <c r="D7" s="39">
        <f>VLOOKUP(B7,'pivot SoE'!$A$66:$R$78,17,0)</f>
        <v>1624.1729059999996</v>
      </c>
      <c r="E7" s="39">
        <f>VLOOKUP(B7,'pivot SoE'!$A$80:$S$90,17,0)</f>
        <v>168.548</v>
      </c>
      <c r="F7" s="39">
        <f>VLOOKUP(B7,'pivot SoE'!$A$42:$U$50,17,0)</f>
        <v>6350.7669539999997</v>
      </c>
      <c r="G7" s="39">
        <f>VLOOKUP(B7,'pivot SoE'!$A$52:$R$64,17,0)</f>
        <v>3932.238264000001</v>
      </c>
      <c r="H7" s="39">
        <f>VLOOKUP(B7,'pivot khác'!$A$5:$X$16,17,0)</f>
        <v>851.96629200000007</v>
      </c>
      <c r="I7" s="39">
        <f t="shared" si="4"/>
        <v>6300.4489880000001</v>
      </c>
      <c r="J7" s="39">
        <f>VLOOKUP(B7,'pivot SoE'!$A$66:$W$78,15,0)</f>
        <v>758.58245299999987</v>
      </c>
      <c r="K7" s="39">
        <f>VLOOKUP(B7,'pivot SoE'!$A$80:$S$90,15,0)</f>
        <v>84.274000000000001</v>
      </c>
      <c r="L7" s="39">
        <f>VLOOKUP(B7,'pivot SoE'!$A$42:$U$50,15,0)</f>
        <v>3172.1808030000002</v>
      </c>
      <c r="M7" s="39">
        <f>VLOOKUP(B7,'pivot SoE'!$A$52:$R$64,15,0)</f>
        <v>1884.8546160000005</v>
      </c>
      <c r="N7" s="39">
        <f>VLOOKUP(B7,'pivot khác'!$A$5:$X$16,15,0)</f>
        <v>400.55711599999995</v>
      </c>
      <c r="O7" s="39">
        <f t="shared" si="5"/>
        <v>6627.2434280000025</v>
      </c>
      <c r="P7" s="39">
        <f>VLOOKUP(B7,'pivot SoE'!$A$66:$W$78,16,0)</f>
        <v>865.59045299999991</v>
      </c>
      <c r="Q7" s="39">
        <f>VLOOKUP(B7,'pivot SoE'!$A$80:$S$90,16,0)</f>
        <v>84.274000000000001</v>
      </c>
      <c r="R7" s="39">
        <f>VLOOKUP(B7,'pivot SoE'!$A$42:$U$50,16,0)</f>
        <v>3178.5861510000013</v>
      </c>
      <c r="S7" s="39">
        <f>VLOOKUP(B7,'pivot SoE'!$A$52:$R$64,16,0)</f>
        <v>2047.3836480000004</v>
      </c>
      <c r="T7" s="39">
        <f>VLOOKUP(B7,'pivot khác'!$A$5:$X$16,16,0)</f>
        <v>451.409176</v>
      </c>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c r="BU7" s="40"/>
      <c r="BV7" s="40"/>
      <c r="BW7" s="40"/>
      <c r="BX7" s="40"/>
      <c r="BY7" s="40"/>
      <c r="BZ7" s="40"/>
      <c r="CA7" s="40"/>
      <c r="CB7" s="40"/>
    </row>
    <row r="8" spans="1:80" ht="15" x14ac:dyDescent="0.15">
      <c r="A8" s="3" t="s">
        <v>5</v>
      </c>
      <c r="B8" s="12" t="s">
        <v>1434</v>
      </c>
      <c r="C8" s="39">
        <f t="shared" si="3"/>
        <v>575.54197999999997</v>
      </c>
      <c r="D8" s="39">
        <f>VLOOKUP(B8,'pivot SoE'!$A$66:$R$78,17,0)</f>
        <v>421.59430199999997</v>
      </c>
      <c r="E8" s="39">
        <f>VLOOKUP(B8,'pivot SoE'!$A$80:$S$90,17,0)</f>
        <v>4.4925309999999996</v>
      </c>
      <c r="F8" s="39">
        <f>VLOOKUP(B8,'pivot SoE'!$A$42:$U$50,17,0)</f>
        <v>28.410100999999997</v>
      </c>
      <c r="G8" s="39">
        <f>VLOOKUP(B8,'pivot SoE'!$A$52:$R$64,17,0)</f>
        <v>95.550235999999998</v>
      </c>
      <c r="H8" s="39">
        <f>VLOOKUP(B8,'pivot khác'!$A$5:$X$16,17,0)</f>
        <v>25.494809999999998</v>
      </c>
      <c r="I8" s="39">
        <f t="shared" si="4"/>
        <v>325.62741600000004</v>
      </c>
      <c r="J8" s="39">
        <f>VLOOKUP(B8,'pivot SoE'!$A$66:$W$78,15,0)</f>
        <v>246.530644</v>
      </c>
      <c r="K8" s="39">
        <f>VLOOKUP(B8,'pivot SoE'!$A$80:$S$90,15,0)</f>
        <v>2.5193989999999999</v>
      </c>
      <c r="L8" s="39">
        <f>VLOOKUP(B8,'pivot SoE'!$A$42:$U$50,15,0)</f>
        <v>14.721165999999998</v>
      </c>
      <c r="M8" s="39">
        <f>VLOOKUP(B8,'pivot SoE'!$A$52:$R$64,15,0)</f>
        <v>48.947848999999998</v>
      </c>
      <c r="N8" s="39">
        <f>VLOOKUP(B8,'pivot khác'!$A$5:$X$16,15,0)</f>
        <v>12.908358000000002</v>
      </c>
      <c r="O8" s="39">
        <f t="shared" si="5"/>
        <v>249.91456399999998</v>
      </c>
      <c r="P8" s="39">
        <f>VLOOKUP(B8,'pivot SoE'!$A$66:$W$78,16,0)</f>
        <v>175.063658</v>
      </c>
      <c r="Q8" s="39">
        <f>VLOOKUP(B8,'pivot SoE'!$A$80:$S$90,16,0)</f>
        <v>1.9731320000000001</v>
      </c>
      <c r="R8" s="39">
        <f>VLOOKUP(B8,'pivot SoE'!$A$42:$U$50,16,0)</f>
        <v>13.688934999999999</v>
      </c>
      <c r="S8" s="39">
        <f>VLOOKUP(B8,'pivot SoE'!$A$52:$R$64,16,0)</f>
        <v>46.602387000000007</v>
      </c>
      <c r="T8" s="39">
        <f>VLOOKUP(B8,'pivot khác'!$A$5:$X$16,16,0)</f>
        <v>12.586452</v>
      </c>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row>
    <row r="9" spans="1:80" ht="15" x14ac:dyDescent="0.15">
      <c r="A9" s="2">
        <v>3</v>
      </c>
      <c r="B9" s="33" t="s">
        <v>6</v>
      </c>
      <c r="C9" s="39">
        <f t="shared" si="3"/>
        <v>49341.115444999959</v>
      </c>
      <c r="D9" s="39">
        <f>VLOOKUP(B9,'pivot SoE'!$A$66:$R$78,17,0)</f>
        <v>28001.005493999935</v>
      </c>
      <c r="E9" s="39">
        <f>VLOOKUP(B9,'pivot SoE'!$A$80:$S$90,17,0)</f>
        <v>3572.8751440000001</v>
      </c>
      <c r="F9" s="39">
        <f>VLOOKUP(B9,'pivot SoE'!$A$42:$U$50,17,0)</f>
        <v>3276.8823069999994</v>
      </c>
      <c r="G9" s="39">
        <f>VLOOKUP(B9,'pivot SoE'!$A$52:$R$64,17,0)</f>
        <v>13268.513791000016</v>
      </c>
      <c r="H9" s="39">
        <f>VLOOKUP(B9,'pivot khác'!$A$5:$X$16,17,0)</f>
        <v>1221.8387089999999</v>
      </c>
      <c r="I9" s="39">
        <f t="shared" si="4"/>
        <v>24900.433976999971</v>
      </c>
      <c r="J9" s="39">
        <f>VLOOKUP(B9,'pivot SoE'!$A$66:$W$78,15,0)</f>
        <v>14084.025937999966</v>
      </c>
      <c r="K9" s="39">
        <f>VLOOKUP(B9,'pivot SoE'!$A$80:$S$90,15,0)</f>
        <v>1791.4572580000001</v>
      </c>
      <c r="L9" s="39">
        <f>VLOOKUP(B9,'pivot SoE'!$A$42:$U$50,15,0)</f>
        <v>1643.0064169999996</v>
      </c>
      <c r="M9" s="39">
        <f>VLOOKUP(B9,'pivot SoE'!$A$52:$R$64,15,0)</f>
        <v>6760.3440810000084</v>
      </c>
      <c r="N9" s="39">
        <f>VLOOKUP(B9,'pivot khác'!$A$5:$X$16,15,0)</f>
        <v>621.6002830000001</v>
      </c>
      <c r="O9" s="39">
        <f t="shared" si="5"/>
        <v>24440.681467999966</v>
      </c>
      <c r="P9" s="39">
        <f>VLOOKUP(B9,'pivot SoE'!$A$66:$W$78,16,0)</f>
        <v>13916.979555999966</v>
      </c>
      <c r="Q9" s="39">
        <f>VLOOKUP(B9,'pivot SoE'!$A$80:$S$90,16,0)</f>
        <v>1781.4178860000002</v>
      </c>
      <c r="R9" s="39">
        <f>VLOOKUP(B9,'pivot SoE'!$A$42:$U$50,16,0)</f>
        <v>1633.8758899999996</v>
      </c>
      <c r="S9" s="39">
        <f>VLOOKUP(B9,'pivot SoE'!$A$52:$R$64,16,0)</f>
        <v>6508.1697100000029</v>
      </c>
      <c r="T9" s="39">
        <f>VLOOKUP(B9,'pivot khác'!$A$5:$X$16,16,0)</f>
        <v>600.23842599999989</v>
      </c>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s="40"/>
      <c r="BM9" s="40"/>
      <c r="BN9" s="40"/>
      <c r="BO9" s="40"/>
      <c r="BP9" s="40"/>
      <c r="BQ9" s="40"/>
      <c r="BR9" s="40"/>
      <c r="BS9" s="40"/>
      <c r="BT9" s="40"/>
      <c r="BU9" s="40"/>
      <c r="BV9" s="40"/>
      <c r="BW9" s="40"/>
      <c r="BX9" s="40"/>
      <c r="BY9" s="40"/>
      <c r="BZ9" s="40"/>
      <c r="CA9" s="40"/>
      <c r="CB9" s="40"/>
    </row>
    <row r="10" spans="1:80" ht="15" x14ac:dyDescent="0.15">
      <c r="A10" s="2">
        <v>4</v>
      </c>
      <c r="B10" s="33" t="s">
        <v>7</v>
      </c>
      <c r="C10" s="39">
        <f t="shared" si="3"/>
        <v>0</v>
      </c>
      <c r="D10" s="39"/>
      <c r="E10" s="39"/>
      <c r="F10" s="39"/>
      <c r="G10" s="39"/>
      <c r="H10" s="39"/>
      <c r="I10" s="39">
        <f t="shared" si="4"/>
        <v>0</v>
      </c>
      <c r="J10" s="39"/>
      <c r="K10" s="39"/>
      <c r="L10" s="39"/>
      <c r="M10" s="39"/>
      <c r="N10" s="39"/>
      <c r="O10" s="39">
        <f t="shared" si="5"/>
        <v>0</v>
      </c>
      <c r="P10" s="39"/>
      <c r="Q10" s="39"/>
      <c r="R10" s="39"/>
      <c r="S10" s="39"/>
      <c r="T10" s="39"/>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row>
    <row r="11" spans="1:80" ht="15" x14ac:dyDescent="0.15">
      <c r="A11" s="2">
        <v>5</v>
      </c>
      <c r="B11" s="33" t="s">
        <v>8</v>
      </c>
      <c r="C11" s="39">
        <f>SUM(C12:C24)</f>
        <v>21719.781973000001</v>
      </c>
      <c r="D11" s="39">
        <f t="shared" ref="D11:T11" si="9">SUM(D12:D24)</f>
        <v>178.35204900000002</v>
      </c>
      <c r="E11" s="39">
        <f t="shared" si="9"/>
        <v>136.240905</v>
      </c>
      <c r="F11" s="39">
        <f t="shared" si="9"/>
        <v>4573.7601320000003</v>
      </c>
      <c r="G11" s="39">
        <f t="shared" si="9"/>
        <v>15493.974324999999</v>
      </c>
      <c r="H11" s="39">
        <f t="shared" si="9"/>
        <v>1337.4545620000001</v>
      </c>
      <c r="I11" s="39">
        <f t="shared" si="9"/>
        <v>11790.869169</v>
      </c>
      <c r="J11" s="39">
        <f t="shared" si="9"/>
        <v>133.41557</v>
      </c>
      <c r="K11" s="39">
        <f t="shared" si="9"/>
        <v>104.502174</v>
      </c>
      <c r="L11" s="39">
        <f t="shared" si="9"/>
        <v>2285.6227450000001</v>
      </c>
      <c r="M11" s="39">
        <f t="shared" si="9"/>
        <v>8401.7965229999991</v>
      </c>
      <c r="N11" s="39">
        <f t="shared" si="9"/>
        <v>865.5321570000001</v>
      </c>
      <c r="O11" s="39">
        <f t="shared" si="9"/>
        <v>9928.9128039999996</v>
      </c>
      <c r="P11" s="39">
        <f t="shared" si="9"/>
        <v>44.936479000000006</v>
      </c>
      <c r="Q11" s="39">
        <f t="shared" si="9"/>
        <v>31.738730999999998</v>
      </c>
      <c r="R11" s="39">
        <f t="shared" si="9"/>
        <v>2288.1373870000002</v>
      </c>
      <c r="S11" s="39">
        <f t="shared" si="9"/>
        <v>7092.1778020000011</v>
      </c>
      <c r="T11" s="39">
        <f t="shared" si="9"/>
        <v>471.92240499999991</v>
      </c>
      <c r="U11" s="39"/>
      <c r="V11" s="39"/>
      <c r="W11" s="39"/>
      <c r="X11" s="39"/>
      <c r="Y11" s="39"/>
      <c r="Z11" s="39"/>
      <c r="AA11" s="39">
        <f t="shared" ref="AA11:BO11" si="10">SUM(AA12:AA24)</f>
        <v>0</v>
      </c>
      <c r="AB11" s="39">
        <f t="shared" si="10"/>
        <v>0</v>
      </c>
      <c r="AC11" s="39">
        <f t="shared" si="10"/>
        <v>0</v>
      </c>
      <c r="AD11" s="39">
        <f t="shared" si="10"/>
        <v>0</v>
      </c>
      <c r="AE11" s="39">
        <f t="shared" si="10"/>
        <v>0</v>
      </c>
      <c r="AF11" s="39">
        <f t="shared" si="10"/>
        <v>0</v>
      </c>
      <c r="AG11" s="39">
        <f t="shared" si="10"/>
        <v>0</v>
      </c>
      <c r="AH11" s="39">
        <f t="shared" si="10"/>
        <v>0</v>
      </c>
      <c r="AI11" s="39">
        <f t="shared" si="10"/>
        <v>0</v>
      </c>
      <c r="AJ11" s="39">
        <f t="shared" si="10"/>
        <v>0</v>
      </c>
      <c r="AK11" s="39">
        <f t="shared" si="10"/>
        <v>0</v>
      </c>
      <c r="AL11" s="39">
        <f t="shared" si="10"/>
        <v>0</v>
      </c>
      <c r="AM11" s="39">
        <f t="shared" si="10"/>
        <v>0</v>
      </c>
      <c r="AN11" s="39">
        <f t="shared" si="10"/>
        <v>0</v>
      </c>
      <c r="AO11" s="39">
        <f t="shared" si="10"/>
        <v>0</v>
      </c>
      <c r="AP11" s="39">
        <f t="shared" si="10"/>
        <v>0</v>
      </c>
      <c r="AQ11" s="39">
        <f t="shared" si="10"/>
        <v>0</v>
      </c>
      <c r="AR11" s="39">
        <f t="shared" si="10"/>
        <v>0</v>
      </c>
      <c r="AS11" s="39">
        <f t="shared" si="10"/>
        <v>0</v>
      </c>
      <c r="AT11" s="39">
        <f t="shared" si="10"/>
        <v>0</v>
      </c>
      <c r="AU11" s="39">
        <f t="shared" si="10"/>
        <v>0</v>
      </c>
      <c r="AV11" s="39">
        <f t="shared" si="10"/>
        <v>0</v>
      </c>
      <c r="AW11" s="39">
        <f t="shared" si="10"/>
        <v>0</v>
      </c>
      <c r="AX11" s="39">
        <f t="shared" si="10"/>
        <v>0</v>
      </c>
      <c r="AY11" s="39">
        <f t="shared" si="10"/>
        <v>0</v>
      </c>
      <c r="AZ11" s="39">
        <f t="shared" si="10"/>
        <v>0</v>
      </c>
      <c r="BA11" s="39">
        <f t="shared" si="10"/>
        <v>0</v>
      </c>
      <c r="BB11" s="39">
        <f t="shared" si="10"/>
        <v>0</v>
      </c>
      <c r="BC11" s="39">
        <f t="shared" si="10"/>
        <v>0</v>
      </c>
      <c r="BD11" s="39">
        <f t="shared" si="10"/>
        <v>0</v>
      </c>
      <c r="BE11" s="39">
        <f t="shared" si="10"/>
        <v>0</v>
      </c>
      <c r="BF11" s="39">
        <f t="shared" si="10"/>
        <v>0</v>
      </c>
      <c r="BG11" s="39">
        <f t="shared" si="10"/>
        <v>0</v>
      </c>
      <c r="BH11" s="39">
        <f t="shared" si="10"/>
        <v>0</v>
      </c>
      <c r="BI11" s="39">
        <f t="shared" si="10"/>
        <v>0</v>
      </c>
      <c r="BJ11" s="39">
        <f t="shared" si="10"/>
        <v>0</v>
      </c>
      <c r="BK11" s="39">
        <f t="shared" si="10"/>
        <v>0</v>
      </c>
      <c r="BL11" s="39">
        <f t="shared" si="10"/>
        <v>0</v>
      </c>
      <c r="BM11" s="39">
        <f t="shared" si="10"/>
        <v>0</v>
      </c>
      <c r="BN11" s="39">
        <f t="shared" si="10"/>
        <v>0</v>
      </c>
      <c r="BO11" s="39">
        <f t="shared" si="10"/>
        <v>0</v>
      </c>
      <c r="BP11" s="39">
        <f t="shared" ref="BP11:CB11" si="11">SUM(BP12:BP24)</f>
        <v>0</v>
      </c>
      <c r="BQ11" s="39">
        <f t="shared" si="11"/>
        <v>0</v>
      </c>
      <c r="BR11" s="39">
        <f t="shared" si="11"/>
        <v>0</v>
      </c>
      <c r="BS11" s="39">
        <f t="shared" si="11"/>
        <v>0</v>
      </c>
      <c r="BT11" s="39">
        <f t="shared" si="11"/>
        <v>0</v>
      </c>
      <c r="BU11" s="39">
        <f t="shared" si="11"/>
        <v>0</v>
      </c>
      <c r="BV11" s="39">
        <f t="shared" si="11"/>
        <v>0</v>
      </c>
      <c r="BW11" s="39">
        <f t="shared" si="11"/>
        <v>0</v>
      </c>
      <c r="BX11" s="39">
        <f t="shared" si="11"/>
        <v>0</v>
      </c>
      <c r="BY11" s="39">
        <f t="shared" si="11"/>
        <v>0</v>
      </c>
      <c r="BZ11" s="39">
        <f t="shared" si="11"/>
        <v>0</v>
      </c>
      <c r="CA11" s="39">
        <f t="shared" si="11"/>
        <v>0</v>
      </c>
      <c r="CB11" s="39">
        <f t="shared" si="11"/>
        <v>0</v>
      </c>
    </row>
    <row r="12" spans="1:80" ht="15" x14ac:dyDescent="0.15">
      <c r="A12" s="3" t="s">
        <v>9</v>
      </c>
      <c r="B12" s="34" t="s">
        <v>10</v>
      </c>
      <c r="C12" s="39">
        <f t="shared" si="3"/>
        <v>20033.749567999999</v>
      </c>
      <c r="D12" s="39">
        <f>VLOOKUP(B12,'pivot SoE'!$A$66:$R$78,17,0)</f>
        <v>92.69546600000001</v>
      </c>
      <c r="E12" s="39">
        <f>VLOOKUP(B12,'pivot SoE'!$A$80:$S$90,17,0)</f>
        <v>69.890905000000004</v>
      </c>
      <c r="F12" s="39">
        <f>VLOOKUP(B12,'pivot SoE'!$A$42:$U$50,17,0)</f>
        <v>4544.4301320000004</v>
      </c>
      <c r="G12" s="39">
        <f>VLOOKUP(B12,'pivot SoE'!$A$52:$R$64,17,0)</f>
        <v>14066.052467</v>
      </c>
      <c r="H12" s="39">
        <f>VLOOKUP(B12,'pivot khác'!$A$5:$X$16,17,0)</f>
        <v>1260.6805980000001</v>
      </c>
      <c r="I12" s="39">
        <f t="shared" si="4"/>
        <v>10455.360008</v>
      </c>
      <c r="J12" s="39">
        <f>VLOOKUP(B12,'pivot SoE'!$A$66:$W$78,15,0)</f>
        <v>49.745083000000001</v>
      </c>
      <c r="K12" s="39">
        <f>VLOOKUP(B12,'pivot SoE'!$A$80:$S$90,15,0)</f>
        <v>38.152173999999995</v>
      </c>
      <c r="L12" s="39">
        <f>VLOOKUP(B12,'pivot SoE'!$A$42:$U$50,15,0)</f>
        <v>2256.2927450000002</v>
      </c>
      <c r="M12" s="39">
        <f>VLOOKUP(B12,'pivot SoE'!$A$52:$R$64,15,0)</f>
        <v>7294.1176879999994</v>
      </c>
      <c r="N12" s="39">
        <f>VLOOKUP(B12,'pivot khác'!$A$5:$X$16,15,0)</f>
        <v>817.05231800000013</v>
      </c>
      <c r="O12" s="39">
        <f t="shared" si="5"/>
        <v>9578.3895599999996</v>
      </c>
      <c r="P12" s="39">
        <f>VLOOKUP(B12,'pivot SoE'!$A$66:$W$78,16,0)</f>
        <v>42.950383000000002</v>
      </c>
      <c r="Q12" s="39">
        <f>VLOOKUP(B12,'pivot SoE'!$A$80:$S$90,16,0)</f>
        <v>31.738730999999998</v>
      </c>
      <c r="R12" s="39">
        <f>VLOOKUP(B12,'pivot SoE'!$A$42:$U$50,16,0)</f>
        <v>2288.1373870000002</v>
      </c>
      <c r="S12" s="39">
        <f>VLOOKUP(B12,'pivot SoE'!$A$52:$R$64,16,0)</f>
        <v>6771.9347790000011</v>
      </c>
      <c r="T12" s="39">
        <f>VLOOKUP(B12,'pivot khác'!$A$5:$X$16,16,0)</f>
        <v>443.6282799999999</v>
      </c>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row>
    <row r="13" spans="1:80" ht="15" x14ac:dyDescent="0.15">
      <c r="A13" s="3" t="s">
        <v>11</v>
      </c>
      <c r="B13" s="34" t="s">
        <v>12</v>
      </c>
      <c r="C13" s="39">
        <f t="shared" si="3"/>
        <v>0</v>
      </c>
      <c r="D13" s="39"/>
      <c r="E13" s="39"/>
      <c r="F13" s="39"/>
      <c r="G13" s="39"/>
      <c r="H13" s="39"/>
      <c r="I13" s="39">
        <f t="shared" si="4"/>
        <v>0</v>
      </c>
      <c r="J13" s="39"/>
      <c r="K13" s="39"/>
      <c r="L13" s="39"/>
      <c r="M13" s="39"/>
      <c r="N13" s="39"/>
      <c r="O13" s="39">
        <f t="shared" si="5"/>
        <v>0</v>
      </c>
      <c r="P13" s="39"/>
      <c r="Q13" s="39"/>
      <c r="R13" s="39"/>
      <c r="S13" s="39"/>
      <c r="T13" s="39"/>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row>
    <row r="14" spans="1:80" ht="15" x14ac:dyDescent="0.15">
      <c r="A14" s="3" t="s">
        <v>13</v>
      </c>
      <c r="B14" s="34" t="s">
        <v>14</v>
      </c>
      <c r="C14" s="39">
        <f t="shared" si="3"/>
        <v>0</v>
      </c>
      <c r="D14" s="39"/>
      <c r="E14" s="39"/>
      <c r="F14" s="39"/>
      <c r="G14" s="39"/>
      <c r="H14" s="39"/>
      <c r="I14" s="39">
        <f t="shared" si="4"/>
        <v>0</v>
      </c>
      <c r="J14" s="39"/>
      <c r="K14" s="39"/>
      <c r="L14" s="39"/>
      <c r="M14" s="39"/>
      <c r="N14" s="39"/>
      <c r="O14" s="39">
        <f t="shared" si="5"/>
        <v>0</v>
      </c>
      <c r="P14" s="39"/>
      <c r="Q14" s="39"/>
      <c r="R14" s="39"/>
      <c r="S14" s="39"/>
      <c r="T14" s="39"/>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row>
    <row r="15" spans="1:80" ht="15" x14ac:dyDescent="0.15">
      <c r="A15" s="3" t="s">
        <v>15</v>
      </c>
      <c r="B15" s="12" t="s">
        <v>16</v>
      </c>
      <c r="C15" s="39">
        <f t="shared" si="3"/>
        <v>237.38601</v>
      </c>
      <c r="D15" s="39">
        <f>VLOOKUP(B15,'pivot SoE'!$A$66:$R$78,17,0)</f>
        <v>0</v>
      </c>
      <c r="E15" s="39"/>
      <c r="F15" s="39"/>
      <c r="G15" s="39">
        <f>VLOOKUP(B15,'pivot SoE'!$A$52:$R$64,17,0)</f>
        <v>237.38601</v>
      </c>
      <c r="H15" s="39"/>
      <c r="I15" s="39">
        <f t="shared" si="4"/>
        <v>118.693005</v>
      </c>
      <c r="J15" s="39">
        <f>VLOOKUP(B15,'pivot SoE'!$A$66:$W$78,15,0)</f>
        <v>0</v>
      </c>
      <c r="K15" s="39"/>
      <c r="L15" s="39"/>
      <c r="M15" s="39">
        <f>VLOOKUP(B15,'pivot SoE'!$A$52:$R$64,15,0)</f>
        <v>118.693005</v>
      </c>
      <c r="N15" s="39"/>
      <c r="O15" s="39">
        <f t="shared" si="5"/>
        <v>118.693005</v>
      </c>
      <c r="P15" s="39">
        <f>VLOOKUP(B15,'pivot SoE'!$A$66:$W$78,16,0)</f>
        <v>0</v>
      </c>
      <c r="Q15" s="39"/>
      <c r="R15" s="39"/>
      <c r="S15" s="39">
        <f>VLOOKUP(B15,'pivot SoE'!$A$52:$R$64,16,0)</f>
        <v>118.693005</v>
      </c>
      <c r="T15" s="39"/>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row>
    <row r="16" spans="1:80" ht="15" x14ac:dyDescent="0.15">
      <c r="A16" s="3" t="s">
        <v>17</v>
      </c>
      <c r="B16" s="34" t="s">
        <v>18</v>
      </c>
      <c r="C16" s="39">
        <f t="shared" si="3"/>
        <v>0</v>
      </c>
      <c r="D16" s="39"/>
      <c r="E16" s="39"/>
      <c r="F16" s="39"/>
      <c r="G16" s="39"/>
      <c r="H16" s="39"/>
      <c r="I16" s="39">
        <f t="shared" si="4"/>
        <v>0</v>
      </c>
      <c r="J16" s="39"/>
      <c r="K16" s="39"/>
      <c r="L16" s="39"/>
      <c r="M16" s="39"/>
      <c r="N16" s="39"/>
      <c r="O16" s="39">
        <f t="shared" si="5"/>
        <v>0</v>
      </c>
      <c r="P16" s="39"/>
      <c r="Q16" s="39"/>
      <c r="R16" s="39"/>
      <c r="S16" s="39"/>
      <c r="T16" s="39"/>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row>
    <row r="17" spans="1:80" ht="15" x14ac:dyDescent="0.15">
      <c r="A17" s="3" t="s">
        <v>19</v>
      </c>
      <c r="B17" s="34" t="s">
        <v>20</v>
      </c>
      <c r="C17" s="39">
        <f t="shared" si="3"/>
        <v>0</v>
      </c>
      <c r="D17" s="39"/>
      <c r="E17" s="39"/>
      <c r="F17" s="39"/>
      <c r="G17" s="39"/>
      <c r="H17" s="39"/>
      <c r="I17" s="39">
        <f t="shared" si="4"/>
        <v>0</v>
      </c>
      <c r="J17" s="39"/>
      <c r="K17" s="39"/>
      <c r="L17" s="39"/>
      <c r="M17" s="39"/>
      <c r="N17" s="39"/>
      <c r="O17" s="39">
        <f t="shared" si="5"/>
        <v>0</v>
      </c>
      <c r="P17" s="39"/>
      <c r="Q17" s="39"/>
      <c r="R17" s="39"/>
      <c r="S17" s="39"/>
      <c r="T17" s="39"/>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row>
    <row r="18" spans="1:80" ht="15" x14ac:dyDescent="0.15">
      <c r="A18" s="3" t="s">
        <v>21</v>
      </c>
      <c r="B18" s="12" t="s">
        <v>4499</v>
      </c>
      <c r="C18" s="39">
        <f t="shared" si="3"/>
        <v>368.42909099999997</v>
      </c>
      <c r="D18" s="39">
        <f>VLOOKUP(B18,'pivot SoE'!$A$66:$R$78,17,0)</f>
        <v>2.829091</v>
      </c>
      <c r="E18" s="39">
        <f>VLOOKUP(B18,'pivot SoE'!$A$80:$S$90,17,0)</f>
        <v>21.35</v>
      </c>
      <c r="F18" s="39">
        <f>VLOOKUP(B18,'pivot SoE'!$A$42:$U$50,17,0)</f>
        <v>29.33</v>
      </c>
      <c r="G18" s="39">
        <f>VLOOKUP(B18,'pivot SoE'!$A$52:$R$64,17,0)</f>
        <v>239.32</v>
      </c>
      <c r="H18" s="39">
        <f>VLOOKUP(B18,'pivot khác'!$A$5:$X$16,17,0)</f>
        <v>75.599999999999994</v>
      </c>
      <c r="I18" s="39">
        <f t="shared" si="4"/>
        <v>337.17909099999997</v>
      </c>
      <c r="J18" s="39">
        <f>VLOOKUP(B18,'pivot SoE'!$A$66:$W$78,15,0)</f>
        <v>2.829091</v>
      </c>
      <c r="K18" s="39">
        <f>VLOOKUP(B18,'pivot SoE'!$A$80:$S$90,15,0)</f>
        <v>21.35</v>
      </c>
      <c r="L18" s="39">
        <f>VLOOKUP(B18,'pivot SoE'!$A$42:$U$50,15,0)</f>
        <v>29.33</v>
      </c>
      <c r="M18" s="39">
        <f>VLOOKUP(B18,'pivot SoE'!$A$52:$R$64,15,0)</f>
        <v>235.67</v>
      </c>
      <c r="N18" s="39">
        <f>VLOOKUP(B18,'pivot khác'!$A$5:$X$16,15,0)</f>
        <v>48</v>
      </c>
      <c r="O18" s="39">
        <f t="shared" si="5"/>
        <v>31.25</v>
      </c>
      <c r="P18" s="39">
        <f>VLOOKUP(B18,'pivot SoE'!$A$66:$W$78,16,0)</f>
        <v>0</v>
      </c>
      <c r="Q18" s="39">
        <f>VLOOKUP(B18,'pivot SoE'!$A$80:$S$90,16,0)</f>
        <v>0</v>
      </c>
      <c r="R18" s="39">
        <f>VLOOKUP(B18,'pivot SoE'!$A$42:$U$50,16,0)</f>
        <v>0</v>
      </c>
      <c r="S18" s="39">
        <f>VLOOKUP(B18,'pivot SoE'!$A$52:$R$64,16,0)</f>
        <v>3.65</v>
      </c>
      <c r="T18" s="39">
        <f>VLOOKUP(B18,'pivot khác'!$A$5:$X$16,16,0)</f>
        <v>27.6</v>
      </c>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row>
    <row r="19" spans="1:80" ht="15" x14ac:dyDescent="0.15">
      <c r="A19" s="3" t="s">
        <v>22</v>
      </c>
      <c r="B19" s="34" t="s">
        <v>23</v>
      </c>
      <c r="C19" s="39">
        <f t="shared" si="3"/>
        <v>0</v>
      </c>
      <c r="D19" s="39"/>
      <c r="E19" s="39"/>
      <c r="F19" s="39"/>
      <c r="G19" s="39"/>
      <c r="H19" s="39"/>
      <c r="I19" s="39">
        <f t="shared" si="4"/>
        <v>0</v>
      </c>
      <c r="J19" s="39"/>
      <c r="K19" s="39"/>
      <c r="L19" s="39"/>
      <c r="M19" s="39"/>
      <c r="N19" s="39"/>
      <c r="O19" s="39">
        <f t="shared" si="5"/>
        <v>0</v>
      </c>
      <c r="P19" s="39"/>
      <c r="Q19" s="39"/>
      <c r="R19" s="39"/>
      <c r="S19" s="39"/>
      <c r="T19" s="39"/>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row>
    <row r="20" spans="1:80" ht="15" x14ac:dyDescent="0.15">
      <c r="A20" s="3" t="s">
        <v>24</v>
      </c>
      <c r="B20" s="34" t="s">
        <v>25</v>
      </c>
      <c r="C20" s="39">
        <f t="shared" si="3"/>
        <v>0</v>
      </c>
      <c r="D20" s="39"/>
      <c r="E20" s="39"/>
      <c r="F20" s="39"/>
      <c r="G20" s="39"/>
      <c r="H20" s="39"/>
      <c r="I20" s="39">
        <f t="shared" si="4"/>
        <v>0</v>
      </c>
      <c r="J20" s="39"/>
      <c r="K20" s="39"/>
      <c r="L20" s="39"/>
      <c r="M20" s="39"/>
      <c r="N20" s="39"/>
      <c r="O20" s="39">
        <f t="shared" si="5"/>
        <v>0</v>
      </c>
      <c r="P20" s="39"/>
      <c r="Q20" s="39"/>
      <c r="R20" s="39"/>
      <c r="S20" s="39"/>
      <c r="T20" s="39"/>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row>
    <row r="21" spans="1:80" ht="15" x14ac:dyDescent="0.15">
      <c r="A21" s="3" t="s">
        <v>26</v>
      </c>
      <c r="B21" s="34" t="s">
        <v>27</v>
      </c>
      <c r="C21" s="39">
        <f t="shared" si="3"/>
        <v>0</v>
      </c>
      <c r="D21" s="39"/>
      <c r="E21" s="39"/>
      <c r="F21" s="39"/>
      <c r="G21" s="39"/>
      <c r="H21" s="39"/>
      <c r="I21" s="39">
        <f t="shared" si="4"/>
        <v>0</v>
      </c>
      <c r="J21" s="39"/>
      <c r="K21" s="39"/>
      <c r="L21" s="39"/>
      <c r="M21" s="39"/>
      <c r="N21" s="39"/>
      <c r="O21" s="39">
        <f t="shared" si="5"/>
        <v>0</v>
      </c>
      <c r="P21" s="39"/>
      <c r="Q21" s="39"/>
      <c r="R21" s="39"/>
      <c r="S21" s="39"/>
      <c r="T21" s="39"/>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row>
    <row r="22" spans="1:80" ht="15" x14ac:dyDescent="0.15">
      <c r="A22" s="3" t="s">
        <v>28</v>
      </c>
      <c r="B22" s="34" t="s">
        <v>29</v>
      </c>
      <c r="C22" s="39">
        <f t="shared" si="3"/>
        <v>0</v>
      </c>
      <c r="D22" s="39"/>
      <c r="E22" s="39"/>
      <c r="F22" s="39"/>
      <c r="G22" s="39"/>
      <c r="H22" s="39"/>
      <c r="I22" s="39">
        <f t="shared" si="4"/>
        <v>0</v>
      </c>
      <c r="J22" s="39"/>
      <c r="K22" s="39"/>
      <c r="L22" s="39"/>
      <c r="M22" s="39"/>
      <c r="N22" s="39"/>
      <c r="O22" s="39">
        <f t="shared" si="5"/>
        <v>0</v>
      </c>
      <c r="P22" s="39"/>
      <c r="Q22" s="39"/>
      <c r="R22" s="39"/>
      <c r="S22" s="39"/>
      <c r="T22" s="39"/>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c r="CA22" s="40"/>
      <c r="CB22" s="40"/>
    </row>
    <row r="23" spans="1:80" ht="15" x14ac:dyDescent="0.15">
      <c r="A23" s="3" t="s">
        <v>30</v>
      </c>
      <c r="B23" s="12" t="s">
        <v>31</v>
      </c>
      <c r="C23" s="39">
        <f t="shared" si="3"/>
        <v>1080.217304</v>
      </c>
      <c r="D23" s="39">
        <f>VLOOKUP(B23,'pivot SoE'!$A$66:$R$78,17,0)</f>
        <v>82.827492000000007</v>
      </c>
      <c r="E23" s="39">
        <f>VLOOKUP(B23,'pivot SoE'!$A$80:$S$90,17,0)</f>
        <v>45</v>
      </c>
      <c r="F23" s="39"/>
      <c r="G23" s="39">
        <f>VLOOKUP(B23,'pivot SoE'!$A$52:$R$64,17,0)</f>
        <v>951.21584799999994</v>
      </c>
      <c r="H23" s="39">
        <f>VLOOKUP(B23,'pivot khác'!$A$5:$X$16,17,0)</f>
        <v>1.173964</v>
      </c>
      <c r="I23" s="39">
        <f t="shared" si="4"/>
        <v>879.63706500000001</v>
      </c>
      <c r="J23" s="39">
        <f>VLOOKUP(B23,'pivot SoE'!$A$66:$W$78,15,0)</f>
        <v>80.841396000000003</v>
      </c>
      <c r="K23" s="39">
        <f>VLOOKUP(B23,'pivot SoE'!$A$80:$S$90,15,0)</f>
        <v>45</v>
      </c>
      <c r="L23" s="39"/>
      <c r="M23" s="39">
        <f>VLOOKUP(B23,'pivot SoE'!$A$52:$R$64,15,0)</f>
        <v>753.31583000000001</v>
      </c>
      <c r="N23" s="39">
        <f>VLOOKUP(B23,'pivot khác'!$A$5:$X$16,15,0)</f>
        <v>0.47983900000000002</v>
      </c>
      <c r="O23" s="39">
        <f t="shared" si="5"/>
        <v>200.58023900000003</v>
      </c>
      <c r="P23" s="39">
        <f>VLOOKUP(B23,'pivot SoE'!$A$66:$W$78,16,0)</f>
        <v>1.9860960000000001</v>
      </c>
      <c r="Q23" s="39">
        <f>VLOOKUP(B23,'pivot SoE'!$A$80:$S$90,16,0)</f>
        <v>0</v>
      </c>
      <c r="R23" s="39"/>
      <c r="S23" s="39">
        <f>VLOOKUP(B23,'pivot SoE'!$A$52:$R$64,16,0)</f>
        <v>197.90001800000002</v>
      </c>
      <c r="T23" s="39">
        <f>VLOOKUP(B23,'pivot khác'!$A$5:$X$16,16,0)</f>
        <v>0.69412499999999999</v>
      </c>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row>
    <row r="24" spans="1:80" ht="15" x14ac:dyDescent="0.15">
      <c r="A24" s="3" t="s">
        <v>32</v>
      </c>
      <c r="B24" s="34" t="s">
        <v>33</v>
      </c>
      <c r="C24" s="39">
        <f t="shared" si="3"/>
        <v>0</v>
      </c>
      <c r="D24" s="39"/>
      <c r="E24" s="39"/>
      <c r="F24" s="39"/>
      <c r="G24" s="39"/>
      <c r="H24" s="39"/>
      <c r="I24" s="39">
        <f t="shared" si="4"/>
        <v>0</v>
      </c>
      <c r="J24" s="39"/>
      <c r="K24" s="39"/>
      <c r="L24" s="39"/>
      <c r="M24" s="39"/>
      <c r="N24" s="39"/>
      <c r="O24" s="39">
        <f t="shared" si="5"/>
        <v>0</v>
      </c>
      <c r="P24" s="39"/>
      <c r="Q24" s="39"/>
      <c r="R24" s="39"/>
      <c r="S24" s="39"/>
      <c r="T24" s="39"/>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c r="BX24" s="40"/>
      <c r="BY24" s="40"/>
      <c r="BZ24" s="40"/>
      <c r="CA24" s="40"/>
      <c r="CB24" s="40"/>
    </row>
    <row r="25" spans="1:80" ht="15" x14ac:dyDescent="0.15">
      <c r="A25" s="2">
        <v>6</v>
      </c>
      <c r="B25" s="33" t="s">
        <v>34</v>
      </c>
      <c r="C25" s="39">
        <f>SUM(C26:C27)</f>
        <v>54.756363999999998</v>
      </c>
      <c r="D25" s="39">
        <f t="shared" ref="D25:T25" si="12">SUM(D26:D27)</f>
        <v>3.62</v>
      </c>
      <c r="E25" s="39">
        <f t="shared" si="12"/>
        <v>0</v>
      </c>
      <c r="F25" s="39">
        <f t="shared" si="12"/>
        <v>0</v>
      </c>
      <c r="G25" s="39">
        <f t="shared" si="12"/>
        <v>0</v>
      </c>
      <c r="H25" s="39">
        <f t="shared" si="12"/>
        <v>51.136364</v>
      </c>
      <c r="I25" s="39">
        <f t="shared" si="12"/>
        <v>52.946364000000003</v>
      </c>
      <c r="J25" s="39">
        <f t="shared" si="12"/>
        <v>1.81</v>
      </c>
      <c r="K25" s="39">
        <f t="shared" si="12"/>
        <v>0</v>
      </c>
      <c r="L25" s="39">
        <f t="shared" si="12"/>
        <v>0</v>
      </c>
      <c r="M25" s="39">
        <f t="shared" si="12"/>
        <v>0</v>
      </c>
      <c r="N25" s="39">
        <f t="shared" si="12"/>
        <v>51.136364</v>
      </c>
      <c r="O25" s="39">
        <f t="shared" si="12"/>
        <v>1.81</v>
      </c>
      <c r="P25" s="39">
        <f t="shared" si="12"/>
        <v>1.81</v>
      </c>
      <c r="Q25" s="39">
        <f t="shared" si="12"/>
        <v>0</v>
      </c>
      <c r="R25" s="39">
        <f t="shared" si="12"/>
        <v>0</v>
      </c>
      <c r="S25" s="39">
        <f t="shared" si="12"/>
        <v>0</v>
      </c>
      <c r="T25" s="39">
        <f t="shared" si="12"/>
        <v>0</v>
      </c>
      <c r="U25" s="39"/>
      <c r="V25" s="39"/>
      <c r="W25" s="39"/>
      <c r="X25" s="39"/>
      <c r="Y25" s="39"/>
      <c r="Z25" s="39"/>
      <c r="AA25" s="39">
        <f t="shared" ref="AA25:BO25" si="13">SUM(AA26:AA27)</f>
        <v>0</v>
      </c>
      <c r="AB25" s="39">
        <f t="shared" si="13"/>
        <v>0</v>
      </c>
      <c r="AC25" s="39">
        <f t="shared" si="13"/>
        <v>0</v>
      </c>
      <c r="AD25" s="39">
        <f t="shared" si="13"/>
        <v>0</v>
      </c>
      <c r="AE25" s="39">
        <f t="shared" si="13"/>
        <v>0</v>
      </c>
      <c r="AF25" s="39">
        <f t="shared" si="13"/>
        <v>0</v>
      </c>
      <c r="AG25" s="39">
        <f t="shared" si="13"/>
        <v>0</v>
      </c>
      <c r="AH25" s="39">
        <f t="shared" si="13"/>
        <v>0</v>
      </c>
      <c r="AI25" s="39">
        <f t="shared" si="13"/>
        <v>0</v>
      </c>
      <c r="AJ25" s="39">
        <f t="shared" si="13"/>
        <v>0</v>
      </c>
      <c r="AK25" s="39">
        <f t="shared" si="13"/>
        <v>0</v>
      </c>
      <c r="AL25" s="39">
        <f t="shared" si="13"/>
        <v>0</v>
      </c>
      <c r="AM25" s="39">
        <f t="shared" si="13"/>
        <v>0</v>
      </c>
      <c r="AN25" s="39">
        <f t="shared" si="13"/>
        <v>0</v>
      </c>
      <c r="AO25" s="39">
        <f t="shared" si="13"/>
        <v>0</v>
      </c>
      <c r="AP25" s="39">
        <f t="shared" si="13"/>
        <v>0</v>
      </c>
      <c r="AQ25" s="39">
        <f t="shared" si="13"/>
        <v>0</v>
      </c>
      <c r="AR25" s="39">
        <f t="shared" si="13"/>
        <v>0</v>
      </c>
      <c r="AS25" s="39">
        <f t="shared" si="13"/>
        <v>0</v>
      </c>
      <c r="AT25" s="39">
        <f t="shared" si="13"/>
        <v>0</v>
      </c>
      <c r="AU25" s="39">
        <f t="shared" si="13"/>
        <v>0</v>
      </c>
      <c r="AV25" s="39">
        <f t="shared" si="13"/>
        <v>0</v>
      </c>
      <c r="AW25" s="39">
        <f t="shared" si="13"/>
        <v>0</v>
      </c>
      <c r="AX25" s="39">
        <f t="shared" si="13"/>
        <v>0</v>
      </c>
      <c r="AY25" s="39">
        <f t="shared" si="13"/>
        <v>0</v>
      </c>
      <c r="AZ25" s="39">
        <f t="shared" si="13"/>
        <v>0</v>
      </c>
      <c r="BA25" s="39">
        <f t="shared" si="13"/>
        <v>0</v>
      </c>
      <c r="BB25" s="39">
        <f t="shared" si="13"/>
        <v>0</v>
      </c>
      <c r="BC25" s="39">
        <f t="shared" si="13"/>
        <v>0</v>
      </c>
      <c r="BD25" s="39">
        <f t="shared" si="13"/>
        <v>0</v>
      </c>
      <c r="BE25" s="39">
        <f t="shared" si="13"/>
        <v>0</v>
      </c>
      <c r="BF25" s="39">
        <f t="shared" si="13"/>
        <v>0</v>
      </c>
      <c r="BG25" s="39">
        <f t="shared" si="13"/>
        <v>0</v>
      </c>
      <c r="BH25" s="39">
        <f t="shared" si="13"/>
        <v>0</v>
      </c>
      <c r="BI25" s="39">
        <f t="shared" si="13"/>
        <v>0</v>
      </c>
      <c r="BJ25" s="39">
        <f t="shared" si="13"/>
        <v>0</v>
      </c>
      <c r="BK25" s="39">
        <f t="shared" si="13"/>
        <v>0</v>
      </c>
      <c r="BL25" s="39">
        <f t="shared" si="13"/>
        <v>0</v>
      </c>
      <c r="BM25" s="39">
        <f t="shared" si="13"/>
        <v>0</v>
      </c>
      <c r="BN25" s="39">
        <f t="shared" si="13"/>
        <v>0</v>
      </c>
      <c r="BO25" s="39">
        <f t="shared" si="13"/>
        <v>0</v>
      </c>
      <c r="BP25" s="39">
        <f t="shared" ref="BP25:CB25" si="14">SUM(BP26:BP27)</f>
        <v>0</v>
      </c>
      <c r="BQ25" s="39">
        <f t="shared" si="14"/>
        <v>0</v>
      </c>
      <c r="BR25" s="39">
        <f t="shared" si="14"/>
        <v>0</v>
      </c>
      <c r="BS25" s="39">
        <f t="shared" si="14"/>
        <v>0</v>
      </c>
      <c r="BT25" s="39">
        <f t="shared" si="14"/>
        <v>0</v>
      </c>
      <c r="BU25" s="39">
        <f t="shared" si="14"/>
        <v>0</v>
      </c>
      <c r="BV25" s="39">
        <f t="shared" si="14"/>
        <v>0</v>
      </c>
      <c r="BW25" s="39">
        <f t="shared" si="14"/>
        <v>0</v>
      </c>
      <c r="BX25" s="39">
        <f t="shared" si="14"/>
        <v>0</v>
      </c>
      <c r="BY25" s="39">
        <f t="shared" si="14"/>
        <v>0</v>
      </c>
      <c r="BZ25" s="39">
        <f t="shared" si="14"/>
        <v>0</v>
      </c>
      <c r="CA25" s="39">
        <f t="shared" si="14"/>
        <v>0</v>
      </c>
      <c r="CB25" s="39">
        <f t="shared" si="14"/>
        <v>0</v>
      </c>
    </row>
    <row r="26" spans="1:80" ht="15" x14ac:dyDescent="0.15">
      <c r="A26" s="3" t="s">
        <v>35</v>
      </c>
      <c r="B26" s="34" t="s">
        <v>36</v>
      </c>
      <c r="C26" s="39">
        <f t="shared" si="3"/>
        <v>0</v>
      </c>
      <c r="D26" s="39"/>
      <c r="E26" s="39"/>
      <c r="F26" s="39"/>
      <c r="G26" s="39"/>
      <c r="H26" s="39"/>
      <c r="I26" s="39">
        <f t="shared" si="4"/>
        <v>0</v>
      </c>
      <c r="J26" s="39"/>
      <c r="K26" s="39"/>
      <c r="L26" s="39"/>
      <c r="M26" s="39"/>
      <c r="N26" s="39"/>
      <c r="O26" s="39">
        <f t="shared" si="5"/>
        <v>0</v>
      </c>
      <c r="P26" s="39"/>
      <c r="Q26" s="39"/>
      <c r="R26" s="39"/>
      <c r="S26" s="39"/>
      <c r="T26" s="39"/>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row>
    <row r="27" spans="1:80" ht="15" x14ac:dyDescent="0.15">
      <c r="A27" s="3" t="s">
        <v>37</v>
      </c>
      <c r="B27" s="12" t="s">
        <v>38</v>
      </c>
      <c r="C27" s="39">
        <f t="shared" si="3"/>
        <v>54.756363999999998</v>
      </c>
      <c r="D27" s="39">
        <f>VLOOKUP(B27,'pivot SoE'!$A$66:$R$78,17,0)</f>
        <v>3.62</v>
      </c>
      <c r="E27" s="39"/>
      <c r="F27" s="39"/>
      <c r="G27" s="39">
        <f>VLOOKUP(B27,'pivot SoE'!$A$52:$R$64,17,0)</f>
        <v>0</v>
      </c>
      <c r="H27" s="39">
        <f>VLOOKUP(B27,'pivot khác'!$A$5:$X$16,17,0)</f>
        <v>51.136364</v>
      </c>
      <c r="I27" s="39">
        <f t="shared" si="4"/>
        <v>52.946364000000003</v>
      </c>
      <c r="J27" s="39">
        <f>VLOOKUP(B27,'pivot SoE'!$A$66:$W$78,15,0)</f>
        <v>1.81</v>
      </c>
      <c r="K27" s="39"/>
      <c r="L27" s="39"/>
      <c r="M27" s="39">
        <f>VLOOKUP(B27,'pivot SoE'!$A$52:$R$64,15,0)</f>
        <v>0</v>
      </c>
      <c r="N27" s="39">
        <f>VLOOKUP(B27,'pivot khác'!$A$5:$X$16,15,0)</f>
        <v>51.136364</v>
      </c>
      <c r="O27" s="39">
        <f t="shared" si="5"/>
        <v>1.81</v>
      </c>
      <c r="P27" s="39">
        <f>VLOOKUP(B27,'pivot SoE'!$A$66:$W$78,16,0)</f>
        <v>1.81</v>
      </c>
      <c r="Q27" s="39"/>
      <c r="R27" s="39"/>
      <c r="S27" s="39">
        <f>VLOOKUP(B27,'pivot SoE'!$A$52:$R$64,16,0)</f>
        <v>0</v>
      </c>
      <c r="T27" s="39">
        <f>VLOOKUP(B27,'pivot khác'!$A$5:$X$16,16,0)</f>
        <v>0</v>
      </c>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c r="BX27" s="40"/>
      <c r="BY27" s="40"/>
      <c r="BZ27" s="40"/>
      <c r="CA27" s="40"/>
      <c r="CB27" s="40"/>
    </row>
    <row r="28" spans="1:80" ht="15" x14ac:dyDescent="0.15">
      <c r="A28" s="2">
        <v>7</v>
      </c>
      <c r="B28" s="33" t="s">
        <v>39</v>
      </c>
      <c r="C28" s="39">
        <f>SUM(C29:C32)</f>
        <v>4591.7218560000001</v>
      </c>
      <c r="D28" s="39">
        <f t="shared" ref="D28:T28" si="15">SUM(D29:D32)</f>
        <v>2949.8449430000001</v>
      </c>
      <c r="E28" s="39">
        <f t="shared" si="15"/>
        <v>54.657456000000003</v>
      </c>
      <c r="F28" s="39">
        <f t="shared" si="15"/>
        <v>412.65657399999998</v>
      </c>
      <c r="G28" s="39">
        <f t="shared" si="15"/>
        <v>923.624819</v>
      </c>
      <c r="H28" s="39">
        <f t="shared" si="15"/>
        <v>250.93806399999988</v>
      </c>
      <c r="I28" s="39">
        <f t="shared" si="15"/>
        <v>2516.2611740000002</v>
      </c>
      <c r="J28" s="39">
        <f t="shared" si="15"/>
        <v>1579.0583800000002</v>
      </c>
      <c r="K28" s="39">
        <f t="shared" si="15"/>
        <v>27.328728000000002</v>
      </c>
      <c r="L28" s="39">
        <f t="shared" si="15"/>
        <v>231.76432700000001</v>
      </c>
      <c r="M28" s="39">
        <f t="shared" si="15"/>
        <v>526.02758500000016</v>
      </c>
      <c r="N28" s="39">
        <f t="shared" si="15"/>
        <v>152.08215399999995</v>
      </c>
      <c r="O28" s="39">
        <f t="shared" si="15"/>
        <v>2075.4606819999999</v>
      </c>
      <c r="P28" s="39">
        <f t="shared" si="15"/>
        <v>1370.7865629999997</v>
      </c>
      <c r="Q28" s="39">
        <f t="shared" si="15"/>
        <v>27.328728000000002</v>
      </c>
      <c r="R28" s="39">
        <f t="shared" si="15"/>
        <v>180.892247</v>
      </c>
      <c r="S28" s="39">
        <f t="shared" si="15"/>
        <v>397.59723400000007</v>
      </c>
      <c r="T28" s="39">
        <f t="shared" si="15"/>
        <v>98.855909999999966</v>
      </c>
      <c r="U28" s="39"/>
      <c r="V28" s="39"/>
      <c r="W28" s="39"/>
      <c r="X28" s="39"/>
      <c r="Y28" s="39"/>
      <c r="Z28" s="39"/>
      <c r="AA28" s="39">
        <f t="shared" ref="AA28:BO28" si="16">SUM(AA29:AA32)</f>
        <v>0</v>
      </c>
      <c r="AB28" s="39">
        <f t="shared" si="16"/>
        <v>0</v>
      </c>
      <c r="AC28" s="39">
        <f t="shared" si="16"/>
        <v>0</v>
      </c>
      <c r="AD28" s="39">
        <f t="shared" si="16"/>
        <v>0</v>
      </c>
      <c r="AE28" s="39">
        <f t="shared" si="16"/>
        <v>0</v>
      </c>
      <c r="AF28" s="39">
        <f t="shared" si="16"/>
        <v>0</v>
      </c>
      <c r="AG28" s="39">
        <f t="shared" si="16"/>
        <v>0</v>
      </c>
      <c r="AH28" s="39">
        <f t="shared" si="16"/>
        <v>0</v>
      </c>
      <c r="AI28" s="39">
        <f t="shared" si="16"/>
        <v>0</v>
      </c>
      <c r="AJ28" s="39">
        <f t="shared" si="16"/>
        <v>0</v>
      </c>
      <c r="AK28" s="39">
        <f t="shared" si="16"/>
        <v>0</v>
      </c>
      <c r="AL28" s="39">
        <f t="shared" si="16"/>
        <v>0</v>
      </c>
      <c r="AM28" s="39">
        <f t="shared" si="16"/>
        <v>0</v>
      </c>
      <c r="AN28" s="39">
        <f t="shared" si="16"/>
        <v>0</v>
      </c>
      <c r="AO28" s="39">
        <f t="shared" si="16"/>
        <v>0</v>
      </c>
      <c r="AP28" s="39">
        <f t="shared" si="16"/>
        <v>0</v>
      </c>
      <c r="AQ28" s="39">
        <f t="shared" si="16"/>
        <v>0</v>
      </c>
      <c r="AR28" s="39">
        <f t="shared" si="16"/>
        <v>0</v>
      </c>
      <c r="AS28" s="39">
        <f t="shared" si="16"/>
        <v>0</v>
      </c>
      <c r="AT28" s="39">
        <f t="shared" si="16"/>
        <v>0</v>
      </c>
      <c r="AU28" s="39">
        <f t="shared" si="16"/>
        <v>0</v>
      </c>
      <c r="AV28" s="39">
        <f t="shared" si="16"/>
        <v>0</v>
      </c>
      <c r="AW28" s="39">
        <f t="shared" si="16"/>
        <v>0</v>
      </c>
      <c r="AX28" s="39">
        <f t="shared" si="16"/>
        <v>0</v>
      </c>
      <c r="AY28" s="39">
        <f t="shared" si="16"/>
        <v>0</v>
      </c>
      <c r="AZ28" s="39">
        <f t="shared" si="16"/>
        <v>0</v>
      </c>
      <c r="BA28" s="39">
        <f t="shared" si="16"/>
        <v>0</v>
      </c>
      <c r="BB28" s="39">
        <f t="shared" si="16"/>
        <v>0</v>
      </c>
      <c r="BC28" s="39">
        <f t="shared" si="16"/>
        <v>0</v>
      </c>
      <c r="BD28" s="39">
        <f t="shared" si="16"/>
        <v>0</v>
      </c>
      <c r="BE28" s="39">
        <f t="shared" si="16"/>
        <v>0</v>
      </c>
      <c r="BF28" s="39">
        <f t="shared" si="16"/>
        <v>0</v>
      </c>
      <c r="BG28" s="39">
        <f t="shared" si="16"/>
        <v>0</v>
      </c>
      <c r="BH28" s="39">
        <f t="shared" si="16"/>
        <v>0</v>
      </c>
      <c r="BI28" s="39">
        <f t="shared" si="16"/>
        <v>0</v>
      </c>
      <c r="BJ28" s="39">
        <f t="shared" si="16"/>
        <v>0</v>
      </c>
      <c r="BK28" s="39">
        <f t="shared" si="16"/>
        <v>0</v>
      </c>
      <c r="BL28" s="39">
        <f t="shared" si="16"/>
        <v>0</v>
      </c>
      <c r="BM28" s="39">
        <f t="shared" si="16"/>
        <v>0</v>
      </c>
      <c r="BN28" s="39">
        <f t="shared" si="16"/>
        <v>0</v>
      </c>
      <c r="BO28" s="39">
        <f t="shared" si="16"/>
        <v>0</v>
      </c>
      <c r="BP28" s="39">
        <f t="shared" ref="BP28:CB28" si="17">SUM(BP29:BP32)</f>
        <v>0</v>
      </c>
      <c r="BQ28" s="39">
        <f t="shared" si="17"/>
        <v>0</v>
      </c>
      <c r="BR28" s="39">
        <f t="shared" si="17"/>
        <v>0</v>
      </c>
      <c r="BS28" s="39">
        <f t="shared" si="17"/>
        <v>0</v>
      </c>
      <c r="BT28" s="39">
        <f t="shared" si="17"/>
        <v>0</v>
      </c>
      <c r="BU28" s="39">
        <f t="shared" si="17"/>
        <v>0</v>
      </c>
      <c r="BV28" s="39">
        <f t="shared" si="17"/>
        <v>0</v>
      </c>
      <c r="BW28" s="39">
        <f t="shared" si="17"/>
        <v>0</v>
      </c>
      <c r="BX28" s="39">
        <f t="shared" si="17"/>
        <v>0</v>
      </c>
      <c r="BY28" s="39">
        <f t="shared" si="17"/>
        <v>0</v>
      </c>
      <c r="BZ28" s="39">
        <f t="shared" si="17"/>
        <v>0</v>
      </c>
      <c r="CA28" s="39">
        <f t="shared" si="17"/>
        <v>0</v>
      </c>
      <c r="CB28" s="39">
        <f t="shared" si="17"/>
        <v>0</v>
      </c>
    </row>
    <row r="29" spans="1:80" ht="15" x14ac:dyDescent="0.15">
      <c r="A29" s="3" t="s">
        <v>40</v>
      </c>
      <c r="B29" s="34" t="s">
        <v>41</v>
      </c>
      <c r="C29" s="39">
        <f t="shared" si="3"/>
        <v>0</v>
      </c>
      <c r="D29" s="39"/>
      <c r="E29" s="39"/>
      <c r="F29" s="39"/>
      <c r="G29" s="39"/>
      <c r="H29" s="39"/>
      <c r="I29" s="39">
        <f t="shared" si="4"/>
        <v>0</v>
      </c>
      <c r="J29" s="39"/>
      <c r="K29" s="39"/>
      <c r="L29" s="39"/>
      <c r="M29" s="39"/>
      <c r="N29" s="39"/>
      <c r="O29" s="39">
        <f t="shared" si="5"/>
        <v>0</v>
      </c>
      <c r="P29" s="39"/>
      <c r="Q29" s="39"/>
      <c r="R29" s="39"/>
      <c r="S29" s="39"/>
      <c r="T29" s="39"/>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row>
    <row r="30" spans="1:80" ht="15" x14ac:dyDescent="0.15">
      <c r="A30" s="3" t="s">
        <v>42</v>
      </c>
      <c r="B30" s="34" t="s">
        <v>43</v>
      </c>
      <c r="C30" s="39">
        <f t="shared" si="3"/>
        <v>4434.4106470000006</v>
      </c>
      <c r="D30" s="39">
        <f>VLOOKUP(B30,'pivot SoE'!$A$66:$R$78,17,0)</f>
        <v>2824.0810660000002</v>
      </c>
      <c r="E30" s="39">
        <f>VLOOKUP(B30,'pivot SoE'!$A$80:$S$90,17,0)</f>
        <v>54.657456000000003</v>
      </c>
      <c r="F30" s="39">
        <f>VLOOKUP(B30,'pivot SoE'!$A$42:$U$50,17,0)</f>
        <v>412.52020999999996</v>
      </c>
      <c r="G30" s="39">
        <f>VLOOKUP(B30,'pivot SoE'!$A$52:$R$64,17,0)</f>
        <v>893.30476099999998</v>
      </c>
      <c r="H30" s="39">
        <f>VLOOKUP(B30,'pivot khác'!$A$5:$X$16,17,0)</f>
        <v>249.84715399999988</v>
      </c>
      <c r="I30" s="39">
        <f t="shared" si="4"/>
        <v>2399.6130760000001</v>
      </c>
      <c r="J30" s="39">
        <f>VLOOKUP(B30,'pivot SoE'!$A$66:$W$78,15,0)</f>
        <v>1493.4121590000002</v>
      </c>
      <c r="K30" s="39">
        <f>VLOOKUP(B30,'pivot SoE'!$A$80:$S$90,15,0)</f>
        <v>27.328728000000002</v>
      </c>
      <c r="L30" s="39">
        <f>VLOOKUP(B30,'pivot SoE'!$A$42:$U$50,15,0)</f>
        <v>231.62796300000002</v>
      </c>
      <c r="M30" s="39">
        <f>VLOOKUP(B30,'pivot SoE'!$A$52:$R$64,15,0)</f>
        <v>495.70752700000014</v>
      </c>
      <c r="N30" s="39">
        <f>VLOOKUP(B30,'pivot khác'!$A$5:$X$16,15,0)</f>
        <v>151.53669899999994</v>
      </c>
      <c r="O30" s="39">
        <f t="shared" si="5"/>
        <v>2034.7975709999998</v>
      </c>
      <c r="P30" s="39">
        <f>VLOOKUP(B30,'pivot SoE'!$A$66:$W$78,16,0)</f>
        <v>1330.6689069999998</v>
      </c>
      <c r="Q30" s="39">
        <f>VLOOKUP(B30,'pivot SoE'!$A$80:$S$90,16,0)</f>
        <v>27.328728000000002</v>
      </c>
      <c r="R30" s="39">
        <f>VLOOKUP(B30,'pivot SoE'!$A$42:$U$50,16,0)</f>
        <v>180.892247</v>
      </c>
      <c r="S30" s="39">
        <f>VLOOKUP(B30,'pivot SoE'!$A$52:$R$64,16,0)</f>
        <v>397.59723400000007</v>
      </c>
      <c r="T30" s="39">
        <f>VLOOKUP(B30,'pivot khác'!$A$5:$X$16,16,0)</f>
        <v>98.310454999999962</v>
      </c>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row>
    <row r="31" spans="1:80" ht="15" x14ac:dyDescent="0.15">
      <c r="A31" s="3" t="s">
        <v>44</v>
      </c>
      <c r="B31" s="34" t="s">
        <v>45</v>
      </c>
      <c r="C31" s="39">
        <f t="shared" si="3"/>
        <v>156.22029900000001</v>
      </c>
      <c r="D31" s="39">
        <f>VLOOKUP(B31,'pivot SoE'!$A$66:$R$78,17,0)</f>
        <v>125.76387700000001</v>
      </c>
      <c r="E31" s="39">
        <f>VLOOKUP(B31,'pivot SoE'!$A$80:$S$90,17,0)</f>
        <v>0</v>
      </c>
      <c r="F31" s="39">
        <f>VLOOKUP(B31,'pivot SoE'!$A$42:$U$50,17,0)</f>
        <v>0.13636400000000001</v>
      </c>
      <c r="G31" s="39">
        <f>VLOOKUP(B31,'pivot SoE'!$A$52:$R$64,17,0)</f>
        <v>30.320058</v>
      </c>
      <c r="H31" s="39">
        <f>VLOOKUP(B31,'pivot khác'!$A$5:$X$16,17,0)</f>
        <v>0</v>
      </c>
      <c r="I31" s="39">
        <f t="shared" si="4"/>
        <v>116.102643</v>
      </c>
      <c r="J31" s="39">
        <f>VLOOKUP(B31,'pivot SoE'!$A$66:$W$78,15,0)</f>
        <v>85.646220999999997</v>
      </c>
      <c r="K31" s="39">
        <f>VLOOKUP(B31,'pivot SoE'!$A$80:$S$90,15,0)</f>
        <v>0</v>
      </c>
      <c r="L31" s="39">
        <f>VLOOKUP(B31,'pivot SoE'!$A$42:$U$50,15,0)</f>
        <v>0.13636400000000001</v>
      </c>
      <c r="M31" s="39">
        <f>VLOOKUP(B31,'pivot SoE'!$A$52:$R$64,15,0)</f>
        <v>30.320058</v>
      </c>
      <c r="N31" s="39">
        <f>VLOOKUP(B31,'pivot khác'!$A$5:$X$16,15,0)</f>
        <v>0</v>
      </c>
      <c r="O31" s="39">
        <f t="shared" si="5"/>
        <v>40.117655999999997</v>
      </c>
      <c r="P31" s="39">
        <f>VLOOKUP(B31,'pivot SoE'!$A$66:$W$78,16,0)</f>
        <v>40.117655999999997</v>
      </c>
      <c r="Q31" s="39">
        <f>VLOOKUP(B31,'pivot SoE'!$A$80:$S$90,16,0)</f>
        <v>0</v>
      </c>
      <c r="R31" s="39">
        <f>VLOOKUP(B31,'pivot SoE'!$A$42:$U$50,16,0)</f>
        <v>0</v>
      </c>
      <c r="S31" s="39">
        <f>VLOOKUP(B31,'pivot SoE'!$A$52:$R$64,16,0)</f>
        <v>0</v>
      </c>
      <c r="T31" s="39">
        <f>VLOOKUP(B31,'pivot khác'!$A$5:$X$16,16,0)</f>
        <v>0</v>
      </c>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row>
    <row r="32" spans="1:80" ht="15" x14ac:dyDescent="0.15">
      <c r="A32" s="3" t="s">
        <v>46</v>
      </c>
      <c r="B32" s="34" t="s">
        <v>1473</v>
      </c>
      <c r="C32" s="39">
        <f t="shared" si="3"/>
        <v>1.09091</v>
      </c>
      <c r="D32" s="39"/>
      <c r="E32" s="39"/>
      <c r="F32" s="39"/>
      <c r="G32" s="39"/>
      <c r="H32" s="39">
        <f>VLOOKUP(B32,'pivot khác'!$A$5:$X$16,17,0)</f>
        <v>1.09091</v>
      </c>
      <c r="I32" s="39">
        <f t="shared" si="4"/>
        <v>0.54545500000000002</v>
      </c>
      <c r="J32" s="39"/>
      <c r="K32" s="39"/>
      <c r="L32" s="39"/>
      <c r="M32" s="39"/>
      <c r="N32" s="39">
        <f>VLOOKUP(B32,'pivot khác'!$A$5:$X$16,15,0)</f>
        <v>0.54545500000000002</v>
      </c>
      <c r="O32" s="39">
        <f t="shared" si="5"/>
        <v>0.54545500000000002</v>
      </c>
      <c r="P32" s="39"/>
      <c r="Q32" s="39"/>
      <c r="R32" s="39"/>
      <c r="S32" s="39"/>
      <c r="T32" s="39">
        <f>VLOOKUP(B32,'pivot khác'!$A$5:$X$16,16,0)</f>
        <v>0.54545500000000002</v>
      </c>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row>
  </sheetData>
  <autoFilter ref="A2:CB32" xr:uid="{00000000-0009-0000-0000-000001000000}"/>
  <mergeCells count="13">
    <mergeCell ref="AG1:AL1"/>
    <mergeCell ref="C1:H1"/>
    <mergeCell ref="I1:N1"/>
    <mergeCell ref="O1:T1"/>
    <mergeCell ref="U1:Z1"/>
    <mergeCell ref="AA1:AF1"/>
    <mergeCell ref="BW1:CB1"/>
    <mergeCell ref="AM1:AR1"/>
    <mergeCell ref="AS1:AX1"/>
    <mergeCell ref="AY1:BD1"/>
    <mergeCell ref="BE1:BJ1"/>
    <mergeCell ref="BK1:BP1"/>
    <mergeCell ref="BQ1:BV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B32"/>
  <sheetViews>
    <sheetView workbookViewId="0">
      <pane xSplit="2" ySplit="2" topLeftCell="C3" activePane="bottomRight" state="frozen"/>
      <selection activeCell="E14" sqref="E14"/>
      <selection pane="topRight" activeCell="E14" sqref="E14"/>
      <selection pane="bottomLeft" activeCell="E14" sqref="E14"/>
      <selection pane="bottomRight" activeCell="G3" sqref="G3"/>
    </sheetView>
  </sheetViews>
  <sheetFormatPr baseColWidth="10" defaultColWidth="9.1640625" defaultRowHeight="14" x14ac:dyDescent="0.15"/>
  <cols>
    <col min="1" max="1" width="9.1640625" style="75"/>
    <col min="2" max="2" width="30.1640625" style="75" customWidth="1"/>
    <col min="3" max="80" width="18.33203125" style="66" customWidth="1"/>
    <col min="81" max="16384" width="9.1640625" style="61"/>
  </cols>
  <sheetData>
    <row r="1" spans="1:80" x14ac:dyDescent="0.15">
      <c r="A1" s="68"/>
      <c r="B1" s="68"/>
      <c r="C1" s="111" t="s">
        <v>7052</v>
      </c>
      <c r="D1" s="111"/>
      <c r="E1" s="111"/>
      <c r="F1" s="111"/>
      <c r="G1" s="111"/>
      <c r="H1" s="111"/>
      <c r="I1" s="111" t="s">
        <v>7053</v>
      </c>
      <c r="J1" s="111"/>
      <c r="K1" s="111"/>
      <c r="L1" s="111"/>
      <c r="M1" s="111"/>
      <c r="N1" s="111"/>
      <c r="O1" s="111" t="s">
        <v>7054</v>
      </c>
      <c r="P1" s="111"/>
      <c r="Q1" s="111"/>
      <c r="R1" s="111"/>
      <c r="S1" s="111"/>
      <c r="T1" s="111"/>
      <c r="U1" s="111" t="s">
        <v>58</v>
      </c>
      <c r="V1" s="111"/>
      <c r="W1" s="111"/>
      <c r="X1" s="111"/>
      <c r="Y1" s="111"/>
      <c r="Z1" s="111"/>
      <c r="AA1" s="111" t="s">
        <v>59</v>
      </c>
      <c r="AB1" s="111"/>
      <c r="AC1" s="111"/>
      <c r="AD1" s="111"/>
      <c r="AE1" s="111"/>
      <c r="AF1" s="111"/>
      <c r="AG1" s="111" t="s">
        <v>60</v>
      </c>
      <c r="AH1" s="111"/>
      <c r="AI1" s="111"/>
      <c r="AJ1" s="111"/>
      <c r="AK1" s="111"/>
      <c r="AL1" s="111"/>
      <c r="AM1" s="111" t="s">
        <v>61</v>
      </c>
      <c r="AN1" s="111"/>
      <c r="AO1" s="111"/>
      <c r="AP1" s="111"/>
      <c r="AQ1" s="111"/>
      <c r="AR1" s="111"/>
      <c r="AS1" s="111" t="s">
        <v>62</v>
      </c>
      <c r="AT1" s="111"/>
      <c r="AU1" s="111"/>
      <c r="AV1" s="111"/>
      <c r="AW1" s="111"/>
      <c r="AX1" s="111"/>
      <c r="AY1" s="111" t="s">
        <v>63</v>
      </c>
      <c r="AZ1" s="111"/>
      <c r="BA1" s="111"/>
      <c r="BB1" s="111"/>
      <c r="BC1" s="111"/>
      <c r="BD1" s="111"/>
      <c r="BE1" s="111" t="s">
        <v>64</v>
      </c>
      <c r="BF1" s="111"/>
      <c r="BG1" s="111"/>
      <c r="BH1" s="111"/>
      <c r="BI1" s="111"/>
      <c r="BJ1" s="111"/>
      <c r="BK1" s="111" t="s">
        <v>65</v>
      </c>
      <c r="BL1" s="111"/>
      <c r="BM1" s="111"/>
      <c r="BN1" s="111"/>
      <c r="BO1" s="111"/>
      <c r="BP1" s="111"/>
      <c r="BQ1" s="111" t="s">
        <v>66</v>
      </c>
      <c r="BR1" s="111"/>
      <c r="BS1" s="111"/>
      <c r="BT1" s="111"/>
      <c r="BU1" s="111"/>
      <c r="BV1" s="111"/>
      <c r="BW1" s="111" t="s">
        <v>67</v>
      </c>
      <c r="BX1" s="111"/>
      <c r="BY1" s="111"/>
      <c r="BZ1" s="111"/>
      <c r="CA1" s="111"/>
      <c r="CB1" s="111"/>
    </row>
    <row r="2" spans="1:80" s="63" customFormat="1" ht="15" x14ac:dyDescent="0.2">
      <c r="A2" s="69" t="s">
        <v>48</v>
      </c>
      <c r="B2" s="69" t="s">
        <v>47</v>
      </c>
      <c r="C2" s="62" t="s">
        <v>52</v>
      </c>
      <c r="D2" s="62" t="s">
        <v>49</v>
      </c>
      <c r="E2" s="62" t="s">
        <v>50</v>
      </c>
      <c r="F2" s="62" t="s">
        <v>51</v>
      </c>
      <c r="G2" s="62" t="s">
        <v>7038</v>
      </c>
      <c r="H2" s="62" t="s">
        <v>54</v>
      </c>
      <c r="I2" s="62" t="s">
        <v>52</v>
      </c>
      <c r="J2" s="62" t="s">
        <v>49</v>
      </c>
      <c r="K2" s="62" t="s">
        <v>50</v>
      </c>
      <c r="L2" s="62" t="s">
        <v>51</v>
      </c>
      <c r="M2" s="62" t="s">
        <v>7038</v>
      </c>
      <c r="N2" s="62" t="s">
        <v>54</v>
      </c>
      <c r="O2" s="62" t="s">
        <v>52</v>
      </c>
      <c r="P2" s="62" t="s">
        <v>49</v>
      </c>
      <c r="Q2" s="62" t="s">
        <v>50</v>
      </c>
      <c r="R2" s="62" t="s">
        <v>51</v>
      </c>
      <c r="S2" s="62" t="s">
        <v>7038</v>
      </c>
      <c r="T2" s="62" t="s">
        <v>54</v>
      </c>
      <c r="U2" s="62" t="s">
        <v>52</v>
      </c>
      <c r="V2" s="62" t="s">
        <v>49</v>
      </c>
      <c r="W2" s="62" t="s">
        <v>50</v>
      </c>
      <c r="X2" s="62" t="s">
        <v>51</v>
      </c>
      <c r="Y2" s="62" t="s">
        <v>53</v>
      </c>
      <c r="Z2" s="62" t="s">
        <v>54</v>
      </c>
      <c r="AA2" s="62" t="s">
        <v>52</v>
      </c>
      <c r="AB2" s="62" t="s">
        <v>49</v>
      </c>
      <c r="AC2" s="62" t="s">
        <v>50</v>
      </c>
      <c r="AD2" s="62" t="s">
        <v>51</v>
      </c>
      <c r="AE2" s="62" t="s">
        <v>53</v>
      </c>
      <c r="AF2" s="62" t="s">
        <v>54</v>
      </c>
      <c r="AG2" s="62" t="s">
        <v>52</v>
      </c>
      <c r="AH2" s="62" t="s">
        <v>49</v>
      </c>
      <c r="AI2" s="62" t="s">
        <v>50</v>
      </c>
      <c r="AJ2" s="62" t="s">
        <v>51</v>
      </c>
      <c r="AK2" s="62" t="s">
        <v>53</v>
      </c>
      <c r="AL2" s="62" t="s">
        <v>54</v>
      </c>
      <c r="AM2" s="62" t="s">
        <v>52</v>
      </c>
      <c r="AN2" s="62" t="s">
        <v>49</v>
      </c>
      <c r="AO2" s="62" t="s">
        <v>50</v>
      </c>
      <c r="AP2" s="62" t="s">
        <v>51</v>
      </c>
      <c r="AQ2" s="62" t="s">
        <v>53</v>
      </c>
      <c r="AR2" s="62" t="s">
        <v>54</v>
      </c>
      <c r="AS2" s="62" t="s">
        <v>52</v>
      </c>
      <c r="AT2" s="62" t="s">
        <v>49</v>
      </c>
      <c r="AU2" s="62" t="s">
        <v>50</v>
      </c>
      <c r="AV2" s="62" t="s">
        <v>51</v>
      </c>
      <c r="AW2" s="62" t="s">
        <v>53</v>
      </c>
      <c r="AX2" s="62" t="s">
        <v>54</v>
      </c>
      <c r="AY2" s="62" t="s">
        <v>52</v>
      </c>
      <c r="AZ2" s="62" t="s">
        <v>49</v>
      </c>
      <c r="BA2" s="62" t="s">
        <v>50</v>
      </c>
      <c r="BB2" s="62" t="s">
        <v>51</v>
      </c>
      <c r="BC2" s="62" t="s">
        <v>53</v>
      </c>
      <c r="BD2" s="62" t="s">
        <v>54</v>
      </c>
      <c r="BE2" s="62" t="s">
        <v>52</v>
      </c>
      <c r="BF2" s="62" t="s">
        <v>49</v>
      </c>
      <c r="BG2" s="62" t="s">
        <v>50</v>
      </c>
      <c r="BH2" s="62" t="s">
        <v>51</v>
      </c>
      <c r="BI2" s="62" t="s">
        <v>53</v>
      </c>
      <c r="BJ2" s="62" t="s">
        <v>54</v>
      </c>
      <c r="BK2" s="62" t="s">
        <v>52</v>
      </c>
      <c r="BL2" s="62" t="s">
        <v>49</v>
      </c>
      <c r="BM2" s="62" t="s">
        <v>50</v>
      </c>
      <c r="BN2" s="62" t="s">
        <v>51</v>
      </c>
      <c r="BO2" s="62" t="s">
        <v>53</v>
      </c>
      <c r="BP2" s="62" t="s">
        <v>54</v>
      </c>
      <c r="BQ2" s="62" t="s">
        <v>52</v>
      </c>
      <c r="BR2" s="62" t="s">
        <v>49</v>
      </c>
      <c r="BS2" s="62" t="s">
        <v>50</v>
      </c>
      <c r="BT2" s="62" t="s">
        <v>51</v>
      </c>
      <c r="BU2" s="62" t="s">
        <v>53</v>
      </c>
      <c r="BV2" s="62" t="s">
        <v>54</v>
      </c>
      <c r="BW2" s="62" t="s">
        <v>52</v>
      </c>
      <c r="BX2" s="62" t="s">
        <v>49</v>
      </c>
      <c r="BY2" s="62" t="s">
        <v>50</v>
      </c>
      <c r="BZ2" s="62" t="s">
        <v>51</v>
      </c>
      <c r="CA2" s="62" t="s">
        <v>53</v>
      </c>
      <c r="CB2" s="62" t="s">
        <v>54</v>
      </c>
    </row>
    <row r="3" spans="1:80" ht="15" x14ac:dyDescent="0.15">
      <c r="A3" s="70" t="s">
        <v>0</v>
      </c>
      <c r="B3" s="71" t="s">
        <v>1</v>
      </c>
      <c r="C3" s="64">
        <f>SUM(C4,C5,C9,C10,C11,C25,C28)</f>
        <v>-9252.8142385806532</v>
      </c>
      <c r="D3" s="64">
        <f t="shared" ref="D3:T3" si="0">SUM(D4,D5,D9,D10,D11,D25,D28)</f>
        <v>1940.0022850000023</v>
      </c>
      <c r="E3" s="64">
        <f t="shared" si="0"/>
        <v>-2359.606327</v>
      </c>
      <c r="F3" s="64">
        <f t="shared" si="0"/>
        <v>-2658.9430050000001</v>
      </c>
      <c r="G3" s="64">
        <f t="shared" si="0"/>
        <v>-4659.8594615806569</v>
      </c>
      <c r="H3" s="64">
        <f t="shared" si="0"/>
        <v>-1514.4077299999997</v>
      </c>
      <c r="I3" s="64">
        <f t="shared" si="0"/>
        <v>-1334.8932515806484</v>
      </c>
      <c r="J3" s="64">
        <f t="shared" si="0"/>
        <v>1220.0577160000007</v>
      </c>
      <c r="K3" s="64">
        <f t="shared" si="0"/>
        <v>-1403.4708859999998</v>
      </c>
      <c r="L3" s="64">
        <f t="shared" si="0"/>
        <v>-857.25145600000053</v>
      </c>
      <c r="M3" s="64">
        <f t="shared" si="0"/>
        <v>48.860058419350466</v>
      </c>
      <c r="N3" s="64">
        <f t="shared" si="0"/>
        <v>-343.08868399999926</v>
      </c>
      <c r="O3" s="64">
        <f t="shared" si="0"/>
        <v>-7917.920987000005</v>
      </c>
      <c r="P3" s="64">
        <f t="shared" si="0"/>
        <v>719.94456900000137</v>
      </c>
      <c r="Q3" s="64">
        <f t="shared" si="0"/>
        <v>-956.1354409999999</v>
      </c>
      <c r="R3" s="64">
        <f t="shared" si="0"/>
        <v>-1801.691548999999</v>
      </c>
      <c r="S3" s="64">
        <f t="shared" si="0"/>
        <v>-4708.7195200000069</v>
      </c>
      <c r="T3" s="64">
        <f t="shared" si="0"/>
        <v>-1171.3190460000001</v>
      </c>
      <c r="U3" s="64"/>
      <c r="V3" s="64"/>
      <c r="W3" s="64"/>
      <c r="X3" s="64"/>
      <c r="Y3" s="64"/>
      <c r="Z3" s="64"/>
      <c r="AA3" s="64"/>
      <c r="AB3" s="64"/>
      <c r="AC3" s="64">
        <f t="shared" ref="AC3:CB3" si="1">SUM(AC4,AC5,AC9,AC10,AC11,AC25,AC28)</f>
        <v>0</v>
      </c>
      <c r="AD3" s="64">
        <f t="shared" si="1"/>
        <v>0</v>
      </c>
      <c r="AE3" s="64">
        <f t="shared" si="1"/>
        <v>0</v>
      </c>
      <c r="AF3" s="64">
        <f t="shared" si="1"/>
        <v>0</v>
      </c>
      <c r="AG3" s="64">
        <f t="shared" si="1"/>
        <v>0</v>
      </c>
      <c r="AH3" s="64">
        <f t="shared" si="1"/>
        <v>0</v>
      </c>
      <c r="AI3" s="64">
        <f t="shared" si="1"/>
        <v>0</v>
      </c>
      <c r="AJ3" s="64">
        <f t="shared" si="1"/>
        <v>0</v>
      </c>
      <c r="AK3" s="64">
        <f t="shared" si="1"/>
        <v>0</v>
      </c>
      <c r="AL3" s="64">
        <f t="shared" si="1"/>
        <v>0</v>
      </c>
      <c r="AM3" s="64">
        <f t="shared" si="1"/>
        <v>0</v>
      </c>
      <c r="AN3" s="64">
        <f t="shared" si="1"/>
        <v>0</v>
      </c>
      <c r="AO3" s="64">
        <f t="shared" si="1"/>
        <v>0</v>
      </c>
      <c r="AP3" s="64">
        <f t="shared" si="1"/>
        <v>0</v>
      </c>
      <c r="AQ3" s="64">
        <f t="shared" si="1"/>
        <v>0</v>
      </c>
      <c r="AR3" s="64">
        <f t="shared" si="1"/>
        <v>0</v>
      </c>
      <c r="AS3" s="64">
        <f t="shared" si="1"/>
        <v>0</v>
      </c>
      <c r="AT3" s="64">
        <f t="shared" si="1"/>
        <v>0</v>
      </c>
      <c r="AU3" s="64">
        <f t="shared" si="1"/>
        <v>0</v>
      </c>
      <c r="AV3" s="64">
        <f t="shared" si="1"/>
        <v>0</v>
      </c>
      <c r="AW3" s="64">
        <f t="shared" si="1"/>
        <v>0</v>
      </c>
      <c r="AX3" s="64">
        <f t="shared" si="1"/>
        <v>0</v>
      </c>
      <c r="AY3" s="64">
        <f t="shared" si="1"/>
        <v>0</v>
      </c>
      <c r="AZ3" s="64">
        <f t="shared" si="1"/>
        <v>0</v>
      </c>
      <c r="BA3" s="64">
        <f t="shared" si="1"/>
        <v>0</v>
      </c>
      <c r="BB3" s="64">
        <f t="shared" si="1"/>
        <v>0</v>
      </c>
      <c r="BC3" s="64">
        <f t="shared" si="1"/>
        <v>0</v>
      </c>
      <c r="BD3" s="64">
        <f t="shared" si="1"/>
        <v>0</v>
      </c>
      <c r="BE3" s="64">
        <f t="shared" si="1"/>
        <v>0</v>
      </c>
      <c r="BF3" s="64">
        <f t="shared" si="1"/>
        <v>0</v>
      </c>
      <c r="BG3" s="64">
        <f t="shared" si="1"/>
        <v>0</v>
      </c>
      <c r="BH3" s="64">
        <f t="shared" si="1"/>
        <v>0</v>
      </c>
      <c r="BI3" s="64">
        <f t="shared" si="1"/>
        <v>0</v>
      </c>
      <c r="BJ3" s="64">
        <f t="shared" si="1"/>
        <v>0</v>
      </c>
      <c r="BK3" s="64">
        <f t="shared" si="1"/>
        <v>0</v>
      </c>
      <c r="BL3" s="64">
        <f t="shared" si="1"/>
        <v>0</v>
      </c>
      <c r="BM3" s="64">
        <f t="shared" si="1"/>
        <v>0</v>
      </c>
      <c r="BN3" s="64">
        <f t="shared" si="1"/>
        <v>0</v>
      </c>
      <c r="BO3" s="64">
        <f t="shared" si="1"/>
        <v>0</v>
      </c>
      <c r="BP3" s="64">
        <f t="shared" si="1"/>
        <v>0</v>
      </c>
      <c r="BQ3" s="64">
        <f t="shared" si="1"/>
        <v>0</v>
      </c>
      <c r="BR3" s="64">
        <f t="shared" si="1"/>
        <v>0</v>
      </c>
      <c r="BS3" s="64">
        <f t="shared" si="1"/>
        <v>0</v>
      </c>
      <c r="BT3" s="64">
        <f t="shared" si="1"/>
        <v>0</v>
      </c>
      <c r="BU3" s="64">
        <f t="shared" si="1"/>
        <v>0</v>
      </c>
      <c r="BV3" s="64">
        <f t="shared" si="1"/>
        <v>0</v>
      </c>
      <c r="BW3" s="64">
        <f t="shared" si="1"/>
        <v>0</v>
      </c>
      <c r="BX3" s="64">
        <f t="shared" si="1"/>
        <v>0</v>
      </c>
      <c r="BY3" s="64">
        <f t="shared" si="1"/>
        <v>0</v>
      </c>
      <c r="BZ3" s="64">
        <f t="shared" si="1"/>
        <v>0</v>
      </c>
      <c r="CA3" s="64">
        <f t="shared" si="1"/>
        <v>0</v>
      </c>
      <c r="CB3" s="64">
        <f t="shared" si="1"/>
        <v>0</v>
      </c>
    </row>
    <row r="4" spans="1:80" ht="15" x14ac:dyDescent="0.15">
      <c r="A4" s="70">
        <v>1</v>
      </c>
      <c r="B4" s="71" t="s">
        <v>465</v>
      </c>
      <c r="C4" s="64">
        <f t="shared" ref="C4:C32" si="2">SUM(D4:H4)</f>
        <v>-3081.4735569999998</v>
      </c>
      <c r="D4" s="67">
        <f>J4+P4</f>
        <v>-5.9629669999999955</v>
      </c>
      <c r="E4" s="67">
        <f t="shared" ref="E4:H4" si="3">K4+Q4</f>
        <v>0</v>
      </c>
      <c r="F4" s="67">
        <f t="shared" si="3"/>
        <v>-161.56351699999999</v>
      </c>
      <c r="G4" s="67">
        <f t="shared" si="3"/>
        <v>-2978.225293</v>
      </c>
      <c r="H4" s="67">
        <f t="shared" si="3"/>
        <v>64.27821999999999</v>
      </c>
      <c r="I4" s="64">
        <f t="shared" ref="I4:I32" si="4">SUM(J4:N4)</f>
        <v>-811.34546000000023</v>
      </c>
      <c r="J4" s="67">
        <f>'2021_SOE TT KHDN'!J4-'2020_SOE TT KHDN'!J4</f>
        <v>-8.465842999999996</v>
      </c>
      <c r="K4" s="67">
        <f>'2021_SOE TT KHDN'!K4-'2020_SOE TT KHDN'!K4</f>
        <v>0</v>
      </c>
      <c r="L4" s="67">
        <f>'2021_SOE TT KHDN'!L4-'2020_SOE TT KHDN'!L4</f>
        <v>-27.408819000000001</v>
      </c>
      <c r="M4" s="67">
        <f>'2021_SOE TT KHDN'!M4-'2020_SOE TT KHDN'!M4</f>
        <v>-895.67336500000022</v>
      </c>
      <c r="N4" s="67">
        <f>'2021_SOE TT KHDN'!N4-'2020_SOE TT KHDN'!N4</f>
        <v>120.20256699999999</v>
      </c>
      <c r="O4" s="64">
        <f t="shared" ref="O4:O32" si="5">SUM(P4:T4)</f>
        <v>-2270.1280969999998</v>
      </c>
      <c r="P4" s="67">
        <f>'2021_SOE TT KHDN'!P4-'2020_SOE TT KHDN'!P4</f>
        <v>2.5028760000000005</v>
      </c>
      <c r="Q4" s="67">
        <f>'2021_SOE TT KHDN'!Q4-'2020_SOE TT KHDN'!Q4</f>
        <v>0</v>
      </c>
      <c r="R4" s="67">
        <f>'2021_SOE TT KHDN'!R4-'2020_SOE TT KHDN'!R4</f>
        <v>-134.154698</v>
      </c>
      <c r="S4" s="67">
        <f>'2021_SOE TT KHDN'!S4-'2020_SOE TT KHDN'!S4</f>
        <v>-2082.5519279999999</v>
      </c>
      <c r="T4" s="67">
        <f>'2021_SOE TT KHDN'!T4-'2020_SOE TT KHDN'!T4</f>
        <v>-55.924346999999997</v>
      </c>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c r="BR4" s="65"/>
      <c r="BS4" s="65"/>
      <c r="BT4" s="65"/>
      <c r="BU4" s="65"/>
      <c r="BV4" s="65"/>
      <c r="BW4" s="65"/>
      <c r="BX4" s="65"/>
      <c r="BY4" s="65"/>
      <c r="BZ4" s="65"/>
      <c r="CA4" s="65"/>
      <c r="CB4" s="65"/>
    </row>
    <row r="5" spans="1:80" ht="15" x14ac:dyDescent="0.15">
      <c r="A5" s="70">
        <v>2</v>
      </c>
      <c r="B5" s="71" t="s">
        <v>2</v>
      </c>
      <c r="C5" s="64">
        <f>SUM(C6:C8)</f>
        <v>-2768.4214885806414</v>
      </c>
      <c r="D5" s="64">
        <f t="shared" ref="D5:T5" si="6">SUM(D6:D8)</f>
        <v>109.07960999999989</v>
      </c>
      <c r="E5" s="64">
        <f t="shared" si="6"/>
        <v>-251.377127</v>
      </c>
      <c r="F5" s="64">
        <f t="shared" si="6"/>
        <v>-2335.006531</v>
      </c>
      <c r="G5" s="64">
        <f t="shared" si="6"/>
        <v>31.248966419359192</v>
      </c>
      <c r="H5" s="64">
        <f t="shared" si="6"/>
        <v>-322.36640700000015</v>
      </c>
      <c r="I5" s="64">
        <f t="shared" si="6"/>
        <v>-553.53161158064324</v>
      </c>
      <c r="J5" s="64">
        <f t="shared" si="6"/>
        <v>160.7468069999999</v>
      </c>
      <c r="K5" s="64">
        <f t="shared" si="6"/>
        <v>-124.55261800000001</v>
      </c>
      <c r="L5" s="64">
        <f t="shared" si="6"/>
        <v>-958.55489200000045</v>
      </c>
      <c r="M5" s="64">
        <f t="shared" si="6"/>
        <v>570.31834041935758</v>
      </c>
      <c r="N5" s="64">
        <f t="shared" si="6"/>
        <v>-201.48924900000006</v>
      </c>
      <c r="O5" s="64">
        <f t="shared" si="6"/>
        <v>-2214.8898769999978</v>
      </c>
      <c r="P5" s="64">
        <f t="shared" si="6"/>
        <v>-51.667197000000016</v>
      </c>
      <c r="Q5" s="64">
        <f t="shared" si="6"/>
        <v>-126.82450900000002</v>
      </c>
      <c r="R5" s="64">
        <f t="shared" si="6"/>
        <v>-1376.4516389999992</v>
      </c>
      <c r="S5" s="64">
        <f t="shared" si="6"/>
        <v>-539.06937399999845</v>
      </c>
      <c r="T5" s="64">
        <f t="shared" si="6"/>
        <v>-120.87715800000009</v>
      </c>
      <c r="U5" s="64"/>
      <c r="V5" s="64"/>
      <c r="W5" s="64"/>
      <c r="X5" s="64"/>
      <c r="Y5" s="64"/>
      <c r="Z5" s="64"/>
      <c r="AA5" s="64">
        <f t="shared" ref="AA5:CB5" si="7">SUM(AA6:AA8)</f>
        <v>0</v>
      </c>
      <c r="AB5" s="64">
        <f t="shared" si="7"/>
        <v>0</v>
      </c>
      <c r="AC5" s="64">
        <f t="shared" si="7"/>
        <v>0</v>
      </c>
      <c r="AD5" s="64">
        <f t="shared" si="7"/>
        <v>0</v>
      </c>
      <c r="AE5" s="64">
        <f t="shared" si="7"/>
        <v>0</v>
      </c>
      <c r="AF5" s="64">
        <f t="shared" si="7"/>
        <v>0</v>
      </c>
      <c r="AG5" s="64">
        <f t="shared" si="7"/>
        <v>0</v>
      </c>
      <c r="AH5" s="64">
        <f t="shared" si="7"/>
        <v>0</v>
      </c>
      <c r="AI5" s="64">
        <f t="shared" si="7"/>
        <v>0</v>
      </c>
      <c r="AJ5" s="64">
        <f t="shared" si="7"/>
        <v>0</v>
      </c>
      <c r="AK5" s="64">
        <f t="shared" si="7"/>
        <v>0</v>
      </c>
      <c r="AL5" s="64">
        <f t="shared" si="7"/>
        <v>0</v>
      </c>
      <c r="AM5" s="64">
        <f t="shared" si="7"/>
        <v>0</v>
      </c>
      <c r="AN5" s="64">
        <f t="shared" si="7"/>
        <v>0</v>
      </c>
      <c r="AO5" s="64">
        <f t="shared" si="7"/>
        <v>0</v>
      </c>
      <c r="AP5" s="64">
        <f t="shared" si="7"/>
        <v>0</v>
      </c>
      <c r="AQ5" s="64">
        <f t="shared" si="7"/>
        <v>0</v>
      </c>
      <c r="AR5" s="64">
        <f t="shared" si="7"/>
        <v>0</v>
      </c>
      <c r="AS5" s="64">
        <f t="shared" si="7"/>
        <v>0</v>
      </c>
      <c r="AT5" s="64">
        <f t="shared" si="7"/>
        <v>0</v>
      </c>
      <c r="AU5" s="64">
        <f t="shared" si="7"/>
        <v>0</v>
      </c>
      <c r="AV5" s="64">
        <f t="shared" si="7"/>
        <v>0</v>
      </c>
      <c r="AW5" s="64">
        <f t="shared" si="7"/>
        <v>0</v>
      </c>
      <c r="AX5" s="64">
        <f t="shared" si="7"/>
        <v>0</v>
      </c>
      <c r="AY5" s="64">
        <f t="shared" si="7"/>
        <v>0</v>
      </c>
      <c r="AZ5" s="64">
        <f t="shared" si="7"/>
        <v>0</v>
      </c>
      <c r="BA5" s="64">
        <f t="shared" si="7"/>
        <v>0</v>
      </c>
      <c r="BB5" s="64">
        <f t="shared" si="7"/>
        <v>0</v>
      </c>
      <c r="BC5" s="64">
        <f t="shared" si="7"/>
        <v>0</v>
      </c>
      <c r="BD5" s="64">
        <f t="shared" si="7"/>
        <v>0</v>
      </c>
      <c r="BE5" s="64">
        <f t="shared" si="7"/>
        <v>0</v>
      </c>
      <c r="BF5" s="64">
        <f t="shared" si="7"/>
        <v>0</v>
      </c>
      <c r="BG5" s="64">
        <f t="shared" si="7"/>
        <v>0</v>
      </c>
      <c r="BH5" s="64">
        <f t="shared" si="7"/>
        <v>0</v>
      </c>
      <c r="BI5" s="64">
        <f t="shared" si="7"/>
        <v>0</v>
      </c>
      <c r="BJ5" s="64">
        <f t="shared" si="7"/>
        <v>0</v>
      </c>
      <c r="BK5" s="64">
        <f t="shared" si="7"/>
        <v>0</v>
      </c>
      <c r="BL5" s="64">
        <f t="shared" si="7"/>
        <v>0</v>
      </c>
      <c r="BM5" s="64">
        <f t="shared" si="7"/>
        <v>0</v>
      </c>
      <c r="BN5" s="64">
        <f t="shared" si="7"/>
        <v>0</v>
      </c>
      <c r="BO5" s="64">
        <f t="shared" si="7"/>
        <v>0</v>
      </c>
      <c r="BP5" s="64">
        <f t="shared" si="7"/>
        <v>0</v>
      </c>
      <c r="BQ5" s="64">
        <f t="shared" si="7"/>
        <v>0</v>
      </c>
      <c r="BR5" s="64">
        <f t="shared" si="7"/>
        <v>0</v>
      </c>
      <c r="BS5" s="64">
        <f t="shared" si="7"/>
        <v>0</v>
      </c>
      <c r="BT5" s="64">
        <f t="shared" si="7"/>
        <v>0</v>
      </c>
      <c r="BU5" s="64">
        <f t="shared" si="7"/>
        <v>0</v>
      </c>
      <c r="BV5" s="64">
        <f t="shared" si="7"/>
        <v>0</v>
      </c>
      <c r="BW5" s="64">
        <f t="shared" si="7"/>
        <v>0</v>
      </c>
      <c r="BX5" s="64">
        <f t="shared" si="7"/>
        <v>0</v>
      </c>
      <c r="BY5" s="64">
        <f t="shared" si="7"/>
        <v>0</v>
      </c>
      <c r="BZ5" s="64">
        <f t="shared" si="7"/>
        <v>0</v>
      </c>
      <c r="CA5" s="64">
        <f t="shared" si="7"/>
        <v>0</v>
      </c>
      <c r="CB5" s="64">
        <f t="shared" si="7"/>
        <v>0</v>
      </c>
    </row>
    <row r="6" spans="1:80" ht="15" x14ac:dyDescent="0.15">
      <c r="A6" s="72" t="s">
        <v>3</v>
      </c>
      <c r="B6" s="73" t="s">
        <v>419</v>
      </c>
      <c r="C6" s="64">
        <f t="shared" si="2"/>
        <v>-75.031317580641655</v>
      </c>
      <c r="D6" s="67">
        <f>J6+P6</f>
        <v>85.331413000000026</v>
      </c>
      <c r="E6" s="67">
        <f t="shared" ref="E6:H8" si="8">K6+Q6</f>
        <v>-63.681348000000028</v>
      </c>
      <c r="F6" s="67">
        <f t="shared" si="8"/>
        <v>43.914359999999981</v>
      </c>
      <c r="G6" s="67">
        <f t="shared" si="8"/>
        <v>-247.49846258064156</v>
      </c>
      <c r="H6" s="67">
        <f t="shared" si="8"/>
        <v>106.90271999999993</v>
      </c>
      <c r="I6" s="64">
        <f t="shared" si="4"/>
        <v>460.10347141935728</v>
      </c>
      <c r="J6" s="67">
        <f>'2021_SOE TT KHDN'!J6-'2020_SOE TT KHDN'!J6</f>
        <v>76.744833</v>
      </c>
      <c r="K6" s="67">
        <f>'2021_SOE TT KHDN'!K6-'2020_SOE TT KHDN'!K6</f>
        <v>-31.030491000000012</v>
      </c>
      <c r="L6" s="67">
        <f>'2021_SOE TT KHDN'!L6-'2020_SOE TT KHDN'!L6</f>
        <v>20.543538999999996</v>
      </c>
      <c r="M6" s="67">
        <f>'2021_SOE TT KHDN'!M6-'2020_SOE TT KHDN'!M6</f>
        <v>355.14956141935727</v>
      </c>
      <c r="N6" s="67">
        <f>'2021_SOE TT KHDN'!N6-'2020_SOE TT KHDN'!N6</f>
        <v>38.696028999999996</v>
      </c>
      <c r="O6" s="64">
        <f t="shared" si="5"/>
        <v>-535.13478899999882</v>
      </c>
      <c r="P6" s="67">
        <f>'2021_SOE TT KHDN'!P6-'2020_SOE TT KHDN'!P6</f>
        <v>8.5865800000000263</v>
      </c>
      <c r="Q6" s="67">
        <f>'2021_SOE TT KHDN'!Q6-'2020_SOE TT KHDN'!Q6</f>
        <v>-32.650857000000016</v>
      </c>
      <c r="R6" s="67">
        <f>'2021_SOE TT KHDN'!R6-'2020_SOE TT KHDN'!R6</f>
        <v>23.370820999999985</v>
      </c>
      <c r="S6" s="67">
        <f>'2021_SOE TT KHDN'!S6-'2020_SOE TT KHDN'!S6</f>
        <v>-602.64802399999883</v>
      </c>
      <c r="T6" s="67">
        <f>'2021_SOE TT KHDN'!T6-'2020_SOE TT KHDN'!T6</f>
        <v>68.206690999999935</v>
      </c>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row>
    <row r="7" spans="1:80" ht="15" x14ac:dyDescent="0.15">
      <c r="A7" s="72" t="s">
        <v>4</v>
      </c>
      <c r="B7" s="73" t="s">
        <v>351</v>
      </c>
      <c r="C7" s="64">
        <f t="shared" si="2"/>
        <v>-2642.0320059999995</v>
      </c>
      <c r="D7" s="67">
        <f t="shared" ref="D7:D8" si="9">J7+P7</f>
        <v>47.323007999999845</v>
      </c>
      <c r="E7" s="67">
        <f t="shared" si="8"/>
        <v>-185.766482</v>
      </c>
      <c r="F7" s="67">
        <f t="shared" si="8"/>
        <v>-2371.0715339999997</v>
      </c>
      <c r="G7" s="67">
        <f t="shared" si="8"/>
        <v>304.57572400000072</v>
      </c>
      <c r="H7" s="67">
        <f t="shared" si="8"/>
        <v>-437.09272200000009</v>
      </c>
      <c r="I7" s="64">
        <f t="shared" si="4"/>
        <v>-1078.2045180000005</v>
      </c>
      <c r="J7" s="67">
        <f>'2021_SOE TT KHDN'!J7-'2020_SOE TT KHDN'!J7</f>
        <v>5.3318049999999175</v>
      </c>
      <c r="K7" s="67">
        <f>'2021_SOE TT KHDN'!K7-'2020_SOE TT KHDN'!K7</f>
        <v>-92.883240999999998</v>
      </c>
      <c r="L7" s="67">
        <f>'2021_SOE TT KHDN'!L7-'2020_SOE TT KHDN'!L7</f>
        <v>-978.67954100000043</v>
      </c>
      <c r="M7" s="67">
        <f>'2021_SOE TT KHDN'!M7-'2020_SOE TT KHDN'!M7</f>
        <v>232.00027300000033</v>
      </c>
      <c r="N7" s="67">
        <f>'2021_SOE TT KHDN'!N7-'2020_SOE TT KHDN'!N7</f>
        <v>-243.97381400000006</v>
      </c>
      <c r="O7" s="64">
        <f t="shared" si="5"/>
        <v>-1563.827487999999</v>
      </c>
      <c r="P7" s="67">
        <f>'2021_SOE TT KHDN'!P7-'2020_SOE TT KHDN'!P7</f>
        <v>41.991202999999928</v>
      </c>
      <c r="Q7" s="67">
        <f>'2021_SOE TT KHDN'!Q7-'2020_SOE TT KHDN'!Q7</f>
        <v>-92.883240999999998</v>
      </c>
      <c r="R7" s="67">
        <f>'2021_SOE TT KHDN'!R7-'2020_SOE TT KHDN'!R7</f>
        <v>-1392.3919929999993</v>
      </c>
      <c r="S7" s="67">
        <f>'2021_SOE TT KHDN'!S7-'2020_SOE TT KHDN'!S7</f>
        <v>72.575451000000385</v>
      </c>
      <c r="T7" s="67">
        <f>'2021_SOE TT KHDN'!T7-'2020_SOE TT KHDN'!T7</f>
        <v>-193.11890800000003</v>
      </c>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5"/>
      <c r="BI7" s="65"/>
      <c r="BJ7" s="65"/>
      <c r="BK7" s="65"/>
      <c r="BL7" s="65"/>
      <c r="BM7" s="65"/>
      <c r="BN7" s="65"/>
      <c r="BO7" s="65"/>
      <c r="BP7" s="65"/>
      <c r="BQ7" s="65"/>
      <c r="BR7" s="65"/>
      <c r="BS7" s="65"/>
      <c r="BT7" s="65"/>
      <c r="BU7" s="65"/>
      <c r="BV7" s="65"/>
      <c r="BW7" s="65"/>
      <c r="BX7" s="65"/>
      <c r="BY7" s="65"/>
      <c r="BZ7" s="65"/>
      <c r="CA7" s="65"/>
      <c r="CB7" s="65"/>
    </row>
    <row r="8" spans="1:80" ht="15" x14ac:dyDescent="0.15">
      <c r="A8" s="72" t="s">
        <v>5</v>
      </c>
      <c r="B8" s="73" t="s">
        <v>1434</v>
      </c>
      <c r="C8" s="64">
        <f t="shared" si="2"/>
        <v>-51.358164999999943</v>
      </c>
      <c r="D8" s="67">
        <f t="shared" si="9"/>
        <v>-23.574810999999983</v>
      </c>
      <c r="E8" s="67">
        <f t="shared" si="8"/>
        <v>-1.9292969999999996</v>
      </c>
      <c r="F8" s="67">
        <f t="shared" si="8"/>
        <v>-7.8493569999999995</v>
      </c>
      <c r="G8" s="67">
        <f t="shared" si="8"/>
        <v>-25.828294999999969</v>
      </c>
      <c r="H8" s="67">
        <f t="shared" si="8"/>
        <v>7.8235950000000027</v>
      </c>
      <c r="I8" s="64">
        <f t="shared" si="4"/>
        <v>64.569434999999999</v>
      </c>
      <c r="J8" s="67">
        <f>'2021_SOE TT KHDN'!J8-'2020_SOE TT KHDN'!J8</f>
        <v>78.670168999999987</v>
      </c>
      <c r="K8" s="67">
        <f>'2021_SOE TT KHDN'!K8-'2020_SOE TT KHDN'!K8</f>
        <v>-0.63888599999999984</v>
      </c>
      <c r="L8" s="67">
        <f>'2021_SOE TT KHDN'!L8-'2020_SOE TT KHDN'!L8</f>
        <v>-0.41889000000000109</v>
      </c>
      <c r="M8" s="67">
        <f>'2021_SOE TT KHDN'!M8-'2020_SOE TT KHDN'!M8</f>
        <v>-16.831493999999985</v>
      </c>
      <c r="N8" s="67">
        <f>'2021_SOE TT KHDN'!N8-'2020_SOE TT KHDN'!N8</f>
        <v>3.7885360000000023</v>
      </c>
      <c r="O8" s="64">
        <f t="shared" si="5"/>
        <v>-115.92759999999994</v>
      </c>
      <c r="P8" s="67">
        <f>'2021_SOE TT KHDN'!P8-'2020_SOE TT KHDN'!P8</f>
        <v>-102.24497999999997</v>
      </c>
      <c r="Q8" s="67">
        <f>'2021_SOE TT KHDN'!Q8-'2020_SOE TT KHDN'!Q8</f>
        <v>-1.2904109999999998</v>
      </c>
      <c r="R8" s="67">
        <f>'2021_SOE TT KHDN'!R8-'2020_SOE TT KHDN'!R8</f>
        <v>-7.4304669999999984</v>
      </c>
      <c r="S8" s="67">
        <f>'2021_SOE TT KHDN'!S8-'2020_SOE TT KHDN'!S8</f>
        <v>-8.9968009999999836</v>
      </c>
      <c r="T8" s="67">
        <f>'2021_SOE TT KHDN'!T8-'2020_SOE TT KHDN'!T8</f>
        <v>4.0350590000000004</v>
      </c>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c r="CA8" s="65"/>
      <c r="CB8" s="65"/>
    </row>
    <row r="9" spans="1:80" ht="15" x14ac:dyDescent="0.15">
      <c r="A9" s="70">
        <v>3</v>
      </c>
      <c r="B9" s="71" t="s">
        <v>6</v>
      </c>
      <c r="C9" s="64">
        <f t="shared" si="2"/>
        <v>-571.16740100001414</v>
      </c>
      <c r="D9" s="67">
        <f>J9+P9</f>
        <v>2765.8780490000026</v>
      </c>
      <c r="E9" s="67">
        <f t="shared" ref="E9" si="10">K9+Q9</f>
        <v>-586.83511399999975</v>
      </c>
      <c r="F9" s="67">
        <f t="shared" ref="F9" si="11">L9+R9</f>
        <v>-419.74457500000017</v>
      </c>
      <c r="G9" s="67">
        <f t="shared" ref="G9" si="12">M9+S9</f>
        <v>-1898.4174440000179</v>
      </c>
      <c r="H9" s="67">
        <f t="shared" ref="H9" si="13">N9+T9</f>
        <v>-432.0483169999992</v>
      </c>
      <c r="I9" s="64">
        <f t="shared" si="4"/>
        <v>-125.84168400000544</v>
      </c>
      <c r="J9" s="67">
        <f>'2021_SOE TT KHDN'!J9-'2020_SOE TT KHDN'!J9</f>
        <v>1476.770179000001</v>
      </c>
      <c r="K9" s="67">
        <f>'2021_SOE TT KHDN'!K9-'2020_SOE TT KHDN'!K9</f>
        <v>-336.65441399999986</v>
      </c>
      <c r="L9" s="67">
        <f>'2021_SOE TT KHDN'!L9-'2020_SOE TT KHDN'!L9</f>
        <v>-41.939528999999993</v>
      </c>
      <c r="M9" s="67">
        <f>'2021_SOE TT KHDN'!M9-'2020_SOE TT KHDN'!M9</f>
        <v>-904.34943700000713</v>
      </c>
      <c r="N9" s="67">
        <f>'2021_SOE TT KHDN'!N9-'2020_SOE TT KHDN'!N9</f>
        <v>-319.66848299999947</v>
      </c>
      <c r="O9" s="64">
        <f t="shared" si="5"/>
        <v>-445.32571700000892</v>
      </c>
      <c r="P9" s="67">
        <f>'2021_SOE TT KHDN'!P9-'2020_SOE TT KHDN'!P9</f>
        <v>1289.1078700000016</v>
      </c>
      <c r="Q9" s="67">
        <f>'2021_SOE TT KHDN'!Q9-'2020_SOE TT KHDN'!Q9</f>
        <v>-250.18069999999989</v>
      </c>
      <c r="R9" s="67">
        <f>'2021_SOE TT KHDN'!R9-'2020_SOE TT KHDN'!R9</f>
        <v>-377.80504600000017</v>
      </c>
      <c r="S9" s="67">
        <f>'2021_SOE TT KHDN'!S9-'2020_SOE TT KHDN'!S9</f>
        <v>-994.06800700001077</v>
      </c>
      <c r="T9" s="67">
        <f>'2021_SOE TT KHDN'!T9-'2020_SOE TT KHDN'!T9</f>
        <v>-112.37983399999973</v>
      </c>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5"/>
      <c r="BZ9" s="65"/>
      <c r="CA9" s="65"/>
      <c r="CB9" s="65"/>
    </row>
    <row r="10" spans="1:80" ht="15" x14ac:dyDescent="0.15">
      <c r="A10" s="70">
        <v>4</v>
      </c>
      <c r="B10" s="71" t="s">
        <v>7</v>
      </c>
      <c r="C10" s="64">
        <f t="shared" si="2"/>
        <v>0</v>
      </c>
      <c r="D10" s="67">
        <f>J10+P10</f>
        <v>0</v>
      </c>
      <c r="E10" s="67">
        <f t="shared" ref="E10" si="14">K10+Q10</f>
        <v>0</v>
      </c>
      <c r="F10" s="67">
        <f t="shared" ref="F10" si="15">L10+R10</f>
        <v>0</v>
      </c>
      <c r="G10" s="67">
        <f t="shared" ref="G10" si="16">M10+S10</f>
        <v>0</v>
      </c>
      <c r="H10" s="67">
        <f t="shared" ref="H10" si="17">N10+T10</f>
        <v>0</v>
      </c>
      <c r="I10" s="64">
        <f t="shared" si="4"/>
        <v>0</v>
      </c>
      <c r="J10" s="67">
        <f>'2021_SOE TT KHDN'!J10-'2020_SOE TT KHDN'!J10</f>
        <v>0</v>
      </c>
      <c r="K10" s="67">
        <f>'2021_SOE TT KHDN'!K10-'2020_SOE TT KHDN'!K10</f>
        <v>0</v>
      </c>
      <c r="L10" s="67">
        <f>'2021_SOE TT KHDN'!L10-'2020_SOE TT KHDN'!L10</f>
        <v>0</v>
      </c>
      <c r="M10" s="67">
        <f>'2021_SOE TT KHDN'!M10-'2020_SOE TT KHDN'!M10</f>
        <v>0</v>
      </c>
      <c r="N10" s="67">
        <f>'2021_SOE TT KHDN'!N10-'2020_SOE TT KHDN'!N10</f>
        <v>0</v>
      </c>
      <c r="O10" s="64">
        <f t="shared" si="5"/>
        <v>0</v>
      </c>
      <c r="P10" s="67">
        <f>'2021_SOE TT KHDN'!P10-'2020_SOE TT KHDN'!P10</f>
        <v>0</v>
      </c>
      <c r="Q10" s="67">
        <f>'2021_SOE TT KHDN'!Q10-'2020_SOE TT KHDN'!Q10</f>
        <v>0</v>
      </c>
      <c r="R10" s="67">
        <f>'2021_SOE TT KHDN'!R10-'2020_SOE TT KHDN'!R10</f>
        <v>0</v>
      </c>
      <c r="S10" s="67">
        <f>'2021_SOE TT KHDN'!S10-'2020_SOE TT KHDN'!S10</f>
        <v>0</v>
      </c>
      <c r="T10" s="67">
        <f>'2021_SOE TT KHDN'!T10-'2020_SOE TT KHDN'!T10</f>
        <v>0</v>
      </c>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5"/>
      <c r="BZ10" s="65"/>
      <c r="CA10" s="65"/>
      <c r="CB10" s="65"/>
    </row>
    <row r="11" spans="1:80" ht="15" x14ac:dyDescent="0.15">
      <c r="A11" s="70">
        <v>5</v>
      </c>
      <c r="B11" s="71" t="s">
        <v>8</v>
      </c>
      <c r="C11" s="64">
        <f>SUM(C12:C24)</f>
        <v>572.53976900000202</v>
      </c>
      <c r="D11" s="64">
        <f t="shared" ref="D11:T11" si="18">SUM(D12:D24)</f>
        <v>42.768534999999993</v>
      </c>
      <c r="E11" s="64">
        <f t="shared" si="18"/>
        <v>69.970253999999997</v>
      </c>
      <c r="F11" s="64">
        <f t="shared" si="18"/>
        <v>361.34554800000046</v>
      </c>
      <c r="G11" s="64">
        <f t="shared" si="18"/>
        <v>946.54192900000191</v>
      </c>
      <c r="H11" s="64">
        <f t="shared" si="18"/>
        <v>-848.08649700000024</v>
      </c>
      <c r="I11" s="64">
        <f t="shared" si="18"/>
        <v>2191.8198520000005</v>
      </c>
      <c r="J11" s="64">
        <f t="shared" si="18"/>
        <v>64.715631000000002</v>
      </c>
      <c r="K11" s="64">
        <f t="shared" si="18"/>
        <v>71.871265999999991</v>
      </c>
      <c r="L11" s="64">
        <f t="shared" si="18"/>
        <v>206.05039300000004</v>
      </c>
      <c r="M11" s="64">
        <f t="shared" si="18"/>
        <v>1859.4214740000002</v>
      </c>
      <c r="N11" s="64">
        <f t="shared" si="18"/>
        <v>-10.23891199999977</v>
      </c>
      <c r="O11" s="64">
        <f t="shared" si="18"/>
        <v>-1619.2800829999983</v>
      </c>
      <c r="P11" s="64">
        <f t="shared" si="18"/>
        <v>-21.947095999999998</v>
      </c>
      <c r="Q11" s="64">
        <f t="shared" si="18"/>
        <v>-1.9010119999999979</v>
      </c>
      <c r="R11" s="64">
        <f t="shared" si="18"/>
        <v>155.29515500000042</v>
      </c>
      <c r="S11" s="64">
        <f t="shared" si="18"/>
        <v>-912.87954499999819</v>
      </c>
      <c r="T11" s="64">
        <f t="shared" si="18"/>
        <v>-837.84758500000044</v>
      </c>
      <c r="U11" s="64"/>
      <c r="V11" s="64"/>
      <c r="W11" s="64"/>
      <c r="X11" s="64"/>
      <c r="Y11" s="64"/>
      <c r="Z11" s="64"/>
      <c r="AA11" s="64">
        <f t="shared" ref="AA11:CB11" si="19">SUM(AA12:AA24)</f>
        <v>0</v>
      </c>
      <c r="AB11" s="64">
        <f t="shared" si="19"/>
        <v>0</v>
      </c>
      <c r="AC11" s="64">
        <f t="shared" si="19"/>
        <v>0</v>
      </c>
      <c r="AD11" s="64">
        <f t="shared" si="19"/>
        <v>0</v>
      </c>
      <c r="AE11" s="64">
        <f t="shared" si="19"/>
        <v>0</v>
      </c>
      <c r="AF11" s="64">
        <f t="shared" si="19"/>
        <v>0</v>
      </c>
      <c r="AG11" s="64">
        <f t="shared" si="19"/>
        <v>0</v>
      </c>
      <c r="AH11" s="64">
        <f t="shared" si="19"/>
        <v>0</v>
      </c>
      <c r="AI11" s="64">
        <f t="shared" si="19"/>
        <v>0</v>
      </c>
      <c r="AJ11" s="64">
        <f t="shared" si="19"/>
        <v>0</v>
      </c>
      <c r="AK11" s="64">
        <f t="shared" si="19"/>
        <v>0</v>
      </c>
      <c r="AL11" s="64">
        <f t="shared" si="19"/>
        <v>0</v>
      </c>
      <c r="AM11" s="64">
        <f t="shared" si="19"/>
        <v>0</v>
      </c>
      <c r="AN11" s="64">
        <f t="shared" si="19"/>
        <v>0</v>
      </c>
      <c r="AO11" s="64">
        <f t="shared" si="19"/>
        <v>0</v>
      </c>
      <c r="AP11" s="64">
        <f t="shared" si="19"/>
        <v>0</v>
      </c>
      <c r="AQ11" s="64">
        <f t="shared" si="19"/>
        <v>0</v>
      </c>
      <c r="AR11" s="64">
        <f t="shared" si="19"/>
        <v>0</v>
      </c>
      <c r="AS11" s="64">
        <f t="shared" si="19"/>
        <v>0</v>
      </c>
      <c r="AT11" s="64">
        <f t="shared" si="19"/>
        <v>0</v>
      </c>
      <c r="AU11" s="64">
        <f t="shared" si="19"/>
        <v>0</v>
      </c>
      <c r="AV11" s="64">
        <f t="shared" si="19"/>
        <v>0</v>
      </c>
      <c r="AW11" s="64">
        <f t="shared" si="19"/>
        <v>0</v>
      </c>
      <c r="AX11" s="64">
        <f t="shared" si="19"/>
        <v>0</v>
      </c>
      <c r="AY11" s="64">
        <f t="shared" si="19"/>
        <v>0</v>
      </c>
      <c r="AZ11" s="64">
        <f t="shared" si="19"/>
        <v>0</v>
      </c>
      <c r="BA11" s="64">
        <f t="shared" si="19"/>
        <v>0</v>
      </c>
      <c r="BB11" s="64">
        <f t="shared" si="19"/>
        <v>0</v>
      </c>
      <c r="BC11" s="64">
        <f t="shared" si="19"/>
        <v>0</v>
      </c>
      <c r="BD11" s="64">
        <f t="shared" si="19"/>
        <v>0</v>
      </c>
      <c r="BE11" s="64">
        <f t="shared" si="19"/>
        <v>0</v>
      </c>
      <c r="BF11" s="64">
        <f t="shared" si="19"/>
        <v>0</v>
      </c>
      <c r="BG11" s="64">
        <f t="shared" si="19"/>
        <v>0</v>
      </c>
      <c r="BH11" s="64">
        <f t="shared" si="19"/>
        <v>0</v>
      </c>
      <c r="BI11" s="64">
        <f t="shared" si="19"/>
        <v>0</v>
      </c>
      <c r="BJ11" s="64">
        <f t="shared" si="19"/>
        <v>0</v>
      </c>
      <c r="BK11" s="64">
        <f t="shared" si="19"/>
        <v>0</v>
      </c>
      <c r="BL11" s="64">
        <f t="shared" si="19"/>
        <v>0</v>
      </c>
      <c r="BM11" s="64">
        <f t="shared" si="19"/>
        <v>0</v>
      </c>
      <c r="BN11" s="64">
        <f t="shared" si="19"/>
        <v>0</v>
      </c>
      <c r="BO11" s="64">
        <f t="shared" si="19"/>
        <v>0</v>
      </c>
      <c r="BP11" s="64">
        <f t="shared" si="19"/>
        <v>0</v>
      </c>
      <c r="BQ11" s="64">
        <f t="shared" si="19"/>
        <v>0</v>
      </c>
      <c r="BR11" s="64">
        <f t="shared" si="19"/>
        <v>0</v>
      </c>
      <c r="BS11" s="64">
        <f t="shared" si="19"/>
        <v>0</v>
      </c>
      <c r="BT11" s="64">
        <f t="shared" si="19"/>
        <v>0</v>
      </c>
      <c r="BU11" s="64">
        <f t="shared" si="19"/>
        <v>0</v>
      </c>
      <c r="BV11" s="64">
        <f t="shared" si="19"/>
        <v>0</v>
      </c>
      <c r="BW11" s="64">
        <f t="shared" si="19"/>
        <v>0</v>
      </c>
      <c r="BX11" s="64">
        <f t="shared" si="19"/>
        <v>0</v>
      </c>
      <c r="BY11" s="64">
        <f t="shared" si="19"/>
        <v>0</v>
      </c>
      <c r="BZ11" s="64">
        <f t="shared" si="19"/>
        <v>0</v>
      </c>
      <c r="CA11" s="64">
        <f t="shared" si="19"/>
        <v>0</v>
      </c>
      <c r="CB11" s="64">
        <f t="shared" si="19"/>
        <v>0</v>
      </c>
    </row>
    <row r="12" spans="1:80" ht="15" x14ac:dyDescent="0.15">
      <c r="A12" s="72" t="s">
        <v>9</v>
      </c>
      <c r="B12" s="74" t="s">
        <v>10</v>
      </c>
      <c r="C12" s="64">
        <f t="shared" si="2"/>
        <v>462.7140530000022</v>
      </c>
      <c r="D12" s="67">
        <f>J12+P12</f>
        <v>-33.127299999999998</v>
      </c>
      <c r="E12" s="67">
        <f t="shared" ref="E12:H24" si="20">K12+Q12</f>
        <v>3.6202539999999992</v>
      </c>
      <c r="F12" s="67">
        <f t="shared" si="20"/>
        <v>428.31554800000049</v>
      </c>
      <c r="G12" s="67">
        <f t="shared" si="20"/>
        <v>886.19057100000191</v>
      </c>
      <c r="H12" s="67">
        <f t="shared" si="20"/>
        <v>-822.28502000000026</v>
      </c>
      <c r="I12" s="64">
        <f t="shared" si="4"/>
        <v>1404.4426510000003</v>
      </c>
      <c r="J12" s="67">
        <f>'2021_SOE TT KHDN'!J12-'2020_SOE TT KHDN'!J12</f>
        <v>-13.1663</v>
      </c>
      <c r="K12" s="67">
        <f>'2021_SOE TT KHDN'!K12-'2020_SOE TT KHDN'!K12</f>
        <v>5.5212659999999971</v>
      </c>
      <c r="L12" s="67">
        <f>'2021_SOE TT KHDN'!L12-'2020_SOE TT KHDN'!L12</f>
        <v>176.72039300000006</v>
      </c>
      <c r="M12" s="67">
        <f>'2021_SOE TT KHDN'!M12-'2020_SOE TT KHDN'!M12</f>
        <v>1231.2867820000001</v>
      </c>
      <c r="N12" s="67">
        <f>'2021_SOE TT KHDN'!N12-'2020_SOE TT KHDN'!N12</f>
        <v>4.0805100000002312</v>
      </c>
      <c r="O12" s="64">
        <f t="shared" si="5"/>
        <v>-941.72859799999833</v>
      </c>
      <c r="P12" s="67">
        <f>'2021_SOE TT KHDN'!P12-'2020_SOE TT KHDN'!P12</f>
        <v>-19.960999999999999</v>
      </c>
      <c r="Q12" s="67">
        <f>'2021_SOE TT KHDN'!Q12-'2020_SOE TT KHDN'!Q12</f>
        <v>-1.9010119999999979</v>
      </c>
      <c r="R12" s="67">
        <f>'2021_SOE TT KHDN'!R12-'2020_SOE TT KHDN'!R12</f>
        <v>251.59515500000043</v>
      </c>
      <c r="S12" s="67">
        <f>'2021_SOE TT KHDN'!S12-'2020_SOE TT KHDN'!S12</f>
        <v>-345.09621099999822</v>
      </c>
      <c r="T12" s="67">
        <f>'2021_SOE TT KHDN'!T12-'2020_SOE TT KHDN'!T12</f>
        <v>-826.36553000000049</v>
      </c>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5"/>
      <c r="BZ12" s="65"/>
      <c r="CA12" s="65"/>
      <c r="CB12" s="65"/>
    </row>
    <row r="13" spans="1:80" ht="15" x14ac:dyDescent="0.15">
      <c r="A13" s="72" t="s">
        <v>11</v>
      </c>
      <c r="B13" s="74" t="s">
        <v>12</v>
      </c>
      <c r="C13" s="64">
        <f t="shared" si="2"/>
        <v>0</v>
      </c>
      <c r="D13" s="67">
        <f t="shared" ref="D13:D24" si="21">J13+P13</f>
        <v>0</v>
      </c>
      <c r="E13" s="67">
        <f t="shared" si="20"/>
        <v>0</v>
      </c>
      <c r="F13" s="67">
        <f t="shared" si="20"/>
        <v>0</v>
      </c>
      <c r="G13" s="67">
        <f t="shared" si="20"/>
        <v>0</v>
      </c>
      <c r="H13" s="67">
        <f t="shared" si="20"/>
        <v>0</v>
      </c>
      <c r="I13" s="64">
        <f t="shared" si="4"/>
        <v>0</v>
      </c>
      <c r="J13" s="67">
        <f>'2021_SOE TT KHDN'!J13-'2020_SOE TT KHDN'!J13</f>
        <v>0</v>
      </c>
      <c r="K13" s="67">
        <f>'2021_SOE TT KHDN'!K13-'2020_SOE TT KHDN'!K13</f>
        <v>0</v>
      </c>
      <c r="L13" s="67">
        <f>'2021_SOE TT KHDN'!L13-'2020_SOE TT KHDN'!L13</f>
        <v>0</v>
      </c>
      <c r="M13" s="67">
        <f>'2021_SOE TT KHDN'!M13-'2020_SOE TT KHDN'!M13</f>
        <v>0</v>
      </c>
      <c r="N13" s="67">
        <f>'2021_SOE TT KHDN'!N13-'2020_SOE TT KHDN'!N13</f>
        <v>0</v>
      </c>
      <c r="O13" s="64">
        <f t="shared" si="5"/>
        <v>0</v>
      </c>
      <c r="P13" s="67">
        <f>'2021_SOE TT KHDN'!P13-'2020_SOE TT KHDN'!P13</f>
        <v>0</v>
      </c>
      <c r="Q13" s="67">
        <f>'2021_SOE TT KHDN'!Q13-'2020_SOE TT KHDN'!Q13</f>
        <v>0</v>
      </c>
      <c r="R13" s="67">
        <f>'2021_SOE TT KHDN'!R13-'2020_SOE TT KHDN'!R13</f>
        <v>0</v>
      </c>
      <c r="S13" s="67">
        <f>'2021_SOE TT KHDN'!S13-'2020_SOE TT KHDN'!S13</f>
        <v>0</v>
      </c>
      <c r="T13" s="67">
        <f>'2021_SOE TT KHDN'!T13-'2020_SOE TT KHDN'!T13</f>
        <v>0</v>
      </c>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5"/>
      <c r="BZ13" s="65"/>
      <c r="CA13" s="65"/>
      <c r="CB13" s="65"/>
    </row>
    <row r="14" spans="1:80" ht="15" x14ac:dyDescent="0.15">
      <c r="A14" s="72" t="s">
        <v>13</v>
      </c>
      <c r="B14" s="74" t="s">
        <v>14</v>
      </c>
      <c r="C14" s="64">
        <f t="shared" si="2"/>
        <v>0</v>
      </c>
      <c r="D14" s="67">
        <f t="shared" si="21"/>
        <v>0</v>
      </c>
      <c r="E14" s="67">
        <f t="shared" si="20"/>
        <v>0</v>
      </c>
      <c r="F14" s="67">
        <f t="shared" si="20"/>
        <v>0</v>
      </c>
      <c r="G14" s="67">
        <f t="shared" si="20"/>
        <v>0</v>
      </c>
      <c r="H14" s="67">
        <f t="shared" si="20"/>
        <v>0</v>
      </c>
      <c r="I14" s="64">
        <f t="shared" si="4"/>
        <v>0</v>
      </c>
      <c r="J14" s="67">
        <f>'2021_SOE TT KHDN'!J14-'2020_SOE TT KHDN'!J14</f>
        <v>0</v>
      </c>
      <c r="K14" s="67">
        <f>'2021_SOE TT KHDN'!K14-'2020_SOE TT KHDN'!K14</f>
        <v>0</v>
      </c>
      <c r="L14" s="67">
        <f>'2021_SOE TT KHDN'!L14-'2020_SOE TT KHDN'!L14</f>
        <v>0</v>
      </c>
      <c r="M14" s="67">
        <f>'2021_SOE TT KHDN'!M14-'2020_SOE TT KHDN'!M14</f>
        <v>0</v>
      </c>
      <c r="N14" s="67">
        <f>'2021_SOE TT KHDN'!N14-'2020_SOE TT KHDN'!N14</f>
        <v>0</v>
      </c>
      <c r="O14" s="64">
        <f t="shared" si="5"/>
        <v>0</v>
      </c>
      <c r="P14" s="67">
        <f>'2021_SOE TT KHDN'!P14-'2020_SOE TT KHDN'!P14</f>
        <v>0</v>
      </c>
      <c r="Q14" s="67">
        <f>'2021_SOE TT KHDN'!Q14-'2020_SOE TT KHDN'!Q14</f>
        <v>0</v>
      </c>
      <c r="R14" s="67">
        <f>'2021_SOE TT KHDN'!R14-'2020_SOE TT KHDN'!R14</f>
        <v>0</v>
      </c>
      <c r="S14" s="67">
        <f>'2021_SOE TT KHDN'!S14-'2020_SOE TT KHDN'!S14</f>
        <v>0</v>
      </c>
      <c r="T14" s="67">
        <f>'2021_SOE TT KHDN'!T14-'2020_SOE TT KHDN'!T14</f>
        <v>0</v>
      </c>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5"/>
      <c r="BZ14" s="65"/>
      <c r="CA14" s="65"/>
      <c r="CB14" s="65"/>
    </row>
    <row r="15" spans="1:80" ht="15" x14ac:dyDescent="0.15">
      <c r="A15" s="72" t="s">
        <v>15</v>
      </c>
      <c r="B15" s="73" t="s">
        <v>16</v>
      </c>
      <c r="C15" s="64">
        <f t="shared" si="2"/>
        <v>237.38601</v>
      </c>
      <c r="D15" s="67">
        <f t="shared" si="21"/>
        <v>0</v>
      </c>
      <c r="E15" s="67">
        <f t="shared" si="20"/>
        <v>0</v>
      </c>
      <c r="F15" s="67">
        <f t="shared" si="20"/>
        <v>0</v>
      </c>
      <c r="G15" s="67">
        <f t="shared" si="20"/>
        <v>237.38601</v>
      </c>
      <c r="H15" s="67">
        <f t="shared" si="20"/>
        <v>0</v>
      </c>
      <c r="I15" s="64">
        <f t="shared" si="4"/>
        <v>118.693005</v>
      </c>
      <c r="J15" s="67">
        <f>'2021_SOE TT KHDN'!J15-'2020_SOE TT KHDN'!J15</f>
        <v>0</v>
      </c>
      <c r="K15" s="67">
        <f>'2021_SOE TT KHDN'!K15-'2020_SOE TT KHDN'!K15</f>
        <v>0</v>
      </c>
      <c r="L15" s="67">
        <f>'2021_SOE TT KHDN'!L15-'2020_SOE TT KHDN'!L15</f>
        <v>0</v>
      </c>
      <c r="M15" s="67">
        <f>'2021_SOE TT KHDN'!M15-'2020_SOE TT KHDN'!M15</f>
        <v>118.693005</v>
      </c>
      <c r="N15" s="67">
        <f>'2021_SOE TT KHDN'!N15-'2020_SOE TT KHDN'!N15</f>
        <v>0</v>
      </c>
      <c r="O15" s="64">
        <f t="shared" si="5"/>
        <v>118.693005</v>
      </c>
      <c r="P15" s="67">
        <f>'2021_SOE TT KHDN'!P15-'2020_SOE TT KHDN'!P15</f>
        <v>0</v>
      </c>
      <c r="Q15" s="67">
        <f>'2021_SOE TT KHDN'!Q15-'2020_SOE TT KHDN'!Q15</f>
        <v>0</v>
      </c>
      <c r="R15" s="67">
        <f>'2021_SOE TT KHDN'!R15-'2020_SOE TT KHDN'!R15</f>
        <v>0</v>
      </c>
      <c r="S15" s="67">
        <f>'2021_SOE TT KHDN'!S15-'2020_SOE TT KHDN'!S15</f>
        <v>118.693005</v>
      </c>
      <c r="T15" s="67">
        <f>'2021_SOE TT KHDN'!T15-'2020_SOE TT KHDN'!T15</f>
        <v>0</v>
      </c>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c r="CB15" s="65"/>
    </row>
    <row r="16" spans="1:80" ht="15" x14ac:dyDescent="0.15">
      <c r="A16" s="72" t="s">
        <v>17</v>
      </c>
      <c r="B16" s="74" t="s">
        <v>18</v>
      </c>
      <c r="C16" s="64">
        <f t="shared" si="2"/>
        <v>0</v>
      </c>
      <c r="D16" s="67">
        <f t="shared" si="21"/>
        <v>0</v>
      </c>
      <c r="E16" s="67">
        <f t="shared" si="20"/>
        <v>0</v>
      </c>
      <c r="F16" s="67">
        <f t="shared" si="20"/>
        <v>0</v>
      </c>
      <c r="G16" s="67">
        <f t="shared" si="20"/>
        <v>0</v>
      </c>
      <c r="H16" s="67">
        <f t="shared" si="20"/>
        <v>0</v>
      </c>
      <c r="I16" s="64">
        <f t="shared" si="4"/>
        <v>0</v>
      </c>
      <c r="J16" s="67">
        <f>'2021_SOE TT KHDN'!J16-'2020_SOE TT KHDN'!J16</f>
        <v>0</v>
      </c>
      <c r="K16" s="67">
        <f>'2021_SOE TT KHDN'!K16-'2020_SOE TT KHDN'!K16</f>
        <v>0</v>
      </c>
      <c r="L16" s="67">
        <f>'2021_SOE TT KHDN'!L16-'2020_SOE TT KHDN'!L16</f>
        <v>0</v>
      </c>
      <c r="M16" s="67">
        <f>'2021_SOE TT KHDN'!M16-'2020_SOE TT KHDN'!M16</f>
        <v>0</v>
      </c>
      <c r="N16" s="67">
        <f>'2021_SOE TT KHDN'!N16-'2020_SOE TT KHDN'!N16</f>
        <v>0</v>
      </c>
      <c r="O16" s="64">
        <f t="shared" si="5"/>
        <v>0</v>
      </c>
      <c r="P16" s="67">
        <f>'2021_SOE TT KHDN'!P16-'2020_SOE TT KHDN'!P16</f>
        <v>0</v>
      </c>
      <c r="Q16" s="67">
        <f>'2021_SOE TT KHDN'!Q16-'2020_SOE TT KHDN'!Q16</f>
        <v>0</v>
      </c>
      <c r="R16" s="67">
        <f>'2021_SOE TT KHDN'!R16-'2020_SOE TT KHDN'!R16</f>
        <v>0</v>
      </c>
      <c r="S16" s="67">
        <f>'2021_SOE TT KHDN'!S16-'2020_SOE TT KHDN'!S16</f>
        <v>0</v>
      </c>
      <c r="T16" s="67">
        <f>'2021_SOE TT KHDN'!T16-'2020_SOE TT KHDN'!T16</f>
        <v>0</v>
      </c>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5"/>
      <c r="BZ16" s="65"/>
      <c r="CA16" s="65"/>
      <c r="CB16" s="65"/>
    </row>
    <row r="17" spans="1:80" ht="15" x14ac:dyDescent="0.15">
      <c r="A17" s="72" t="s">
        <v>19</v>
      </c>
      <c r="B17" s="74" t="s">
        <v>20</v>
      </c>
      <c r="C17" s="64">
        <f t="shared" si="2"/>
        <v>0</v>
      </c>
      <c r="D17" s="67">
        <f t="shared" si="21"/>
        <v>0</v>
      </c>
      <c r="E17" s="67">
        <f t="shared" si="20"/>
        <v>0</v>
      </c>
      <c r="F17" s="67">
        <f t="shared" si="20"/>
        <v>0</v>
      </c>
      <c r="G17" s="67">
        <f t="shared" si="20"/>
        <v>0</v>
      </c>
      <c r="H17" s="67">
        <f t="shared" si="20"/>
        <v>0</v>
      </c>
      <c r="I17" s="64">
        <f t="shared" si="4"/>
        <v>0</v>
      </c>
      <c r="J17" s="67">
        <f>'2021_SOE TT KHDN'!J17-'2020_SOE TT KHDN'!J17</f>
        <v>0</v>
      </c>
      <c r="K17" s="67">
        <f>'2021_SOE TT KHDN'!K17-'2020_SOE TT KHDN'!K17</f>
        <v>0</v>
      </c>
      <c r="L17" s="67">
        <f>'2021_SOE TT KHDN'!L17-'2020_SOE TT KHDN'!L17</f>
        <v>0</v>
      </c>
      <c r="M17" s="67">
        <f>'2021_SOE TT KHDN'!M17-'2020_SOE TT KHDN'!M17</f>
        <v>0</v>
      </c>
      <c r="N17" s="67">
        <f>'2021_SOE TT KHDN'!N17-'2020_SOE TT KHDN'!N17</f>
        <v>0</v>
      </c>
      <c r="O17" s="64">
        <f t="shared" si="5"/>
        <v>0</v>
      </c>
      <c r="P17" s="67">
        <f>'2021_SOE TT KHDN'!P17-'2020_SOE TT KHDN'!P17</f>
        <v>0</v>
      </c>
      <c r="Q17" s="67">
        <f>'2021_SOE TT KHDN'!Q17-'2020_SOE TT KHDN'!Q17</f>
        <v>0</v>
      </c>
      <c r="R17" s="67">
        <f>'2021_SOE TT KHDN'!R17-'2020_SOE TT KHDN'!R17</f>
        <v>0</v>
      </c>
      <c r="S17" s="67">
        <f>'2021_SOE TT KHDN'!S17-'2020_SOE TT KHDN'!S17</f>
        <v>0</v>
      </c>
      <c r="T17" s="67">
        <f>'2021_SOE TT KHDN'!T17-'2020_SOE TT KHDN'!T17</f>
        <v>0</v>
      </c>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5"/>
      <c r="BZ17" s="65"/>
      <c r="CA17" s="65"/>
      <c r="CB17" s="65"/>
    </row>
    <row r="18" spans="1:80" ht="15" x14ac:dyDescent="0.15">
      <c r="A18" s="72" t="s">
        <v>21</v>
      </c>
      <c r="B18" s="73" t="s">
        <v>4499</v>
      </c>
      <c r="C18" s="64">
        <f t="shared" si="2"/>
        <v>-386.11796300000015</v>
      </c>
      <c r="D18" s="67">
        <f t="shared" si="21"/>
        <v>1.0127269999999999</v>
      </c>
      <c r="E18" s="67">
        <f t="shared" si="20"/>
        <v>21.35</v>
      </c>
      <c r="F18" s="67">
        <f t="shared" si="20"/>
        <v>-66.97</v>
      </c>
      <c r="G18" s="67">
        <f t="shared" si="20"/>
        <v>-325.20909000000012</v>
      </c>
      <c r="H18" s="67">
        <f t="shared" si="20"/>
        <v>-16.301599999999997</v>
      </c>
      <c r="I18" s="64">
        <f t="shared" si="4"/>
        <v>-173.09727300000009</v>
      </c>
      <c r="J18" s="67">
        <f>'2021_SOE TT KHDN'!J18-'2020_SOE TT KHDN'!J18</f>
        <v>1.0127269999999999</v>
      </c>
      <c r="K18" s="67">
        <f>'2021_SOE TT KHDN'!K18-'2020_SOE TT KHDN'!K18</f>
        <v>21.35</v>
      </c>
      <c r="L18" s="67">
        <f>'2021_SOE TT KHDN'!L18-'2020_SOE TT KHDN'!L18</f>
        <v>29.33</v>
      </c>
      <c r="M18" s="67">
        <f>'2021_SOE TT KHDN'!M18-'2020_SOE TT KHDN'!M18</f>
        <v>-212.44000000000008</v>
      </c>
      <c r="N18" s="67">
        <f>'2021_SOE TT KHDN'!N18-'2020_SOE TT KHDN'!N18</f>
        <v>-12.350000000000001</v>
      </c>
      <c r="O18" s="64">
        <f t="shared" si="5"/>
        <v>-213.02069</v>
      </c>
      <c r="P18" s="67">
        <f>'2021_SOE TT KHDN'!P18-'2020_SOE TT KHDN'!P18</f>
        <v>0</v>
      </c>
      <c r="Q18" s="67">
        <f>'2021_SOE TT KHDN'!Q18-'2020_SOE TT KHDN'!Q18</f>
        <v>0</v>
      </c>
      <c r="R18" s="67">
        <f>'2021_SOE TT KHDN'!R18-'2020_SOE TT KHDN'!R18</f>
        <v>-96.3</v>
      </c>
      <c r="S18" s="67">
        <f>'2021_SOE TT KHDN'!S18-'2020_SOE TT KHDN'!S18</f>
        <v>-112.76909000000002</v>
      </c>
      <c r="T18" s="67">
        <f>'2021_SOE TT KHDN'!T18-'2020_SOE TT KHDN'!T18</f>
        <v>-3.9515999999999956</v>
      </c>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5"/>
      <c r="BZ18" s="65"/>
      <c r="CA18" s="65"/>
      <c r="CB18" s="65"/>
    </row>
    <row r="19" spans="1:80" ht="15" x14ac:dyDescent="0.15">
      <c r="A19" s="72" t="s">
        <v>22</v>
      </c>
      <c r="B19" s="74" t="s">
        <v>23</v>
      </c>
      <c r="C19" s="64">
        <f t="shared" si="2"/>
        <v>0</v>
      </c>
      <c r="D19" s="67">
        <f t="shared" si="21"/>
        <v>0</v>
      </c>
      <c r="E19" s="67">
        <f t="shared" si="20"/>
        <v>0</v>
      </c>
      <c r="F19" s="67">
        <f t="shared" si="20"/>
        <v>0</v>
      </c>
      <c r="G19" s="67">
        <f t="shared" si="20"/>
        <v>0</v>
      </c>
      <c r="H19" s="67">
        <f t="shared" si="20"/>
        <v>0</v>
      </c>
      <c r="I19" s="64">
        <f t="shared" si="4"/>
        <v>0</v>
      </c>
      <c r="J19" s="67">
        <f>'2021_SOE TT KHDN'!J19-'2020_SOE TT KHDN'!J19</f>
        <v>0</v>
      </c>
      <c r="K19" s="67">
        <f>'2021_SOE TT KHDN'!K19-'2020_SOE TT KHDN'!K19</f>
        <v>0</v>
      </c>
      <c r="L19" s="67">
        <f>'2021_SOE TT KHDN'!L19-'2020_SOE TT KHDN'!L19</f>
        <v>0</v>
      </c>
      <c r="M19" s="67">
        <f>'2021_SOE TT KHDN'!M19-'2020_SOE TT KHDN'!M19</f>
        <v>0</v>
      </c>
      <c r="N19" s="67">
        <f>'2021_SOE TT KHDN'!N19-'2020_SOE TT KHDN'!N19</f>
        <v>0</v>
      </c>
      <c r="O19" s="64">
        <f t="shared" si="5"/>
        <v>0</v>
      </c>
      <c r="P19" s="67">
        <f>'2021_SOE TT KHDN'!P19-'2020_SOE TT KHDN'!P19</f>
        <v>0</v>
      </c>
      <c r="Q19" s="67">
        <f>'2021_SOE TT KHDN'!Q19-'2020_SOE TT KHDN'!Q19</f>
        <v>0</v>
      </c>
      <c r="R19" s="67">
        <f>'2021_SOE TT KHDN'!R19-'2020_SOE TT KHDN'!R19</f>
        <v>0</v>
      </c>
      <c r="S19" s="67">
        <f>'2021_SOE TT KHDN'!S19-'2020_SOE TT KHDN'!S19</f>
        <v>0</v>
      </c>
      <c r="T19" s="67">
        <f>'2021_SOE TT KHDN'!T19-'2020_SOE TT KHDN'!T19</f>
        <v>0</v>
      </c>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5"/>
      <c r="BZ19" s="65"/>
      <c r="CA19" s="65"/>
      <c r="CB19" s="65"/>
    </row>
    <row r="20" spans="1:80" ht="15" x14ac:dyDescent="0.15">
      <c r="A20" s="72" t="s">
        <v>24</v>
      </c>
      <c r="B20" s="74" t="s">
        <v>25</v>
      </c>
      <c r="C20" s="64">
        <f t="shared" si="2"/>
        <v>0</v>
      </c>
      <c r="D20" s="67">
        <f t="shared" si="21"/>
        <v>0</v>
      </c>
      <c r="E20" s="67">
        <f t="shared" si="20"/>
        <v>0</v>
      </c>
      <c r="F20" s="67">
        <f t="shared" si="20"/>
        <v>0</v>
      </c>
      <c r="G20" s="67">
        <f t="shared" si="20"/>
        <v>0</v>
      </c>
      <c r="H20" s="67">
        <f t="shared" si="20"/>
        <v>0</v>
      </c>
      <c r="I20" s="64">
        <f t="shared" si="4"/>
        <v>0</v>
      </c>
      <c r="J20" s="67">
        <f>'2021_SOE TT KHDN'!J20-'2020_SOE TT KHDN'!J20</f>
        <v>0</v>
      </c>
      <c r="K20" s="67">
        <f>'2021_SOE TT KHDN'!K20-'2020_SOE TT KHDN'!K20</f>
        <v>0</v>
      </c>
      <c r="L20" s="67">
        <f>'2021_SOE TT KHDN'!L20-'2020_SOE TT KHDN'!L20</f>
        <v>0</v>
      </c>
      <c r="M20" s="67">
        <f>'2021_SOE TT KHDN'!M20-'2020_SOE TT KHDN'!M20</f>
        <v>0</v>
      </c>
      <c r="N20" s="67">
        <f>'2021_SOE TT KHDN'!N20-'2020_SOE TT KHDN'!N20</f>
        <v>0</v>
      </c>
      <c r="O20" s="64">
        <f t="shared" si="5"/>
        <v>0</v>
      </c>
      <c r="P20" s="67">
        <f>'2021_SOE TT KHDN'!P20-'2020_SOE TT KHDN'!P20</f>
        <v>0</v>
      </c>
      <c r="Q20" s="67">
        <f>'2021_SOE TT KHDN'!Q20-'2020_SOE TT KHDN'!Q20</f>
        <v>0</v>
      </c>
      <c r="R20" s="67">
        <f>'2021_SOE TT KHDN'!R20-'2020_SOE TT KHDN'!R20</f>
        <v>0</v>
      </c>
      <c r="S20" s="67">
        <f>'2021_SOE TT KHDN'!S20-'2020_SOE TT KHDN'!S20</f>
        <v>0</v>
      </c>
      <c r="T20" s="67">
        <f>'2021_SOE TT KHDN'!T20-'2020_SOE TT KHDN'!T20</f>
        <v>0</v>
      </c>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5"/>
      <c r="BZ20" s="65"/>
      <c r="CA20" s="65"/>
      <c r="CB20" s="65"/>
    </row>
    <row r="21" spans="1:80" ht="15" x14ac:dyDescent="0.15">
      <c r="A21" s="72" t="s">
        <v>26</v>
      </c>
      <c r="B21" s="74" t="s">
        <v>27</v>
      </c>
      <c r="C21" s="64">
        <f t="shared" si="2"/>
        <v>0</v>
      </c>
      <c r="D21" s="67">
        <f t="shared" si="21"/>
        <v>0</v>
      </c>
      <c r="E21" s="67">
        <f t="shared" si="20"/>
        <v>0</v>
      </c>
      <c r="F21" s="67">
        <f t="shared" si="20"/>
        <v>0</v>
      </c>
      <c r="G21" s="67">
        <f t="shared" si="20"/>
        <v>0</v>
      </c>
      <c r="H21" s="67">
        <f t="shared" si="20"/>
        <v>0</v>
      </c>
      <c r="I21" s="64">
        <f t="shared" si="4"/>
        <v>0</v>
      </c>
      <c r="J21" s="67">
        <f>'2021_SOE TT KHDN'!J21-'2020_SOE TT KHDN'!J21</f>
        <v>0</v>
      </c>
      <c r="K21" s="67">
        <f>'2021_SOE TT KHDN'!K21-'2020_SOE TT KHDN'!K21</f>
        <v>0</v>
      </c>
      <c r="L21" s="67">
        <f>'2021_SOE TT KHDN'!L21-'2020_SOE TT KHDN'!L21</f>
        <v>0</v>
      </c>
      <c r="M21" s="67">
        <f>'2021_SOE TT KHDN'!M21-'2020_SOE TT KHDN'!M21</f>
        <v>0</v>
      </c>
      <c r="N21" s="67">
        <f>'2021_SOE TT KHDN'!N21-'2020_SOE TT KHDN'!N21</f>
        <v>0</v>
      </c>
      <c r="O21" s="64">
        <f t="shared" si="5"/>
        <v>0</v>
      </c>
      <c r="P21" s="67">
        <f>'2021_SOE TT KHDN'!P21-'2020_SOE TT KHDN'!P21</f>
        <v>0</v>
      </c>
      <c r="Q21" s="67">
        <f>'2021_SOE TT KHDN'!Q21-'2020_SOE TT KHDN'!Q21</f>
        <v>0</v>
      </c>
      <c r="R21" s="67">
        <f>'2021_SOE TT KHDN'!R21-'2020_SOE TT KHDN'!R21</f>
        <v>0</v>
      </c>
      <c r="S21" s="67">
        <f>'2021_SOE TT KHDN'!S21-'2020_SOE TT KHDN'!S21</f>
        <v>0</v>
      </c>
      <c r="T21" s="67">
        <f>'2021_SOE TT KHDN'!T21-'2020_SOE TT KHDN'!T21</f>
        <v>0</v>
      </c>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5"/>
      <c r="BZ21" s="65"/>
      <c r="CA21" s="65"/>
      <c r="CB21" s="65"/>
    </row>
    <row r="22" spans="1:80" ht="15" x14ac:dyDescent="0.15">
      <c r="A22" s="72" t="s">
        <v>28</v>
      </c>
      <c r="B22" s="74" t="s">
        <v>29</v>
      </c>
      <c r="C22" s="64">
        <f t="shared" si="2"/>
        <v>0</v>
      </c>
      <c r="D22" s="67">
        <f t="shared" si="21"/>
        <v>0</v>
      </c>
      <c r="E22" s="67">
        <f t="shared" si="20"/>
        <v>0</v>
      </c>
      <c r="F22" s="67">
        <f t="shared" si="20"/>
        <v>0</v>
      </c>
      <c r="G22" s="67">
        <f t="shared" si="20"/>
        <v>0</v>
      </c>
      <c r="H22" s="67">
        <f t="shared" si="20"/>
        <v>0</v>
      </c>
      <c r="I22" s="64">
        <f t="shared" si="4"/>
        <v>0</v>
      </c>
      <c r="J22" s="67">
        <f>'2021_SOE TT KHDN'!J22-'2020_SOE TT KHDN'!J22</f>
        <v>0</v>
      </c>
      <c r="K22" s="67">
        <f>'2021_SOE TT KHDN'!K22-'2020_SOE TT KHDN'!K22</f>
        <v>0</v>
      </c>
      <c r="L22" s="67">
        <f>'2021_SOE TT KHDN'!L22-'2020_SOE TT KHDN'!L22</f>
        <v>0</v>
      </c>
      <c r="M22" s="67">
        <f>'2021_SOE TT KHDN'!M22-'2020_SOE TT KHDN'!M22</f>
        <v>0</v>
      </c>
      <c r="N22" s="67">
        <f>'2021_SOE TT KHDN'!N22-'2020_SOE TT KHDN'!N22</f>
        <v>0</v>
      </c>
      <c r="O22" s="64">
        <f t="shared" si="5"/>
        <v>0</v>
      </c>
      <c r="P22" s="67">
        <f>'2021_SOE TT KHDN'!P22-'2020_SOE TT KHDN'!P22</f>
        <v>0</v>
      </c>
      <c r="Q22" s="67">
        <f>'2021_SOE TT KHDN'!Q22-'2020_SOE TT KHDN'!Q22</f>
        <v>0</v>
      </c>
      <c r="R22" s="67">
        <f>'2021_SOE TT KHDN'!R22-'2020_SOE TT KHDN'!R22</f>
        <v>0</v>
      </c>
      <c r="S22" s="67">
        <f>'2021_SOE TT KHDN'!S22-'2020_SOE TT KHDN'!S22</f>
        <v>0</v>
      </c>
      <c r="T22" s="67">
        <f>'2021_SOE TT KHDN'!T22-'2020_SOE TT KHDN'!T22</f>
        <v>0</v>
      </c>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5"/>
      <c r="BZ22" s="65"/>
      <c r="CA22" s="65"/>
      <c r="CB22" s="65"/>
    </row>
    <row r="23" spans="1:80" ht="15" x14ac:dyDescent="0.15">
      <c r="A23" s="72" t="s">
        <v>30</v>
      </c>
      <c r="B23" s="73" t="s">
        <v>31</v>
      </c>
      <c r="C23" s="64">
        <f t="shared" si="2"/>
        <v>258.55766900000009</v>
      </c>
      <c r="D23" s="67">
        <f t="shared" si="21"/>
        <v>74.883107999999993</v>
      </c>
      <c r="E23" s="67">
        <f t="shared" si="20"/>
        <v>45</v>
      </c>
      <c r="F23" s="67">
        <f t="shared" si="20"/>
        <v>0</v>
      </c>
      <c r="G23" s="67">
        <f t="shared" si="20"/>
        <v>148.17443800000012</v>
      </c>
      <c r="H23" s="67">
        <f t="shared" si="20"/>
        <v>-9.4998769999999997</v>
      </c>
      <c r="I23" s="64">
        <f t="shared" si="4"/>
        <v>841.78146900000002</v>
      </c>
      <c r="J23" s="67">
        <f>'2021_SOE TT KHDN'!J23-'2020_SOE TT KHDN'!J23</f>
        <v>76.869203999999996</v>
      </c>
      <c r="K23" s="67">
        <f>'2021_SOE TT KHDN'!K23-'2020_SOE TT KHDN'!K23</f>
        <v>45</v>
      </c>
      <c r="L23" s="67">
        <f>'2021_SOE TT KHDN'!L23-'2020_SOE TT KHDN'!L23</f>
        <v>0</v>
      </c>
      <c r="M23" s="67">
        <f>'2021_SOE TT KHDN'!M23-'2020_SOE TT KHDN'!M23</f>
        <v>721.88168700000006</v>
      </c>
      <c r="N23" s="67">
        <f>'2021_SOE TT KHDN'!N23-'2020_SOE TT KHDN'!N23</f>
        <v>-1.9694219999999998</v>
      </c>
      <c r="O23" s="64">
        <f t="shared" si="5"/>
        <v>-583.22379999999987</v>
      </c>
      <c r="P23" s="67">
        <f>'2021_SOE TT KHDN'!P23-'2020_SOE TT KHDN'!P23</f>
        <v>-1.9860960000000001</v>
      </c>
      <c r="Q23" s="67">
        <f>'2021_SOE TT KHDN'!Q23-'2020_SOE TT KHDN'!Q23</f>
        <v>0</v>
      </c>
      <c r="R23" s="67">
        <f>'2021_SOE TT KHDN'!R23-'2020_SOE TT KHDN'!R23</f>
        <v>0</v>
      </c>
      <c r="S23" s="67">
        <f>'2021_SOE TT KHDN'!S23-'2020_SOE TT KHDN'!S23</f>
        <v>-573.70724899999993</v>
      </c>
      <c r="T23" s="67">
        <f>'2021_SOE TT KHDN'!T23-'2020_SOE TT KHDN'!T23</f>
        <v>-7.5304549999999999</v>
      </c>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5"/>
      <c r="BZ23" s="65"/>
      <c r="CA23" s="65"/>
      <c r="CB23" s="65"/>
    </row>
    <row r="24" spans="1:80" ht="15" x14ac:dyDescent="0.15">
      <c r="A24" s="72" t="s">
        <v>32</v>
      </c>
      <c r="B24" s="74" t="s">
        <v>33</v>
      </c>
      <c r="C24" s="64">
        <f t="shared" si="2"/>
        <v>0</v>
      </c>
      <c r="D24" s="67">
        <f t="shared" si="21"/>
        <v>0</v>
      </c>
      <c r="E24" s="67">
        <f t="shared" si="20"/>
        <v>0</v>
      </c>
      <c r="F24" s="67">
        <f t="shared" si="20"/>
        <v>0</v>
      </c>
      <c r="G24" s="67">
        <f t="shared" si="20"/>
        <v>0</v>
      </c>
      <c r="H24" s="67">
        <f t="shared" si="20"/>
        <v>0</v>
      </c>
      <c r="I24" s="64">
        <f t="shared" si="4"/>
        <v>0</v>
      </c>
      <c r="J24" s="67">
        <f>'2021_SOE TT KHDN'!J24-'2020_SOE TT KHDN'!J24</f>
        <v>0</v>
      </c>
      <c r="K24" s="67">
        <f>'2021_SOE TT KHDN'!K24-'2020_SOE TT KHDN'!K24</f>
        <v>0</v>
      </c>
      <c r="L24" s="67">
        <f>'2021_SOE TT KHDN'!L24-'2020_SOE TT KHDN'!L24</f>
        <v>0</v>
      </c>
      <c r="M24" s="67">
        <f>'2021_SOE TT KHDN'!M24-'2020_SOE TT KHDN'!M24</f>
        <v>0</v>
      </c>
      <c r="N24" s="67">
        <f>'2021_SOE TT KHDN'!N24-'2020_SOE TT KHDN'!N24</f>
        <v>0</v>
      </c>
      <c r="O24" s="64">
        <f t="shared" si="5"/>
        <v>0</v>
      </c>
      <c r="P24" s="64"/>
      <c r="Q24" s="64"/>
      <c r="R24" s="64"/>
      <c r="S24" s="64"/>
      <c r="T24" s="64"/>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5"/>
      <c r="BZ24" s="65"/>
      <c r="CA24" s="65"/>
      <c r="CB24" s="65"/>
    </row>
    <row r="25" spans="1:80" ht="15" x14ac:dyDescent="0.15">
      <c r="A25" s="70">
        <v>6</v>
      </c>
      <c r="B25" s="71" t="s">
        <v>34</v>
      </c>
      <c r="C25" s="64">
        <f>SUM(C26:C27)</f>
        <v>-615.43060500000001</v>
      </c>
      <c r="D25" s="64">
        <f t="shared" ref="D25:T25" si="22">SUM(D26:D27)</f>
        <v>0</v>
      </c>
      <c r="E25" s="64">
        <f t="shared" si="22"/>
        <v>0</v>
      </c>
      <c r="F25" s="64">
        <f t="shared" si="22"/>
        <v>0</v>
      </c>
      <c r="G25" s="64">
        <f t="shared" si="22"/>
        <v>-666.56696899999997</v>
      </c>
      <c r="H25" s="64">
        <f t="shared" si="22"/>
        <v>51.136364</v>
      </c>
      <c r="I25" s="64">
        <f t="shared" si="22"/>
        <v>-615.43060500000001</v>
      </c>
      <c r="J25" s="64">
        <f t="shared" si="22"/>
        <v>0</v>
      </c>
      <c r="K25" s="64">
        <f t="shared" si="22"/>
        <v>0</v>
      </c>
      <c r="L25" s="64">
        <f t="shared" si="22"/>
        <v>0</v>
      </c>
      <c r="M25" s="64">
        <f t="shared" si="22"/>
        <v>-666.56696899999997</v>
      </c>
      <c r="N25" s="64">
        <f t="shared" si="22"/>
        <v>51.136364</v>
      </c>
      <c r="O25" s="64">
        <f t="shared" si="22"/>
        <v>0</v>
      </c>
      <c r="P25" s="64">
        <f t="shared" si="22"/>
        <v>0</v>
      </c>
      <c r="Q25" s="64">
        <f t="shared" si="22"/>
        <v>0</v>
      </c>
      <c r="R25" s="64">
        <f t="shared" si="22"/>
        <v>0</v>
      </c>
      <c r="S25" s="64">
        <f t="shared" si="22"/>
        <v>0</v>
      </c>
      <c r="T25" s="64">
        <f t="shared" si="22"/>
        <v>0</v>
      </c>
      <c r="U25" s="64"/>
      <c r="V25" s="64"/>
      <c r="W25" s="64"/>
      <c r="X25" s="64"/>
      <c r="Y25" s="64"/>
      <c r="Z25" s="64"/>
      <c r="AA25" s="64">
        <f t="shared" ref="AA25:CB25" si="23">SUM(AA26:AA27)</f>
        <v>0</v>
      </c>
      <c r="AB25" s="64">
        <f t="shared" si="23"/>
        <v>0</v>
      </c>
      <c r="AC25" s="64">
        <f t="shared" si="23"/>
        <v>0</v>
      </c>
      <c r="AD25" s="64">
        <f t="shared" si="23"/>
        <v>0</v>
      </c>
      <c r="AE25" s="64">
        <f t="shared" si="23"/>
        <v>0</v>
      </c>
      <c r="AF25" s="64">
        <f t="shared" si="23"/>
        <v>0</v>
      </c>
      <c r="AG25" s="64">
        <f t="shared" si="23"/>
        <v>0</v>
      </c>
      <c r="AH25" s="64">
        <f t="shared" si="23"/>
        <v>0</v>
      </c>
      <c r="AI25" s="64">
        <f t="shared" si="23"/>
        <v>0</v>
      </c>
      <c r="AJ25" s="64">
        <f t="shared" si="23"/>
        <v>0</v>
      </c>
      <c r="AK25" s="64">
        <f t="shared" si="23"/>
        <v>0</v>
      </c>
      <c r="AL25" s="64">
        <f t="shared" si="23"/>
        <v>0</v>
      </c>
      <c r="AM25" s="64">
        <f t="shared" si="23"/>
        <v>0</v>
      </c>
      <c r="AN25" s="64">
        <f t="shared" si="23"/>
        <v>0</v>
      </c>
      <c r="AO25" s="64">
        <f t="shared" si="23"/>
        <v>0</v>
      </c>
      <c r="AP25" s="64">
        <f t="shared" si="23"/>
        <v>0</v>
      </c>
      <c r="AQ25" s="64">
        <f t="shared" si="23"/>
        <v>0</v>
      </c>
      <c r="AR25" s="64">
        <f t="shared" si="23"/>
        <v>0</v>
      </c>
      <c r="AS25" s="64">
        <f t="shared" si="23"/>
        <v>0</v>
      </c>
      <c r="AT25" s="64">
        <f t="shared" si="23"/>
        <v>0</v>
      </c>
      <c r="AU25" s="64">
        <f t="shared" si="23"/>
        <v>0</v>
      </c>
      <c r="AV25" s="64">
        <f t="shared" si="23"/>
        <v>0</v>
      </c>
      <c r="AW25" s="64">
        <f t="shared" si="23"/>
        <v>0</v>
      </c>
      <c r="AX25" s="64">
        <f t="shared" si="23"/>
        <v>0</v>
      </c>
      <c r="AY25" s="64">
        <f t="shared" si="23"/>
        <v>0</v>
      </c>
      <c r="AZ25" s="64">
        <f t="shared" si="23"/>
        <v>0</v>
      </c>
      <c r="BA25" s="64">
        <f t="shared" si="23"/>
        <v>0</v>
      </c>
      <c r="BB25" s="64">
        <f t="shared" si="23"/>
        <v>0</v>
      </c>
      <c r="BC25" s="64">
        <f t="shared" si="23"/>
        <v>0</v>
      </c>
      <c r="BD25" s="64">
        <f t="shared" si="23"/>
        <v>0</v>
      </c>
      <c r="BE25" s="64">
        <f t="shared" si="23"/>
        <v>0</v>
      </c>
      <c r="BF25" s="64">
        <f t="shared" si="23"/>
        <v>0</v>
      </c>
      <c r="BG25" s="64">
        <f t="shared" si="23"/>
        <v>0</v>
      </c>
      <c r="BH25" s="64">
        <f t="shared" si="23"/>
        <v>0</v>
      </c>
      <c r="BI25" s="64">
        <f t="shared" si="23"/>
        <v>0</v>
      </c>
      <c r="BJ25" s="64">
        <f t="shared" si="23"/>
        <v>0</v>
      </c>
      <c r="BK25" s="64">
        <f t="shared" si="23"/>
        <v>0</v>
      </c>
      <c r="BL25" s="64">
        <f t="shared" si="23"/>
        <v>0</v>
      </c>
      <c r="BM25" s="64">
        <f t="shared" si="23"/>
        <v>0</v>
      </c>
      <c r="BN25" s="64">
        <f t="shared" si="23"/>
        <v>0</v>
      </c>
      <c r="BO25" s="64">
        <f t="shared" si="23"/>
        <v>0</v>
      </c>
      <c r="BP25" s="64">
        <f t="shared" si="23"/>
        <v>0</v>
      </c>
      <c r="BQ25" s="64">
        <f t="shared" si="23"/>
        <v>0</v>
      </c>
      <c r="BR25" s="64">
        <f t="shared" si="23"/>
        <v>0</v>
      </c>
      <c r="BS25" s="64">
        <f t="shared" si="23"/>
        <v>0</v>
      </c>
      <c r="BT25" s="64">
        <f t="shared" si="23"/>
        <v>0</v>
      </c>
      <c r="BU25" s="64">
        <f t="shared" si="23"/>
        <v>0</v>
      </c>
      <c r="BV25" s="64">
        <f t="shared" si="23"/>
        <v>0</v>
      </c>
      <c r="BW25" s="64">
        <f t="shared" si="23"/>
        <v>0</v>
      </c>
      <c r="BX25" s="64">
        <f t="shared" si="23"/>
        <v>0</v>
      </c>
      <c r="BY25" s="64">
        <f t="shared" si="23"/>
        <v>0</v>
      </c>
      <c r="BZ25" s="64">
        <f t="shared" si="23"/>
        <v>0</v>
      </c>
      <c r="CA25" s="64">
        <f t="shared" si="23"/>
        <v>0</v>
      </c>
      <c r="CB25" s="64">
        <f t="shared" si="23"/>
        <v>0</v>
      </c>
    </row>
    <row r="26" spans="1:80" ht="15" x14ac:dyDescent="0.15">
      <c r="A26" s="72" t="s">
        <v>35</v>
      </c>
      <c r="B26" s="74" t="s">
        <v>36</v>
      </c>
      <c r="C26" s="64">
        <f t="shared" si="2"/>
        <v>0</v>
      </c>
      <c r="D26" s="67">
        <f>J26+P26</f>
        <v>0</v>
      </c>
      <c r="E26" s="67">
        <f t="shared" ref="E26:H27" si="24">K26+Q26</f>
        <v>0</v>
      </c>
      <c r="F26" s="67">
        <f t="shared" si="24"/>
        <v>0</v>
      </c>
      <c r="G26" s="67">
        <f t="shared" si="24"/>
        <v>0</v>
      </c>
      <c r="H26" s="67">
        <f t="shared" si="24"/>
        <v>0</v>
      </c>
      <c r="I26" s="64">
        <f t="shared" si="4"/>
        <v>0</v>
      </c>
      <c r="J26" s="67">
        <f>'2021_SOE TT KHDN'!J26-'2020_SOE TT KHDN'!J26</f>
        <v>0</v>
      </c>
      <c r="K26" s="67">
        <f>'2021_SOE TT KHDN'!K26-'2020_SOE TT KHDN'!K26</f>
        <v>0</v>
      </c>
      <c r="L26" s="67">
        <f>'2021_SOE TT KHDN'!L26-'2020_SOE TT KHDN'!L26</f>
        <v>0</v>
      </c>
      <c r="M26" s="67">
        <f>'2021_SOE TT KHDN'!M26-'2020_SOE TT KHDN'!M26</f>
        <v>0</v>
      </c>
      <c r="N26" s="67">
        <f>'2021_SOE TT KHDN'!N26-'2020_SOE TT KHDN'!N26</f>
        <v>0</v>
      </c>
      <c r="O26" s="64">
        <f t="shared" si="5"/>
        <v>0</v>
      </c>
      <c r="P26" s="67">
        <f>'2021_SOE TT KHDN'!P26-'2020_SOE TT KHDN'!P26</f>
        <v>0</v>
      </c>
      <c r="Q26" s="67">
        <f>'2021_SOE TT KHDN'!Q26-'2020_SOE TT KHDN'!Q26</f>
        <v>0</v>
      </c>
      <c r="R26" s="67">
        <f>'2021_SOE TT KHDN'!R26-'2020_SOE TT KHDN'!R26</f>
        <v>0</v>
      </c>
      <c r="S26" s="67">
        <f>'2021_SOE TT KHDN'!S26-'2020_SOE TT KHDN'!S26</f>
        <v>0</v>
      </c>
      <c r="T26" s="67">
        <f>'2021_SOE TT KHDN'!T26-'2020_SOE TT KHDN'!T26</f>
        <v>0</v>
      </c>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5"/>
      <c r="BI26" s="65"/>
      <c r="BJ26" s="65"/>
      <c r="BK26" s="65"/>
      <c r="BL26" s="65"/>
      <c r="BM26" s="65"/>
      <c r="BN26" s="65"/>
      <c r="BO26" s="65"/>
      <c r="BP26" s="65"/>
      <c r="BQ26" s="65"/>
      <c r="BR26" s="65"/>
      <c r="BS26" s="65"/>
      <c r="BT26" s="65"/>
      <c r="BU26" s="65"/>
      <c r="BV26" s="65"/>
      <c r="BW26" s="65"/>
      <c r="BX26" s="65"/>
      <c r="BY26" s="65"/>
      <c r="BZ26" s="65"/>
      <c r="CA26" s="65"/>
      <c r="CB26" s="65"/>
    </row>
    <row r="27" spans="1:80" ht="15" x14ac:dyDescent="0.15">
      <c r="A27" s="72" t="s">
        <v>37</v>
      </c>
      <c r="B27" s="73" t="s">
        <v>38</v>
      </c>
      <c r="C27" s="64">
        <f t="shared" si="2"/>
        <v>-615.43060500000001</v>
      </c>
      <c r="D27" s="67">
        <f>J27+P27</f>
        <v>0</v>
      </c>
      <c r="E27" s="67">
        <f t="shared" si="24"/>
        <v>0</v>
      </c>
      <c r="F27" s="67">
        <f t="shared" si="24"/>
        <v>0</v>
      </c>
      <c r="G27" s="67">
        <f t="shared" si="24"/>
        <v>-666.56696899999997</v>
      </c>
      <c r="H27" s="67">
        <f t="shared" si="24"/>
        <v>51.136364</v>
      </c>
      <c r="I27" s="64">
        <f t="shared" si="4"/>
        <v>-615.43060500000001</v>
      </c>
      <c r="J27" s="67">
        <f>'2021_SOE TT KHDN'!J27-'2020_SOE TT KHDN'!J27</f>
        <v>0</v>
      </c>
      <c r="K27" s="67">
        <f>'2021_SOE TT KHDN'!K27-'2020_SOE TT KHDN'!K27</f>
        <v>0</v>
      </c>
      <c r="L27" s="67">
        <f>'2021_SOE TT KHDN'!L27-'2020_SOE TT KHDN'!L27</f>
        <v>0</v>
      </c>
      <c r="M27" s="67">
        <f>'2021_SOE TT KHDN'!M27-'2020_SOE TT KHDN'!M27</f>
        <v>-666.56696899999997</v>
      </c>
      <c r="N27" s="67">
        <f>'2021_SOE TT KHDN'!N27-'2020_SOE TT KHDN'!N27</f>
        <v>51.136364</v>
      </c>
      <c r="O27" s="64">
        <f t="shared" si="5"/>
        <v>0</v>
      </c>
      <c r="P27" s="67">
        <f>'2021_SOE TT KHDN'!P27-'2020_SOE TT KHDN'!P27</f>
        <v>0</v>
      </c>
      <c r="Q27" s="67">
        <f>'2021_SOE TT KHDN'!Q27-'2020_SOE TT KHDN'!Q27</f>
        <v>0</v>
      </c>
      <c r="R27" s="67">
        <f>'2021_SOE TT KHDN'!R27-'2020_SOE TT KHDN'!R27</f>
        <v>0</v>
      </c>
      <c r="S27" s="67">
        <f>'2021_SOE TT KHDN'!S27-'2020_SOE TT KHDN'!S27</f>
        <v>0</v>
      </c>
      <c r="T27" s="67">
        <f>'2021_SOE TT KHDN'!T27-'2020_SOE TT KHDN'!T27</f>
        <v>0</v>
      </c>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row>
    <row r="28" spans="1:80" ht="15" x14ac:dyDescent="0.15">
      <c r="A28" s="70">
        <v>7</v>
      </c>
      <c r="B28" s="71" t="s">
        <v>39</v>
      </c>
      <c r="C28" s="64">
        <f>SUM(C29:C32)</f>
        <v>-2788.860956</v>
      </c>
      <c r="D28" s="64">
        <f t="shared" ref="D28:T28" si="25">SUM(D29:D32)</f>
        <v>-971.76094200000023</v>
      </c>
      <c r="E28" s="64">
        <f t="shared" si="25"/>
        <v>-1591.3643400000001</v>
      </c>
      <c r="F28" s="64">
        <f t="shared" si="25"/>
        <v>-103.97392999999994</v>
      </c>
      <c r="G28" s="64">
        <f t="shared" si="25"/>
        <v>-94.440650999999832</v>
      </c>
      <c r="H28" s="64">
        <f t="shared" si="25"/>
        <v>-27.321092999999962</v>
      </c>
      <c r="I28" s="64">
        <f t="shared" si="25"/>
        <v>-1420.5637429999999</v>
      </c>
      <c r="J28" s="64">
        <f t="shared" si="25"/>
        <v>-473.70905800000003</v>
      </c>
      <c r="K28" s="64">
        <f t="shared" si="25"/>
        <v>-1014.13512</v>
      </c>
      <c r="L28" s="64">
        <f t="shared" si="25"/>
        <v>-35.398608999999965</v>
      </c>
      <c r="M28" s="64">
        <f t="shared" si="25"/>
        <v>85.710015000000098</v>
      </c>
      <c r="N28" s="64">
        <f t="shared" si="25"/>
        <v>16.969029000000003</v>
      </c>
      <c r="O28" s="64">
        <f t="shared" si="25"/>
        <v>-1368.2972130000001</v>
      </c>
      <c r="P28" s="64">
        <f t="shared" si="25"/>
        <v>-498.0518840000002</v>
      </c>
      <c r="Q28" s="64">
        <f t="shared" si="25"/>
        <v>-577.22922000000005</v>
      </c>
      <c r="R28" s="64">
        <f t="shared" si="25"/>
        <v>-68.575320999999974</v>
      </c>
      <c r="S28" s="64">
        <f t="shared" si="25"/>
        <v>-180.15066599999992</v>
      </c>
      <c r="T28" s="64">
        <f t="shared" si="25"/>
        <v>-44.290121999999968</v>
      </c>
      <c r="U28" s="64"/>
      <c r="V28" s="64"/>
      <c r="W28" s="64"/>
      <c r="X28" s="64"/>
      <c r="Y28" s="64"/>
      <c r="Z28" s="64"/>
      <c r="AA28" s="64">
        <f t="shared" ref="AA28:CB28" si="26">SUM(AA29:AA32)</f>
        <v>0</v>
      </c>
      <c r="AB28" s="64">
        <f t="shared" si="26"/>
        <v>0</v>
      </c>
      <c r="AC28" s="64">
        <f t="shared" si="26"/>
        <v>0</v>
      </c>
      <c r="AD28" s="64">
        <f t="shared" si="26"/>
        <v>0</v>
      </c>
      <c r="AE28" s="64">
        <f t="shared" si="26"/>
        <v>0</v>
      </c>
      <c r="AF28" s="64">
        <f t="shared" si="26"/>
        <v>0</v>
      </c>
      <c r="AG28" s="64">
        <f t="shared" si="26"/>
        <v>0</v>
      </c>
      <c r="AH28" s="64">
        <f t="shared" si="26"/>
        <v>0</v>
      </c>
      <c r="AI28" s="64">
        <f t="shared" si="26"/>
        <v>0</v>
      </c>
      <c r="AJ28" s="64">
        <f t="shared" si="26"/>
        <v>0</v>
      </c>
      <c r="AK28" s="64">
        <f t="shared" si="26"/>
        <v>0</v>
      </c>
      <c r="AL28" s="64">
        <f t="shared" si="26"/>
        <v>0</v>
      </c>
      <c r="AM28" s="64">
        <f t="shared" si="26"/>
        <v>0</v>
      </c>
      <c r="AN28" s="64">
        <f t="shared" si="26"/>
        <v>0</v>
      </c>
      <c r="AO28" s="64">
        <f t="shared" si="26"/>
        <v>0</v>
      </c>
      <c r="AP28" s="64">
        <f t="shared" si="26"/>
        <v>0</v>
      </c>
      <c r="AQ28" s="64">
        <f t="shared" si="26"/>
        <v>0</v>
      </c>
      <c r="AR28" s="64">
        <f t="shared" si="26"/>
        <v>0</v>
      </c>
      <c r="AS28" s="64">
        <f t="shared" si="26"/>
        <v>0</v>
      </c>
      <c r="AT28" s="64">
        <f t="shared" si="26"/>
        <v>0</v>
      </c>
      <c r="AU28" s="64">
        <f t="shared" si="26"/>
        <v>0</v>
      </c>
      <c r="AV28" s="64">
        <f t="shared" si="26"/>
        <v>0</v>
      </c>
      <c r="AW28" s="64">
        <f t="shared" si="26"/>
        <v>0</v>
      </c>
      <c r="AX28" s="64">
        <f t="shared" si="26"/>
        <v>0</v>
      </c>
      <c r="AY28" s="64">
        <f t="shared" si="26"/>
        <v>0</v>
      </c>
      <c r="AZ28" s="64">
        <f t="shared" si="26"/>
        <v>0</v>
      </c>
      <c r="BA28" s="64">
        <f t="shared" si="26"/>
        <v>0</v>
      </c>
      <c r="BB28" s="64">
        <f t="shared" si="26"/>
        <v>0</v>
      </c>
      <c r="BC28" s="64">
        <f t="shared" si="26"/>
        <v>0</v>
      </c>
      <c r="BD28" s="64">
        <f t="shared" si="26"/>
        <v>0</v>
      </c>
      <c r="BE28" s="64">
        <f t="shared" si="26"/>
        <v>0</v>
      </c>
      <c r="BF28" s="64">
        <f t="shared" si="26"/>
        <v>0</v>
      </c>
      <c r="BG28" s="64">
        <f t="shared" si="26"/>
        <v>0</v>
      </c>
      <c r="BH28" s="64">
        <f t="shared" si="26"/>
        <v>0</v>
      </c>
      <c r="BI28" s="64">
        <f t="shared" si="26"/>
        <v>0</v>
      </c>
      <c r="BJ28" s="64">
        <f t="shared" si="26"/>
        <v>0</v>
      </c>
      <c r="BK28" s="64">
        <f t="shared" si="26"/>
        <v>0</v>
      </c>
      <c r="BL28" s="64">
        <f t="shared" si="26"/>
        <v>0</v>
      </c>
      <c r="BM28" s="64">
        <f t="shared" si="26"/>
        <v>0</v>
      </c>
      <c r="BN28" s="64">
        <f t="shared" si="26"/>
        <v>0</v>
      </c>
      <c r="BO28" s="64">
        <f t="shared" si="26"/>
        <v>0</v>
      </c>
      <c r="BP28" s="64">
        <f t="shared" si="26"/>
        <v>0</v>
      </c>
      <c r="BQ28" s="64">
        <f t="shared" si="26"/>
        <v>0</v>
      </c>
      <c r="BR28" s="64">
        <f t="shared" si="26"/>
        <v>0</v>
      </c>
      <c r="BS28" s="64">
        <f t="shared" si="26"/>
        <v>0</v>
      </c>
      <c r="BT28" s="64">
        <f t="shared" si="26"/>
        <v>0</v>
      </c>
      <c r="BU28" s="64">
        <f t="shared" si="26"/>
        <v>0</v>
      </c>
      <c r="BV28" s="64">
        <f t="shared" si="26"/>
        <v>0</v>
      </c>
      <c r="BW28" s="64">
        <f t="shared" si="26"/>
        <v>0</v>
      </c>
      <c r="BX28" s="64">
        <f t="shared" si="26"/>
        <v>0</v>
      </c>
      <c r="BY28" s="64">
        <f t="shared" si="26"/>
        <v>0</v>
      </c>
      <c r="BZ28" s="64">
        <f t="shared" si="26"/>
        <v>0</v>
      </c>
      <c r="CA28" s="64">
        <f t="shared" si="26"/>
        <v>0</v>
      </c>
      <c r="CB28" s="64">
        <f t="shared" si="26"/>
        <v>0</v>
      </c>
    </row>
    <row r="29" spans="1:80" ht="15" x14ac:dyDescent="0.15">
      <c r="A29" s="72" t="s">
        <v>40</v>
      </c>
      <c r="B29" s="74" t="s">
        <v>41</v>
      </c>
      <c r="C29" s="64">
        <f t="shared" si="2"/>
        <v>0</v>
      </c>
      <c r="D29" s="67">
        <f>J29+P29</f>
        <v>0</v>
      </c>
      <c r="E29" s="67">
        <f t="shared" ref="E29:H32" si="27">K29+Q29</f>
        <v>0</v>
      </c>
      <c r="F29" s="67">
        <f t="shared" si="27"/>
        <v>0</v>
      </c>
      <c r="G29" s="67">
        <f t="shared" si="27"/>
        <v>0</v>
      </c>
      <c r="H29" s="67">
        <f t="shared" si="27"/>
        <v>0</v>
      </c>
      <c r="I29" s="64">
        <f t="shared" si="4"/>
        <v>0</v>
      </c>
      <c r="J29" s="67">
        <f>'2021_SOE TT KHDN'!J29-'2020_SOE TT KHDN'!J29</f>
        <v>0</v>
      </c>
      <c r="K29" s="67">
        <f>'2021_SOE TT KHDN'!K29-'2020_SOE TT KHDN'!K29</f>
        <v>0</v>
      </c>
      <c r="L29" s="67">
        <f>'2021_SOE TT KHDN'!L29-'2020_SOE TT KHDN'!L29</f>
        <v>0</v>
      </c>
      <c r="M29" s="67">
        <f>'2021_SOE TT KHDN'!M29-'2020_SOE TT KHDN'!M29</f>
        <v>0</v>
      </c>
      <c r="N29" s="67">
        <f>'2021_SOE TT KHDN'!N29-'2020_SOE TT KHDN'!N29</f>
        <v>0</v>
      </c>
      <c r="O29" s="64">
        <f t="shared" si="5"/>
        <v>0</v>
      </c>
      <c r="P29" s="67">
        <f>'2021_SOE TT KHDN'!P29-'2020_SOE TT KHDN'!P29</f>
        <v>0</v>
      </c>
      <c r="Q29" s="67">
        <f>'2021_SOE TT KHDN'!Q29-'2020_SOE TT KHDN'!Q29</f>
        <v>0</v>
      </c>
      <c r="R29" s="67">
        <f>'2021_SOE TT KHDN'!R29-'2020_SOE TT KHDN'!R29</f>
        <v>0</v>
      </c>
      <c r="S29" s="67">
        <f>'2021_SOE TT KHDN'!S29-'2020_SOE TT KHDN'!S29</f>
        <v>0</v>
      </c>
      <c r="T29" s="67">
        <f>'2021_SOE TT KHDN'!T29-'2020_SOE TT KHDN'!T29</f>
        <v>0</v>
      </c>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row>
    <row r="30" spans="1:80" ht="15" x14ac:dyDescent="0.15">
      <c r="A30" s="72" t="s">
        <v>42</v>
      </c>
      <c r="B30" s="74" t="s">
        <v>43</v>
      </c>
      <c r="C30" s="64">
        <f t="shared" si="2"/>
        <v>260.82897300000002</v>
      </c>
      <c r="D30" s="67">
        <f t="shared" ref="D30:D32" si="28">J30+P30</f>
        <v>499.16210299999977</v>
      </c>
      <c r="E30" s="67">
        <f t="shared" si="27"/>
        <v>0</v>
      </c>
      <c r="F30" s="67">
        <f t="shared" si="27"/>
        <v>-103.97392999999994</v>
      </c>
      <c r="G30" s="67">
        <f t="shared" si="27"/>
        <v>-116.15708399999983</v>
      </c>
      <c r="H30" s="67">
        <f t="shared" si="27"/>
        <v>-18.202115999999961</v>
      </c>
      <c r="I30" s="64">
        <f t="shared" si="4"/>
        <v>226.47678400000015</v>
      </c>
      <c r="J30" s="67">
        <f>'2021_SOE TT KHDN'!J30-'2020_SOE TT KHDN'!J30</f>
        <v>190.06186200000002</v>
      </c>
      <c r="K30" s="67">
        <f>'2021_SOE TT KHDN'!K30-'2020_SOE TT KHDN'!K30</f>
        <v>0</v>
      </c>
      <c r="L30" s="67">
        <f>'2021_SOE TT KHDN'!L30-'2020_SOE TT KHDN'!L30</f>
        <v>-35.398608999999965</v>
      </c>
      <c r="M30" s="67">
        <f>'2021_SOE TT KHDN'!M30-'2020_SOE TT KHDN'!M30</f>
        <v>55.389957000000095</v>
      </c>
      <c r="N30" s="67">
        <f>'2021_SOE TT KHDN'!N30-'2020_SOE TT KHDN'!N30</f>
        <v>16.423574000000002</v>
      </c>
      <c r="O30" s="64">
        <f t="shared" si="5"/>
        <v>34.352188999999896</v>
      </c>
      <c r="P30" s="67">
        <f>'2021_SOE TT KHDN'!P30-'2020_SOE TT KHDN'!P30</f>
        <v>309.10024099999976</v>
      </c>
      <c r="Q30" s="67">
        <f>'2021_SOE TT KHDN'!Q30-'2020_SOE TT KHDN'!Q30</f>
        <v>0</v>
      </c>
      <c r="R30" s="67">
        <f>'2021_SOE TT KHDN'!R30-'2020_SOE TT KHDN'!R30</f>
        <v>-68.575320999999974</v>
      </c>
      <c r="S30" s="67">
        <f>'2021_SOE TT KHDN'!S30-'2020_SOE TT KHDN'!S30</f>
        <v>-171.54704099999992</v>
      </c>
      <c r="T30" s="67">
        <f>'2021_SOE TT KHDN'!T30-'2020_SOE TT KHDN'!T30</f>
        <v>-34.625689999999963</v>
      </c>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5"/>
      <c r="BI30" s="65"/>
      <c r="BJ30" s="65"/>
      <c r="BK30" s="65"/>
      <c r="BL30" s="65"/>
      <c r="BM30" s="65"/>
      <c r="BN30" s="65"/>
      <c r="BO30" s="65"/>
      <c r="BP30" s="65"/>
      <c r="BQ30" s="65"/>
      <c r="BR30" s="65"/>
      <c r="BS30" s="65"/>
      <c r="BT30" s="65"/>
      <c r="BU30" s="65"/>
      <c r="BV30" s="65"/>
      <c r="BW30" s="65"/>
      <c r="BX30" s="65"/>
      <c r="BY30" s="65"/>
      <c r="BZ30" s="65"/>
      <c r="CA30" s="65"/>
      <c r="CB30" s="65"/>
    </row>
    <row r="31" spans="1:80" ht="15" x14ac:dyDescent="0.15">
      <c r="A31" s="72" t="s">
        <v>44</v>
      </c>
      <c r="B31" s="74" t="s">
        <v>45</v>
      </c>
      <c r="C31" s="64">
        <f t="shared" si="2"/>
        <v>-3050.780839</v>
      </c>
      <c r="D31" s="67">
        <f t="shared" si="28"/>
        <v>-1470.923045</v>
      </c>
      <c r="E31" s="67">
        <f t="shared" si="27"/>
        <v>-1591.3643400000001</v>
      </c>
      <c r="F31" s="67">
        <f t="shared" si="27"/>
        <v>0</v>
      </c>
      <c r="G31" s="67">
        <f t="shared" si="27"/>
        <v>21.716433000000002</v>
      </c>
      <c r="H31" s="67">
        <f t="shared" si="27"/>
        <v>-10.209887</v>
      </c>
      <c r="I31" s="64">
        <f t="shared" si="4"/>
        <v>-1647.5859820000001</v>
      </c>
      <c r="J31" s="67">
        <f>'2021_SOE TT KHDN'!J31-'2020_SOE TT KHDN'!J31</f>
        <v>-663.77092000000005</v>
      </c>
      <c r="K31" s="67">
        <f>'2021_SOE TT KHDN'!K31-'2020_SOE TT KHDN'!K31</f>
        <v>-1014.13512</v>
      </c>
      <c r="L31" s="67">
        <f>'2021_SOE TT KHDN'!L31-'2020_SOE TT KHDN'!L31</f>
        <v>0</v>
      </c>
      <c r="M31" s="67">
        <f>'2021_SOE TT KHDN'!M31-'2020_SOE TT KHDN'!M31</f>
        <v>30.320058</v>
      </c>
      <c r="N31" s="67">
        <f>'2021_SOE TT KHDN'!N31-'2020_SOE TT KHDN'!N31</f>
        <v>0</v>
      </c>
      <c r="O31" s="64">
        <f t="shared" si="5"/>
        <v>-1403.194857</v>
      </c>
      <c r="P31" s="67">
        <f>'2021_SOE TT KHDN'!P31-'2020_SOE TT KHDN'!P31</f>
        <v>-807.15212499999996</v>
      </c>
      <c r="Q31" s="67">
        <f>'2021_SOE TT KHDN'!Q31-'2020_SOE TT KHDN'!Q31</f>
        <v>-577.22922000000005</v>
      </c>
      <c r="R31" s="67">
        <f>'2021_SOE TT KHDN'!R31-'2020_SOE TT KHDN'!R31</f>
        <v>0</v>
      </c>
      <c r="S31" s="67">
        <f>'2021_SOE TT KHDN'!S31-'2020_SOE TT KHDN'!S31</f>
        <v>-8.6036249999999992</v>
      </c>
      <c r="T31" s="67">
        <f>'2021_SOE TT KHDN'!T31-'2020_SOE TT KHDN'!T31</f>
        <v>-10.209887</v>
      </c>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5"/>
      <c r="BI31" s="65"/>
      <c r="BJ31" s="65"/>
      <c r="BK31" s="65"/>
      <c r="BL31" s="65"/>
      <c r="BM31" s="65"/>
      <c r="BN31" s="65"/>
      <c r="BO31" s="65"/>
      <c r="BP31" s="65"/>
      <c r="BQ31" s="65"/>
      <c r="BR31" s="65"/>
      <c r="BS31" s="65"/>
      <c r="BT31" s="65"/>
      <c r="BU31" s="65"/>
      <c r="BV31" s="65"/>
      <c r="BW31" s="65"/>
      <c r="BX31" s="65"/>
      <c r="BY31" s="65"/>
      <c r="BZ31" s="65"/>
      <c r="CA31" s="65"/>
      <c r="CB31" s="65"/>
    </row>
    <row r="32" spans="1:80" ht="15" x14ac:dyDescent="0.15">
      <c r="A32" s="72" t="s">
        <v>46</v>
      </c>
      <c r="B32" s="74" t="s">
        <v>1473</v>
      </c>
      <c r="C32" s="64">
        <f t="shared" si="2"/>
        <v>1.09091</v>
      </c>
      <c r="D32" s="67">
        <f t="shared" si="28"/>
        <v>0</v>
      </c>
      <c r="E32" s="67">
        <f t="shared" si="27"/>
        <v>0</v>
      </c>
      <c r="F32" s="67">
        <f t="shared" si="27"/>
        <v>0</v>
      </c>
      <c r="G32" s="67">
        <f t="shared" si="27"/>
        <v>0</v>
      </c>
      <c r="H32" s="67">
        <f t="shared" si="27"/>
        <v>1.09091</v>
      </c>
      <c r="I32" s="64">
        <f t="shared" si="4"/>
        <v>0.54545500000000002</v>
      </c>
      <c r="J32" s="67">
        <f>'2021_SOE TT KHDN'!J32-'2020_SOE TT KHDN'!J32</f>
        <v>0</v>
      </c>
      <c r="K32" s="67">
        <f>'2021_SOE TT KHDN'!K32-'2020_SOE TT KHDN'!K32</f>
        <v>0</v>
      </c>
      <c r="L32" s="67">
        <f>'2021_SOE TT KHDN'!L32-'2020_SOE TT KHDN'!L32</f>
        <v>0</v>
      </c>
      <c r="M32" s="67">
        <f>'2021_SOE TT KHDN'!M32-'2020_SOE TT KHDN'!M32</f>
        <v>0</v>
      </c>
      <c r="N32" s="67">
        <f>'2021_SOE TT KHDN'!N32-'2020_SOE TT KHDN'!N32</f>
        <v>0.54545500000000002</v>
      </c>
      <c r="O32" s="64">
        <f t="shared" si="5"/>
        <v>0.54545500000000002</v>
      </c>
      <c r="P32" s="67">
        <f>'2021_SOE TT KHDN'!P32-'2020_SOE TT KHDN'!P32</f>
        <v>0</v>
      </c>
      <c r="Q32" s="67">
        <f>'2021_SOE TT KHDN'!Q32-'2020_SOE TT KHDN'!Q32</f>
        <v>0</v>
      </c>
      <c r="R32" s="67">
        <f>'2021_SOE TT KHDN'!R32-'2020_SOE TT KHDN'!R32</f>
        <v>0</v>
      </c>
      <c r="S32" s="67">
        <f>'2021_SOE TT KHDN'!S32-'2020_SOE TT KHDN'!S32</f>
        <v>0</v>
      </c>
      <c r="T32" s="67">
        <f>'2021_SOE TT KHDN'!T32-'2020_SOE TT KHDN'!T32</f>
        <v>0.54545500000000002</v>
      </c>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65"/>
      <c r="AV32" s="65"/>
      <c r="AW32" s="65"/>
      <c r="AX32" s="65"/>
      <c r="AY32" s="65"/>
      <c r="AZ32" s="65"/>
      <c r="BA32" s="65"/>
      <c r="BB32" s="65"/>
      <c r="BC32" s="65"/>
      <c r="BD32" s="65"/>
      <c r="BE32" s="65"/>
      <c r="BF32" s="65"/>
      <c r="BG32" s="65"/>
      <c r="BH32" s="65"/>
      <c r="BI32" s="65"/>
      <c r="BJ32" s="65"/>
      <c r="BK32" s="65"/>
      <c r="BL32" s="65"/>
      <c r="BM32" s="65"/>
      <c r="BN32" s="65"/>
      <c r="BO32" s="65"/>
      <c r="BP32" s="65"/>
      <c r="BQ32" s="65"/>
      <c r="BR32" s="65"/>
      <c r="BS32" s="65"/>
      <c r="BT32" s="65"/>
      <c r="BU32" s="65"/>
      <c r="BV32" s="65"/>
      <c r="BW32" s="65"/>
      <c r="BX32" s="65"/>
      <c r="BY32" s="65"/>
      <c r="BZ32" s="65"/>
      <c r="CA32" s="65"/>
      <c r="CB32" s="65"/>
    </row>
  </sheetData>
  <autoFilter ref="A2:CB32" xr:uid="{00000000-0009-0000-0000-000002000000}"/>
  <mergeCells count="13">
    <mergeCell ref="AG1:AL1"/>
    <mergeCell ref="C1:H1"/>
    <mergeCell ref="I1:N1"/>
    <mergeCell ref="O1:T1"/>
    <mergeCell ref="U1:Z1"/>
    <mergeCell ref="AA1:AF1"/>
    <mergeCell ref="BW1:CB1"/>
    <mergeCell ref="AM1:AR1"/>
    <mergeCell ref="AS1:AX1"/>
    <mergeCell ref="AY1:BD1"/>
    <mergeCell ref="BE1:BJ1"/>
    <mergeCell ref="BK1:BP1"/>
    <mergeCell ref="BQ1:BV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1429-DC67-458B-B243-D7289B835313}">
  <dimension ref="A1:F819"/>
  <sheetViews>
    <sheetView tabSelected="1" zoomScale="85" zoomScaleNormal="85" workbookViewId="0">
      <pane ySplit="1" topLeftCell="A2" activePane="bottomLeft" state="frozen"/>
      <selection pane="bottomLeft" activeCell="D1" sqref="D1"/>
    </sheetView>
  </sheetViews>
  <sheetFormatPr baseColWidth="10" defaultColWidth="9.1640625" defaultRowHeight="14" x14ac:dyDescent="0.15"/>
  <cols>
    <col min="1" max="1" width="7.33203125" style="75" customWidth="1"/>
    <col min="2" max="2" width="41.5" style="75" customWidth="1"/>
    <col min="3" max="3" width="24.1640625" style="75" customWidth="1"/>
    <col min="4" max="4" width="55.5" style="75" customWidth="1"/>
    <col min="5" max="5" width="19.5" style="90" customWidth="1"/>
    <col min="6" max="6" width="14.6640625" style="87" bestFit="1" customWidth="1"/>
    <col min="7" max="16384" width="9.1640625" style="76"/>
  </cols>
  <sheetData>
    <row r="1" spans="1:6" s="92" customFormat="1" ht="45" customHeight="1" x14ac:dyDescent="0.2">
      <c r="A1" s="71" t="s">
        <v>68</v>
      </c>
      <c r="B1" s="71" t="s">
        <v>9381</v>
      </c>
      <c r="C1" s="71" t="s">
        <v>9380</v>
      </c>
      <c r="D1" s="71" t="s">
        <v>9382</v>
      </c>
      <c r="E1" s="88" t="s">
        <v>7057</v>
      </c>
      <c r="F1" s="71" t="s">
        <v>9376</v>
      </c>
    </row>
    <row r="2" spans="1:6" s="92" customFormat="1" ht="30" customHeight="1" x14ac:dyDescent="0.2">
      <c r="A2" s="69">
        <v>1</v>
      </c>
      <c r="B2" s="74" t="s">
        <v>80</v>
      </c>
      <c r="C2" s="74"/>
      <c r="D2" s="74" t="s">
        <v>81</v>
      </c>
      <c r="E2" s="74">
        <v>5700100256</v>
      </c>
      <c r="F2" s="74" t="s">
        <v>7731</v>
      </c>
    </row>
    <row r="3" spans="1:6" s="92" customFormat="1" ht="30" customHeight="1" x14ac:dyDescent="0.2">
      <c r="A3" s="69">
        <v>2</v>
      </c>
      <c r="B3" s="74" t="s">
        <v>95</v>
      </c>
      <c r="C3" s="74"/>
      <c r="D3" s="74" t="s">
        <v>96</v>
      </c>
      <c r="E3" s="89" t="s">
        <v>7443</v>
      </c>
      <c r="F3" s="74" t="s">
        <v>7731</v>
      </c>
    </row>
    <row r="4" spans="1:6" s="92" customFormat="1" ht="30" customHeight="1" x14ac:dyDescent="0.2">
      <c r="A4" s="69">
        <v>3</v>
      </c>
      <c r="B4" s="74" t="s">
        <v>101</v>
      </c>
      <c r="C4" s="74"/>
      <c r="D4" s="74" t="s">
        <v>102</v>
      </c>
      <c r="E4" s="81" t="s">
        <v>7076</v>
      </c>
      <c r="F4" s="74" t="s">
        <v>7731</v>
      </c>
    </row>
    <row r="5" spans="1:6" s="92" customFormat="1" ht="30" customHeight="1" x14ac:dyDescent="0.2">
      <c r="A5" s="69">
        <v>4</v>
      </c>
      <c r="B5" s="74" t="s">
        <v>127</v>
      </c>
      <c r="C5" s="74"/>
      <c r="D5" s="74" t="s">
        <v>128</v>
      </c>
      <c r="E5" s="74">
        <v>6300048638</v>
      </c>
      <c r="F5" s="74" t="s">
        <v>7731</v>
      </c>
    </row>
    <row r="6" spans="1:6" s="92" customFormat="1" ht="30" customHeight="1" x14ac:dyDescent="0.2">
      <c r="A6" s="69">
        <v>5</v>
      </c>
      <c r="B6" s="74" t="s">
        <v>141</v>
      </c>
      <c r="C6" s="74"/>
      <c r="D6" s="74" t="s">
        <v>142</v>
      </c>
      <c r="E6" s="74">
        <v>1800278630</v>
      </c>
      <c r="F6" s="74" t="s">
        <v>7731</v>
      </c>
    </row>
    <row r="7" spans="1:6" s="92" customFormat="1" ht="30" customHeight="1" x14ac:dyDescent="0.2">
      <c r="A7" s="69">
        <v>6</v>
      </c>
      <c r="B7" s="74" t="s">
        <v>153</v>
      </c>
      <c r="C7" s="74"/>
      <c r="D7" s="74" t="s">
        <v>154</v>
      </c>
      <c r="E7" s="74">
        <v>1700169765</v>
      </c>
      <c r="F7" s="74" t="s">
        <v>7731</v>
      </c>
    </row>
    <row r="8" spans="1:6" s="92" customFormat="1" ht="30" customHeight="1" x14ac:dyDescent="0.2">
      <c r="A8" s="69">
        <v>7</v>
      </c>
      <c r="B8" s="74" t="s">
        <v>186</v>
      </c>
      <c r="C8" s="74"/>
      <c r="D8" s="74" t="s">
        <v>187</v>
      </c>
      <c r="E8" s="81" t="s">
        <v>7109</v>
      </c>
      <c r="F8" s="74" t="s">
        <v>7731</v>
      </c>
    </row>
    <row r="9" spans="1:6" s="92" customFormat="1" ht="30" customHeight="1" x14ac:dyDescent="0.2">
      <c r="A9" s="69">
        <v>8</v>
      </c>
      <c r="B9" s="74" t="s">
        <v>7171</v>
      </c>
      <c r="C9" s="74"/>
      <c r="D9" s="74" t="s">
        <v>7172</v>
      </c>
      <c r="E9" s="81" t="s">
        <v>7173</v>
      </c>
      <c r="F9" s="74" t="s">
        <v>7731</v>
      </c>
    </row>
    <row r="10" spans="1:6" s="92" customFormat="1" ht="30" customHeight="1" x14ac:dyDescent="0.2">
      <c r="A10" s="69">
        <v>9</v>
      </c>
      <c r="B10" s="74" t="s">
        <v>7184</v>
      </c>
      <c r="C10" s="74"/>
      <c r="D10" s="77" t="s">
        <v>7185</v>
      </c>
      <c r="E10" s="78">
        <v>2600357502</v>
      </c>
      <c r="F10" s="74" t="s">
        <v>7731</v>
      </c>
    </row>
    <row r="11" spans="1:6" s="92" customFormat="1" ht="30" customHeight="1" x14ac:dyDescent="0.2">
      <c r="A11" s="69">
        <v>10</v>
      </c>
      <c r="B11" s="78" t="s">
        <v>7186</v>
      </c>
      <c r="C11" s="78"/>
      <c r="D11" s="77" t="s">
        <v>7187</v>
      </c>
      <c r="E11" s="80" t="s">
        <v>7188</v>
      </c>
      <c r="F11" s="74" t="s">
        <v>7731</v>
      </c>
    </row>
    <row r="12" spans="1:6" s="92" customFormat="1" ht="30" customHeight="1" x14ac:dyDescent="0.2">
      <c r="A12" s="69">
        <v>11</v>
      </c>
      <c r="B12" s="74" t="s">
        <v>7248</v>
      </c>
      <c r="C12" s="74"/>
      <c r="D12" s="74" t="s">
        <v>7249</v>
      </c>
      <c r="E12" s="74" t="s">
        <v>7250</v>
      </c>
      <c r="F12" s="74" t="s">
        <v>7522</v>
      </c>
    </row>
    <row r="13" spans="1:6" s="92" customFormat="1" ht="30" customHeight="1" x14ac:dyDescent="0.2">
      <c r="A13" s="69">
        <v>12</v>
      </c>
      <c r="B13" s="74" t="s">
        <v>7255</v>
      </c>
      <c r="C13" s="74"/>
      <c r="D13" s="74" t="s">
        <v>7256</v>
      </c>
      <c r="E13" s="74">
        <v>3600252847</v>
      </c>
      <c r="F13" s="74" t="s">
        <v>8536</v>
      </c>
    </row>
    <row r="14" spans="1:6" s="92" customFormat="1" ht="30" customHeight="1" x14ac:dyDescent="0.2">
      <c r="A14" s="69">
        <v>13</v>
      </c>
      <c r="B14" s="74" t="s">
        <v>7274</v>
      </c>
      <c r="C14" s="74"/>
      <c r="D14" s="74" t="s">
        <v>7275</v>
      </c>
      <c r="E14" s="89" t="s">
        <v>7445</v>
      </c>
      <c r="F14" s="74" t="s">
        <v>8536</v>
      </c>
    </row>
    <row r="15" spans="1:6" s="92" customFormat="1" ht="30" customHeight="1" x14ac:dyDescent="0.2">
      <c r="A15" s="69">
        <v>14</v>
      </c>
      <c r="B15" s="74" t="s">
        <v>7283</v>
      </c>
      <c r="C15" s="74"/>
      <c r="D15" s="74" t="s">
        <v>7284</v>
      </c>
      <c r="E15" s="89" t="s">
        <v>7448</v>
      </c>
      <c r="F15" s="74" t="s">
        <v>8536</v>
      </c>
    </row>
    <row r="16" spans="1:6" s="92" customFormat="1" ht="30" customHeight="1" x14ac:dyDescent="0.2">
      <c r="A16" s="69">
        <v>15</v>
      </c>
      <c r="B16" s="74" t="s">
        <v>7287</v>
      </c>
      <c r="C16" s="74"/>
      <c r="D16" s="74" t="s">
        <v>7288</v>
      </c>
      <c r="E16" s="89" t="s">
        <v>7450</v>
      </c>
      <c r="F16" s="74" t="s">
        <v>8536</v>
      </c>
    </row>
    <row r="17" spans="1:6" s="92" customFormat="1" ht="30" customHeight="1" x14ac:dyDescent="0.2">
      <c r="A17" s="69">
        <v>16</v>
      </c>
      <c r="B17" s="74" t="s">
        <v>7291</v>
      </c>
      <c r="C17" s="74"/>
      <c r="D17" s="74" t="s">
        <v>7292</v>
      </c>
      <c r="E17" s="89" t="s">
        <v>7452</v>
      </c>
      <c r="F17" s="74" t="s">
        <v>8536</v>
      </c>
    </row>
    <row r="18" spans="1:6" s="92" customFormat="1" ht="30" customHeight="1" x14ac:dyDescent="0.2">
      <c r="A18" s="69">
        <v>17</v>
      </c>
      <c r="B18" s="74" t="s">
        <v>7293</v>
      </c>
      <c r="C18" s="74"/>
      <c r="D18" s="74" t="s">
        <v>7294</v>
      </c>
      <c r="E18" s="89" t="s">
        <v>7453</v>
      </c>
      <c r="F18" s="74" t="s">
        <v>8536</v>
      </c>
    </row>
    <row r="19" spans="1:6" s="92" customFormat="1" ht="30" customHeight="1" x14ac:dyDescent="0.2">
      <c r="A19" s="69">
        <v>18</v>
      </c>
      <c r="B19" s="74" t="s">
        <v>7295</v>
      </c>
      <c r="C19" s="74"/>
      <c r="D19" s="74" t="s">
        <v>7296</v>
      </c>
      <c r="E19" s="89" t="s">
        <v>7454</v>
      </c>
      <c r="F19" s="74" t="s">
        <v>8536</v>
      </c>
    </row>
    <row r="20" spans="1:6" s="92" customFormat="1" ht="30" customHeight="1" x14ac:dyDescent="0.2">
      <c r="A20" s="69">
        <v>19</v>
      </c>
      <c r="B20" s="74" t="s">
        <v>7299</v>
      </c>
      <c r="C20" s="74"/>
      <c r="D20" s="74" t="s">
        <v>7300</v>
      </c>
      <c r="E20" s="89" t="s">
        <v>7456</v>
      </c>
      <c r="F20" s="74" t="s">
        <v>8536</v>
      </c>
    </row>
    <row r="21" spans="1:6" s="92" customFormat="1" ht="30" customHeight="1" x14ac:dyDescent="0.2">
      <c r="A21" s="69">
        <v>20</v>
      </c>
      <c r="B21" s="74" t="s">
        <v>7301</v>
      </c>
      <c r="C21" s="74"/>
      <c r="D21" s="74" t="s">
        <v>7302</v>
      </c>
      <c r="E21" s="74">
        <v>3600224423</v>
      </c>
      <c r="F21" s="74" t="s">
        <v>7627</v>
      </c>
    </row>
    <row r="22" spans="1:6" s="92" customFormat="1" ht="30" customHeight="1" x14ac:dyDescent="0.2">
      <c r="A22" s="69">
        <v>21</v>
      </c>
      <c r="B22" s="74" t="s">
        <v>7303</v>
      </c>
      <c r="C22" s="74"/>
      <c r="D22" s="74" t="s">
        <v>7304</v>
      </c>
      <c r="E22" s="89" t="s">
        <v>7457</v>
      </c>
      <c r="F22" s="74" t="s">
        <v>8536</v>
      </c>
    </row>
    <row r="23" spans="1:6" s="92" customFormat="1" ht="30" customHeight="1" x14ac:dyDescent="0.2">
      <c r="A23" s="69">
        <v>22</v>
      </c>
      <c r="B23" s="74" t="s">
        <v>7305</v>
      </c>
      <c r="C23" s="74"/>
      <c r="D23" s="74" t="s">
        <v>7306</v>
      </c>
      <c r="E23" s="89" t="s">
        <v>7458</v>
      </c>
      <c r="F23" s="74" t="s">
        <v>8536</v>
      </c>
    </row>
    <row r="24" spans="1:6" s="92" customFormat="1" ht="30" customHeight="1" x14ac:dyDescent="0.2">
      <c r="A24" s="69">
        <v>23</v>
      </c>
      <c r="B24" s="74" t="s">
        <v>7309</v>
      </c>
      <c r="C24" s="74"/>
      <c r="D24" s="74" t="s">
        <v>7310</v>
      </c>
      <c r="E24" s="89" t="s">
        <v>7460</v>
      </c>
      <c r="F24" s="74" t="s">
        <v>8536</v>
      </c>
    </row>
    <row r="25" spans="1:6" s="92" customFormat="1" ht="30" customHeight="1" x14ac:dyDescent="0.2">
      <c r="A25" s="69">
        <v>24</v>
      </c>
      <c r="B25" s="74" t="s">
        <v>7311</v>
      </c>
      <c r="C25" s="74"/>
      <c r="D25" s="74" t="s">
        <v>7312</v>
      </c>
      <c r="E25" s="89" t="s">
        <v>7461</v>
      </c>
      <c r="F25" s="74" t="s">
        <v>8536</v>
      </c>
    </row>
    <row r="26" spans="1:6" s="92" customFormat="1" ht="30" customHeight="1" x14ac:dyDescent="0.2">
      <c r="A26" s="69">
        <v>25</v>
      </c>
      <c r="B26" s="74" t="s">
        <v>7313</v>
      </c>
      <c r="C26" s="74"/>
      <c r="D26" s="74" t="s">
        <v>7314</v>
      </c>
      <c r="E26" s="89" t="s">
        <v>7462</v>
      </c>
      <c r="F26" s="74" t="s">
        <v>8536</v>
      </c>
    </row>
    <row r="27" spans="1:6" s="92" customFormat="1" ht="30" customHeight="1" x14ac:dyDescent="0.2">
      <c r="A27" s="69">
        <v>26</v>
      </c>
      <c r="B27" s="74" t="s">
        <v>7315</v>
      </c>
      <c r="C27" s="74"/>
      <c r="D27" s="74" t="s">
        <v>7316</v>
      </c>
      <c r="E27" s="89" t="s">
        <v>7463</v>
      </c>
      <c r="F27" s="74" t="s">
        <v>8536</v>
      </c>
    </row>
    <row r="28" spans="1:6" s="92" customFormat="1" ht="30" customHeight="1" x14ac:dyDescent="0.2">
      <c r="A28" s="69">
        <v>27</v>
      </c>
      <c r="B28" s="74" t="s">
        <v>7321</v>
      </c>
      <c r="C28" s="74"/>
      <c r="D28" s="74" t="s">
        <v>9344</v>
      </c>
      <c r="E28" s="89" t="s">
        <v>7466</v>
      </c>
      <c r="F28" s="74" t="s">
        <v>8536</v>
      </c>
    </row>
    <row r="29" spans="1:6" s="92" customFormat="1" ht="30" customHeight="1" x14ac:dyDescent="0.2">
      <c r="A29" s="69">
        <v>28</v>
      </c>
      <c r="B29" s="74" t="s">
        <v>7323</v>
      </c>
      <c r="C29" s="74"/>
      <c r="D29" s="74" t="s">
        <v>7324</v>
      </c>
      <c r="E29" s="89" t="s">
        <v>7467</v>
      </c>
      <c r="F29" s="74" t="s">
        <v>8536</v>
      </c>
    </row>
    <row r="30" spans="1:6" s="92" customFormat="1" ht="30" customHeight="1" x14ac:dyDescent="0.2">
      <c r="A30" s="69">
        <v>29</v>
      </c>
      <c r="B30" s="74" t="s">
        <v>7325</v>
      </c>
      <c r="C30" s="74"/>
      <c r="D30" s="74" t="s">
        <v>9345</v>
      </c>
      <c r="E30" s="74" t="s">
        <v>7327</v>
      </c>
      <c r="F30" s="74" t="s">
        <v>8536</v>
      </c>
    </row>
    <row r="31" spans="1:6" s="92" customFormat="1" ht="30" customHeight="1" x14ac:dyDescent="0.2">
      <c r="A31" s="69">
        <v>30</v>
      </c>
      <c r="B31" s="74" t="s">
        <v>7343</v>
      </c>
      <c r="C31" s="74"/>
      <c r="D31" s="74" t="s">
        <v>9346</v>
      </c>
      <c r="E31" s="74" t="s">
        <v>7345</v>
      </c>
      <c r="F31" s="74" t="s">
        <v>8536</v>
      </c>
    </row>
    <row r="32" spans="1:6" s="92" customFormat="1" ht="30" customHeight="1" x14ac:dyDescent="0.2">
      <c r="A32" s="69">
        <v>31</v>
      </c>
      <c r="B32" s="74" t="s">
        <v>7386</v>
      </c>
      <c r="C32" s="74"/>
      <c r="D32" s="74" t="s">
        <v>7387</v>
      </c>
      <c r="E32" s="74" t="s">
        <v>7388</v>
      </c>
      <c r="F32" s="74" t="s">
        <v>8536</v>
      </c>
    </row>
    <row r="33" spans="1:6" s="92" customFormat="1" ht="30" customHeight="1" x14ac:dyDescent="0.2">
      <c r="A33" s="69">
        <v>32</v>
      </c>
      <c r="B33" s="74" t="s">
        <v>69</v>
      </c>
      <c r="C33" s="74"/>
      <c r="D33" s="74" t="s">
        <v>70</v>
      </c>
      <c r="E33" s="81" t="s">
        <v>7065</v>
      </c>
      <c r="F33" s="74" t="s">
        <v>7731</v>
      </c>
    </row>
    <row r="34" spans="1:6" s="92" customFormat="1" ht="30" customHeight="1" x14ac:dyDescent="0.2">
      <c r="A34" s="69">
        <v>33</v>
      </c>
      <c r="B34" s="74" t="s">
        <v>72</v>
      </c>
      <c r="C34" s="74"/>
      <c r="D34" s="74" t="s">
        <v>73</v>
      </c>
      <c r="E34" s="81" t="s">
        <v>7066</v>
      </c>
      <c r="F34" s="74" t="s">
        <v>7731</v>
      </c>
    </row>
    <row r="35" spans="1:6" s="92" customFormat="1" ht="30" customHeight="1" x14ac:dyDescent="0.2">
      <c r="A35" s="69">
        <v>34</v>
      </c>
      <c r="B35" s="74" t="s">
        <v>74</v>
      </c>
      <c r="C35" s="74"/>
      <c r="D35" s="74" t="s">
        <v>75</v>
      </c>
      <c r="E35" s="81" t="s">
        <v>7067</v>
      </c>
      <c r="F35" s="74" t="s">
        <v>7731</v>
      </c>
    </row>
    <row r="36" spans="1:6" s="92" customFormat="1" ht="30" customHeight="1" x14ac:dyDescent="0.2">
      <c r="A36" s="69">
        <v>35</v>
      </c>
      <c r="B36" s="74" t="s">
        <v>76</v>
      </c>
      <c r="C36" s="74"/>
      <c r="D36" s="74" t="s">
        <v>77</v>
      </c>
      <c r="E36" s="81" t="s">
        <v>7068</v>
      </c>
      <c r="F36" s="74" t="s">
        <v>7731</v>
      </c>
    </row>
    <row r="37" spans="1:6" s="92" customFormat="1" ht="30" customHeight="1" x14ac:dyDescent="0.2">
      <c r="A37" s="69">
        <v>36</v>
      </c>
      <c r="B37" s="74" t="s">
        <v>78</v>
      </c>
      <c r="C37" s="74"/>
      <c r="D37" s="74" t="s">
        <v>79</v>
      </c>
      <c r="E37" s="81" t="s">
        <v>7069</v>
      </c>
      <c r="F37" s="74" t="s">
        <v>7731</v>
      </c>
    </row>
    <row r="38" spans="1:6" s="92" customFormat="1" ht="30" customHeight="1" x14ac:dyDescent="0.2">
      <c r="A38" s="69">
        <v>37</v>
      </c>
      <c r="B38" s="74" t="s">
        <v>82</v>
      </c>
      <c r="C38" s="74"/>
      <c r="D38" s="74" t="s">
        <v>83</v>
      </c>
      <c r="E38" s="81" t="s">
        <v>7070</v>
      </c>
      <c r="F38" s="74" t="s">
        <v>7731</v>
      </c>
    </row>
    <row r="39" spans="1:6" s="92" customFormat="1" ht="30" customHeight="1" x14ac:dyDescent="0.2">
      <c r="A39" s="69">
        <v>38</v>
      </c>
      <c r="B39" s="74" t="s">
        <v>84</v>
      </c>
      <c r="C39" s="74"/>
      <c r="D39" s="74" t="s">
        <v>85</v>
      </c>
      <c r="E39" s="81" t="s">
        <v>7071</v>
      </c>
      <c r="F39" s="74" t="s">
        <v>7731</v>
      </c>
    </row>
    <row r="40" spans="1:6" s="92" customFormat="1" ht="30" customHeight="1" x14ac:dyDescent="0.2">
      <c r="A40" s="69">
        <v>39</v>
      </c>
      <c r="B40" s="74" t="s">
        <v>86</v>
      </c>
      <c r="C40" s="74"/>
      <c r="D40" s="74" t="s">
        <v>87</v>
      </c>
      <c r="E40" s="81" t="s">
        <v>7072</v>
      </c>
      <c r="F40" s="74" t="s">
        <v>7731</v>
      </c>
    </row>
    <row r="41" spans="1:6" s="92" customFormat="1" ht="30" customHeight="1" x14ac:dyDescent="0.2">
      <c r="A41" s="69">
        <v>40</v>
      </c>
      <c r="B41" s="74" t="s">
        <v>88</v>
      </c>
      <c r="C41" s="74"/>
      <c r="D41" s="74" t="s">
        <v>89</v>
      </c>
      <c r="E41" s="81" t="s">
        <v>7064</v>
      </c>
      <c r="F41" s="74" t="s">
        <v>8240</v>
      </c>
    </row>
    <row r="42" spans="1:6" s="92" customFormat="1" ht="30" customHeight="1" x14ac:dyDescent="0.2">
      <c r="A42" s="69">
        <v>41</v>
      </c>
      <c r="B42" s="74" t="s">
        <v>91</v>
      </c>
      <c r="C42" s="74"/>
      <c r="D42" s="74" t="s">
        <v>92</v>
      </c>
      <c r="E42" s="81" t="s">
        <v>7073</v>
      </c>
      <c r="F42" s="74" t="s">
        <v>7731</v>
      </c>
    </row>
    <row r="43" spans="1:6" s="92" customFormat="1" ht="30" customHeight="1" x14ac:dyDescent="0.2">
      <c r="A43" s="69">
        <v>42</v>
      </c>
      <c r="B43" s="74" t="s">
        <v>93</v>
      </c>
      <c r="C43" s="74"/>
      <c r="D43" s="74" t="s">
        <v>94</v>
      </c>
      <c r="E43" s="81" t="s">
        <v>7074</v>
      </c>
      <c r="F43" s="74" t="s">
        <v>7731</v>
      </c>
    </row>
    <row r="44" spans="1:6" s="92" customFormat="1" ht="30" customHeight="1" x14ac:dyDescent="0.2">
      <c r="A44" s="69">
        <v>43</v>
      </c>
      <c r="B44" s="74" t="s">
        <v>97</v>
      </c>
      <c r="C44" s="74"/>
      <c r="D44" s="74" t="s">
        <v>98</v>
      </c>
      <c r="E44" s="81" t="s">
        <v>7075</v>
      </c>
      <c r="F44" s="74" t="s">
        <v>7731</v>
      </c>
    </row>
    <row r="45" spans="1:6" s="92" customFormat="1" ht="30" customHeight="1" x14ac:dyDescent="0.2">
      <c r="A45" s="69">
        <v>44</v>
      </c>
      <c r="B45" s="74" t="s">
        <v>103</v>
      </c>
      <c r="C45" s="74"/>
      <c r="D45" s="74" t="s">
        <v>104</v>
      </c>
      <c r="E45" s="81" t="s">
        <v>7077</v>
      </c>
      <c r="F45" s="74" t="s">
        <v>7731</v>
      </c>
    </row>
    <row r="46" spans="1:6" s="92" customFormat="1" ht="30" customHeight="1" x14ac:dyDescent="0.2">
      <c r="A46" s="69">
        <v>45</v>
      </c>
      <c r="B46" s="74" t="s">
        <v>105</v>
      </c>
      <c r="C46" s="74"/>
      <c r="D46" s="74" t="s">
        <v>106</v>
      </c>
      <c r="E46" s="81" t="s">
        <v>7078</v>
      </c>
      <c r="F46" s="74" t="s">
        <v>7731</v>
      </c>
    </row>
    <row r="47" spans="1:6" s="92" customFormat="1" ht="30" customHeight="1" x14ac:dyDescent="0.2">
      <c r="A47" s="69">
        <v>46</v>
      </c>
      <c r="B47" s="74" t="s">
        <v>107</v>
      </c>
      <c r="C47" s="74"/>
      <c r="D47" s="74" t="s">
        <v>108</v>
      </c>
      <c r="E47" s="81" t="s">
        <v>7079</v>
      </c>
      <c r="F47" s="74" t="s">
        <v>7731</v>
      </c>
    </row>
    <row r="48" spans="1:6" s="92" customFormat="1" ht="30" customHeight="1" x14ac:dyDescent="0.2">
      <c r="A48" s="69">
        <v>47</v>
      </c>
      <c r="B48" s="74" t="s">
        <v>109</v>
      </c>
      <c r="C48" s="74"/>
      <c r="D48" s="74" t="s">
        <v>110</v>
      </c>
      <c r="E48" s="81" t="s">
        <v>7080</v>
      </c>
      <c r="F48" s="74" t="s">
        <v>7731</v>
      </c>
    </row>
    <row r="49" spans="1:6" s="92" customFormat="1" ht="30" customHeight="1" x14ac:dyDescent="0.2">
      <c r="A49" s="69">
        <v>48</v>
      </c>
      <c r="B49" s="74" t="s">
        <v>111</v>
      </c>
      <c r="C49" s="74"/>
      <c r="D49" s="74" t="s">
        <v>112</v>
      </c>
      <c r="E49" s="81" t="s">
        <v>7081</v>
      </c>
      <c r="F49" s="74" t="s">
        <v>7731</v>
      </c>
    </row>
    <row r="50" spans="1:6" s="92" customFormat="1" ht="30" customHeight="1" x14ac:dyDescent="0.2">
      <c r="A50" s="69">
        <v>49</v>
      </c>
      <c r="B50" s="74" t="s">
        <v>113</v>
      </c>
      <c r="C50" s="74"/>
      <c r="D50" s="74" t="s">
        <v>114</v>
      </c>
      <c r="E50" s="81" t="s">
        <v>7082</v>
      </c>
      <c r="F50" s="74" t="s">
        <v>7731</v>
      </c>
    </row>
    <row r="51" spans="1:6" s="92" customFormat="1" ht="30" customHeight="1" x14ac:dyDescent="0.2">
      <c r="A51" s="69">
        <v>50</v>
      </c>
      <c r="B51" s="74" t="s">
        <v>115</v>
      </c>
      <c r="C51" s="74"/>
      <c r="D51" s="74" t="s">
        <v>116</v>
      </c>
      <c r="E51" s="81" t="s">
        <v>7083</v>
      </c>
      <c r="F51" s="74" t="s">
        <v>7731</v>
      </c>
    </row>
    <row r="52" spans="1:6" s="92" customFormat="1" ht="30" customHeight="1" x14ac:dyDescent="0.2">
      <c r="A52" s="69">
        <v>51</v>
      </c>
      <c r="B52" s="74" t="s">
        <v>117</v>
      </c>
      <c r="C52" s="74"/>
      <c r="D52" s="74" t="s">
        <v>118</v>
      </c>
      <c r="E52" s="81" t="s">
        <v>7084</v>
      </c>
      <c r="F52" s="74" t="s">
        <v>7731</v>
      </c>
    </row>
    <row r="53" spans="1:6" s="92" customFormat="1" ht="30" customHeight="1" x14ac:dyDescent="0.2">
      <c r="A53" s="69">
        <v>52</v>
      </c>
      <c r="B53" s="74" t="s">
        <v>119</v>
      </c>
      <c r="C53" s="74"/>
      <c r="D53" s="74" t="s">
        <v>120</v>
      </c>
      <c r="E53" s="81" t="s">
        <v>7085</v>
      </c>
      <c r="F53" s="74" t="s">
        <v>7731</v>
      </c>
    </row>
    <row r="54" spans="1:6" s="92" customFormat="1" ht="30" customHeight="1" x14ac:dyDescent="0.2">
      <c r="A54" s="69">
        <v>53</v>
      </c>
      <c r="B54" s="74" t="s">
        <v>121</v>
      </c>
      <c r="C54" s="74"/>
      <c r="D54" s="74" t="s">
        <v>122</v>
      </c>
      <c r="E54" s="81" t="s">
        <v>7086</v>
      </c>
      <c r="F54" s="74" t="s">
        <v>7731</v>
      </c>
    </row>
    <row r="55" spans="1:6" s="92" customFormat="1" ht="30" customHeight="1" x14ac:dyDescent="0.2">
      <c r="A55" s="69">
        <v>54</v>
      </c>
      <c r="B55" s="74" t="s">
        <v>123</v>
      </c>
      <c r="C55" s="74"/>
      <c r="D55" s="74" t="s">
        <v>124</v>
      </c>
      <c r="E55" s="81" t="s">
        <v>7087</v>
      </c>
      <c r="F55" s="74" t="s">
        <v>7731</v>
      </c>
    </row>
    <row r="56" spans="1:6" s="92" customFormat="1" ht="30" customHeight="1" x14ac:dyDescent="0.2">
      <c r="A56" s="69">
        <v>55</v>
      </c>
      <c r="B56" s="74" t="s">
        <v>125</v>
      </c>
      <c r="C56" s="74"/>
      <c r="D56" s="74" t="s">
        <v>126</v>
      </c>
      <c r="E56" s="81" t="s">
        <v>7088</v>
      </c>
      <c r="F56" s="74" t="s">
        <v>7731</v>
      </c>
    </row>
    <row r="57" spans="1:6" s="92" customFormat="1" ht="30" customHeight="1" x14ac:dyDescent="0.2">
      <c r="A57" s="69">
        <v>56</v>
      </c>
      <c r="B57" s="74" t="s">
        <v>129</v>
      </c>
      <c r="C57" s="74"/>
      <c r="D57" s="74" t="s">
        <v>130</v>
      </c>
      <c r="E57" s="81" t="s">
        <v>7089</v>
      </c>
      <c r="F57" s="74" t="s">
        <v>7731</v>
      </c>
    </row>
    <row r="58" spans="1:6" s="92" customFormat="1" ht="30" customHeight="1" x14ac:dyDescent="0.2">
      <c r="A58" s="69">
        <v>57</v>
      </c>
      <c r="B58" s="74" t="s">
        <v>131</v>
      </c>
      <c r="C58" s="74"/>
      <c r="D58" s="74" t="s">
        <v>132</v>
      </c>
      <c r="E58" s="81" t="s">
        <v>7090</v>
      </c>
      <c r="F58" s="74" t="s">
        <v>7731</v>
      </c>
    </row>
    <row r="59" spans="1:6" s="92" customFormat="1" ht="30" customHeight="1" x14ac:dyDescent="0.2">
      <c r="A59" s="69">
        <v>58</v>
      </c>
      <c r="B59" s="74" t="s">
        <v>133</v>
      </c>
      <c r="C59" s="74"/>
      <c r="D59" s="74" t="s">
        <v>134</v>
      </c>
      <c r="E59" s="81" t="s">
        <v>7091</v>
      </c>
      <c r="F59" s="74" t="s">
        <v>7731</v>
      </c>
    </row>
    <row r="60" spans="1:6" s="92" customFormat="1" ht="30" customHeight="1" x14ac:dyDescent="0.2">
      <c r="A60" s="69">
        <v>59</v>
      </c>
      <c r="B60" s="74" t="s">
        <v>135</v>
      </c>
      <c r="C60" s="74"/>
      <c r="D60" s="74" t="s">
        <v>136</v>
      </c>
      <c r="E60" s="81" t="s">
        <v>7092</v>
      </c>
      <c r="F60" s="74" t="s">
        <v>7731</v>
      </c>
    </row>
    <row r="61" spans="1:6" s="92" customFormat="1" ht="30" customHeight="1" x14ac:dyDescent="0.2">
      <c r="A61" s="69">
        <v>60</v>
      </c>
      <c r="B61" s="74" t="s">
        <v>137</v>
      </c>
      <c r="C61" s="74"/>
      <c r="D61" s="74" t="s">
        <v>138</v>
      </c>
      <c r="E61" s="81" t="s">
        <v>7093</v>
      </c>
      <c r="F61" s="74" t="s">
        <v>7731</v>
      </c>
    </row>
    <row r="62" spans="1:6" s="92" customFormat="1" ht="30" customHeight="1" x14ac:dyDescent="0.2">
      <c r="A62" s="69">
        <v>61</v>
      </c>
      <c r="B62" s="74" t="s">
        <v>139</v>
      </c>
      <c r="C62" s="74"/>
      <c r="D62" s="74" t="s">
        <v>140</v>
      </c>
      <c r="E62" s="81" t="s">
        <v>7094</v>
      </c>
      <c r="F62" s="74" t="s">
        <v>7731</v>
      </c>
    </row>
    <row r="63" spans="1:6" s="92" customFormat="1" ht="30" customHeight="1" x14ac:dyDescent="0.2">
      <c r="A63" s="69">
        <v>62</v>
      </c>
      <c r="B63" s="74" t="s">
        <v>143</v>
      </c>
      <c r="C63" s="74"/>
      <c r="D63" s="74" t="s">
        <v>144</v>
      </c>
      <c r="E63" s="81" t="s">
        <v>7095</v>
      </c>
      <c r="F63" s="74" t="s">
        <v>7731</v>
      </c>
    </row>
    <row r="64" spans="1:6" s="92" customFormat="1" ht="30" customHeight="1" x14ac:dyDescent="0.2">
      <c r="A64" s="69">
        <v>63</v>
      </c>
      <c r="B64" s="74" t="s">
        <v>145</v>
      </c>
      <c r="C64" s="74"/>
      <c r="D64" s="74" t="s">
        <v>146</v>
      </c>
      <c r="E64" s="81" t="s">
        <v>7096</v>
      </c>
      <c r="F64" s="74" t="s">
        <v>7731</v>
      </c>
    </row>
    <row r="65" spans="1:6" s="92" customFormat="1" ht="30" customHeight="1" x14ac:dyDescent="0.2">
      <c r="A65" s="69">
        <v>64</v>
      </c>
      <c r="B65" s="74" t="s">
        <v>147</v>
      </c>
      <c r="C65" s="74"/>
      <c r="D65" s="74" t="s">
        <v>148</v>
      </c>
      <c r="E65" s="81" t="s">
        <v>7097</v>
      </c>
      <c r="F65" s="74" t="s">
        <v>7731</v>
      </c>
    </row>
    <row r="66" spans="1:6" s="92" customFormat="1" ht="30" customHeight="1" x14ac:dyDescent="0.2">
      <c r="A66" s="69">
        <v>65</v>
      </c>
      <c r="B66" s="74" t="s">
        <v>149</v>
      </c>
      <c r="C66" s="74"/>
      <c r="D66" s="74" t="s">
        <v>150</v>
      </c>
      <c r="E66" s="81" t="s">
        <v>7098</v>
      </c>
      <c r="F66" s="74" t="s">
        <v>7731</v>
      </c>
    </row>
    <row r="67" spans="1:6" s="92" customFormat="1" ht="30" customHeight="1" x14ac:dyDescent="0.2">
      <c r="A67" s="69">
        <v>66</v>
      </c>
      <c r="B67" s="74" t="s">
        <v>151</v>
      </c>
      <c r="C67" s="74"/>
      <c r="D67" s="74" t="s">
        <v>152</v>
      </c>
      <c r="E67" s="81" t="s">
        <v>7099</v>
      </c>
      <c r="F67" s="74" t="s">
        <v>7731</v>
      </c>
    </row>
    <row r="68" spans="1:6" s="92" customFormat="1" ht="30" customHeight="1" x14ac:dyDescent="0.2">
      <c r="A68" s="69">
        <v>67</v>
      </c>
      <c r="B68" s="74" t="s">
        <v>155</v>
      </c>
      <c r="C68" s="74"/>
      <c r="D68" s="74" t="s">
        <v>156</v>
      </c>
      <c r="E68" s="81" t="s">
        <v>7100</v>
      </c>
      <c r="F68" s="74" t="s">
        <v>7731</v>
      </c>
    </row>
    <row r="69" spans="1:6" s="92" customFormat="1" ht="30" customHeight="1" x14ac:dyDescent="0.2">
      <c r="A69" s="69">
        <v>68</v>
      </c>
      <c r="B69" s="74" t="s">
        <v>157</v>
      </c>
      <c r="C69" s="74"/>
      <c r="D69" s="74" t="s">
        <v>158</v>
      </c>
      <c r="E69" s="81" t="s">
        <v>7101</v>
      </c>
      <c r="F69" s="74" t="s">
        <v>7731</v>
      </c>
    </row>
    <row r="70" spans="1:6" s="92" customFormat="1" ht="30" customHeight="1" x14ac:dyDescent="0.2">
      <c r="A70" s="69">
        <v>69</v>
      </c>
      <c r="B70" s="74" t="s">
        <v>159</v>
      </c>
      <c r="C70" s="74"/>
      <c r="D70" s="74" t="s">
        <v>160</v>
      </c>
      <c r="E70" s="74">
        <v>2700113651</v>
      </c>
      <c r="F70" s="74" t="s">
        <v>7731</v>
      </c>
    </row>
    <row r="71" spans="1:6" s="92" customFormat="1" ht="30" customHeight="1" x14ac:dyDescent="0.2">
      <c r="A71" s="69">
        <v>70</v>
      </c>
      <c r="B71" s="74" t="s">
        <v>161</v>
      </c>
      <c r="C71" s="74"/>
      <c r="D71" s="74" t="s">
        <v>162</v>
      </c>
      <c r="E71" s="81" t="s">
        <v>7102</v>
      </c>
      <c r="F71" s="74" t="s">
        <v>7731</v>
      </c>
    </row>
    <row r="72" spans="1:6" s="92" customFormat="1" ht="30" customHeight="1" x14ac:dyDescent="0.2">
      <c r="A72" s="69">
        <v>71</v>
      </c>
      <c r="B72" s="74" t="s">
        <v>163</v>
      </c>
      <c r="C72" s="74"/>
      <c r="D72" s="74" t="s">
        <v>164</v>
      </c>
      <c r="E72" s="81" t="s">
        <v>7103</v>
      </c>
      <c r="F72" s="74" t="s">
        <v>7731</v>
      </c>
    </row>
    <row r="73" spans="1:6" s="92" customFormat="1" ht="30" customHeight="1" x14ac:dyDescent="0.2">
      <c r="A73" s="69">
        <v>72</v>
      </c>
      <c r="B73" s="74" t="s">
        <v>165</v>
      </c>
      <c r="C73" s="74"/>
      <c r="D73" s="74" t="s">
        <v>166</v>
      </c>
      <c r="E73" s="81" t="s">
        <v>7104</v>
      </c>
      <c r="F73" s="74" t="s">
        <v>7731</v>
      </c>
    </row>
    <row r="74" spans="1:6" s="92" customFormat="1" ht="30" customHeight="1" x14ac:dyDescent="0.2">
      <c r="A74" s="69">
        <v>73</v>
      </c>
      <c r="B74" s="74" t="s">
        <v>167</v>
      </c>
      <c r="C74" s="74"/>
      <c r="D74" s="74" t="s">
        <v>168</v>
      </c>
      <c r="E74" s="81" t="s">
        <v>7105</v>
      </c>
      <c r="F74" s="74" t="s">
        <v>7731</v>
      </c>
    </row>
    <row r="75" spans="1:6" s="92" customFormat="1" ht="30" customHeight="1" x14ac:dyDescent="0.2">
      <c r="A75" s="69">
        <v>74</v>
      </c>
      <c r="B75" s="74" t="s">
        <v>176</v>
      </c>
      <c r="C75" s="74"/>
      <c r="D75" s="74" t="s">
        <v>177</v>
      </c>
      <c r="E75" s="81" t="s">
        <v>7106</v>
      </c>
      <c r="F75" s="74" t="s">
        <v>7731</v>
      </c>
    </row>
    <row r="76" spans="1:6" s="92" customFormat="1" ht="30" customHeight="1" x14ac:dyDescent="0.2">
      <c r="A76" s="69">
        <v>75</v>
      </c>
      <c r="B76" s="74" t="s">
        <v>182</v>
      </c>
      <c r="C76" s="74"/>
      <c r="D76" s="74" t="s">
        <v>183</v>
      </c>
      <c r="E76" s="81" t="s">
        <v>7107</v>
      </c>
      <c r="F76" s="74" t="s">
        <v>7731</v>
      </c>
    </row>
    <row r="77" spans="1:6" s="92" customFormat="1" ht="30" customHeight="1" x14ac:dyDescent="0.2">
      <c r="A77" s="69">
        <v>76</v>
      </c>
      <c r="B77" s="74" t="s">
        <v>184</v>
      </c>
      <c r="C77" s="74"/>
      <c r="D77" s="74" t="s">
        <v>185</v>
      </c>
      <c r="E77" s="81" t="s">
        <v>7108</v>
      </c>
      <c r="F77" s="74" t="s">
        <v>7731</v>
      </c>
    </row>
    <row r="78" spans="1:6" s="92" customFormat="1" ht="30" customHeight="1" x14ac:dyDescent="0.2">
      <c r="A78" s="69">
        <v>77</v>
      </c>
      <c r="B78" s="74" t="s">
        <v>188</v>
      </c>
      <c r="C78" s="74"/>
      <c r="D78" s="74" t="s">
        <v>189</v>
      </c>
      <c r="E78" s="81" t="s">
        <v>7110</v>
      </c>
      <c r="F78" s="74" t="s">
        <v>7731</v>
      </c>
    </row>
    <row r="79" spans="1:6" s="92" customFormat="1" ht="30" customHeight="1" x14ac:dyDescent="0.2">
      <c r="A79" s="69">
        <v>78</v>
      </c>
      <c r="B79" s="74" t="s">
        <v>190</v>
      </c>
      <c r="C79" s="74"/>
      <c r="D79" s="74" t="s">
        <v>191</v>
      </c>
      <c r="E79" s="81" t="s">
        <v>7111</v>
      </c>
      <c r="F79" s="74" t="s">
        <v>7731</v>
      </c>
    </row>
    <row r="80" spans="1:6" s="92" customFormat="1" ht="30" customHeight="1" x14ac:dyDescent="0.2">
      <c r="A80" s="69">
        <v>79</v>
      </c>
      <c r="B80" s="74" t="s">
        <v>192</v>
      </c>
      <c r="C80" s="74"/>
      <c r="D80" s="74" t="s">
        <v>193</v>
      </c>
      <c r="E80" s="81" t="s">
        <v>7112</v>
      </c>
      <c r="F80" s="74" t="s">
        <v>7731</v>
      </c>
    </row>
    <row r="81" spans="1:6" s="92" customFormat="1" ht="30" customHeight="1" x14ac:dyDescent="0.2">
      <c r="A81" s="69">
        <v>80</v>
      </c>
      <c r="B81" s="74" t="s">
        <v>194</v>
      </c>
      <c r="C81" s="74"/>
      <c r="D81" s="74" t="s">
        <v>195</v>
      </c>
      <c r="E81" s="81" t="s">
        <v>7113</v>
      </c>
      <c r="F81" s="74" t="s">
        <v>7731</v>
      </c>
    </row>
    <row r="82" spans="1:6" s="92" customFormat="1" ht="30" customHeight="1" x14ac:dyDescent="0.2">
      <c r="A82" s="69">
        <v>81</v>
      </c>
      <c r="B82" s="74" t="s">
        <v>196</v>
      </c>
      <c r="C82" s="74"/>
      <c r="D82" s="74" t="s">
        <v>197</v>
      </c>
      <c r="E82" s="81" t="s">
        <v>7114</v>
      </c>
      <c r="F82" s="74" t="s">
        <v>7731</v>
      </c>
    </row>
    <row r="83" spans="1:6" s="92" customFormat="1" ht="30" customHeight="1" x14ac:dyDescent="0.2">
      <c r="A83" s="69">
        <v>82</v>
      </c>
      <c r="B83" s="74" t="s">
        <v>198</v>
      </c>
      <c r="C83" s="74"/>
      <c r="D83" s="74" t="s">
        <v>199</v>
      </c>
      <c r="E83" s="81" t="s">
        <v>7115</v>
      </c>
      <c r="F83" s="74" t="s">
        <v>7731</v>
      </c>
    </row>
    <row r="84" spans="1:6" s="92" customFormat="1" ht="30" customHeight="1" x14ac:dyDescent="0.2">
      <c r="A84" s="69">
        <v>83</v>
      </c>
      <c r="B84" s="74" t="s">
        <v>200</v>
      </c>
      <c r="C84" s="74"/>
      <c r="D84" s="74" t="s">
        <v>201</v>
      </c>
      <c r="E84" s="81" t="s">
        <v>7116</v>
      </c>
      <c r="F84" s="74" t="s">
        <v>7731</v>
      </c>
    </row>
    <row r="85" spans="1:6" s="92" customFormat="1" ht="30" customHeight="1" x14ac:dyDescent="0.2">
      <c r="A85" s="69">
        <v>84</v>
      </c>
      <c r="B85" s="74" t="s">
        <v>202</v>
      </c>
      <c r="C85" s="74"/>
      <c r="D85" s="74" t="s">
        <v>203</v>
      </c>
      <c r="E85" s="81" t="s">
        <v>7117</v>
      </c>
      <c r="F85" s="74" t="s">
        <v>7731</v>
      </c>
    </row>
    <row r="86" spans="1:6" s="92" customFormat="1" ht="30" customHeight="1" x14ac:dyDescent="0.2">
      <c r="A86" s="69">
        <v>85</v>
      </c>
      <c r="B86" s="74" t="s">
        <v>204</v>
      </c>
      <c r="C86" s="74"/>
      <c r="D86" s="74" t="s">
        <v>205</v>
      </c>
      <c r="E86" s="81" t="s">
        <v>7118</v>
      </c>
      <c r="F86" s="74" t="s">
        <v>7731</v>
      </c>
    </row>
    <row r="87" spans="1:6" s="92" customFormat="1" ht="30" customHeight="1" x14ac:dyDescent="0.2">
      <c r="A87" s="69">
        <v>86</v>
      </c>
      <c r="B87" s="74" t="s">
        <v>206</v>
      </c>
      <c r="C87" s="74"/>
      <c r="D87" s="74" t="s">
        <v>207</v>
      </c>
      <c r="E87" s="81" t="s">
        <v>7119</v>
      </c>
      <c r="F87" s="74" t="s">
        <v>7731</v>
      </c>
    </row>
    <row r="88" spans="1:6" s="92" customFormat="1" ht="30" customHeight="1" x14ac:dyDescent="0.2">
      <c r="A88" s="69">
        <v>87</v>
      </c>
      <c r="B88" s="74" t="s">
        <v>208</v>
      </c>
      <c r="C88" s="74"/>
      <c r="D88" s="74" t="s">
        <v>209</v>
      </c>
      <c r="E88" s="81" t="s">
        <v>7120</v>
      </c>
      <c r="F88" s="74" t="s">
        <v>7731</v>
      </c>
    </row>
    <row r="89" spans="1:6" s="92" customFormat="1" ht="30" customHeight="1" x14ac:dyDescent="0.2">
      <c r="A89" s="69">
        <v>88</v>
      </c>
      <c r="B89" s="74" t="s">
        <v>210</v>
      </c>
      <c r="C89" s="74"/>
      <c r="D89" s="74" t="s">
        <v>211</v>
      </c>
      <c r="E89" s="81" t="s">
        <v>7121</v>
      </c>
      <c r="F89" s="74" t="s">
        <v>7731</v>
      </c>
    </row>
    <row r="90" spans="1:6" s="92" customFormat="1" ht="30" customHeight="1" x14ac:dyDescent="0.2">
      <c r="A90" s="69">
        <v>89</v>
      </c>
      <c r="B90" s="74" t="s">
        <v>212</v>
      </c>
      <c r="C90" s="74"/>
      <c r="D90" s="74" t="s">
        <v>213</v>
      </c>
      <c r="E90" s="74">
        <v>3700999015</v>
      </c>
      <c r="F90" s="74" t="s">
        <v>7731</v>
      </c>
    </row>
    <row r="91" spans="1:6" s="92" customFormat="1" ht="30" customHeight="1" x14ac:dyDescent="0.2">
      <c r="A91" s="69">
        <v>90</v>
      </c>
      <c r="B91" s="74" t="s">
        <v>7174</v>
      </c>
      <c r="C91" s="74"/>
      <c r="D91" s="74" t="s">
        <v>216</v>
      </c>
      <c r="E91" s="81" t="s">
        <v>7122</v>
      </c>
      <c r="F91" s="74" t="s">
        <v>7731</v>
      </c>
    </row>
    <row r="92" spans="1:6" s="92" customFormat="1" ht="30" customHeight="1" x14ac:dyDescent="0.2">
      <c r="A92" s="69">
        <v>91</v>
      </c>
      <c r="B92" s="74" t="s">
        <v>217</v>
      </c>
      <c r="C92" s="74"/>
      <c r="D92" s="74" t="s">
        <v>218</v>
      </c>
      <c r="E92" s="81" t="s">
        <v>7123</v>
      </c>
      <c r="F92" s="74" t="s">
        <v>7731</v>
      </c>
    </row>
    <row r="93" spans="1:6" s="92" customFormat="1" ht="30" customHeight="1" x14ac:dyDescent="0.2">
      <c r="A93" s="69">
        <v>92</v>
      </c>
      <c r="B93" s="74" t="s">
        <v>219</v>
      </c>
      <c r="C93" s="74"/>
      <c r="D93" s="74" t="s">
        <v>220</v>
      </c>
      <c r="E93" s="81" t="s">
        <v>7124</v>
      </c>
      <c r="F93" s="74" t="s">
        <v>7731</v>
      </c>
    </row>
    <row r="94" spans="1:6" s="92" customFormat="1" ht="30" customHeight="1" x14ac:dyDescent="0.2">
      <c r="A94" s="69">
        <v>93</v>
      </c>
      <c r="B94" s="74" t="s">
        <v>221</v>
      </c>
      <c r="C94" s="74"/>
      <c r="D94" s="74" t="s">
        <v>222</v>
      </c>
      <c r="E94" s="81" t="s">
        <v>7125</v>
      </c>
      <c r="F94" s="74" t="s">
        <v>7731</v>
      </c>
    </row>
    <row r="95" spans="1:6" s="92" customFormat="1" ht="30" customHeight="1" x14ac:dyDescent="0.2">
      <c r="A95" s="69">
        <v>94</v>
      </c>
      <c r="B95" s="74" t="s">
        <v>223</v>
      </c>
      <c r="C95" s="74"/>
      <c r="D95" s="74" t="s">
        <v>224</v>
      </c>
      <c r="E95" s="81" t="s">
        <v>7126</v>
      </c>
      <c r="F95" s="74" t="s">
        <v>7731</v>
      </c>
    </row>
    <row r="96" spans="1:6" s="92" customFormat="1" ht="30" customHeight="1" x14ac:dyDescent="0.2">
      <c r="A96" s="69">
        <v>95</v>
      </c>
      <c r="B96" s="74" t="s">
        <v>225</v>
      </c>
      <c r="C96" s="74"/>
      <c r="D96" s="74" t="s">
        <v>226</v>
      </c>
      <c r="E96" s="81" t="s">
        <v>7127</v>
      </c>
      <c r="F96" s="74" t="s">
        <v>7731</v>
      </c>
    </row>
    <row r="97" spans="1:6" s="92" customFormat="1" ht="30" customHeight="1" x14ac:dyDescent="0.2">
      <c r="A97" s="69">
        <v>96</v>
      </c>
      <c r="B97" s="74" t="s">
        <v>227</v>
      </c>
      <c r="C97" s="74"/>
      <c r="D97" s="74" t="s">
        <v>228</v>
      </c>
      <c r="E97" s="81" t="s">
        <v>7128</v>
      </c>
      <c r="F97" s="74" t="s">
        <v>7731</v>
      </c>
    </row>
    <row r="98" spans="1:6" s="92" customFormat="1" ht="30" customHeight="1" x14ac:dyDescent="0.2">
      <c r="A98" s="69">
        <v>97</v>
      </c>
      <c r="B98" s="74" t="s">
        <v>229</v>
      </c>
      <c r="C98" s="74"/>
      <c r="D98" s="74" t="s">
        <v>230</v>
      </c>
      <c r="E98" s="81" t="s">
        <v>7129</v>
      </c>
      <c r="F98" s="74" t="s">
        <v>7731</v>
      </c>
    </row>
    <row r="99" spans="1:6" s="92" customFormat="1" ht="30" customHeight="1" x14ac:dyDescent="0.2">
      <c r="A99" s="69">
        <v>98</v>
      </c>
      <c r="B99" s="74" t="s">
        <v>233</v>
      </c>
      <c r="C99" s="74"/>
      <c r="D99" s="74" t="s">
        <v>234</v>
      </c>
      <c r="E99" s="81" t="s">
        <v>7130</v>
      </c>
      <c r="F99" s="74" t="s">
        <v>7731</v>
      </c>
    </row>
    <row r="100" spans="1:6" s="92" customFormat="1" ht="30" customHeight="1" x14ac:dyDescent="0.2">
      <c r="A100" s="69">
        <v>99</v>
      </c>
      <c r="B100" s="74" t="s">
        <v>2096</v>
      </c>
      <c r="C100" s="74"/>
      <c r="D100" s="74" t="s">
        <v>239</v>
      </c>
      <c r="E100" s="81" t="s">
        <v>7131</v>
      </c>
      <c r="F100" s="74" t="s">
        <v>7731</v>
      </c>
    </row>
    <row r="101" spans="1:6" s="92" customFormat="1" ht="30" customHeight="1" x14ac:dyDescent="0.2">
      <c r="A101" s="69">
        <v>100</v>
      </c>
      <c r="B101" s="74" t="s">
        <v>240</v>
      </c>
      <c r="C101" s="74"/>
      <c r="D101" s="74" t="s">
        <v>241</v>
      </c>
      <c r="E101" s="81" t="s">
        <v>7132</v>
      </c>
      <c r="F101" s="74" t="s">
        <v>7731</v>
      </c>
    </row>
    <row r="102" spans="1:6" s="92" customFormat="1" ht="30" customHeight="1" x14ac:dyDescent="0.2">
      <c r="A102" s="69">
        <v>101</v>
      </c>
      <c r="B102" s="74" t="s">
        <v>242</v>
      </c>
      <c r="C102" s="74"/>
      <c r="D102" s="74" t="s">
        <v>243</v>
      </c>
      <c r="E102" s="81" t="s">
        <v>7133</v>
      </c>
      <c r="F102" s="74" t="s">
        <v>7731</v>
      </c>
    </row>
    <row r="103" spans="1:6" s="92" customFormat="1" ht="30" customHeight="1" x14ac:dyDescent="0.2">
      <c r="A103" s="69">
        <v>102</v>
      </c>
      <c r="B103" s="74" t="s">
        <v>244</v>
      </c>
      <c r="C103" s="74"/>
      <c r="D103" s="74" t="s">
        <v>245</v>
      </c>
      <c r="E103" s="81" t="s">
        <v>7134</v>
      </c>
      <c r="F103" s="74" t="s">
        <v>7731</v>
      </c>
    </row>
    <row r="104" spans="1:6" s="92" customFormat="1" ht="30" customHeight="1" x14ac:dyDescent="0.2">
      <c r="A104" s="69">
        <v>103</v>
      </c>
      <c r="B104" s="74" t="s">
        <v>246</v>
      </c>
      <c r="C104" s="74"/>
      <c r="D104" s="74" t="s">
        <v>247</v>
      </c>
      <c r="E104" s="81" t="s">
        <v>7135</v>
      </c>
      <c r="F104" s="74" t="s">
        <v>7731</v>
      </c>
    </row>
    <row r="105" spans="1:6" s="92" customFormat="1" ht="30" customHeight="1" x14ac:dyDescent="0.2">
      <c r="A105" s="69">
        <v>104</v>
      </c>
      <c r="B105" s="74" t="s">
        <v>248</v>
      </c>
      <c r="C105" s="74"/>
      <c r="D105" s="74" t="s">
        <v>249</v>
      </c>
      <c r="E105" s="81" t="s">
        <v>7136</v>
      </c>
      <c r="F105" s="74" t="s">
        <v>7731</v>
      </c>
    </row>
    <row r="106" spans="1:6" s="92" customFormat="1" ht="30" customHeight="1" x14ac:dyDescent="0.2">
      <c r="A106" s="69">
        <v>105</v>
      </c>
      <c r="B106" s="74" t="s">
        <v>250</v>
      </c>
      <c r="C106" s="74"/>
      <c r="D106" s="74" t="s">
        <v>251</v>
      </c>
      <c r="E106" s="81" t="s">
        <v>7137</v>
      </c>
      <c r="F106" s="74" t="s">
        <v>7731</v>
      </c>
    </row>
    <row r="107" spans="1:6" s="92" customFormat="1" ht="30" customHeight="1" x14ac:dyDescent="0.2">
      <c r="A107" s="69">
        <v>106</v>
      </c>
      <c r="B107" s="74" t="s">
        <v>252</v>
      </c>
      <c r="C107" s="74"/>
      <c r="D107" s="74" t="s">
        <v>253</v>
      </c>
      <c r="E107" s="81" t="s">
        <v>7138</v>
      </c>
      <c r="F107" s="74" t="s">
        <v>7731</v>
      </c>
    </row>
    <row r="108" spans="1:6" s="92" customFormat="1" ht="30" customHeight="1" x14ac:dyDescent="0.2">
      <c r="A108" s="69">
        <v>107</v>
      </c>
      <c r="B108" s="74" t="s">
        <v>254</v>
      </c>
      <c r="C108" s="74"/>
      <c r="D108" s="74" t="s">
        <v>255</v>
      </c>
      <c r="E108" s="81" t="s">
        <v>7139</v>
      </c>
      <c r="F108" s="74" t="s">
        <v>7731</v>
      </c>
    </row>
    <row r="109" spans="1:6" s="92" customFormat="1" ht="30" customHeight="1" x14ac:dyDescent="0.2">
      <c r="A109" s="69">
        <v>108</v>
      </c>
      <c r="B109" s="74" t="s">
        <v>256</v>
      </c>
      <c r="C109" s="74"/>
      <c r="D109" s="74" t="s">
        <v>257</v>
      </c>
      <c r="E109" s="81" t="s">
        <v>7140</v>
      </c>
      <c r="F109" s="74" t="s">
        <v>7731</v>
      </c>
    </row>
    <row r="110" spans="1:6" s="92" customFormat="1" ht="30" customHeight="1" x14ac:dyDescent="0.2">
      <c r="A110" s="69">
        <v>109</v>
      </c>
      <c r="B110" s="74" t="s">
        <v>259</v>
      </c>
      <c r="C110" s="74"/>
      <c r="D110" s="74" t="s">
        <v>260</v>
      </c>
      <c r="E110" s="81" t="s">
        <v>7141</v>
      </c>
      <c r="F110" s="74" t="s">
        <v>7731</v>
      </c>
    </row>
    <row r="111" spans="1:6" s="92" customFormat="1" ht="30" customHeight="1" x14ac:dyDescent="0.2">
      <c r="A111" s="69">
        <v>110</v>
      </c>
      <c r="B111" s="74" t="s">
        <v>261</v>
      </c>
      <c r="C111" s="74"/>
      <c r="D111" s="74" t="s">
        <v>262</v>
      </c>
      <c r="E111" s="81" t="s">
        <v>7142</v>
      </c>
      <c r="F111" s="74" t="s">
        <v>7731</v>
      </c>
    </row>
    <row r="112" spans="1:6" s="92" customFormat="1" ht="30" customHeight="1" x14ac:dyDescent="0.2">
      <c r="A112" s="69">
        <v>111</v>
      </c>
      <c r="B112" s="74" t="s">
        <v>263</v>
      </c>
      <c r="C112" s="74"/>
      <c r="D112" s="74" t="s">
        <v>264</v>
      </c>
      <c r="E112" s="81" t="s">
        <v>7143</v>
      </c>
      <c r="F112" s="74" t="s">
        <v>7731</v>
      </c>
    </row>
    <row r="113" spans="1:6" s="92" customFormat="1" ht="30" customHeight="1" x14ac:dyDescent="0.2">
      <c r="A113" s="69">
        <v>112</v>
      </c>
      <c r="B113" s="74" t="s">
        <v>265</v>
      </c>
      <c r="C113" s="74"/>
      <c r="D113" s="74" t="s">
        <v>266</v>
      </c>
      <c r="E113" s="81" t="s">
        <v>7144</v>
      </c>
      <c r="F113" s="74" t="s">
        <v>7731</v>
      </c>
    </row>
    <row r="114" spans="1:6" s="92" customFormat="1" ht="30" customHeight="1" x14ac:dyDescent="0.2">
      <c r="A114" s="69">
        <v>113</v>
      </c>
      <c r="B114" s="74" t="s">
        <v>267</v>
      </c>
      <c r="C114" s="74"/>
      <c r="D114" s="74" t="s">
        <v>268</v>
      </c>
      <c r="E114" s="81" t="s">
        <v>7145</v>
      </c>
      <c r="F114" s="74" t="s">
        <v>7731</v>
      </c>
    </row>
    <row r="115" spans="1:6" s="92" customFormat="1" ht="30" customHeight="1" x14ac:dyDescent="0.2">
      <c r="A115" s="69">
        <v>114</v>
      </c>
      <c r="B115" s="74" t="s">
        <v>269</v>
      </c>
      <c r="C115" s="74"/>
      <c r="D115" s="74" t="s">
        <v>270</v>
      </c>
      <c r="E115" s="81" t="s">
        <v>7146</v>
      </c>
      <c r="F115" s="74" t="s">
        <v>7731</v>
      </c>
    </row>
    <row r="116" spans="1:6" s="92" customFormat="1" ht="30" customHeight="1" x14ac:dyDescent="0.2">
      <c r="A116" s="69">
        <v>115</v>
      </c>
      <c r="B116" s="74" t="s">
        <v>274</v>
      </c>
      <c r="C116" s="74"/>
      <c r="D116" s="74" t="s">
        <v>275</v>
      </c>
      <c r="E116" s="81" t="s">
        <v>7147</v>
      </c>
      <c r="F116" s="74" t="s">
        <v>7731</v>
      </c>
    </row>
    <row r="117" spans="1:6" s="92" customFormat="1" ht="30" customHeight="1" x14ac:dyDescent="0.2">
      <c r="A117" s="69">
        <v>116</v>
      </c>
      <c r="B117" s="74" t="s">
        <v>281</v>
      </c>
      <c r="C117" s="74"/>
      <c r="D117" s="74" t="s">
        <v>282</v>
      </c>
      <c r="E117" s="81" t="s">
        <v>7148</v>
      </c>
      <c r="F117" s="74" t="s">
        <v>7731</v>
      </c>
    </row>
    <row r="118" spans="1:6" s="92" customFormat="1" ht="30" customHeight="1" x14ac:dyDescent="0.2">
      <c r="A118" s="69">
        <v>117</v>
      </c>
      <c r="B118" s="74" t="s">
        <v>283</v>
      </c>
      <c r="C118" s="74"/>
      <c r="D118" s="74" t="s">
        <v>284</v>
      </c>
      <c r="E118" s="81" t="s">
        <v>7149</v>
      </c>
      <c r="F118" s="74" t="s">
        <v>7731</v>
      </c>
    </row>
    <row r="119" spans="1:6" s="92" customFormat="1" ht="30" customHeight="1" x14ac:dyDescent="0.2">
      <c r="A119" s="69">
        <v>118</v>
      </c>
      <c r="B119" s="74" t="s">
        <v>285</v>
      </c>
      <c r="C119" s="74"/>
      <c r="D119" s="74" t="s">
        <v>286</v>
      </c>
      <c r="E119" s="81" t="s">
        <v>7150</v>
      </c>
      <c r="F119" s="74" t="s">
        <v>7731</v>
      </c>
    </row>
    <row r="120" spans="1:6" s="92" customFormat="1" ht="30" customHeight="1" x14ac:dyDescent="0.2">
      <c r="A120" s="69">
        <v>119</v>
      </c>
      <c r="B120" s="74" t="s">
        <v>290</v>
      </c>
      <c r="C120" s="74"/>
      <c r="D120" s="74" t="s">
        <v>291</v>
      </c>
      <c r="E120" s="81" t="s">
        <v>7151</v>
      </c>
      <c r="F120" s="74" t="s">
        <v>7731</v>
      </c>
    </row>
    <row r="121" spans="1:6" s="92" customFormat="1" ht="30" customHeight="1" x14ac:dyDescent="0.2">
      <c r="A121" s="69">
        <v>120</v>
      </c>
      <c r="B121" s="74" t="s">
        <v>292</v>
      </c>
      <c r="C121" s="74"/>
      <c r="D121" s="74" t="s">
        <v>293</v>
      </c>
      <c r="E121" s="81" t="s">
        <v>7152</v>
      </c>
      <c r="F121" s="74" t="s">
        <v>7731</v>
      </c>
    </row>
    <row r="122" spans="1:6" s="92" customFormat="1" ht="30" customHeight="1" x14ac:dyDescent="0.2">
      <c r="A122" s="69">
        <v>121</v>
      </c>
      <c r="B122" s="74" t="s">
        <v>294</v>
      </c>
      <c r="C122" s="74"/>
      <c r="D122" s="74" t="s">
        <v>295</v>
      </c>
      <c r="E122" s="81" t="s">
        <v>7153</v>
      </c>
      <c r="F122" s="74" t="s">
        <v>7731</v>
      </c>
    </row>
    <row r="123" spans="1:6" s="92" customFormat="1" ht="30" customHeight="1" x14ac:dyDescent="0.2">
      <c r="A123" s="69">
        <v>122</v>
      </c>
      <c r="B123" s="74" t="s">
        <v>296</v>
      </c>
      <c r="C123" s="74"/>
      <c r="D123" s="74" t="s">
        <v>297</v>
      </c>
      <c r="E123" s="81" t="s">
        <v>7154</v>
      </c>
      <c r="F123" s="74" t="s">
        <v>7731</v>
      </c>
    </row>
    <row r="124" spans="1:6" s="92" customFormat="1" ht="30" customHeight="1" x14ac:dyDescent="0.2">
      <c r="A124" s="69">
        <v>123</v>
      </c>
      <c r="B124" s="74" t="s">
        <v>300</v>
      </c>
      <c r="C124" s="74"/>
      <c r="D124" s="74" t="s">
        <v>301</v>
      </c>
      <c r="E124" s="81" t="s">
        <v>7155</v>
      </c>
      <c r="F124" s="74" t="s">
        <v>7731</v>
      </c>
    </row>
    <row r="125" spans="1:6" s="92" customFormat="1" ht="30" customHeight="1" x14ac:dyDescent="0.2">
      <c r="A125" s="69">
        <v>124</v>
      </c>
      <c r="B125" s="74" t="s">
        <v>302</v>
      </c>
      <c r="C125" s="74"/>
      <c r="D125" s="74" t="s">
        <v>303</v>
      </c>
      <c r="E125" s="81" t="s">
        <v>7156</v>
      </c>
      <c r="F125" s="74" t="s">
        <v>7731</v>
      </c>
    </row>
    <row r="126" spans="1:6" s="92" customFormat="1" ht="30" customHeight="1" x14ac:dyDescent="0.2">
      <c r="A126" s="69">
        <v>125</v>
      </c>
      <c r="B126" s="74" t="s">
        <v>304</v>
      </c>
      <c r="C126" s="74"/>
      <c r="D126" s="74" t="s">
        <v>305</v>
      </c>
      <c r="E126" s="81" t="s">
        <v>7157</v>
      </c>
      <c r="F126" s="74" t="s">
        <v>7731</v>
      </c>
    </row>
    <row r="127" spans="1:6" s="92" customFormat="1" ht="30" customHeight="1" x14ac:dyDescent="0.2">
      <c r="A127" s="69">
        <v>126</v>
      </c>
      <c r="B127" s="74" t="s">
        <v>306</v>
      </c>
      <c r="C127" s="74"/>
      <c r="D127" s="74" t="s">
        <v>307</v>
      </c>
      <c r="E127" s="81" t="s">
        <v>7158</v>
      </c>
      <c r="F127" s="74" t="s">
        <v>7731</v>
      </c>
    </row>
    <row r="128" spans="1:6" s="92" customFormat="1" ht="30" customHeight="1" x14ac:dyDescent="0.2">
      <c r="A128" s="69">
        <v>127</v>
      </c>
      <c r="B128" s="74" t="s">
        <v>308</v>
      </c>
      <c r="C128" s="74"/>
      <c r="D128" s="74" t="s">
        <v>309</v>
      </c>
      <c r="E128" s="81" t="s">
        <v>7159</v>
      </c>
      <c r="F128" s="74" t="s">
        <v>7731</v>
      </c>
    </row>
    <row r="129" spans="1:6" s="92" customFormat="1" ht="30" customHeight="1" x14ac:dyDescent="0.2">
      <c r="A129" s="69">
        <v>128</v>
      </c>
      <c r="B129" s="74" t="s">
        <v>311</v>
      </c>
      <c r="C129" s="74"/>
      <c r="D129" s="74" t="s">
        <v>312</v>
      </c>
      <c r="E129" s="74">
        <v>2500258674</v>
      </c>
      <c r="F129" s="74" t="s">
        <v>7731</v>
      </c>
    </row>
    <row r="130" spans="1:6" s="92" customFormat="1" ht="30" customHeight="1" x14ac:dyDescent="0.2">
      <c r="A130" s="69">
        <v>129</v>
      </c>
      <c r="B130" s="74" t="s">
        <v>313</v>
      </c>
      <c r="C130" s="74"/>
      <c r="D130" s="74" t="s">
        <v>314</v>
      </c>
      <c r="E130" s="81" t="s">
        <v>7160</v>
      </c>
      <c r="F130" s="74" t="s">
        <v>7731</v>
      </c>
    </row>
    <row r="131" spans="1:6" s="92" customFormat="1" ht="30" customHeight="1" x14ac:dyDescent="0.2">
      <c r="A131" s="69">
        <v>130</v>
      </c>
      <c r="B131" s="74" t="s">
        <v>315</v>
      </c>
      <c r="C131" s="74"/>
      <c r="D131" s="74" t="s">
        <v>316</v>
      </c>
      <c r="E131" s="81" t="s">
        <v>7161</v>
      </c>
      <c r="F131" s="74" t="s">
        <v>7731</v>
      </c>
    </row>
    <row r="132" spans="1:6" s="92" customFormat="1" ht="30" customHeight="1" x14ac:dyDescent="0.2">
      <c r="A132" s="69">
        <v>131</v>
      </c>
      <c r="B132" s="74" t="s">
        <v>317</v>
      </c>
      <c r="C132" s="74"/>
      <c r="D132" s="74" t="s">
        <v>318</v>
      </c>
      <c r="E132" s="81" t="s">
        <v>7162</v>
      </c>
      <c r="F132" s="74" t="s">
        <v>7731</v>
      </c>
    </row>
    <row r="133" spans="1:6" s="92" customFormat="1" ht="30" customHeight="1" x14ac:dyDescent="0.2">
      <c r="A133" s="69">
        <v>132</v>
      </c>
      <c r="B133" s="74" t="s">
        <v>319</v>
      </c>
      <c r="C133" s="74"/>
      <c r="D133" s="74" t="s">
        <v>320</v>
      </c>
      <c r="E133" s="81" t="s">
        <v>7163</v>
      </c>
      <c r="F133" s="74" t="s">
        <v>7731</v>
      </c>
    </row>
    <row r="134" spans="1:6" s="92" customFormat="1" ht="30" customHeight="1" x14ac:dyDescent="0.2">
      <c r="A134" s="69">
        <v>133</v>
      </c>
      <c r="B134" s="74" t="s">
        <v>7175</v>
      </c>
      <c r="C134" s="74"/>
      <c r="D134" s="74" t="s">
        <v>322</v>
      </c>
      <c r="E134" s="81" t="s">
        <v>7164</v>
      </c>
      <c r="F134" s="74" t="s">
        <v>7731</v>
      </c>
    </row>
    <row r="135" spans="1:6" s="92" customFormat="1" ht="30" customHeight="1" x14ac:dyDescent="0.2">
      <c r="A135" s="69">
        <v>134</v>
      </c>
      <c r="B135" s="74" t="s">
        <v>214</v>
      </c>
      <c r="C135" s="74"/>
      <c r="D135" s="74" t="s">
        <v>215</v>
      </c>
      <c r="E135" s="81" t="s">
        <v>7059</v>
      </c>
      <c r="F135" s="74" t="s">
        <v>8536</v>
      </c>
    </row>
    <row r="136" spans="1:6" s="92" customFormat="1" ht="30" customHeight="1" x14ac:dyDescent="0.2">
      <c r="A136" s="69">
        <v>135</v>
      </c>
      <c r="B136" s="74" t="s">
        <v>232</v>
      </c>
      <c r="C136" s="74"/>
      <c r="D136" s="74" t="s">
        <v>7055</v>
      </c>
      <c r="E136" s="74">
        <v>4601263113</v>
      </c>
      <c r="F136" s="74" t="s">
        <v>7731</v>
      </c>
    </row>
    <row r="137" spans="1:6" s="92" customFormat="1" ht="30" customHeight="1" x14ac:dyDescent="0.2">
      <c r="A137" s="69">
        <v>136</v>
      </c>
      <c r="B137" s="74" t="s">
        <v>235</v>
      </c>
      <c r="C137" s="74"/>
      <c r="D137" s="74" t="s">
        <v>236</v>
      </c>
      <c r="E137" s="74">
        <v>2300329871</v>
      </c>
      <c r="F137" s="74" t="s">
        <v>7498</v>
      </c>
    </row>
    <row r="138" spans="1:6" s="92" customFormat="1" ht="30" customHeight="1" x14ac:dyDescent="0.2">
      <c r="A138" s="69">
        <v>137</v>
      </c>
      <c r="B138" s="74" t="s">
        <v>271</v>
      </c>
      <c r="C138" s="74"/>
      <c r="D138" s="74" t="s">
        <v>272</v>
      </c>
      <c r="E138" s="74">
        <v>2802529137</v>
      </c>
      <c r="F138" s="74" t="s">
        <v>9375</v>
      </c>
    </row>
    <row r="139" spans="1:6" s="92" customFormat="1" ht="30" customHeight="1" x14ac:dyDescent="0.2">
      <c r="A139" s="69">
        <v>138</v>
      </c>
      <c r="B139" s="74" t="s">
        <v>276</v>
      </c>
      <c r="C139" s="74"/>
      <c r="D139" s="74" t="s">
        <v>277</v>
      </c>
      <c r="E139" s="81" t="s">
        <v>7060</v>
      </c>
      <c r="F139" s="74" t="s">
        <v>8536</v>
      </c>
    </row>
    <row r="140" spans="1:6" s="92" customFormat="1" ht="30" customHeight="1" x14ac:dyDescent="0.2">
      <c r="A140" s="69">
        <v>139</v>
      </c>
      <c r="B140" s="74" t="s">
        <v>278</v>
      </c>
      <c r="C140" s="74"/>
      <c r="D140" s="74" t="s">
        <v>279</v>
      </c>
      <c r="E140" s="82">
        <v>2500150335</v>
      </c>
      <c r="F140" s="74" t="s">
        <v>9110</v>
      </c>
    </row>
    <row r="141" spans="1:6" s="92" customFormat="1" ht="30" customHeight="1" x14ac:dyDescent="0.2">
      <c r="A141" s="69">
        <v>140</v>
      </c>
      <c r="B141" s="74" t="s">
        <v>287</v>
      </c>
      <c r="C141" s="74"/>
      <c r="D141" s="74" t="s">
        <v>288</v>
      </c>
      <c r="E141" s="81" t="s">
        <v>7062</v>
      </c>
      <c r="F141" s="74" t="s">
        <v>8221</v>
      </c>
    </row>
    <row r="142" spans="1:6" s="92" customFormat="1" ht="30" customHeight="1" x14ac:dyDescent="0.2">
      <c r="A142" s="69">
        <v>141</v>
      </c>
      <c r="B142" s="74" t="s">
        <v>298</v>
      </c>
      <c r="C142" s="74"/>
      <c r="D142" s="74" t="s">
        <v>9347</v>
      </c>
      <c r="E142" s="81" t="s">
        <v>7061</v>
      </c>
      <c r="F142" s="74" t="s">
        <v>8536</v>
      </c>
    </row>
    <row r="143" spans="1:6" s="92" customFormat="1" ht="30" customHeight="1" x14ac:dyDescent="0.2">
      <c r="A143" s="69">
        <v>142</v>
      </c>
      <c r="B143" s="74" t="s">
        <v>323</v>
      </c>
      <c r="C143" s="74"/>
      <c r="D143" s="74" t="s">
        <v>324</v>
      </c>
      <c r="E143" s="81" t="s">
        <v>7063</v>
      </c>
      <c r="F143" s="74" t="s">
        <v>8240</v>
      </c>
    </row>
    <row r="144" spans="1:6" s="92" customFormat="1" ht="30" customHeight="1" x14ac:dyDescent="0.2">
      <c r="A144" s="69">
        <v>143</v>
      </c>
      <c r="B144" s="74" t="s">
        <v>7168</v>
      </c>
      <c r="C144" s="74"/>
      <c r="D144" s="74" t="s">
        <v>7169</v>
      </c>
      <c r="E144" s="81" t="s">
        <v>7170</v>
      </c>
      <c r="F144" s="74" t="s">
        <v>7731</v>
      </c>
    </row>
    <row r="145" spans="1:6" s="92" customFormat="1" ht="30" customHeight="1" x14ac:dyDescent="0.2">
      <c r="A145" s="69">
        <v>144</v>
      </c>
      <c r="B145" s="74" t="s">
        <v>7176</v>
      </c>
      <c r="C145" s="74"/>
      <c r="D145" s="74" t="s">
        <v>7177</v>
      </c>
      <c r="E145" s="81" t="s">
        <v>7178</v>
      </c>
      <c r="F145" s="74" t="s">
        <v>7731</v>
      </c>
    </row>
    <row r="146" spans="1:6" s="92" customFormat="1" ht="30" customHeight="1" x14ac:dyDescent="0.2">
      <c r="A146" s="69">
        <v>145</v>
      </c>
      <c r="B146" s="74" t="s">
        <v>7179</v>
      </c>
      <c r="C146" s="74"/>
      <c r="D146" s="74" t="s">
        <v>7180</v>
      </c>
      <c r="E146" s="74">
        <v>1100797006</v>
      </c>
      <c r="F146" s="74" t="s">
        <v>7731</v>
      </c>
    </row>
    <row r="147" spans="1:6" s="92" customFormat="1" ht="30" customHeight="1" x14ac:dyDescent="0.2">
      <c r="A147" s="69">
        <v>146</v>
      </c>
      <c r="B147" s="74" t="s">
        <v>7181</v>
      </c>
      <c r="C147" s="74"/>
      <c r="D147" s="74" t="s">
        <v>7182</v>
      </c>
      <c r="E147" s="81" t="s">
        <v>7183</v>
      </c>
      <c r="F147" s="74" t="s">
        <v>7731</v>
      </c>
    </row>
    <row r="148" spans="1:6" s="92" customFormat="1" ht="30" customHeight="1" x14ac:dyDescent="0.2">
      <c r="A148" s="69">
        <v>147</v>
      </c>
      <c r="B148" s="74" t="s">
        <v>7189</v>
      </c>
      <c r="C148" s="74"/>
      <c r="D148" s="78" t="s">
        <v>7190</v>
      </c>
      <c r="E148" s="80" t="s">
        <v>7191</v>
      </c>
      <c r="F148" s="74" t="s">
        <v>7731</v>
      </c>
    </row>
    <row r="149" spans="1:6" s="92" customFormat="1" ht="30" customHeight="1" x14ac:dyDescent="0.2">
      <c r="A149" s="69">
        <v>148</v>
      </c>
      <c r="B149" s="78" t="s">
        <v>7192</v>
      </c>
      <c r="C149" s="78"/>
      <c r="D149" s="78" t="s">
        <v>7193</v>
      </c>
      <c r="E149" s="83" t="s">
        <v>7194</v>
      </c>
      <c r="F149" s="74" t="s">
        <v>7731</v>
      </c>
    </row>
    <row r="150" spans="1:6" s="92" customFormat="1" ht="30" customHeight="1" x14ac:dyDescent="0.2">
      <c r="A150" s="69">
        <v>149</v>
      </c>
      <c r="B150" s="74" t="s">
        <v>7195</v>
      </c>
      <c r="C150" s="74"/>
      <c r="D150" s="74" t="s">
        <v>7196</v>
      </c>
      <c r="E150" s="81" t="s">
        <v>7197</v>
      </c>
      <c r="F150" s="74" t="s">
        <v>7731</v>
      </c>
    </row>
    <row r="151" spans="1:6" s="92" customFormat="1" ht="30" customHeight="1" x14ac:dyDescent="0.2">
      <c r="A151" s="69">
        <v>150</v>
      </c>
      <c r="B151" s="93" t="s">
        <v>7199</v>
      </c>
      <c r="C151" s="93"/>
      <c r="D151" s="85" t="s">
        <v>7200</v>
      </c>
      <c r="E151" s="91" t="s">
        <v>7201</v>
      </c>
      <c r="F151" s="85" t="s">
        <v>7731</v>
      </c>
    </row>
    <row r="152" spans="1:6" s="92" customFormat="1" ht="30" customHeight="1" x14ac:dyDescent="0.2">
      <c r="A152" s="69">
        <v>151</v>
      </c>
      <c r="B152" s="85" t="s">
        <v>7202</v>
      </c>
      <c r="C152" s="85"/>
      <c r="D152" s="85" t="s">
        <v>7203</v>
      </c>
      <c r="E152" s="91" t="s">
        <v>7204</v>
      </c>
      <c r="F152" s="85" t="s">
        <v>7731</v>
      </c>
    </row>
    <row r="153" spans="1:6" s="92" customFormat="1" ht="30" customHeight="1" x14ac:dyDescent="0.2">
      <c r="A153" s="69">
        <v>152</v>
      </c>
      <c r="B153" s="85" t="s">
        <v>5235</v>
      </c>
      <c r="C153" s="85"/>
      <c r="D153" s="85" t="s">
        <v>7205</v>
      </c>
      <c r="E153" s="91" t="s">
        <v>7206</v>
      </c>
      <c r="F153" s="85" t="s">
        <v>7731</v>
      </c>
    </row>
    <row r="154" spans="1:6" s="92" customFormat="1" ht="30" customHeight="1" x14ac:dyDescent="0.2">
      <c r="A154" s="69">
        <v>153</v>
      </c>
      <c r="B154" s="85" t="s">
        <v>7207</v>
      </c>
      <c r="C154" s="85"/>
      <c r="D154" s="79" t="s">
        <v>7208</v>
      </c>
      <c r="E154" s="84" t="s">
        <v>7209</v>
      </c>
      <c r="F154" s="85" t="s">
        <v>7731</v>
      </c>
    </row>
    <row r="155" spans="1:6" s="92" customFormat="1" ht="30" customHeight="1" x14ac:dyDescent="0.2">
      <c r="A155" s="69">
        <v>154</v>
      </c>
      <c r="B155" s="74" t="s">
        <v>178</v>
      </c>
      <c r="C155" s="74"/>
      <c r="D155" s="74" t="s">
        <v>7210</v>
      </c>
      <c r="E155" s="74">
        <v>1100176136</v>
      </c>
      <c r="F155" s="74" t="s">
        <v>8536</v>
      </c>
    </row>
    <row r="156" spans="1:6" s="92" customFormat="1" ht="30" customHeight="1" x14ac:dyDescent="0.2">
      <c r="A156" s="69">
        <v>155</v>
      </c>
      <c r="B156" s="74" t="s">
        <v>181</v>
      </c>
      <c r="C156" s="74"/>
      <c r="D156" s="74" t="s">
        <v>7212</v>
      </c>
      <c r="E156" s="74" t="s">
        <v>7213</v>
      </c>
      <c r="F156" s="74" t="s">
        <v>8536</v>
      </c>
    </row>
    <row r="157" spans="1:6" s="92" customFormat="1" ht="30" customHeight="1" x14ac:dyDescent="0.2">
      <c r="A157" s="69">
        <v>156</v>
      </c>
      <c r="B157" s="74" t="s">
        <v>7214</v>
      </c>
      <c r="C157" s="74"/>
      <c r="D157" s="74" t="s">
        <v>7215</v>
      </c>
      <c r="E157" s="74" t="s">
        <v>7216</v>
      </c>
      <c r="F157" s="74" t="s">
        <v>8536</v>
      </c>
    </row>
    <row r="158" spans="1:6" s="92" customFormat="1" ht="30" customHeight="1" x14ac:dyDescent="0.2">
      <c r="A158" s="69">
        <v>157</v>
      </c>
      <c r="B158" s="74" t="s">
        <v>7217</v>
      </c>
      <c r="C158" s="74"/>
      <c r="D158" s="74" t="s">
        <v>7218</v>
      </c>
      <c r="E158" s="74">
        <v>3700381324</v>
      </c>
      <c r="F158" s="74" t="s">
        <v>8536</v>
      </c>
    </row>
    <row r="159" spans="1:6" s="92" customFormat="1" ht="30" customHeight="1" x14ac:dyDescent="0.2">
      <c r="A159" s="69">
        <v>158</v>
      </c>
      <c r="B159" s="74" t="s">
        <v>7219</v>
      </c>
      <c r="C159" s="74"/>
      <c r="D159" s="74" t="s">
        <v>9348</v>
      </c>
      <c r="E159" s="74" t="s">
        <v>7221</v>
      </c>
      <c r="F159" s="74" t="s">
        <v>8536</v>
      </c>
    </row>
    <row r="160" spans="1:6" s="92" customFormat="1" ht="30" customHeight="1" x14ac:dyDescent="0.2">
      <c r="A160" s="69">
        <v>159</v>
      </c>
      <c r="B160" s="74" t="s">
        <v>169</v>
      </c>
      <c r="C160" s="74"/>
      <c r="D160" s="74" t="s">
        <v>7222</v>
      </c>
      <c r="E160" s="74" t="s">
        <v>7223</v>
      </c>
      <c r="F160" s="74" t="s">
        <v>8536</v>
      </c>
    </row>
    <row r="161" spans="1:6" s="92" customFormat="1" ht="30" customHeight="1" x14ac:dyDescent="0.2">
      <c r="A161" s="69">
        <v>160</v>
      </c>
      <c r="B161" s="74" t="s">
        <v>171</v>
      </c>
      <c r="C161" s="74"/>
      <c r="D161" s="74" t="s">
        <v>9349</v>
      </c>
      <c r="E161" s="74" t="s">
        <v>7225</v>
      </c>
      <c r="F161" s="74" t="s">
        <v>8536</v>
      </c>
    </row>
    <row r="162" spans="1:6" s="92" customFormat="1" ht="30" customHeight="1" x14ac:dyDescent="0.2">
      <c r="A162" s="69">
        <v>161</v>
      </c>
      <c r="B162" s="74" t="s">
        <v>172</v>
      </c>
      <c r="C162" s="74"/>
      <c r="D162" s="74" t="s">
        <v>7226</v>
      </c>
      <c r="E162" s="74" t="s">
        <v>7227</v>
      </c>
      <c r="F162" s="74" t="s">
        <v>8536</v>
      </c>
    </row>
    <row r="163" spans="1:6" s="92" customFormat="1" ht="30" customHeight="1" x14ac:dyDescent="0.2">
      <c r="A163" s="69">
        <v>162</v>
      </c>
      <c r="B163" s="74" t="s">
        <v>173</v>
      </c>
      <c r="C163" s="74"/>
      <c r="D163" s="74" t="s">
        <v>7228</v>
      </c>
      <c r="E163" s="74" t="s">
        <v>7229</v>
      </c>
      <c r="F163" s="74" t="s">
        <v>8536</v>
      </c>
    </row>
    <row r="164" spans="1:6" s="92" customFormat="1" ht="30" customHeight="1" x14ac:dyDescent="0.2">
      <c r="A164" s="69">
        <v>163</v>
      </c>
      <c r="B164" s="74" t="s">
        <v>174</v>
      </c>
      <c r="C164" s="74"/>
      <c r="D164" s="74" t="s">
        <v>7230</v>
      </c>
      <c r="E164" s="74" t="s">
        <v>7231</v>
      </c>
      <c r="F164" s="74" t="s">
        <v>8536</v>
      </c>
    </row>
    <row r="165" spans="1:6" s="92" customFormat="1" ht="30" customHeight="1" x14ac:dyDescent="0.2">
      <c r="A165" s="69">
        <v>164</v>
      </c>
      <c r="B165" s="74" t="s">
        <v>175</v>
      </c>
      <c r="C165" s="74"/>
      <c r="D165" s="74" t="s">
        <v>9350</v>
      </c>
      <c r="E165" s="74" t="s">
        <v>7233</v>
      </c>
      <c r="F165" s="74" t="s">
        <v>8536</v>
      </c>
    </row>
    <row r="166" spans="1:6" s="92" customFormat="1" ht="30" customHeight="1" x14ac:dyDescent="0.2">
      <c r="A166" s="69">
        <v>165</v>
      </c>
      <c r="B166" s="74" t="s">
        <v>231</v>
      </c>
      <c r="C166" s="74"/>
      <c r="D166" s="74" t="s">
        <v>7234</v>
      </c>
      <c r="E166" s="74" t="s">
        <v>7235</v>
      </c>
      <c r="F166" s="74" t="s">
        <v>8536</v>
      </c>
    </row>
    <row r="167" spans="1:6" s="92" customFormat="1" ht="30" customHeight="1" x14ac:dyDescent="0.2">
      <c r="A167" s="69">
        <v>166</v>
      </c>
      <c r="B167" s="74" t="s">
        <v>7236</v>
      </c>
      <c r="C167" s="74"/>
      <c r="D167" s="74" t="s">
        <v>7237</v>
      </c>
      <c r="E167" s="74" t="s">
        <v>7238</v>
      </c>
      <c r="F167" s="74" t="s">
        <v>8536</v>
      </c>
    </row>
    <row r="168" spans="1:6" s="92" customFormat="1" ht="30" customHeight="1" x14ac:dyDescent="0.2">
      <c r="A168" s="69">
        <v>167</v>
      </c>
      <c r="B168" s="74" t="s">
        <v>7239</v>
      </c>
      <c r="C168" s="74"/>
      <c r="D168" s="74" t="s">
        <v>7240</v>
      </c>
      <c r="E168" s="74" t="s">
        <v>7241</v>
      </c>
      <c r="F168" s="74" t="s">
        <v>8536</v>
      </c>
    </row>
    <row r="169" spans="1:6" s="92" customFormat="1" ht="30" customHeight="1" x14ac:dyDescent="0.2">
      <c r="A169" s="69">
        <v>168</v>
      </c>
      <c r="B169" s="74" t="s">
        <v>7242</v>
      </c>
      <c r="C169" s="74"/>
      <c r="D169" s="74" t="s">
        <v>7243</v>
      </c>
      <c r="E169" s="74" t="s">
        <v>7244</v>
      </c>
      <c r="F169" s="74" t="s">
        <v>8536</v>
      </c>
    </row>
    <row r="170" spans="1:6" s="92" customFormat="1" ht="30" customHeight="1" x14ac:dyDescent="0.2">
      <c r="A170" s="69">
        <v>169</v>
      </c>
      <c r="B170" s="74" t="s">
        <v>7245</v>
      </c>
      <c r="C170" s="74"/>
      <c r="D170" s="74" t="s">
        <v>7246</v>
      </c>
      <c r="E170" s="74" t="s">
        <v>7247</v>
      </c>
      <c r="F170" s="74" t="s">
        <v>8536</v>
      </c>
    </row>
    <row r="171" spans="1:6" s="92" customFormat="1" ht="30" customHeight="1" x14ac:dyDescent="0.2">
      <c r="A171" s="69">
        <v>170</v>
      </c>
      <c r="B171" s="74" t="s">
        <v>7252</v>
      </c>
      <c r="C171" s="74"/>
      <c r="D171" s="74" t="s">
        <v>7253</v>
      </c>
      <c r="E171" s="74" t="s">
        <v>7254</v>
      </c>
      <c r="F171" s="74" t="s">
        <v>8536</v>
      </c>
    </row>
    <row r="172" spans="1:6" s="92" customFormat="1" ht="30" customHeight="1" x14ac:dyDescent="0.2">
      <c r="A172" s="69">
        <v>171</v>
      </c>
      <c r="B172" s="74" t="s">
        <v>7257</v>
      </c>
      <c r="C172" s="74"/>
      <c r="D172" s="74" t="s">
        <v>7258</v>
      </c>
      <c r="E172" s="74" t="s">
        <v>7259</v>
      </c>
      <c r="F172" s="74" t="s">
        <v>8536</v>
      </c>
    </row>
    <row r="173" spans="1:6" s="92" customFormat="1" ht="30" customHeight="1" x14ac:dyDescent="0.2">
      <c r="A173" s="69">
        <v>172</v>
      </c>
      <c r="B173" s="74" t="s">
        <v>7260</v>
      </c>
      <c r="C173" s="74"/>
      <c r="D173" s="74" t="s">
        <v>7261</v>
      </c>
      <c r="E173" s="74" t="s">
        <v>7262</v>
      </c>
      <c r="F173" s="74" t="s">
        <v>8536</v>
      </c>
    </row>
    <row r="174" spans="1:6" s="92" customFormat="1" ht="30" customHeight="1" x14ac:dyDescent="0.2">
      <c r="A174" s="69">
        <v>173</v>
      </c>
      <c r="B174" s="74" t="s">
        <v>7263</v>
      </c>
      <c r="C174" s="74"/>
      <c r="D174" s="74" t="s">
        <v>7264</v>
      </c>
      <c r="E174" s="74" t="s">
        <v>7265</v>
      </c>
      <c r="F174" s="74" t="s">
        <v>8536</v>
      </c>
    </row>
    <row r="175" spans="1:6" s="92" customFormat="1" ht="30" customHeight="1" x14ac:dyDescent="0.2">
      <c r="A175" s="69">
        <v>174</v>
      </c>
      <c r="B175" s="74" t="s">
        <v>7266</v>
      </c>
      <c r="C175" s="74"/>
      <c r="D175" s="74" t="s">
        <v>7267</v>
      </c>
      <c r="E175" s="89" t="s">
        <v>7444</v>
      </c>
      <c r="F175" s="74" t="s">
        <v>8536</v>
      </c>
    </row>
    <row r="176" spans="1:6" s="92" customFormat="1" ht="30" customHeight="1" x14ac:dyDescent="0.2">
      <c r="A176" s="69">
        <v>175</v>
      </c>
      <c r="B176" s="74" t="s">
        <v>7268</v>
      </c>
      <c r="C176" s="74"/>
      <c r="D176" s="74" t="s">
        <v>7269</v>
      </c>
      <c r="E176" s="74" t="s">
        <v>7270</v>
      </c>
      <c r="F176" s="74" t="s">
        <v>8536</v>
      </c>
    </row>
    <row r="177" spans="1:6" s="92" customFormat="1" ht="30" customHeight="1" x14ac:dyDescent="0.2">
      <c r="A177" s="69">
        <v>176</v>
      </c>
      <c r="B177" s="74" t="s">
        <v>7271</v>
      </c>
      <c r="C177" s="74"/>
      <c r="D177" s="74" t="s">
        <v>7272</v>
      </c>
      <c r="E177" s="74" t="s">
        <v>7273</v>
      </c>
      <c r="F177" s="74" t="s">
        <v>8536</v>
      </c>
    </row>
    <row r="178" spans="1:6" s="92" customFormat="1" ht="30" customHeight="1" x14ac:dyDescent="0.2">
      <c r="A178" s="69">
        <v>177</v>
      </c>
      <c r="B178" s="74" t="s">
        <v>7276</v>
      </c>
      <c r="C178" s="74"/>
      <c r="D178" s="74" t="s">
        <v>7277</v>
      </c>
      <c r="E178" s="74" t="s">
        <v>7278</v>
      </c>
      <c r="F178" s="74" t="s">
        <v>8536</v>
      </c>
    </row>
    <row r="179" spans="1:6" s="92" customFormat="1" ht="30" customHeight="1" x14ac:dyDescent="0.2">
      <c r="A179" s="69">
        <v>178</v>
      </c>
      <c r="B179" s="74" t="s">
        <v>7279</v>
      </c>
      <c r="C179" s="74"/>
      <c r="D179" s="74" t="s">
        <v>7280</v>
      </c>
      <c r="E179" s="89" t="s">
        <v>7446</v>
      </c>
      <c r="F179" s="74" t="s">
        <v>8536</v>
      </c>
    </row>
    <row r="180" spans="1:6" s="92" customFormat="1" ht="30" customHeight="1" x14ac:dyDescent="0.2">
      <c r="A180" s="69">
        <v>179</v>
      </c>
      <c r="B180" s="74" t="s">
        <v>7281</v>
      </c>
      <c r="C180" s="74"/>
      <c r="D180" s="74" t="s">
        <v>7282</v>
      </c>
      <c r="E180" s="89" t="s">
        <v>7447</v>
      </c>
      <c r="F180" s="74" t="s">
        <v>8536</v>
      </c>
    </row>
    <row r="181" spans="1:6" s="92" customFormat="1" ht="30" customHeight="1" x14ac:dyDescent="0.2">
      <c r="A181" s="69">
        <v>180</v>
      </c>
      <c r="B181" s="74" t="s">
        <v>7285</v>
      </c>
      <c r="C181" s="74"/>
      <c r="D181" s="74" t="s">
        <v>7286</v>
      </c>
      <c r="E181" s="89" t="s">
        <v>7449</v>
      </c>
      <c r="F181" s="74" t="s">
        <v>8536</v>
      </c>
    </row>
    <row r="182" spans="1:6" s="92" customFormat="1" ht="30" customHeight="1" x14ac:dyDescent="0.2">
      <c r="A182" s="69">
        <v>181</v>
      </c>
      <c r="B182" s="74" t="s">
        <v>7289</v>
      </c>
      <c r="C182" s="74"/>
      <c r="D182" s="74" t="s">
        <v>7290</v>
      </c>
      <c r="E182" s="89" t="s">
        <v>7451</v>
      </c>
      <c r="F182" s="74" t="s">
        <v>8536</v>
      </c>
    </row>
    <row r="183" spans="1:6" s="92" customFormat="1" ht="30" customHeight="1" x14ac:dyDescent="0.2">
      <c r="A183" s="69">
        <v>182</v>
      </c>
      <c r="B183" s="74" t="s">
        <v>7297</v>
      </c>
      <c r="C183" s="74"/>
      <c r="D183" s="74" t="s">
        <v>9351</v>
      </c>
      <c r="E183" s="89" t="s">
        <v>7455</v>
      </c>
      <c r="F183" s="74" t="s">
        <v>8536</v>
      </c>
    </row>
    <row r="184" spans="1:6" s="92" customFormat="1" ht="30" customHeight="1" x14ac:dyDescent="0.2">
      <c r="A184" s="69">
        <v>183</v>
      </c>
      <c r="B184" s="74" t="s">
        <v>7307</v>
      </c>
      <c r="C184" s="74"/>
      <c r="D184" s="74" t="s">
        <v>7308</v>
      </c>
      <c r="E184" s="89" t="s">
        <v>7459</v>
      </c>
      <c r="F184" s="74" t="s">
        <v>8536</v>
      </c>
    </row>
    <row r="185" spans="1:6" s="92" customFormat="1" ht="30" customHeight="1" x14ac:dyDescent="0.2">
      <c r="A185" s="69">
        <v>184</v>
      </c>
      <c r="B185" s="74" t="s">
        <v>7317</v>
      </c>
      <c r="C185" s="74"/>
      <c r="D185" s="74" t="s">
        <v>7318</v>
      </c>
      <c r="E185" s="89" t="s">
        <v>7464</v>
      </c>
      <c r="F185" s="74" t="s">
        <v>8536</v>
      </c>
    </row>
    <row r="186" spans="1:6" s="92" customFormat="1" ht="30" customHeight="1" x14ac:dyDescent="0.2">
      <c r="A186" s="69">
        <v>185</v>
      </c>
      <c r="B186" s="74" t="s">
        <v>7319</v>
      </c>
      <c r="C186" s="74"/>
      <c r="D186" s="74" t="s">
        <v>7320</v>
      </c>
      <c r="E186" s="89" t="s">
        <v>7465</v>
      </c>
      <c r="F186" s="74" t="s">
        <v>8536</v>
      </c>
    </row>
    <row r="187" spans="1:6" s="92" customFormat="1" ht="30" customHeight="1" x14ac:dyDescent="0.2">
      <c r="A187" s="69">
        <v>186</v>
      </c>
      <c r="B187" s="74" t="s">
        <v>7328</v>
      </c>
      <c r="C187" s="74"/>
      <c r="D187" s="74" t="s">
        <v>7329</v>
      </c>
      <c r="E187" s="74" t="s">
        <v>7330</v>
      </c>
      <c r="F187" s="74" t="s">
        <v>8536</v>
      </c>
    </row>
    <row r="188" spans="1:6" s="92" customFormat="1" ht="30" customHeight="1" x14ac:dyDescent="0.2">
      <c r="A188" s="69">
        <v>187</v>
      </c>
      <c r="B188" s="74" t="s">
        <v>7331</v>
      </c>
      <c r="C188" s="74"/>
      <c r="D188" s="74" t="s">
        <v>7332</v>
      </c>
      <c r="E188" s="74" t="s">
        <v>7333</v>
      </c>
      <c r="F188" s="74" t="s">
        <v>8536</v>
      </c>
    </row>
    <row r="189" spans="1:6" s="92" customFormat="1" ht="30" customHeight="1" x14ac:dyDescent="0.2">
      <c r="A189" s="69">
        <v>188</v>
      </c>
      <c r="B189" s="74" t="s">
        <v>7334</v>
      </c>
      <c r="C189" s="74"/>
      <c r="D189" s="74" t="s">
        <v>9352</v>
      </c>
      <c r="E189" s="74" t="s">
        <v>7336</v>
      </c>
      <c r="F189" s="74" t="s">
        <v>8536</v>
      </c>
    </row>
    <row r="190" spans="1:6" s="92" customFormat="1" ht="30" customHeight="1" x14ac:dyDescent="0.2">
      <c r="A190" s="69">
        <v>189</v>
      </c>
      <c r="B190" s="74" t="s">
        <v>7337</v>
      </c>
      <c r="C190" s="74"/>
      <c r="D190" s="74" t="s">
        <v>9353</v>
      </c>
      <c r="E190" s="74" t="s">
        <v>7339</v>
      </c>
      <c r="F190" s="74" t="s">
        <v>8536</v>
      </c>
    </row>
    <row r="191" spans="1:6" s="92" customFormat="1" ht="30" customHeight="1" x14ac:dyDescent="0.2">
      <c r="A191" s="69">
        <v>190</v>
      </c>
      <c r="B191" s="74" t="s">
        <v>7340</v>
      </c>
      <c r="C191" s="74"/>
      <c r="D191" s="74" t="s">
        <v>7341</v>
      </c>
      <c r="E191" s="74" t="s">
        <v>7342</v>
      </c>
      <c r="F191" s="74" t="s">
        <v>8536</v>
      </c>
    </row>
    <row r="192" spans="1:6" s="92" customFormat="1" ht="30" customHeight="1" x14ac:dyDescent="0.2">
      <c r="A192" s="69">
        <v>191</v>
      </c>
      <c r="B192" s="74" t="s">
        <v>7346</v>
      </c>
      <c r="C192" s="74"/>
      <c r="D192" s="74" t="s">
        <v>7347</v>
      </c>
      <c r="E192" s="74" t="s">
        <v>7348</v>
      </c>
      <c r="F192" s="74" t="s">
        <v>8536</v>
      </c>
    </row>
    <row r="193" spans="1:6" s="92" customFormat="1" ht="30" customHeight="1" x14ac:dyDescent="0.2">
      <c r="A193" s="69">
        <v>192</v>
      </c>
      <c r="B193" s="74" t="s">
        <v>7349</v>
      </c>
      <c r="C193" s="74"/>
      <c r="D193" s="74" t="s">
        <v>9354</v>
      </c>
      <c r="E193" s="74" t="s">
        <v>7351</v>
      </c>
      <c r="F193" s="74" t="s">
        <v>8536</v>
      </c>
    </row>
    <row r="194" spans="1:6" s="92" customFormat="1" ht="30" customHeight="1" x14ac:dyDescent="0.2">
      <c r="A194" s="69">
        <v>193</v>
      </c>
      <c r="B194" s="74" t="s">
        <v>7352</v>
      </c>
      <c r="C194" s="74"/>
      <c r="D194" s="74" t="s">
        <v>7353</v>
      </c>
      <c r="E194" s="74" t="s">
        <v>7354</v>
      </c>
      <c r="F194" s="74" t="s">
        <v>8536</v>
      </c>
    </row>
    <row r="195" spans="1:6" s="92" customFormat="1" ht="30" customHeight="1" x14ac:dyDescent="0.2">
      <c r="A195" s="69">
        <v>194</v>
      </c>
      <c r="B195" s="74" t="s">
        <v>7355</v>
      </c>
      <c r="C195" s="74"/>
      <c r="D195" s="74" t="s">
        <v>7356</v>
      </c>
      <c r="E195" s="74" t="s">
        <v>7357</v>
      </c>
      <c r="F195" s="74" t="s">
        <v>8536</v>
      </c>
    </row>
    <row r="196" spans="1:6" s="92" customFormat="1" ht="30" customHeight="1" x14ac:dyDescent="0.2">
      <c r="A196" s="69">
        <v>195</v>
      </c>
      <c r="B196" s="74" t="s">
        <v>7358</v>
      </c>
      <c r="C196" s="74"/>
      <c r="D196" s="74" t="s">
        <v>9355</v>
      </c>
      <c r="E196" s="74" t="s">
        <v>7360</v>
      </c>
      <c r="F196" s="74" t="s">
        <v>8536</v>
      </c>
    </row>
    <row r="197" spans="1:6" s="92" customFormat="1" ht="30" customHeight="1" x14ac:dyDescent="0.2">
      <c r="A197" s="69">
        <v>196</v>
      </c>
      <c r="B197" s="74" t="s">
        <v>7361</v>
      </c>
      <c r="C197" s="74"/>
      <c r="D197" s="74" t="s">
        <v>7362</v>
      </c>
      <c r="E197" s="74" t="s">
        <v>7363</v>
      </c>
      <c r="F197" s="74" t="s">
        <v>8536</v>
      </c>
    </row>
    <row r="198" spans="1:6" s="92" customFormat="1" ht="30" customHeight="1" x14ac:dyDescent="0.2">
      <c r="A198" s="69">
        <v>197</v>
      </c>
      <c r="B198" s="74" t="s">
        <v>7364</v>
      </c>
      <c r="C198" s="74"/>
      <c r="D198" s="74" t="s">
        <v>9356</v>
      </c>
      <c r="E198" s="74" t="s">
        <v>7366</v>
      </c>
      <c r="F198" s="74" t="s">
        <v>8536</v>
      </c>
    </row>
    <row r="199" spans="1:6" s="92" customFormat="1" ht="30" customHeight="1" x14ac:dyDescent="0.2">
      <c r="A199" s="69">
        <v>198</v>
      </c>
      <c r="B199" s="74" t="s">
        <v>7367</v>
      </c>
      <c r="C199" s="74"/>
      <c r="D199" s="74" t="s">
        <v>7368</v>
      </c>
      <c r="E199" s="74" t="s">
        <v>7369</v>
      </c>
      <c r="F199" s="74" t="s">
        <v>8536</v>
      </c>
    </row>
    <row r="200" spans="1:6" s="92" customFormat="1" ht="30" customHeight="1" x14ac:dyDescent="0.2">
      <c r="A200" s="69">
        <v>199</v>
      </c>
      <c r="B200" s="74" t="s">
        <v>7370</v>
      </c>
      <c r="C200" s="74"/>
      <c r="D200" s="74" t="s">
        <v>7371</v>
      </c>
      <c r="E200" s="74" t="s">
        <v>7372</v>
      </c>
      <c r="F200" s="74" t="s">
        <v>8536</v>
      </c>
    </row>
    <row r="201" spans="1:6" s="92" customFormat="1" ht="30" customHeight="1" x14ac:dyDescent="0.2">
      <c r="A201" s="69">
        <v>200</v>
      </c>
      <c r="B201" s="74" t="s">
        <v>7373</v>
      </c>
      <c r="C201" s="74"/>
      <c r="D201" s="74" t="s">
        <v>9357</v>
      </c>
      <c r="E201" s="74" t="s">
        <v>7375</v>
      </c>
      <c r="F201" s="74" t="s">
        <v>8536</v>
      </c>
    </row>
    <row r="202" spans="1:6" s="92" customFormat="1" ht="30" customHeight="1" x14ac:dyDescent="0.2">
      <c r="A202" s="69">
        <v>201</v>
      </c>
      <c r="B202" s="74" t="s">
        <v>7376</v>
      </c>
      <c r="C202" s="74"/>
      <c r="D202" s="74" t="s">
        <v>9358</v>
      </c>
      <c r="E202" s="74" t="s">
        <v>7378</v>
      </c>
      <c r="F202" s="74" t="s">
        <v>8536</v>
      </c>
    </row>
    <row r="203" spans="1:6" s="92" customFormat="1" ht="30" customHeight="1" x14ac:dyDescent="0.2">
      <c r="A203" s="69">
        <v>202</v>
      </c>
      <c r="B203" s="74" t="s">
        <v>7379</v>
      </c>
      <c r="C203" s="74"/>
      <c r="D203" s="74" t="s">
        <v>7380</v>
      </c>
      <c r="E203" s="74" t="s">
        <v>7381</v>
      </c>
      <c r="F203" s="74" t="s">
        <v>7522</v>
      </c>
    </row>
    <row r="204" spans="1:6" s="92" customFormat="1" ht="30" customHeight="1" x14ac:dyDescent="0.2">
      <c r="A204" s="69">
        <v>203</v>
      </c>
      <c r="B204" s="74" t="s">
        <v>7382</v>
      </c>
      <c r="C204" s="74"/>
      <c r="D204" s="74" t="s">
        <v>7383</v>
      </c>
      <c r="E204" s="74" t="s">
        <v>7384</v>
      </c>
      <c r="F204" s="74" t="s">
        <v>7385</v>
      </c>
    </row>
    <row r="205" spans="1:6" s="92" customFormat="1" ht="30" customHeight="1" x14ac:dyDescent="0.2">
      <c r="A205" s="69">
        <v>204</v>
      </c>
      <c r="B205" s="74" t="s">
        <v>7389</v>
      </c>
      <c r="C205" s="74"/>
      <c r="D205" s="74" t="s">
        <v>7390</v>
      </c>
      <c r="E205" s="74" t="s">
        <v>7391</v>
      </c>
      <c r="F205" s="74" t="s">
        <v>8536</v>
      </c>
    </row>
    <row r="206" spans="1:6" s="92" customFormat="1" ht="30" customHeight="1" x14ac:dyDescent="0.2">
      <c r="A206" s="69">
        <v>205</v>
      </c>
      <c r="B206" s="74" t="s">
        <v>7392</v>
      </c>
      <c r="C206" s="74"/>
      <c r="D206" s="74" t="s">
        <v>7393</v>
      </c>
      <c r="E206" s="74" t="s">
        <v>7394</v>
      </c>
      <c r="F206" s="74" t="s">
        <v>8536</v>
      </c>
    </row>
    <row r="207" spans="1:6" s="92" customFormat="1" ht="30" customHeight="1" x14ac:dyDescent="0.2">
      <c r="A207" s="69">
        <v>206</v>
      </c>
      <c r="B207" s="74" t="s">
        <v>7395</v>
      </c>
      <c r="C207" s="74"/>
      <c r="D207" s="74" t="s">
        <v>7396</v>
      </c>
      <c r="E207" s="74" t="s">
        <v>7397</v>
      </c>
      <c r="F207" s="74" t="s">
        <v>8536</v>
      </c>
    </row>
    <row r="208" spans="1:6" s="92" customFormat="1" ht="30" customHeight="1" x14ac:dyDescent="0.2">
      <c r="A208" s="69">
        <v>207</v>
      </c>
      <c r="B208" s="74" t="s">
        <v>7398</v>
      </c>
      <c r="C208" s="74"/>
      <c r="D208" s="74" t="s">
        <v>9359</v>
      </c>
      <c r="E208" s="74" t="s">
        <v>7400</v>
      </c>
      <c r="F208" s="74" t="s">
        <v>8536</v>
      </c>
    </row>
    <row r="209" spans="1:6" s="92" customFormat="1" ht="30" customHeight="1" x14ac:dyDescent="0.2">
      <c r="A209" s="69">
        <v>208</v>
      </c>
      <c r="B209" s="74" t="s">
        <v>7401</v>
      </c>
      <c r="C209" s="74"/>
      <c r="D209" s="74" t="s">
        <v>9360</v>
      </c>
      <c r="E209" s="74" t="s">
        <v>7403</v>
      </c>
      <c r="F209" s="74" t="s">
        <v>8536</v>
      </c>
    </row>
    <row r="210" spans="1:6" s="92" customFormat="1" ht="30" customHeight="1" x14ac:dyDescent="0.2">
      <c r="A210" s="69">
        <v>209</v>
      </c>
      <c r="B210" s="74" t="s">
        <v>7404</v>
      </c>
      <c r="C210" s="74"/>
      <c r="D210" s="74" t="s">
        <v>7405</v>
      </c>
      <c r="E210" s="74" t="s">
        <v>7406</v>
      </c>
      <c r="F210" s="74" t="s">
        <v>8536</v>
      </c>
    </row>
    <row r="211" spans="1:6" s="92" customFormat="1" ht="30" customHeight="1" x14ac:dyDescent="0.2">
      <c r="A211" s="69">
        <v>210</v>
      </c>
      <c r="B211" s="74" t="s">
        <v>7407</v>
      </c>
      <c r="C211" s="74"/>
      <c r="D211" s="74" t="s">
        <v>7408</v>
      </c>
      <c r="E211" s="74" t="s">
        <v>7409</v>
      </c>
      <c r="F211" s="74" t="s">
        <v>8536</v>
      </c>
    </row>
    <row r="212" spans="1:6" s="92" customFormat="1" ht="30" customHeight="1" x14ac:dyDescent="0.2">
      <c r="A212" s="69">
        <v>211</v>
      </c>
      <c r="B212" s="74" t="s">
        <v>7410</v>
      </c>
      <c r="C212" s="74"/>
      <c r="D212" s="74" t="s">
        <v>9361</v>
      </c>
      <c r="E212" s="74" t="s">
        <v>7412</v>
      </c>
      <c r="F212" s="74" t="s">
        <v>8536</v>
      </c>
    </row>
    <row r="213" spans="1:6" s="92" customFormat="1" ht="30" customHeight="1" x14ac:dyDescent="0.2">
      <c r="A213" s="69">
        <v>212</v>
      </c>
      <c r="B213" s="74" t="s">
        <v>7413</v>
      </c>
      <c r="C213" s="74"/>
      <c r="D213" s="74" t="s">
        <v>9362</v>
      </c>
      <c r="E213" s="74" t="s">
        <v>7415</v>
      </c>
      <c r="F213" s="74" t="s">
        <v>7731</v>
      </c>
    </row>
    <row r="214" spans="1:6" s="92" customFormat="1" ht="30" customHeight="1" x14ac:dyDescent="0.2">
      <c r="A214" s="69">
        <v>213</v>
      </c>
      <c r="B214" s="74" t="s">
        <v>7416</v>
      </c>
      <c r="C214" s="74"/>
      <c r="D214" s="74" t="s">
        <v>7417</v>
      </c>
      <c r="E214" s="74" t="s">
        <v>7418</v>
      </c>
      <c r="F214" s="74" t="s">
        <v>8536</v>
      </c>
    </row>
    <row r="215" spans="1:6" s="92" customFormat="1" ht="30" customHeight="1" x14ac:dyDescent="0.2">
      <c r="A215" s="69">
        <v>214</v>
      </c>
      <c r="B215" s="74" t="s">
        <v>7419</v>
      </c>
      <c r="C215" s="74"/>
      <c r="D215" s="74" t="s">
        <v>9363</v>
      </c>
      <c r="E215" s="74" t="s">
        <v>7421</v>
      </c>
      <c r="F215" s="74" t="s">
        <v>8536</v>
      </c>
    </row>
    <row r="216" spans="1:6" s="92" customFormat="1" ht="30" customHeight="1" x14ac:dyDescent="0.2">
      <c r="A216" s="69">
        <v>215</v>
      </c>
      <c r="B216" s="74" t="s">
        <v>7422</v>
      </c>
      <c r="C216" s="74"/>
      <c r="D216" s="74" t="s">
        <v>9364</v>
      </c>
      <c r="E216" s="74" t="s">
        <v>7424</v>
      </c>
      <c r="F216" s="74" t="s">
        <v>8536</v>
      </c>
    </row>
    <row r="217" spans="1:6" s="92" customFormat="1" ht="30" customHeight="1" x14ac:dyDescent="0.2">
      <c r="A217" s="69">
        <v>216</v>
      </c>
      <c r="B217" s="74" t="s">
        <v>7425</v>
      </c>
      <c r="C217" s="74"/>
      <c r="D217" s="74" t="s">
        <v>9365</v>
      </c>
      <c r="E217" s="74" t="s">
        <v>7427</v>
      </c>
      <c r="F217" s="74" t="s">
        <v>8536</v>
      </c>
    </row>
    <row r="218" spans="1:6" s="92" customFormat="1" ht="30" customHeight="1" x14ac:dyDescent="0.2">
      <c r="A218" s="69">
        <v>217</v>
      </c>
      <c r="B218" s="74" t="s">
        <v>7428</v>
      </c>
      <c r="C218" s="74"/>
      <c r="D218" s="74" t="s">
        <v>9366</v>
      </c>
      <c r="E218" s="74" t="s">
        <v>7430</v>
      </c>
      <c r="F218" s="74" t="s">
        <v>8536</v>
      </c>
    </row>
    <row r="219" spans="1:6" s="92" customFormat="1" ht="30" customHeight="1" x14ac:dyDescent="0.2">
      <c r="A219" s="69">
        <v>218</v>
      </c>
      <c r="B219" s="74" t="s">
        <v>7431</v>
      </c>
      <c r="C219" s="74"/>
      <c r="D219" s="74" t="s">
        <v>7432</v>
      </c>
      <c r="E219" s="74" t="s">
        <v>7433</v>
      </c>
      <c r="F219" s="74" t="s">
        <v>8536</v>
      </c>
    </row>
    <row r="220" spans="1:6" s="92" customFormat="1" ht="30" customHeight="1" x14ac:dyDescent="0.2">
      <c r="A220" s="69">
        <v>219</v>
      </c>
      <c r="B220" s="74" t="s">
        <v>7434</v>
      </c>
      <c r="C220" s="74"/>
      <c r="D220" s="74" t="s">
        <v>9367</v>
      </c>
      <c r="E220" s="74" t="s">
        <v>7436</v>
      </c>
      <c r="F220" s="74" t="s">
        <v>8536</v>
      </c>
    </row>
    <row r="221" spans="1:6" s="92" customFormat="1" ht="30" customHeight="1" x14ac:dyDescent="0.2">
      <c r="A221" s="69">
        <v>220</v>
      </c>
      <c r="B221" s="74" t="s">
        <v>7437</v>
      </c>
      <c r="C221" s="74"/>
      <c r="D221" s="74" t="s">
        <v>9368</v>
      </c>
      <c r="E221" s="74" t="s">
        <v>7439</v>
      </c>
      <c r="F221" s="74" t="s">
        <v>8536</v>
      </c>
    </row>
    <row r="222" spans="1:6" s="92" customFormat="1" ht="30" customHeight="1" x14ac:dyDescent="0.2">
      <c r="A222" s="69">
        <v>221</v>
      </c>
      <c r="B222" s="74" t="s">
        <v>7440</v>
      </c>
      <c r="C222" s="74"/>
      <c r="D222" s="74" t="s">
        <v>9369</v>
      </c>
      <c r="E222" s="74" t="s">
        <v>7442</v>
      </c>
      <c r="F222" s="74" t="s">
        <v>8536</v>
      </c>
    </row>
    <row r="223" spans="1:6" s="92" customFormat="1" ht="30" customHeight="1" x14ac:dyDescent="0.2">
      <c r="A223" s="69">
        <v>222</v>
      </c>
      <c r="B223" s="74" t="s">
        <v>7468</v>
      </c>
      <c r="C223" s="74"/>
      <c r="D223" s="74" t="s">
        <v>7469</v>
      </c>
      <c r="E223" s="89" t="s">
        <v>7470</v>
      </c>
      <c r="F223" s="74" t="s">
        <v>7471</v>
      </c>
    </row>
    <row r="224" spans="1:6" s="92" customFormat="1" ht="30" customHeight="1" x14ac:dyDescent="0.2">
      <c r="A224" s="69">
        <v>223</v>
      </c>
      <c r="B224" s="74" t="s">
        <v>7472</v>
      </c>
      <c r="C224" s="74"/>
      <c r="D224" s="74" t="s">
        <v>7473</v>
      </c>
      <c r="E224" s="89" t="s">
        <v>7474</v>
      </c>
      <c r="F224" s="74" t="s">
        <v>7475</v>
      </c>
    </row>
    <row r="225" spans="1:6" s="92" customFormat="1" ht="30" customHeight="1" x14ac:dyDescent="0.2">
      <c r="A225" s="69">
        <v>224</v>
      </c>
      <c r="B225" s="74" t="s">
        <v>7476</v>
      </c>
      <c r="C225" s="74"/>
      <c r="D225" s="74" t="s">
        <v>7477</v>
      </c>
      <c r="E225" s="89" t="s">
        <v>7478</v>
      </c>
      <c r="F225" s="74" t="s">
        <v>7475</v>
      </c>
    </row>
    <row r="226" spans="1:6" s="92" customFormat="1" ht="30" customHeight="1" x14ac:dyDescent="0.2">
      <c r="A226" s="69">
        <v>225</v>
      </c>
      <c r="B226" s="74" t="s">
        <v>7479</v>
      </c>
      <c r="C226" s="74"/>
      <c r="D226" s="74" t="s">
        <v>7480</v>
      </c>
      <c r="E226" s="89" t="s">
        <v>7481</v>
      </c>
      <c r="F226" s="74" t="s">
        <v>7475</v>
      </c>
    </row>
    <row r="227" spans="1:6" s="92" customFormat="1" ht="30" customHeight="1" x14ac:dyDescent="0.2">
      <c r="A227" s="69">
        <v>226</v>
      </c>
      <c r="B227" s="74" t="s">
        <v>7482</v>
      </c>
      <c r="C227" s="74"/>
      <c r="D227" s="74" t="s">
        <v>7483</v>
      </c>
      <c r="E227" s="89" t="s">
        <v>7484</v>
      </c>
      <c r="F227" s="74" t="s">
        <v>7475</v>
      </c>
    </row>
    <row r="228" spans="1:6" s="92" customFormat="1" ht="30" customHeight="1" x14ac:dyDescent="0.2">
      <c r="A228" s="69">
        <v>227</v>
      </c>
      <c r="B228" s="74" t="s">
        <v>7485</v>
      </c>
      <c r="C228" s="74"/>
      <c r="D228" s="74" t="s">
        <v>7486</v>
      </c>
      <c r="E228" s="89" t="s">
        <v>7487</v>
      </c>
      <c r="F228" s="74" t="s">
        <v>7475</v>
      </c>
    </row>
    <row r="229" spans="1:6" s="92" customFormat="1" ht="30" customHeight="1" x14ac:dyDescent="0.2">
      <c r="A229" s="69">
        <v>228</v>
      </c>
      <c r="B229" s="74" t="s">
        <v>7488</v>
      </c>
      <c r="C229" s="74"/>
      <c r="D229" s="74" t="s">
        <v>7489</v>
      </c>
      <c r="E229" s="89" t="s">
        <v>7490</v>
      </c>
      <c r="F229" s="74" t="s">
        <v>7475</v>
      </c>
    </row>
    <row r="230" spans="1:6" s="92" customFormat="1" ht="30" customHeight="1" x14ac:dyDescent="0.2">
      <c r="A230" s="69">
        <v>229</v>
      </c>
      <c r="B230" s="74" t="s">
        <v>7491</v>
      </c>
      <c r="C230" s="74"/>
      <c r="D230" s="74" t="s">
        <v>7492</v>
      </c>
      <c r="E230" s="89" t="s">
        <v>7493</v>
      </c>
      <c r="F230" s="74" t="s">
        <v>7494</v>
      </c>
    </row>
    <row r="231" spans="1:6" s="92" customFormat="1" ht="30" customHeight="1" x14ac:dyDescent="0.2">
      <c r="A231" s="69">
        <v>230</v>
      </c>
      <c r="B231" s="74" t="s">
        <v>7495</v>
      </c>
      <c r="C231" s="74"/>
      <c r="D231" s="74" t="s">
        <v>7496</v>
      </c>
      <c r="E231" s="89" t="s">
        <v>7497</v>
      </c>
      <c r="F231" s="74" t="s">
        <v>7498</v>
      </c>
    </row>
    <row r="232" spans="1:6" s="92" customFormat="1" ht="30" customHeight="1" x14ac:dyDescent="0.2">
      <c r="A232" s="69">
        <v>231</v>
      </c>
      <c r="B232" s="74" t="s">
        <v>7499</v>
      </c>
      <c r="C232" s="74"/>
      <c r="D232" s="74" t="s">
        <v>7500</v>
      </c>
      <c r="E232" s="89" t="s">
        <v>7501</v>
      </c>
      <c r="F232" s="74" t="s">
        <v>7498</v>
      </c>
    </row>
    <row r="233" spans="1:6" s="92" customFormat="1" ht="30" customHeight="1" x14ac:dyDescent="0.2">
      <c r="A233" s="69">
        <v>232</v>
      </c>
      <c r="B233" s="74" t="s">
        <v>7502</v>
      </c>
      <c r="C233" s="74"/>
      <c r="D233" s="74" t="s">
        <v>7503</v>
      </c>
      <c r="E233" s="89" t="s">
        <v>7504</v>
      </c>
      <c r="F233" s="74" t="s">
        <v>7498</v>
      </c>
    </row>
    <row r="234" spans="1:6" s="92" customFormat="1" ht="30" customHeight="1" x14ac:dyDescent="0.2">
      <c r="A234" s="69">
        <v>233</v>
      </c>
      <c r="B234" s="74" t="s">
        <v>7505</v>
      </c>
      <c r="C234" s="74"/>
      <c r="D234" s="74" t="s">
        <v>7506</v>
      </c>
      <c r="E234" s="89" t="s">
        <v>7507</v>
      </c>
      <c r="F234" s="74" t="s">
        <v>7498</v>
      </c>
    </row>
    <row r="235" spans="1:6" s="92" customFormat="1" ht="30" customHeight="1" x14ac:dyDescent="0.2">
      <c r="A235" s="69">
        <v>234</v>
      </c>
      <c r="B235" s="74" t="s">
        <v>7508</v>
      </c>
      <c r="C235" s="74"/>
      <c r="D235" s="74" t="s">
        <v>7509</v>
      </c>
      <c r="E235" s="89" t="s">
        <v>7510</v>
      </c>
      <c r="F235" s="74" t="s">
        <v>7511</v>
      </c>
    </row>
    <row r="236" spans="1:6" s="92" customFormat="1" ht="30" customHeight="1" x14ac:dyDescent="0.2">
      <c r="A236" s="69">
        <v>235</v>
      </c>
      <c r="B236" s="74" t="s">
        <v>7512</v>
      </c>
      <c r="C236" s="74"/>
      <c r="D236" s="74" t="s">
        <v>7513</v>
      </c>
      <c r="E236" s="89" t="s">
        <v>7514</v>
      </c>
      <c r="F236" s="74" t="s">
        <v>7511</v>
      </c>
    </row>
    <row r="237" spans="1:6" s="92" customFormat="1" ht="30" customHeight="1" x14ac:dyDescent="0.2">
      <c r="A237" s="69">
        <v>236</v>
      </c>
      <c r="B237" s="74" t="s">
        <v>7515</v>
      </c>
      <c r="C237" s="74"/>
      <c r="D237" s="74" t="s">
        <v>7516</v>
      </c>
      <c r="E237" s="89" t="s">
        <v>7517</v>
      </c>
      <c r="F237" s="74" t="s">
        <v>7518</v>
      </c>
    </row>
    <row r="238" spans="1:6" s="92" customFormat="1" ht="30" customHeight="1" x14ac:dyDescent="0.2">
      <c r="A238" s="69">
        <v>237</v>
      </c>
      <c r="B238" s="74" t="s">
        <v>7519</v>
      </c>
      <c r="C238" s="74"/>
      <c r="D238" s="74" t="s">
        <v>7520</v>
      </c>
      <c r="E238" s="89" t="s">
        <v>7521</v>
      </c>
      <c r="F238" s="74" t="s">
        <v>7522</v>
      </c>
    </row>
    <row r="239" spans="1:6" s="92" customFormat="1" ht="30" customHeight="1" x14ac:dyDescent="0.2">
      <c r="A239" s="69">
        <v>238</v>
      </c>
      <c r="B239" s="74" t="s">
        <v>7523</v>
      </c>
      <c r="C239" s="74"/>
      <c r="D239" s="74" t="s">
        <v>7524</v>
      </c>
      <c r="E239" s="89" t="s">
        <v>7525</v>
      </c>
      <c r="F239" s="74" t="s">
        <v>7522</v>
      </c>
    </row>
    <row r="240" spans="1:6" s="92" customFormat="1" ht="30" customHeight="1" x14ac:dyDescent="0.2">
      <c r="A240" s="69">
        <v>239</v>
      </c>
      <c r="B240" s="74" t="s">
        <v>7526</v>
      </c>
      <c r="C240" s="74"/>
      <c r="D240" s="74" t="s">
        <v>7527</v>
      </c>
      <c r="E240" s="89" t="s">
        <v>7528</v>
      </c>
      <c r="F240" s="74" t="s">
        <v>7522</v>
      </c>
    </row>
    <row r="241" spans="1:6" s="92" customFormat="1" ht="30" customHeight="1" x14ac:dyDescent="0.2">
      <c r="A241" s="69">
        <v>240</v>
      </c>
      <c r="B241" s="74" t="s">
        <v>7529</v>
      </c>
      <c r="C241" s="74"/>
      <c r="D241" s="74" t="s">
        <v>7530</v>
      </c>
      <c r="E241" s="89" t="s">
        <v>7531</v>
      </c>
      <c r="F241" s="74" t="s">
        <v>7522</v>
      </c>
    </row>
    <row r="242" spans="1:6" s="92" customFormat="1" ht="30" customHeight="1" x14ac:dyDescent="0.2">
      <c r="A242" s="69">
        <v>241</v>
      </c>
      <c r="B242" s="74" t="s">
        <v>7532</v>
      </c>
      <c r="C242" s="74"/>
      <c r="D242" s="74" t="s">
        <v>7533</v>
      </c>
      <c r="E242" s="89" t="s">
        <v>7534</v>
      </c>
      <c r="F242" s="74" t="s">
        <v>7522</v>
      </c>
    </row>
    <row r="243" spans="1:6" s="92" customFormat="1" ht="30" customHeight="1" x14ac:dyDescent="0.2">
      <c r="A243" s="69">
        <v>242</v>
      </c>
      <c r="B243" s="74" t="s">
        <v>7535</v>
      </c>
      <c r="C243" s="74"/>
      <c r="D243" s="74" t="s">
        <v>7536</v>
      </c>
      <c r="E243" s="89" t="s">
        <v>7537</v>
      </c>
      <c r="F243" s="74" t="s">
        <v>7522</v>
      </c>
    </row>
    <row r="244" spans="1:6" s="92" customFormat="1" ht="30" customHeight="1" x14ac:dyDescent="0.2">
      <c r="A244" s="69">
        <v>243</v>
      </c>
      <c r="B244" s="74" t="s">
        <v>7538</v>
      </c>
      <c r="C244" s="74"/>
      <c r="D244" s="74" t="s">
        <v>7539</v>
      </c>
      <c r="E244" s="89" t="s">
        <v>7540</v>
      </c>
      <c r="F244" s="74" t="s">
        <v>7522</v>
      </c>
    </row>
    <row r="245" spans="1:6" s="92" customFormat="1" ht="30" customHeight="1" x14ac:dyDescent="0.2">
      <c r="A245" s="69">
        <v>244</v>
      </c>
      <c r="B245" s="74" t="s">
        <v>7541</v>
      </c>
      <c r="C245" s="74"/>
      <c r="D245" s="74" t="s">
        <v>7542</v>
      </c>
      <c r="E245" s="89" t="s">
        <v>7543</v>
      </c>
      <c r="F245" s="74" t="s">
        <v>7522</v>
      </c>
    </row>
    <row r="246" spans="1:6" s="92" customFormat="1" ht="30" customHeight="1" x14ac:dyDescent="0.2">
      <c r="A246" s="69">
        <v>245</v>
      </c>
      <c r="B246" s="74" t="s">
        <v>7544</v>
      </c>
      <c r="C246" s="74"/>
      <c r="D246" s="74" t="s">
        <v>7545</v>
      </c>
      <c r="E246" s="89" t="s">
        <v>7546</v>
      </c>
      <c r="F246" s="74" t="s">
        <v>7522</v>
      </c>
    </row>
    <row r="247" spans="1:6" s="92" customFormat="1" ht="30" customHeight="1" x14ac:dyDescent="0.2">
      <c r="A247" s="69">
        <v>246</v>
      </c>
      <c r="B247" s="74" t="s">
        <v>7547</v>
      </c>
      <c r="C247" s="74"/>
      <c r="D247" s="74" t="s">
        <v>7548</v>
      </c>
      <c r="E247" s="89" t="s">
        <v>7549</v>
      </c>
      <c r="F247" s="74" t="s">
        <v>7522</v>
      </c>
    </row>
    <row r="248" spans="1:6" s="92" customFormat="1" ht="30" customHeight="1" x14ac:dyDescent="0.2">
      <c r="A248" s="69">
        <v>247</v>
      </c>
      <c r="B248" s="74" t="s">
        <v>7550</v>
      </c>
      <c r="C248" s="74"/>
      <c r="D248" s="74" t="s">
        <v>7551</v>
      </c>
      <c r="E248" s="89" t="s">
        <v>7552</v>
      </c>
      <c r="F248" s="74" t="s">
        <v>7522</v>
      </c>
    </row>
    <row r="249" spans="1:6" s="92" customFormat="1" ht="30" customHeight="1" x14ac:dyDescent="0.2">
      <c r="A249" s="69">
        <v>248</v>
      </c>
      <c r="B249" s="74" t="s">
        <v>7553</v>
      </c>
      <c r="C249" s="74"/>
      <c r="D249" s="74" t="s">
        <v>7554</v>
      </c>
      <c r="E249" s="89" t="s">
        <v>7555</v>
      </c>
      <c r="F249" s="74" t="s">
        <v>7522</v>
      </c>
    </row>
    <row r="250" spans="1:6" s="92" customFormat="1" ht="30" customHeight="1" x14ac:dyDescent="0.2">
      <c r="A250" s="69">
        <v>249</v>
      </c>
      <c r="B250" s="74" t="s">
        <v>7556</v>
      </c>
      <c r="C250" s="74"/>
      <c r="D250" s="74" t="s">
        <v>7557</v>
      </c>
      <c r="E250" s="89" t="s">
        <v>7558</v>
      </c>
      <c r="F250" s="74" t="s">
        <v>7522</v>
      </c>
    </row>
    <row r="251" spans="1:6" s="92" customFormat="1" ht="30" customHeight="1" x14ac:dyDescent="0.2">
      <c r="A251" s="69">
        <v>250</v>
      </c>
      <c r="B251" s="74" t="s">
        <v>7559</v>
      </c>
      <c r="C251" s="74"/>
      <c r="D251" s="74" t="s">
        <v>7560</v>
      </c>
      <c r="E251" s="89" t="s">
        <v>7561</v>
      </c>
      <c r="F251" s="74" t="s">
        <v>7522</v>
      </c>
    </row>
    <row r="252" spans="1:6" s="92" customFormat="1" ht="30" customHeight="1" x14ac:dyDescent="0.2">
      <c r="A252" s="69">
        <v>251</v>
      </c>
      <c r="B252" s="74" t="s">
        <v>7562</v>
      </c>
      <c r="C252" s="74"/>
      <c r="D252" s="74" t="s">
        <v>7563</v>
      </c>
      <c r="E252" s="89" t="s">
        <v>7564</v>
      </c>
      <c r="F252" s="74" t="s">
        <v>7522</v>
      </c>
    </row>
    <row r="253" spans="1:6" s="92" customFormat="1" ht="30" customHeight="1" x14ac:dyDescent="0.2">
      <c r="A253" s="69">
        <v>252</v>
      </c>
      <c r="B253" s="74" t="s">
        <v>7565</v>
      </c>
      <c r="C253" s="74"/>
      <c r="D253" s="74" t="s">
        <v>7566</v>
      </c>
      <c r="E253" s="89" t="s">
        <v>7567</v>
      </c>
      <c r="F253" s="74" t="s">
        <v>7522</v>
      </c>
    </row>
    <row r="254" spans="1:6" s="92" customFormat="1" ht="30" customHeight="1" x14ac:dyDescent="0.2">
      <c r="A254" s="69">
        <v>253</v>
      </c>
      <c r="B254" s="74" t="s">
        <v>7568</v>
      </c>
      <c r="C254" s="74"/>
      <c r="D254" s="74" t="s">
        <v>7569</v>
      </c>
      <c r="E254" s="89" t="s">
        <v>7570</v>
      </c>
      <c r="F254" s="74" t="s">
        <v>7522</v>
      </c>
    </row>
    <row r="255" spans="1:6" s="92" customFormat="1" ht="30" customHeight="1" x14ac:dyDescent="0.2">
      <c r="A255" s="69">
        <v>254</v>
      </c>
      <c r="B255" s="74" t="s">
        <v>7571</v>
      </c>
      <c r="C255" s="74"/>
      <c r="D255" s="74" t="s">
        <v>7572</v>
      </c>
      <c r="E255" s="89" t="s">
        <v>7573</v>
      </c>
      <c r="F255" s="74" t="s">
        <v>7522</v>
      </c>
    </row>
    <row r="256" spans="1:6" s="92" customFormat="1" ht="30" customHeight="1" x14ac:dyDescent="0.2">
      <c r="A256" s="69">
        <v>255</v>
      </c>
      <c r="B256" s="74" t="s">
        <v>7574</v>
      </c>
      <c r="C256" s="74"/>
      <c r="D256" s="74" t="s">
        <v>7575</v>
      </c>
      <c r="E256" s="89" t="s">
        <v>7576</v>
      </c>
      <c r="F256" s="74" t="s">
        <v>7522</v>
      </c>
    </row>
    <row r="257" spans="1:6" s="92" customFormat="1" ht="30" customHeight="1" x14ac:dyDescent="0.2">
      <c r="A257" s="69">
        <v>256</v>
      </c>
      <c r="B257" s="74" t="s">
        <v>7577</v>
      </c>
      <c r="C257" s="74"/>
      <c r="D257" s="74" t="s">
        <v>7578</v>
      </c>
      <c r="E257" s="89" t="s">
        <v>7579</v>
      </c>
      <c r="F257" s="74" t="s">
        <v>7522</v>
      </c>
    </row>
    <row r="258" spans="1:6" s="92" customFormat="1" ht="30" customHeight="1" x14ac:dyDescent="0.2">
      <c r="A258" s="69">
        <v>257</v>
      </c>
      <c r="B258" s="74" t="s">
        <v>7580</v>
      </c>
      <c r="C258" s="74"/>
      <c r="D258" s="74" t="s">
        <v>7581</v>
      </c>
      <c r="E258" s="89" t="s">
        <v>7582</v>
      </c>
      <c r="F258" s="74" t="s">
        <v>7522</v>
      </c>
    </row>
    <row r="259" spans="1:6" s="92" customFormat="1" ht="30" customHeight="1" x14ac:dyDescent="0.2">
      <c r="A259" s="69">
        <v>258</v>
      </c>
      <c r="B259" s="74" t="s">
        <v>7583</v>
      </c>
      <c r="C259" s="74"/>
      <c r="D259" s="74" t="s">
        <v>7584</v>
      </c>
      <c r="E259" s="89" t="s">
        <v>7585</v>
      </c>
      <c r="F259" s="74" t="s">
        <v>7522</v>
      </c>
    </row>
    <row r="260" spans="1:6" s="92" customFormat="1" ht="30" customHeight="1" x14ac:dyDescent="0.2">
      <c r="A260" s="69">
        <v>259</v>
      </c>
      <c r="B260" s="74" t="s">
        <v>7586</v>
      </c>
      <c r="C260" s="74"/>
      <c r="D260" s="74" t="s">
        <v>7587</v>
      </c>
      <c r="E260" s="89" t="s">
        <v>7588</v>
      </c>
      <c r="F260" s="74" t="s">
        <v>7589</v>
      </c>
    </row>
    <row r="261" spans="1:6" s="92" customFormat="1" ht="30" customHeight="1" x14ac:dyDescent="0.2">
      <c r="A261" s="69">
        <v>260</v>
      </c>
      <c r="B261" s="74" t="s">
        <v>7590</v>
      </c>
      <c r="C261" s="74"/>
      <c r="D261" s="74" t="s">
        <v>7591</v>
      </c>
      <c r="E261" s="89" t="s">
        <v>7592</v>
      </c>
      <c r="F261" s="74" t="s">
        <v>7593</v>
      </c>
    </row>
    <row r="262" spans="1:6" s="92" customFormat="1" ht="30" customHeight="1" x14ac:dyDescent="0.2">
      <c r="A262" s="69">
        <v>261</v>
      </c>
      <c r="B262" s="74" t="s">
        <v>7594</v>
      </c>
      <c r="C262" s="74"/>
      <c r="D262" s="74" t="s">
        <v>7595</v>
      </c>
      <c r="E262" s="89" t="s">
        <v>7596</v>
      </c>
      <c r="F262" s="74" t="s">
        <v>7593</v>
      </c>
    </row>
    <row r="263" spans="1:6" s="92" customFormat="1" ht="30" customHeight="1" x14ac:dyDescent="0.2">
      <c r="A263" s="69">
        <v>262</v>
      </c>
      <c r="B263" s="74" t="s">
        <v>7597</v>
      </c>
      <c r="C263" s="74"/>
      <c r="D263" s="74" t="s">
        <v>7598</v>
      </c>
      <c r="E263" s="89" t="s">
        <v>7599</v>
      </c>
      <c r="F263" s="74" t="s">
        <v>7593</v>
      </c>
    </row>
    <row r="264" spans="1:6" s="92" customFormat="1" ht="30" customHeight="1" x14ac:dyDescent="0.2">
      <c r="A264" s="69">
        <v>263</v>
      </c>
      <c r="B264" s="74" t="s">
        <v>7600</v>
      </c>
      <c r="C264" s="74"/>
      <c r="D264" s="74" t="s">
        <v>7601</v>
      </c>
      <c r="E264" s="89" t="s">
        <v>7602</v>
      </c>
      <c r="F264" s="74" t="s">
        <v>7593</v>
      </c>
    </row>
    <row r="265" spans="1:6" s="92" customFormat="1" ht="30" customHeight="1" x14ac:dyDescent="0.2">
      <c r="A265" s="69">
        <v>264</v>
      </c>
      <c r="B265" s="74" t="s">
        <v>7603</v>
      </c>
      <c r="C265" s="74"/>
      <c r="D265" s="74" t="s">
        <v>7604</v>
      </c>
      <c r="E265" s="89" t="s">
        <v>7605</v>
      </c>
      <c r="F265" s="74" t="s">
        <v>7606</v>
      </c>
    </row>
    <row r="266" spans="1:6" s="92" customFormat="1" ht="30" customHeight="1" x14ac:dyDescent="0.2">
      <c r="A266" s="69">
        <v>265</v>
      </c>
      <c r="B266" s="74" t="s">
        <v>7607</v>
      </c>
      <c r="C266" s="74"/>
      <c r="D266" s="74" t="s">
        <v>7608</v>
      </c>
      <c r="E266" s="89" t="s">
        <v>7609</v>
      </c>
      <c r="F266" s="74" t="s">
        <v>7606</v>
      </c>
    </row>
    <row r="267" spans="1:6" s="92" customFormat="1" ht="30" customHeight="1" x14ac:dyDescent="0.2">
      <c r="A267" s="69">
        <v>266</v>
      </c>
      <c r="B267" s="74" t="s">
        <v>7610</v>
      </c>
      <c r="C267" s="74"/>
      <c r="D267" s="74" t="s">
        <v>7611</v>
      </c>
      <c r="E267" s="89" t="s">
        <v>7612</v>
      </c>
      <c r="F267" s="74" t="s">
        <v>7606</v>
      </c>
    </row>
    <row r="268" spans="1:6" s="92" customFormat="1" ht="30" customHeight="1" x14ac:dyDescent="0.2">
      <c r="A268" s="69">
        <v>267</v>
      </c>
      <c r="B268" s="74" t="s">
        <v>7613</v>
      </c>
      <c r="C268" s="74"/>
      <c r="D268" s="74" t="s">
        <v>7614</v>
      </c>
      <c r="E268" s="89" t="s">
        <v>7615</v>
      </c>
      <c r="F268" s="74" t="s">
        <v>7616</v>
      </c>
    </row>
    <row r="269" spans="1:6" s="92" customFormat="1" ht="30" customHeight="1" x14ac:dyDescent="0.2">
      <c r="A269" s="69">
        <v>268</v>
      </c>
      <c r="B269" s="74" t="s">
        <v>7617</v>
      </c>
      <c r="C269" s="74"/>
      <c r="D269" s="74" t="s">
        <v>7618</v>
      </c>
      <c r="E269" s="89" t="s">
        <v>7619</v>
      </c>
      <c r="F269" s="74" t="s">
        <v>7616</v>
      </c>
    </row>
    <row r="270" spans="1:6" s="92" customFormat="1" ht="30" customHeight="1" x14ac:dyDescent="0.2">
      <c r="A270" s="69">
        <v>269</v>
      </c>
      <c r="B270" s="74" t="s">
        <v>7620</v>
      </c>
      <c r="C270" s="74"/>
      <c r="D270" s="74" t="s">
        <v>7621</v>
      </c>
      <c r="E270" s="89" t="s">
        <v>7622</v>
      </c>
      <c r="F270" s="74" t="s">
        <v>7623</v>
      </c>
    </row>
    <row r="271" spans="1:6" s="92" customFormat="1" ht="30" customHeight="1" x14ac:dyDescent="0.2">
      <c r="A271" s="69">
        <v>270</v>
      </c>
      <c r="B271" s="74" t="s">
        <v>7624</v>
      </c>
      <c r="C271" s="74"/>
      <c r="D271" s="74" t="s">
        <v>7625</v>
      </c>
      <c r="E271" s="89" t="s">
        <v>7626</v>
      </c>
      <c r="F271" s="74" t="s">
        <v>7627</v>
      </c>
    </row>
    <row r="272" spans="1:6" s="92" customFormat="1" ht="30" customHeight="1" x14ac:dyDescent="0.2">
      <c r="A272" s="69">
        <v>271</v>
      </c>
      <c r="B272" s="74" t="s">
        <v>7629</v>
      </c>
      <c r="C272" s="74"/>
      <c r="D272" s="74" t="s">
        <v>7630</v>
      </c>
      <c r="E272" s="89" t="s">
        <v>7631</v>
      </c>
      <c r="F272" s="74" t="s">
        <v>7627</v>
      </c>
    </row>
    <row r="273" spans="1:6" s="92" customFormat="1" ht="30" customHeight="1" x14ac:dyDescent="0.2">
      <c r="A273" s="69">
        <v>272</v>
      </c>
      <c r="B273" s="74" t="s">
        <v>7632</v>
      </c>
      <c r="C273" s="74"/>
      <c r="D273" s="74" t="s">
        <v>7633</v>
      </c>
      <c r="E273" s="89" t="s">
        <v>7634</v>
      </c>
      <c r="F273" s="74" t="s">
        <v>7627</v>
      </c>
    </row>
    <row r="274" spans="1:6" s="92" customFormat="1" ht="30" customHeight="1" x14ac:dyDescent="0.2">
      <c r="A274" s="69">
        <v>273</v>
      </c>
      <c r="B274" s="74" t="s">
        <v>7635</v>
      </c>
      <c r="C274" s="74"/>
      <c r="D274" s="74" t="s">
        <v>7636</v>
      </c>
      <c r="E274" s="89" t="s">
        <v>7637</v>
      </c>
      <c r="F274" s="74" t="s">
        <v>7627</v>
      </c>
    </row>
    <row r="275" spans="1:6" s="92" customFormat="1" ht="30" customHeight="1" x14ac:dyDescent="0.2">
      <c r="A275" s="69">
        <v>274</v>
      </c>
      <c r="B275" s="74" t="s">
        <v>7638</v>
      </c>
      <c r="C275" s="74"/>
      <c r="D275" s="74" t="s">
        <v>7639</v>
      </c>
      <c r="E275" s="89" t="s">
        <v>7640</v>
      </c>
      <c r="F275" s="74" t="s">
        <v>7627</v>
      </c>
    </row>
    <row r="276" spans="1:6" s="92" customFormat="1" ht="30" customHeight="1" x14ac:dyDescent="0.2">
      <c r="A276" s="69">
        <v>275</v>
      </c>
      <c r="B276" s="74" t="s">
        <v>7641</v>
      </c>
      <c r="C276" s="74"/>
      <c r="D276" s="74" t="s">
        <v>7642</v>
      </c>
      <c r="E276" s="89" t="s">
        <v>7643</v>
      </c>
      <c r="F276" s="74" t="s">
        <v>7627</v>
      </c>
    </row>
    <row r="277" spans="1:6" s="92" customFormat="1" ht="30" customHeight="1" x14ac:dyDescent="0.2">
      <c r="A277" s="69">
        <v>276</v>
      </c>
      <c r="B277" s="74" t="s">
        <v>7644</v>
      </c>
      <c r="C277" s="74"/>
      <c r="D277" s="74" t="s">
        <v>7645</v>
      </c>
      <c r="E277" s="89" t="s">
        <v>7646</v>
      </c>
      <c r="F277" s="74" t="s">
        <v>7627</v>
      </c>
    </row>
    <row r="278" spans="1:6" s="92" customFormat="1" ht="30" customHeight="1" x14ac:dyDescent="0.2">
      <c r="A278" s="69">
        <v>277</v>
      </c>
      <c r="B278" s="74" t="s">
        <v>7647</v>
      </c>
      <c r="C278" s="74"/>
      <c r="D278" s="74" t="s">
        <v>7648</v>
      </c>
      <c r="E278" s="89" t="s">
        <v>7649</v>
      </c>
      <c r="F278" s="74" t="s">
        <v>7627</v>
      </c>
    </row>
    <row r="279" spans="1:6" s="92" customFormat="1" ht="30" customHeight="1" x14ac:dyDescent="0.2">
      <c r="A279" s="69">
        <v>278</v>
      </c>
      <c r="B279" s="74" t="s">
        <v>7650</v>
      </c>
      <c r="C279" s="74"/>
      <c r="D279" s="74" t="s">
        <v>7651</v>
      </c>
      <c r="E279" s="89" t="s">
        <v>7652</v>
      </c>
      <c r="F279" s="74" t="s">
        <v>7627</v>
      </c>
    </row>
    <row r="280" spans="1:6" s="92" customFormat="1" ht="30" customHeight="1" x14ac:dyDescent="0.2">
      <c r="A280" s="69">
        <v>279</v>
      </c>
      <c r="B280" s="74" t="s">
        <v>7653</v>
      </c>
      <c r="C280" s="74"/>
      <c r="D280" s="74" t="s">
        <v>7654</v>
      </c>
      <c r="E280" s="89" t="s">
        <v>7655</v>
      </c>
      <c r="F280" s="74" t="s">
        <v>7627</v>
      </c>
    </row>
    <row r="281" spans="1:6" s="92" customFormat="1" ht="30" customHeight="1" x14ac:dyDescent="0.2">
      <c r="A281" s="69">
        <v>280</v>
      </c>
      <c r="B281" s="74" t="s">
        <v>7656</v>
      </c>
      <c r="C281" s="74"/>
      <c r="D281" s="74" t="s">
        <v>7657</v>
      </c>
      <c r="E281" s="89" t="s">
        <v>7658</v>
      </c>
      <c r="F281" s="74" t="s">
        <v>7627</v>
      </c>
    </row>
    <row r="282" spans="1:6" s="92" customFormat="1" ht="30" customHeight="1" x14ac:dyDescent="0.2">
      <c r="A282" s="69">
        <v>281</v>
      </c>
      <c r="B282" s="74" t="s">
        <v>7659</v>
      </c>
      <c r="C282" s="74"/>
      <c r="D282" s="74" t="s">
        <v>7660</v>
      </c>
      <c r="E282" s="89" t="s">
        <v>7661</v>
      </c>
      <c r="F282" s="74" t="s">
        <v>7627</v>
      </c>
    </row>
    <row r="283" spans="1:6" s="92" customFormat="1" ht="30" customHeight="1" x14ac:dyDescent="0.2">
      <c r="A283" s="69">
        <v>282</v>
      </c>
      <c r="B283" s="74" t="s">
        <v>7662</v>
      </c>
      <c r="C283" s="74"/>
      <c r="D283" s="74" t="s">
        <v>7663</v>
      </c>
      <c r="E283" s="89" t="s">
        <v>7664</v>
      </c>
      <c r="F283" s="74" t="s">
        <v>7627</v>
      </c>
    </row>
    <row r="284" spans="1:6" s="92" customFormat="1" ht="30" customHeight="1" x14ac:dyDescent="0.2">
      <c r="A284" s="69">
        <v>283</v>
      </c>
      <c r="B284" s="74" t="s">
        <v>7665</v>
      </c>
      <c r="C284" s="74"/>
      <c r="D284" s="74" t="s">
        <v>7666</v>
      </c>
      <c r="E284" s="89" t="s">
        <v>7667</v>
      </c>
      <c r="F284" s="74" t="s">
        <v>7627</v>
      </c>
    </row>
    <row r="285" spans="1:6" s="92" customFormat="1" ht="30" customHeight="1" x14ac:dyDescent="0.2">
      <c r="A285" s="69">
        <v>284</v>
      </c>
      <c r="B285" s="74" t="s">
        <v>7668</v>
      </c>
      <c r="C285" s="74"/>
      <c r="D285" s="74" t="s">
        <v>7669</v>
      </c>
      <c r="E285" s="89" t="s">
        <v>7670</v>
      </c>
      <c r="F285" s="74" t="s">
        <v>7627</v>
      </c>
    </row>
    <row r="286" spans="1:6" s="92" customFormat="1" ht="30" customHeight="1" x14ac:dyDescent="0.2">
      <c r="A286" s="69">
        <v>285</v>
      </c>
      <c r="B286" s="74" t="s">
        <v>7671</v>
      </c>
      <c r="C286" s="74"/>
      <c r="D286" s="74" t="s">
        <v>7672</v>
      </c>
      <c r="E286" s="89" t="s">
        <v>7673</v>
      </c>
      <c r="F286" s="74" t="s">
        <v>7627</v>
      </c>
    </row>
    <row r="287" spans="1:6" s="92" customFormat="1" ht="30" customHeight="1" x14ac:dyDescent="0.2">
      <c r="A287" s="69">
        <v>286</v>
      </c>
      <c r="B287" s="74" t="s">
        <v>7674</v>
      </c>
      <c r="C287" s="74"/>
      <c r="D287" s="74" t="s">
        <v>7675</v>
      </c>
      <c r="E287" s="89" t="s">
        <v>7676</v>
      </c>
      <c r="F287" s="74" t="s">
        <v>7627</v>
      </c>
    </row>
    <row r="288" spans="1:6" s="92" customFormat="1" ht="30" customHeight="1" x14ac:dyDescent="0.2">
      <c r="A288" s="69">
        <v>287</v>
      </c>
      <c r="B288" s="74" t="s">
        <v>7677</v>
      </c>
      <c r="C288" s="74"/>
      <c r="D288" s="74" t="s">
        <v>7678</v>
      </c>
      <c r="E288" s="89" t="s">
        <v>7679</v>
      </c>
      <c r="F288" s="74" t="s">
        <v>7627</v>
      </c>
    </row>
    <row r="289" spans="1:6" s="92" customFormat="1" ht="30" customHeight="1" x14ac:dyDescent="0.2">
      <c r="A289" s="69">
        <v>288</v>
      </c>
      <c r="B289" s="74" t="s">
        <v>7680</v>
      </c>
      <c r="C289" s="74"/>
      <c r="D289" s="74" t="s">
        <v>7681</v>
      </c>
      <c r="E289" s="89" t="s">
        <v>7682</v>
      </c>
      <c r="F289" s="74" t="s">
        <v>7627</v>
      </c>
    </row>
    <row r="290" spans="1:6" s="92" customFormat="1" ht="30" customHeight="1" x14ac:dyDescent="0.2">
      <c r="A290" s="69">
        <v>289</v>
      </c>
      <c r="B290" s="74" t="s">
        <v>7683</v>
      </c>
      <c r="C290" s="74"/>
      <c r="D290" s="74" t="s">
        <v>7684</v>
      </c>
      <c r="E290" s="89" t="s">
        <v>7685</v>
      </c>
      <c r="F290" s="74" t="s">
        <v>7627</v>
      </c>
    </row>
    <row r="291" spans="1:6" s="92" customFormat="1" ht="30" customHeight="1" x14ac:dyDescent="0.2">
      <c r="A291" s="69">
        <v>290</v>
      </c>
      <c r="B291" s="74" t="s">
        <v>7686</v>
      </c>
      <c r="C291" s="74"/>
      <c r="D291" s="74" t="s">
        <v>7687</v>
      </c>
      <c r="E291" s="89" t="s">
        <v>7688</v>
      </c>
      <c r="F291" s="74" t="s">
        <v>7627</v>
      </c>
    </row>
    <row r="292" spans="1:6" s="92" customFormat="1" ht="30" customHeight="1" x14ac:dyDescent="0.2">
      <c r="A292" s="69">
        <v>291</v>
      </c>
      <c r="B292" s="74" t="s">
        <v>7689</v>
      </c>
      <c r="C292" s="74"/>
      <c r="D292" s="74" t="s">
        <v>7690</v>
      </c>
      <c r="E292" s="89" t="s">
        <v>7691</v>
      </c>
      <c r="F292" s="74" t="s">
        <v>7692</v>
      </c>
    </row>
    <row r="293" spans="1:6" s="92" customFormat="1" ht="30" customHeight="1" x14ac:dyDescent="0.2">
      <c r="A293" s="69">
        <v>292</v>
      </c>
      <c r="B293" s="74" t="s">
        <v>7693</v>
      </c>
      <c r="C293" s="74"/>
      <c r="D293" s="74" t="s">
        <v>7694</v>
      </c>
      <c r="E293" s="89" t="s">
        <v>7695</v>
      </c>
      <c r="F293" s="74" t="s">
        <v>7692</v>
      </c>
    </row>
    <row r="294" spans="1:6" s="92" customFormat="1" ht="30" customHeight="1" x14ac:dyDescent="0.2">
      <c r="A294" s="69">
        <v>293</v>
      </c>
      <c r="B294" s="74" t="s">
        <v>7696</v>
      </c>
      <c r="C294" s="74"/>
      <c r="D294" s="74" t="s">
        <v>7697</v>
      </c>
      <c r="E294" s="89" t="s">
        <v>7698</v>
      </c>
      <c r="F294" s="74" t="s">
        <v>7692</v>
      </c>
    </row>
    <row r="295" spans="1:6" s="92" customFormat="1" ht="30" customHeight="1" x14ac:dyDescent="0.2">
      <c r="A295" s="69">
        <v>294</v>
      </c>
      <c r="B295" s="74" t="s">
        <v>7699</v>
      </c>
      <c r="C295" s="74"/>
      <c r="D295" s="74" t="s">
        <v>7700</v>
      </c>
      <c r="E295" s="89" t="s">
        <v>7701</v>
      </c>
      <c r="F295" s="74" t="s">
        <v>7692</v>
      </c>
    </row>
    <row r="296" spans="1:6" s="92" customFormat="1" ht="30" customHeight="1" x14ac:dyDescent="0.2">
      <c r="A296" s="69">
        <v>295</v>
      </c>
      <c r="B296" s="74" t="s">
        <v>7702</v>
      </c>
      <c r="C296" s="74"/>
      <c r="D296" s="74" t="s">
        <v>7703</v>
      </c>
      <c r="E296" s="89" t="s">
        <v>7704</v>
      </c>
      <c r="F296" s="74" t="s">
        <v>7692</v>
      </c>
    </row>
    <row r="297" spans="1:6" s="92" customFormat="1" ht="30" customHeight="1" x14ac:dyDescent="0.2">
      <c r="A297" s="69">
        <v>296</v>
      </c>
      <c r="B297" s="74" t="s">
        <v>7705</v>
      </c>
      <c r="C297" s="74"/>
      <c r="D297" s="74" t="s">
        <v>7706</v>
      </c>
      <c r="E297" s="89" t="s">
        <v>7707</v>
      </c>
      <c r="F297" s="74" t="s">
        <v>7692</v>
      </c>
    </row>
    <row r="298" spans="1:6" s="92" customFormat="1" ht="30" customHeight="1" x14ac:dyDescent="0.2">
      <c r="A298" s="69">
        <v>297</v>
      </c>
      <c r="B298" s="74" t="s">
        <v>7708</v>
      </c>
      <c r="C298" s="74"/>
      <c r="D298" s="74" t="s">
        <v>7709</v>
      </c>
      <c r="E298" s="89" t="s">
        <v>7710</v>
      </c>
      <c r="F298" s="74" t="s">
        <v>7692</v>
      </c>
    </row>
    <row r="299" spans="1:6" s="92" customFormat="1" ht="30" customHeight="1" x14ac:dyDescent="0.2">
      <c r="A299" s="69">
        <v>298</v>
      </c>
      <c r="B299" s="74" t="s">
        <v>7711</v>
      </c>
      <c r="C299" s="74"/>
      <c r="D299" s="74" t="s">
        <v>7712</v>
      </c>
      <c r="E299" s="89" t="s">
        <v>7713</v>
      </c>
      <c r="F299" s="74" t="s">
        <v>7714</v>
      </c>
    </row>
    <row r="300" spans="1:6" s="92" customFormat="1" ht="30" customHeight="1" x14ac:dyDescent="0.2">
      <c r="A300" s="69">
        <v>299</v>
      </c>
      <c r="B300" s="74" t="s">
        <v>7715</v>
      </c>
      <c r="C300" s="74"/>
      <c r="D300" s="74" t="s">
        <v>7716</v>
      </c>
      <c r="E300" s="89" t="s">
        <v>7717</v>
      </c>
      <c r="F300" s="74" t="s">
        <v>7714</v>
      </c>
    </row>
    <row r="301" spans="1:6" s="92" customFormat="1" ht="30" customHeight="1" x14ac:dyDescent="0.2">
      <c r="A301" s="69">
        <v>300</v>
      </c>
      <c r="B301" s="74" t="s">
        <v>7718</v>
      </c>
      <c r="C301" s="74"/>
      <c r="D301" s="74" t="s">
        <v>7719</v>
      </c>
      <c r="E301" s="89" t="s">
        <v>7720</v>
      </c>
      <c r="F301" s="74" t="s">
        <v>7721</v>
      </c>
    </row>
    <row r="302" spans="1:6" s="92" customFormat="1" ht="30" customHeight="1" x14ac:dyDescent="0.2">
      <c r="A302" s="69">
        <v>301</v>
      </c>
      <c r="B302" s="74" t="s">
        <v>7722</v>
      </c>
      <c r="C302" s="74"/>
      <c r="D302" s="74" t="s">
        <v>7723</v>
      </c>
      <c r="E302" s="89" t="s">
        <v>7724</v>
      </c>
      <c r="F302" s="74" t="s">
        <v>7721</v>
      </c>
    </row>
    <row r="303" spans="1:6" s="92" customFormat="1" ht="30" customHeight="1" x14ac:dyDescent="0.2">
      <c r="A303" s="69">
        <v>302</v>
      </c>
      <c r="B303" s="74" t="s">
        <v>7725</v>
      </c>
      <c r="C303" s="74"/>
      <c r="D303" s="74" t="s">
        <v>7726</v>
      </c>
      <c r="E303" s="89" t="s">
        <v>7727</v>
      </c>
      <c r="F303" s="74" t="s">
        <v>7721</v>
      </c>
    </row>
    <row r="304" spans="1:6" s="92" customFormat="1" ht="30" customHeight="1" x14ac:dyDescent="0.2">
      <c r="A304" s="69">
        <v>303</v>
      </c>
      <c r="B304" s="74" t="s">
        <v>7728</v>
      </c>
      <c r="C304" s="74"/>
      <c r="D304" s="74" t="s">
        <v>7729</v>
      </c>
      <c r="E304" s="89" t="s">
        <v>7730</v>
      </c>
      <c r="F304" s="74" t="s">
        <v>7731</v>
      </c>
    </row>
    <row r="305" spans="1:6" s="92" customFormat="1" ht="30" customHeight="1" x14ac:dyDescent="0.2">
      <c r="A305" s="69">
        <v>304</v>
      </c>
      <c r="B305" s="74" t="s">
        <v>7732</v>
      </c>
      <c r="C305" s="74"/>
      <c r="D305" s="74" t="s">
        <v>7733</v>
      </c>
      <c r="E305" s="89" t="s">
        <v>7734</v>
      </c>
      <c r="F305" s="74" t="s">
        <v>7731</v>
      </c>
    </row>
    <row r="306" spans="1:6" s="92" customFormat="1" ht="30" customHeight="1" x14ac:dyDescent="0.2">
      <c r="A306" s="69">
        <v>305</v>
      </c>
      <c r="B306" s="74" t="s">
        <v>7735</v>
      </c>
      <c r="C306" s="74"/>
      <c r="D306" s="74" t="s">
        <v>7736</v>
      </c>
      <c r="E306" s="89" t="s">
        <v>7737</v>
      </c>
      <c r="F306" s="74" t="s">
        <v>7731</v>
      </c>
    </row>
    <row r="307" spans="1:6" s="92" customFormat="1" ht="30" customHeight="1" x14ac:dyDescent="0.2">
      <c r="A307" s="69">
        <v>306</v>
      </c>
      <c r="B307" s="74" t="s">
        <v>7738</v>
      </c>
      <c r="C307" s="74"/>
      <c r="D307" s="74" t="s">
        <v>7739</v>
      </c>
      <c r="E307" s="89" t="s">
        <v>7740</v>
      </c>
      <c r="F307" s="74" t="s">
        <v>7731</v>
      </c>
    </row>
    <row r="308" spans="1:6" s="92" customFormat="1" ht="30" customHeight="1" x14ac:dyDescent="0.2">
      <c r="A308" s="69">
        <v>307</v>
      </c>
      <c r="B308" s="74" t="s">
        <v>7741</v>
      </c>
      <c r="C308" s="74"/>
      <c r="D308" s="74" t="s">
        <v>7742</v>
      </c>
      <c r="E308" s="89" t="s">
        <v>7743</v>
      </c>
      <c r="F308" s="74" t="s">
        <v>7731</v>
      </c>
    </row>
    <row r="309" spans="1:6" s="92" customFormat="1" ht="30" customHeight="1" x14ac:dyDescent="0.2">
      <c r="A309" s="69">
        <v>308</v>
      </c>
      <c r="B309" s="74" t="s">
        <v>7744</v>
      </c>
      <c r="C309" s="74"/>
      <c r="D309" s="74" t="s">
        <v>7745</v>
      </c>
      <c r="E309" s="89" t="s">
        <v>7746</v>
      </c>
      <c r="F309" s="74" t="s">
        <v>7731</v>
      </c>
    </row>
    <row r="310" spans="1:6" s="92" customFormat="1" ht="30" customHeight="1" x14ac:dyDescent="0.2">
      <c r="A310" s="69">
        <v>309</v>
      </c>
      <c r="B310" s="74" t="s">
        <v>7747</v>
      </c>
      <c r="C310" s="74"/>
      <c r="D310" s="74" t="s">
        <v>7748</v>
      </c>
      <c r="E310" s="89" t="s">
        <v>7749</v>
      </c>
      <c r="F310" s="74" t="s">
        <v>7731</v>
      </c>
    </row>
    <row r="311" spans="1:6" s="92" customFormat="1" ht="30" customHeight="1" x14ac:dyDescent="0.2">
      <c r="A311" s="69">
        <v>310</v>
      </c>
      <c r="B311" s="74" t="s">
        <v>7750</v>
      </c>
      <c r="C311" s="74"/>
      <c r="D311" s="74" t="s">
        <v>7751</v>
      </c>
      <c r="E311" s="89" t="s">
        <v>7752</v>
      </c>
      <c r="F311" s="74" t="s">
        <v>7731</v>
      </c>
    </row>
    <row r="312" spans="1:6" s="92" customFormat="1" ht="30" customHeight="1" x14ac:dyDescent="0.2">
      <c r="A312" s="69">
        <v>311</v>
      </c>
      <c r="B312" s="74" t="s">
        <v>7753</v>
      </c>
      <c r="C312" s="74"/>
      <c r="D312" s="74" t="s">
        <v>7754</v>
      </c>
      <c r="E312" s="89" t="s">
        <v>7755</v>
      </c>
      <c r="F312" s="74" t="s">
        <v>7731</v>
      </c>
    </row>
    <row r="313" spans="1:6" s="92" customFormat="1" ht="30" customHeight="1" x14ac:dyDescent="0.2">
      <c r="A313" s="69">
        <v>312</v>
      </c>
      <c r="B313" s="74" t="s">
        <v>7756</v>
      </c>
      <c r="C313" s="74"/>
      <c r="D313" s="74" t="s">
        <v>7757</v>
      </c>
      <c r="E313" s="89" t="s">
        <v>7758</v>
      </c>
      <c r="F313" s="74" t="s">
        <v>7731</v>
      </c>
    </row>
    <row r="314" spans="1:6" s="92" customFormat="1" ht="30" customHeight="1" x14ac:dyDescent="0.2">
      <c r="A314" s="69">
        <v>313</v>
      </c>
      <c r="B314" s="74" t="s">
        <v>7759</v>
      </c>
      <c r="C314" s="74"/>
      <c r="D314" s="74" t="s">
        <v>7760</v>
      </c>
      <c r="E314" s="89" t="s">
        <v>7761</v>
      </c>
      <c r="F314" s="74" t="s">
        <v>7731</v>
      </c>
    </row>
    <row r="315" spans="1:6" s="92" customFormat="1" ht="30" customHeight="1" x14ac:dyDescent="0.2">
      <c r="A315" s="69">
        <v>314</v>
      </c>
      <c r="B315" s="74" t="s">
        <v>7762</v>
      </c>
      <c r="C315" s="74"/>
      <c r="D315" s="74" t="s">
        <v>7763</v>
      </c>
      <c r="E315" s="89" t="s">
        <v>7764</v>
      </c>
      <c r="F315" s="74" t="s">
        <v>7731</v>
      </c>
    </row>
    <row r="316" spans="1:6" s="92" customFormat="1" ht="30" customHeight="1" x14ac:dyDescent="0.2">
      <c r="A316" s="69">
        <v>315</v>
      </c>
      <c r="B316" s="74" t="s">
        <v>7765</v>
      </c>
      <c r="C316" s="74"/>
      <c r="D316" s="74" t="s">
        <v>7766</v>
      </c>
      <c r="E316" s="89" t="s">
        <v>7767</v>
      </c>
      <c r="F316" s="74" t="s">
        <v>7731</v>
      </c>
    </row>
    <row r="317" spans="1:6" s="92" customFormat="1" ht="30" customHeight="1" x14ac:dyDescent="0.2">
      <c r="A317" s="69">
        <v>316</v>
      </c>
      <c r="B317" s="74" t="s">
        <v>7768</v>
      </c>
      <c r="C317" s="74"/>
      <c r="D317" s="74" t="s">
        <v>7769</v>
      </c>
      <c r="E317" s="89" t="s">
        <v>7770</v>
      </c>
      <c r="F317" s="74" t="s">
        <v>7731</v>
      </c>
    </row>
    <row r="318" spans="1:6" s="92" customFormat="1" ht="30" customHeight="1" x14ac:dyDescent="0.2">
      <c r="A318" s="69">
        <v>317</v>
      </c>
      <c r="B318" s="74" t="s">
        <v>7771</v>
      </c>
      <c r="C318" s="74"/>
      <c r="D318" s="74" t="s">
        <v>7772</v>
      </c>
      <c r="E318" s="89" t="s">
        <v>7773</v>
      </c>
      <c r="F318" s="74" t="s">
        <v>7731</v>
      </c>
    </row>
    <row r="319" spans="1:6" s="92" customFormat="1" ht="30" customHeight="1" x14ac:dyDescent="0.2">
      <c r="A319" s="69">
        <v>318</v>
      </c>
      <c r="B319" s="74" t="s">
        <v>7774</v>
      </c>
      <c r="C319" s="74"/>
      <c r="D319" s="74" t="s">
        <v>7775</v>
      </c>
      <c r="E319" s="89" t="s">
        <v>7776</v>
      </c>
      <c r="F319" s="74" t="s">
        <v>7731</v>
      </c>
    </row>
    <row r="320" spans="1:6" s="92" customFormat="1" ht="30" customHeight="1" x14ac:dyDescent="0.2">
      <c r="A320" s="69">
        <v>319</v>
      </c>
      <c r="B320" s="74" t="s">
        <v>7777</v>
      </c>
      <c r="C320" s="74"/>
      <c r="D320" s="74" t="s">
        <v>7778</v>
      </c>
      <c r="E320" s="89" t="s">
        <v>7779</v>
      </c>
      <c r="F320" s="74" t="s">
        <v>7731</v>
      </c>
    </row>
    <row r="321" spans="1:6" s="92" customFormat="1" ht="30" customHeight="1" x14ac:dyDescent="0.2">
      <c r="A321" s="69">
        <v>320</v>
      </c>
      <c r="B321" s="74" t="s">
        <v>7780</v>
      </c>
      <c r="C321" s="74"/>
      <c r="D321" s="74" t="s">
        <v>7781</v>
      </c>
      <c r="E321" s="89" t="s">
        <v>7782</v>
      </c>
      <c r="F321" s="74" t="s">
        <v>7731</v>
      </c>
    </row>
    <row r="322" spans="1:6" s="92" customFormat="1" ht="30" customHeight="1" x14ac:dyDescent="0.2">
      <c r="A322" s="69">
        <v>321</v>
      </c>
      <c r="B322" s="74" t="s">
        <v>7783</v>
      </c>
      <c r="C322" s="74"/>
      <c r="D322" s="74" t="s">
        <v>7784</v>
      </c>
      <c r="E322" s="89" t="s">
        <v>7785</v>
      </c>
      <c r="F322" s="74" t="s">
        <v>7731</v>
      </c>
    </row>
    <row r="323" spans="1:6" s="92" customFormat="1" ht="30" customHeight="1" x14ac:dyDescent="0.2">
      <c r="A323" s="69">
        <v>322</v>
      </c>
      <c r="B323" s="74" t="s">
        <v>7786</v>
      </c>
      <c r="C323" s="74"/>
      <c r="D323" s="74" t="s">
        <v>7787</v>
      </c>
      <c r="E323" s="89" t="s">
        <v>7788</v>
      </c>
      <c r="F323" s="74" t="s">
        <v>7731</v>
      </c>
    </row>
    <row r="324" spans="1:6" s="92" customFormat="1" ht="30" customHeight="1" x14ac:dyDescent="0.2">
      <c r="A324" s="69">
        <v>323</v>
      </c>
      <c r="B324" s="74" t="s">
        <v>7789</v>
      </c>
      <c r="C324" s="74"/>
      <c r="D324" s="74" t="s">
        <v>7790</v>
      </c>
      <c r="E324" s="89" t="s">
        <v>7791</v>
      </c>
      <c r="F324" s="74" t="s">
        <v>7731</v>
      </c>
    </row>
    <row r="325" spans="1:6" s="92" customFormat="1" ht="30" customHeight="1" x14ac:dyDescent="0.2">
      <c r="A325" s="69">
        <v>324</v>
      </c>
      <c r="B325" s="74" t="s">
        <v>7792</v>
      </c>
      <c r="C325" s="74"/>
      <c r="D325" s="74" t="s">
        <v>7793</v>
      </c>
      <c r="E325" s="89" t="s">
        <v>7794</v>
      </c>
      <c r="F325" s="74" t="s">
        <v>7731</v>
      </c>
    </row>
    <row r="326" spans="1:6" s="92" customFormat="1" ht="30" customHeight="1" x14ac:dyDescent="0.2">
      <c r="A326" s="69">
        <v>325</v>
      </c>
      <c r="B326" s="74" t="s">
        <v>7795</v>
      </c>
      <c r="C326" s="74"/>
      <c r="D326" s="74" t="s">
        <v>7796</v>
      </c>
      <c r="E326" s="89" t="s">
        <v>7797</v>
      </c>
      <c r="F326" s="74" t="s">
        <v>7731</v>
      </c>
    </row>
    <row r="327" spans="1:6" s="92" customFormat="1" ht="30" customHeight="1" x14ac:dyDescent="0.2">
      <c r="A327" s="69">
        <v>326</v>
      </c>
      <c r="B327" s="74" t="s">
        <v>7798</v>
      </c>
      <c r="C327" s="74"/>
      <c r="D327" s="74" t="s">
        <v>7799</v>
      </c>
      <c r="E327" s="89" t="s">
        <v>7800</v>
      </c>
      <c r="F327" s="74" t="s">
        <v>7731</v>
      </c>
    </row>
    <row r="328" spans="1:6" s="92" customFormat="1" ht="30" customHeight="1" x14ac:dyDescent="0.2">
      <c r="A328" s="69">
        <v>327</v>
      </c>
      <c r="B328" s="74" t="s">
        <v>7801</v>
      </c>
      <c r="C328" s="74"/>
      <c r="D328" s="74" t="s">
        <v>7802</v>
      </c>
      <c r="E328" s="89" t="s">
        <v>7803</v>
      </c>
      <c r="F328" s="74" t="s">
        <v>7731</v>
      </c>
    </row>
    <row r="329" spans="1:6" s="92" customFormat="1" ht="30" customHeight="1" x14ac:dyDescent="0.2">
      <c r="A329" s="69">
        <v>328</v>
      </c>
      <c r="B329" s="74" t="s">
        <v>7804</v>
      </c>
      <c r="C329" s="74"/>
      <c r="D329" s="74" t="s">
        <v>7805</v>
      </c>
      <c r="E329" s="89" t="s">
        <v>7806</v>
      </c>
      <c r="F329" s="74" t="s">
        <v>7731</v>
      </c>
    </row>
    <row r="330" spans="1:6" s="92" customFormat="1" ht="30" customHeight="1" x14ac:dyDescent="0.2">
      <c r="A330" s="69">
        <v>329</v>
      </c>
      <c r="B330" s="74" t="s">
        <v>7807</v>
      </c>
      <c r="C330" s="74"/>
      <c r="D330" s="74" t="s">
        <v>7808</v>
      </c>
      <c r="E330" s="89" t="s">
        <v>7809</v>
      </c>
      <c r="F330" s="74" t="s">
        <v>7731</v>
      </c>
    </row>
    <row r="331" spans="1:6" s="92" customFormat="1" ht="30" customHeight="1" x14ac:dyDescent="0.2">
      <c r="A331" s="69">
        <v>330</v>
      </c>
      <c r="B331" s="74" t="s">
        <v>7810</v>
      </c>
      <c r="C331" s="74"/>
      <c r="D331" s="74" t="s">
        <v>7811</v>
      </c>
      <c r="E331" s="89" t="s">
        <v>7812</v>
      </c>
      <c r="F331" s="74" t="s">
        <v>7731</v>
      </c>
    </row>
    <row r="332" spans="1:6" s="92" customFormat="1" ht="30" customHeight="1" x14ac:dyDescent="0.2">
      <c r="A332" s="69">
        <v>331</v>
      </c>
      <c r="B332" s="74" t="s">
        <v>7813</v>
      </c>
      <c r="C332" s="74"/>
      <c r="D332" s="74" t="s">
        <v>7814</v>
      </c>
      <c r="E332" s="89" t="s">
        <v>7815</v>
      </c>
      <c r="F332" s="74" t="s">
        <v>7731</v>
      </c>
    </row>
    <row r="333" spans="1:6" s="92" customFormat="1" ht="30" customHeight="1" x14ac:dyDescent="0.2">
      <c r="A333" s="69">
        <v>332</v>
      </c>
      <c r="B333" s="74" t="s">
        <v>7816</v>
      </c>
      <c r="C333" s="74"/>
      <c r="D333" s="74" t="s">
        <v>7817</v>
      </c>
      <c r="E333" s="89" t="s">
        <v>7818</v>
      </c>
      <c r="F333" s="74" t="s">
        <v>7731</v>
      </c>
    </row>
    <row r="334" spans="1:6" s="92" customFormat="1" ht="30" customHeight="1" x14ac:dyDescent="0.2">
      <c r="A334" s="69">
        <v>333</v>
      </c>
      <c r="B334" s="74" t="s">
        <v>7819</v>
      </c>
      <c r="C334" s="74"/>
      <c r="D334" s="74" t="s">
        <v>7820</v>
      </c>
      <c r="E334" s="89" t="s">
        <v>7821</v>
      </c>
      <c r="F334" s="74" t="s">
        <v>7731</v>
      </c>
    </row>
    <row r="335" spans="1:6" s="92" customFormat="1" ht="30" customHeight="1" x14ac:dyDescent="0.2">
      <c r="A335" s="69">
        <v>334</v>
      </c>
      <c r="B335" s="74" t="s">
        <v>7822</v>
      </c>
      <c r="C335" s="74"/>
      <c r="D335" s="74" t="s">
        <v>7823</v>
      </c>
      <c r="E335" s="89" t="s">
        <v>7824</v>
      </c>
      <c r="F335" s="74" t="s">
        <v>7731</v>
      </c>
    </row>
    <row r="336" spans="1:6" s="92" customFormat="1" ht="30" customHeight="1" x14ac:dyDescent="0.2">
      <c r="A336" s="69">
        <v>335</v>
      </c>
      <c r="B336" s="74" t="s">
        <v>7825</v>
      </c>
      <c r="C336" s="74"/>
      <c r="D336" s="74" t="s">
        <v>7826</v>
      </c>
      <c r="E336" s="89" t="s">
        <v>7827</v>
      </c>
      <c r="F336" s="74" t="s">
        <v>7731</v>
      </c>
    </row>
    <row r="337" spans="1:6" s="92" customFormat="1" ht="30" customHeight="1" x14ac:dyDescent="0.2">
      <c r="A337" s="69">
        <v>336</v>
      </c>
      <c r="B337" s="74" t="s">
        <v>7828</v>
      </c>
      <c r="C337" s="74"/>
      <c r="D337" s="74" t="s">
        <v>7829</v>
      </c>
      <c r="E337" s="89" t="s">
        <v>7830</v>
      </c>
      <c r="F337" s="74" t="s">
        <v>7731</v>
      </c>
    </row>
    <row r="338" spans="1:6" s="92" customFormat="1" ht="30" customHeight="1" x14ac:dyDescent="0.2">
      <c r="A338" s="69">
        <v>337</v>
      </c>
      <c r="B338" s="74" t="s">
        <v>7831</v>
      </c>
      <c r="C338" s="74"/>
      <c r="D338" s="74" t="s">
        <v>7832</v>
      </c>
      <c r="E338" s="89" t="s">
        <v>7833</v>
      </c>
      <c r="F338" s="74" t="s">
        <v>7731</v>
      </c>
    </row>
    <row r="339" spans="1:6" s="92" customFormat="1" ht="30" customHeight="1" x14ac:dyDescent="0.2">
      <c r="A339" s="69">
        <v>338</v>
      </c>
      <c r="B339" s="74" t="s">
        <v>7834</v>
      </c>
      <c r="C339" s="74"/>
      <c r="D339" s="74" t="s">
        <v>7835</v>
      </c>
      <c r="E339" s="89" t="s">
        <v>7836</v>
      </c>
      <c r="F339" s="74" t="s">
        <v>7731</v>
      </c>
    </row>
    <row r="340" spans="1:6" s="92" customFormat="1" ht="30" customHeight="1" x14ac:dyDescent="0.2">
      <c r="A340" s="69">
        <v>339</v>
      </c>
      <c r="B340" s="74" t="s">
        <v>7837</v>
      </c>
      <c r="C340" s="74"/>
      <c r="D340" s="74" t="s">
        <v>7838</v>
      </c>
      <c r="E340" s="89" t="s">
        <v>7839</v>
      </c>
      <c r="F340" s="74" t="s">
        <v>7731</v>
      </c>
    </row>
    <row r="341" spans="1:6" s="92" customFormat="1" ht="30" customHeight="1" x14ac:dyDescent="0.2">
      <c r="A341" s="69">
        <v>340</v>
      </c>
      <c r="B341" s="74" t="s">
        <v>7840</v>
      </c>
      <c r="C341" s="74"/>
      <c r="D341" s="74" t="s">
        <v>7841</v>
      </c>
      <c r="E341" s="89" t="s">
        <v>7842</v>
      </c>
      <c r="F341" s="74" t="s">
        <v>7731</v>
      </c>
    </row>
    <row r="342" spans="1:6" s="92" customFormat="1" ht="30" customHeight="1" x14ac:dyDescent="0.2">
      <c r="A342" s="69">
        <v>341</v>
      </c>
      <c r="B342" s="74" t="s">
        <v>7843</v>
      </c>
      <c r="C342" s="74"/>
      <c r="D342" s="74" t="s">
        <v>7844</v>
      </c>
      <c r="E342" s="89" t="s">
        <v>7845</v>
      </c>
      <c r="F342" s="74" t="s">
        <v>7731</v>
      </c>
    </row>
    <row r="343" spans="1:6" s="92" customFormat="1" ht="30" customHeight="1" x14ac:dyDescent="0.2">
      <c r="A343" s="69">
        <v>342</v>
      </c>
      <c r="B343" s="74" t="s">
        <v>7846</v>
      </c>
      <c r="C343" s="74"/>
      <c r="D343" s="74" t="s">
        <v>7847</v>
      </c>
      <c r="E343" s="89" t="s">
        <v>7848</v>
      </c>
      <c r="F343" s="74" t="s">
        <v>7731</v>
      </c>
    </row>
    <row r="344" spans="1:6" s="92" customFormat="1" ht="30" customHeight="1" x14ac:dyDescent="0.2">
      <c r="A344" s="69">
        <v>343</v>
      </c>
      <c r="B344" s="74" t="s">
        <v>7849</v>
      </c>
      <c r="C344" s="74"/>
      <c r="D344" s="74" t="s">
        <v>7850</v>
      </c>
      <c r="E344" s="89" t="s">
        <v>7851</v>
      </c>
      <c r="F344" s="74" t="s">
        <v>7731</v>
      </c>
    </row>
    <row r="345" spans="1:6" s="92" customFormat="1" ht="30" customHeight="1" x14ac:dyDescent="0.2">
      <c r="A345" s="69">
        <v>344</v>
      </c>
      <c r="B345" s="74" t="s">
        <v>7852</v>
      </c>
      <c r="C345" s="74"/>
      <c r="D345" s="74" t="s">
        <v>7853</v>
      </c>
      <c r="E345" s="89" t="s">
        <v>7854</v>
      </c>
      <c r="F345" s="74" t="s">
        <v>7731</v>
      </c>
    </row>
    <row r="346" spans="1:6" s="92" customFormat="1" ht="30" customHeight="1" x14ac:dyDescent="0.2">
      <c r="A346" s="69">
        <v>345</v>
      </c>
      <c r="B346" s="74" t="s">
        <v>7855</v>
      </c>
      <c r="C346" s="74"/>
      <c r="D346" s="74" t="s">
        <v>7856</v>
      </c>
      <c r="E346" s="89" t="s">
        <v>7857</v>
      </c>
      <c r="F346" s="74" t="s">
        <v>7731</v>
      </c>
    </row>
    <row r="347" spans="1:6" s="92" customFormat="1" ht="30" customHeight="1" x14ac:dyDescent="0.2">
      <c r="A347" s="69">
        <v>346</v>
      </c>
      <c r="B347" s="74" t="s">
        <v>7858</v>
      </c>
      <c r="C347" s="74"/>
      <c r="D347" s="74" t="s">
        <v>7859</v>
      </c>
      <c r="E347" s="89" t="s">
        <v>7860</v>
      </c>
      <c r="F347" s="74" t="s">
        <v>7731</v>
      </c>
    </row>
    <row r="348" spans="1:6" s="92" customFormat="1" ht="30" customHeight="1" x14ac:dyDescent="0.2">
      <c r="A348" s="69">
        <v>347</v>
      </c>
      <c r="B348" s="74" t="s">
        <v>7861</v>
      </c>
      <c r="C348" s="74"/>
      <c r="D348" s="74" t="s">
        <v>7862</v>
      </c>
      <c r="E348" s="89" t="s">
        <v>7863</v>
      </c>
      <c r="F348" s="74" t="s">
        <v>7731</v>
      </c>
    </row>
    <row r="349" spans="1:6" s="92" customFormat="1" ht="30" customHeight="1" x14ac:dyDescent="0.2">
      <c r="A349" s="69">
        <v>348</v>
      </c>
      <c r="B349" s="74" t="s">
        <v>7864</v>
      </c>
      <c r="C349" s="74"/>
      <c r="D349" s="74" t="s">
        <v>7865</v>
      </c>
      <c r="E349" s="89" t="s">
        <v>7866</v>
      </c>
      <c r="F349" s="74" t="s">
        <v>7731</v>
      </c>
    </row>
    <row r="350" spans="1:6" s="92" customFormat="1" ht="30" customHeight="1" x14ac:dyDescent="0.2">
      <c r="A350" s="69">
        <v>349</v>
      </c>
      <c r="B350" s="74" t="s">
        <v>7867</v>
      </c>
      <c r="C350" s="74"/>
      <c r="D350" s="74" t="s">
        <v>7868</v>
      </c>
      <c r="E350" s="89" t="s">
        <v>7869</v>
      </c>
      <c r="F350" s="74" t="s">
        <v>7731</v>
      </c>
    </row>
    <row r="351" spans="1:6" s="92" customFormat="1" ht="30" customHeight="1" x14ac:dyDescent="0.2">
      <c r="A351" s="69">
        <v>350</v>
      </c>
      <c r="B351" s="74" t="s">
        <v>7870</v>
      </c>
      <c r="C351" s="74"/>
      <c r="D351" s="74" t="s">
        <v>7871</v>
      </c>
      <c r="E351" s="89" t="s">
        <v>7872</v>
      </c>
      <c r="F351" s="74" t="s">
        <v>7731</v>
      </c>
    </row>
    <row r="352" spans="1:6" s="92" customFormat="1" ht="30" customHeight="1" x14ac:dyDescent="0.2">
      <c r="A352" s="69">
        <v>351</v>
      </c>
      <c r="B352" s="74" t="s">
        <v>7873</v>
      </c>
      <c r="C352" s="74"/>
      <c r="D352" s="74" t="s">
        <v>7874</v>
      </c>
      <c r="E352" s="89" t="s">
        <v>7875</v>
      </c>
      <c r="F352" s="74" t="s">
        <v>7731</v>
      </c>
    </row>
    <row r="353" spans="1:6" s="92" customFormat="1" ht="30" customHeight="1" x14ac:dyDescent="0.2">
      <c r="A353" s="69">
        <v>352</v>
      </c>
      <c r="B353" s="74" t="s">
        <v>7876</v>
      </c>
      <c r="C353" s="74"/>
      <c r="D353" s="74" t="s">
        <v>7877</v>
      </c>
      <c r="E353" s="89" t="s">
        <v>7878</v>
      </c>
      <c r="F353" s="74" t="s">
        <v>7731</v>
      </c>
    </row>
    <row r="354" spans="1:6" s="92" customFormat="1" ht="30" customHeight="1" x14ac:dyDescent="0.2">
      <c r="A354" s="69">
        <v>353</v>
      </c>
      <c r="B354" s="74" t="s">
        <v>7879</v>
      </c>
      <c r="C354" s="74"/>
      <c r="D354" s="74" t="s">
        <v>7880</v>
      </c>
      <c r="E354" s="89" t="s">
        <v>7881</v>
      </c>
      <c r="F354" s="74" t="s">
        <v>7731</v>
      </c>
    </row>
    <row r="355" spans="1:6" s="92" customFormat="1" ht="30" customHeight="1" x14ac:dyDescent="0.2">
      <c r="A355" s="69">
        <v>354</v>
      </c>
      <c r="B355" s="74" t="s">
        <v>7882</v>
      </c>
      <c r="C355" s="74"/>
      <c r="D355" s="74" t="s">
        <v>7883</v>
      </c>
      <c r="E355" s="89" t="s">
        <v>7884</v>
      </c>
      <c r="F355" s="74" t="s">
        <v>7731</v>
      </c>
    </row>
    <row r="356" spans="1:6" s="92" customFormat="1" ht="30" customHeight="1" x14ac:dyDescent="0.2">
      <c r="A356" s="69">
        <v>355</v>
      </c>
      <c r="B356" s="74" t="s">
        <v>7885</v>
      </c>
      <c r="C356" s="74"/>
      <c r="D356" s="74" t="s">
        <v>7886</v>
      </c>
      <c r="E356" s="89" t="s">
        <v>7887</v>
      </c>
      <c r="F356" s="74" t="s">
        <v>7731</v>
      </c>
    </row>
    <row r="357" spans="1:6" s="92" customFormat="1" ht="30" customHeight="1" x14ac:dyDescent="0.2">
      <c r="A357" s="69">
        <v>356</v>
      </c>
      <c r="B357" s="74" t="s">
        <v>7888</v>
      </c>
      <c r="C357" s="74"/>
      <c r="D357" s="74" t="s">
        <v>7889</v>
      </c>
      <c r="E357" s="89" t="s">
        <v>7890</v>
      </c>
      <c r="F357" s="74" t="s">
        <v>7731</v>
      </c>
    </row>
    <row r="358" spans="1:6" s="92" customFormat="1" ht="30" customHeight="1" x14ac:dyDescent="0.2">
      <c r="A358" s="69">
        <v>357</v>
      </c>
      <c r="B358" s="74" t="s">
        <v>7891</v>
      </c>
      <c r="C358" s="74"/>
      <c r="D358" s="74" t="s">
        <v>7892</v>
      </c>
      <c r="E358" s="89" t="s">
        <v>7893</v>
      </c>
      <c r="F358" s="74" t="s">
        <v>7731</v>
      </c>
    </row>
    <row r="359" spans="1:6" s="92" customFormat="1" ht="30" customHeight="1" x14ac:dyDescent="0.2">
      <c r="A359" s="69">
        <v>358</v>
      </c>
      <c r="B359" s="74" t="s">
        <v>7894</v>
      </c>
      <c r="C359" s="74"/>
      <c r="D359" s="74" t="s">
        <v>7895</v>
      </c>
      <c r="E359" s="89" t="s">
        <v>7896</v>
      </c>
      <c r="F359" s="74" t="s">
        <v>7731</v>
      </c>
    </row>
    <row r="360" spans="1:6" s="92" customFormat="1" ht="30" customHeight="1" x14ac:dyDescent="0.2">
      <c r="A360" s="69">
        <v>359</v>
      </c>
      <c r="B360" s="74" t="s">
        <v>7897</v>
      </c>
      <c r="C360" s="74"/>
      <c r="D360" s="74" t="s">
        <v>7898</v>
      </c>
      <c r="E360" s="89" t="s">
        <v>7899</v>
      </c>
      <c r="F360" s="74" t="s">
        <v>7731</v>
      </c>
    </row>
    <row r="361" spans="1:6" s="92" customFormat="1" ht="30" customHeight="1" x14ac:dyDescent="0.2">
      <c r="A361" s="69">
        <v>360</v>
      </c>
      <c r="B361" s="74" t="s">
        <v>7900</v>
      </c>
      <c r="C361" s="74"/>
      <c r="D361" s="74" t="s">
        <v>7901</v>
      </c>
      <c r="E361" s="89" t="s">
        <v>7902</v>
      </c>
      <c r="F361" s="74" t="s">
        <v>7731</v>
      </c>
    </row>
    <row r="362" spans="1:6" s="92" customFormat="1" ht="30" customHeight="1" x14ac:dyDescent="0.2">
      <c r="A362" s="69">
        <v>361</v>
      </c>
      <c r="B362" s="74" t="s">
        <v>7903</v>
      </c>
      <c r="C362" s="74"/>
      <c r="D362" s="74" t="s">
        <v>7904</v>
      </c>
      <c r="E362" s="89" t="s">
        <v>7905</v>
      </c>
      <c r="F362" s="74" t="s">
        <v>7731</v>
      </c>
    </row>
    <row r="363" spans="1:6" s="92" customFormat="1" ht="30" customHeight="1" x14ac:dyDescent="0.2">
      <c r="A363" s="69">
        <v>362</v>
      </c>
      <c r="B363" s="74" t="s">
        <v>7906</v>
      </c>
      <c r="C363" s="74"/>
      <c r="D363" s="74" t="s">
        <v>7907</v>
      </c>
      <c r="E363" s="89" t="s">
        <v>7908</v>
      </c>
      <c r="F363" s="74" t="s">
        <v>7731</v>
      </c>
    </row>
    <row r="364" spans="1:6" s="92" customFormat="1" ht="30" customHeight="1" x14ac:dyDescent="0.2">
      <c r="A364" s="69">
        <v>363</v>
      </c>
      <c r="B364" s="74" t="s">
        <v>7909</v>
      </c>
      <c r="C364" s="74"/>
      <c r="D364" s="74" t="s">
        <v>7910</v>
      </c>
      <c r="E364" s="89" t="s">
        <v>7911</v>
      </c>
      <c r="F364" s="74" t="s">
        <v>7731</v>
      </c>
    </row>
    <row r="365" spans="1:6" s="92" customFormat="1" ht="30" customHeight="1" x14ac:dyDescent="0.2">
      <c r="A365" s="69">
        <v>364</v>
      </c>
      <c r="B365" s="74" t="s">
        <v>7912</v>
      </c>
      <c r="C365" s="74"/>
      <c r="D365" s="74" t="s">
        <v>7913</v>
      </c>
      <c r="E365" s="89" t="s">
        <v>7914</v>
      </c>
      <c r="F365" s="74" t="s">
        <v>7731</v>
      </c>
    </row>
    <row r="366" spans="1:6" s="92" customFormat="1" ht="30" customHeight="1" x14ac:dyDescent="0.2">
      <c r="A366" s="69">
        <v>365</v>
      </c>
      <c r="B366" s="74" t="s">
        <v>7915</v>
      </c>
      <c r="C366" s="74"/>
      <c r="D366" s="74" t="s">
        <v>7916</v>
      </c>
      <c r="E366" s="89" t="s">
        <v>7917</v>
      </c>
      <c r="F366" s="74" t="s">
        <v>7731</v>
      </c>
    </row>
    <row r="367" spans="1:6" s="92" customFormat="1" ht="30" customHeight="1" x14ac:dyDescent="0.2">
      <c r="A367" s="69">
        <v>366</v>
      </c>
      <c r="B367" s="74" t="s">
        <v>7918</v>
      </c>
      <c r="C367" s="74"/>
      <c r="D367" s="74" t="s">
        <v>7919</v>
      </c>
      <c r="E367" s="89" t="s">
        <v>7920</v>
      </c>
      <c r="F367" s="74" t="s">
        <v>7731</v>
      </c>
    </row>
    <row r="368" spans="1:6" s="92" customFormat="1" ht="30" customHeight="1" x14ac:dyDescent="0.2">
      <c r="A368" s="69">
        <v>367</v>
      </c>
      <c r="B368" s="74" t="s">
        <v>7921</v>
      </c>
      <c r="C368" s="74"/>
      <c r="D368" s="74" t="s">
        <v>7922</v>
      </c>
      <c r="E368" s="89" t="s">
        <v>7923</v>
      </c>
      <c r="F368" s="74" t="s">
        <v>7731</v>
      </c>
    </row>
    <row r="369" spans="1:6" s="92" customFormat="1" ht="30" customHeight="1" x14ac:dyDescent="0.2">
      <c r="A369" s="69">
        <v>368</v>
      </c>
      <c r="B369" s="74" t="s">
        <v>7924</v>
      </c>
      <c r="C369" s="74"/>
      <c r="D369" s="74" t="s">
        <v>7925</v>
      </c>
      <c r="E369" s="89" t="s">
        <v>7926</v>
      </c>
      <c r="F369" s="74" t="s">
        <v>7731</v>
      </c>
    </row>
    <row r="370" spans="1:6" s="92" customFormat="1" ht="30" customHeight="1" x14ac:dyDescent="0.2">
      <c r="A370" s="69">
        <v>369</v>
      </c>
      <c r="B370" s="74" t="s">
        <v>7927</v>
      </c>
      <c r="C370" s="74"/>
      <c r="D370" s="74" t="s">
        <v>7928</v>
      </c>
      <c r="E370" s="89" t="s">
        <v>7929</v>
      </c>
      <c r="F370" s="74" t="s">
        <v>7731</v>
      </c>
    </row>
    <row r="371" spans="1:6" s="92" customFormat="1" ht="30" customHeight="1" x14ac:dyDescent="0.2">
      <c r="A371" s="69">
        <v>370</v>
      </c>
      <c r="B371" s="74" t="s">
        <v>7930</v>
      </c>
      <c r="C371" s="74"/>
      <c r="D371" s="74" t="s">
        <v>7931</v>
      </c>
      <c r="E371" s="89" t="s">
        <v>7932</v>
      </c>
      <c r="F371" s="74" t="s">
        <v>7731</v>
      </c>
    </row>
    <row r="372" spans="1:6" s="92" customFormat="1" ht="30" customHeight="1" x14ac:dyDescent="0.2">
      <c r="A372" s="69">
        <v>371</v>
      </c>
      <c r="B372" s="74" t="s">
        <v>7933</v>
      </c>
      <c r="C372" s="74"/>
      <c r="D372" s="74" t="s">
        <v>7934</v>
      </c>
      <c r="E372" s="89" t="s">
        <v>7935</v>
      </c>
      <c r="F372" s="74" t="s">
        <v>7731</v>
      </c>
    </row>
    <row r="373" spans="1:6" s="92" customFormat="1" ht="30" customHeight="1" x14ac:dyDescent="0.2">
      <c r="A373" s="69">
        <v>372</v>
      </c>
      <c r="B373" s="74" t="s">
        <v>7936</v>
      </c>
      <c r="C373" s="74"/>
      <c r="D373" s="74" t="s">
        <v>7937</v>
      </c>
      <c r="E373" s="89" t="s">
        <v>7938</v>
      </c>
      <c r="F373" s="74" t="s">
        <v>7731</v>
      </c>
    </row>
    <row r="374" spans="1:6" s="92" customFormat="1" ht="30" customHeight="1" x14ac:dyDescent="0.2">
      <c r="A374" s="69">
        <v>373</v>
      </c>
      <c r="B374" s="74" t="s">
        <v>7939</v>
      </c>
      <c r="C374" s="74"/>
      <c r="D374" s="74" t="s">
        <v>7940</v>
      </c>
      <c r="E374" s="89" t="s">
        <v>7941</v>
      </c>
      <c r="F374" s="74" t="s">
        <v>7731</v>
      </c>
    </row>
    <row r="375" spans="1:6" s="92" customFormat="1" ht="30" customHeight="1" x14ac:dyDescent="0.2">
      <c r="A375" s="69">
        <v>374</v>
      </c>
      <c r="B375" s="74" t="s">
        <v>7942</v>
      </c>
      <c r="C375" s="74"/>
      <c r="D375" s="74" t="s">
        <v>7943</v>
      </c>
      <c r="E375" s="89" t="s">
        <v>7944</v>
      </c>
      <c r="F375" s="74" t="s">
        <v>7731</v>
      </c>
    </row>
    <row r="376" spans="1:6" s="92" customFormat="1" ht="30" customHeight="1" x14ac:dyDescent="0.2">
      <c r="A376" s="69">
        <v>375</v>
      </c>
      <c r="B376" s="74" t="s">
        <v>7947</v>
      </c>
      <c r="C376" s="74"/>
      <c r="D376" s="74" t="s">
        <v>7948</v>
      </c>
      <c r="E376" s="89" t="s">
        <v>7949</v>
      </c>
      <c r="F376" s="74" t="s">
        <v>7731</v>
      </c>
    </row>
    <row r="377" spans="1:6" s="92" customFormat="1" ht="30" customHeight="1" x14ac:dyDescent="0.2">
      <c r="A377" s="69">
        <v>376</v>
      </c>
      <c r="B377" s="74" t="s">
        <v>7950</v>
      </c>
      <c r="C377" s="74"/>
      <c r="D377" s="74" t="s">
        <v>7951</v>
      </c>
      <c r="E377" s="89" t="s">
        <v>7952</v>
      </c>
      <c r="F377" s="74" t="s">
        <v>7731</v>
      </c>
    </row>
    <row r="378" spans="1:6" s="92" customFormat="1" ht="30" customHeight="1" x14ac:dyDescent="0.2">
      <c r="A378" s="69">
        <v>377</v>
      </c>
      <c r="B378" s="74" t="s">
        <v>7953</v>
      </c>
      <c r="C378" s="74"/>
      <c r="D378" s="74" t="s">
        <v>7954</v>
      </c>
      <c r="E378" s="89" t="s">
        <v>7955</v>
      </c>
      <c r="F378" s="74" t="s">
        <v>7731</v>
      </c>
    </row>
    <row r="379" spans="1:6" s="92" customFormat="1" ht="30" customHeight="1" x14ac:dyDescent="0.2">
      <c r="A379" s="69">
        <v>378</v>
      </c>
      <c r="B379" s="74" t="s">
        <v>7956</v>
      </c>
      <c r="C379" s="74"/>
      <c r="D379" s="74" t="s">
        <v>7957</v>
      </c>
      <c r="E379" s="89" t="s">
        <v>7958</v>
      </c>
      <c r="F379" s="74" t="s">
        <v>7731</v>
      </c>
    </row>
    <row r="380" spans="1:6" s="92" customFormat="1" ht="30" customHeight="1" x14ac:dyDescent="0.2">
      <c r="A380" s="69">
        <v>379</v>
      </c>
      <c r="B380" s="74" t="s">
        <v>7959</v>
      </c>
      <c r="C380" s="74"/>
      <c r="D380" s="74" t="s">
        <v>7960</v>
      </c>
      <c r="E380" s="89" t="s">
        <v>7961</v>
      </c>
      <c r="F380" s="74" t="s">
        <v>7731</v>
      </c>
    </row>
    <row r="381" spans="1:6" s="92" customFormat="1" ht="30" customHeight="1" x14ac:dyDescent="0.2">
      <c r="A381" s="69">
        <v>380</v>
      </c>
      <c r="B381" s="74" t="s">
        <v>7962</v>
      </c>
      <c r="C381" s="74"/>
      <c r="D381" s="74" t="s">
        <v>7963</v>
      </c>
      <c r="E381" s="89" t="s">
        <v>7964</v>
      </c>
      <c r="F381" s="74" t="s">
        <v>7731</v>
      </c>
    </row>
    <row r="382" spans="1:6" s="92" customFormat="1" ht="30" customHeight="1" x14ac:dyDescent="0.2">
      <c r="A382" s="69">
        <v>381</v>
      </c>
      <c r="B382" s="74" t="s">
        <v>7965</v>
      </c>
      <c r="C382" s="74"/>
      <c r="D382" s="74" t="s">
        <v>7966</v>
      </c>
      <c r="E382" s="89" t="s">
        <v>7967</v>
      </c>
      <c r="F382" s="74" t="s">
        <v>7731</v>
      </c>
    </row>
    <row r="383" spans="1:6" s="92" customFormat="1" ht="30" customHeight="1" x14ac:dyDescent="0.2">
      <c r="A383" s="69">
        <v>382</v>
      </c>
      <c r="B383" s="74" t="s">
        <v>7968</v>
      </c>
      <c r="C383" s="74"/>
      <c r="D383" s="74" t="s">
        <v>7969</v>
      </c>
      <c r="E383" s="89" t="s">
        <v>7970</v>
      </c>
      <c r="F383" s="74" t="s">
        <v>7731</v>
      </c>
    </row>
    <row r="384" spans="1:6" s="92" customFormat="1" ht="30" customHeight="1" x14ac:dyDescent="0.2">
      <c r="A384" s="69">
        <v>383</v>
      </c>
      <c r="B384" s="74" t="s">
        <v>7971</v>
      </c>
      <c r="C384" s="74"/>
      <c r="D384" s="74" t="s">
        <v>7972</v>
      </c>
      <c r="E384" s="89" t="s">
        <v>7973</v>
      </c>
      <c r="F384" s="74" t="s">
        <v>7731</v>
      </c>
    </row>
    <row r="385" spans="1:6" s="92" customFormat="1" ht="30" customHeight="1" x14ac:dyDescent="0.2">
      <c r="A385" s="69">
        <v>384</v>
      </c>
      <c r="B385" s="74" t="s">
        <v>7974</v>
      </c>
      <c r="C385" s="74"/>
      <c r="D385" s="74" t="s">
        <v>7975</v>
      </c>
      <c r="E385" s="89" t="s">
        <v>7976</v>
      </c>
      <c r="F385" s="74" t="s">
        <v>7731</v>
      </c>
    </row>
    <row r="386" spans="1:6" s="92" customFormat="1" ht="30" customHeight="1" x14ac:dyDescent="0.2">
      <c r="A386" s="69">
        <v>385</v>
      </c>
      <c r="B386" s="74" t="s">
        <v>7977</v>
      </c>
      <c r="C386" s="74"/>
      <c r="D386" s="74" t="s">
        <v>7978</v>
      </c>
      <c r="E386" s="89" t="s">
        <v>7979</v>
      </c>
      <c r="F386" s="74" t="s">
        <v>7731</v>
      </c>
    </row>
    <row r="387" spans="1:6" s="92" customFormat="1" ht="30" customHeight="1" x14ac:dyDescent="0.2">
      <c r="A387" s="69">
        <v>386</v>
      </c>
      <c r="B387" s="74" t="s">
        <v>7980</v>
      </c>
      <c r="C387" s="74"/>
      <c r="D387" s="74" t="s">
        <v>7981</v>
      </c>
      <c r="E387" s="89" t="s">
        <v>7982</v>
      </c>
      <c r="F387" s="74" t="s">
        <v>7731</v>
      </c>
    </row>
    <row r="388" spans="1:6" s="92" customFormat="1" ht="30" customHeight="1" x14ac:dyDescent="0.2">
      <c r="A388" s="69">
        <v>387</v>
      </c>
      <c r="B388" s="74" t="s">
        <v>7983</v>
      </c>
      <c r="C388" s="74"/>
      <c r="D388" s="74" t="s">
        <v>7984</v>
      </c>
      <c r="E388" s="89" t="s">
        <v>7985</v>
      </c>
      <c r="F388" s="74" t="s">
        <v>7731</v>
      </c>
    </row>
    <row r="389" spans="1:6" s="92" customFormat="1" ht="30" customHeight="1" x14ac:dyDescent="0.2">
      <c r="A389" s="69">
        <v>388</v>
      </c>
      <c r="B389" s="74" t="s">
        <v>7986</v>
      </c>
      <c r="C389" s="74"/>
      <c r="D389" s="74" t="s">
        <v>7987</v>
      </c>
      <c r="E389" s="89" t="s">
        <v>7988</v>
      </c>
      <c r="F389" s="74" t="s">
        <v>7731</v>
      </c>
    </row>
    <row r="390" spans="1:6" s="92" customFormat="1" ht="30" customHeight="1" x14ac:dyDescent="0.2">
      <c r="A390" s="69">
        <v>389</v>
      </c>
      <c r="B390" s="74" t="s">
        <v>7989</v>
      </c>
      <c r="C390" s="74"/>
      <c r="D390" s="74" t="s">
        <v>7990</v>
      </c>
      <c r="E390" s="89" t="s">
        <v>7991</v>
      </c>
      <c r="F390" s="74" t="s">
        <v>7731</v>
      </c>
    </row>
    <row r="391" spans="1:6" s="92" customFormat="1" ht="30" customHeight="1" x14ac:dyDescent="0.2">
      <c r="A391" s="69">
        <v>390</v>
      </c>
      <c r="B391" s="74" t="s">
        <v>7992</v>
      </c>
      <c r="C391" s="74"/>
      <c r="D391" s="74" t="s">
        <v>7993</v>
      </c>
      <c r="E391" s="89" t="s">
        <v>7994</v>
      </c>
      <c r="F391" s="74" t="s">
        <v>7731</v>
      </c>
    </row>
    <row r="392" spans="1:6" s="92" customFormat="1" ht="30" customHeight="1" x14ac:dyDescent="0.2">
      <c r="A392" s="69">
        <v>391</v>
      </c>
      <c r="B392" s="74" t="s">
        <v>7995</v>
      </c>
      <c r="C392" s="74"/>
      <c r="D392" s="74" t="s">
        <v>7996</v>
      </c>
      <c r="E392" s="89" t="s">
        <v>7997</v>
      </c>
      <c r="F392" s="74" t="s">
        <v>7731</v>
      </c>
    </row>
    <row r="393" spans="1:6" s="92" customFormat="1" ht="30" customHeight="1" x14ac:dyDescent="0.2">
      <c r="A393" s="69">
        <v>392</v>
      </c>
      <c r="B393" s="74" t="s">
        <v>7998</v>
      </c>
      <c r="C393" s="74"/>
      <c r="D393" s="74" t="s">
        <v>7999</v>
      </c>
      <c r="E393" s="89" t="s">
        <v>8000</v>
      </c>
      <c r="F393" s="74" t="s">
        <v>7731</v>
      </c>
    </row>
    <row r="394" spans="1:6" s="92" customFormat="1" ht="30" customHeight="1" x14ac:dyDescent="0.2">
      <c r="A394" s="69">
        <v>393</v>
      </c>
      <c r="B394" s="74" t="s">
        <v>8001</v>
      </c>
      <c r="C394" s="74"/>
      <c r="D394" s="74" t="s">
        <v>8002</v>
      </c>
      <c r="E394" s="89" t="s">
        <v>8003</v>
      </c>
      <c r="F394" s="74" t="s">
        <v>7731</v>
      </c>
    </row>
    <row r="395" spans="1:6" s="92" customFormat="1" ht="30" customHeight="1" x14ac:dyDescent="0.2">
      <c r="A395" s="69">
        <v>394</v>
      </c>
      <c r="B395" s="74" t="s">
        <v>8004</v>
      </c>
      <c r="C395" s="74"/>
      <c r="D395" s="74" t="s">
        <v>8005</v>
      </c>
      <c r="E395" s="89" t="s">
        <v>8006</v>
      </c>
      <c r="F395" s="74" t="s">
        <v>7731</v>
      </c>
    </row>
    <row r="396" spans="1:6" s="92" customFormat="1" ht="30" customHeight="1" x14ac:dyDescent="0.2">
      <c r="A396" s="69">
        <v>395</v>
      </c>
      <c r="B396" s="74" t="s">
        <v>8007</v>
      </c>
      <c r="C396" s="74"/>
      <c r="D396" s="74" t="s">
        <v>8008</v>
      </c>
      <c r="E396" s="89" t="s">
        <v>8009</v>
      </c>
      <c r="F396" s="74" t="s">
        <v>7731</v>
      </c>
    </row>
    <row r="397" spans="1:6" s="92" customFormat="1" ht="30" customHeight="1" x14ac:dyDescent="0.2">
      <c r="A397" s="69">
        <v>396</v>
      </c>
      <c r="B397" s="74" t="s">
        <v>8010</v>
      </c>
      <c r="C397" s="74"/>
      <c r="D397" s="74" t="s">
        <v>8011</v>
      </c>
      <c r="E397" s="89" t="s">
        <v>8012</v>
      </c>
      <c r="F397" s="74" t="s">
        <v>7731</v>
      </c>
    </row>
    <row r="398" spans="1:6" s="92" customFormat="1" ht="30" customHeight="1" x14ac:dyDescent="0.2">
      <c r="A398" s="69">
        <v>397</v>
      </c>
      <c r="B398" s="74" t="s">
        <v>8013</v>
      </c>
      <c r="C398" s="74"/>
      <c r="D398" s="74" t="s">
        <v>8014</v>
      </c>
      <c r="E398" s="89" t="s">
        <v>8015</v>
      </c>
      <c r="F398" s="74" t="s">
        <v>7731</v>
      </c>
    </row>
    <row r="399" spans="1:6" s="92" customFormat="1" ht="30" customHeight="1" x14ac:dyDescent="0.2">
      <c r="A399" s="69">
        <v>398</v>
      </c>
      <c r="B399" s="74" t="s">
        <v>8016</v>
      </c>
      <c r="C399" s="74"/>
      <c r="D399" s="74" t="s">
        <v>8017</v>
      </c>
      <c r="E399" s="89" t="s">
        <v>8018</v>
      </c>
      <c r="F399" s="74" t="s">
        <v>7731</v>
      </c>
    </row>
    <row r="400" spans="1:6" s="92" customFormat="1" ht="30" customHeight="1" x14ac:dyDescent="0.2">
      <c r="A400" s="69">
        <v>399</v>
      </c>
      <c r="B400" s="74" t="s">
        <v>8019</v>
      </c>
      <c r="C400" s="74"/>
      <c r="D400" s="74" t="s">
        <v>8020</v>
      </c>
      <c r="E400" s="89" t="s">
        <v>8021</v>
      </c>
      <c r="F400" s="74" t="s">
        <v>7731</v>
      </c>
    </row>
    <row r="401" spans="1:6" s="92" customFormat="1" ht="30" customHeight="1" x14ac:dyDescent="0.2">
      <c r="A401" s="69">
        <v>400</v>
      </c>
      <c r="B401" s="74" t="s">
        <v>8022</v>
      </c>
      <c r="C401" s="74"/>
      <c r="D401" s="74" t="s">
        <v>8023</v>
      </c>
      <c r="E401" s="89" t="s">
        <v>8024</v>
      </c>
      <c r="F401" s="74" t="s">
        <v>7731</v>
      </c>
    </row>
    <row r="402" spans="1:6" s="92" customFormat="1" ht="30" customHeight="1" x14ac:dyDescent="0.2">
      <c r="A402" s="69">
        <v>401</v>
      </c>
      <c r="B402" s="74" t="s">
        <v>8025</v>
      </c>
      <c r="C402" s="74"/>
      <c r="D402" s="74" t="s">
        <v>8026</v>
      </c>
      <c r="E402" s="89" t="s">
        <v>8027</v>
      </c>
      <c r="F402" s="74" t="s">
        <v>7731</v>
      </c>
    </row>
    <row r="403" spans="1:6" s="92" customFormat="1" ht="30" customHeight="1" x14ac:dyDescent="0.2">
      <c r="A403" s="69">
        <v>402</v>
      </c>
      <c r="B403" s="74" t="s">
        <v>8028</v>
      </c>
      <c r="C403" s="74"/>
      <c r="D403" s="74" t="s">
        <v>8029</v>
      </c>
      <c r="E403" s="89" t="s">
        <v>8030</v>
      </c>
      <c r="F403" s="74" t="s">
        <v>7731</v>
      </c>
    </row>
    <row r="404" spans="1:6" s="92" customFormat="1" ht="30" customHeight="1" x14ac:dyDescent="0.2">
      <c r="A404" s="69">
        <v>403</v>
      </c>
      <c r="B404" s="74" t="s">
        <v>8031</v>
      </c>
      <c r="C404" s="74"/>
      <c r="D404" s="74" t="s">
        <v>8032</v>
      </c>
      <c r="E404" s="89" t="s">
        <v>8033</v>
      </c>
      <c r="F404" s="74" t="s">
        <v>7731</v>
      </c>
    </row>
    <row r="405" spans="1:6" s="92" customFormat="1" ht="30" customHeight="1" x14ac:dyDescent="0.2">
      <c r="A405" s="69">
        <v>404</v>
      </c>
      <c r="B405" s="74" t="s">
        <v>8034</v>
      </c>
      <c r="C405" s="74"/>
      <c r="D405" s="74" t="s">
        <v>8035</v>
      </c>
      <c r="E405" s="89" t="s">
        <v>8036</v>
      </c>
      <c r="F405" s="74" t="s">
        <v>7731</v>
      </c>
    </row>
    <row r="406" spans="1:6" s="92" customFormat="1" ht="30" customHeight="1" x14ac:dyDescent="0.2">
      <c r="A406" s="69">
        <v>405</v>
      </c>
      <c r="B406" s="74" t="s">
        <v>8037</v>
      </c>
      <c r="C406" s="74"/>
      <c r="D406" s="74" t="s">
        <v>8038</v>
      </c>
      <c r="E406" s="89" t="s">
        <v>8039</v>
      </c>
      <c r="F406" s="74" t="s">
        <v>7731</v>
      </c>
    </row>
    <row r="407" spans="1:6" s="92" customFormat="1" ht="30" customHeight="1" x14ac:dyDescent="0.2">
      <c r="A407" s="69">
        <v>406</v>
      </c>
      <c r="B407" s="74" t="s">
        <v>8040</v>
      </c>
      <c r="C407" s="74"/>
      <c r="D407" s="74" t="s">
        <v>8041</v>
      </c>
      <c r="E407" s="89" t="s">
        <v>8042</v>
      </c>
      <c r="F407" s="74" t="s">
        <v>7731</v>
      </c>
    </row>
    <row r="408" spans="1:6" s="92" customFormat="1" ht="30" customHeight="1" x14ac:dyDescent="0.2">
      <c r="A408" s="69">
        <v>407</v>
      </c>
      <c r="B408" s="74" t="s">
        <v>8043</v>
      </c>
      <c r="C408" s="74"/>
      <c r="D408" s="74" t="s">
        <v>8044</v>
      </c>
      <c r="E408" s="89" t="s">
        <v>8045</v>
      </c>
      <c r="F408" s="74" t="s">
        <v>7731</v>
      </c>
    </row>
    <row r="409" spans="1:6" s="92" customFormat="1" ht="30" customHeight="1" x14ac:dyDescent="0.2">
      <c r="A409" s="69">
        <v>408</v>
      </c>
      <c r="B409" s="74" t="s">
        <v>8046</v>
      </c>
      <c r="C409" s="74"/>
      <c r="D409" s="74" t="s">
        <v>8047</v>
      </c>
      <c r="E409" s="89" t="s">
        <v>8048</v>
      </c>
      <c r="F409" s="74" t="s">
        <v>7731</v>
      </c>
    </row>
    <row r="410" spans="1:6" s="92" customFormat="1" ht="30" customHeight="1" x14ac:dyDescent="0.2">
      <c r="A410" s="69">
        <v>409</v>
      </c>
      <c r="B410" s="74" t="s">
        <v>8049</v>
      </c>
      <c r="C410" s="74"/>
      <c r="D410" s="74" t="s">
        <v>8050</v>
      </c>
      <c r="E410" s="89" t="s">
        <v>8051</v>
      </c>
      <c r="F410" s="74" t="s">
        <v>7731</v>
      </c>
    </row>
    <row r="411" spans="1:6" s="92" customFormat="1" ht="30" customHeight="1" x14ac:dyDescent="0.2">
      <c r="A411" s="69">
        <v>410</v>
      </c>
      <c r="B411" s="74" t="s">
        <v>8052</v>
      </c>
      <c r="C411" s="74"/>
      <c r="D411" s="74" t="s">
        <v>8053</v>
      </c>
      <c r="E411" s="89" t="s">
        <v>8054</v>
      </c>
      <c r="F411" s="74" t="s">
        <v>7731</v>
      </c>
    </row>
    <row r="412" spans="1:6" s="92" customFormat="1" ht="30" customHeight="1" x14ac:dyDescent="0.2">
      <c r="A412" s="69">
        <v>411</v>
      </c>
      <c r="B412" s="74" t="s">
        <v>8055</v>
      </c>
      <c r="C412" s="74"/>
      <c r="D412" s="74" t="s">
        <v>8056</v>
      </c>
      <c r="E412" s="89" t="s">
        <v>8057</v>
      </c>
      <c r="F412" s="74" t="s">
        <v>7731</v>
      </c>
    </row>
    <row r="413" spans="1:6" s="92" customFormat="1" ht="30" customHeight="1" x14ac:dyDescent="0.2">
      <c r="A413" s="69">
        <v>412</v>
      </c>
      <c r="B413" s="74" t="s">
        <v>8058</v>
      </c>
      <c r="C413" s="74"/>
      <c r="D413" s="74" t="s">
        <v>8059</v>
      </c>
      <c r="E413" s="89" t="s">
        <v>8060</v>
      </c>
      <c r="F413" s="74" t="s">
        <v>7731</v>
      </c>
    </row>
    <row r="414" spans="1:6" s="92" customFormat="1" ht="30" customHeight="1" x14ac:dyDescent="0.2">
      <c r="A414" s="69">
        <v>413</v>
      </c>
      <c r="B414" s="74" t="s">
        <v>8061</v>
      </c>
      <c r="C414" s="74"/>
      <c r="D414" s="74" t="s">
        <v>8062</v>
      </c>
      <c r="E414" s="89" t="s">
        <v>8063</v>
      </c>
      <c r="F414" s="74" t="s">
        <v>7731</v>
      </c>
    </row>
    <row r="415" spans="1:6" s="92" customFormat="1" ht="30" customHeight="1" x14ac:dyDescent="0.2">
      <c r="A415" s="69">
        <v>414</v>
      </c>
      <c r="B415" s="74" t="s">
        <v>8064</v>
      </c>
      <c r="C415" s="74"/>
      <c r="D415" s="74" t="s">
        <v>8065</v>
      </c>
      <c r="E415" s="89" t="s">
        <v>8066</v>
      </c>
      <c r="F415" s="74" t="s">
        <v>7731</v>
      </c>
    </row>
    <row r="416" spans="1:6" s="92" customFormat="1" ht="30" customHeight="1" x14ac:dyDescent="0.2">
      <c r="A416" s="69">
        <v>415</v>
      </c>
      <c r="B416" s="74" t="s">
        <v>8067</v>
      </c>
      <c r="C416" s="74"/>
      <c r="D416" s="74" t="s">
        <v>8068</v>
      </c>
      <c r="E416" s="89" t="s">
        <v>8069</v>
      </c>
      <c r="F416" s="74" t="s">
        <v>7731</v>
      </c>
    </row>
    <row r="417" spans="1:6" s="92" customFormat="1" ht="30" customHeight="1" x14ac:dyDescent="0.2">
      <c r="A417" s="69">
        <v>416</v>
      </c>
      <c r="B417" s="74" t="s">
        <v>8070</v>
      </c>
      <c r="C417" s="74"/>
      <c r="D417" s="74" t="s">
        <v>8071</v>
      </c>
      <c r="E417" s="89" t="s">
        <v>8072</v>
      </c>
      <c r="F417" s="74" t="s">
        <v>7731</v>
      </c>
    </row>
    <row r="418" spans="1:6" s="92" customFormat="1" ht="30" customHeight="1" x14ac:dyDescent="0.2">
      <c r="A418" s="69">
        <v>417</v>
      </c>
      <c r="B418" s="74" t="s">
        <v>8073</v>
      </c>
      <c r="C418" s="74"/>
      <c r="D418" s="74" t="s">
        <v>8074</v>
      </c>
      <c r="E418" s="89" t="s">
        <v>8075</v>
      </c>
      <c r="F418" s="74" t="s">
        <v>7731</v>
      </c>
    </row>
    <row r="419" spans="1:6" s="92" customFormat="1" ht="30" customHeight="1" x14ac:dyDescent="0.2">
      <c r="A419" s="69">
        <v>418</v>
      </c>
      <c r="B419" s="74" t="s">
        <v>8076</v>
      </c>
      <c r="C419" s="74"/>
      <c r="D419" s="74" t="s">
        <v>8077</v>
      </c>
      <c r="E419" s="89" t="s">
        <v>8078</v>
      </c>
      <c r="F419" s="74" t="s">
        <v>7731</v>
      </c>
    </row>
    <row r="420" spans="1:6" s="92" customFormat="1" ht="30" customHeight="1" x14ac:dyDescent="0.2">
      <c r="A420" s="69">
        <v>419</v>
      </c>
      <c r="B420" s="74" t="s">
        <v>8079</v>
      </c>
      <c r="C420" s="74"/>
      <c r="D420" s="74" t="s">
        <v>8080</v>
      </c>
      <c r="E420" s="89" t="s">
        <v>8081</v>
      </c>
      <c r="F420" s="74" t="s">
        <v>7731</v>
      </c>
    </row>
    <row r="421" spans="1:6" s="92" customFormat="1" ht="30" customHeight="1" x14ac:dyDescent="0.2">
      <c r="A421" s="69">
        <v>420</v>
      </c>
      <c r="B421" s="74" t="s">
        <v>8082</v>
      </c>
      <c r="C421" s="74"/>
      <c r="D421" s="74" t="s">
        <v>8083</v>
      </c>
      <c r="E421" s="89" t="s">
        <v>8084</v>
      </c>
      <c r="F421" s="74" t="s">
        <v>7731</v>
      </c>
    </row>
    <row r="422" spans="1:6" s="92" customFormat="1" ht="30" customHeight="1" x14ac:dyDescent="0.2">
      <c r="A422" s="69">
        <v>421</v>
      </c>
      <c r="B422" s="74" t="s">
        <v>8085</v>
      </c>
      <c r="C422" s="74"/>
      <c r="D422" s="74" t="s">
        <v>8086</v>
      </c>
      <c r="E422" s="89" t="s">
        <v>8087</v>
      </c>
      <c r="F422" s="74" t="s">
        <v>7731</v>
      </c>
    </row>
    <row r="423" spans="1:6" s="92" customFormat="1" ht="30" customHeight="1" x14ac:dyDescent="0.2">
      <c r="A423" s="69">
        <v>422</v>
      </c>
      <c r="B423" s="74" t="s">
        <v>8088</v>
      </c>
      <c r="C423" s="74"/>
      <c r="D423" s="74" t="s">
        <v>8089</v>
      </c>
      <c r="E423" s="89" t="s">
        <v>8090</v>
      </c>
      <c r="F423" s="74" t="s">
        <v>7731</v>
      </c>
    </row>
    <row r="424" spans="1:6" s="92" customFormat="1" ht="30" customHeight="1" x14ac:dyDescent="0.2">
      <c r="A424" s="69">
        <v>423</v>
      </c>
      <c r="B424" s="74" t="s">
        <v>8091</v>
      </c>
      <c r="C424" s="74"/>
      <c r="D424" s="74" t="s">
        <v>8092</v>
      </c>
      <c r="E424" s="89" t="s">
        <v>8093</v>
      </c>
      <c r="F424" s="74" t="s">
        <v>7731</v>
      </c>
    </row>
    <row r="425" spans="1:6" s="92" customFormat="1" ht="30" customHeight="1" x14ac:dyDescent="0.2">
      <c r="A425" s="69">
        <v>424</v>
      </c>
      <c r="B425" s="74" t="s">
        <v>8094</v>
      </c>
      <c r="C425" s="74"/>
      <c r="D425" s="74" t="s">
        <v>8095</v>
      </c>
      <c r="E425" s="89" t="s">
        <v>8096</v>
      </c>
      <c r="F425" s="74" t="s">
        <v>7731</v>
      </c>
    </row>
    <row r="426" spans="1:6" s="92" customFormat="1" ht="30" customHeight="1" x14ac:dyDescent="0.2">
      <c r="A426" s="69">
        <v>425</v>
      </c>
      <c r="B426" s="74" t="s">
        <v>8097</v>
      </c>
      <c r="C426" s="74"/>
      <c r="D426" s="74" t="s">
        <v>8098</v>
      </c>
      <c r="E426" s="89" t="s">
        <v>8099</v>
      </c>
      <c r="F426" s="74" t="s">
        <v>7731</v>
      </c>
    </row>
    <row r="427" spans="1:6" s="92" customFormat="1" ht="30" customHeight="1" x14ac:dyDescent="0.2">
      <c r="A427" s="69">
        <v>426</v>
      </c>
      <c r="B427" s="74" t="s">
        <v>8100</v>
      </c>
      <c r="C427" s="74"/>
      <c r="D427" s="74" t="s">
        <v>8101</v>
      </c>
      <c r="E427" s="89" t="s">
        <v>8102</v>
      </c>
      <c r="F427" s="74" t="s">
        <v>7731</v>
      </c>
    </row>
    <row r="428" spans="1:6" s="92" customFormat="1" ht="30" customHeight="1" x14ac:dyDescent="0.2">
      <c r="A428" s="69">
        <v>427</v>
      </c>
      <c r="B428" s="74" t="s">
        <v>8103</v>
      </c>
      <c r="C428" s="74"/>
      <c r="D428" s="74" t="s">
        <v>8104</v>
      </c>
      <c r="E428" s="89" t="s">
        <v>8105</v>
      </c>
      <c r="F428" s="74" t="s">
        <v>7731</v>
      </c>
    </row>
    <row r="429" spans="1:6" s="92" customFormat="1" ht="30" customHeight="1" x14ac:dyDescent="0.2">
      <c r="A429" s="69">
        <v>428</v>
      </c>
      <c r="B429" s="74" t="s">
        <v>8109</v>
      </c>
      <c r="C429" s="74"/>
      <c r="D429" s="74" t="s">
        <v>8110</v>
      </c>
      <c r="E429" s="89" t="s">
        <v>8111</v>
      </c>
      <c r="F429" s="74" t="s">
        <v>7731</v>
      </c>
    </row>
    <row r="430" spans="1:6" s="92" customFormat="1" ht="30" customHeight="1" x14ac:dyDescent="0.2">
      <c r="A430" s="69">
        <v>429</v>
      </c>
      <c r="B430" s="74" t="s">
        <v>8120</v>
      </c>
      <c r="C430" s="74"/>
      <c r="D430" s="74" t="s">
        <v>8121</v>
      </c>
      <c r="E430" s="89" t="s">
        <v>8122</v>
      </c>
      <c r="F430" s="74" t="s">
        <v>7731</v>
      </c>
    </row>
    <row r="431" spans="1:6" s="92" customFormat="1" ht="30" customHeight="1" x14ac:dyDescent="0.2">
      <c r="A431" s="69">
        <v>430</v>
      </c>
      <c r="B431" s="74" t="s">
        <v>8123</v>
      </c>
      <c r="C431" s="74"/>
      <c r="D431" s="74" t="s">
        <v>8124</v>
      </c>
      <c r="E431" s="89" t="s">
        <v>8125</v>
      </c>
      <c r="F431" s="74" t="s">
        <v>7731</v>
      </c>
    </row>
    <row r="432" spans="1:6" s="92" customFormat="1" ht="30" customHeight="1" x14ac:dyDescent="0.2">
      <c r="A432" s="69">
        <v>431</v>
      </c>
      <c r="B432" s="74" t="s">
        <v>8126</v>
      </c>
      <c r="C432" s="74"/>
      <c r="D432" s="74" t="s">
        <v>8127</v>
      </c>
      <c r="E432" s="89" t="s">
        <v>8128</v>
      </c>
      <c r="F432" s="74" t="s">
        <v>7731</v>
      </c>
    </row>
    <row r="433" spans="1:6" s="92" customFormat="1" ht="30" customHeight="1" x14ac:dyDescent="0.2">
      <c r="A433" s="69">
        <v>432</v>
      </c>
      <c r="B433" s="74" t="s">
        <v>8129</v>
      </c>
      <c r="C433" s="74"/>
      <c r="D433" s="74" t="s">
        <v>8130</v>
      </c>
      <c r="E433" s="89" t="s">
        <v>8131</v>
      </c>
      <c r="F433" s="74" t="s">
        <v>7731</v>
      </c>
    </row>
    <row r="434" spans="1:6" s="92" customFormat="1" ht="30" customHeight="1" x14ac:dyDescent="0.2">
      <c r="A434" s="69">
        <v>433</v>
      </c>
      <c r="B434" s="74" t="s">
        <v>8132</v>
      </c>
      <c r="C434" s="74"/>
      <c r="D434" s="74" t="s">
        <v>8133</v>
      </c>
      <c r="E434" s="89" t="s">
        <v>8134</v>
      </c>
      <c r="F434" s="74" t="s">
        <v>7731</v>
      </c>
    </row>
    <row r="435" spans="1:6" s="92" customFormat="1" ht="30" customHeight="1" x14ac:dyDescent="0.2">
      <c r="A435" s="69">
        <v>434</v>
      </c>
      <c r="B435" s="74" t="s">
        <v>8135</v>
      </c>
      <c r="C435" s="74"/>
      <c r="D435" s="74" t="s">
        <v>8136</v>
      </c>
      <c r="E435" s="89" t="s">
        <v>8137</v>
      </c>
      <c r="F435" s="74" t="s">
        <v>7731</v>
      </c>
    </row>
    <row r="436" spans="1:6" s="92" customFormat="1" ht="30" customHeight="1" x14ac:dyDescent="0.2">
      <c r="A436" s="69">
        <v>435</v>
      </c>
      <c r="B436" s="74" t="s">
        <v>8138</v>
      </c>
      <c r="C436" s="74"/>
      <c r="D436" s="74" t="s">
        <v>8139</v>
      </c>
      <c r="E436" s="89" t="s">
        <v>8140</v>
      </c>
      <c r="F436" s="74" t="s">
        <v>7731</v>
      </c>
    </row>
    <row r="437" spans="1:6" s="92" customFormat="1" ht="30" customHeight="1" x14ac:dyDescent="0.2">
      <c r="A437" s="69">
        <v>436</v>
      </c>
      <c r="B437" s="74" t="s">
        <v>8141</v>
      </c>
      <c r="C437" s="74"/>
      <c r="D437" s="74" t="s">
        <v>8142</v>
      </c>
      <c r="E437" s="89" t="s">
        <v>8143</v>
      </c>
      <c r="F437" s="74" t="s">
        <v>7731</v>
      </c>
    </row>
    <row r="438" spans="1:6" s="92" customFormat="1" ht="30" customHeight="1" x14ac:dyDescent="0.2">
      <c r="A438" s="69">
        <v>437</v>
      </c>
      <c r="B438" s="74" t="s">
        <v>8144</v>
      </c>
      <c r="C438" s="74"/>
      <c r="D438" s="74" t="s">
        <v>8145</v>
      </c>
      <c r="E438" s="89" t="s">
        <v>8146</v>
      </c>
      <c r="F438" s="74" t="s">
        <v>7731</v>
      </c>
    </row>
    <row r="439" spans="1:6" s="92" customFormat="1" ht="30" customHeight="1" x14ac:dyDescent="0.2">
      <c r="A439" s="69">
        <v>438</v>
      </c>
      <c r="B439" s="74" t="s">
        <v>8147</v>
      </c>
      <c r="C439" s="74"/>
      <c r="D439" s="74" t="s">
        <v>8148</v>
      </c>
      <c r="E439" s="89" t="s">
        <v>8149</v>
      </c>
      <c r="F439" s="74" t="s">
        <v>7731</v>
      </c>
    </row>
    <row r="440" spans="1:6" s="92" customFormat="1" ht="30" customHeight="1" x14ac:dyDescent="0.2">
      <c r="A440" s="69">
        <v>439</v>
      </c>
      <c r="B440" s="74" t="s">
        <v>8150</v>
      </c>
      <c r="C440" s="74"/>
      <c r="D440" s="74" t="s">
        <v>8151</v>
      </c>
      <c r="E440" s="89" t="s">
        <v>8152</v>
      </c>
      <c r="F440" s="74" t="s">
        <v>7731</v>
      </c>
    </row>
    <row r="441" spans="1:6" s="92" customFormat="1" ht="30" customHeight="1" x14ac:dyDescent="0.2">
      <c r="A441" s="69">
        <v>440</v>
      </c>
      <c r="B441" s="74" t="s">
        <v>8153</v>
      </c>
      <c r="C441" s="74"/>
      <c r="D441" s="74" t="s">
        <v>8154</v>
      </c>
      <c r="E441" s="89" t="s">
        <v>8155</v>
      </c>
      <c r="F441" s="74" t="s">
        <v>7731</v>
      </c>
    </row>
    <row r="442" spans="1:6" s="92" customFormat="1" ht="30" customHeight="1" x14ac:dyDescent="0.2">
      <c r="A442" s="69">
        <v>441</v>
      </c>
      <c r="B442" s="74" t="s">
        <v>8156</v>
      </c>
      <c r="C442" s="74"/>
      <c r="D442" s="74" t="s">
        <v>8157</v>
      </c>
      <c r="E442" s="89" t="s">
        <v>8158</v>
      </c>
      <c r="F442" s="74" t="s">
        <v>7731</v>
      </c>
    </row>
    <row r="443" spans="1:6" s="92" customFormat="1" ht="30" customHeight="1" x14ac:dyDescent="0.2">
      <c r="A443" s="69">
        <v>442</v>
      </c>
      <c r="B443" s="74" t="s">
        <v>8160</v>
      </c>
      <c r="C443" s="74"/>
      <c r="D443" s="74" t="s">
        <v>8161</v>
      </c>
      <c r="E443" s="89" t="s">
        <v>8162</v>
      </c>
      <c r="F443" s="74" t="s">
        <v>7731</v>
      </c>
    </row>
    <row r="444" spans="1:6" s="92" customFormat="1" ht="30" customHeight="1" x14ac:dyDescent="0.2">
      <c r="A444" s="69">
        <v>443</v>
      </c>
      <c r="B444" s="74" t="s">
        <v>8163</v>
      </c>
      <c r="C444" s="74"/>
      <c r="D444" s="74" t="s">
        <v>8164</v>
      </c>
      <c r="E444" s="89" t="s">
        <v>8165</v>
      </c>
      <c r="F444" s="74" t="s">
        <v>7731</v>
      </c>
    </row>
    <row r="445" spans="1:6" s="92" customFormat="1" ht="30" customHeight="1" x14ac:dyDescent="0.2">
      <c r="A445" s="69">
        <v>444</v>
      </c>
      <c r="B445" s="74" t="s">
        <v>8169</v>
      </c>
      <c r="C445" s="74"/>
      <c r="D445" s="74" t="s">
        <v>8170</v>
      </c>
      <c r="E445" s="89" t="s">
        <v>8171</v>
      </c>
      <c r="F445" s="74" t="s">
        <v>7731</v>
      </c>
    </row>
    <row r="446" spans="1:6" s="92" customFormat="1" ht="30" customHeight="1" x14ac:dyDescent="0.2">
      <c r="A446" s="69">
        <v>445</v>
      </c>
      <c r="B446" s="74" t="s">
        <v>8172</v>
      </c>
      <c r="C446" s="74"/>
      <c r="D446" s="74" t="s">
        <v>8173</v>
      </c>
      <c r="E446" s="89" t="s">
        <v>8174</v>
      </c>
      <c r="F446" s="74" t="s">
        <v>7731</v>
      </c>
    </row>
    <row r="447" spans="1:6" s="92" customFormat="1" ht="30" customHeight="1" x14ac:dyDescent="0.2">
      <c r="A447" s="69">
        <v>446</v>
      </c>
      <c r="B447" s="74" t="s">
        <v>8175</v>
      </c>
      <c r="C447" s="74"/>
      <c r="D447" s="74" t="s">
        <v>8176</v>
      </c>
      <c r="E447" s="89" t="s">
        <v>8177</v>
      </c>
      <c r="F447" s="74" t="s">
        <v>7731</v>
      </c>
    </row>
    <row r="448" spans="1:6" s="92" customFormat="1" ht="30" customHeight="1" x14ac:dyDescent="0.2">
      <c r="A448" s="69">
        <v>447</v>
      </c>
      <c r="B448" s="74" t="s">
        <v>8180</v>
      </c>
      <c r="C448" s="74"/>
      <c r="D448" s="74" t="s">
        <v>8181</v>
      </c>
      <c r="E448" s="89" t="s">
        <v>8182</v>
      </c>
      <c r="F448" s="74" t="s">
        <v>7731</v>
      </c>
    </row>
    <row r="449" spans="1:6" s="92" customFormat="1" ht="30" customHeight="1" x14ac:dyDescent="0.2">
      <c r="A449" s="69">
        <v>448</v>
      </c>
      <c r="B449" s="74" t="s">
        <v>8183</v>
      </c>
      <c r="C449" s="74"/>
      <c r="D449" s="74" t="s">
        <v>8184</v>
      </c>
      <c r="E449" s="89" t="s">
        <v>8185</v>
      </c>
      <c r="F449" s="74" t="s">
        <v>7731</v>
      </c>
    </row>
    <row r="450" spans="1:6" s="92" customFormat="1" ht="30" customHeight="1" x14ac:dyDescent="0.2">
      <c r="A450" s="69">
        <v>449</v>
      </c>
      <c r="B450" s="74" t="s">
        <v>8186</v>
      </c>
      <c r="C450" s="74"/>
      <c r="D450" s="74" t="s">
        <v>8187</v>
      </c>
      <c r="E450" s="89" t="s">
        <v>8188</v>
      </c>
      <c r="F450" s="74" t="s">
        <v>7731</v>
      </c>
    </row>
    <row r="451" spans="1:6" s="92" customFormat="1" ht="30" customHeight="1" x14ac:dyDescent="0.2">
      <c r="A451" s="69">
        <v>450</v>
      </c>
      <c r="B451" s="74" t="s">
        <v>8189</v>
      </c>
      <c r="C451" s="74"/>
      <c r="D451" s="74" t="s">
        <v>8190</v>
      </c>
      <c r="E451" s="89" t="s">
        <v>8191</v>
      </c>
      <c r="F451" s="74" t="s">
        <v>7731</v>
      </c>
    </row>
    <row r="452" spans="1:6" s="92" customFormat="1" ht="30" customHeight="1" x14ac:dyDescent="0.2">
      <c r="A452" s="69">
        <v>451</v>
      </c>
      <c r="B452" s="74" t="s">
        <v>8192</v>
      </c>
      <c r="C452" s="74"/>
      <c r="D452" s="74" t="s">
        <v>8193</v>
      </c>
      <c r="E452" s="89" t="s">
        <v>8194</v>
      </c>
      <c r="F452" s="74" t="s">
        <v>7731</v>
      </c>
    </row>
    <row r="453" spans="1:6" s="92" customFormat="1" ht="30" customHeight="1" x14ac:dyDescent="0.2">
      <c r="A453" s="69">
        <v>452</v>
      </c>
      <c r="B453" s="74" t="s">
        <v>8195</v>
      </c>
      <c r="C453" s="74"/>
      <c r="D453" s="74" t="s">
        <v>8196</v>
      </c>
      <c r="E453" s="89" t="s">
        <v>8197</v>
      </c>
      <c r="F453" s="74" t="s">
        <v>7731</v>
      </c>
    </row>
    <row r="454" spans="1:6" s="92" customFormat="1" ht="30" customHeight="1" x14ac:dyDescent="0.2">
      <c r="A454" s="69">
        <v>453</v>
      </c>
      <c r="B454" s="74" t="s">
        <v>8198</v>
      </c>
      <c r="C454" s="74"/>
      <c r="D454" s="74" t="s">
        <v>8199</v>
      </c>
      <c r="E454" s="89" t="s">
        <v>8200</v>
      </c>
      <c r="F454" s="74" t="s">
        <v>7731</v>
      </c>
    </row>
    <row r="455" spans="1:6" s="92" customFormat="1" ht="30" customHeight="1" x14ac:dyDescent="0.2">
      <c r="A455" s="69">
        <v>454</v>
      </c>
      <c r="B455" s="74" t="s">
        <v>8201</v>
      </c>
      <c r="C455" s="74"/>
      <c r="D455" s="74" t="s">
        <v>8202</v>
      </c>
      <c r="E455" s="89" t="s">
        <v>8203</v>
      </c>
      <c r="F455" s="74" t="s">
        <v>7731</v>
      </c>
    </row>
    <row r="456" spans="1:6" s="92" customFormat="1" ht="30" customHeight="1" x14ac:dyDescent="0.2">
      <c r="A456" s="69">
        <v>455</v>
      </c>
      <c r="B456" s="74" t="s">
        <v>8204</v>
      </c>
      <c r="C456" s="74"/>
      <c r="D456" s="74" t="s">
        <v>8205</v>
      </c>
      <c r="E456" s="89" t="s">
        <v>8206</v>
      </c>
      <c r="F456" s="74" t="s">
        <v>7731</v>
      </c>
    </row>
    <row r="457" spans="1:6" s="92" customFormat="1" ht="30" customHeight="1" x14ac:dyDescent="0.2">
      <c r="A457" s="69">
        <v>456</v>
      </c>
      <c r="B457" s="74" t="s">
        <v>8210</v>
      </c>
      <c r="C457" s="74"/>
      <c r="D457" s="74" t="s">
        <v>8211</v>
      </c>
      <c r="E457" s="89" t="s">
        <v>8212</v>
      </c>
      <c r="F457" s="74" t="s">
        <v>7731</v>
      </c>
    </row>
    <row r="458" spans="1:6" s="92" customFormat="1" ht="30" customHeight="1" x14ac:dyDescent="0.2">
      <c r="A458" s="69">
        <v>457</v>
      </c>
      <c r="B458" s="74" t="s">
        <v>78</v>
      </c>
      <c r="C458" s="74"/>
      <c r="D458" s="74" t="s">
        <v>8213</v>
      </c>
      <c r="E458" s="89" t="s">
        <v>8214</v>
      </c>
      <c r="F458" s="74" t="s">
        <v>7731</v>
      </c>
    </row>
    <row r="459" spans="1:6" s="92" customFormat="1" ht="30" customHeight="1" x14ac:dyDescent="0.2">
      <c r="A459" s="69">
        <v>458</v>
      </c>
      <c r="B459" s="74" t="s">
        <v>8215</v>
      </c>
      <c r="C459" s="74"/>
      <c r="D459" s="74" t="s">
        <v>8216</v>
      </c>
      <c r="E459" s="89" t="s">
        <v>8217</v>
      </c>
      <c r="F459" s="74" t="s">
        <v>7731</v>
      </c>
    </row>
    <row r="460" spans="1:6" s="92" customFormat="1" ht="30" customHeight="1" x14ac:dyDescent="0.2">
      <c r="A460" s="69">
        <v>459</v>
      </c>
      <c r="B460" s="74" t="s">
        <v>8218</v>
      </c>
      <c r="C460" s="74"/>
      <c r="D460" s="74" t="s">
        <v>8219</v>
      </c>
      <c r="E460" s="89" t="s">
        <v>8220</v>
      </c>
      <c r="F460" s="74" t="s">
        <v>8221</v>
      </c>
    </row>
    <row r="461" spans="1:6" s="92" customFormat="1" ht="30" customHeight="1" x14ac:dyDescent="0.2">
      <c r="A461" s="69">
        <v>460</v>
      </c>
      <c r="B461" s="74" t="s">
        <v>8222</v>
      </c>
      <c r="C461" s="74"/>
      <c r="D461" s="74" t="s">
        <v>8223</v>
      </c>
      <c r="E461" s="89" t="s">
        <v>8224</v>
      </c>
      <c r="F461" s="74" t="s">
        <v>8221</v>
      </c>
    </row>
    <row r="462" spans="1:6" s="92" customFormat="1" ht="30" customHeight="1" x14ac:dyDescent="0.2">
      <c r="A462" s="69">
        <v>461</v>
      </c>
      <c r="B462" s="74" t="s">
        <v>8225</v>
      </c>
      <c r="C462" s="74"/>
      <c r="D462" s="74" t="s">
        <v>8226</v>
      </c>
      <c r="E462" s="89" t="s">
        <v>8227</v>
      </c>
      <c r="F462" s="74" t="s">
        <v>8221</v>
      </c>
    </row>
    <row r="463" spans="1:6" s="92" customFormat="1" ht="30" customHeight="1" x14ac:dyDescent="0.2">
      <c r="A463" s="69">
        <v>462</v>
      </c>
      <c r="B463" s="74" t="s">
        <v>8228</v>
      </c>
      <c r="C463" s="74"/>
      <c r="D463" s="74" t="s">
        <v>8229</v>
      </c>
      <c r="E463" s="89" t="s">
        <v>8230</v>
      </c>
      <c r="F463" s="74" t="s">
        <v>8221</v>
      </c>
    </row>
    <row r="464" spans="1:6" s="92" customFormat="1" ht="30" customHeight="1" x14ac:dyDescent="0.2">
      <c r="A464" s="69">
        <v>463</v>
      </c>
      <c r="B464" s="74" t="s">
        <v>8231</v>
      </c>
      <c r="C464" s="74"/>
      <c r="D464" s="74" t="s">
        <v>8232</v>
      </c>
      <c r="E464" s="89" t="s">
        <v>8233</v>
      </c>
      <c r="F464" s="74" t="s">
        <v>8221</v>
      </c>
    </row>
    <row r="465" spans="1:6" s="92" customFormat="1" ht="30" customHeight="1" x14ac:dyDescent="0.2">
      <c r="A465" s="69">
        <v>464</v>
      </c>
      <c r="B465" s="74" t="s">
        <v>8234</v>
      </c>
      <c r="C465" s="74"/>
      <c r="D465" s="74" t="s">
        <v>8235</v>
      </c>
      <c r="E465" s="89" t="s">
        <v>8236</v>
      </c>
      <c r="F465" s="74" t="s">
        <v>8221</v>
      </c>
    </row>
    <row r="466" spans="1:6" s="92" customFormat="1" ht="30" customHeight="1" x14ac:dyDescent="0.2">
      <c r="A466" s="69">
        <v>465</v>
      </c>
      <c r="B466" s="74" t="s">
        <v>8237</v>
      </c>
      <c r="C466" s="74"/>
      <c r="D466" s="74" t="s">
        <v>8238</v>
      </c>
      <c r="E466" s="89" t="s">
        <v>8239</v>
      </c>
      <c r="F466" s="74" t="s">
        <v>8240</v>
      </c>
    </row>
    <row r="467" spans="1:6" s="92" customFormat="1" ht="30" customHeight="1" x14ac:dyDescent="0.2">
      <c r="A467" s="69">
        <v>466</v>
      </c>
      <c r="B467" s="74" t="s">
        <v>8241</v>
      </c>
      <c r="C467" s="74"/>
      <c r="D467" s="74" t="s">
        <v>8242</v>
      </c>
      <c r="E467" s="89" t="s">
        <v>8243</v>
      </c>
      <c r="F467" s="74" t="s">
        <v>8240</v>
      </c>
    </row>
    <row r="468" spans="1:6" s="92" customFormat="1" ht="30" customHeight="1" x14ac:dyDescent="0.2">
      <c r="A468" s="69">
        <v>467</v>
      </c>
      <c r="B468" s="74" t="s">
        <v>8244</v>
      </c>
      <c r="C468" s="74"/>
      <c r="D468" s="74" t="s">
        <v>8245</v>
      </c>
      <c r="E468" s="89" t="s">
        <v>8246</v>
      </c>
      <c r="F468" s="74" t="s">
        <v>8240</v>
      </c>
    </row>
    <row r="469" spans="1:6" s="92" customFormat="1" ht="30" customHeight="1" x14ac:dyDescent="0.2">
      <c r="A469" s="69">
        <v>468</v>
      </c>
      <c r="B469" s="74" t="s">
        <v>8247</v>
      </c>
      <c r="C469" s="74"/>
      <c r="D469" s="74" t="s">
        <v>8248</v>
      </c>
      <c r="E469" s="89" t="s">
        <v>8249</v>
      </c>
      <c r="F469" s="74" t="s">
        <v>8240</v>
      </c>
    </row>
    <row r="470" spans="1:6" s="92" customFormat="1" ht="30" customHeight="1" x14ac:dyDescent="0.2">
      <c r="A470" s="69">
        <v>469</v>
      </c>
      <c r="B470" s="74" t="s">
        <v>8250</v>
      </c>
      <c r="C470" s="74"/>
      <c r="D470" s="74" t="s">
        <v>8251</v>
      </c>
      <c r="E470" s="89" t="s">
        <v>8252</v>
      </c>
      <c r="F470" s="74" t="s">
        <v>8240</v>
      </c>
    </row>
    <row r="471" spans="1:6" s="92" customFormat="1" ht="30" customHeight="1" x14ac:dyDescent="0.2">
      <c r="A471" s="69">
        <v>470</v>
      </c>
      <c r="B471" s="74" t="s">
        <v>8253</v>
      </c>
      <c r="C471" s="74"/>
      <c r="D471" s="74" t="s">
        <v>8254</v>
      </c>
      <c r="E471" s="89" t="s">
        <v>8255</v>
      </c>
      <c r="F471" s="74" t="s">
        <v>8240</v>
      </c>
    </row>
    <row r="472" spans="1:6" s="92" customFormat="1" ht="30" customHeight="1" x14ac:dyDescent="0.2">
      <c r="A472" s="69">
        <v>471</v>
      </c>
      <c r="B472" s="74" t="s">
        <v>8256</v>
      </c>
      <c r="C472" s="74"/>
      <c r="D472" s="74" t="s">
        <v>8257</v>
      </c>
      <c r="E472" s="89" t="s">
        <v>8258</v>
      </c>
      <c r="F472" s="74" t="s">
        <v>8240</v>
      </c>
    </row>
    <row r="473" spans="1:6" s="92" customFormat="1" ht="30" customHeight="1" x14ac:dyDescent="0.2">
      <c r="A473" s="69">
        <v>472</v>
      </c>
      <c r="B473" s="74" t="s">
        <v>8259</v>
      </c>
      <c r="C473" s="74"/>
      <c r="D473" s="74" t="s">
        <v>8260</v>
      </c>
      <c r="E473" s="89" t="s">
        <v>8261</v>
      </c>
      <c r="F473" s="74" t="s">
        <v>8240</v>
      </c>
    </row>
    <row r="474" spans="1:6" s="92" customFormat="1" ht="30" customHeight="1" x14ac:dyDescent="0.2">
      <c r="A474" s="69">
        <v>473</v>
      </c>
      <c r="B474" s="74" t="s">
        <v>8262</v>
      </c>
      <c r="C474" s="74"/>
      <c r="D474" s="74" t="s">
        <v>8263</v>
      </c>
      <c r="E474" s="89" t="s">
        <v>8264</v>
      </c>
      <c r="F474" s="74" t="s">
        <v>8240</v>
      </c>
    </row>
    <row r="475" spans="1:6" s="92" customFormat="1" ht="30" customHeight="1" x14ac:dyDescent="0.2">
      <c r="A475" s="69">
        <v>474</v>
      </c>
      <c r="B475" s="74" t="s">
        <v>8265</v>
      </c>
      <c r="C475" s="74"/>
      <c r="D475" s="74" t="s">
        <v>8266</v>
      </c>
      <c r="E475" s="89" t="s">
        <v>8267</v>
      </c>
      <c r="F475" s="74" t="s">
        <v>8240</v>
      </c>
    </row>
    <row r="476" spans="1:6" s="92" customFormat="1" ht="30" customHeight="1" x14ac:dyDescent="0.2">
      <c r="A476" s="69">
        <v>475</v>
      </c>
      <c r="B476" s="74" t="s">
        <v>8268</v>
      </c>
      <c r="C476" s="74"/>
      <c r="D476" s="74" t="s">
        <v>8269</v>
      </c>
      <c r="E476" s="89" t="s">
        <v>8270</v>
      </c>
      <c r="F476" s="74" t="s">
        <v>8240</v>
      </c>
    </row>
    <row r="477" spans="1:6" s="92" customFormat="1" ht="30" customHeight="1" x14ac:dyDescent="0.2">
      <c r="A477" s="69">
        <v>476</v>
      </c>
      <c r="B477" s="74" t="s">
        <v>8271</v>
      </c>
      <c r="C477" s="74"/>
      <c r="D477" s="74" t="s">
        <v>8272</v>
      </c>
      <c r="E477" s="89" t="s">
        <v>8273</v>
      </c>
      <c r="F477" s="74" t="s">
        <v>8240</v>
      </c>
    </row>
    <row r="478" spans="1:6" s="92" customFormat="1" ht="30" customHeight="1" x14ac:dyDescent="0.2">
      <c r="A478" s="69">
        <v>477</v>
      </c>
      <c r="B478" s="74" t="s">
        <v>8274</v>
      </c>
      <c r="C478" s="74"/>
      <c r="D478" s="74" t="s">
        <v>8272</v>
      </c>
      <c r="E478" s="89" t="s">
        <v>8275</v>
      </c>
      <c r="F478" s="74" t="s">
        <v>8240</v>
      </c>
    </row>
    <row r="479" spans="1:6" s="92" customFormat="1" ht="30" customHeight="1" x14ac:dyDescent="0.2">
      <c r="A479" s="69">
        <v>478</v>
      </c>
      <c r="B479" s="74" t="s">
        <v>8276</v>
      </c>
      <c r="C479" s="74"/>
      <c r="D479" s="74" t="s">
        <v>8277</v>
      </c>
      <c r="E479" s="89" t="s">
        <v>8278</v>
      </c>
      <c r="F479" s="74" t="s">
        <v>8240</v>
      </c>
    </row>
    <row r="480" spans="1:6" s="92" customFormat="1" ht="30" customHeight="1" x14ac:dyDescent="0.2">
      <c r="A480" s="69">
        <v>479</v>
      </c>
      <c r="B480" s="74" t="s">
        <v>8279</v>
      </c>
      <c r="C480" s="74"/>
      <c r="D480" s="74" t="s">
        <v>8280</v>
      </c>
      <c r="E480" s="89" t="s">
        <v>8281</v>
      </c>
      <c r="F480" s="74" t="s">
        <v>8240</v>
      </c>
    </row>
    <row r="481" spans="1:6" s="92" customFormat="1" ht="30" customHeight="1" x14ac:dyDescent="0.2">
      <c r="A481" s="69">
        <v>480</v>
      </c>
      <c r="B481" s="74" t="s">
        <v>8282</v>
      </c>
      <c r="C481" s="74"/>
      <c r="D481" s="74" t="s">
        <v>8283</v>
      </c>
      <c r="E481" s="89" t="s">
        <v>8284</v>
      </c>
      <c r="F481" s="74" t="s">
        <v>8285</v>
      </c>
    </row>
    <row r="482" spans="1:6" s="92" customFormat="1" ht="30" customHeight="1" x14ac:dyDescent="0.2">
      <c r="A482" s="69">
        <v>481</v>
      </c>
      <c r="B482" s="74" t="s">
        <v>8286</v>
      </c>
      <c r="C482" s="74"/>
      <c r="D482" s="74" t="s">
        <v>8287</v>
      </c>
      <c r="E482" s="89" t="s">
        <v>8288</v>
      </c>
      <c r="F482" s="74" t="s">
        <v>8289</v>
      </c>
    </row>
    <row r="483" spans="1:6" s="92" customFormat="1" ht="30" customHeight="1" x14ac:dyDescent="0.2">
      <c r="A483" s="69">
        <v>482</v>
      </c>
      <c r="B483" s="74" t="s">
        <v>8290</v>
      </c>
      <c r="C483" s="74"/>
      <c r="D483" s="74" t="s">
        <v>8291</v>
      </c>
      <c r="E483" s="89" t="s">
        <v>8292</v>
      </c>
      <c r="F483" s="74" t="s">
        <v>8289</v>
      </c>
    </row>
    <row r="484" spans="1:6" s="92" customFormat="1" ht="30" customHeight="1" x14ac:dyDescent="0.2">
      <c r="A484" s="69">
        <v>483</v>
      </c>
      <c r="B484" s="74" t="s">
        <v>8293</v>
      </c>
      <c r="C484" s="74"/>
      <c r="D484" s="74" t="s">
        <v>8294</v>
      </c>
      <c r="E484" s="89" t="s">
        <v>8295</v>
      </c>
      <c r="F484" s="74" t="s">
        <v>8289</v>
      </c>
    </row>
    <row r="485" spans="1:6" s="92" customFormat="1" ht="30" customHeight="1" x14ac:dyDescent="0.2">
      <c r="A485" s="69">
        <v>484</v>
      </c>
      <c r="B485" s="74" t="s">
        <v>8296</v>
      </c>
      <c r="C485" s="74"/>
      <c r="D485" s="74" t="s">
        <v>8297</v>
      </c>
      <c r="E485" s="89" t="s">
        <v>8298</v>
      </c>
      <c r="F485" s="74" t="s">
        <v>8289</v>
      </c>
    </row>
    <row r="486" spans="1:6" s="92" customFormat="1" ht="30" customHeight="1" x14ac:dyDescent="0.2">
      <c r="A486" s="69">
        <v>485</v>
      </c>
      <c r="B486" s="74" t="s">
        <v>8299</v>
      </c>
      <c r="C486" s="74"/>
      <c r="D486" s="74" t="s">
        <v>8300</v>
      </c>
      <c r="E486" s="89" t="s">
        <v>8301</v>
      </c>
      <c r="F486" s="74" t="s">
        <v>8289</v>
      </c>
    </row>
    <row r="487" spans="1:6" s="92" customFormat="1" ht="30" customHeight="1" x14ac:dyDescent="0.2">
      <c r="A487" s="69">
        <v>486</v>
      </c>
      <c r="B487" s="74" t="s">
        <v>8302</v>
      </c>
      <c r="C487" s="74"/>
      <c r="D487" s="74" t="s">
        <v>8303</v>
      </c>
      <c r="E487" s="89" t="s">
        <v>8304</v>
      </c>
      <c r="F487" s="74" t="s">
        <v>8289</v>
      </c>
    </row>
    <row r="488" spans="1:6" s="92" customFormat="1" ht="30" customHeight="1" x14ac:dyDescent="0.2">
      <c r="A488" s="69">
        <v>487</v>
      </c>
      <c r="B488" s="74" t="s">
        <v>8305</v>
      </c>
      <c r="C488" s="74"/>
      <c r="D488" s="74" t="s">
        <v>8306</v>
      </c>
      <c r="E488" s="89" t="s">
        <v>8307</v>
      </c>
      <c r="F488" s="74" t="s">
        <v>8289</v>
      </c>
    </row>
    <row r="489" spans="1:6" s="92" customFormat="1" ht="30" customHeight="1" x14ac:dyDescent="0.2">
      <c r="A489" s="69">
        <v>488</v>
      </c>
      <c r="B489" s="74" t="s">
        <v>8308</v>
      </c>
      <c r="C489" s="74"/>
      <c r="D489" s="74" t="s">
        <v>8309</v>
      </c>
      <c r="E489" s="89" t="s">
        <v>8310</v>
      </c>
      <c r="F489" s="74" t="s">
        <v>8289</v>
      </c>
    </row>
    <row r="490" spans="1:6" s="92" customFormat="1" ht="30" customHeight="1" x14ac:dyDescent="0.2">
      <c r="A490" s="69">
        <v>489</v>
      </c>
      <c r="B490" s="74" t="s">
        <v>8311</v>
      </c>
      <c r="C490" s="74"/>
      <c r="D490" s="74" t="s">
        <v>8312</v>
      </c>
      <c r="E490" s="89" t="s">
        <v>8313</v>
      </c>
      <c r="F490" s="74" t="s">
        <v>8289</v>
      </c>
    </row>
    <row r="491" spans="1:6" s="92" customFormat="1" ht="30" customHeight="1" x14ac:dyDescent="0.2">
      <c r="A491" s="69">
        <v>490</v>
      </c>
      <c r="B491" s="74" t="s">
        <v>8314</v>
      </c>
      <c r="C491" s="74"/>
      <c r="D491" s="74" t="s">
        <v>8315</v>
      </c>
      <c r="E491" s="89" t="s">
        <v>8316</v>
      </c>
      <c r="F491" s="74" t="s">
        <v>8289</v>
      </c>
    </row>
    <row r="492" spans="1:6" s="92" customFormat="1" ht="30" customHeight="1" x14ac:dyDescent="0.2">
      <c r="A492" s="69">
        <v>491</v>
      </c>
      <c r="B492" s="74" t="s">
        <v>8317</v>
      </c>
      <c r="C492" s="74"/>
      <c r="D492" s="74" t="s">
        <v>8318</v>
      </c>
      <c r="E492" s="89" t="s">
        <v>8319</v>
      </c>
      <c r="F492" s="74" t="s">
        <v>8289</v>
      </c>
    </row>
    <row r="493" spans="1:6" s="92" customFormat="1" ht="30" customHeight="1" x14ac:dyDescent="0.2">
      <c r="A493" s="69">
        <v>492</v>
      </c>
      <c r="B493" s="74" t="s">
        <v>8320</v>
      </c>
      <c r="C493" s="74"/>
      <c r="D493" s="74" t="s">
        <v>8321</v>
      </c>
      <c r="E493" s="89" t="s">
        <v>8322</v>
      </c>
      <c r="F493" s="74" t="s">
        <v>8289</v>
      </c>
    </row>
    <row r="494" spans="1:6" s="92" customFormat="1" ht="30" customHeight="1" x14ac:dyDescent="0.2">
      <c r="A494" s="69">
        <v>493</v>
      </c>
      <c r="B494" s="74" t="s">
        <v>8323</v>
      </c>
      <c r="C494" s="74"/>
      <c r="D494" s="74" t="s">
        <v>8324</v>
      </c>
      <c r="E494" s="89" t="s">
        <v>8325</v>
      </c>
      <c r="F494" s="74" t="s">
        <v>8289</v>
      </c>
    </row>
    <row r="495" spans="1:6" s="92" customFormat="1" ht="30" customHeight="1" x14ac:dyDescent="0.2">
      <c r="A495" s="69">
        <v>494</v>
      </c>
      <c r="B495" s="74" t="s">
        <v>8326</v>
      </c>
      <c r="C495" s="74"/>
      <c r="D495" s="74" t="s">
        <v>8327</v>
      </c>
      <c r="E495" s="89" t="s">
        <v>8328</v>
      </c>
      <c r="F495" s="74" t="s">
        <v>8329</v>
      </c>
    </row>
    <row r="496" spans="1:6" s="92" customFormat="1" ht="30" customHeight="1" x14ac:dyDescent="0.2">
      <c r="A496" s="69">
        <v>495</v>
      </c>
      <c r="B496" s="74" t="s">
        <v>8330</v>
      </c>
      <c r="C496" s="74"/>
      <c r="D496" s="74" t="s">
        <v>8331</v>
      </c>
      <c r="E496" s="89" t="s">
        <v>8332</v>
      </c>
      <c r="F496" s="74" t="s">
        <v>8329</v>
      </c>
    </row>
    <row r="497" spans="1:6" s="92" customFormat="1" ht="30" customHeight="1" x14ac:dyDescent="0.2">
      <c r="A497" s="69">
        <v>496</v>
      </c>
      <c r="B497" s="74" t="s">
        <v>8333</v>
      </c>
      <c r="C497" s="74"/>
      <c r="D497" s="74" t="s">
        <v>8334</v>
      </c>
      <c r="E497" s="89" t="s">
        <v>8335</v>
      </c>
      <c r="F497" s="74" t="s">
        <v>8329</v>
      </c>
    </row>
    <row r="498" spans="1:6" s="92" customFormat="1" ht="30" customHeight="1" x14ac:dyDescent="0.2">
      <c r="A498" s="69">
        <v>497</v>
      </c>
      <c r="B498" s="74" t="s">
        <v>8336</v>
      </c>
      <c r="C498" s="74"/>
      <c r="D498" s="74" t="s">
        <v>8337</v>
      </c>
      <c r="E498" s="89" t="s">
        <v>8338</v>
      </c>
      <c r="F498" s="74" t="s">
        <v>8329</v>
      </c>
    </row>
    <row r="499" spans="1:6" s="92" customFormat="1" ht="30" customHeight="1" x14ac:dyDescent="0.2">
      <c r="A499" s="69">
        <v>498</v>
      </c>
      <c r="B499" s="74" t="s">
        <v>8339</v>
      </c>
      <c r="C499" s="74"/>
      <c r="D499" s="74" t="s">
        <v>8340</v>
      </c>
      <c r="E499" s="89" t="s">
        <v>8341</v>
      </c>
      <c r="F499" s="74" t="s">
        <v>8329</v>
      </c>
    </row>
    <row r="500" spans="1:6" s="92" customFormat="1" ht="30" customHeight="1" x14ac:dyDescent="0.2">
      <c r="A500" s="69">
        <v>499</v>
      </c>
      <c r="B500" s="74" t="s">
        <v>8342</v>
      </c>
      <c r="C500" s="74"/>
      <c r="D500" s="74" t="s">
        <v>8343</v>
      </c>
      <c r="E500" s="89" t="s">
        <v>8344</v>
      </c>
      <c r="F500" s="74" t="s">
        <v>8329</v>
      </c>
    </row>
    <row r="501" spans="1:6" s="92" customFormat="1" ht="30" customHeight="1" x14ac:dyDescent="0.2">
      <c r="A501" s="69">
        <v>500</v>
      </c>
      <c r="B501" s="74" t="s">
        <v>8345</v>
      </c>
      <c r="C501" s="74"/>
      <c r="D501" s="74" t="s">
        <v>8346</v>
      </c>
      <c r="E501" s="89" t="s">
        <v>8347</v>
      </c>
      <c r="F501" s="74" t="s">
        <v>8329</v>
      </c>
    </row>
    <row r="502" spans="1:6" s="92" customFormat="1" ht="30" customHeight="1" x14ac:dyDescent="0.2">
      <c r="A502" s="69">
        <v>501</v>
      </c>
      <c r="B502" s="74" t="s">
        <v>8348</v>
      </c>
      <c r="C502" s="74"/>
      <c r="D502" s="74" t="s">
        <v>8349</v>
      </c>
      <c r="E502" s="89" t="s">
        <v>8350</v>
      </c>
      <c r="F502" s="74" t="s">
        <v>8329</v>
      </c>
    </row>
    <row r="503" spans="1:6" s="92" customFormat="1" ht="30" customHeight="1" x14ac:dyDescent="0.2">
      <c r="A503" s="69">
        <v>502</v>
      </c>
      <c r="B503" s="74" t="s">
        <v>8351</v>
      </c>
      <c r="C503" s="74"/>
      <c r="D503" s="74" t="s">
        <v>8352</v>
      </c>
      <c r="E503" s="89" t="s">
        <v>8353</v>
      </c>
      <c r="F503" s="74" t="s">
        <v>8354</v>
      </c>
    </row>
    <row r="504" spans="1:6" s="92" customFormat="1" ht="30" customHeight="1" x14ac:dyDescent="0.2">
      <c r="A504" s="69">
        <v>503</v>
      </c>
      <c r="B504" s="74" t="s">
        <v>8355</v>
      </c>
      <c r="C504" s="74"/>
      <c r="D504" s="74" t="s">
        <v>8356</v>
      </c>
      <c r="E504" s="89" t="s">
        <v>8357</v>
      </c>
      <c r="F504" s="74" t="s">
        <v>8354</v>
      </c>
    </row>
    <row r="505" spans="1:6" s="92" customFormat="1" ht="30" customHeight="1" x14ac:dyDescent="0.2">
      <c r="A505" s="69">
        <v>504</v>
      </c>
      <c r="B505" s="74" t="s">
        <v>8358</v>
      </c>
      <c r="C505" s="74"/>
      <c r="D505" s="74" t="s">
        <v>8359</v>
      </c>
      <c r="E505" s="89" t="s">
        <v>8360</v>
      </c>
      <c r="F505" s="74" t="s">
        <v>8354</v>
      </c>
    </row>
    <row r="506" spans="1:6" s="92" customFormat="1" ht="30" customHeight="1" x14ac:dyDescent="0.2">
      <c r="A506" s="69">
        <v>505</v>
      </c>
      <c r="B506" s="74" t="s">
        <v>8361</v>
      </c>
      <c r="C506" s="74"/>
      <c r="D506" s="74" t="s">
        <v>8362</v>
      </c>
      <c r="E506" s="89" t="s">
        <v>8363</v>
      </c>
      <c r="F506" s="74" t="s">
        <v>8354</v>
      </c>
    </row>
    <row r="507" spans="1:6" s="92" customFormat="1" ht="30" customHeight="1" x14ac:dyDescent="0.2">
      <c r="A507" s="69">
        <v>506</v>
      </c>
      <c r="B507" s="74" t="s">
        <v>8364</v>
      </c>
      <c r="C507" s="74"/>
      <c r="D507" s="74" t="s">
        <v>8365</v>
      </c>
      <c r="E507" s="89" t="s">
        <v>8366</v>
      </c>
      <c r="F507" s="74" t="s">
        <v>8367</v>
      </c>
    </row>
    <row r="508" spans="1:6" s="92" customFormat="1" ht="30" customHeight="1" x14ac:dyDescent="0.2">
      <c r="A508" s="69">
        <v>507</v>
      </c>
      <c r="B508" s="74" t="s">
        <v>8368</v>
      </c>
      <c r="C508" s="74"/>
      <c r="D508" s="74" t="s">
        <v>8369</v>
      </c>
      <c r="E508" s="89" t="s">
        <v>8370</v>
      </c>
      <c r="F508" s="74" t="s">
        <v>7385</v>
      </c>
    </row>
    <row r="509" spans="1:6" s="92" customFormat="1" ht="30" customHeight="1" x14ac:dyDescent="0.2">
      <c r="A509" s="69">
        <v>508</v>
      </c>
      <c r="B509" s="74" t="s">
        <v>8371</v>
      </c>
      <c r="C509" s="74"/>
      <c r="D509" s="74" t="s">
        <v>8372</v>
      </c>
      <c r="E509" s="89" t="s">
        <v>8373</v>
      </c>
      <c r="F509" s="74" t="s">
        <v>7385</v>
      </c>
    </row>
    <row r="510" spans="1:6" s="92" customFormat="1" ht="30" customHeight="1" x14ac:dyDescent="0.2">
      <c r="A510" s="69">
        <v>509</v>
      </c>
      <c r="B510" s="74" t="s">
        <v>8374</v>
      </c>
      <c r="C510" s="74"/>
      <c r="D510" s="74" t="s">
        <v>8375</v>
      </c>
      <c r="E510" s="89" t="s">
        <v>8376</v>
      </c>
      <c r="F510" s="74" t="s">
        <v>7385</v>
      </c>
    </row>
    <row r="511" spans="1:6" s="92" customFormat="1" ht="30" customHeight="1" x14ac:dyDescent="0.2">
      <c r="A511" s="69">
        <v>510</v>
      </c>
      <c r="B511" s="74" t="s">
        <v>8377</v>
      </c>
      <c r="C511" s="74"/>
      <c r="D511" s="74" t="s">
        <v>8378</v>
      </c>
      <c r="E511" s="89" t="s">
        <v>8379</v>
      </c>
      <c r="F511" s="74" t="s">
        <v>7385</v>
      </c>
    </row>
    <row r="512" spans="1:6" s="92" customFormat="1" ht="30" customHeight="1" x14ac:dyDescent="0.2">
      <c r="A512" s="69">
        <v>511</v>
      </c>
      <c r="B512" s="74" t="s">
        <v>8380</v>
      </c>
      <c r="C512" s="74"/>
      <c r="D512" s="74" t="s">
        <v>8381</v>
      </c>
      <c r="E512" s="89" t="s">
        <v>8382</v>
      </c>
      <c r="F512" s="74" t="s">
        <v>7385</v>
      </c>
    </row>
    <row r="513" spans="1:6" s="92" customFormat="1" ht="30" customHeight="1" x14ac:dyDescent="0.2">
      <c r="A513" s="69">
        <v>512</v>
      </c>
      <c r="B513" s="74" t="s">
        <v>8383</v>
      </c>
      <c r="C513" s="74"/>
      <c r="D513" s="74" t="s">
        <v>8384</v>
      </c>
      <c r="E513" s="89" t="s">
        <v>8385</v>
      </c>
      <c r="F513" s="74" t="s">
        <v>7385</v>
      </c>
    </row>
    <row r="514" spans="1:6" s="92" customFormat="1" ht="30" customHeight="1" x14ac:dyDescent="0.2">
      <c r="A514" s="69">
        <v>513</v>
      </c>
      <c r="B514" s="74" t="s">
        <v>8386</v>
      </c>
      <c r="C514" s="74"/>
      <c r="D514" s="74" t="s">
        <v>8387</v>
      </c>
      <c r="E514" s="89" t="s">
        <v>8388</v>
      </c>
      <c r="F514" s="74" t="s">
        <v>7385</v>
      </c>
    </row>
    <row r="515" spans="1:6" s="92" customFormat="1" ht="30" customHeight="1" x14ac:dyDescent="0.2">
      <c r="A515" s="69">
        <v>514</v>
      </c>
      <c r="B515" s="74" t="s">
        <v>8389</v>
      </c>
      <c r="C515" s="74"/>
      <c r="D515" s="74" t="s">
        <v>8390</v>
      </c>
      <c r="E515" s="89" t="s">
        <v>8391</v>
      </c>
      <c r="F515" s="74" t="s">
        <v>7385</v>
      </c>
    </row>
    <row r="516" spans="1:6" s="92" customFormat="1" ht="30" customHeight="1" x14ac:dyDescent="0.2">
      <c r="A516" s="69">
        <v>515</v>
      </c>
      <c r="B516" s="74" t="s">
        <v>8392</v>
      </c>
      <c r="C516" s="74"/>
      <c r="D516" s="74" t="s">
        <v>8393</v>
      </c>
      <c r="E516" s="89" t="s">
        <v>8394</v>
      </c>
      <c r="F516" s="74" t="s">
        <v>7385</v>
      </c>
    </row>
    <row r="517" spans="1:6" s="92" customFormat="1" ht="30" customHeight="1" x14ac:dyDescent="0.2">
      <c r="A517" s="69">
        <v>516</v>
      </c>
      <c r="B517" s="74" t="s">
        <v>8395</v>
      </c>
      <c r="C517" s="74"/>
      <c r="D517" s="74" t="s">
        <v>8396</v>
      </c>
      <c r="E517" s="89" t="s">
        <v>8397</v>
      </c>
      <c r="F517" s="74" t="s">
        <v>7385</v>
      </c>
    </row>
    <row r="518" spans="1:6" s="92" customFormat="1" ht="30" customHeight="1" x14ac:dyDescent="0.2">
      <c r="A518" s="69">
        <v>517</v>
      </c>
      <c r="B518" s="74" t="s">
        <v>8398</v>
      </c>
      <c r="C518" s="74"/>
      <c r="D518" s="74" t="s">
        <v>8399</v>
      </c>
      <c r="E518" s="89" t="s">
        <v>8400</v>
      </c>
      <c r="F518" s="74" t="s">
        <v>7385</v>
      </c>
    </row>
    <row r="519" spans="1:6" s="92" customFormat="1" ht="30" customHeight="1" x14ac:dyDescent="0.2">
      <c r="A519" s="69">
        <v>518</v>
      </c>
      <c r="B519" s="74" t="s">
        <v>8401</v>
      </c>
      <c r="C519" s="74"/>
      <c r="D519" s="74" t="s">
        <v>8402</v>
      </c>
      <c r="E519" s="89" t="s">
        <v>8403</v>
      </c>
      <c r="F519" s="74" t="s">
        <v>7385</v>
      </c>
    </row>
    <row r="520" spans="1:6" s="92" customFormat="1" ht="30" customHeight="1" x14ac:dyDescent="0.2">
      <c r="A520" s="69">
        <v>519</v>
      </c>
      <c r="B520" s="74" t="s">
        <v>8404</v>
      </c>
      <c r="C520" s="74"/>
      <c r="D520" s="74" t="s">
        <v>8405</v>
      </c>
      <c r="E520" s="89" t="s">
        <v>8406</v>
      </c>
      <c r="F520" s="74" t="s">
        <v>8407</v>
      </c>
    </row>
    <row r="521" spans="1:6" s="92" customFormat="1" ht="30" customHeight="1" x14ac:dyDescent="0.2">
      <c r="A521" s="69">
        <v>520</v>
      </c>
      <c r="B521" s="74" t="s">
        <v>8408</v>
      </c>
      <c r="C521" s="74"/>
      <c r="D521" s="74" t="s">
        <v>8409</v>
      </c>
      <c r="E521" s="89" t="s">
        <v>8410</v>
      </c>
      <c r="F521" s="74" t="s">
        <v>8407</v>
      </c>
    </row>
    <row r="522" spans="1:6" s="92" customFormat="1" ht="30" customHeight="1" x14ac:dyDescent="0.2">
      <c r="A522" s="69">
        <v>521</v>
      </c>
      <c r="B522" s="74" t="s">
        <v>8411</v>
      </c>
      <c r="C522" s="74"/>
      <c r="D522" s="74" t="s">
        <v>8412</v>
      </c>
      <c r="E522" s="89" t="s">
        <v>8413</v>
      </c>
      <c r="F522" s="74" t="s">
        <v>8414</v>
      </c>
    </row>
    <row r="523" spans="1:6" s="92" customFormat="1" ht="30" customHeight="1" x14ac:dyDescent="0.2">
      <c r="A523" s="69">
        <v>522</v>
      </c>
      <c r="B523" s="74" t="s">
        <v>8415</v>
      </c>
      <c r="C523" s="74"/>
      <c r="D523" s="74" t="s">
        <v>8416</v>
      </c>
      <c r="E523" s="89" t="s">
        <v>8417</v>
      </c>
      <c r="F523" s="74" t="s">
        <v>8414</v>
      </c>
    </row>
    <row r="524" spans="1:6" s="92" customFormat="1" ht="30" customHeight="1" x14ac:dyDescent="0.2">
      <c r="A524" s="69">
        <v>523</v>
      </c>
      <c r="B524" s="74" t="s">
        <v>8418</v>
      </c>
      <c r="C524" s="74"/>
      <c r="D524" s="74" t="s">
        <v>8419</v>
      </c>
      <c r="E524" s="89" t="s">
        <v>8420</v>
      </c>
      <c r="F524" s="74" t="s">
        <v>8414</v>
      </c>
    </row>
    <row r="525" spans="1:6" s="92" customFormat="1" ht="30" customHeight="1" x14ac:dyDescent="0.2">
      <c r="A525" s="69">
        <v>524</v>
      </c>
      <c r="B525" s="74" t="s">
        <v>8421</v>
      </c>
      <c r="C525" s="74"/>
      <c r="D525" s="74" t="s">
        <v>8422</v>
      </c>
      <c r="E525" s="89" t="s">
        <v>8423</v>
      </c>
      <c r="F525" s="74" t="s">
        <v>8424</v>
      </c>
    </row>
    <row r="526" spans="1:6" s="92" customFormat="1" ht="30" customHeight="1" x14ac:dyDescent="0.2">
      <c r="A526" s="69">
        <v>525</v>
      </c>
      <c r="B526" s="74" t="s">
        <v>8425</v>
      </c>
      <c r="C526" s="74"/>
      <c r="D526" s="74" t="s">
        <v>8426</v>
      </c>
      <c r="E526" s="89" t="s">
        <v>8427</v>
      </c>
      <c r="F526" s="74" t="s">
        <v>8428</v>
      </c>
    </row>
    <row r="527" spans="1:6" s="92" customFormat="1" ht="30" customHeight="1" x14ac:dyDescent="0.2">
      <c r="A527" s="69">
        <v>526</v>
      </c>
      <c r="B527" s="74" t="s">
        <v>8429</v>
      </c>
      <c r="C527" s="74"/>
      <c r="D527" s="74" t="s">
        <v>8430</v>
      </c>
      <c r="E527" s="89" t="s">
        <v>8431</v>
      </c>
      <c r="F527" s="74" t="s">
        <v>8428</v>
      </c>
    </row>
    <row r="528" spans="1:6" s="92" customFormat="1" ht="30" customHeight="1" x14ac:dyDescent="0.2">
      <c r="A528" s="69">
        <v>527</v>
      </c>
      <c r="B528" s="74" t="s">
        <v>8432</v>
      </c>
      <c r="C528" s="74"/>
      <c r="D528" s="74" t="s">
        <v>8433</v>
      </c>
      <c r="E528" s="89" t="s">
        <v>8434</v>
      </c>
      <c r="F528" s="74" t="s">
        <v>8428</v>
      </c>
    </row>
    <row r="529" spans="1:6" s="92" customFormat="1" ht="30" customHeight="1" x14ac:dyDescent="0.2">
      <c r="A529" s="69">
        <v>528</v>
      </c>
      <c r="B529" s="74" t="s">
        <v>8435</v>
      </c>
      <c r="C529" s="74"/>
      <c r="D529" s="74" t="s">
        <v>8436</v>
      </c>
      <c r="E529" s="89" t="s">
        <v>8437</v>
      </c>
      <c r="F529" s="74" t="s">
        <v>8428</v>
      </c>
    </row>
    <row r="530" spans="1:6" s="92" customFormat="1" ht="30" customHeight="1" x14ac:dyDescent="0.2">
      <c r="A530" s="69">
        <v>529</v>
      </c>
      <c r="B530" s="74" t="s">
        <v>8438</v>
      </c>
      <c r="C530" s="74"/>
      <c r="D530" s="74" t="s">
        <v>8439</v>
      </c>
      <c r="E530" s="89" t="s">
        <v>8440</v>
      </c>
      <c r="F530" s="74" t="s">
        <v>8441</v>
      </c>
    </row>
    <row r="531" spans="1:6" s="92" customFormat="1" ht="30" customHeight="1" x14ac:dyDescent="0.2">
      <c r="A531" s="69">
        <v>530</v>
      </c>
      <c r="B531" s="74" t="s">
        <v>8442</v>
      </c>
      <c r="C531" s="74"/>
      <c r="D531" s="74" t="s">
        <v>8443</v>
      </c>
      <c r="E531" s="89" t="s">
        <v>8444</v>
      </c>
      <c r="F531" s="74" t="s">
        <v>8445</v>
      </c>
    </row>
    <row r="532" spans="1:6" s="92" customFormat="1" ht="30" customHeight="1" x14ac:dyDescent="0.2">
      <c r="A532" s="69">
        <v>531</v>
      </c>
      <c r="B532" s="74" t="s">
        <v>8446</v>
      </c>
      <c r="C532" s="74"/>
      <c r="D532" s="74" t="s">
        <v>8447</v>
      </c>
      <c r="E532" s="89" t="s">
        <v>8448</v>
      </c>
      <c r="F532" s="74" t="s">
        <v>8449</v>
      </c>
    </row>
    <row r="533" spans="1:6" s="92" customFormat="1" ht="30" customHeight="1" x14ac:dyDescent="0.2">
      <c r="A533" s="69">
        <v>532</v>
      </c>
      <c r="B533" s="74" t="s">
        <v>8450</v>
      </c>
      <c r="C533" s="74"/>
      <c r="D533" s="74" t="s">
        <v>8451</v>
      </c>
      <c r="E533" s="89" t="s">
        <v>8452</v>
      </c>
      <c r="F533" s="74" t="s">
        <v>8449</v>
      </c>
    </row>
    <row r="534" spans="1:6" s="92" customFormat="1" ht="30" customHeight="1" x14ac:dyDescent="0.2">
      <c r="A534" s="69">
        <v>533</v>
      </c>
      <c r="B534" s="74" t="s">
        <v>8453</v>
      </c>
      <c r="C534" s="74"/>
      <c r="D534" s="74" t="s">
        <v>8454</v>
      </c>
      <c r="E534" s="89" t="s">
        <v>8455</v>
      </c>
      <c r="F534" s="74" t="s">
        <v>8449</v>
      </c>
    </row>
    <row r="535" spans="1:6" s="92" customFormat="1" ht="30" customHeight="1" x14ac:dyDescent="0.2">
      <c r="A535" s="69">
        <v>534</v>
      </c>
      <c r="B535" s="74" t="s">
        <v>8456</v>
      </c>
      <c r="C535" s="74"/>
      <c r="D535" s="74" t="s">
        <v>8457</v>
      </c>
      <c r="E535" s="89" t="s">
        <v>8458</v>
      </c>
      <c r="F535" s="74" t="s">
        <v>8449</v>
      </c>
    </row>
    <row r="536" spans="1:6" s="92" customFormat="1" ht="30" customHeight="1" x14ac:dyDescent="0.2">
      <c r="A536" s="69">
        <v>535</v>
      </c>
      <c r="B536" s="74" t="s">
        <v>8459</v>
      </c>
      <c r="C536" s="74"/>
      <c r="D536" s="74" t="s">
        <v>8457</v>
      </c>
      <c r="E536" s="89" t="s">
        <v>8460</v>
      </c>
      <c r="F536" s="74" t="s">
        <v>8449</v>
      </c>
    </row>
    <row r="537" spans="1:6" s="92" customFormat="1" ht="30" customHeight="1" x14ac:dyDescent="0.2">
      <c r="A537" s="69">
        <v>536</v>
      </c>
      <c r="B537" s="74" t="s">
        <v>8461</v>
      </c>
      <c r="C537" s="74"/>
      <c r="D537" s="74" t="s">
        <v>8462</v>
      </c>
      <c r="E537" s="89" t="s">
        <v>8463</v>
      </c>
      <c r="F537" s="74" t="s">
        <v>8449</v>
      </c>
    </row>
    <row r="538" spans="1:6" s="92" customFormat="1" ht="30" customHeight="1" x14ac:dyDescent="0.2">
      <c r="A538" s="69">
        <v>537</v>
      </c>
      <c r="B538" s="74" t="s">
        <v>8464</v>
      </c>
      <c r="C538" s="74"/>
      <c r="D538" s="74" t="s">
        <v>8465</v>
      </c>
      <c r="E538" s="89" t="s">
        <v>8466</v>
      </c>
      <c r="F538" s="74" t="s">
        <v>8467</v>
      </c>
    </row>
    <row r="539" spans="1:6" s="92" customFormat="1" ht="30" customHeight="1" x14ac:dyDescent="0.2">
      <c r="A539" s="69">
        <v>538</v>
      </c>
      <c r="B539" s="74" t="s">
        <v>8468</v>
      </c>
      <c r="C539" s="74"/>
      <c r="D539" s="74" t="s">
        <v>8469</v>
      </c>
      <c r="E539" s="89" t="s">
        <v>8470</v>
      </c>
      <c r="F539" s="74" t="s">
        <v>8467</v>
      </c>
    </row>
    <row r="540" spans="1:6" s="92" customFormat="1" ht="30" customHeight="1" x14ac:dyDescent="0.2">
      <c r="A540" s="69">
        <v>539</v>
      </c>
      <c r="B540" s="74" t="s">
        <v>8471</v>
      </c>
      <c r="C540" s="74"/>
      <c r="D540" s="74" t="s">
        <v>8472</v>
      </c>
      <c r="E540" s="89" t="s">
        <v>8473</v>
      </c>
      <c r="F540" s="74" t="s">
        <v>8467</v>
      </c>
    </row>
    <row r="541" spans="1:6" s="92" customFormat="1" ht="30" customHeight="1" x14ac:dyDescent="0.2">
      <c r="A541" s="69">
        <v>540</v>
      </c>
      <c r="B541" s="74" t="s">
        <v>8474</v>
      </c>
      <c r="C541" s="74"/>
      <c r="D541" s="74" t="s">
        <v>8475</v>
      </c>
      <c r="E541" s="89" t="s">
        <v>8476</v>
      </c>
      <c r="F541" s="74" t="s">
        <v>8467</v>
      </c>
    </row>
    <row r="542" spans="1:6" s="92" customFormat="1" ht="30" customHeight="1" x14ac:dyDescent="0.2">
      <c r="A542" s="69">
        <v>541</v>
      </c>
      <c r="B542" s="74" t="s">
        <v>8477</v>
      </c>
      <c r="C542" s="74"/>
      <c r="D542" s="74" t="s">
        <v>8478</v>
      </c>
      <c r="E542" s="89" t="s">
        <v>8479</v>
      </c>
      <c r="F542" s="74" t="s">
        <v>8467</v>
      </c>
    </row>
    <row r="543" spans="1:6" s="92" customFormat="1" ht="30" customHeight="1" x14ac:dyDescent="0.2">
      <c r="A543" s="69">
        <v>542</v>
      </c>
      <c r="B543" s="74" t="s">
        <v>8480</v>
      </c>
      <c r="C543" s="74"/>
      <c r="D543" s="74" t="s">
        <v>8481</v>
      </c>
      <c r="E543" s="89" t="s">
        <v>8482</v>
      </c>
      <c r="F543" s="74" t="s">
        <v>8483</v>
      </c>
    </row>
    <row r="544" spans="1:6" s="92" customFormat="1" ht="30" customHeight="1" x14ac:dyDescent="0.2">
      <c r="A544" s="69">
        <v>543</v>
      </c>
      <c r="B544" s="74" t="s">
        <v>8484</v>
      </c>
      <c r="C544" s="74"/>
      <c r="D544" s="74" t="s">
        <v>8485</v>
      </c>
      <c r="E544" s="89" t="s">
        <v>8486</v>
      </c>
      <c r="F544" s="74" t="s">
        <v>8487</v>
      </c>
    </row>
    <row r="545" spans="1:6" s="92" customFormat="1" ht="30" customHeight="1" x14ac:dyDescent="0.2">
      <c r="A545" s="69">
        <v>544</v>
      </c>
      <c r="B545" s="74" t="s">
        <v>8488</v>
      </c>
      <c r="C545" s="74"/>
      <c r="D545" s="74" t="s">
        <v>8489</v>
      </c>
      <c r="E545" s="89" t="s">
        <v>8490</v>
      </c>
      <c r="F545" s="74" t="s">
        <v>8487</v>
      </c>
    </row>
    <row r="546" spans="1:6" s="92" customFormat="1" ht="30" customHeight="1" x14ac:dyDescent="0.2">
      <c r="A546" s="69">
        <v>545</v>
      </c>
      <c r="B546" s="74" t="s">
        <v>8491</v>
      </c>
      <c r="C546" s="74"/>
      <c r="D546" s="74" t="s">
        <v>8492</v>
      </c>
      <c r="E546" s="89" t="s">
        <v>8493</v>
      </c>
      <c r="F546" s="74" t="s">
        <v>8494</v>
      </c>
    </row>
    <row r="547" spans="1:6" s="92" customFormat="1" ht="30" customHeight="1" x14ac:dyDescent="0.2">
      <c r="A547" s="69">
        <v>546</v>
      </c>
      <c r="B547" s="74" t="s">
        <v>8495</v>
      </c>
      <c r="C547" s="74"/>
      <c r="D547" s="74" t="s">
        <v>8496</v>
      </c>
      <c r="E547" s="89" t="s">
        <v>8497</v>
      </c>
      <c r="F547" s="74" t="s">
        <v>8498</v>
      </c>
    </row>
    <row r="548" spans="1:6" s="92" customFormat="1" ht="30" customHeight="1" x14ac:dyDescent="0.2">
      <c r="A548" s="69">
        <v>547</v>
      </c>
      <c r="B548" s="74" t="s">
        <v>8499</v>
      </c>
      <c r="C548" s="74"/>
      <c r="D548" s="74" t="s">
        <v>8500</v>
      </c>
      <c r="E548" s="89" t="s">
        <v>8501</v>
      </c>
      <c r="F548" s="74" t="s">
        <v>8498</v>
      </c>
    </row>
    <row r="549" spans="1:6" s="92" customFormat="1" ht="30" customHeight="1" x14ac:dyDescent="0.2">
      <c r="A549" s="69">
        <v>548</v>
      </c>
      <c r="B549" s="74" t="s">
        <v>8502</v>
      </c>
      <c r="C549" s="74"/>
      <c r="D549" s="74" t="s">
        <v>8503</v>
      </c>
      <c r="E549" s="89" t="s">
        <v>8504</v>
      </c>
      <c r="F549" s="74" t="s">
        <v>8498</v>
      </c>
    </row>
    <row r="550" spans="1:6" s="92" customFormat="1" ht="30" customHeight="1" x14ac:dyDescent="0.2">
      <c r="A550" s="69">
        <v>549</v>
      </c>
      <c r="B550" s="74" t="s">
        <v>8505</v>
      </c>
      <c r="C550" s="74"/>
      <c r="D550" s="74" t="s">
        <v>8506</v>
      </c>
      <c r="E550" s="89" t="s">
        <v>8507</v>
      </c>
      <c r="F550" s="74" t="s">
        <v>8498</v>
      </c>
    </row>
    <row r="551" spans="1:6" s="92" customFormat="1" ht="30" customHeight="1" x14ac:dyDescent="0.2">
      <c r="A551" s="69">
        <v>550</v>
      </c>
      <c r="B551" s="74" t="s">
        <v>8508</v>
      </c>
      <c r="C551" s="74"/>
      <c r="D551" s="74" t="s">
        <v>8509</v>
      </c>
      <c r="E551" s="89" t="s">
        <v>8510</v>
      </c>
      <c r="F551" s="74" t="s">
        <v>8498</v>
      </c>
    </row>
    <row r="552" spans="1:6" s="92" customFormat="1" ht="30" customHeight="1" x14ac:dyDescent="0.2">
      <c r="A552" s="69">
        <v>551</v>
      </c>
      <c r="B552" s="74" t="s">
        <v>8511</v>
      </c>
      <c r="C552" s="74"/>
      <c r="D552" s="74" t="s">
        <v>8512</v>
      </c>
      <c r="E552" s="89" t="s">
        <v>8513</v>
      </c>
      <c r="F552" s="74" t="s">
        <v>9375</v>
      </c>
    </row>
    <row r="553" spans="1:6" s="92" customFormat="1" ht="30" customHeight="1" x14ac:dyDescent="0.2">
      <c r="A553" s="69">
        <v>552</v>
      </c>
      <c r="B553" s="74" t="s">
        <v>8515</v>
      </c>
      <c r="C553" s="74"/>
      <c r="D553" s="74" t="s">
        <v>8516</v>
      </c>
      <c r="E553" s="89" t="s">
        <v>8517</v>
      </c>
      <c r="F553" s="74" t="s">
        <v>9375</v>
      </c>
    </row>
    <row r="554" spans="1:6" s="92" customFormat="1" ht="30" customHeight="1" x14ac:dyDescent="0.2">
      <c r="A554" s="69">
        <v>553</v>
      </c>
      <c r="B554" s="74" t="s">
        <v>8518</v>
      </c>
      <c r="C554" s="74"/>
      <c r="D554" s="74" t="s">
        <v>8519</v>
      </c>
      <c r="E554" s="89" t="s">
        <v>8520</v>
      </c>
      <c r="F554" s="74" t="s">
        <v>9375</v>
      </c>
    </row>
    <row r="555" spans="1:6" s="92" customFormat="1" ht="30" customHeight="1" x14ac:dyDescent="0.2">
      <c r="A555" s="69">
        <v>554</v>
      </c>
      <c r="B555" s="74" t="s">
        <v>8521</v>
      </c>
      <c r="C555" s="74"/>
      <c r="D555" s="74" t="s">
        <v>8522</v>
      </c>
      <c r="E555" s="89" t="s">
        <v>8523</v>
      </c>
      <c r="F555" s="74" t="s">
        <v>9375</v>
      </c>
    </row>
    <row r="556" spans="1:6" s="92" customFormat="1" ht="30" customHeight="1" x14ac:dyDescent="0.2">
      <c r="A556" s="69">
        <v>555</v>
      </c>
      <c r="B556" s="74" t="s">
        <v>8524</v>
      </c>
      <c r="C556" s="74"/>
      <c r="D556" s="74" t="s">
        <v>8525</v>
      </c>
      <c r="E556" s="89" t="s">
        <v>8526</v>
      </c>
      <c r="F556" s="74" t="s">
        <v>9375</v>
      </c>
    </row>
    <row r="557" spans="1:6" s="92" customFormat="1" ht="30" customHeight="1" x14ac:dyDescent="0.2">
      <c r="A557" s="69">
        <v>556</v>
      </c>
      <c r="B557" s="74" t="s">
        <v>8527</v>
      </c>
      <c r="C557" s="74"/>
      <c r="D557" s="74" t="s">
        <v>8528</v>
      </c>
      <c r="E557" s="89" t="s">
        <v>8529</v>
      </c>
      <c r="F557" s="74" t="s">
        <v>8530</v>
      </c>
    </row>
    <row r="558" spans="1:6" s="92" customFormat="1" ht="30" customHeight="1" x14ac:dyDescent="0.2">
      <c r="A558" s="69">
        <v>557</v>
      </c>
      <c r="B558" s="74" t="s">
        <v>8531</v>
      </c>
      <c r="C558" s="74"/>
      <c r="D558" s="74" t="s">
        <v>8532</v>
      </c>
      <c r="E558" s="89" t="s">
        <v>8533</v>
      </c>
      <c r="F558" s="74" t="s">
        <v>8530</v>
      </c>
    </row>
    <row r="559" spans="1:6" s="92" customFormat="1" ht="30" customHeight="1" x14ac:dyDescent="0.2">
      <c r="A559" s="69">
        <v>558</v>
      </c>
      <c r="B559" s="74" t="s">
        <v>8534</v>
      </c>
      <c r="C559" s="74"/>
      <c r="D559" s="74" t="s">
        <v>8535</v>
      </c>
      <c r="E559" s="89">
        <v>312467752</v>
      </c>
      <c r="F559" s="74" t="s">
        <v>8536</v>
      </c>
    </row>
    <row r="560" spans="1:6" s="92" customFormat="1" ht="30" customHeight="1" x14ac:dyDescent="0.2">
      <c r="A560" s="69">
        <v>559</v>
      </c>
      <c r="B560" s="74" t="s">
        <v>8537</v>
      </c>
      <c r="C560" s="74"/>
      <c r="D560" s="74" t="s">
        <v>8538</v>
      </c>
      <c r="E560" s="89" t="s">
        <v>8539</v>
      </c>
      <c r="F560" s="74" t="s">
        <v>8536</v>
      </c>
    </row>
    <row r="561" spans="1:6" s="92" customFormat="1" ht="30" customHeight="1" x14ac:dyDescent="0.2">
      <c r="A561" s="69">
        <v>560</v>
      </c>
      <c r="B561" s="74" t="s">
        <v>8540</v>
      </c>
      <c r="C561" s="74"/>
      <c r="D561" s="74" t="s">
        <v>8541</v>
      </c>
      <c r="E561" s="89" t="s">
        <v>8542</v>
      </c>
      <c r="F561" s="74" t="s">
        <v>8536</v>
      </c>
    </row>
    <row r="562" spans="1:6" s="92" customFormat="1" ht="30" customHeight="1" x14ac:dyDescent="0.2">
      <c r="A562" s="69">
        <v>561</v>
      </c>
      <c r="B562" s="74" t="s">
        <v>8543</v>
      </c>
      <c r="C562" s="74"/>
      <c r="D562" s="74" t="s">
        <v>8544</v>
      </c>
      <c r="E562" s="89" t="s">
        <v>8545</v>
      </c>
      <c r="F562" s="74" t="s">
        <v>8536</v>
      </c>
    </row>
    <row r="563" spans="1:6" s="92" customFormat="1" ht="30" customHeight="1" x14ac:dyDescent="0.2">
      <c r="A563" s="69">
        <v>562</v>
      </c>
      <c r="B563" s="74" t="s">
        <v>8547</v>
      </c>
      <c r="C563" s="74"/>
      <c r="D563" s="74" t="s">
        <v>8548</v>
      </c>
      <c r="E563" s="89" t="s">
        <v>8549</v>
      </c>
      <c r="F563" s="74" t="s">
        <v>8536</v>
      </c>
    </row>
    <row r="564" spans="1:6" s="92" customFormat="1" ht="30" customHeight="1" x14ac:dyDescent="0.2">
      <c r="A564" s="69">
        <v>563</v>
      </c>
      <c r="B564" s="74" t="s">
        <v>8550</v>
      </c>
      <c r="C564" s="74"/>
      <c r="D564" s="74" t="s">
        <v>8551</v>
      </c>
      <c r="E564" s="89" t="s">
        <v>8552</v>
      </c>
      <c r="F564" s="74" t="s">
        <v>8536</v>
      </c>
    </row>
    <row r="565" spans="1:6" s="92" customFormat="1" ht="30" customHeight="1" x14ac:dyDescent="0.2">
      <c r="A565" s="69">
        <v>564</v>
      </c>
      <c r="B565" s="74" t="s">
        <v>8553</v>
      </c>
      <c r="C565" s="74"/>
      <c r="D565" s="74" t="s">
        <v>8554</v>
      </c>
      <c r="E565" s="89" t="s">
        <v>8555</v>
      </c>
      <c r="F565" s="74" t="s">
        <v>8536</v>
      </c>
    </row>
    <row r="566" spans="1:6" s="92" customFormat="1" ht="30" customHeight="1" x14ac:dyDescent="0.2">
      <c r="A566" s="69">
        <v>565</v>
      </c>
      <c r="B566" s="74" t="s">
        <v>8556</v>
      </c>
      <c r="C566" s="74"/>
      <c r="D566" s="74" t="s">
        <v>8557</v>
      </c>
      <c r="E566" s="89" t="s">
        <v>8558</v>
      </c>
      <c r="F566" s="74" t="s">
        <v>8536</v>
      </c>
    </row>
    <row r="567" spans="1:6" s="92" customFormat="1" ht="30" customHeight="1" x14ac:dyDescent="0.2">
      <c r="A567" s="69">
        <v>566</v>
      </c>
      <c r="B567" s="74" t="s">
        <v>8559</v>
      </c>
      <c r="C567" s="74"/>
      <c r="D567" s="74" t="s">
        <v>8560</v>
      </c>
      <c r="E567" s="89" t="s">
        <v>8561</v>
      </c>
      <c r="F567" s="74" t="s">
        <v>8536</v>
      </c>
    </row>
    <row r="568" spans="1:6" s="92" customFormat="1" ht="30" customHeight="1" x14ac:dyDescent="0.2">
      <c r="A568" s="69">
        <v>567</v>
      </c>
      <c r="B568" s="74" t="s">
        <v>8562</v>
      </c>
      <c r="C568" s="74"/>
      <c r="D568" s="74" t="s">
        <v>8563</v>
      </c>
      <c r="E568" s="89" t="s">
        <v>8564</v>
      </c>
      <c r="F568" s="74" t="s">
        <v>8536</v>
      </c>
    </row>
    <row r="569" spans="1:6" s="92" customFormat="1" ht="30" customHeight="1" x14ac:dyDescent="0.2">
      <c r="A569" s="69">
        <v>568</v>
      </c>
      <c r="B569" s="74" t="s">
        <v>8565</v>
      </c>
      <c r="C569" s="74"/>
      <c r="D569" s="74" t="s">
        <v>8566</v>
      </c>
      <c r="E569" s="89" t="s">
        <v>8567</v>
      </c>
      <c r="F569" s="74" t="s">
        <v>8536</v>
      </c>
    </row>
    <row r="570" spans="1:6" s="92" customFormat="1" ht="30" customHeight="1" x14ac:dyDescent="0.2">
      <c r="A570" s="69">
        <v>569</v>
      </c>
      <c r="B570" s="74" t="s">
        <v>8568</v>
      </c>
      <c r="C570" s="74"/>
      <c r="D570" s="74" t="s">
        <v>8569</v>
      </c>
      <c r="E570" s="89" t="s">
        <v>8570</v>
      </c>
      <c r="F570" s="74" t="s">
        <v>8536</v>
      </c>
    </row>
    <row r="571" spans="1:6" s="92" customFormat="1" ht="30" customHeight="1" x14ac:dyDescent="0.2">
      <c r="A571" s="69">
        <v>570</v>
      </c>
      <c r="B571" s="74" t="s">
        <v>8571</v>
      </c>
      <c r="C571" s="74"/>
      <c r="D571" s="74" t="s">
        <v>8572</v>
      </c>
      <c r="E571" s="89" t="s">
        <v>8573</v>
      </c>
      <c r="F571" s="74" t="s">
        <v>8536</v>
      </c>
    </row>
    <row r="572" spans="1:6" s="92" customFormat="1" ht="30" customHeight="1" x14ac:dyDescent="0.2">
      <c r="A572" s="69">
        <v>571</v>
      </c>
      <c r="B572" s="74" t="s">
        <v>8574</v>
      </c>
      <c r="C572" s="74"/>
      <c r="D572" s="74" t="s">
        <v>8575</v>
      </c>
      <c r="E572" s="89" t="s">
        <v>8576</v>
      </c>
      <c r="F572" s="74" t="s">
        <v>8536</v>
      </c>
    </row>
    <row r="573" spans="1:6" s="92" customFormat="1" ht="30" customHeight="1" x14ac:dyDescent="0.2">
      <c r="A573" s="69">
        <v>572</v>
      </c>
      <c r="B573" s="74" t="s">
        <v>8577</v>
      </c>
      <c r="C573" s="74"/>
      <c r="D573" s="74" t="s">
        <v>8578</v>
      </c>
      <c r="E573" s="89" t="s">
        <v>8579</v>
      </c>
      <c r="F573" s="74" t="s">
        <v>8536</v>
      </c>
    </row>
    <row r="574" spans="1:6" s="92" customFormat="1" ht="30" customHeight="1" x14ac:dyDescent="0.2">
      <c r="A574" s="69">
        <v>573</v>
      </c>
      <c r="B574" s="74" t="s">
        <v>8580</v>
      </c>
      <c r="C574" s="74"/>
      <c r="D574" s="74" t="s">
        <v>8581</v>
      </c>
      <c r="E574" s="89" t="s">
        <v>8582</v>
      </c>
      <c r="F574" s="74" t="s">
        <v>8536</v>
      </c>
    </row>
    <row r="575" spans="1:6" s="92" customFormat="1" ht="30" customHeight="1" x14ac:dyDescent="0.2">
      <c r="A575" s="69">
        <v>574</v>
      </c>
      <c r="B575" s="74" t="s">
        <v>8583</v>
      </c>
      <c r="C575" s="74"/>
      <c r="D575" s="74" t="s">
        <v>8584</v>
      </c>
      <c r="E575" s="89" t="s">
        <v>8585</v>
      </c>
      <c r="F575" s="74" t="s">
        <v>8536</v>
      </c>
    </row>
    <row r="576" spans="1:6" s="92" customFormat="1" ht="30" customHeight="1" x14ac:dyDescent="0.2">
      <c r="A576" s="69">
        <v>575</v>
      </c>
      <c r="B576" s="74" t="s">
        <v>8586</v>
      </c>
      <c r="C576" s="74"/>
      <c r="D576" s="74" t="s">
        <v>8587</v>
      </c>
      <c r="E576" s="89" t="s">
        <v>8588</v>
      </c>
      <c r="F576" s="74" t="s">
        <v>8536</v>
      </c>
    </row>
    <row r="577" spans="1:6" s="92" customFormat="1" ht="30" customHeight="1" x14ac:dyDescent="0.2">
      <c r="A577" s="69">
        <v>576</v>
      </c>
      <c r="B577" s="74" t="s">
        <v>8589</v>
      </c>
      <c r="C577" s="74"/>
      <c r="D577" s="74" t="s">
        <v>8590</v>
      </c>
      <c r="E577" s="89" t="s">
        <v>8591</v>
      </c>
      <c r="F577" s="74" t="s">
        <v>8536</v>
      </c>
    </row>
    <row r="578" spans="1:6" s="92" customFormat="1" ht="30" customHeight="1" x14ac:dyDescent="0.2">
      <c r="A578" s="69">
        <v>577</v>
      </c>
      <c r="B578" s="74" t="s">
        <v>8592</v>
      </c>
      <c r="C578" s="74"/>
      <c r="D578" s="74" t="s">
        <v>8593</v>
      </c>
      <c r="E578" s="89" t="s">
        <v>8594</v>
      </c>
      <c r="F578" s="74" t="s">
        <v>8536</v>
      </c>
    </row>
    <row r="579" spans="1:6" s="92" customFormat="1" ht="30" customHeight="1" x14ac:dyDescent="0.2">
      <c r="A579" s="69">
        <v>578</v>
      </c>
      <c r="B579" s="74" t="s">
        <v>8595</v>
      </c>
      <c r="C579" s="74"/>
      <c r="D579" s="74" t="s">
        <v>8596</v>
      </c>
      <c r="E579" s="89" t="s">
        <v>8597</v>
      </c>
      <c r="F579" s="74" t="s">
        <v>8536</v>
      </c>
    </row>
    <row r="580" spans="1:6" s="92" customFormat="1" ht="30" customHeight="1" x14ac:dyDescent="0.2">
      <c r="A580" s="69">
        <v>579</v>
      </c>
      <c r="B580" s="74" t="s">
        <v>8598</v>
      </c>
      <c r="C580" s="74"/>
      <c r="D580" s="74" t="s">
        <v>8599</v>
      </c>
      <c r="E580" s="89" t="s">
        <v>8600</v>
      </c>
      <c r="F580" s="74" t="s">
        <v>8536</v>
      </c>
    </row>
    <row r="581" spans="1:6" s="92" customFormat="1" ht="30" customHeight="1" x14ac:dyDescent="0.2">
      <c r="A581" s="69">
        <v>580</v>
      </c>
      <c r="B581" s="74" t="s">
        <v>8601</v>
      </c>
      <c r="C581" s="74"/>
      <c r="D581" s="74" t="s">
        <v>8602</v>
      </c>
      <c r="E581" s="89" t="s">
        <v>8603</v>
      </c>
      <c r="F581" s="74" t="s">
        <v>8536</v>
      </c>
    </row>
    <row r="582" spans="1:6" s="92" customFormat="1" ht="30" customHeight="1" x14ac:dyDescent="0.2">
      <c r="A582" s="69">
        <v>581</v>
      </c>
      <c r="B582" s="74" t="s">
        <v>8604</v>
      </c>
      <c r="C582" s="74"/>
      <c r="D582" s="74" t="s">
        <v>8605</v>
      </c>
      <c r="E582" s="89" t="s">
        <v>8606</v>
      </c>
      <c r="F582" s="74" t="s">
        <v>8536</v>
      </c>
    </row>
    <row r="583" spans="1:6" s="92" customFormat="1" ht="30" customHeight="1" x14ac:dyDescent="0.2">
      <c r="A583" s="69">
        <v>582</v>
      </c>
      <c r="B583" s="74" t="s">
        <v>8607</v>
      </c>
      <c r="C583" s="74"/>
      <c r="D583" s="74" t="s">
        <v>8608</v>
      </c>
      <c r="E583" s="89" t="s">
        <v>8609</v>
      </c>
      <c r="F583" s="74" t="s">
        <v>8536</v>
      </c>
    </row>
    <row r="584" spans="1:6" s="92" customFormat="1" ht="30" customHeight="1" x14ac:dyDescent="0.2">
      <c r="A584" s="69">
        <v>583</v>
      </c>
      <c r="B584" s="74" t="s">
        <v>8610</v>
      </c>
      <c r="C584" s="74"/>
      <c r="D584" s="74" t="s">
        <v>8611</v>
      </c>
      <c r="E584" s="89" t="s">
        <v>8612</v>
      </c>
      <c r="F584" s="74" t="s">
        <v>8536</v>
      </c>
    </row>
    <row r="585" spans="1:6" s="92" customFormat="1" ht="30" customHeight="1" x14ac:dyDescent="0.2">
      <c r="A585" s="69">
        <v>584</v>
      </c>
      <c r="B585" s="74" t="s">
        <v>8613</v>
      </c>
      <c r="C585" s="74"/>
      <c r="D585" s="74" t="s">
        <v>8614</v>
      </c>
      <c r="E585" s="89" t="s">
        <v>8615</v>
      </c>
      <c r="F585" s="74" t="s">
        <v>8536</v>
      </c>
    </row>
    <row r="586" spans="1:6" s="92" customFormat="1" ht="30" customHeight="1" x14ac:dyDescent="0.2">
      <c r="A586" s="69">
        <v>585</v>
      </c>
      <c r="B586" s="74" t="s">
        <v>8616</v>
      </c>
      <c r="C586" s="74"/>
      <c r="D586" s="74" t="s">
        <v>8617</v>
      </c>
      <c r="E586" s="89" t="s">
        <v>8618</v>
      </c>
      <c r="F586" s="74" t="s">
        <v>8536</v>
      </c>
    </row>
    <row r="587" spans="1:6" s="92" customFormat="1" ht="30" customHeight="1" x14ac:dyDescent="0.2">
      <c r="A587" s="69">
        <v>586</v>
      </c>
      <c r="B587" s="74" t="s">
        <v>8619</v>
      </c>
      <c r="C587" s="74"/>
      <c r="D587" s="74" t="s">
        <v>8620</v>
      </c>
      <c r="E587" s="89" t="s">
        <v>8621</v>
      </c>
      <c r="F587" s="74" t="s">
        <v>8536</v>
      </c>
    </row>
    <row r="588" spans="1:6" s="92" customFormat="1" ht="30" customHeight="1" x14ac:dyDescent="0.2">
      <c r="A588" s="69">
        <v>587</v>
      </c>
      <c r="B588" s="74" t="s">
        <v>8623</v>
      </c>
      <c r="C588" s="74"/>
      <c r="D588" s="74" t="s">
        <v>8624</v>
      </c>
      <c r="E588" s="89" t="s">
        <v>8625</v>
      </c>
      <c r="F588" s="74" t="s">
        <v>8536</v>
      </c>
    </row>
    <row r="589" spans="1:6" s="92" customFormat="1" ht="30" customHeight="1" x14ac:dyDescent="0.2">
      <c r="A589" s="69">
        <v>588</v>
      </c>
      <c r="B589" s="74" t="s">
        <v>8626</v>
      </c>
      <c r="C589" s="74"/>
      <c r="D589" s="74" t="s">
        <v>8627</v>
      </c>
      <c r="E589" s="89" t="s">
        <v>8628</v>
      </c>
      <c r="F589" s="74" t="s">
        <v>8536</v>
      </c>
    </row>
    <row r="590" spans="1:6" s="92" customFormat="1" ht="30" customHeight="1" x14ac:dyDescent="0.2">
      <c r="A590" s="69">
        <v>589</v>
      </c>
      <c r="B590" s="74" t="s">
        <v>8629</v>
      </c>
      <c r="C590" s="74"/>
      <c r="D590" s="74" t="s">
        <v>8630</v>
      </c>
      <c r="E590" s="89" t="s">
        <v>8631</v>
      </c>
      <c r="F590" s="74" t="s">
        <v>8536</v>
      </c>
    </row>
    <row r="591" spans="1:6" s="92" customFormat="1" ht="30" customHeight="1" x14ac:dyDescent="0.2">
      <c r="A591" s="69">
        <v>590</v>
      </c>
      <c r="B591" s="74" t="s">
        <v>8632</v>
      </c>
      <c r="C591" s="74"/>
      <c r="D591" s="74" t="s">
        <v>8633</v>
      </c>
      <c r="E591" s="89" t="s">
        <v>8634</v>
      </c>
      <c r="F591" s="74" t="s">
        <v>8536</v>
      </c>
    </row>
    <row r="592" spans="1:6" s="92" customFormat="1" ht="30" customHeight="1" x14ac:dyDescent="0.2">
      <c r="A592" s="69">
        <v>591</v>
      </c>
      <c r="B592" s="74" t="s">
        <v>8635</v>
      </c>
      <c r="C592" s="74"/>
      <c r="D592" s="74" t="s">
        <v>9370</v>
      </c>
      <c r="E592" s="89" t="s">
        <v>8637</v>
      </c>
      <c r="F592" s="74" t="s">
        <v>8536</v>
      </c>
    </row>
    <row r="593" spans="1:6" s="92" customFormat="1" ht="30" customHeight="1" x14ac:dyDescent="0.2">
      <c r="A593" s="69">
        <v>592</v>
      </c>
      <c r="B593" s="74" t="s">
        <v>8638</v>
      </c>
      <c r="C593" s="74"/>
      <c r="D593" s="74" t="s">
        <v>8639</v>
      </c>
      <c r="E593" s="89" t="s">
        <v>8640</v>
      </c>
      <c r="F593" s="74" t="s">
        <v>8536</v>
      </c>
    </row>
    <row r="594" spans="1:6" s="92" customFormat="1" ht="30" customHeight="1" x14ac:dyDescent="0.2">
      <c r="A594" s="69">
        <v>593</v>
      </c>
      <c r="B594" s="74" t="s">
        <v>8641</v>
      </c>
      <c r="C594" s="74"/>
      <c r="D594" s="74" t="s">
        <v>8642</v>
      </c>
      <c r="E594" s="89" t="s">
        <v>8643</v>
      </c>
      <c r="F594" s="74" t="s">
        <v>8536</v>
      </c>
    </row>
    <row r="595" spans="1:6" s="92" customFormat="1" ht="30" customHeight="1" x14ac:dyDescent="0.2">
      <c r="A595" s="69">
        <v>594</v>
      </c>
      <c r="B595" s="74" t="s">
        <v>8644</v>
      </c>
      <c r="C595" s="74"/>
      <c r="D595" s="74" t="s">
        <v>8645</v>
      </c>
      <c r="E595" s="89" t="s">
        <v>8646</v>
      </c>
      <c r="F595" s="74" t="s">
        <v>8536</v>
      </c>
    </row>
    <row r="596" spans="1:6" s="92" customFormat="1" ht="30" customHeight="1" x14ac:dyDescent="0.2">
      <c r="A596" s="69">
        <v>595</v>
      </c>
      <c r="B596" s="74" t="s">
        <v>8647</v>
      </c>
      <c r="C596" s="74"/>
      <c r="D596" s="74" t="s">
        <v>8648</v>
      </c>
      <c r="E596" s="89" t="s">
        <v>8649</v>
      </c>
      <c r="F596" s="74" t="s">
        <v>8536</v>
      </c>
    </row>
    <row r="597" spans="1:6" s="92" customFormat="1" ht="30" customHeight="1" x14ac:dyDescent="0.2">
      <c r="A597" s="69">
        <v>596</v>
      </c>
      <c r="B597" s="74" t="s">
        <v>8650</v>
      </c>
      <c r="C597" s="74"/>
      <c r="D597" s="74" t="s">
        <v>8651</v>
      </c>
      <c r="E597" s="89" t="s">
        <v>8652</v>
      </c>
      <c r="F597" s="74" t="s">
        <v>8536</v>
      </c>
    </row>
    <row r="598" spans="1:6" s="92" customFormat="1" ht="30" customHeight="1" x14ac:dyDescent="0.2">
      <c r="A598" s="69">
        <v>597</v>
      </c>
      <c r="B598" s="74" t="s">
        <v>8654</v>
      </c>
      <c r="C598" s="74"/>
      <c r="D598" s="74" t="s">
        <v>9371</v>
      </c>
      <c r="E598" s="89" t="s">
        <v>8656</v>
      </c>
      <c r="F598" s="74" t="s">
        <v>8536</v>
      </c>
    </row>
    <row r="599" spans="1:6" s="92" customFormat="1" ht="30" customHeight="1" x14ac:dyDescent="0.2">
      <c r="A599" s="69">
        <v>598</v>
      </c>
      <c r="B599" s="74" t="s">
        <v>8657</v>
      </c>
      <c r="C599" s="74"/>
      <c r="D599" s="74" t="s">
        <v>8658</v>
      </c>
      <c r="E599" s="89" t="s">
        <v>8659</v>
      </c>
      <c r="F599" s="74" t="s">
        <v>8536</v>
      </c>
    </row>
    <row r="600" spans="1:6" s="92" customFormat="1" ht="30" customHeight="1" x14ac:dyDescent="0.2">
      <c r="A600" s="69">
        <v>599</v>
      </c>
      <c r="B600" s="74" t="s">
        <v>8660</v>
      </c>
      <c r="C600" s="74"/>
      <c r="D600" s="74" t="s">
        <v>8661</v>
      </c>
      <c r="E600" s="89" t="s">
        <v>8662</v>
      </c>
      <c r="F600" s="74" t="s">
        <v>8536</v>
      </c>
    </row>
    <row r="601" spans="1:6" s="92" customFormat="1" ht="30" customHeight="1" x14ac:dyDescent="0.2">
      <c r="A601" s="69">
        <v>600</v>
      </c>
      <c r="B601" s="74" t="s">
        <v>8663</v>
      </c>
      <c r="C601" s="74"/>
      <c r="D601" s="74" t="s">
        <v>8664</v>
      </c>
      <c r="E601" s="89" t="s">
        <v>8665</v>
      </c>
      <c r="F601" s="74" t="s">
        <v>8536</v>
      </c>
    </row>
    <row r="602" spans="1:6" s="92" customFormat="1" ht="30" customHeight="1" x14ac:dyDescent="0.2">
      <c r="A602" s="69">
        <v>601</v>
      </c>
      <c r="B602" s="74" t="s">
        <v>8666</v>
      </c>
      <c r="C602" s="74"/>
      <c r="D602" s="74" t="s">
        <v>8667</v>
      </c>
      <c r="E602" s="89" t="s">
        <v>8668</v>
      </c>
      <c r="F602" s="74" t="s">
        <v>8536</v>
      </c>
    </row>
    <row r="603" spans="1:6" s="92" customFormat="1" ht="30" customHeight="1" x14ac:dyDescent="0.2">
      <c r="A603" s="69">
        <v>602</v>
      </c>
      <c r="B603" s="74" t="s">
        <v>8669</v>
      </c>
      <c r="C603" s="74"/>
      <c r="D603" s="74" t="s">
        <v>8670</v>
      </c>
      <c r="E603" s="89" t="s">
        <v>8671</v>
      </c>
      <c r="F603" s="74" t="s">
        <v>8536</v>
      </c>
    </row>
    <row r="604" spans="1:6" s="92" customFormat="1" ht="30" customHeight="1" x14ac:dyDescent="0.2">
      <c r="A604" s="69">
        <v>603</v>
      </c>
      <c r="B604" s="74" t="s">
        <v>8672</v>
      </c>
      <c r="C604" s="74"/>
      <c r="D604" s="74" t="s">
        <v>8673</v>
      </c>
      <c r="E604" s="89" t="s">
        <v>8674</v>
      </c>
      <c r="F604" s="74" t="s">
        <v>8536</v>
      </c>
    </row>
    <row r="605" spans="1:6" s="92" customFormat="1" ht="30" customHeight="1" x14ac:dyDescent="0.2">
      <c r="A605" s="69">
        <v>604</v>
      </c>
      <c r="B605" s="74" t="s">
        <v>8675</v>
      </c>
      <c r="C605" s="74"/>
      <c r="D605" s="74" t="s">
        <v>8676</v>
      </c>
      <c r="E605" s="89" t="s">
        <v>8677</v>
      </c>
      <c r="F605" s="74" t="s">
        <v>8536</v>
      </c>
    </row>
    <row r="606" spans="1:6" s="92" customFormat="1" ht="30" customHeight="1" x14ac:dyDescent="0.2">
      <c r="A606" s="69">
        <v>605</v>
      </c>
      <c r="B606" s="74" t="s">
        <v>8678</v>
      </c>
      <c r="C606" s="74"/>
      <c r="D606" s="74" t="s">
        <v>8679</v>
      </c>
      <c r="E606" s="89" t="s">
        <v>8680</v>
      </c>
      <c r="F606" s="74" t="s">
        <v>8536</v>
      </c>
    </row>
    <row r="607" spans="1:6" s="92" customFormat="1" ht="30" customHeight="1" x14ac:dyDescent="0.2">
      <c r="A607" s="69">
        <v>606</v>
      </c>
      <c r="B607" s="74" t="s">
        <v>8681</v>
      </c>
      <c r="C607" s="74"/>
      <c r="D607" s="74" t="s">
        <v>8682</v>
      </c>
      <c r="E607" s="89" t="s">
        <v>8683</v>
      </c>
      <c r="F607" s="74" t="s">
        <v>8536</v>
      </c>
    </row>
    <row r="608" spans="1:6" s="92" customFormat="1" ht="30" customHeight="1" x14ac:dyDescent="0.2">
      <c r="A608" s="69">
        <v>607</v>
      </c>
      <c r="B608" s="74" t="s">
        <v>8684</v>
      </c>
      <c r="C608" s="74"/>
      <c r="D608" s="74" t="s">
        <v>8685</v>
      </c>
      <c r="E608" s="89" t="s">
        <v>8686</v>
      </c>
      <c r="F608" s="74" t="s">
        <v>8536</v>
      </c>
    </row>
    <row r="609" spans="1:6" s="92" customFormat="1" ht="30" customHeight="1" x14ac:dyDescent="0.2">
      <c r="A609" s="69">
        <v>608</v>
      </c>
      <c r="B609" s="74" t="s">
        <v>8687</v>
      </c>
      <c r="C609" s="74"/>
      <c r="D609" s="74" t="s">
        <v>8688</v>
      </c>
      <c r="E609" s="89" t="s">
        <v>8689</v>
      </c>
      <c r="F609" s="74" t="s">
        <v>8536</v>
      </c>
    </row>
    <row r="610" spans="1:6" s="92" customFormat="1" ht="30" customHeight="1" x14ac:dyDescent="0.2">
      <c r="A610" s="69">
        <v>609</v>
      </c>
      <c r="B610" s="74" t="s">
        <v>8690</v>
      </c>
      <c r="C610" s="74"/>
      <c r="D610" s="74" t="s">
        <v>8691</v>
      </c>
      <c r="E610" s="89" t="s">
        <v>8692</v>
      </c>
      <c r="F610" s="74" t="s">
        <v>8536</v>
      </c>
    </row>
    <row r="611" spans="1:6" s="92" customFormat="1" ht="30" customHeight="1" x14ac:dyDescent="0.2">
      <c r="A611" s="69">
        <v>610</v>
      </c>
      <c r="B611" s="74" t="s">
        <v>8693</v>
      </c>
      <c r="C611" s="74"/>
      <c r="D611" s="74" t="s">
        <v>8694</v>
      </c>
      <c r="E611" s="89" t="s">
        <v>8695</v>
      </c>
      <c r="F611" s="74" t="s">
        <v>8536</v>
      </c>
    </row>
    <row r="612" spans="1:6" s="92" customFormat="1" ht="30" customHeight="1" x14ac:dyDescent="0.2">
      <c r="A612" s="69">
        <v>611</v>
      </c>
      <c r="B612" s="74" t="s">
        <v>8696</v>
      </c>
      <c r="C612" s="74"/>
      <c r="D612" s="74" t="s">
        <v>8697</v>
      </c>
      <c r="E612" s="89" t="s">
        <v>8698</v>
      </c>
      <c r="F612" s="74" t="s">
        <v>8536</v>
      </c>
    </row>
    <row r="613" spans="1:6" s="92" customFormat="1" ht="30" customHeight="1" x14ac:dyDescent="0.2">
      <c r="A613" s="69">
        <v>612</v>
      </c>
      <c r="B613" s="74" t="s">
        <v>8699</v>
      </c>
      <c r="C613" s="74"/>
      <c r="D613" s="74" t="s">
        <v>8700</v>
      </c>
      <c r="E613" s="89" t="s">
        <v>8701</v>
      </c>
      <c r="F613" s="74" t="s">
        <v>8536</v>
      </c>
    </row>
    <row r="614" spans="1:6" s="92" customFormat="1" ht="30" customHeight="1" x14ac:dyDescent="0.2">
      <c r="A614" s="69">
        <v>613</v>
      </c>
      <c r="B614" s="74" t="s">
        <v>8702</v>
      </c>
      <c r="C614" s="74"/>
      <c r="D614" s="74" t="s">
        <v>8703</v>
      </c>
      <c r="E614" s="89" t="s">
        <v>8704</v>
      </c>
      <c r="F614" s="74" t="s">
        <v>8536</v>
      </c>
    </row>
    <row r="615" spans="1:6" s="92" customFormat="1" ht="30" customHeight="1" x14ac:dyDescent="0.2">
      <c r="A615" s="69">
        <v>614</v>
      </c>
      <c r="B615" s="74" t="s">
        <v>8705</v>
      </c>
      <c r="C615" s="74"/>
      <c r="D615" s="74" t="s">
        <v>8706</v>
      </c>
      <c r="E615" s="89" t="s">
        <v>8707</v>
      </c>
      <c r="F615" s="74" t="s">
        <v>8536</v>
      </c>
    </row>
    <row r="616" spans="1:6" s="92" customFormat="1" ht="30" customHeight="1" x14ac:dyDescent="0.2">
      <c r="A616" s="69">
        <v>615</v>
      </c>
      <c r="B616" s="74" t="s">
        <v>8708</v>
      </c>
      <c r="C616" s="74"/>
      <c r="D616" s="74" t="s">
        <v>8709</v>
      </c>
      <c r="E616" s="89" t="s">
        <v>8710</v>
      </c>
      <c r="F616" s="74" t="s">
        <v>8536</v>
      </c>
    </row>
    <row r="617" spans="1:6" s="92" customFormat="1" ht="30" customHeight="1" x14ac:dyDescent="0.2">
      <c r="A617" s="69">
        <v>616</v>
      </c>
      <c r="B617" s="74" t="s">
        <v>8711</v>
      </c>
      <c r="C617" s="74"/>
      <c r="D617" s="74" t="s">
        <v>8712</v>
      </c>
      <c r="E617" s="89" t="s">
        <v>8713</v>
      </c>
      <c r="F617" s="74" t="s">
        <v>8536</v>
      </c>
    </row>
    <row r="618" spans="1:6" s="92" customFormat="1" ht="30" customHeight="1" x14ac:dyDescent="0.2">
      <c r="A618" s="69">
        <v>617</v>
      </c>
      <c r="B618" s="74" t="s">
        <v>8714</v>
      </c>
      <c r="C618" s="74"/>
      <c r="D618" s="74" t="s">
        <v>8715</v>
      </c>
      <c r="E618" s="89" t="s">
        <v>8716</v>
      </c>
      <c r="F618" s="74" t="s">
        <v>8536</v>
      </c>
    </row>
    <row r="619" spans="1:6" s="92" customFormat="1" ht="30" customHeight="1" x14ac:dyDescent="0.2">
      <c r="A619" s="69">
        <v>618</v>
      </c>
      <c r="B619" s="74" t="s">
        <v>8717</v>
      </c>
      <c r="C619" s="74"/>
      <c r="D619" s="74" t="s">
        <v>8718</v>
      </c>
      <c r="E619" s="89" t="s">
        <v>8719</v>
      </c>
      <c r="F619" s="74" t="s">
        <v>8536</v>
      </c>
    </row>
    <row r="620" spans="1:6" s="92" customFormat="1" ht="30" customHeight="1" x14ac:dyDescent="0.2">
      <c r="A620" s="69">
        <v>619</v>
      </c>
      <c r="B620" s="74" t="s">
        <v>8720</v>
      </c>
      <c r="C620" s="74"/>
      <c r="D620" s="74" t="s">
        <v>8721</v>
      </c>
      <c r="E620" s="89" t="s">
        <v>8722</v>
      </c>
      <c r="F620" s="74" t="s">
        <v>8536</v>
      </c>
    </row>
    <row r="621" spans="1:6" s="92" customFormat="1" ht="30" customHeight="1" x14ac:dyDescent="0.2">
      <c r="A621" s="69">
        <v>620</v>
      </c>
      <c r="B621" s="74" t="s">
        <v>8723</v>
      </c>
      <c r="C621" s="74"/>
      <c r="D621" s="74" t="s">
        <v>9372</v>
      </c>
      <c r="E621" s="89" t="s">
        <v>8725</v>
      </c>
      <c r="F621" s="74" t="s">
        <v>8536</v>
      </c>
    </row>
    <row r="622" spans="1:6" s="92" customFormat="1" ht="30" customHeight="1" x14ac:dyDescent="0.2">
      <c r="A622" s="69">
        <v>621</v>
      </c>
      <c r="B622" s="74" t="s">
        <v>8726</v>
      </c>
      <c r="C622" s="74"/>
      <c r="D622" s="74" t="s">
        <v>8727</v>
      </c>
      <c r="E622" s="89" t="s">
        <v>8728</v>
      </c>
      <c r="F622" s="74" t="s">
        <v>8536</v>
      </c>
    </row>
    <row r="623" spans="1:6" s="92" customFormat="1" ht="30" customHeight="1" x14ac:dyDescent="0.2">
      <c r="A623" s="69">
        <v>622</v>
      </c>
      <c r="B623" s="74" t="s">
        <v>8729</v>
      </c>
      <c r="C623" s="74"/>
      <c r="D623" s="74" t="s">
        <v>8730</v>
      </c>
      <c r="E623" s="89" t="s">
        <v>8731</v>
      </c>
      <c r="F623" s="74" t="s">
        <v>8536</v>
      </c>
    </row>
    <row r="624" spans="1:6" s="92" customFormat="1" ht="30" customHeight="1" x14ac:dyDescent="0.2">
      <c r="A624" s="69">
        <v>623</v>
      </c>
      <c r="B624" s="74" t="s">
        <v>8732</v>
      </c>
      <c r="C624" s="74"/>
      <c r="D624" s="74" t="s">
        <v>8733</v>
      </c>
      <c r="E624" s="89" t="s">
        <v>8734</v>
      </c>
      <c r="F624" s="74" t="s">
        <v>8536</v>
      </c>
    </row>
    <row r="625" spans="1:6" s="92" customFormat="1" ht="30" customHeight="1" x14ac:dyDescent="0.2">
      <c r="A625" s="69">
        <v>624</v>
      </c>
      <c r="B625" s="74" t="s">
        <v>8735</v>
      </c>
      <c r="C625" s="74"/>
      <c r="D625" s="74" t="s">
        <v>8736</v>
      </c>
      <c r="E625" s="89" t="s">
        <v>8737</v>
      </c>
      <c r="F625" s="74" t="s">
        <v>8536</v>
      </c>
    </row>
    <row r="626" spans="1:6" s="92" customFormat="1" ht="30" customHeight="1" x14ac:dyDescent="0.2">
      <c r="A626" s="69">
        <v>625</v>
      </c>
      <c r="B626" s="74" t="s">
        <v>8741</v>
      </c>
      <c r="C626" s="74"/>
      <c r="D626" s="74" t="s">
        <v>8742</v>
      </c>
      <c r="E626" s="89" t="s">
        <v>8743</v>
      </c>
      <c r="F626" s="74" t="s">
        <v>8536</v>
      </c>
    </row>
    <row r="627" spans="1:6" s="92" customFormat="1" ht="30" customHeight="1" x14ac:dyDescent="0.2">
      <c r="A627" s="69">
        <v>626</v>
      </c>
      <c r="B627" s="74" t="s">
        <v>8744</v>
      </c>
      <c r="C627" s="74"/>
      <c r="D627" s="74" t="s">
        <v>8745</v>
      </c>
      <c r="E627" s="89" t="s">
        <v>8746</v>
      </c>
      <c r="F627" s="74" t="s">
        <v>8536</v>
      </c>
    </row>
    <row r="628" spans="1:6" s="92" customFormat="1" ht="30" customHeight="1" x14ac:dyDescent="0.2">
      <c r="A628" s="69">
        <v>627</v>
      </c>
      <c r="B628" s="74" t="s">
        <v>8747</v>
      </c>
      <c r="C628" s="74"/>
      <c r="D628" s="74" t="s">
        <v>8748</v>
      </c>
      <c r="E628" s="89" t="s">
        <v>8749</v>
      </c>
      <c r="F628" s="74" t="s">
        <v>8536</v>
      </c>
    </row>
    <row r="629" spans="1:6" s="92" customFormat="1" ht="30" customHeight="1" x14ac:dyDescent="0.2">
      <c r="A629" s="69">
        <v>628</v>
      </c>
      <c r="B629" s="74" t="s">
        <v>8750</v>
      </c>
      <c r="C629" s="74"/>
      <c r="D629" s="74" t="s">
        <v>8751</v>
      </c>
      <c r="E629" s="89" t="s">
        <v>8752</v>
      </c>
      <c r="F629" s="74" t="s">
        <v>8536</v>
      </c>
    </row>
    <row r="630" spans="1:6" s="92" customFormat="1" ht="30" customHeight="1" x14ac:dyDescent="0.2">
      <c r="A630" s="69">
        <v>629</v>
      </c>
      <c r="B630" s="74" t="s">
        <v>8753</v>
      </c>
      <c r="C630" s="74"/>
      <c r="D630" s="74" t="s">
        <v>8754</v>
      </c>
      <c r="E630" s="89" t="s">
        <v>8755</v>
      </c>
      <c r="F630" s="74" t="s">
        <v>8536</v>
      </c>
    </row>
    <row r="631" spans="1:6" s="92" customFormat="1" ht="30" customHeight="1" x14ac:dyDescent="0.2">
      <c r="A631" s="69">
        <v>630</v>
      </c>
      <c r="B631" s="74" t="s">
        <v>8756</v>
      </c>
      <c r="C631" s="74"/>
      <c r="D631" s="74" t="s">
        <v>8757</v>
      </c>
      <c r="E631" s="89" t="s">
        <v>8758</v>
      </c>
      <c r="F631" s="74" t="s">
        <v>8536</v>
      </c>
    </row>
    <row r="632" spans="1:6" s="92" customFormat="1" ht="30" customHeight="1" x14ac:dyDescent="0.2">
      <c r="A632" s="69">
        <v>631</v>
      </c>
      <c r="B632" s="74" t="s">
        <v>8759</v>
      </c>
      <c r="C632" s="74"/>
      <c r="D632" s="74" t="s">
        <v>8760</v>
      </c>
      <c r="E632" s="89" t="s">
        <v>8761</v>
      </c>
      <c r="F632" s="74" t="s">
        <v>8536</v>
      </c>
    </row>
    <row r="633" spans="1:6" s="92" customFormat="1" ht="30" customHeight="1" x14ac:dyDescent="0.2">
      <c r="A633" s="69">
        <v>632</v>
      </c>
      <c r="B633" s="74" t="s">
        <v>8762</v>
      </c>
      <c r="C633" s="74"/>
      <c r="D633" s="74" t="s">
        <v>9373</v>
      </c>
      <c r="E633" s="89" t="s">
        <v>8764</v>
      </c>
      <c r="F633" s="74" t="s">
        <v>8536</v>
      </c>
    </row>
    <row r="634" spans="1:6" s="92" customFormat="1" ht="30" customHeight="1" x14ac:dyDescent="0.2">
      <c r="A634" s="69">
        <v>633</v>
      </c>
      <c r="B634" s="74" t="s">
        <v>8765</v>
      </c>
      <c r="C634" s="74"/>
      <c r="D634" s="74" t="s">
        <v>8766</v>
      </c>
      <c r="E634" s="89" t="s">
        <v>8767</v>
      </c>
      <c r="F634" s="74" t="s">
        <v>8536</v>
      </c>
    </row>
    <row r="635" spans="1:6" s="92" customFormat="1" ht="30" customHeight="1" x14ac:dyDescent="0.2">
      <c r="A635" s="69">
        <v>634</v>
      </c>
      <c r="B635" s="74" t="s">
        <v>8768</v>
      </c>
      <c r="C635" s="74"/>
      <c r="D635" s="74" t="s">
        <v>8769</v>
      </c>
      <c r="E635" s="89" t="s">
        <v>8770</v>
      </c>
      <c r="F635" s="74" t="s">
        <v>8536</v>
      </c>
    </row>
    <row r="636" spans="1:6" s="92" customFormat="1" ht="30" customHeight="1" x14ac:dyDescent="0.2">
      <c r="A636" s="69">
        <v>635</v>
      </c>
      <c r="B636" s="74" t="s">
        <v>8771</v>
      </c>
      <c r="C636" s="74"/>
      <c r="D636" s="74" t="s">
        <v>8772</v>
      </c>
      <c r="E636" s="89" t="s">
        <v>8773</v>
      </c>
      <c r="F636" s="74" t="s">
        <v>8536</v>
      </c>
    </row>
    <row r="637" spans="1:6" s="92" customFormat="1" ht="30" customHeight="1" x14ac:dyDescent="0.2">
      <c r="A637" s="69">
        <v>636</v>
      </c>
      <c r="B637" s="74" t="s">
        <v>8774</v>
      </c>
      <c r="C637" s="74"/>
      <c r="D637" s="74" t="s">
        <v>8775</v>
      </c>
      <c r="E637" s="89" t="s">
        <v>8776</v>
      </c>
      <c r="F637" s="74" t="s">
        <v>8536</v>
      </c>
    </row>
    <row r="638" spans="1:6" s="92" customFormat="1" ht="30" customHeight="1" x14ac:dyDescent="0.2">
      <c r="A638" s="69">
        <v>637</v>
      </c>
      <c r="B638" s="74" t="s">
        <v>8777</v>
      </c>
      <c r="C638" s="74"/>
      <c r="D638" s="74" t="s">
        <v>8778</v>
      </c>
      <c r="E638" s="89" t="s">
        <v>8779</v>
      </c>
      <c r="F638" s="74" t="s">
        <v>8536</v>
      </c>
    </row>
    <row r="639" spans="1:6" s="92" customFormat="1" ht="30" customHeight="1" x14ac:dyDescent="0.2">
      <c r="A639" s="69">
        <v>638</v>
      </c>
      <c r="B639" s="74" t="s">
        <v>8781</v>
      </c>
      <c r="C639" s="74"/>
      <c r="D639" s="74" t="s">
        <v>8782</v>
      </c>
      <c r="E639" s="89" t="s">
        <v>8783</v>
      </c>
      <c r="F639" s="74" t="s">
        <v>8536</v>
      </c>
    </row>
    <row r="640" spans="1:6" s="92" customFormat="1" ht="30" customHeight="1" x14ac:dyDescent="0.2">
      <c r="A640" s="69">
        <v>639</v>
      </c>
      <c r="B640" s="74" t="s">
        <v>8784</v>
      </c>
      <c r="C640" s="74"/>
      <c r="D640" s="74" t="s">
        <v>8785</v>
      </c>
      <c r="E640" s="89" t="s">
        <v>8786</v>
      </c>
      <c r="F640" s="74" t="s">
        <v>8536</v>
      </c>
    </row>
    <row r="641" spans="1:6" s="92" customFormat="1" ht="30" customHeight="1" x14ac:dyDescent="0.2">
      <c r="A641" s="69">
        <v>640</v>
      </c>
      <c r="B641" s="74" t="s">
        <v>8787</v>
      </c>
      <c r="C641" s="74"/>
      <c r="D641" s="74" t="s">
        <v>8788</v>
      </c>
      <c r="E641" s="89" t="s">
        <v>8789</v>
      </c>
      <c r="F641" s="74" t="s">
        <v>8536</v>
      </c>
    </row>
    <row r="642" spans="1:6" s="92" customFormat="1" ht="30" customHeight="1" x14ac:dyDescent="0.2">
      <c r="A642" s="69">
        <v>641</v>
      </c>
      <c r="B642" s="74" t="s">
        <v>8790</v>
      </c>
      <c r="C642" s="74"/>
      <c r="D642" s="74" t="s">
        <v>8791</v>
      </c>
      <c r="E642" s="89" t="s">
        <v>8792</v>
      </c>
      <c r="F642" s="74" t="s">
        <v>8536</v>
      </c>
    </row>
    <row r="643" spans="1:6" s="92" customFormat="1" ht="30" customHeight="1" x14ac:dyDescent="0.2">
      <c r="A643" s="69">
        <v>642</v>
      </c>
      <c r="B643" s="74" t="s">
        <v>8793</v>
      </c>
      <c r="C643" s="74"/>
      <c r="D643" s="74" t="s">
        <v>8794</v>
      </c>
      <c r="E643" s="89" t="s">
        <v>8795</v>
      </c>
      <c r="F643" s="74" t="s">
        <v>8536</v>
      </c>
    </row>
    <row r="644" spans="1:6" s="92" customFormat="1" ht="30" customHeight="1" x14ac:dyDescent="0.2">
      <c r="A644" s="69">
        <v>643</v>
      </c>
      <c r="B644" s="74" t="s">
        <v>8796</v>
      </c>
      <c r="C644" s="74"/>
      <c r="D644" s="74" t="s">
        <v>8797</v>
      </c>
      <c r="E644" s="89" t="s">
        <v>8798</v>
      </c>
      <c r="F644" s="74" t="s">
        <v>8536</v>
      </c>
    </row>
    <row r="645" spans="1:6" s="92" customFormat="1" ht="30" customHeight="1" x14ac:dyDescent="0.2">
      <c r="A645" s="69">
        <v>644</v>
      </c>
      <c r="B645" s="74" t="s">
        <v>8799</v>
      </c>
      <c r="C645" s="74"/>
      <c r="D645" s="74" t="s">
        <v>8800</v>
      </c>
      <c r="E645" s="89" t="s">
        <v>8801</v>
      </c>
      <c r="F645" s="74" t="s">
        <v>8536</v>
      </c>
    </row>
    <row r="646" spans="1:6" s="92" customFormat="1" ht="30" customHeight="1" x14ac:dyDescent="0.2">
      <c r="A646" s="69">
        <v>645</v>
      </c>
      <c r="B646" s="74" t="s">
        <v>8802</v>
      </c>
      <c r="C646" s="74"/>
      <c r="D646" s="74" t="s">
        <v>8803</v>
      </c>
      <c r="E646" s="89" t="s">
        <v>8804</v>
      </c>
      <c r="F646" s="74" t="s">
        <v>8536</v>
      </c>
    </row>
    <row r="647" spans="1:6" s="92" customFormat="1" ht="30" customHeight="1" x14ac:dyDescent="0.2">
      <c r="A647" s="69">
        <v>646</v>
      </c>
      <c r="B647" s="74" t="s">
        <v>8805</v>
      </c>
      <c r="C647" s="74"/>
      <c r="D647" s="74" t="s">
        <v>8806</v>
      </c>
      <c r="E647" s="89" t="s">
        <v>8807</v>
      </c>
      <c r="F647" s="74" t="s">
        <v>8536</v>
      </c>
    </row>
    <row r="648" spans="1:6" s="92" customFormat="1" ht="30" customHeight="1" x14ac:dyDescent="0.2">
      <c r="A648" s="69">
        <v>647</v>
      </c>
      <c r="B648" s="74" t="s">
        <v>8808</v>
      </c>
      <c r="C648" s="74"/>
      <c r="D648" s="74" t="s">
        <v>8809</v>
      </c>
      <c r="E648" s="89" t="s">
        <v>8810</v>
      </c>
      <c r="F648" s="74" t="s">
        <v>8536</v>
      </c>
    </row>
    <row r="649" spans="1:6" s="92" customFormat="1" ht="30" customHeight="1" x14ac:dyDescent="0.2">
      <c r="A649" s="69">
        <v>648</v>
      </c>
      <c r="B649" s="74" t="s">
        <v>8812</v>
      </c>
      <c r="C649" s="74"/>
      <c r="D649" s="74" t="s">
        <v>8813</v>
      </c>
      <c r="E649" s="89" t="s">
        <v>8814</v>
      </c>
      <c r="F649" s="74" t="s">
        <v>8536</v>
      </c>
    </row>
    <row r="650" spans="1:6" s="92" customFormat="1" ht="30" customHeight="1" x14ac:dyDescent="0.2">
      <c r="A650" s="69">
        <v>649</v>
      </c>
      <c r="B650" s="74" t="s">
        <v>8815</v>
      </c>
      <c r="C650" s="74"/>
      <c r="D650" s="74" t="s">
        <v>8816</v>
      </c>
      <c r="E650" s="89" t="s">
        <v>8817</v>
      </c>
      <c r="F650" s="74" t="s">
        <v>8536</v>
      </c>
    </row>
    <row r="651" spans="1:6" s="92" customFormat="1" ht="30" customHeight="1" x14ac:dyDescent="0.2">
      <c r="A651" s="69">
        <v>650</v>
      </c>
      <c r="B651" s="74" t="s">
        <v>8818</v>
      </c>
      <c r="C651" s="74"/>
      <c r="D651" s="74" t="s">
        <v>8819</v>
      </c>
      <c r="E651" s="89" t="s">
        <v>8820</v>
      </c>
      <c r="F651" s="74" t="s">
        <v>8536</v>
      </c>
    </row>
    <row r="652" spans="1:6" s="92" customFormat="1" ht="30" customHeight="1" x14ac:dyDescent="0.2">
      <c r="A652" s="69">
        <v>651</v>
      </c>
      <c r="B652" s="74" t="s">
        <v>8821</v>
      </c>
      <c r="C652" s="74"/>
      <c r="D652" s="74" t="s">
        <v>8822</v>
      </c>
      <c r="E652" s="89" t="s">
        <v>8823</v>
      </c>
      <c r="F652" s="74" t="s">
        <v>8536</v>
      </c>
    </row>
    <row r="653" spans="1:6" s="92" customFormat="1" ht="30" customHeight="1" x14ac:dyDescent="0.2">
      <c r="A653" s="69">
        <v>652</v>
      </c>
      <c r="B653" s="74" t="s">
        <v>8824</v>
      </c>
      <c r="C653" s="74"/>
      <c r="D653" s="74" t="s">
        <v>8825</v>
      </c>
      <c r="E653" s="89" t="s">
        <v>8826</v>
      </c>
      <c r="F653" s="74" t="s">
        <v>8536</v>
      </c>
    </row>
    <row r="654" spans="1:6" s="92" customFormat="1" ht="30" customHeight="1" x14ac:dyDescent="0.2">
      <c r="A654" s="69">
        <v>653</v>
      </c>
      <c r="B654" s="74" t="s">
        <v>8827</v>
      </c>
      <c r="C654" s="74"/>
      <c r="D654" s="74" t="s">
        <v>8828</v>
      </c>
      <c r="E654" s="89" t="s">
        <v>8829</v>
      </c>
      <c r="F654" s="74" t="s">
        <v>8536</v>
      </c>
    </row>
    <row r="655" spans="1:6" s="92" customFormat="1" ht="30" customHeight="1" x14ac:dyDescent="0.2">
      <c r="A655" s="69">
        <v>654</v>
      </c>
      <c r="B655" s="74" t="s">
        <v>8830</v>
      </c>
      <c r="C655" s="74"/>
      <c r="D655" s="74" t="s">
        <v>8831</v>
      </c>
      <c r="E655" s="89" t="s">
        <v>8832</v>
      </c>
      <c r="F655" s="74" t="s">
        <v>8536</v>
      </c>
    </row>
    <row r="656" spans="1:6" s="92" customFormat="1" ht="30" customHeight="1" x14ac:dyDescent="0.2">
      <c r="A656" s="69">
        <v>655</v>
      </c>
      <c r="B656" s="74" t="s">
        <v>8833</v>
      </c>
      <c r="C656" s="74"/>
      <c r="D656" s="74" t="s">
        <v>8834</v>
      </c>
      <c r="E656" s="89" t="s">
        <v>8835</v>
      </c>
      <c r="F656" s="74" t="s">
        <v>8536</v>
      </c>
    </row>
    <row r="657" spans="1:6" s="92" customFormat="1" ht="30" customHeight="1" x14ac:dyDescent="0.2">
      <c r="A657" s="69">
        <v>656</v>
      </c>
      <c r="B657" s="74" t="s">
        <v>8836</v>
      </c>
      <c r="C657" s="74"/>
      <c r="D657" s="74" t="s">
        <v>8837</v>
      </c>
      <c r="E657" s="89" t="s">
        <v>8838</v>
      </c>
      <c r="F657" s="74" t="s">
        <v>8536</v>
      </c>
    </row>
    <row r="658" spans="1:6" s="92" customFormat="1" ht="30" customHeight="1" x14ac:dyDescent="0.2">
      <c r="A658" s="69">
        <v>657</v>
      </c>
      <c r="B658" s="74" t="s">
        <v>8839</v>
      </c>
      <c r="C658" s="74"/>
      <c r="D658" s="74" t="s">
        <v>8840</v>
      </c>
      <c r="E658" s="89" t="s">
        <v>8841</v>
      </c>
      <c r="F658" s="74" t="s">
        <v>8536</v>
      </c>
    </row>
    <row r="659" spans="1:6" s="92" customFormat="1" ht="30" customHeight="1" x14ac:dyDescent="0.2">
      <c r="A659" s="69">
        <v>658</v>
      </c>
      <c r="B659" s="74" t="s">
        <v>8842</v>
      </c>
      <c r="C659" s="74"/>
      <c r="D659" s="74" t="s">
        <v>8843</v>
      </c>
      <c r="E659" s="89" t="s">
        <v>8844</v>
      </c>
      <c r="F659" s="74" t="s">
        <v>8536</v>
      </c>
    </row>
    <row r="660" spans="1:6" s="92" customFormat="1" ht="30" customHeight="1" x14ac:dyDescent="0.2">
      <c r="A660" s="69">
        <v>659</v>
      </c>
      <c r="B660" s="74" t="s">
        <v>8845</v>
      </c>
      <c r="C660" s="74"/>
      <c r="D660" s="74" t="s">
        <v>8846</v>
      </c>
      <c r="E660" s="89" t="s">
        <v>8847</v>
      </c>
      <c r="F660" s="74" t="s">
        <v>8536</v>
      </c>
    </row>
    <row r="661" spans="1:6" s="92" customFormat="1" ht="30" customHeight="1" x14ac:dyDescent="0.2">
      <c r="A661" s="69">
        <v>660</v>
      </c>
      <c r="B661" s="74" t="s">
        <v>8848</v>
      </c>
      <c r="C661" s="74"/>
      <c r="D661" s="74" t="s">
        <v>8849</v>
      </c>
      <c r="E661" s="89" t="s">
        <v>8850</v>
      </c>
      <c r="F661" s="74" t="s">
        <v>8536</v>
      </c>
    </row>
    <row r="662" spans="1:6" s="92" customFormat="1" ht="30" customHeight="1" x14ac:dyDescent="0.2">
      <c r="A662" s="69">
        <v>661</v>
      </c>
      <c r="B662" s="74" t="s">
        <v>8851</v>
      </c>
      <c r="C662" s="74"/>
      <c r="D662" s="74" t="s">
        <v>8852</v>
      </c>
      <c r="E662" s="89" t="s">
        <v>8853</v>
      </c>
      <c r="F662" s="74" t="s">
        <v>8536</v>
      </c>
    </row>
    <row r="663" spans="1:6" s="92" customFormat="1" ht="30" customHeight="1" x14ac:dyDescent="0.2">
      <c r="A663" s="69">
        <v>662</v>
      </c>
      <c r="B663" s="74" t="s">
        <v>8854</v>
      </c>
      <c r="C663" s="74"/>
      <c r="D663" s="74" t="s">
        <v>8855</v>
      </c>
      <c r="E663" s="89" t="s">
        <v>8856</v>
      </c>
      <c r="F663" s="74" t="s">
        <v>8536</v>
      </c>
    </row>
    <row r="664" spans="1:6" s="92" customFormat="1" ht="30" customHeight="1" x14ac:dyDescent="0.2">
      <c r="A664" s="69">
        <v>663</v>
      </c>
      <c r="B664" s="74" t="s">
        <v>8857</v>
      </c>
      <c r="C664" s="74"/>
      <c r="D664" s="74" t="s">
        <v>8858</v>
      </c>
      <c r="E664" s="89" t="s">
        <v>8859</v>
      </c>
      <c r="F664" s="74" t="s">
        <v>8536</v>
      </c>
    </row>
    <row r="665" spans="1:6" s="92" customFormat="1" ht="30" customHeight="1" x14ac:dyDescent="0.2">
      <c r="A665" s="69">
        <v>664</v>
      </c>
      <c r="B665" s="74" t="s">
        <v>8860</v>
      </c>
      <c r="C665" s="74"/>
      <c r="D665" s="74" t="s">
        <v>8861</v>
      </c>
      <c r="E665" s="89" t="s">
        <v>8862</v>
      </c>
      <c r="F665" s="74" t="s">
        <v>8536</v>
      </c>
    </row>
    <row r="666" spans="1:6" s="92" customFormat="1" ht="30" customHeight="1" x14ac:dyDescent="0.2">
      <c r="A666" s="69">
        <v>665</v>
      </c>
      <c r="B666" s="74" t="s">
        <v>8863</v>
      </c>
      <c r="C666" s="74"/>
      <c r="D666" s="74" t="s">
        <v>8864</v>
      </c>
      <c r="E666" s="89" t="s">
        <v>8865</v>
      </c>
      <c r="F666" s="74" t="s">
        <v>8536</v>
      </c>
    </row>
    <row r="667" spans="1:6" s="92" customFormat="1" ht="30" customHeight="1" x14ac:dyDescent="0.2">
      <c r="A667" s="69">
        <v>666</v>
      </c>
      <c r="B667" s="74" t="s">
        <v>8866</v>
      </c>
      <c r="C667" s="74"/>
      <c r="D667" s="74" t="s">
        <v>8867</v>
      </c>
      <c r="E667" s="89" t="s">
        <v>8868</v>
      </c>
      <c r="F667" s="74" t="s">
        <v>8536</v>
      </c>
    </row>
    <row r="668" spans="1:6" s="92" customFormat="1" ht="30" customHeight="1" x14ac:dyDescent="0.2">
      <c r="A668" s="69">
        <v>667</v>
      </c>
      <c r="B668" s="74" t="s">
        <v>8869</v>
      </c>
      <c r="C668" s="74"/>
      <c r="D668" s="74" t="s">
        <v>8870</v>
      </c>
      <c r="E668" s="89" t="s">
        <v>8871</v>
      </c>
      <c r="F668" s="74" t="s">
        <v>8536</v>
      </c>
    </row>
    <row r="669" spans="1:6" s="92" customFormat="1" ht="30" customHeight="1" x14ac:dyDescent="0.2">
      <c r="A669" s="69">
        <v>668</v>
      </c>
      <c r="B669" s="74" t="s">
        <v>8872</v>
      </c>
      <c r="C669" s="74"/>
      <c r="D669" s="74" t="s">
        <v>8873</v>
      </c>
      <c r="E669" s="89" t="s">
        <v>8874</v>
      </c>
      <c r="F669" s="74" t="s">
        <v>8536</v>
      </c>
    </row>
    <row r="670" spans="1:6" s="92" customFormat="1" ht="30" customHeight="1" x14ac:dyDescent="0.2">
      <c r="A670" s="69">
        <v>669</v>
      </c>
      <c r="B670" s="74" t="s">
        <v>8875</v>
      </c>
      <c r="C670" s="74"/>
      <c r="D670" s="74" t="s">
        <v>8876</v>
      </c>
      <c r="E670" s="89" t="s">
        <v>8877</v>
      </c>
      <c r="F670" s="74" t="s">
        <v>8536</v>
      </c>
    </row>
    <row r="671" spans="1:6" s="92" customFormat="1" ht="30" customHeight="1" x14ac:dyDescent="0.2">
      <c r="A671" s="69">
        <v>670</v>
      </c>
      <c r="B671" s="74" t="s">
        <v>8878</v>
      </c>
      <c r="C671" s="74"/>
      <c r="D671" s="74" t="s">
        <v>8879</v>
      </c>
      <c r="E671" s="89" t="s">
        <v>8880</v>
      </c>
      <c r="F671" s="74" t="s">
        <v>8536</v>
      </c>
    </row>
    <row r="672" spans="1:6" s="92" customFormat="1" ht="30" customHeight="1" x14ac:dyDescent="0.2">
      <c r="A672" s="69">
        <v>671</v>
      </c>
      <c r="B672" s="74" t="s">
        <v>8881</v>
      </c>
      <c r="C672" s="74"/>
      <c r="D672" s="74" t="s">
        <v>8882</v>
      </c>
      <c r="E672" s="89" t="s">
        <v>8883</v>
      </c>
      <c r="F672" s="74" t="s">
        <v>8536</v>
      </c>
    </row>
    <row r="673" spans="1:6" s="92" customFormat="1" ht="30" customHeight="1" x14ac:dyDescent="0.2">
      <c r="A673" s="69">
        <v>672</v>
      </c>
      <c r="B673" s="74" t="s">
        <v>8884</v>
      </c>
      <c r="C673" s="74"/>
      <c r="D673" s="74" t="s">
        <v>8885</v>
      </c>
      <c r="E673" s="89" t="s">
        <v>8886</v>
      </c>
      <c r="F673" s="74" t="s">
        <v>8536</v>
      </c>
    </row>
    <row r="674" spans="1:6" s="92" customFormat="1" ht="30" customHeight="1" x14ac:dyDescent="0.2">
      <c r="A674" s="69">
        <v>673</v>
      </c>
      <c r="B674" s="74" t="s">
        <v>8887</v>
      </c>
      <c r="C674" s="74"/>
      <c r="D674" s="74" t="s">
        <v>8888</v>
      </c>
      <c r="E674" s="89" t="s">
        <v>8889</v>
      </c>
      <c r="F674" s="74" t="s">
        <v>8536</v>
      </c>
    </row>
    <row r="675" spans="1:6" s="92" customFormat="1" ht="30" customHeight="1" x14ac:dyDescent="0.2">
      <c r="A675" s="69">
        <v>674</v>
      </c>
      <c r="B675" s="74" t="s">
        <v>8891</v>
      </c>
      <c r="C675" s="74"/>
      <c r="D675" s="74" t="s">
        <v>8892</v>
      </c>
      <c r="E675" s="89" t="s">
        <v>8893</v>
      </c>
      <c r="F675" s="74" t="s">
        <v>8536</v>
      </c>
    </row>
    <row r="676" spans="1:6" s="92" customFormat="1" ht="30" customHeight="1" x14ac:dyDescent="0.2">
      <c r="A676" s="69">
        <v>675</v>
      </c>
      <c r="B676" s="74" t="s">
        <v>8894</v>
      </c>
      <c r="C676" s="74"/>
      <c r="D676" s="74" t="s">
        <v>8895</v>
      </c>
      <c r="E676" s="89" t="s">
        <v>8896</v>
      </c>
      <c r="F676" s="74" t="s">
        <v>8536</v>
      </c>
    </row>
    <row r="677" spans="1:6" s="92" customFormat="1" ht="30" customHeight="1" x14ac:dyDescent="0.2">
      <c r="A677" s="69">
        <v>676</v>
      </c>
      <c r="B677" s="74" t="s">
        <v>8897</v>
      </c>
      <c r="C677" s="74"/>
      <c r="D677" s="74" t="s">
        <v>8898</v>
      </c>
      <c r="E677" s="89" t="s">
        <v>8899</v>
      </c>
      <c r="F677" s="74" t="s">
        <v>8536</v>
      </c>
    </row>
    <row r="678" spans="1:6" s="92" customFormat="1" ht="30" customHeight="1" x14ac:dyDescent="0.2">
      <c r="A678" s="69">
        <v>677</v>
      </c>
      <c r="B678" s="74" t="s">
        <v>8900</v>
      </c>
      <c r="C678" s="74"/>
      <c r="D678" s="74" t="s">
        <v>8901</v>
      </c>
      <c r="E678" s="89" t="s">
        <v>8902</v>
      </c>
      <c r="F678" s="74" t="s">
        <v>8536</v>
      </c>
    </row>
    <row r="679" spans="1:6" s="92" customFormat="1" ht="30" customHeight="1" x14ac:dyDescent="0.2">
      <c r="A679" s="69">
        <v>678</v>
      </c>
      <c r="B679" s="74" t="s">
        <v>8903</v>
      </c>
      <c r="C679" s="74"/>
      <c r="D679" s="74" t="s">
        <v>8904</v>
      </c>
      <c r="E679" s="89" t="s">
        <v>8905</v>
      </c>
      <c r="F679" s="74" t="s">
        <v>8536</v>
      </c>
    </row>
    <row r="680" spans="1:6" s="92" customFormat="1" ht="30" customHeight="1" x14ac:dyDescent="0.2">
      <c r="A680" s="69">
        <v>679</v>
      </c>
      <c r="B680" s="74" t="s">
        <v>8908</v>
      </c>
      <c r="C680" s="74"/>
      <c r="D680" s="74" t="s">
        <v>8909</v>
      </c>
      <c r="E680" s="89" t="s">
        <v>8910</v>
      </c>
      <c r="F680" s="74" t="s">
        <v>8536</v>
      </c>
    </row>
    <row r="681" spans="1:6" s="92" customFormat="1" ht="30" customHeight="1" x14ac:dyDescent="0.2">
      <c r="A681" s="69">
        <v>680</v>
      </c>
      <c r="B681" s="74" t="s">
        <v>8911</v>
      </c>
      <c r="C681" s="74"/>
      <c r="D681" s="74" t="s">
        <v>8912</v>
      </c>
      <c r="E681" s="89" t="s">
        <v>8913</v>
      </c>
      <c r="F681" s="74" t="s">
        <v>8536</v>
      </c>
    </row>
    <row r="682" spans="1:6" s="92" customFormat="1" ht="30" customHeight="1" x14ac:dyDescent="0.2">
      <c r="A682" s="69">
        <v>681</v>
      </c>
      <c r="B682" s="74" t="s">
        <v>8914</v>
      </c>
      <c r="C682" s="74"/>
      <c r="D682" s="74" t="s">
        <v>8915</v>
      </c>
      <c r="E682" s="89" t="s">
        <v>8916</v>
      </c>
      <c r="F682" s="74" t="s">
        <v>8536</v>
      </c>
    </row>
    <row r="683" spans="1:6" s="92" customFormat="1" ht="30" customHeight="1" x14ac:dyDescent="0.2">
      <c r="A683" s="69">
        <v>682</v>
      </c>
      <c r="B683" s="74" t="s">
        <v>8917</v>
      </c>
      <c r="C683" s="74"/>
      <c r="D683" s="74" t="s">
        <v>8918</v>
      </c>
      <c r="E683" s="89" t="s">
        <v>8919</v>
      </c>
      <c r="F683" s="74" t="s">
        <v>8536</v>
      </c>
    </row>
    <row r="684" spans="1:6" s="92" customFormat="1" ht="30" customHeight="1" x14ac:dyDescent="0.2">
      <c r="A684" s="69">
        <v>683</v>
      </c>
      <c r="B684" s="74" t="s">
        <v>8920</v>
      </c>
      <c r="C684" s="74"/>
      <c r="D684" s="74" t="s">
        <v>8921</v>
      </c>
      <c r="E684" s="89" t="s">
        <v>8922</v>
      </c>
      <c r="F684" s="74" t="s">
        <v>8536</v>
      </c>
    </row>
    <row r="685" spans="1:6" s="92" customFormat="1" ht="30" customHeight="1" x14ac:dyDescent="0.2">
      <c r="A685" s="69">
        <v>684</v>
      </c>
      <c r="B685" s="74" t="s">
        <v>8923</v>
      </c>
      <c r="C685" s="74"/>
      <c r="D685" s="74" t="s">
        <v>8924</v>
      </c>
      <c r="E685" s="89" t="s">
        <v>8925</v>
      </c>
      <c r="F685" s="74" t="s">
        <v>8536</v>
      </c>
    </row>
    <row r="686" spans="1:6" s="92" customFormat="1" ht="30" customHeight="1" x14ac:dyDescent="0.2">
      <c r="A686" s="69">
        <v>685</v>
      </c>
      <c r="B686" s="74" t="s">
        <v>8926</v>
      </c>
      <c r="C686" s="74"/>
      <c r="D686" s="74" t="s">
        <v>8927</v>
      </c>
      <c r="E686" s="89" t="s">
        <v>8928</v>
      </c>
      <c r="F686" s="74" t="s">
        <v>8536</v>
      </c>
    </row>
    <row r="687" spans="1:6" s="92" customFormat="1" ht="30" customHeight="1" x14ac:dyDescent="0.2">
      <c r="A687" s="69">
        <v>686</v>
      </c>
      <c r="B687" s="74" t="s">
        <v>8929</v>
      </c>
      <c r="C687" s="74"/>
      <c r="D687" s="74" t="s">
        <v>8930</v>
      </c>
      <c r="E687" s="89" t="s">
        <v>8931</v>
      </c>
      <c r="F687" s="74" t="s">
        <v>8536</v>
      </c>
    </row>
    <row r="688" spans="1:6" s="92" customFormat="1" ht="30" customHeight="1" x14ac:dyDescent="0.2">
      <c r="A688" s="69">
        <v>687</v>
      </c>
      <c r="B688" s="74" t="s">
        <v>8932</v>
      </c>
      <c r="C688" s="74"/>
      <c r="D688" s="74" t="s">
        <v>8933</v>
      </c>
      <c r="E688" s="89" t="s">
        <v>8934</v>
      </c>
      <c r="F688" s="74" t="s">
        <v>8536</v>
      </c>
    </row>
    <row r="689" spans="1:6" s="92" customFormat="1" ht="30" customHeight="1" x14ac:dyDescent="0.2">
      <c r="A689" s="69">
        <v>688</v>
      </c>
      <c r="B689" s="74" t="s">
        <v>8935</v>
      </c>
      <c r="C689" s="74"/>
      <c r="D689" s="74" t="s">
        <v>8936</v>
      </c>
      <c r="E689" s="89" t="s">
        <v>8937</v>
      </c>
      <c r="F689" s="74" t="s">
        <v>8536</v>
      </c>
    </row>
    <row r="690" spans="1:6" s="92" customFormat="1" ht="30" customHeight="1" x14ac:dyDescent="0.2">
      <c r="A690" s="69">
        <v>689</v>
      </c>
      <c r="B690" s="74" t="s">
        <v>8938</v>
      </c>
      <c r="C690" s="74"/>
      <c r="D690" s="74" t="s">
        <v>9374</v>
      </c>
      <c r="E690" s="89" t="s">
        <v>8940</v>
      </c>
      <c r="F690" s="74" t="s">
        <v>8536</v>
      </c>
    </row>
    <row r="691" spans="1:6" s="92" customFormat="1" ht="30" customHeight="1" x14ac:dyDescent="0.2">
      <c r="A691" s="69">
        <v>690</v>
      </c>
      <c r="B691" s="74" t="s">
        <v>8941</v>
      </c>
      <c r="C691" s="74"/>
      <c r="D691" s="74" t="s">
        <v>8942</v>
      </c>
      <c r="E691" s="89" t="s">
        <v>8943</v>
      </c>
      <c r="F691" s="74" t="s">
        <v>8536</v>
      </c>
    </row>
    <row r="692" spans="1:6" s="92" customFormat="1" ht="30" customHeight="1" x14ac:dyDescent="0.2">
      <c r="A692" s="69">
        <v>691</v>
      </c>
      <c r="B692" s="74" t="s">
        <v>8944</v>
      </c>
      <c r="C692" s="74"/>
      <c r="D692" s="74" t="s">
        <v>8945</v>
      </c>
      <c r="E692" s="89" t="s">
        <v>8946</v>
      </c>
      <c r="F692" s="74" t="s">
        <v>8536</v>
      </c>
    </row>
    <row r="693" spans="1:6" s="92" customFormat="1" ht="30" customHeight="1" x14ac:dyDescent="0.2">
      <c r="A693" s="69">
        <v>692</v>
      </c>
      <c r="B693" s="74" t="s">
        <v>8949</v>
      </c>
      <c r="C693" s="74"/>
      <c r="D693" s="74" t="s">
        <v>7215</v>
      </c>
      <c r="E693" s="89" t="s">
        <v>8950</v>
      </c>
      <c r="F693" s="74" t="s">
        <v>8536</v>
      </c>
    </row>
    <row r="694" spans="1:6" s="92" customFormat="1" ht="30" customHeight="1" x14ac:dyDescent="0.2">
      <c r="A694" s="69">
        <v>693</v>
      </c>
      <c r="B694" s="74" t="s">
        <v>8951</v>
      </c>
      <c r="C694" s="74"/>
      <c r="D694" s="74" t="s">
        <v>8952</v>
      </c>
      <c r="E694" s="89" t="s">
        <v>8953</v>
      </c>
      <c r="F694" s="74" t="s">
        <v>8536</v>
      </c>
    </row>
    <row r="695" spans="1:6" s="92" customFormat="1" ht="30" customHeight="1" x14ac:dyDescent="0.2">
      <c r="A695" s="69">
        <v>694</v>
      </c>
      <c r="B695" s="74" t="s">
        <v>8954</v>
      </c>
      <c r="C695" s="74"/>
      <c r="D695" s="74" t="s">
        <v>8955</v>
      </c>
      <c r="E695" s="89" t="s">
        <v>8956</v>
      </c>
      <c r="F695" s="74" t="s">
        <v>8536</v>
      </c>
    </row>
    <row r="696" spans="1:6" s="92" customFormat="1" ht="30" customHeight="1" x14ac:dyDescent="0.2">
      <c r="A696" s="69">
        <v>695</v>
      </c>
      <c r="B696" s="74" t="s">
        <v>8957</v>
      </c>
      <c r="C696" s="74"/>
      <c r="D696" s="74" t="s">
        <v>8958</v>
      </c>
      <c r="E696" s="89" t="s">
        <v>8959</v>
      </c>
      <c r="F696" s="74" t="s">
        <v>8536</v>
      </c>
    </row>
    <row r="697" spans="1:6" s="92" customFormat="1" ht="30" customHeight="1" x14ac:dyDescent="0.2">
      <c r="A697" s="69">
        <v>696</v>
      </c>
      <c r="B697" s="74" t="s">
        <v>8960</v>
      </c>
      <c r="C697" s="74"/>
      <c r="D697" s="74" t="s">
        <v>8961</v>
      </c>
      <c r="E697" s="89" t="s">
        <v>8962</v>
      </c>
      <c r="F697" s="74" t="s">
        <v>8536</v>
      </c>
    </row>
    <row r="698" spans="1:6" s="92" customFormat="1" ht="30" customHeight="1" x14ac:dyDescent="0.2">
      <c r="A698" s="69">
        <v>697</v>
      </c>
      <c r="B698" s="74" t="s">
        <v>8963</v>
      </c>
      <c r="C698" s="74"/>
      <c r="D698" s="74" t="s">
        <v>8964</v>
      </c>
      <c r="E698" s="89" t="s">
        <v>8965</v>
      </c>
      <c r="F698" s="74" t="s">
        <v>8536</v>
      </c>
    </row>
    <row r="699" spans="1:6" s="92" customFormat="1" ht="30" customHeight="1" x14ac:dyDescent="0.2">
      <c r="A699" s="69">
        <v>698</v>
      </c>
      <c r="B699" s="74" t="s">
        <v>8966</v>
      </c>
      <c r="C699" s="74"/>
      <c r="D699" s="74" t="s">
        <v>8967</v>
      </c>
      <c r="E699" s="89" t="s">
        <v>8968</v>
      </c>
      <c r="F699" s="74" t="s">
        <v>8536</v>
      </c>
    </row>
    <row r="700" spans="1:6" s="92" customFormat="1" ht="30" customHeight="1" x14ac:dyDescent="0.2">
      <c r="A700" s="69">
        <v>699</v>
      </c>
      <c r="B700" s="74" t="s">
        <v>8969</v>
      </c>
      <c r="C700" s="74"/>
      <c r="D700" s="74" t="s">
        <v>8970</v>
      </c>
      <c r="E700" s="89" t="s">
        <v>8971</v>
      </c>
      <c r="F700" s="74" t="s">
        <v>8536</v>
      </c>
    </row>
    <row r="701" spans="1:6" s="92" customFormat="1" ht="30" customHeight="1" x14ac:dyDescent="0.2">
      <c r="A701" s="69">
        <v>700</v>
      </c>
      <c r="B701" s="74" t="s">
        <v>8972</v>
      </c>
      <c r="C701" s="74"/>
      <c r="D701" s="74" t="s">
        <v>8973</v>
      </c>
      <c r="E701" s="89" t="s">
        <v>8974</v>
      </c>
      <c r="F701" s="74" t="s">
        <v>8536</v>
      </c>
    </row>
    <row r="702" spans="1:6" s="92" customFormat="1" ht="30" customHeight="1" x14ac:dyDescent="0.2">
      <c r="A702" s="69">
        <v>701</v>
      </c>
      <c r="B702" s="74" t="s">
        <v>8976</v>
      </c>
      <c r="C702" s="74"/>
      <c r="D702" s="74" t="s">
        <v>8977</v>
      </c>
      <c r="E702" s="89" t="s">
        <v>8978</v>
      </c>
      <c r="F702" s="74" t="s">
        <v>8536</v>
      </c>
    </row>
    <row r="703" spans="1:6" s="92" customFormat="1" ht="30" customHeight="1" x14ac:dyDescent="0.2">
      <c r="A703" s="69">
        <v>702</v>
      </c>
      <c r="B703" s="74" t="s">
        <v>8979</v>
      </c>
      <c r="C703" s="74"/>
      <c r="D703" s="74" t="s">
        <v>8980</v>
      </c>
      <c r="E703" s="89" t="s">
        <v>8981</v>
      </c>
      <c r="F703" s="74" t="s">
        <v>8536</v>
      </c>
    </row>
    <row r="704" spans="1:6" s="92" customFormat="1" ht="30" customHeight="1" x14ac:dyDescent="0.2">
      <c r="A704" s="69">
        <v>703</v>
      </c>
      <c r="B704" s="74" t="s">
        <v>8982</v>
      </c>
      <c r="C704" s="74"/>
      <c r="D704" s="74" t="s">
        <v>8983</v>
      </c>
      <c r="E704" s="89" t="s">
        <v>8984</v>
      </c>
      <c r="F704" s="74" t="s">
        <v>8536</v>
      </c>
    </row>
    <row r="705" spans="1:6" s="92" customFormat="1" ht="30" customHeight="1" x14ac:dyDescent="0.2">
      <c r="A705" s="69">
        <v>704</v>
      </c>
      <c r="B705" s="74" t="s">
        <v>8985</v>
      </c>
      <c r="C705" s="74"/>
      <c r="D705" s="74" t="s">
        <v>8986</v>
      </c>
      <c r="E705" s="89" t="s">
        <v>8987</v>
      </c>
      <c r="F705" s="74" t="s">
        <v>8536</v>
      </c>
    </row>
    <row r="706" spans="1:6" s="92" customFormat="1" ht="30" customHeight="1" x14ac:dyDescent="0.2">
      <c r="A706" s="69">
        <v>705</v>
      </c>
      <c r="B706" s="74" t="s">
        <v>8990</v>
      </c>
      <c r="C706" s="74"/>
      <c r="D706" s="74" t="s">
        <v>8991</v>
      </c>
      <c r="E706" s="89" t="s">
        <v>8992</v>
      </c>
      <c r="F706" s="74" t="s">
        <v>8536</v>
      </c>
    </row>
    <row r="707" spans="1:6" s="92" customFormat="1" ht="30" customHeight="1" x14ac:dyDescent="0.2">
      <c r="A707" s="69">
        <v>706</v>
      </c>
      <c r="B707" s="74" t="s">
        <v>8993</v>
      </c>
      <c r="C707" s="74"/>
      <c r="D707" s="74" t="s">
        <v>8994</v>
      </c>
      <c r="E707" s="89" t="s">
        <v>8995</v>
      </c>
      <c r="F707" s="74" t="s">
        <v>8536</v>
      </c>
    </row>
    <row r="708" spans="1:6" s="92" customFormat="1" ht="30" customHeight="1" x14ac:dyDescent="0.2">
      <c r="A708" s="69">
        <v>707</v>
      </c>
      <c r="B708" s="74" t="s">
        <v>8996</v>
      </c>
      <c r="C708" s="74"/>
      <c r="D708" s="74" t="s">
        <v>8997</v>
      </c>
      <c r="E708" s="89" t="s">
        <v>8998</v>
      </c>
      <c r="F708" s="74" t="s">
        <v>8536</v>
      </c>
    </row>
    <row r="709" spans="1:6" s="92" customFormat="1" ht="30" customHeight="1" x14ac:dyDescent="0.2">
      <c r="A709" s="69">
        <v>708</v>
      </c>
      <c r="B709" s="74" t="s">
        <v>8999</v>
      </c>
      <c r="C709" s="74"/>
      <c r="D709" s="74" t="s">
        <v>9000</v>
      </c>
      <c r="E709" s="89" t="s">
        <v>9001</v>
      </c>
      <c r="F709" s="74" t="s">
        <v>8536</v>
      </c>
    </row>
    <row r="710" spans="1:6" s="92" customFormat="1" ht="30" customHeight="1" x14ac:dyDescent="0.2">
      <c r="A710" s="69">
        <v>709</v>
      </c>
      <c r="B710" s="74" t="s">
        <v>9002</v>
      </c>
      <c r="C710" s="74"/>
      <c r="D710" s="74" t="s">
        <v>9003</v>
      </c>
      <c r="E710" s="89" t="s">
        <v>9004</v>
      </c>
      <c r="F710" s="74" t="s">
        <v>8536</v>
      </c>
    </row>
    <row r="711" spans="1:6" s="92" customFormat="1" ht="30" customHeight="1" x14ac:dyDescent="0.2">
      <c r="A711" s="69">
        <v>710</v>
      </c>
      <c r="B711" s="74" t="s">
        <v>9005</v>
      </c>
      <c r="C711" s="74"/>
      <c r="D711" s="74" t="s">
        <v>9006</v>
      </c>
      <c r="E711" s="89" t="s">
        <v>9007</v>
      </c>
      <c r="F711" s="74" t="s">
        <v>8536</v>
      </c>
    </row>
    <row r="712" spans="1:6" s="92" customFormat="1" ht="30" customHeight="1" x14ac:dyDescent="0.2">
      <c r="A712" s="69">
        <v>711</v>
      </c>
      <c r="B712" s="74" t="s">
        <v>9008</v>
      </c>
      <c r="C712" s="74"/>
      <c r="D712" s="74" t="s">
        <v>9009</v>
      </c>
      <c r="E712" s="89" t="s">
        <v>9010</v>
      </c>
      <c r="F712" s="74" t="s">
        <v>8536</v>
      </c>
    </row>
    <row r="713" spans="1:6" s="92" customFormat="1" ht="30" customHeight="1" x14ac:dyDescent="0.2">
      <c r="A713" s="69">
        <v>712</v>
      </c>
      <c r="B713" s="74" t="s">
        <v>9011</v>
      </c>
      <c r="C713" s="74"/>
      <c r="D713" s="74" t="s">
        <v>9012</v>
      </c>
      <c r="E713" s="89" t="s">
        <v>9013</v>
      </c>
      <c r="F713" s="74" t="s">
        <v>8536</v>
      </c>
    </row>
    <row r="714" spans="1:6" s="92" customFormat="1" ht="30" customHeight="1" x14ac:dyDescent="0.2">
      <c r="A714" s="69">
        <v>713</v>
      </c>
      <c r="B714" s="74" t="s">
        <v>9014</v>
      </c>
      <c r="C714" s="74"/>
      <c r="D714" s="74" t="s">
        <v>9015</v>
      </c>
      <c r="E714" s="89" t="s">
        <v>9016</v>
      </c>
      <c r="F714" s="74" t="s">
        <v>8536</v>
      </c>
    </row>
    <row r="715" spans="1:6" s="92" customFormat="1" ht="30" customHeight="1" x14ac:dyDescent="0.2">
      <c r="A715" s="69">
        <v>714</v>
      </c>
      <c r="B715" s="74" t="s">
        <v>9017</v>
      </c>
      <c r="C715" s="74"/>
      <c r="D715" s="74" t="s">
        <v>9018</v>
      </c>
      <c r="E715" s="89" t="s">
        <v>9019</v>
      </c>
      <c r="F715" s="74" t="s">
        <v>8536</v>
      </c>
    </row>
    <row r="716" spans="1:6" s="92" customFormat="1" ht="30" customHeight="1" x14ac:dyDescent="0.2">
      <c r="A716" s="69">
        <v>715</v>
      </c>
      <c r="B716" s="74" t="s">
        <v>9020</v>
      </c>
      <c r="C716" s="74"/>
      <c r="D716" s="74" t="s">
        <v>9021</v>
      </c>
      <c r="E716" s="89" t="s">
        <v>9022</v>
      </c>
      <c r="F716" s="74" t="s">
        <v>8536</v>
      </c>
    </row>
    <row r="717" spans="1:6" s="92" customFormat="1" ht="30" customHeight="1" x14ac:dyDescent="0.2">
      <c r="A717" s="69">
        <v>716</v>
      </c>
      <c r="B717" s="74" t="s">
        <v>9024</v>
      </c>
      <c r="C717" s="74"/>
      <c r="D717" s="74" t="s">
        <v>9025</v>
      </c>
      <c r="E717" s="89" t="s">
        <v>9026</v>
      </c>
      <c r="F717" s="74" t="s">
        <v>8536</v>
      </c>
    </row>
    <row r="718" spans="1:6" s="92" customFormat="1" ht="30" customHeight="1" x14ac:dyDescent="0.2">
      <c r="A718" s="69">
        <v>717</v>
      </c>
      <c r="B718" s="74" t="s">
        <v>9027</v>
      </c>
      <c r="C718" s="74"/>
      <c r="D718" s="74" t="s">
        <v>9028</v>
      </c>
      <c r="E718" s="89" t="s">
        <v>9029</v>
      </c>
      <c r="F718" s="74" t="s">
        <v>8536</v>
      </c>
    </row>
    <row r="719" spans="1:6" s="92" customFormat="1" ht="30" customHeight="1" x14ac:dyDescent="0.2">
      <c r="A719" s="69">
        <v>718</v>
      </c>
      <c r="B719" s="74" t="s">
        <v>9030</v>
      </c>
      <c r="C719" s="74"/>
      <c r="D719" s="74" t="s">
        <v>9031</v>
      </c>
      <c r="E719" s="89" t="s">
        <v>9032</v>
      </c>
      <c r="F719" s="74" t="s">
        <v>8536</v>
      </c>
    </row>
    <row r="720" spans="1:6" s="92" customFormat="1" ht="30" customHeight="1" x14ac:dyDescent="0.2">
      <c r="A720" s="69">
        <v>719</v>
      </c>
      <c r="B720" s="74" t="s">
        <v>9033</v>
      </c>
      <c r="C720" s="74"/>
      <c r="D720" s="74" t="s">
        <v>9034</v>
      </c>
      <c r="E720" s="89" t="s">
        <v>9035</v>
      </c>
      <c r="F720" s="74" t="s">
        <v>8536</v>
      </c>
    </row>
    <row r="721" spans="1:6" s="92" customFormat="1" ht="30" customHeight="1" x14ac:dyDescent="0.2">
      <c r="A721" s="69">
        <v>720</v>
      </c>
      <c r="B721" s="74" t="s">
        <v>9037</v>
      </c>
      <c r="C721" s="74"/>
      <c r="D721" s="74" t="s">
        <v>9038</v>
      </c>
      <c r="E721" s="89" t="s">
        <v>9039</v>
      </c>
      <c r="F721" s="74" t="s">
        <v>8536</v>
      </c>
    </row>
    <row r="722" spans="1:6" s="92" customFormat="1" ht="30" customHeight="1" x14ac:dyDescent="0.2">
      <c r="A722" s="69">
        <v>721</v>
      </c>
      <c r="B722" s="74" t="s">
        <v>9040</v>
      </c>
      <c r="C722" s="74"/>
      <c r="D722" s="74" t="s">
        <v>9041</v>
      </c>
      <c r="E722" s="89" t="s">
        <v>9042</v>
      </c>
      <c r="F722" s="74" t="s">
        <v>8536</v>
      </c>
    </row>
    <row r="723" spans="1:6" s="92" customFormat="1" ht="30" customHeight="1" x14ac:dyDescent="0.2">
      <c r="A723" s="69">
        <v>722</v>
      </c>
      <c r="B723" s="74" t="s">
        <v>9047</v>
      </c>
      <c r="C723" s="74"/>
      <c r="D723" s="74" t="s">
        <v>9048</v>
      </c>
      <c r="E723" s="89" t="s">
        <v>9049</v>
      </c>
      <c r="F723" s="74" t="s">
        <v>8536</v>
      </c>
    </row>
    <row r="724" spans="1:6" s="92" customFormat="1" ht="30" customHeight="1" x14ac:dyDescent="0.2">
      <c r="A724" s="69">
        <v>723</v>
      </c>
      <c r="B724" s="74" t="s">
        <v>9050</v>
      </c>
      <c r="C724" s="74"/>
      <c r="D724" s="74" t="s">
        <v>9051</v>
      </c>
      <c r="E724" s="89" t="s">
        <v>9052</v>
      </c>
      <c r="F724" s="74" t="s">
        <v>8536</v>
      </c>
    </row>
    <row r="725" spans="1:6" s="92" customFormat="1" ht="30" customHeight="1" x14ac:dyDescent="0.2">
      <c r="A725" s="69">
        <v>724</v>
      </c>
      <c r="B725" s="74" t="s">
        <v>9053</v>
      </c>
      <c r="C725" s="74"/>
      <c r="D725" s="74" t="s">
        <v>9054</v>
      </c>
      <c r="E725" s="89" t="s">
        <v>9055</v>
      </c>
      <c r="F725" s="74" t="s">
        <v>8536</v>
      </c>
    </row>
    <row r="726" spans="1:6" s="92" customFormat="1" ht="30" customHeight="1" x14ac:dyDescent="0.2">
      <c r="A726" s="69">
        <v>725</v>
      </c>
      <c r="B726" s="74" t="s">
        <v>9056</v>
      </c>
      <c r="C726" s="74"/>
      <c r="D726" s="74" t="s">
        <v>9057</v>
      </c>
      <c r="E726" s="89" t="s">
        <v>9058</v>
      </c>
      <c r="F726" s="74" t="s">
        <v>8536</v>
      </c>
    </row>
    <row r="727" spans="1:6" s="92" customFormat="1" ht="30" customHeight="1" x14ac:dyDescent="0.2">
      <c r="A727" s="69">
        <v>726</v>
      </c>
      <c r="B727" s="74" t="s">
        <v>9059</v>
      </c>
      <c r="C727" s="74"/>
      <c r="D727" s="74" t="s">
        <v>9060</v>
      </c>
      <c r="E727" s="89" t="s">
        <v>9061</v>
      </c>
      <c r="F727" s="74" t="s">
        <v>8536</v>
      </c>
    </row>
    <row r="728" spans="1:6" s="92" customFormat="1" ht="30" customHeight="1" x14ac:dyDescent="0.2">
      <c r="A728" s="69">
        <v>727</v>
      </c>
      <c r="B728" s="74" t="s">
        <v>9062</v>
      </c>
      <c r="C728" s="74"/>
      <c r="D728" s="74" t="s">
        <v>9063</v>
      </c>
      <c r="E728" s="89" t="s">
        <v>9064</v>
      </c>
      <c r="F728" s="74" t="s">
        <v>8536</v>
      </c>
    </row>
    <row r="729" spans="1:6" s="92" customFormat="1" ht="30" customHeight="1" x14ac:dyDescent="0.2">
      <c r="A729" s="69">
        <v>728</v>
      </c>
      <c r="B729" s="74" t="s">
        <v>9065</v>
      </c>
      <c r="C729" s="74"/>
      <c r="D729" s="74" t="s">
        <v>9066</v>
      </c>
      <c r="E729" s="89" t="s">
        <v>9067</v>
      </c>
      <c r="F729" s="74" t="s">
        <v>8536</v>
      </c>
    </row>
    <row r="730" spans="1:6" s="92" customFormat="1" ht="30" customHeight="1" x14ac:dyDescent="0.2">
      <c r="A730" s="69">
        <v>729</v>
      </c>
      <c r="B730" s="74" t="s">
        <v>9068</v>
      </c>
      <c r="C730" s="74"/>
      <c r="D730" s="74" t="s">
        <v>9069</v>
      </c>
      <c r="E730" s="89" t="s">
        <v>9070</v>
      </c>
      <c r="F730" s="74" t="s">
        <v>8536</v>
      </c>
    </row>
    <row r="731" spans="1:6" s="92" customFormat="1" ht="30" customHeight="1" x14ac:dyDescent="0.2">
      <c r="A731" s="69">
        <v>730</v>
      </c>
      <c r="B731" s="74" t="s">
        <v>9071</v>
      </c>
      <c r="C731" s="74"/>
      <c r="D731" s="74" t="s">
        <v>9072</v>
      </c>
      <c r="E731" s="89" t="s">
        <v>9073</v>
      </c>
      <c r="F731" s="74" t="s">
        <v>8536</v>
      </c>
    </row>
    <row r="732" spans="1:6" s="92" customFormat="1" ht="30" customHeight="1" x14ac:dyDescent="0.2">
      <c r="A732" s="69">
        <v>731</v>
      </c>
      <c r="B732" s="74" t="s">
        <v>9074</v>
      </c>
      <c r="C732" s="74"/>
      <c r="D732" s="74" t="s">
        <v>9075</v>
      </c>
      <c r="E732" s="89" t="s">
        <v>9076</v>
      </c>
      <c r="F732" s="74" t="s">
        <v>8536</v>
      </c>
    </row>
    <row r="733" spans="1:6" s="92" customFormat="1" ht="30" customHeight="1" x14ac:dyDescent="0.2">
      <c r="A733" s="69">
        <v>732</v>
      </c>
      <c r="B733" s="74" t="s">
        <v>9077</v>
      </c>
      <c r="C733" s="74"/>
      <c r="D733" s="74" t="s">
        <v>9078</v>
      </c>
      <c r="E733" s="89" t="s">
        <v>9079</v>
      </c>
      <c r="F733" s="74" t="s">
        <v>8536</v>
      </c>
    </row>
    <row r="734" spans="1:6" s="92" customFormat="1" ht="30" customHeight="1" x14ac:dyDescent="0.2">
      <c r="A734" s="69">
        <v>733</v>
      </c>
      <c r="B734" s="74" t="s">
        <v>9080</v>
      </c>
      <c r="C734" s="74"/>
      <c r="D734" s="74" t="s">
        <v>9081</v>
      </c>
      <c r="E734" s="89" t="s">
        <v>9082</v>
      </c>
      <c r="F734" s="74" t="s">
        <v>8536</v>
      </c>
    </row>
    <row r="735" spans="1:6" s="92" customFormat="1" ht="30" customHeight="1" x14ac:dyDescent="0.2">
      <c r="A735" s="69">
        <v>734</v>
      </c>
      <c r="B735" s="74" t="s">
        <v>9083</v>
      </c>
      <c r="C735" s="74"/>
      <c r="D735" s="74" t="s">
        <v>9084</v>
      </c>
      <c r="E735" s="89" t="s">
        <v>9085</v>
      </c>
      <c r="F735" s="74" t="s">
        <v>8536</v>
      </c>
    </row>
    <row r="736" spans="1:6" s="92" customFormat="1" ht="30" customHeight="1" x14ac:dyDescent="0.2">
      <c r="A736" s="69">
        <v>735</v>
      </c>
      <c r="B736" s="74" t="s">
        <v>9087</v>
      </c>
      <c r="C736" s="74"/>
      <c r="D736" s="74" t="s">
        <v>9088</v>
      </c>
      <c r="E736" s="89" t="s">
        <v>9089</v>
      </c>
      <c r="F736" s="74" t="s">
        <v>8536</v>
      </c>
    </row>
    <row r="737" spans="1:6" s="92" customFormat="1" ht="30" customHeight="1" x14ac:dyDescent="0.2">
      <c r="A737" s="69">
        <v>736</v>
      </c>
      <c r="B737" s="74" t="s">
        <v>9090</v>
      </c>
      <c r="C737" s="74"/>
      <c r="D737" s="74" t="s">
        <v>9091</v>
      </c>
      <c r="E737" s="89" t="s">
        <v>9092</v>
      </c>
      <c r="F737" s="74" t="s">
        <v>8536</v>
      </c>
    </row>
    <row r="738" spans="1:6" s="92" customFormat="1" ht="30" customHeight="1" x14ac:dyDescent="0.2">
      <c r="A738" s="69">
        <v>737</v>
      </c>
      <c r="B738" s="74" t="s">
        <v>9093</v>
      </c>
      <c r="C738" s="74"/>
      <c r="D738" s="74" t="s">
        <v>9094</v>
      </c>
      <c r="E738" s="89" t="s">
        <v>9095</v>
      </c>
      <c r="F738" s="74" t="s">
        <v>9096</v>
      </c>
    </row>
    <row r="739" spans="1:6" s="92" customFormat="1" ht="30" customHeight="1" x14ac:dyDescent="0.2">
      <c r="A739" s="69">
        <v>738</v>
      </c>
      <c r="B739" s="74" t="s">
        <v>9097</v>
      </c>
      <c r="C739" s="74"/>
      <c r="D739" s="74" t="s">
        <v>9098</v>
      </c>
      <c r="E739" s="89" t="s">
        <v>9099</v>
      </c>
      <c r="F739" s="74" t="s">
        <v>9100</v>
      </c>
    </row>
    <row r="740" spans="1:6" s="92" customFormat="1" ht="30" customHeight="1" x14ac:dyDescent="0.2">
      <c r="A740" s="69">
        <v>739</v>
      </c>
      <c r="B740" s="74" t="s">
        <v>9101</v>
      </c>
      <c r="C740" s="74"/>
      <c r="D740" s="74" t="s">
        <v>9102</v>
      </c>
      <c r="E740" s="89" t="s">
        <v>9103</v>
      </c>
      <c r="F740" s="74" t="s">
        <v>9100</v>
      </c>
    </row>
    <row r="741" spans="1:6" s="92" customFormat="1" ht="30" customHeight="1" x14ac:dyDescent="0.2">
      <c r="A741" s="69">
        <v>740</v>
      </c>
      <c r="B741" s="74" t="s">
        <v>9104</v>
      </c>
      <c r="C741" s="74"/>
      <c r="D741" s="74" t="s">
        <v>9105</v>
      </c>
      <c r="E741" s="89" t="s">
        <v>9106</v>
      </c>
      <c r="F741" s="74" t="s">
        <v>9100</v>
      </c>
    </row>
    <row r="742" spans="1:6" s="92" customFormat="1" ht="30" customHeight="1" x14ac:dyDescent="0.2">
      <c r="A742" s="69">
        <v>741</v>
      </c>
      <c r="B742" s="74" t="s">
        <v>9107</v>
      </c>
      <c r="C742" s="74"/>
      <c r="D742" s="74" t="s">
        <v>9108</v>
      </c>
      <c r="E742" s="89" t="s">
        <v>9109</v>
      </c>
      <c r="F742" s="74" t="s">
        <v>9110</v>
      </c>
    </row>
    <row r="743" spans="1:6" s="92" customFormat="1" ht="30" customHeight="1" x14ac:dyDescent="0.2">
      <c r="A743" s="69">
        <v>742</v>
      </c>
      <c r="B743" s="74" t="s">
        <v>9111</v>
      </c>
      <c r="C743" s="74"/>
      <c r="D743" s="74" t="s">
        <v>9112</v>
      </c>
      <c r="E743" s="89" t="s">
        <v>9113</v>
      </c>
      <c r="F743" s="74" t="s">
        <v>9110</v>
      </c>
    </row>
    <row r="744" spans="1:6" s="92" customFormat="1" ht="30" customHeight="1" x14ac:dyDescent="0.2">
      <c r="A744" s="69">
        <v>743</v>
      </c>
      <c r="B744" s="74" t="s">
        <v>9114</v>
      </c>
      <c r="C744" s="74"/>
      <c r="D744" s="74" t="s">
        <v>9115</v>
      </c>
      <c r="E744" s="89" t="s">
        <v>9116</v>
      </c>
      <c r="F744" s="74" t="s">
        <v>9110</v>
      </c>
    </row>
    <row r="745" spans="1:6" s="92" customFormat="1" ht="30" customHeight="1" x14ac:dyDescent="0.2">
      <c r="A745" s="69">
        <v>744</v>
      </c>
      <c r="B745" s="74" t="s">
        <v>9117</v>
      </c>
      <c r="C745" s="74"/>
      <c r="D745" s="74" t="s">
        <v>9118</v>
      </c>
      <c r="E745" s="89" t="s">
        <v>9119</v>
      </c>
      <c r="F745" s="74" t="s">
        <v>9110</v>
      </c>
    </row>
    <row r="746" spans="1:6" s="92" customFormat="1" ht="30" customHeight="1" x14ac:dyDescent="0.2">
      <c r="A746" s="69">
        <v>745</v>
      </c>
      <c r="B746" s="74" t="s">
        <v>9120</v>
      </c>
      <c r="C746" s="74"/>
      <c r="D746" s="74" t="s">
        <v>9121</v>
      </c>
      <c r="E746" s="89" t="s">
        <v>9122</v>
      </c>
      <c r="F746" s="74" t="s">
        <v>9110</v>
      </c>
    </row>
    <row r="747" spans="1:6" s="92" customFormat="1" ht="30" customHeight="1" x14ac:dyDescent="0.2">
      <c r="A747" s="69">
        <v>746</v>
      </c>
      <c r="B747" s="74" t="s">
        <v>9123</v>
      </c>
      <c r="C747" s="74"/>
      <c r="D747" s="74" t="s">
        <v>9124</v>
      </c>
      <c r="E747" s="89" t="s">
        <v>9125</v>
      </c>
      <c r="F747" s="74" t="s">
        <v>9110</v>
      </c>
    </row>
    <row r="748" spans="1:6" s="92" customFormat="1" ht="30" customHeight="1" x14ac:dyDescent="0.2">
      <c r="A748" s="69">
        <v>747</v>
      </c>
      <c r="B748" s="74" t="s">
        <v>9126</v>
      </c>
      <c r="C748" s="74"/>
      <c r="D748" s="74" t="s">
        <v>9127</v>
      </c>
      <c r="E748" s="89" t="s">
        <v>9128</v>
      </c>
      <c r="F748" s="74" t="s">
        <v>9129</v>
      </c>
    </row>
    <row r="749" spans="1:6" s="92" customFormat="1" ht="30" customHeight="1" x14ac:dyDescent="0.2">
      <c r="A749" s="69">
        <v>748</v>
      </c>
      <c r="B749" s="74" t="s">
        <v>9130</v>
      </c>
      <c r="C749" s="74"/>
      <c r="D749" s="74" t="s">
        <v>9131</v>
      </c>
      <c r="E749" s="89" t="s">
        <v>9132</v>
      </c>
      <c r="F749" s="74" t="s">
        <v>8407</v>
      </c>
    </row>
    <row r="750" spans="1:6" s="92" customFormat="1" ht="30" customHeight="1" x14ac:dyDescent="0.2">
      <c r="A750" s="69">
        <v>749</v>
      </c>
      <c r="B750" s="74" t="s">
        <v>9133</v>
      </c>
      <c r="C750" s="74"/>
      <c r="D750" s="74" t="s">
        <v>9134</v>
      </c>
      <c r="E750" s="89" t="s">
        <v>9135</v>
      </c>
      <c r="F750" s="74" t="s">
        <v>8407</v>
      </c>
    </row>
    <row r="751" spans="1:6" s="92" customFormat="1" ht="30" customHeight="1" x14ac:dyDescent="0.2">
      <c r="A751" s="69">
        <v>750</v>
      </c>
      <c r="B751" s="74" t="s">
        <v>9139</v>
      </c>
      <c r="C751" s="74"/>
      <c r="D751" s="74" t="s">
        <v>9140</v>
      </c>
      <c r="E751" s="89" t="s">
        <v>9141</v>
      </c>
      <c r="F751" s="74" t="s">
        <v>7731</v>
      </c>
    </row>
    <row r="752" spans="1:6" s="92" customFormat="1" ht="30" customHeight="1" x14ac:dyDescent="0.2">
      <c r="A752" s="69">
        <v>751</v>
      </c>
      <c r="B752" s="74" t="s">
        <v>9145</v>
      </c>
      <c r="C752" s="74"/>
      <c r="D752" s="74" t="s">
        <v>9146</v>
      </c>
      <c r="E752" s="89" t="s">
        <v>9147</v>
      </c>
      <c r="F752" s="74" t="s">
        <v>7731</v>
      </c>
    </row>
    <row r="753" spans="1:6" s="92" customFormat="1" ht="30" customHeight="1" x14ac:dyDescent="0.2">
      <c r="A753" s="69">
        <v>752</v>
      </c>
      <c r="B753" s="74" t="s">
        <v>9150</v>
      </c>
      <c r="C753" s="74"/>
      <c r="D753" s="74" t="s">
        <v>9151</v>
      </c>
      <c r="E753" s="89" t="s">
        <v>9152</v>
      </c>
      <c r="F753" s="74" t="s">
        <v>7731</v>
      </c>
    </row>
    <row r="754" spans="1:6" s="92" customFormat="1" ht="30" customHeight="1" x14ac:dyDescent="0.2">
      <c r="A754" s="69">
        <v>753</v>
      </c>
      <c r="B754" s="74" t="s">
        <v>9153</v>
      </c>
      <c r="C754" s="74"/>
      <c r="D754" s="74" t="s">
        <v>9154</v>
      </c>
      <c r="E754" s="89" t="s">
        <v>9155</v>
      </c>
      <c r="F754" s="74" t="s">
        <v>7731</v>
      </c>
    </row>
    <row r="755" spans="1:6" s="92" customFormat="1" ht="30" customHeight="1" x14ac:dyDescent="0.2">
      <c r="A755" s="69">
        <v>754</v>
      </c>
      <c r="B755" s="74" t="s">
        <v>9156</v>
      </c>
      <c r="C755" s="74"/>
      <c r="D755" s="74" t="s">
        <v>9157</v>
      </c>
      <c r="E755" s="89" t="s">
        <v>9158</v>
      </c>
      <c r="F755" s="74" t="s">
        <v>7731</v>
      </c>
    </row>
    <row r="756" spans="1:6" s="92" customFormat="1" ht="30" customHeight="1" x14ac:dyDescent="0.2">
      <c r="A756" s="69">
        <v>755</v>
      </c>
      <c r="B756" s="74" t="s">
        <v>9159</v>
      </c>
      <c r="C756" s="74"/>
      <c r="D756" s="74" t="s">
        <v>9160</v>
      </c>
      <c r="E756" s="89" t="s">
        <v>9161</v>
      </c>
      <c r="F756" s="74" t="s">
        <v>7731</v>
      </c>
    </row>
    <row r="757" spans="1:6" s="92" customFormat="1" ht="30" customHeight="1" x14ac:dyDescent="0.2">
      <c r="A757" s="69">
        <v>756</v>
      </c>
      <c r="B757" s="74" t="s">
        <v>9173</v>
      </c>
      <c r="C757" s="74"/>
      <c r="D757" s="74" t="s">
        <v>9174</v>
      </c>
      <c r="E757" s="89" t="s">
        <v>9175</v>
      </c>
      <c r="F757" s="74" t="s">
        <v>7731</v>
      </c>
    </row>
    <row r="758" spans="1:6" s="92" customFormat="1" ht="30" customHeight="1" x14ac:dyDescent="0.2">
      <c r="A758" s="69">
        <v>757</v>
      </c>
      <c r="B758" s="74" t="s">
        <v>9176</v>
      </c>
      <c r="C758" s="74"/>
      <c r="D758" s="74" t="s">
        <v>9177</v>
      </c>
      <c r="E758" s="89" t="s">
        <v>9178</v>
      </c>
      <c r="F758" s="74" t="s">
        <v>7731</v>
      </c>
    </row>
    <row r="759" spans="1:6" s="92" customFormat="1" ht="30" customHeight="1" x14ac:dyDescent="0.2">
      <c r="A759" s="69">
        <v>758</v>
      </c>
      <c r="B759" s="74" t="s">
        <v>9179</v>
      </c>
      <c r="C759" s="74"/>
      <c r="D759" s="74" t="s">
        <v>9180</v>
      </c>
      <c r="E759" s="89" t="s">
        <v>9181</v>
      </c>
      <c r="F759" s="74" t="s">
        <v>7731</v>
      </c>
    </row>
    <row r="760" spans="1:6" s="92" customFormat="1" ht="30" customHeight="1" x14ac:dyDescent="0.2">
      <c r="A760" s="69">
        <v>759</v>
      </c>
      <c r="B760" s="74" t="s">
        <v>9182</v>
      </c>
      <c r="C760" s="74"/>
      <c r="D760" s="74" t="s">
        <v>9183</v>
      </c>
      <c r="E760" s="89" t="s">
        <v>9184</v>
      </c>
      <c r="F760" s="74" t="s">
        <v>7731</v>
      </c>
    </row>
    <row r="761" spans="1:6" s="92" customFormat="1" ht="30" customHeight="1" x14ac:dyDescent="0.2">
      <c r="A761" s="69">
        <v>760</v>
      </c>
      <c r="B761" s="74" t="s">
        <v>9185</v>
      </c>
      <c r="C761" s="74"/>
      <c r="D761" s="74" t="s">
        <v>9186</v>
      </c>
      <c r="E761" s="89" t="s">
        <v>9187</v>
      </c>
      <c r="F761" s="74" t="s">
        <v>7731</v>
      </c>
    </row>
    <row r="762" spans="1:6" s="92" customFormat="1" ht="30" customHeight="1" x14ac:dyDescent="0.2">
      <c r="A762" s="69">
        <v>761</v>
      </c>
      <c r="B762" s="74" t="s">
        <v>9188</v>
      </c>
      <c r="C762" s="74"/>
      <c r="D762" s="74" t="s">
        <v>9189</v>
      </c>
      <c r="E762" s="89" t="s">
        <v>9190</v>
      </c>
      <c r="F762" s="74" t="s">
        <v>7731</v>
      </c>
    </row>
    <row r="763" spans="1:6" s="92" customFormat="1" ht="30" customHeight="1" x14ac:dyDescent="0.2">
      <c r="A763" s="69">
        <v>762</v>
      </c>
      <c r="B763" s="74" t="s">
        <v>9191</v>
      </c>
      <c r="C763" s="74"/>
      <c r="D763" s="74" t="s">
        <v>9192</v>
      </c>
      <c r="E763" s="89" t="s">
        <v>9193</v>
      </c>
      <c r="F763" s="74" t="s">
        <v>7731</v>
      </c>
    </row>
    <row r="764" spans="1:6" s="92" customFormat="1" ht="30" customHeight="1" x14ac:dyDescent="0.2">
      <c r="A764" s="69">
        <v>763</v>
      </c>
      <c r="B764" s="74" t="s">
        <v>9194</v>
      </c>
      <c r="C764" s="74"/>
      <c r="D764" s="74" t="s">
        <v>9195</v>
      </c>
      <c r="E764" s="89" t="s">
        <v>9196</v>
      </c>
      <c r="F764" s="74" t="s">
        <v>7731</v>
      </c>
    </row>
    <row r="765" spans="1:6" s="92" customFormat="1" ht="30" customHeight="1" x14ac:dyDescent="0.2">
      <c r="A765" s="69">
        <v>764</v>
      </c>
      <c r="B765" s="74" t="s">
        <v>9197</v>
      </c>
      <c r="C765" s="74"/>
      <c r="D765" s="74" t="s">
        <v>9198</v>
      </c>
      <c r="E765" s="89" t="s">
        <v>9199</v>
      </c>
      <c r="F765" s="74" t="s">
        <v>7731</v>
      </c>
    </row>
    <row r="766" spans="1:6" s="92" customFormat="1" ht="30" customHeight="1" x14ac:dyDescent="0.2">
      <c r="A766" s="69">
        <v>765</v>
      </c>
      <c r="B766" s="74" t="s">
        <v>9200</v>
      </c>
      <c r="C766" s="74"/>
      <c r="D766" s="74" t="s">
        <v>9201</v>
      </c>
      <c r="E766" s="89" t="s">
        <v>9202</v>
      </c>
      <c r="F766" s="74" t="s">
        <v>7731</v>
      </c>
    </row>
    <row r="767" spans="1:6" s="92" customFormat="1" ht="30" customHeight="1" x14ac:dyDescent="0.2">
      <c r="A767" s="69">
        <v>766</v>
      </c>
      <c r="B767" s="74" t="s">
        <v>9203</v>
      </c>
      <c r="C767" s="74"/>
      <c r="D767" s="74" t="s">
        <v>9204</v>
      </c>
      <c r="E767" s="89" t="s">
        <v>9205</v>
      </c>
      <c r="F767" s="74" t="s">
        <v>7731</v>
      </c>
    </row>
    <row r="768" spans="1:6" s="92" customFormat="1" ht="30" customHeight="1" x14ac:dyDescent="0.2">
      <c r="A768" s="69">
        <v>767</v>
      </c>
      <c r="B768" s="74" t="s">
        <v>9206</v>
      </c>
      <c r="C768" s="74"/>
      <c r="D768" s="74" t="s">
        <v>9207</v>
      </c>
      <c r="E768" s="89" t="s">
        <v>9208</v>
      </c>
      <c r="F768" s="74" t="s">
        <v>7731</v>
      </c>
    </row>
    <row r="769" spans="1:6" s="92" customFormat="1" ht="30" customHeight="1" x14ac:dyDescent="0.2">
      <c r="A769" s="69">
        <v>768</v>
      </c>
      <c r="B769" s="74" t="s">
        <v>9209</v>
      </c>
      <c r="C769" s="74"/>
      <c r="D769" s="74" t="s">
        <v>9210</v>
      </c>
      <c r="E769" s="89" t="s">
        <v>9211</v>
      </c>
      <c r="F769" s="74" t="s">
        <v>7731</v>
      </c>
    </row>
    <row r="770" spans="1:6" s="92" customFormat="1" ht="30" customHeight="1" x14ac:dyDescent="0.2">
      <c r="A770" s="69">
        <v>769</v>
      </c>
      <c r="B770" s="74" t="s">
        <v>9212</v>
      </c>
      <c r="C770" s="74"/>
      <c r="D770" s="74" t="s">
        <v>9213</v>
      </c>
      <c r="E770" s="89" t="s">
        <v>9214</v>
      </c>
      <c r="F770" s="74" t="s">
        <v>7731</v>
      </c>
    </row>
    <row r="771" spans="1:6" s="92" customFormat="1" ht="30" customHeight="1" x14ac:dyDescent="0.2">
      <c r="A771" s="69">
        <v>770</v>
      </c>
      <c r="B771" s="74" t="s">
        <v>9217</v>
      </c>
      <c r="C771" s="74"/>
      <c r="D771" s="74" t="s">
        <v>9218</v>
      </c>
      <c r="E771" s="89" t="s">
        <v>9219</v>
      </c>
      <c r="F771" s="74" t="s">
        <v>7731</v>
      </c>
    </row>
    <row r="772" spans="1:6" s="92" customFormat="1" ht="30" customHeight="1" x14ac:dyDescent="0.2">
      <c r="A772" s="69">
        <v>771</v>
      </c>
      <c r="B772" s="74" t="s">
        <v>9220</v>
      </c>
      <c r="C772" s="74"/>
      <c r="D772" s="74" t="s">
        <v>9221</v>
      </c>
      <c r="E772" s="89" t="s">
        <v>9222</v>
      </c>
      <c r="F772" s="74" t="s">
        <v>7731</v>
      </c>
    </row>
    <row r="773" spans="1:6" s="92" customFormat="1" ht="30" customHeight="1" x14ac:dyDescent="0.2">
      <c r="A773" s="69">
        <v>772</v>
      </c>
      <c r="B773" s="74" t="s">
        <v>9223</v>
      </c>
      <c r="C773" s="74"/>
      <c r="D773" s="74" t="s">
        <v>9224</v>
      </c>
      <c r="E773" s="89" t="s">
        <v>9225</v>
      </c>
      <c r="F773" s="74" t="s">
        <v>7731</v>
      </c>
    </row>
    <row r="774" spans="1:6" s="92" customFormat="1" ht="30" customHeight="1" x14ac:dyDescent="0.2">
      <c r="A774" s="69">
        <v>773</v>
      </c>
      <c r="B774" s="74" t="s">
        <v>9226</v>
      </c>
      <c r="C774" s="74"/>
      <c r="D774" s="74" t="s">
        <v>9227</v>
      </c>
      <c r="E774" s="89" t="s">
        <v>9228</v>
      </c>
      <c r="F774" s="74" t="s">
        <v>7731</v>
      </c>
    </row>
    <row r="775" spans="1:6" s="92" customFormat="1" ht="30" customHeight="1" x14ac:dyDescent="0.2">
      <c r="A775" s="69">
        <v>774</v>
      </c>
      <c r="B775" s="74" t="s">
        <v>9229</v>
      </c>
      <c r="C775" s="74"/>
      <c r="D775" s="74" t="s">
        <v>9230</v>
      </c>
      <c r="E775" s="89" t="s">
        <v>9231</v>
      </c>
      <c r="F775" s="74" t="s">
        <v>7731</v>
      </c>
    </row>
    <row r="776" spans="1:6" s="92" customFormat="1" ht="30" customHeight="1" x14ac:dyDescent="0.2">
      <c r="A776" s="69">
        <v>775</v>
      </c>
      <c r="B776" s="74" t="s">
        <v>9232</v>
      </c>
      <c r="C776" s="74"/>
      <c r="D776" s="74" t="s">
        <v>9233</v>
      </c>
      <c r="E776" s="89" t="s">
        <v>9234</v>
      </c>
      <c r="F776" s="74" t="s">
        <v>7731</v>
      </c>
    </row>
    <row r="777" spans="1:6" s="92" customFormat="1" ht="30" customHeight="1" x14ac:dyDescent="0.2">
      <c r="A777" s="69">
        <v>776</v>
      </c>
      <c r="B777" s="74" t="s">
        <v>9235</v>
      </c>
      <c r="C777" s="74"/>
      <c r="D777" s="74" t="s">
        <v>9236</v>
      </c>
      <c r="E777" s="89" t="s">
        <v>9237</v>
      </c>
      <c r="F777" s="74" t="s">
        <v>7731</v>
      </c>
    </row>
    <row r="778" spans="1:6" s="92" customFormat="1" ht="30" customHeight="1" x14ac:dyDescent="0.2">
      <c r="A778" s="69">
        <v>777</v>
      </c>
      <c r="B778" s="74" t="s">
        <v>9238</v>
      </c>
      <c r="C778" s="74"/>
      <c r="D778" s="74" t="s">
        <v>9239</v>
      </c>
      <c r="E778" s="89" t="s">
        <v>9240</v>
      </c>
      <c r="F778" s="74" t="s">
        <v>7731</v>
      </c>
    </row>
    <row r="779" spans="1:6" s="92" customFormat="1" ht="30" customHeight="1" x14ac:dyDescent="0.2">
      <c r="A779" s="69">
        <v>778</v>
      </c>
      <c r="B779" s="74" t="s">
        <v>9245</v>
      </c>
      <c r="C779" s="74"/>
      <c r="D779" s="74" t="s">
        <v>9246</v>
      </c>
      <c r="E779" s="89" t="s">
        <v>9247</v>
      </c>
      <c r="F779" s="74" t="s">
        <v>8498</v>
      </c>
    </row>
    <row r="780" spans="1:6" s="92" customFormat="1" ht="30" customHeight="1" x14ac:dyDescent="0.2">
      <c r="A780" s="69">
        <v>779</v>
      </c>
      <c r="B780" s="74" t="s">
        <v>9248</v>
      </c>
      <c r="C780" s="74"/>
      <c r="D780" s="74" t="s">
        <v>9249</v>
      </c>
      <c r="E780" s="89" t="s">
        <v>9250</v>
      </c>
      <c r="F780" s="74" t="s">
        <v>8407</v>
      </c>
    </row>
    <row r="781" spans="1:6" s="92" customFormat="1" ht="30" customHeight="1" x14ac:dyDescent="0.2">
      <c r="A781" s="69">
        <v>780</v>
      </c>
      <c r="B781" s="74" t="s">
        <v>9251</v>
      </c>
      <c r="C781" s="74"/>
      <c r="D781" s="74" t="s">
        <v>9252</v>
      </c>
      <c r="E781" s="89" t="s">
        <v>9253</v>
      </c>
      <c r="F781" s="74" t="s">
        <v>8407</v>
      </c>
    </row>
    <row r="782" spans="1:6" s="92" customFormat="1" ht="30" customHeight="1" x14ac:dyDescent="0.2">
      <c r="A782" s="69">
        <v>781</v>
      </c>
      <c r="B782" s="74" t="s">
        <v>9254</v>
      </c>
      <c r="C782" s="74"/>
      <c r="D782" s="74" t="s">
        <v>9255</v>
      </c>
      <c r="E782" s="89" t="s">
        <v>9256</v>
      </c>
      <c r="F782" s="74" t="s">
        <v>8407</v>
      </c>
    </row>
    <row r="783" spans="1:6" s="92" customFormat="1" ht="30" customHeight="1" x14ac:dyDescent="0.2">
      <c r="A783" s="69">
        <v>782</v>
      </c>
      <c r="B783" s="74" t="s">
        <v>9257</v>
      </c>
      <c r="C783" s="74"/>
      <c r="D783" s="74" t="s">
        <v>9258</v>
      </c>
      <c r="E783" s="89" t="s">
        <v>9259</v>
      </c>
      <c r="F783" s="74" t="s">
        <v>8407</v>
      </c>
    </row>
    <row r="784" spans="1:6" s="92" customFormat="1" ht="30" customHeight="1" x14ac:dyDescent="0.2">
      <c r="A784" s="69">
        <v>783</v>
      </c>
      <c r="B784" s="74" t="s">
        <v>9260</v>
      </c>
      <c r="C784" s="74"/>
      <c r="D784" s="74" t="s">
        <v>9261</v>
      </c>
      <c r="E784" s="89" t="s">
        <v>9262</v>
      </c>
      <c r="F784" s="74" t="s">
        <v>8407</v>
      </c>
    </row>
    <row r="785" spans="1:6" s="92" customFormat="1" ht="30" customHeight="1" x14ac:dyDescent="0.2">
      <c r="A785" s="69">
        <v>784</v>
      </c>
      <c r="B785" s="74" t="s">
        <v>9263</v>
      </c>
      <c r="C785" s="74"/>
      <c r="D785" s="74" t="s">
        <v>9264</v>
      </c>
      <c r="E785" s="89" t="s">
        <v>9265</v>
      </c>
      <c r="F785" s="74" t="s">
        <v>8449</v>
      </c>
    </row>
    <row r="786" spans="1:6" s="92" customFormat="1" ht="30" customHeight="1" x14ac:dyDescent="0.2">
      <c r="A786" s="69">
        <v>785</v>
      </c>
      <c r="B786" s="74" t="s">
        <v>9266</v>
      </c>
      <c r="C786" s="74"/>
      <c r="D786" s="74" t="s">
        <v>9267</v>
      </c>
      <c r="E786" s="89">
        <v>6000180748</v>
      </c>
      <c r="F786" s="74" t="s">
        <v>7616</v>
      </c>
    </row>
    <row r="787" spans="1:6" s="92" customFormat="1" ht="30" customHeight="1" x14ac:dyDescent="0.2">
      <c r="A787" s="69">
        <v>786</v>
      </c>
      <c r="B787" s="74" t="s">
        <v>9268</v>
      </c>
      <c r="C787" s="74"/>
      <c r="D787" s="74" t="s">
        <v>9269</v>
      </c>
      <c r="E787" s="89">
        <v>6000178717</v>
      </c>
      <c r="F787" s="74" t="s">
        <v>7616</v>
      </c>
    </row>
    <row r="788" spans="1:6" s="92" customFormat="1" ht="30" customHeight="1" x14ac:dyDescent="0.2">
      <c r="A788" s="69">
        <v>787</v>
      </c>
      <c r="B788" s="74" t="s">
        <v>9270</v>
      </c>
      <c r="C788" s="74"/>
      <c r="D788" s="74" t="s">
        <v>9271</v>
      </c>
      <c r="E788" s="89" t="s">
        <v>9272</v>
      </c>
      <c r="F788" s="74" t="s">
        <v>7616</v>
      </c>
    </row>
    <row r="789" spans="1:6" s="92" customFormat="1" ht="30" customHeight="1" x14ac:dyDescent="0.2">
      <c r="A789" s="69">
        <v>788</v>
      </c>
      <c r="B789" s="74" t="s">
        <v>9273</v>
      </c>
      <c r="C789" s="74"/>
      <c r="D789" s="74" t="s">
        <v>9274</v>
      </c>
      <c r="E789" s="89">
        <v>6000175995</v>
      </c>
      <c r="F789" s="74" t="s">
        <v>7616</v>
      </c>
    </row>
    <row r="790" spans="1:6" s="92" customFormat="1" ht="30" customHeight="1" x14ac:dyDescent="0.2">
      <c r="A790" s="69">
        <v>789</v>
      </c>
      <c r="B790" s="74" t="s">
        <v>9275</v>
      </c>
      <c r="C790" s="74"/>
      <c r="D790" s="74" t="s">
        <v>9276</v>
      </c>
      <c r="E790" s="89">
        <v>6000235066</v>
      </c>
      <c r="F790" s="74" t="s">
        <v>7616</v>
      </c>
    </row>
    <row r="791" spans="1:6" s="92" customFormat="1" ht="30" customHeight="1" x14ac:dyDescent="0.2">
      <c r="A791" s="69">
        <v>790</v>
      </c>
      <c r="B791" s="74" t="s">
        <v>9277</v>
      </c>
      <c r="C791" s="74"/>
      <c r="D791" s="74" t="s">
        <v>9278</v>
      </c>
      <c r="E791" s="89">
        <v>6000234922</v>
      </c>
      <c r="F791" s="74" t="s">
        <v>7616</v>
      </c>
    </row>
    <row r="792" spans="1:6" s="92" customFormat="1" ht="30" customHeight="1" x14ac:dyDescent="0.2">
      <c r="A792" s="69">
        <v>791</v>
      </c>
      <c r="B792" s="74" t="s">
        <v>9279</v>
      </c>
      <c r="C792" s="74"/>
      <c r="D792" s="74" t="s">
        <v>9280</v>
      </c>
      <c r="E792" s="89">
        <v>6000177738</v>
      </c>
      <c r="F792" s="74" t="s">
        <v>7616</v>
      </c>
    </row>
    <row r="793" spans="1:6" s="92" customFormat="1" ht="30" customHeight="1" x14ac:dyDescent="0.2">
      <c r="A793" s="69">
        <v>792</v>
      </c>
      <c r="B793" s="74" t="s">
        <v>9281</v>
      </c>
      <c r="C793" s="74"/>
      <c r="D793" s="74" t="s">
        <v>9282</v>
      </c>
      <c r="E793" s="89">
        <v>6000382991</v>
      </c>
      <c r="F793" s="74" t="s">
        <v>7616</v>
      </c>
    </row>
    <row r="794" spans="1:6" s="92" customFormat="1" ht="30" customHeight="1" x14ac:dyDescent="0.2">
      <c r="A794" s="69">
        <v>793</v>
      </c>
      <c r="B794" s="74" t="s">
        <v>9283</v>
      </c>
      <c r="C794" s="74"/>
      <c r="D794" s="74" t="s">
        <v>9284</v>
      </c>
      <c r="E794" s="89">
        <v>6000179365</v>
      </c>
      <c r="F794" s="74" t="s">
        <v>7616</v>
      </c>
    </row>
    <row r="795" spans="1:6" s="92" customFormat="1" ht="30" customHeight="1" x14ac:dyDescent="0.2">
      <c r="A795" s="69">
        <v>794</v>
      </c>
      <c r="B795" s="74" t="s">
        <v>9285</v>
      </c>
      <c r="C795" s="74"/>
      <c r="D795" s="74" t="s">
        <v>9286</v>
      </c>
      <c r="E795" s="89">
        <v>6000853954</v>
      </c>
      <c r="F795" s="74" t="s">
        <v>7616</v>
      </c>
    </row>
    <row r="796" spans="1:6" s="92" customFormat="1" ht="30" customHeight="1" x14ac:dyDescent="0.2">
      <c r="A796" s="69">
        <v>795</v>
      </c>
      <c r="B796" s="74" t="s">
        <v>9287</v>
      </c>
      <c r="C796" s="74"/>
      <c r="D796" s="74" t="s">
        <v>9288</v>
      </c>
      <c r="E796" s="89">
        <v>6000235154</v>
      </c>
      <c r="F796" s="74" t="s">
        <v>7616</v>
      </c>
    </row>
    <row r="797" spans="1:6" s="92" customFormat="1" ht="30" customHeight="1" x14ac:dyDescent="0.2">
      <c r="A797" s="69">
        <v>796</v>
      </c>
      <c r="B797" s="74" t="s">
        <v>9289</v>
      </c>
      <c r="C797" s="74"/>
      <c r="D797" s="74" t="s">
        <v>9290</v>
      </c>
      <c r="E797" s="89">
        <v>6000449389</v>
      </c>
      <c r="F797" s="74" t="s">
        <v>7616</v>
      </c>
    </row>
    <row r="798" spans="1:6" s="92" customFormat="1" ht="30" customHeight="1" x14ac:dyDescent="0.2">
      <c r="A798" s="69">
        <v>797</v>
      </c>
      <c r="B798" s="74" t="s">
        <v>9291</v>
      </c>
      <c r="C798" s="74"/>
      <c r="D798" s="74" t="s">
        <v>9292</v>
      </c>
      <c r="E798" s="89">
        <v>6000457333</v>
      </c>
      <c r="F798" s="74" t="s">
        <v>7616</v>
      </c>
    </row>
    <row r="799" spans="1:6" s="92" customFormat="1" ht="30" customHeight="1" x14ac:dyDescent="0.2">
      <c r="A799" s="69">
        <v>798</v>
      </c>
      <c r="B799" s="74" t="s">
        <v>9293</v>
      </c>
      <c r="C799" s="74"/>
      <c r="D799" s="74" t="s">
        <v>9294</v>
      </c>
      <c r="E799" s="89">
        <v>6000639950</v>
      </c>
      <c r="F799" s="74" t="s">
        <v>7616</v>
      </c>
    </row>
    <row r="800" spans="1:6" s="92" customFormat="1" ht="30" customHeight="1" x14ac:dyDescent="0.2">
      <c r="A800" s="69">
        <v>799</v>
      </c>
      <c r="B800" s="74" t="s">
        <v>9295</v>
      </c>
      <c r="C800" s="74"/>
      <c r="D800" s="74" t="s">
        <v>9296</v>
      </c>
      <c r="E800" s="89" t="s">
        <v>9297</v>
      </c>
      <c r="F800" s="74" t="s">
        <v>7616</v>
      </c>
    </row>
    <row r="801" spans="1:6" s="92" customFormat="1" ht="30" customHeight="1" x14ac:dyDescent="0.2">
      <c r="A801" s="69">
        <v>800</v>
      </c>
      <c r="B801" s="74" t="s">
        <v>9298</v>
      </c>
      <c r="C801" s="74"/>
      <c r="D801" s="74" t="s">
        <v>9299</v>
      </c>
      <c r="E801" s="89">
        <v>1100555173</v>
      </c>
      <c r="F801" s="74" t="s">
        <v>7385</v>
      </c>
    </row>
    <row r="802" spans="1:6" s="92" customFormat="1" ht="30" customHeight="1" x14ac:dyDescent="0.2">
      <c r="A802" s="69">
        <v>801</v>
      </c>
      <c r="B802" s="74" t="s">
        <v>9300</v>
      </c>
      <c r="C802" s="74"/>
      <c r="D802" s="74" t="s">
        <v>9301</v>
      </c>
      <c r="E802" s="89">
        <v>3700482964</v>
      </c>
      <c r="F802" s="74" t="s">
        <v>7385</v>
      </c>
    </row>
    <row r="803" spans="1:6" s="92" customFormat="1" ht="30" customHeight="1" x14ac:dyDescent="0.2">
      <c r="A803" s="69">
        <v>802</v>
      </c>
      <c r="B803" s="74" t="s">
        <v>9302</v>
      </c>
      <c r="C803" s="74"/>
      <c r="D803" s="74" t="s">
        <v>9303</v>
      </c>
      <c r="E803" s="89">
        <v>1801397528</v>
      </c>
      <c r="F803" s="74" t="s">
        <v>7593</v>
      </c>
    </row>
    <row r="804" spans="1:6" s="92" customFormat="1" ht="30" customHeight="1" x14ac:dyDescent="0.2">
      <c r="A804" s="69">
        <v>803</v>
      </c>
      <c r="B804" s="74" t="s">
        <v>9305</v>
      </c>
      <c r="C804" s="74"/>
      <c r="D804" s="74" t="s">
        <v>9306</v>
      </c>
      <c r="E804" s="89">
        <v>1800156801</v>
      </c>
      <c r="F804" s="74" t="s">
        <v>7593</v>
      </c>
    </row>
    <row r="805" spans="1:6" s="92" customFormat="1" ht="30" customHeight="1" x14ac:dyDescent="0.2">
      <c r="A805" s="69">
        <v>804</v>
      </c>
      <c r="B805" s="74" t="s">
        <v>9307</v>
      </c>
      <c r="C805" s="74"/>
      <c r="D805" s="74" t="s">
        <v>9308</v>
      </c>
      <c r="E805" s="89" t="s">
        <v>9309</v>
      </c>
      <c r="F805" s="74" t="s">
        <v>7593</v>
      </c>
    </row>
    <row r="806" spans="1:6" s="92" customFormat="1" ht="30" customHeight="1" x14ac:dyDescent="0.2">
      <c r="A806" s="69">
        <v>805</v>
      </c>
      <c r="B806" s="74" t="s">
        <v>9310</v>
      </c>
      <c r="C806" s="74"/>
      <c r="D806" s="74" t="s">
        <v>9311</v>
      </c>
      <c r="E806" s="89">
        <v>1801116600</v>
      </c>
      <c r="F806" s="74" t="s">
        <v>7593</v>
      </c>
    </row>
    <row r="807" spans="1:6" s="92" customFormat="1" ht="30" customHeight="1" x14ac:dyDescent="0.2">
      <c r="A807" s="69">
        <v>806</v>
      </c>
      <c r="B807" s="74" t="s">
        <v>9312</v>
      </c>
      <c r="C807" s="74"/>
      <c r="D807" s="74" t="s">
        <v>9313</v>
      </c>
      <c r="E807" s="89">
        <v>1800715224</v>
      </c>
      <c r="F807" s="74" t="s">
        <v>7593</v>
      </c>
    </row>
    <row r="808" spans="1:6" s="92" customFormat="1" ht="30" customHeight="1" x14ac:dyDescent="0.2">
      <c r="A808" s="69">
        <v>807</v>
      </c>
      <c r="B808" s="74" t="s">
        <v>9314</v>
      </c>
      <c r="C808" s="74"/>
      <c r="D808" s="74" t="s">
        <v>9315</v>
      </c>
      <c r="E808" s="89">
        <v>1800635554</v>
      </c>
      <c r="F808" s="74" t="s">
        <v>7593</v>
      </c>
    </row>
    <row r="809" spans="1:6" s="92" customFormat="1" ht="30" customHeight="1" x14ac:dyDescent="0.2">
      <c r="A809" s="69">
        <v>808</v>
      </c>
      <c r="B809" s="74" t="s">
        <v>9316</v>
      </c>
      <c r="C809" s="74"/>
      <c r="D809" s="74" t="s">
        <v>9317</v>
      </c>
      <c r="E809" s="89">
        <v>6300171310</v>
      </c>
      <c r="F809" s="74" t="s">
        <v>7593</v>
      </c>
    </row>
    <row r="810" spans="1:6" s="92" customFormat="1" ht="30" customHeight="1" x14ac:dyDescent="0.2">
      <c r="A810" s="69">
        <v>809</v>
      </c>
      <c r="B810" s="74" t="s">
        <v>9318</v>
      </c>
      <c r="C810" s="74"/>
      <c r="D810" s="74" t="s">
        <v>9319</v>
      </c>
      <c r="E810" s="89">
        <v>1400384433</v>
      </c>
      <c r="F810" s="74" t="s">
        <v>7692</v>
      </c>
    </row>
    <row r="811" spans="1:6" s="92" customFormat="1" ht="30" customHeight="1" x14ac:dyDescent="0.2">
      <c r="A811" s="69">
        <v>810</v>
      </c>
      <c r="B811" s="74" t="s">
        <v>9320</v>
      </c>
      <c r="C811" s="74"/>
      <c r="D811" s="74" t="s">
        <v>9321</v>
      </c>
      <c r="E811" s="89">
        <v>1701971178</v>
      </c>
      <c r="F811" s="74" t="s">
        <v>8354</v>
      </c>
    </row>
    <row r="812" spans="1:6" s="92" customFormat="1" ht="30" customHeight="1" x14ac:dyDescent="0.2">
      <c r="A812" s="69">
        <v>811</v>
      </c>
      <c r="B812" s="74" t="s">
        <v>9323</v>
      </c>
      <c r="C812" s="74"/>
      <c r="D812" s="74" t="s">
        <v>9324</v>
      </c>
      <c r="E812" s="89">
        <v>1700561549</v>
      </c>
      <c r="F812" s="74" t="s">
        <v>8354</v>
      </c>
    </row>
    <row r="813" spans="1:6" s="92" customFormat="1" ht="30" customHeight="1" x14ac:dyDescent="0.2">
      <c r="A813" s="69">
        <v>812</v>
      </c>
      <c r="B813" s="74" t="s">
        <v>9325</v>
      </c>
      <c r="C813" s="74"/>
      <c r="D813" s="74" t="s">
        <v>9326</v>
      </c>
      <c r="E813" s="89">
        <v>1701642536</v>
      </c>
      <c r="F813" s="74" t="s">
        <v>8354</v>
      </c>
    </row>
    <row r="814" spans="1:6" s="92" customFormat="1" ht="30" customHeight="1" x14ac:dyDescent="0.2">
      <c r="A814" s="69">
        <v>813</v>
      </c>
      <c r="B814" s="74" t="s">
        <v>9327</v>
      </c>
      <c r="C814" s="74"/>
      <c r="D814" s="74" t="s">
        <v>9328</v>
      </c>
      <c r="E814" s="89">
        <v>1700572981</v>
      </c>
      <c r="F814" s="74" t="s">
        <v>8354</v>
      </c>
    </row>
    <row r="815" spans="1:6" s="92" customFormat="1" ht="30" customHeight="1" x14ac:dyDescent="0.2">
      <c r="A815" s="69">
        <v>814</v>
      </c>
      <c r="B815" s="74" t="s">
        <v>9329</v>
      </c>
      <c r="C815" s="74"/>
      <c r="D815" s="74" t="s">
        <v>9330</v>
      </c>
      <c r="E815" s="89">
        <v>1700415026</v>
      </c>
      <c r="F815" s="74" t="s">
        <v>8354</v>
      </c>
    </row>
    <row r="816" spans="1:6" s="92" customFormat="1" ht="30" customHeight="1" x14ac:dyDescent="0.2">
      <c r="A816" s="69">
        <v>815</v>
      </c>
      <c r="B816" s="74" t="s">
        <v>9331</v>
      </c>
      <c r="C816" s="74"/>
      <c r="D816" s="74" t="s">
        <v>9332</v>
      </c>
      <c r="E816" s="89">
        <v>1702093173</v>
      </c>
      <c r="F816" s="74" t="s">
        <v>8354</v>
      </c>
    </row>
    <row r="817" spans="1:6" s="92" customFormat="1" ht="30" customHeight="1" x14ac:dyDescent="0.2">
      <c r="A817" s="69">
        <v>816</v>
      </c>
      <c r="B817" s="74" t="s">
        <v>9333</v>
      </c>
      <c r="C817" s="74"/>
      <c r="D817" s="74" t="s">
        <v>9334</v>
      </c>
      <c r="E817" s="89">
        <v>1700175769</v>
      </c>
      <c r="F817" s="74" t="s">
        <v>8354</v>
      </c>
    </row>
    <row r="818" spans="1:6" s="92" customFormat="1" ht="30" customHeight="1" x14ac:dyDescent="0.2">
      <c r="A818" s="69">
        <v>817</v>
      </c>
      <c r="B818" s="74" t="s">
        <v>9335</v>
      </c>
      <c r="C818" s="74"/>
      <c r="D818" s="74" t="s">
        <v>9336</v>
      </c>
      <c r="E818" s="89" t="s">
        <v>9337</v>
      </c>
      <c r="F818" s="74" t="s">
        <v>9338</v>
      </c>
    </row>
    <row r="819" spans="1:6" s="92" customFormat="1" ht="30" customHeight="1" x14ac:dyDescent="0.2">
      <c r="A819" s="69">
        <v>818</v>
      </c>
      <c r="B819" s="74" t="s">
        <v>9339</v>
      </c>
      <c r="C819" s="74"/>
      <c r="D819" s="74" t="s">
        <v>9340</v>
      </c>
      <c r="E819" s="89">
        <v>1900605680</v>
      </c>
      <c r="F819" s="74" t="s">
        <v>9338</v>
      </c>
    </row>
  </sheetData>
  <conditionalFormatting sqref="E1:E1048576">
    <cfRule type="duplicateValues" dxfId="2" priority="1"/>
  </conditionalFormatting>
  <hyperlinks>
    <hyperlink ref="E140" r:id="rId1" tooltip="2500150335 - CÔNG TY Ô TÔ TOYOTA VIỆT NAM" display="https://hosocongty.vn/cong-ty-o-to-toyota-viet-nam-com-620730.htm" xr:uid="{A3E3C248-9649-45C6-8390-6D2BDFCFD3A4}"/>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92F2E-B1F7-4430-8926-5FF2569E6706}">
  <dimension ref="A1:D819"/>
  <sheetViews>
    <sheetView workbookViewId="0">
      <selection activeCell="C5" sqref="C5"/>
    </sheetView>
  </sheetViews>
  <sheetFormatPr baseColWidth="10" defaultColWidth="8.83203125" defaultRowHeight="15" x14ac:dyDescent="0.2"/>
  <cols>
    <col min="1" max="1" width="4.1640625" style="106" bestFit="1" customWidth="1"/>
    <col min="2" max="2" width="20.6640625" style="105" customWidth="1"/>
    <col min="3" max="3" width="17.1640625" style="106" customWidth="1"/>
    <col min="4" max="4" width="12.83203125" style="105" customWidth="1"/>
    <col min="5" max="16384" width="8.83203125" style="105"/>
  </cols>
  <sheetData>
    <row r="1" spans="1:4" s="102" customFormat="1" x14ac:dyDescent="0.2">
      <c r="A1" s="101" t="s">
        <v>68</v>
      </c>
      <c r="B1" s="101" t="s">
        <v>9376</v>
      </c>
      <c r="C1" s="101" t="s">
        <v>9377</v>
      </c>
      <c r="D1" s="101" t="s">
        <v>9377</v>
      </c>
    </row>
    <row r="2" spans="1:4" s="102" customFormat="1" x14ac:dyDescent="0.2">
      <c r="A2" s="103">
        <v>19</v>
      </c>
      <c r="B2" s="74" t="s">
        <v>7731</v>
      </c>
      <c r="C2" s="69">
        <v>184</v>
      </c>
      <c r="D2" s="103" t="e">
        <f>COUNTIF('Tổng hợp (2)'!#REF!,'Sheet2 (2)'!B20)</f>
        <v>#REF!</v>
      </c>
    </row>
    <row r="3" spans="1:4" s="102" customFormat="1" x14ac:dyDescent="0.2">
      <c r="A3" s="103">
        <v>42</v>
      </c>
      <c r="B3" s="74" t="s">
        <v>8536</v>
      </c>
      <c r="C3" s="69">
        <v>179</v>
      </c>
      <c r="D3" s="103" t="e">
        <f>COUNTIF('Tổng hợp (2)'!#REF!,'Sheet2 (2)'!B43)</f>
        <v>#REF!</v>
      </c>
    </row>
    <row r="4" spans="1:4" x14ac:dyDescent="0.2">
      <c r="A4" s="103">
        <v>1</v>
      </c>
      <c r="B4" s="108" t="s">
        <v>9378</v>
      </c>
      <c r="C4" s="109">
        <v>132</v>
      </c>
      <c r="D4" s="101" t="e">
        <f>COUNTIF('Tổng hợp (2)'!#REF!,'Sheet2 (2)'!B2)</f>
        <v>#REF!</v>
      </c>
    </row>
    <row r="5" spans="1:4" x14ac:dyDescent="0.2">
      <c r="A5" s="103">
        <v>2</v>
      </c>
      <c r="B5" s="108" t="s">
        <v>9379</v>
      </c>
      <c r="C5" s="109">
        <v>89</v>
      </c>
      <c r="D5" s="101" t="e">
        <f>COUNTIF('Tổng hợp (2)'!#REF!,'Sheet2 (2)'!B3)</f>
        <v>#REF!</v>
      </c>
    </row>
    <row r="6" spans="1:4" x14ac:dyDescent="0.2">
      <c r="A6" s="103">
        <v>9</v>
      </c>
      <c r="B6" s="74" t="s">
        <v>7522</v>
      </c>
      <c r="C6" s="69">
        <v>22</v>
      </c>
      <c r="D6" s="103" t="e">
        <f>COUNTIF('Tổng hợp (2)'!#REF!,'Sheet2 (2)'!B10)</f>
        <v>#REF!</v>
      </c>
    </row>
    <row r="7" spans="1:4" x14ac:dyDescent="0.2">
      <c r="A7" s="103">
        <v>15</v>
      </c>
      <c r="B7" s="74" t="s">
        <v>7627</v>
      </c>
      <c r="C7" s="69">
        <v>21</v>
      </c>
      <c r="D7" s="103" t="e">
        <f>COUNTIF('Tổng hợp (2)'!#REF!,'Sheet2 (2)'!B16)</f>
        <v>#REF!</v>
      </c>
    </row>
    <row r="8" spans="1:4" x14ac:dyDescent="0.2">
      <c r="A8" s="103">
        <v>13</v>
      </c>
      <c r="B8" s="74" t="s">
        <v>7616</v>
      </c>
      <c r="C8" s="69">
        <v>17</v>
      </c>
      <c r="D8" s="103" t="e">
        <f>COUNTIF('Tổng hợp (2)'!#REF!,'Sheet2 (2)'!B14)</f>
        <v>#REF!</v>
      </c>
    </row>
    <row r="9" spans="1:4" x14ac:dyDescent="0.2">
      <c r="A9" s="103">
        <v>21</v>
      </c>
      <c r="B9" s="74" t="s">
        <v>8240</v>
      </c>
      <c r="C9" s="69">
        <v>15</v>
      </c>
      <c r="D9" s="103" t="e">
        <f>COUNTIF('Tổng hợp (2)'!#REF!,'Sheet2 (2)'!B22)</f>
        <v>#REF!</v>
      </c>
    </row>
    <row r="10" spans="1:4" x14ac:dyDescent="0.2">
      <c r="A10" s="103">
        <v>27</v>
      </c>
      <c r="B10" s="74" t="s">
        <v>7385</v>
      </c>
      <c r="C10" s="69">
        <v>14</v>
      </c>
      <c r="D10" s="103" t="e">
        <f>COUNTIF('Tổng hợp (2)'!#REF!,'Sheet2 (2)'!B28)</f>
        <v>#REF!</v>
      </c>
    </row>
    <row r="11" spans="1:4" x14ac:dyDescent="0.2">
      <c r="A11" s="103">
        <v>23</v>
      </c>
      <c r="B11" s="74" t="s">
        <v>8289</v>
      </c>
      <c r="C11" s="69">
        <v>13</v>
      </c>
      <c r="D11" s="103" t="e">
        <f>COUNTIF('Tổng hợp (2)'!#REF!,'Sheet2 (2)'!B24)</f>
        <v>#REF!</v>
      </c>
    </row>
    <row r="12" spans="1:4" x14ac:dyDescent="0.2">
      <c r="A12" s="103">
        <v>11</v>
      </c>
      <c r="B12" s="74" t="s">
        <v>7593</v>
      </c>
      <c r="C12" s="69">
        <v>11</v>
      </c>
      <c r="D12" s="103" t="e">
        <f>COUNTIF('Tổng hợp (2)'!#REF!,'Sheet2 (2)'!B12)</f>
        <v>#REF!</v>
      </c>
    </row>
    <row r="13" spans="1:4" x14ac:dyDescent="0.2">
      <c r="A13" s="103">
        <v>25</v>
      </c>
      <c r="B13" s="74" t="s">
        <v>8354</v>
      </c>
      <c r="C13" s="69">
        <v>11</v>
      </c>
      <c r="D13" s="103" t="e">
        <f>COUNTIF('Tổng hợp (2)'!#REF!,'Sheet2 (2)'!B26)</f>
        <v>#REF!</v>
      </c>
    </row>
    <row r="14" spans="1:4" x14ac:dyDescent="0.2">
      <c r="A14" s="103">
        <v>28</v>
      </c>
      <c r="B14" s="74" t="s">
        <v>8407</v>
      </c>
      <c r="C14" s="69">
        <v>9</v>
      </c>
      <c r="D14" s="103" t="e">
        <f>COUNTIF('Tổng hợp (2)'!#REF!,'Sheet2 (2)'!B29)</f>
        <v>#REF!</v>
      </c>
    </row>
    <row r="15" spans="1:4" x14ac:dyDescent="0.2">
      <c r="A15" s="103">
        <v>16</v>
      </c>
      <c r="B15" s="74" t="s">
        <v>7692</v>
      </c>
      <c r="C15" s="69">
        <v>8</v>
      </c>
      <c r="D15" s="103" t="e">
        <f>COUNTIF('Tổng hợp (2)'!#REF!,'Sheet2 (2)'!B17)</f>
        <v>#REF!</v>
      </c>
    </row>
    <row r="16" spans="1:4" x14ac:dyDescent="0.2">
      <c r="A16" s="103">
        <v>24</v>
      </c>
      <c r="B16" s="74" t="s">
        <v>8329</v>
      </c>
      <c r="C16" s="69">
        <v>8</v>
      </c>
      <c r="D16" s="103" t="e">
        <f>COUNTIF('Tổng hợp (2)'!#REF!,'Sheet2 (2)'!B25)</f>
        <v>#REF!</v>
      </c>
    </row>
    <row r="17" spans="1:4" x14ac:dyDescent="0.2">
      <c r="A17" s="103">
        <v>34</v>
      </c>
      <c r="B17" s="74" t="s">
        <v>8449</v>
      </c>
      <c r="C17" s="69">
        <v>7</v>
      </c>
      <c r="D17" s="103" t="e">
        <f>COUNTIF('Tổng hợp (2)'!#REF!,'Sheet2 (2)'!B35)</f>
        <v>#REF!</v>
      </c>
    </row>
    <row r="18" spans="1:4" x14ac:dyDescent="0.2">
      <c r="A18" s="103">
        <v>4</v>
      </c>
      <c r="B18" s="74" t="s">
        <v>7475</v>
      </c>
      <c r="C18" s="69">
        <v>6</v>
      </c>
      <c r="D18" s="103" t="e">
        <f>COUNTIF('Tổng hợp (2)'!#REF!,'Sheet2 (2)'!B5)</f>
        <v>#REF!</v>
      </c>
    </row>
    <row r="19" spans="1:4" x14ac:dyDescent="0.2">
      <c r="A19" s="103">
        <v>20</v>
      </c>
      <c r="B19" s="74" t="s">
        <v>8221</v>
      </c>
      <c r="C19" s="69">
        <v>6</v>
      </c>
      <c r="D19" s="103" t="e">
        <f>COUNTIF('Tổng hợp (2)'!#REF!,'Sheet2 (2)'!B21)</f>
        <v>#REF!</v>
      </c>
    </row>
    <row r="20" spans="1:4" x14ac:dyDescent="0.2">
      <c r="A20" s="103">
        <v>39</v>
      </c>
      <c r="B20" s="74" t="s">
        <v>8498</v>
      </c>
      <c r="C20" s="69">
        <v>6</v>
      </c>
      <c r="D20" s="103" t="e">
        <f>COUNTIF('Tổng hợp (2)'!#REF!,'Sheet2 (2)'!B40)</f>
        <v>#REF!</v>
      </c>
    </row>
    <row r="21" spans="1:4" x14ac:dyDescent="0.2">
      <c r="A21" s="103">
        <v>45</v>
      </c>
      <c r="B21" s="74" t="s">
        <v>9110</v>
      </c>
      <c r="C21" s="69">
        <v>6</v>
      </c>
      <c r="D21" s="103" t="e">
        <f>COUNTIF('Tổng hợp (2)'!#REF!,'Sheet2 (2)'!B46)</f>
        <v>#REF!</v>
      </c>
    </row>
    <row r="22" spans="1:4" x14ac:dyDescent="0.2">
      <c r="A22" s="103">
        <v>35</v>
      </c>
      <c r="B22" s="74" t="s">
        <v>8467</v>
      </c>
      <c r="C22" s="69">
        <v>5</v>
      </c>
      <c r="D22" s="103" t="e">
        <f>COUNTIF('Tổng hợp (2)'!#REF!,'Sheet2 (2)'!B36)</f>
        <v>#REF!</v>
      </c>
    </row>
    <row r="23" spans="1:4" x14ac:dyDescent="0.2">
      <c r="A23" s="103">
        <v>40</v>
      </c>
      <c r="B23" s="74" t="s">
        <v>9375</v>
      </c>
      <c r="C23" s="69">
        <v>5</v>
      </c>
      <c r="D23" s="103" t="e">
        <f>COUNTIF('Tổng hợp (2)'!#REF!,'Sheet2 (2)'!B41)</f>
        <v>#REF!</v>
      </c>
    </row>
    <row r="24" spans="1:4" x14ac:dyDescent="0.2">
      <c r="A24" s="103">
        <v>6</v>
      </c>
      <c r="B24" s="74" t="s">
        <v>7498</v>
      </c>
      <c r="C24" s="69">
        <v>4</v>
      </c>
      <c r="D24" s="103" t="e">
        <f>COUNTIF('Tổng hợp (2)'!#REF!,'Sheet2 (2)'!B7)</f>
        <v>#REF!</v>
      </c>
    </row>
    <row r="25" spans="1:4" x14ac:dyDescent="0.2">
      <c r="A25" s="103">
        <v>31</v>
      </c>
      <c r="B25" s="74" t="s">
        <v>8428</v>
      </c>
      <c r="C25" s="69">
        <v>4</v>
      </c>
      <c r="D25" s="103" t="e">
        <f>COUNTIF('Tổng hợp (2)'!#REF!,'Sheet2 (2)'!B32)</f>
        <v>#REF!</v>
      </c>
    </row>
    <row r="26" spans="1:4" x14ac:dyDescent="0.2">
      <c r="A26" s="103">
        <v>12</v>
      </c>
      <c r="B26" s="74" t="s">
        <v>7606</v>
      </c>
      <c r="C26" s="69">
        <v>3</v>
      </c>
      <c r="D26" s="103" t="e">
        <f>COUNTIF('Tổng hợp (2)'!#REF!,'Sheet2 (2)'!B13)</f>
        <v>#REF!</v>
      </c>
    </row>
    <row r="27" spans="1:4" x14ac:dyDescent="0.2">
      <c r="A27" s="103">
        <v>18</v>
      </c>
      <c r="B27" s="74" t="s">
        <v>7721</v>
      </c>
      <c r="C27" s="69">
        <v>3</v>
      </c>
      <c r="D27" s="103" t="e">
        <f>COUNTIF('Tổng hợp (2)'!#REF!,'Sheet2 (2)'!B19)</f>
        <v>#REF!</v>
      </c>
    </row>
    <row r="28" spans="1:4" x14ac:dyDescent="0.2">
      <c r="A28" s="103">
        <v>29</v>
      </c>
      <c r="B28" s="74" t="s">
        <v>8414</v>
      </c>
      <c r="C28" s="69">
        <v>3</v>
      </c>
      <c r="D28" s="103" t="e">
        <f>COUNTIF('Tổng hợp (2)'!#REF!,'Sheet2 (2)'!B30)</f>
        <v>#REF!</v>
      </c>
    </row>
    <row r="29" spans="1:4" x14ac:dyDescent="0.2">
      <c r="A29" s="103">
        <v>44</v>
      </c>
      <c r="B29" s="74" t="s">
        <v>9100</v>
      </c>
      <c r="C29" s="69">
        <v>3</v>
      </c>
      <c r="D29" s="103" t="e">
        <f>COUNTIF('Tổng hợp (2)'!#REF!,'Sheet2 (2)'!B45)</f>
        <v>#REF!</v>
      </c>
    </row>
    <row r="30" spans="1:4" x14ac:dyDescent="0.2">
      <c r="A30" s="103">
        <v>7</v>
      </c>
      <c r="B30" s="74" t="s">
        <v>7511</v>
      </c>
      <c r="C30" s="69">
        <v>2</v>
      </c>
      <c r="D30" s="103" t="e">
        <f>COUNTIF('Tổng hợp (2)'!#REF!,'Sheet2 (2)'!B8)</f>
        <v>#REF!</v>
      </c>
    </row>
    <row r="31" spans="1:4" x14ac:dyDescent="0.2">
      <c r="A31" s="103">
        <v>17</v>
      </c>
      <c r="B31" s="74" t="s">
        <v>7714</v>
      </c>
      <c r="C31" s="69">
        <v>2</v>
      </c>
      <c r="D31" s="103" t="e">
        <f>COUNTIF('Tổng hợp (2)'!#REF!,'Sheet2 (2)'!B18)</f>
        <v>#REF!</v>
      </c>
    </row>
    <row r="32" spans="1:4" x14ac:dyDescent="0.2">
      <c r="A32" s="103">
        <v>37</v>
      </c>
      <c r="B32" s="74" t="s">
        <v>8487</v>
      </c>
      <c r="C32" s="69">
        <v>2</v>
      </c>
      <c r="D32" s="103" t="e">
        <f>COUNTIF('Tổng hợp (2)'!#REF!,'Sheet2 (2)'!B38)</f>
        <v>#REF!</v>
      </c>
    </row>
    <row r="33" spans="1:4" x14ac:dyDescent="0.2">
      <c r="A33" s="103">
        <v>41</v>
      </c>
      <c r="B33" s="74" t="s">
        <v>8530</v>
      </c>
      <c r="C33" s="69">
        <v>2</v>
      </c>
      <c r="D33" s="103" t="e">
        <f>COUNTIF('Tổng hợp (2)'!#REF!,'Sheet2 (2)'!B42)</f>
        <v>#REF!</v>
      </c>
    </row>
    <row r="34" spans="1:4" x14ac:dyDescent="0.2">
      <c r="A34" s="103">
        <v>47</v>
      </c>
      <c r="B34" s="74" t="s">
        <v>9338</v>
      </c>
      <c r="C34" s="69">
        <v>2</v>
      </c>
      <c r="D34" s="103" t="e">
        <f>COUNTIF('Tổng hợp (2)'!#REF!,'Sheet2 (2)'!B48)</f>
        <v>#REF!</v>
      </c>
    </row>
    <row r="35" spans="1:4" x14ac:dyDescent="0.2">
      <c r="A35" s="103">
        <v>3</v>
      </c>
      <c r="B35" s="74" t="s">
        <v>7471</v>
      </c>
      <c r="C35" s="69">
        <v>1</v>
      </c>
      <c r="D35" s="103" t="e">
        <f>COUNTIF('Tổng hợp (2)'!#REF!,'Sheet2 (2)'!B4)</f>
        <v>#REF!</v>
      </c>
    </row>
    <row r="36" spans="1:4" x14ac:dyDescent="0.2">
      <c r="A36" s="103">
        <v>5</v>
      </c>
      <c r="B36" s="74" t="s">
        <v>7494</v>
      </c>
      <c r="C36" s="69">
        <v>1</v>
      </c>
      <c r="D36" s="103" t="e">
        <f>COUNTIF('Tổng hợp (2)'!#REF!,'Sheet2 (2)'!B6)</f>
        <v>#REF!</v>
      </c>
    </row>
    <row r="37" spans="1:4" x14ac:dyDescent="0.2">
      <c r="A37" s="103">
        <v>8</v>
      </c>
      <c r="B37" s="74" t="s">
        <v>7518</v>
      </c>
      <c r="C37" s="69">
        <v>1</v>
      </c>
      <c r="D37" s="103" t="e">
        <f>COUNTIF('Tổng hợp (2)'!#REF!,'Sheet2 (2)'!B9)</f>
        <v>#REF!</v>
      </c>
    </row>
    <row r="38" spans="1:4" x14ac:dyDescent="0.2">
      <c r="A38" s="103">
        <v>10</v>
      </c>
      <c r="B38" s="74" t="s">
        <v>7589</v>
      </c>
      <c r="C38" s="69">
        <v>1</v>
      </c>
      <c r="D38" s="103" t="e">
        <f>COUNTIF('Tổng hợp (2)'!#REF!,'Sheet2 (2)'!B11)</f>
        <v>#REF!</v>
      </c>
    </row>
    <row r="39" spans="1:4" x14ac:dyDescent="0.2">
      <c r="A39" s="103">
        <v>14</v>
      </c>
      <c r="B39" s="74" t="s">
        <v>7623</v>
      </c>
      <c r="C39" s="69">
        <v>1</v>
      </c>
      <c r="D39" s="103" t="e">
        <f>COUNTIF('Tổng hợp (2)'!#REF!,'Sheet2 (2)'!B15)</f>
        <v>#REF!</v>
      </c>
    </row>
    <row r="40" spans="1:4" x14ac:dyDescent="0.2">
      <c r="A40" s="103">
        <v>22</v>
      </c>
      <c r="B40" s="74" t="s">
        <v>8285</v>
      </c>
      <c r="C40" s="69">
        <v>1</v>
      </c>
      <c r="D40" s="103" t="e">
        <f>COUNTIF('Tổng hợp (2)'!#REF!,'Sheet2 (2)'!B23)</f>
        <v>#REF!</v>
      </c>
    </row>
    <row r="41" spans="1:4" x14ac:dyDescent="0.2">
      <c r="A41" s="103">
        <v>26</v>
      </c>
      <c r="B41" s="74" t="s">
        <v>8367</v>
      </c>
      <c r="C41" s="69">
        <v>1</v>
      </c>
      <c r="D41" s="103" t="e">
        <f>COUNTIF('Tổng hợp (2)'!#REF!,'Sheet2 (2)'!B27)</f>
        <v>#REF!</v>
      </c>
    </row>
    <row r="42" spans="1:4" x14ac:dyDescent="0.2">
      <c r="A42" s="103">
        <v>30</v>
      </c>
      <c r="B42" s="74" t="s">
        <v>8424</v>
      </c>
      <c r="C42" s="69">
        <v>1</v>
      </c>
      <c r="D42" s="103" t="e">
        <f>COUNTIF('Tổng hợp (2)'!#REF!,'Sheet2 (2)'!B31)</f>
        <v>#REF!</v>
      </c>
    </row>
    <row r="43" spans="1:4" x14ac:dyDescent="0.2">
      <c r="A43" s="103">
        <v>32</v>
      </c>
      <c r="B43" s="74" t="s">
        <v>8441</v>
      </c>
      <c r="C43" s="69">
        <v>1</v>
      </c>
      <c r="D43" s="103" t="e">
        <f>COUNTIF('Tổng hợp (2)'!#REF!,'Sheet2 (2)'!B33)</f>
        <v>#REF!</v>
      </c>
    </row>
    <row r="44" spans="1:4" x14ac:dyDescent="0.2">
      <c r="A44" s="103">
        <v>33</v>
      </c>
      <c r="B44" s="74" t="s">
        <v>8445</v>
      </c>
      <c r="C44" s="69">
        <v>1</v>
      </c>
      <c r="D44" s="103" t="e">
        <f>COUNTIF('Tổng hợp (2)'!#REF!,'Sheet2 (2)'!B34)</f>
        <v>#REF!</v>
      </c>
    </row>
    <row r="45" spans="1:4" x14ac:dyDescent="0.2">
      <c r="A45" s="103">
        <v>36</v>
      </c>
      <c r="B45" s="74" t="s">
        <v>8483</v>
      </c>
      <c r="C45" s="69">
        <v>1</v>
      </c>
      <c r="D45" s="103" t="e">
        <f>COUNTIF('Tổng hợp (2)'!#REF!,'Sheet2 (2)'!B37)</f>
        <v>#REF!</v>
      </c>
    </row>
    <row r="46" spans="1:4" x14ac:dyDescent="0.2">
      <c r="A46" s="103">
        <v>38</v>
      </c>
      <c r="B46" s="74" t="s">
        <v>8494</v>
      </c>
      <c r="C46" s="69">
        <v>1</v>
      </c>
      <c r="D46" s="103" t="e">
        <f>COUNTIF('Tổng hợp (2)'!#REF!,'Sheet2 (2)'!B39)</f>
        <v>#REF!</v>
      </c>
    </row>
    <row r="47" spans="1:4" x14ac:dyDescent="0.2">
      <c r="A47" s="103">
        <v>43</v>
      </c>
      <c r="B47" s="74" t="s">
        <v>9096</v>
      </c>
      <c r="C47" s="69">
        <v>1</v>
      </c>
      <c r="D47" s="103" t="e">
        <f>COUNTIF('Tổng hợp (2)'!#REF!,'Sheet2 (2)'!B44)</f>
        <v>#REF!</v>
      </c>
    </row>
    <row r="48" spans="1:4" x14ac:dyDescent="0.2">
      <c r="A48" s="103">
        <v>46</v>
      </c>
      <c r="B48" s="74" t="s">
        <v>9129</v>
      </c>
      <c r="C48" s="69">
        <v>1</v>
      </c>
      <c r="D48" s="103" t="e">
        <f>COUNTIF('Tổng hợp (2)'!#REF!,'Sheet2 (2)'!B47)</f>
        <v>#REF!</v>
      </c>
    </row>
    <row r="49" spans="1:4" x14ac:dyDescent="0.2">
      <c r="A49"/>
      <c r="B49"/>
      <c r="C49" s="96"/>
      <c r="D49"/>
    </row>
    <row r="50" spans="1:4" x14ac:dyDescent="0.2">
      <c r="A50"/>
      <c r="B50"/>
      <c r="C50" s="96"/>
      <c r="D50"/>
    </row>
    <row r="51" spans="1:4" x14ac:dyDescent="0.2">
      <c r="A51"/>
      <c r="B51"/>
      <c r="C51" s="96"/>
      <c r="D51"/>
    </row>
    <row r="52" spans="1:4" x14ac:dyDescent="0.2">
      <c r="A52"/>
      <c r="B52"/>
      <c r="C52" s="96"/>
      <c r="D52"/>
    </row>
    <row r="53" spans="1:4" x14ac:dyDescent="0.2">
      <c r="A53"/>
      <c r="B53"/>
      <c r="C53" s="96"/>
      <c r="D53"/>
    </row>
    <row r="54" spans="1:4" x14ac:dyDescent="0.2">
      <c r="A54"/>
      <c r="B54"/>
      <c r="C54" s="96"/>
      <c r="D54"/>
    </row>
    <row r="55" spans="1:4" x14ac:dyDescent="0.2">
      <c r="A55"/>
      <c r="B55"/>
      <c r="C55" s="96"/>
      <c r="D55"/>
    </row>
    <row r="56" spans="1:4" x14ac:dyDescent="0.2">
      <c r="A56"/>
      <c r="B56"/>
      <c r="C56" s="96"/>
      <c r="D56"/>
    </row>
    <row r="57" spans="1:4" x14ac:dyDescent="0.2">
      <c r="A57"/>
      <c r="B57"/>
      <c r="C57" s="96"/>
      <c r="D57"/>
    </row>
    <row r="58" spans="1:4" x14ac:dyDescent="0.2">
      <c r="A58"/>
      <c r="B58"/>
      <c r="C58" s="96"/>
      <c r="D58"/>
    </row>
    <row r="59" spans="1:4" x14ac:dyDescent="0.2">
      <c r="A59"/>
      <c r="B59"/>
      <c r="C59" s="96"/>
      <c r="D59"/>
    </row>
    <row r="60" spans="1:4" x14ac:dyDescent="0.2">
      <c r="A60"/>
      <c r="B60"/>
      <c r="C60" s="96"/>
      <c r="D60"/>
    </row>
    <row r="61" spans="1:4" x14ac:dyDescent="0.2">
      <c r="A61"/>
      <c r="B61"/>
      <c r="C61" s="96"/>
      <c r="D61"/>
    </row>
    <row r="62" spans="1:4" x14ac:dyDescent="0.2">
      <c r="A62"/>
      <c r="B62"/>
      <c r="C62" s="96"/>
      <c r="D62"/>
    </row>
    <row r="63" spans="1:4" x14ac:dyDescent="0.2">
      <c r="A63"/>
      <c r="B63"/>
      <c r="C63" s="96"/>
      <c r="D63"/>
    </row>
    <row r="64" spans="1:4" x14ac:dyDescent="0.2">
      <c r="A64"/>
      <c r="B64"/>
      <c r="C64" s="96"/>
      <c r="D64"/>
    </row>
    <row r="65" spans="1:4" x14ac:dyDescent="0.2">
      <c r="A65"/>
      <c r="B65"/>
      <c r="C65" s="96"/>
      <c r="D65"/>
    </row>
    <row r="66" spans="1:4" x14ac:dyDescent="0.2">
      <c r="A66"/>
      <c r="B66"/>
      <c r="C66" s="96"/>
      <c r="D66"/>
    </row>
    <row r="67" spans="1:4" x14ac:dyDescent="0.2">
      <c r="A67"/>
      <c r="B67"/>
      <c r="C67" s="96"/>
      <c r="D67"/>
    </row>
    <row r="68" spans="1:4" x14ac:dyDescent="0.2">
      <c r="A68"/>
      <c r="B68"/>
      <c r="C68" s="96"/>
      <c r="D68"/>
    </row>
    <row r="69" spans="1:4" x14ac:dyDescent="0.2">
      <c r="A69"/>
      <c r="B69"/>
      <c r="C69" s="96"/>
      <c r="D69"/>
    </row>
    <row r="70" spans="1:4" x14ac:dyDescent="0.2">
      <c r="A70"/>
      <c r="B70"/>
      <c r="C70" s="96"/>
      <c r="D70"/>
    </row>
    <row r="71" spans="1:4" x14ac:dyDescent="0.2">
      <c r="A71"/>
      <c r="B71"/>
      <c r="C71" s="96"/>
      <c r="D71"/>
    </row>
    <row r="72" spans="1:4" x14ac:dyDescent="0.2">
      <c r="A72"/>
      <c r="B72"/>
      <c r="C72" s="96"/>
      <c r="D72"/>
    </row>
    <row r="73" spans="1:4" x14ac:dyDescent="0.2">
      <c r="A73"/>
      <c r="B73"/>
      <c r="C73" s="96"/>
      <c r="D73"/>
    </row>
    <row r="74" spans="1:4" x14ac:dyDescent="0.2">
      <c r="A74"/>
      <c r="B74"/>
      <c r="C74" s="96"/>
      <c r="D74"/>
    </row>
    <row r="75" spans="1:4" x14ac:dyDescent="0.2">
      <c r="A75"/>
      <c r="B75"/>
      <c r="C75" s="96"/>
      <c r="D75"/>
    </row>
    <row r="76" spans="1:4" x14ac:dyDescent="0.2">
      <c r="A76"/>
      <c r="B76"/>
      <c r="C76" s="96"/>
      <c r="D76"/>
    </row>
    <row r="77" spans="1:4" x14ac:dyDescent="0.2">
      <c r="A77"/>
      <c r="B77"/>
      <c r="C77" s="96"/>
      <c r="D77"/>
    </row>
    <row r="78" spans="1:4" x14ac:dyDescent="0.2">
      <c r="A78"/>
      <c r="B78"/>
      <c r="C78" s="96"/>
      <c r="D78"/>
    </row>
    <row r="79" spans="1:4" x14ac:dyDescent="0.2">
      <c r="A79"/>
      <c r="B79"/>
      <c r="C79" s="96"/>
      <c r="D79"/>
    </row>
    <row r="80" spans="1:4" x14ac:dyDescent="0.2">
      <c r="A80"/>
      <c r="B80"/>
      <c r="C80" s="96"/>
      <c r="D80"/>
    </row>
    <row r="81" spans="1:4" x14ac:dyDescent="0.2">
      <c r="A81"/>
      <c r="B81"/>
      <c r="C81" s="96"/>
      <c r="D81"/>
    </row>
    <row r="82" spans="1:4" x14ac:dyDescent="0.2">
      <c r="A82"/>
      <c r="B82"/>
      <c r="C82" s="96"/>
      <c r="D82"/>
    </row>
    <row r="83" spans="1:4" x14ac:dyDescent="0.2">
      <c r="A83"/>
      <c r="B83"/>
      <c r="C83" s="96"/>
      <c r="D83"/>
    </row>
    <row r="84" spans="1:4" x14ac:dyDescent="0.2">
      <c r="A84"/>
      <c r="B84"/>
      <c r="C84" s="96"/>
      <c r="D84"/>
    </row>
    <row r="85" spans="1:4" x14ac:dyDescent="0.2">
      <c r="A85"/>
      <c r="B85"/>
      <c r="C85" s="96"/>
      <c r="D85"/>
    </row>
    <row r="86" spans="1:4" x14ac:dyDescent="0.2">
      <c r="A86"/>
      <c r="B86"/>
      <c r="C86" s="96"/>
      <c r="D86"/>
    </row>
    <row r="87" spans="1:4" x14ac:dyDescent="0.2">
      <c r="A87"/>
      <c r="B87"/>
      <c r="C87" s="96"/>
      <c r="D87"/>
    </row>
    <row r="88" spans="1:4" x14ac:dyDescent="0.2">
      <c r="A88"/>
      <c r="B88"/>
      <c r="C88" s="96"/>
      <c r="D88"/>
    </row>
    <row r="89" spans="1:4" x14ac:dyDescent="0.2">
      <c r="A89"/>
      <c r="B89"/>
      <c r="C89" s="96"/>
      <c r="D89"/>
    </row>
    <row r="90" spans="1:4" x14ac:dyDescent="0.2">
      <c r="A90"/>
      <c r="B90"/>
      <c r="C90" s="96"/>
      <c r="D90"/>
    </row>
    <row r="91" spans="1:4" x14ac:dyDescent="0.2">
      <c r="A91"/>
      <c r="B91"/>
      <c r="C91" s="96"/>
      <c r="D91"/>
    </row>
    <row r="92" spans="1:4" x14ac:dyDescent="0.2">
      <c r="A92"/>
      <c r="B92"/>
      <c r="C92" s="96"/>
      <c r="D92"/>
    </row>
    <row r="93" spans="1:4" x14ac:dyDescent="0.2">
      <c r="A93"/>
      <c r="B93"/>
      <c r="C93" s="96"/>
      <c r="D93"/>
    </row>
    <row r="94" spans="1:4" x14ac:dyDescent="0.2">
      <c r="A94"/>
      <c r="B94"/>
      <c r="C94" s="96"/>
      <c r="D94"/>
    </row>
    <row r="95" spans="1:4" x14ac:dyDescent="0.2">
      <c r="A95"/>
      <c r="B95"/>
      <c r="C95" s="96"/>
      <c r="D95"/>
    </row>
    <row r="96" spans="1:4" x14ac:dyDescent="0.2">
      <c r="A96"/>
      <c r="B96"/>
      <c r="C96" s="96"/>
      <c r="D96"/>
    </row>
    <row r="97" spans="1:4" x14ac:dyDescent="0.2">
      <c r="A97"/>
      <c r="B97"/>
      <c r="C97" s="96"/>
      <c r="D97"/>
    </row>
    <row r="98" spans="1:4" x14ac:dyDescent="0.2">
      <c r="A98"/>
      <c r="B98"/>
      <c r="C98" s="96"/>
      <c r="D98"/>
    </row>
    <row r="99" spans="1:4" x14ac:dyDescent="0.2">
      <c r="A99"/>
      <c r="B99"/>
      <c r="C99" s="96"/>
      <c r="D99"/>
    </row>
    <row r="100" spans="1:4" x14ac:dyDescent="0.2">
      <c r="A100"/>
      <c r="B100"/>
      <c r="C100" s="96"/>
      <c r="D100"/>
    </row>
    <row r="101" spans="1:4" x14ac:dyDescent="0.2">
      <c r="A101"/>
      <c r="B101"/>
      <c r="C101" s="96"/>
      <c r="D101"/>
    </row>
    <row r="102" spans="1:4" x14ac:dyDescent="0.2">
      <c r="A102"/>
      <c r="B102"/>
      <c r="C102" s="96"/>
      <c r="D102"/>
    </row>
    <row r="103" spans="1:4" x14ac:dyDescent="0.2">
      <c r="A103"/>
      <c r="B103"/>
      <c r="C103" s="96"/>
      <c r="D103"/>
    </row>
    <row r="104" spans="1:4" x14ac:dyDescent="0.2">
      <c r="A104"/>
      <c r="B104"/>
      <c r="C104" s="96"/>
      <c r="D104"/>
    </row>
    <row r="105" spans="1:4" x14ac:dyDescent="0.2">
      <c r="A105"/>
      <c r="B105"/>
      <c r="C105" s="96"/>
      <c r="D105"/>
    </row>
    <row r="106" spans="1:4" x14ac:dyDescent="0.2">
      <c r="A106"/>
      <c r="B106"/>
      <c r="C106" s="96"/>
      <c r="D106"/>
    </row>
    <row r="107" spans="1:4" x14ac:dyDescent="0.2">
      <c r="A107"/>
      <c r="B107"/>
      <c r="C107" s="96"/>
      <c r="D107"/>
    </row>
    <row r="108" spans="1:4" x14ac:dyDescent="0.2">
      <c r="A108"/>
      <c r="B108"/>
      <c r="C108" s="96"/>
      <c r="D108"/>
    </row>
    <row r="109" spans="1:4" x14ac:dyDescent="0.2">
      <c r="A109"/>
      <c r="B109"/>
      <c r="C109" s="96"/>
      <c r="D109"/>
    </row>
    <row r="110" spans="1:4" x14ac:dyDescent="0.2">
      <c r="A110"/>
      <c r="B110"/>
      <c r="C110" s="96"/>
      <c r="D110"/>
    </row>
    <row r="111" spans="1:4" x14ac:dyDescent="0.2">
      <c r="A111"/>
      <c r="B111"/>
      <c r="C111" s="96"/>
      <c r="D111"/>
    </row>
    <row r="112" spans="1:4" x14ac:dyDescent="0.2">
      <c r="A112"/>
      <c r="B112"/>
      <c r="C112" s="96"/>
      <c r="D112"/>
    </row>
    <row r="113" spans="1:4" x14ac:dyDescent="0.2">
      <c r="A113"/>
      <c r="B113"/>
      <c r="C113" s="96"/>
      <c r="D113"/>
    </row>
    <row r="114" spans="1:4" x14ac:dyDescent="0.2">
      <c r="A114"/>
      <c r="B114"/>
      <c r="C114" s="96"/>
      <c r="D114"/>
    </row>
    <row r="115" spans="1:4" x14ac:dyDescent="0.2">
      <c r="A115"/>
      <c r="B115"/>
      <c r="C115" s="96"/>
      <c r="D115"/>
    </row>
    <row r="116" spans="1:4" x14ac:dyDescent="0.2">
      <c r="A116"/>
      <c r="B116"/>
      <c r="C116" s="96"/>
      <c r="D116"/>
    </row>
    <row r="117" spans="1:4" x14ac:dyDescent="0.2">
      <c r="A117"/>
      <c r="B117"/>
      <c r="C117" s="96"/>
      <c r="D117"/>
    </row>
    <row r="118" spans="1:4" x14ac:dyDescent="0.2">
      <c r="A118"/>
      <c r="B118"/>
      <c r="C118" s="96"/>
      <c r="D118"/>
    </row>
    <row r="119" spans="1:4" x14ac:dyDescent="0.2">
      <c r="A119"/>
      <c r="B119"/>
      <c r="C119" s="96"/>
      <c r="D119"/>
    </row>
    <row r="120" spans="1:4" x14ac:dyDescent="0.2">
      <c r="A120"/>
      <c r="B120"/>
      <c r="C120" s="96"/>
      <c r="D120"/>
    </row>
    <row r="121" spans="1:4" x14ac:dyDescent="0.2">
      <c r="A121"/>
      <c r="B121"/>
      <c r="C121" s="96"/>
      <c r="D121"/>
    </row>
    <row r="122" spans="1:4" x14ac:dyDescent="0.2">
      <c r="A122"/>
      <c r="B122"/>
      <c r="C122" s="96"/>
      <c r="D122"/>
    </row>
    <row r="123" spans="1:4" x14ac:dyDescent="0.2">
      <c r="A123"/>
      <c r="B123"/>
      <c r="C123" s="96"/>
      <c r="D123"/>
    </row>
    <row r="124" spans="1:4" x14ac:dyDescent="0.2">
      <c r="A124"/>
      <c r="B124"/>
      <c r="C124" s="96"/>
      <c r="D124"/>
    </row>
    <row r="125" spans="1:4" x14ac:dyDescent="0.2">
      <c r="A125"/>
      <c r="B125"/>
      <c r="C125" s="96"/>
      <c r="D125"/>
    </row>
    <row r="126" spans="1:4" x14ac:dyDescent="0.2">
      <c r="A126"/>
      <c r="B126"/>
      <c r="C126" s="96"/>
      <c r="D126"/>
    </row>
    <row r="127" spans="1:4" x14ac:dyDescent="0.2">
      <c r="A127"/>
      <c r="B127"/>
      <c r="C127" s="96"/>
      <c r="D127"/>
    </row>
    <row r="128" spans="1:4" x14ac:dyDescent="0.2">
      <c r="A128"/>
      <c r="B128"/>
      <c r="C128" s="96"/>
      <c r="D128"/>
    </row>
    <row r="129" spans="1:4" x14ac:dyDescent="0.2">
      <c r="A129"/>
      <c r="B129"/>
      <c r="C129" s="96"/>
      <c r="D129"/>
    </row>
    <row r="130" spans="1:4" x14ac:dyDescent="0.2">
      <c r="A130"/>
      <c r="B130"/>
      <c r="C130" s="96"/>
      <c r="D130"/>
    </row>
    <row r="131" spans="1:4" x14ac:dyDescent="0.2">
      <c r="A131"/>
      <c r="B131"/>
      <c r="C131" s="96"/>
      <c r="D131"/>
    </row>
    <row r="132" spans="1:4" x14ac:dyDescent="0.2">
      <c r="A132"/>
      <c r="B132"/>
      <c r="C132" s="96"/>
      <c r="D132"/>
    </row>
    <row r="133" spans="1:4" x14ac:dyDescent="0.2">
      <c r="A133"/>
      <c r="B133"/>
      <c r="C133" s="96"/>
      <c r="D133"/>
    </row>
    <row r="134" spans="1:4" x14ac:dyDescent="0.2">
      <c r="A134"/>
      <c r="B134"/>
      <c r="C134" s="96"/>
      <c r="D134"/>
    </row>
    <row r="135" spans="1:4" x14ac:dyDescent="0.2">
      <c r="A135"/>
      <c r="B135"/>
      <c r="C135" s="96"/>
      <c r="D135"/>
    </row>
    <row r="136" spans="1:4" x14ac:dyDescent="0.2">
      <c r="A136"/>
      <c r="B136"/>
      <c r="C136" s="96"/>
      <c r="D136"/>
    </row>
    <row r="137" spans="1:4" x14ac:dyDescent="0.2">
      <c r="A137"/>
      <c r="B137"/>
      <c r="C137" s="96"/>
      <c r="D137"/>
    </row>
    <row r="138" spans="1:4" x14ac:dyDescent="0.2">
      <c r="A138"/>
      <c r="B138"/>
      <c r="C138" s="96"/>
      <c r="D138"/>
    </row>
    <row r="139" spans="1:4" x14ac:dyDescent="0.2">
      <c r="A139"/>
      <c r="B139"/>
      <c r="C139" s="96"/>
      <c r="D139"/>
    </row>
    <row r="140" spans="1:4" x14ac:dyDescent="0.2">
      <c r="A140"/>
      <c r="B140"/>
      <c r="C140" s="96"/>
      <c r="D140"/>
    </row>
    <row r="141" spans="1:4" x14ac:dyDescent="0.2">
      <c r="A141"/>
      <c r="B141"/>
      <c r="C141" s="96"/>
      <c r="D141"/>
    </row>
    <row r="142" spans="1:4" x14ac:dyDescent="0.2">
      <c r="A142"/>
      <c r="B142"/>
      <c r="C142" s="96"/>
      <c r="D142"/>
    </row>
    <row r="143" spans="1:4" x14ac:dyDescent="0.2">
      <c r="A143"/>
      <c r="B143"/>
      <c r="C143" s="96"/>
      <c r="D143"/>
    </row>
    <row r="144" spans="1:4" x14ac:dyDescent="0.2">
      <c r="A144"/>
      <c r="B144"/>
      <c r="C144" s="96"/>
      <c r="D144"/>
    </row>
    <row r="145" spans="1:4" x14ac:dyDescent="0.2">
      <c r="A145"/>
      <c r="B145"/>
      <c r="C145" s="96"/>
      <c r="D145"/>
    </row>
    <row r="146" spans="1:4" x14ac:dyDescent="0.2">
      <c r="A146"/>
      <c r="B146"/>
      <c r="C146" s="96"/>
      <c r="D146"/>
    </row>
    <row r="147" spans="1:4" x14ac:dyDescent="0.2">
      <c r="A147"/>
      <c r="B147"/>
      <c r="C147" s="96"/>
      <c r="D147"/>
    </row>
    <row r="148" spans="1:4" x14ac:dyDescent="0.2">
      <c r="A148"/>
      <c r="B148"/>
      <c r="C148" s="96"/>
      <c r="D148"/>
    </row>
    <row r="149" spans="1:4" x14ac:dyDescent="0.2">
      <c r="A149"/>
      <c r="B149"/>
      <c r="C149" s="96"/>
      <c r="D149"/>
    </row>
    <row r="150" spans="1:4" x14ac:dyDescent="0.2">
      <c r="A150"/>
      <c r="B150"/>
      <c r="C150" s="96"/>
      <c r="D150"/>
    </row>
    <row r="151" spans="1:4" x14ac:dyDescent="0.2">
      <c r="A151"/>
      <c r="B151"/>
      <c r="C151" s="96"/>
      <c r="D151"/>
    </row>
    <row r="152" spans="1:4" x14ac:dyDescent="0.2">
      <c r="A152"/>
      <c r="B152"/>
      <c r="C152" s="96"/>
      <c r="D152"/>
    </row>
    <row r="153" spans="1:4" x14ac:dyDescent="0.2">
      <c r="A153"/>
      <c r="B153"/>
      <c r="C153" s="96"/>
      <c r="D153"/>
    </row>
    <row r="154" spans="1:4" x14ac:dyDescent="0.2">
      <c r="A154"/>
      <c r="B154"/>
      <c r="C154" s="96"/>
      <c r="D154"/>
    </row>
    <row r="155" spans="1:4" x14ac:dyDescent="0.2">
      <c r="A155"/>
      <c r="B155"/>
      <c r="C155" s="96"/>
      <c r="D155"/>
    </row>
    <row r="156" spans="1:4" x14ac:dyDescent="0.2">
      <c r="A156"/>
      <c r="B156"/>
      <c r="C156" s="96"/>
      <c r="D156"/>
    </row>
    <row r="157" spans="1:4" x14ac:dyDescent="0.2">
      <c r="A157"/>
      <c r="B157"/>
      <c r="C157" s="96"/>
      <c r="D157"/>
    </row>
    <row r="158" spans="1:4" x14ac:dyDescent="0.2">
      <c r="A158"/>
      <c r="B158"/>
      <c r="C158" s="96"/>
      <c r="D158"/>
    </row>
    <row r="159" spans="1:4" x14ac:dyDescent="0.2">
      <c r="A159"/>
      <c r="B159"/>
      <c r="C159" s="96"/>
      <c r="D159"/>
    </row>
    <row r="160" spans="1:4" x14ac:dyDescent="0.2">
      <c r="A160"/>
      <c r="B160"/>
      <c r="C160" s="96"/>
      <c r="D160"/>
    </row>
    <row r="161" spans="1:4" x14ac:dyDescent="0.2">
      <c r="A161"/>
      <c r="B161"/>
      <c r="C161" s="96"/>
      <c r="D161"/>
    </row>
    <row r="162" spans="1:4" x14ac:dyDescent="0.2">
      <c r="A162"/>
      <c r="B162"/>
      <c r="C162" s="96"/>
      <c r="D162"/>
    </row>
    <row r="163" spans="1:4" x14ac:dyDescent="0.2">
      <c r="A163"/>
      <c r="B163"/>
      <c r="C163" s="96"/>
      <c r="D163"/>
    </row>
    <row r="164" spans="1:4" x14ac:dyDescent="0.2">
      <c r="A164"/>
      <c r="B164"/>
      <c r="C164" s="96"/>
      <c r="D164"/>
    </row>
    <row r="165" spans="1:4" x14ac:dyDescent="0.2">
      <c r="A165"/>
      <c r="B165"/>
      <c r="C165" s="96"/>
      <c r="D165"/>
    </row>
    <row r="166" spans="1:4" x14ac:dyDescent="0.2">
      <c r="A166"/>
      <c r="B166"/>
      <c r="C166" s="96"/>
      <c r="D166"/>
    </row>
    <row r="167" spans="1:4" x14ac:dyDescent="0.2">
      <c r="A167"/>
      <c r="B167"/>
      <c r="C167" s="96"/>
      <c r="D167"/>
    </row>
    <row r="168" spans="1:4" x14ac:dyDescent="0.2">
      <c r="A168"/>
      <c r="B168"/>
      <c r="C168" s="96"/>
      <c r="D168"/>
    </row>
    <row r="169" spans="1:4" x14ac:dyDescent="0.2">
      <c r="A169"/>
      <c r="B169"/>
      <c r="C169" s="96"/>
      <c r="D169"/>
    </row>
    <row r="170" spans="1:4" x14ac:dyDescent="0.2">
      <c r="A170"/>
      <c r="B170"/>
      <c r="C170" s="96"/>
      <c r="D170"/>
    </row>
    <row r="171" spans="1:4" x14ac:dyDescent="0.2">
      <c r="A171"/>
      <c r="B171"/>
      <c r="C171" s="96"/>
      <c r="D171"/>
    </row>
    <row r="172" spans="1:4" x14ac:dyDescent="0.2">
      <c r="A172"/>
      <c r="B172"/>
      <c r="C172" s="96"/>
      <c r="D172"/>
    </row>
    <row r="173" spans="1:4" x14ac:dyDescent="0.2">
      <c r="A173"/>
      <c r="B173"/>
      <c r="C173" s="96"/>
      <c r="D173"/>
    </row>
    <row r="174" spans="1:4" x14ac:dyDescent="0.2">
      <c r="A174"/>
      <c r="B174"/>
      <c r="C174" s="96"/>
      <c r="D174"/>
    </row>
    <row r="175" spans="1:4" x14ac:dyDescent="0.2">
      <c r="A175"/>
      <c r="B175"/>
      <c r="C175" s="96"/>
      <c r="D175"/>
    </row>
    <row r="176" spans="1:4" x14ac:dyDescent="0.2">
      <c r="A176"/>
      <c r="B176"/>
      <c r="C176" s="96"/>
      <c r="D176"/>
    </row>
    <row r="177" spans="1:4" x14ac:dyDescent="0.2">
      <c r="A177"/>
      <c r="B177"/>
      <c r="C177" s="96"/>
      <c r="D177"/>
    </row>
    <row r="178" spans="1:4" x14ac:dyDescent="0.2">
      <c r="A178"/>
      <c r="B178"/>
      <c r="C178" s="96"/>
      <c r="D178"/>
    </row>
    <row r="179" spans="1:4" x14ac:dyDescent="0.2">
      <c r="A179"/>
      <c r="B179"/>
      <c r="C179" s="96"/>
      <c r="D179"/>
    </row>
    <row r="180" spans="1:4" x14ac:dyDescent="0.2">
      <c r="A180"/>
      <c r="B180"/>
      <c r="C180" s="96"/>
      <c r="D180"/>
    </row>
    <row r="181" spans="1:4" x14ac:dyDescent="0.2">
      <c r="A181"/>
      <c r="B181"/>
      <c r="C181" s="96"/>
      <c r="D181"/>
    </row>
    <row r="182" spans="1:4" x14ac:dyDescent="0.2">
      <c r="A182"/>
      <c r="B182"/>
      <c r="C182" s="96"/>
      <c r="D182"/>
    </row>
    <row r="183" spans="1:4" x14ac:dyDescent="0.2">
      <c r="A183"/>
      <c r="B183"/>
      <c r="C183" s="96"/>
      <c r="D183"/>
    </row>
    <row r="184" spans="1:4" x14ac:dyDescent="0.2">
      <c r="A184"/>
      <c r="B184"/>
      <c r="C184" s="96"/>
      <c r="D184"/>
    </row>
    <row r="185" spans="1:4" x14ac:dyDescent="0.2">
      <c r="A185"/>
      <c r="B185"/>
      <c r="C185" s="96"/>
      <c r="D185"/>
    </row>
    <row r="186" spans="1:4" x14ac:dyDescent="0.2">
      <c r="A186"/>
      <c r="B186"/>
      <c r="C186" s="96"/>
      <c r="D186"/>
    </row>
    <row r="187" spans="1:4" x14ac:dyDescent="0.2">
      <c r="A187"/>
      <c r="B187"/>
      <c r="C187" s="96"/>
      <c r="D187"/>
    </row>
    <row r="188" spans="1:4" x14ac:dyDescent="0.2">
      <c r="A188"/>
      <c r="B188"/>
      <c r="C188" s="96"/>
      <c r="D188"/>
    </row>
    <row r="189" spans="1:4" x14ac:dyDescent="0.2">
      <c r="A189"/>
      <c r="B189"/>
      <c r="C189" s="96"/>
      <c r="D189"/>
    </row>
    <row r="190" spans="1:4" x14ac:dyDescent="0.2">
      <c r="A190"/>
      <c r="B190"/>
      <c r="C190" s="96"/>
      <c r="D190"/>
    </row>
    <row r="191" spans="1:4" x14ac:dyDescent="0.2">
      <c r="A191"/>
      <c r="B191"/>
      <c r="C191" s="96"/>
      <c r="D191"/>
    </row>
    <row r="192" spans="1:4" x14ac:dyDescent="0.2">
      <c r="A192"/>
      <c r="B192"/>
      <c r="C192" s="96"/>
      <c r="D192"/>
    </row>
    <row r="193" spans="1:4" x14ac:dyDescent="0.2">
      <c r="A193"/>
      <c r="B193"/>
      <c r="C193" s="96"/>
      <c r="D193"/>
    </row>
    <row r="194" spans="1:4" x14ac:dyDescent="0.2">
      <c r="A194"/>
      <c r="B194"/>
      <c r="C194" s="96"/>
      <c r="D194"/>
    </row>
    <row r="195" spans="1:4" x14ac:dyDescent="0.2">
      <c r="A195"/>
      <c r="B195"/>
      <c r="C195" s="96"/>
      <c r="D195"/>
    </row>
    <row r="196" spans="1:4" x14ac:dyDescent="0.2">
      <c r="A196"/>
      <c r="B196"/>
      <c r="C196" s="96"/>
      <c r="D196"/>
    </row>
    <row r="197" spans="1:4" x14ac:dyDescent="0.2">
      <c r="A197"/>
      <c r="B197"/>
      <c r="C197" s="96"/>
      <c r="D197"/>
    </row>
    <row r="198" spans="1:4" x14ac:dyDescent="0.2">
      <c r="A198"/>
      <c r="B198"/>
      <c r="C198" s="96"/>
      <c r="D198"/>
    </row>
    <row r="199" spans="1:4" x14ac:dyDescent="0.2">
      <c r="A199"/>
      <c r="B199"/>
      <c r="C199" s="96"/>
      <c r="D199"/>
    </row>
    <row r="200" spans="1:4" x14ac:dyDescent="0.2">
      <c r="A200"/>
      <c r="B200"/>
      <c r="C200" s="96"/>
      <c r="D200"/>
    </row>
    <row r="201" spans="1:4" x14ac:dyDescent="0.2">
      <c r="A201"/>
      <c r="B201"/>
      <c r="C201" s="96"/>
      <c r="D201"/>
    </row>
    <row r="202" spans="1:4" x14ac:dyDescent="0.2">
      <c r="A202"/>
      <c r="B202"/>
      <c r="C202" s="96"/>
      <c r="D202"/>
    </row>
    <row r="203" spans="1:4" x14ac:dyDescent="0.2">
      <c r="A203"/>
      <c r="B203"/>
      <c r="C203" s="96"/>
      <c r="D203"/>
    </row>
    <row r="204" spans="1:4" x14ac:dyDescent="0.2">
      <c r="A204"/>
      <c r="B204"/>
      <c r="C204" s="96"/>
      <c r="D204"/>
    </row>
    <row r="205" spans="1:4" x14ac:dyDescent="0.2">
      <c r="A205"/>
      <c r="B205"/>
      <c r="C205" s="96"/>
      <c r="D205"/>
    </row>
    <row r="206" spans="1:4" x14ac:dyDescent="0.2">
      <c r="A206"/>
      <c r="B206"/>
      <c r="C206" s="96"/>
      <c r="D206"/>
    </row>
    <row r="207" spans="1:4" x14ac:dyDescent="0.2">
      <c r="A207"/>
      <c r="B207"/>
      <c r="C207" s="96"/>
      <c r="D207"/>
    </row>
    <row r="208" spans="1:4" x14ac:dyDescent="0.2">
      <c r="A208"/>
      <c r="B208"/>
      <c r="C208" s="96"/>
      <c r="D208"/>
    </row>
    <row r="209" spans="1:4" x14ac:dyDescent="0.2">
      <c r="A209"/>
      <c r="B209"/>
      <c r="C209" s="96"/>
      <c r="D209"/>
    </row>
    <row r="210" spans="1:4" x14ac:dyDescent="0.2">
      <c r="A210"/>
      <c r="B210"/>
      <c r="C210" s="96"/>
      <c r="D210"/>
    </row>
    <row r="211" spans="1:4" x14ac:dyDescent="0.2">
      <c r="A211"/>
      <c r="B211"/>
      <c r="C211" s="96"/>
      <c r="D211"/>
    </row>
    <row r="212" spans="1:4" x14ac:dyDescent="0.2">
      <c r="A212"/>
      <c r="B212"/>
      <c r="C212" s="96"/>
      <c r="D212"/>
    </row>
    <row r="213" spans="1:4" x14ac:dyDescent="0.2">
      <c r="A213"/>
      <c r="B213"/>
      <c r="C213" s="96"/>
      <c r="D213"/>
    </row>
    <row r="214" spans="1:4" x14ac:dyDescent="0.2">
      <c r="A214"/>
      <c r="B214"/>
      <c r="C214" s="96"/>
      <c r="D214"/>
    </row>
    <row r="215" spans="1:4" x14ac:dyDescent="0.2">
      <c r="A215"/>
      <c r="B215"/>
      <c r="C215" s="96"/>
      <c r="D215"/>
    </row>
    <row r="216" spans="1:4" x14ac:dyDescent="0.2">
      <c r="A216"/>
      <c r="B216"/>
      <c r="C216" s="96"/>
      <c r="D216"/>
    </row>
    <row r="217" spans="1:4" x14ac:dyDescent="0.2">
      <c r="A217"/>
      <c r="B217"/>
      <c r="C217" s="96"/>
      <c r="D217"/>
    </row>
    <row r="218" spans="1:4" x14ac:dyDescent="0.2">
      <c r="A218"/>
      <c r="B218"/>
      <c r="C218" s="96"/>
      <c r="D218"/>
    </row>
    <row r="219" spans="1:4" x14ac:dyDescent="0.2">
      <c r="A219"/>
      <c r="B219"/>
      <c r="C219" s="96"/>
      <c r="D219"/>
    </row>
    <row r="220" spans="1:4" x14ac:dyDescent="0.2">
      <c r="A220"/>
      <c r="B220"/>
      <c r="C220" s="96"/>
      <c r="D220"/>
    </row>
    <row r="221" spans="1:4" x14ac:dyDescent="0.2">
      <c r="A221"/>
      <c r="B221"/>
      <c r="C221" s="96"/>
      <c r="D221"/>
    </row>
    <row r="222" spans="1:4" x14ac:dyDescent="0.2">
      <c r="A222"/>
      <c r="B222"/>
      <c r="C222" s="96"/>
      <c r="D222"/>
    </row>
    <row r="223" spans="1:4" x14ac:dyDescent="0.2">
      <c r="A223"/>
      <c r="B223"/>
      <c r="C223" s="96"/>
      <c r="D223"/>
    </row>
    <row r="224" spans="1:4" x14ac:dyDescent="0.2">
      <c r="A224"/>
      <c r="B224"/>
      <c r="C224" s="96"/>
      <c r="D224"/>
    </row>
    <row r="225" spans="1:4" x14ac:dyDescent="0.2">
      <c r="A225"/>
      <c r="B225"/>
      <c r="C225" s="96"/>
      <c r="D225"/>
    </row>
    <row r="226" spans="1:4" x14ac:dyDescent="0.2">
      <c r="A226"/>
      <c r="B226"/>
      <c r="C226" s="96"/>
      <c r="D226"/>
    </row>
    <row r="227" spans="1:4" x14ac:dyDescent="0.2">
      <c r="A227"/>
      <c r="B227"/>
      <c r="C227" s="96"/>
      <c r="D227"/>
    </row>
    <row r="228" spans="1:4" x14ac:dyDescent="0.2">
      <c r="A228"/>
      <c r="B228"/>
      <c r="C228" s="96"/>
      <c r="D228"/>
    </row>
    <row r="229" spans="1:4" x14ac:dyDescent="0.2">
      <c r="A229"/>
      <c r="B229"/>
      <c r="C229" s="96"/>
      <c r="D229"/>
    </row>
    <row r="230" spans="1:4" x14ac:dyDescent="0.2">
      <c r="A230"/>
      <c r="B230"/>
      <c r="C230" s="96"/>
      <c r="D230"/>
    </row>
    <row r="231" spans="1:4" x14ac:dyDescent="0.2">
      <c r="A231"/>
      <c r="B231"/>
      <c r="C231" s="96"/>
      <c r="D231"/>
    </row>
    <row r="232" spans="1:4" x14ac:dyDescent="0.2">
      <c r="A232"/>
      <c r="B232"/>
      <c r="C232" s="96"/>
      <c r="D232"/>
    </row>
    <row r="233" spans="1:4" x14ac:dyDescent="0.2">
      <c r="A233"/>
      <c r="B233"/>
      <c r="C233" s="96"/>
      <c r="D233"/>
    </row>
    <row r="234" spans="1:4" x14ac:dyDescent="0.2">
      <c r="A234"/>
      <c r="B234"/>
      <c r="C234" s="96"/>
      <c r="D234"/>
    </row>
    <row r="235" spans="1:4" x14ac:dyDescent="0.2">
      <c r="A235"/>
      <c r="B235"/>
      <c r="C235" s="96"/>
      <c r="D235"/>
    </row>
    <row r="236" spans="1:4" x14ac:dyDescent="0.2">
      <c r="A236"/>
      <c r="B236"/>
      <c r="C236" s="96"/>
      <c r="D236"/>
    </row>
    <row r="237" spans="1:4" x14ac:dyDescent="0.2">
      <c r="A237"/>
      <c r="B237"/>
      <c r="C237" s="96"/>
      <c r="D237"/>
    </row>
    <row r="238" spans="1:4" x14ac:dyDescent="0.2">
      <c r="A238"/>
      <c r="B238"/>
      <c r="C238" s="96"/>
      <c r="D238"/>
    </row>
    <row r="239" spans="1:4" x14ac:dyDescent="0.2">
      <c r="A239"/>
      <c r="B239"/>
      <c r="C239" s="96"/>
      <c r="D239"/>
    </row>
    <row r="240" spans="1:4" x14ac:dyDescent="0.2">
      <c r="A240"/>
      <c r="B240"/>
      <c r="C240" s="96"/>
      <c r="D240"/>
    </row>
    <row r="241" spans="1:4" x14ac:dyDescent="0.2">
      <c r="A241"/>
      <c r="B241"/>
      <c r="C241" s="96"/>
      <c r="D241"/>
    </row>
    <row r="242" spans="1:4" x14ac:dyDescent="0.2">
      <c r="A242"/>
      <c r="B242"/>
      <c r="C242" s="96"/>
      <c r="D242"/>
    </row>
    <row r="243" spans="1:4" x14ac:dyDescent="0.2">
      <c r="A243"/>
      <c r="B243"/>
      <c r="C243" s="96"/>
      <c r="D243"/>
    </row>
    <row r="244" spans="1:4" x14ac:dyDescent="0.2">
      <c r="A244"/>
      <c r="B244"/>
      <c r="C244" s="96"/>
      <c r="D244"/>
    </row>
    <row r="245" spans="1:4" x14ac:dyDescent="0.2">
      <c r="A245"/>
      <c r="B245"/>
      <c r="C245" s="96"/>
      <c r="D245"/>
    </row>
    <row r="246" spans="1:4" x14ac:dyDescent="0.2">
      <c r="A246"/>
      <c r="B246"/>
      <c r="C246" s="96"/>
      <c r="D246"/>
    </row>
    <row r="247" spans="1:4" x14ac:dyDescent="0.2">
      <c r="A247"/>
      <c r="B247"/>
      <c r="C247" s="96"/>
      <c r="D247"/>
    </row>
    <row r="248" spans="1:4" x14ac:dyDescent="0.2">
      <c r="A248"/>
      <c r="B248"/>
      <c r="C248" s="96"/>
      <c r="D248"/>
    </row>
    <row r="249" spans="1:4" x14ac:dyDescent="0.2">
      <c r="A249"/>
      <c r="B249"/>
      <c r="C249" s="96"/>
      <c r="D249"/>
    </row>
    <row r="250" spans="1:4" x14ac:dyDescent="0.2">
      <c r="A250"/>
      <c r="B250"/>
      <c r="C250" s="96"/>
      <c r="D250"/>
    </row>
    <row r="251" spans="1:4" x14ac:dyDescent="0.2">
      <c r="A251"/>
      <c r="B251"/>
      <c r="C251" s="96"/>
      <c r="D251"/>
    </row>
    <row r="252" spans="1:4" x14ac:dyDescent="0.2">
      <c r="A252"/>
      <c r="B252"/>
      <c r="C252" s="96"/>
      <c r="D252"/>
    </row>
    <row r="253" spans="1:4" x14ac:dyDescent="0.2">
      <c r="A253"/>
      <c r="B253"/>
      <c r="C253" s="96"/>
      <c r="D253"/>
    </row>
    <row r="254" spans="1:4" x14ac:dyDescent="0.2">
      <c r="A254"/>
      <c r="B254"/>
      <c r="C254" s="96"/>
      <c r="D254"/>
    </row>
    <row r="255" spans="1:4" x14ac:dyDescent="0.2">
      <c r="A255"/>
      <c r="B255"/>
      <c r="C255" s="96"/>
      <c r="D255"/>
    </row>
    <row r="256" spans="1:4" x14ac:dyDescent="0.2">
      <c r="A256"/>
      <c r="B256"/>
      <c r="C256" s="96"/>
      <c r="D256"/>
    </row>
    <row r="257" spans="1:4" x14ac:dyDescent="0.2">
      <c r="A257"/>
      <c r="B257"/>
      <c r="C257" s="96"/>
      <c r="D257"/>
    </row>
    <row r="258" spans="1:4" x14ac:dyDescent="0.2">
      <c r="A258"/>
      <c r="B258"/>
      <c r="C258" s="96"/>
      <c r="D258"/>
    </row>
    <row r="259" spans="1:4" x14ac:dyDescent="0.2">
      <c r="A259"/>
      <c r="B259"/>
      <c r="C259" s="96"/>
      <c r="D259"/>
    </row>
    <row r="260" spans="1:4" x14ac:dyDescent="0.2">
      <c r="A260"/>
      <c r="B260"/>
      <c r="C260" s="96"/>
      <c r="D260"/>
    </row>
    <row r="261" spans="1:4" x14ac:dyDescent="0.2">
      <c r="A261"/>
      <c r="B261"/>
      <c r="C261" s="96"/>
      <c r="D261"/>
    </row>
    <row r="262" spans="1:4" x14ac:dyDescent="0.2">
      <c r="A262"/>
      <c r="B262"/>
      <c r="C262" s="96"/>
      <c r="D262"/>
    </row>
    <row r="263" spans="1:4" x14ac:dyDescent="0.2">
      <c r="A263"/>
      <c r="B263"/>
      <c r="C263" s="96"/>
      <c r="D263"/>
    </row>
    <row r="264" spans="1:4" x14ac:dyDescent="0.2">
      <c r="A264"/>
      <c r="B264"/>
      <c r="C264" s="96"/>
      <c r="D264"/>
    </row>
    <row r="265" spans="1:4" x14ac:dyDescent="0.2">
      <c r="A265"/>
      <c r="B265"/>
      <c r="C265" s="96"/>
      <c r="D265"/>
    </row>
    <row r="266" spans="1:4" x14ac:dyDescent="0.2">
      <c r="A266"/>
      <c r="B266"/>
      <c r="C266" s="96"/>
      <c r="D266"/>
    </row>
    <row r="267" spans="1:4" x14ac:dyDescent="0.2">
      <c r="A267"/>
      <c r="B267"/>
      <c r="C267" s="96"/>
      <c r="D267"/>
    </row>
    <row r="268" spans="1:4" x14ac:dyDescent="0.2">
      <c r="A268"/>
      <c r="B268"/>
      <c r="C268" s="96"/>
      <c r="D268"/>
    </row>
    <row r="269" spans="1:4" x14ac:dyDescent="0.2">
      <c r="A269"/>
      <c r="B269"/>
      <c r="C269" s="96"/>
      <c r="D269"/>
    </row>
    <row r="270" spans="1:4" x14ac:dyDescent="0.2">
      <c r="A270"/>
      <c r="B270"/>
      <c r="C270" s="96"/>
      <c r="D270"/>
    </row>
    <row r="271" spans="1:4" x14ac:dyDescent="0.2">
      <c r="A271"/>
      <c r="B271"/>
      <c r="C271" s="96"/>
      <c r="D271"/>
    </row>
    <row r="272" spans="1:4" x14ac:dyDescent="0.2">
      <c r="A272"/>
      <c r="B272"/>
      <c r="C272" s="96"/>
      <c r="D272"/>
    </row>
    <row r="273" spans="1:4" x14ac:dyDescent="0.2">
      <c r="A273"/>
      <c r="B273"/>
      <c r="C273" s="96"/>
      <c r="D273"/>
    </row>
    <row r="274" spans="1:4" x14ac:dyDescent="0.2">
      <c r="A274"/>
      <c r="B274"/>
      <c r="C274" s="96"/>
      <c r="D274"/>
    </row>
    <row r="275" spans="1:4" x14ac:dyDescent="0.2">
      <c r="A275"/>
      <c r="B275"/>
      <c r="C275" s="96"/>
      <c r="D275"/>
    </row>
    <row r="276" spans="1:4" x14ac:dyDescent="0.2">
      <c r="A276"/>
      <c r="B276"/>
      <c r="C276" s="96"/>
      <c r="D276"/>
    </row>
    <row r="277" spans="1:4" x14ac:dyDescent="0.2">
      <c r="A277"/>
      <c r="B277"/>
      <c r="C277" s="96"/>
      <c r="D277"/>
    </row>
    <row r="278" spans="1:4" x14ac:dyDescent="0.2">
      <c r="A278"/>
      <c r="B278"/>
      <c r="C278" s="96"/>
      <c r="D278"/>
    </row>
    <row r="279" spans="1:4" x14ac:dyDescent="0.2">
      <c r="A279"/>
      <c r="B279"/>
      <c r="C279" s="96"/>
      <c r="D279"/>
    </row>
    <row r="280" spans="1:4" x14ac:dyDescent="0.2">
      <c r="A280"/>
      <c r="B280"/>
      <c r="C280" s="96"/>
      <c r="D280"/>
    </row>
    <row r="281" spans="1:4" x14ac:dyDescent="0.2">
      <c r="A281"/>
      <c r="B281"/>
      <c r="C281" s="96"/>
      <c r="D281"/>
    </row>
    <row r="282" spans="1:4" x14ac:dyDescent="0.2">
      <c r="A282"/>
      <c r="B282"/>
      <c r="C282" s="96"/>
      <c r="D282"/>
    </row>
    <row r="283" spans="1:4" x14ac:dyDescent="0.2">
      <c r="A283"/>
      <c r="B283"/>
      <c r="C283" s="96"/>
      <c r="D283"/>
    </row>
    <row r="284" spans="1:4" x14ac:dyDescent="0.2">
      <c r="A284"/>
      <c r="B284"/>
      <c r="C284" s="96"/>
      <c r="D284"/>
    </row>
    <row r="285" spans="1:4" x14ac:dyDescent="0.2">
      <c r="A285"/>
      <c r="B285"/>
      <c r="C285" s="96"/>
      <c r="D285"/>
    </row>
    <row r="286" spans="1:4" x14ac:dyDescent="0.2">
      <c r="A286"/>
      <c r="B286"/>
      <c r="C286" s="96"/>
      <c r="D286"/>
    </row>
    <row r="287" spans="1:4" x14ac:dyDescent="0.2">
      <c r="A287"/>
      <c r="B287"/>
      <c r="C287" s="96"/>
      <c r="D287"/>
    </row>
    <row r="288" spans="1:4" x14ac:dyDescent="0.2">
      <c r="A288"/>
      <c r="B288"/>
      <c r="C288" s="96"/>
      <c r="D288"/>
    </row>
    <row r="289" spans="1:4" x14ac:dyDescent="0.2">
      <c r="A289"/>
      <c r="B289"/>
      <c r="C289" s="96"/>
      <c r="D289"/>
    </row>
    <row r="290" spans="1:4" x14ac:dyDescent="0.2">
      <c r="A290"/>
      <c r="B290"/>
      <c r="C290" s="96"/>
      <c r="D290"/>
    </row>
    <row r="291" spans="1:4" x14ac:dyDescent="0.2">
      <c r="A291"/>
      <c r="B291"/>
      <c r="C291" s="96"/>
      <c r="D291"/>
    </row>
    <row r="292" spans="1:4" x14ac:dyDescent="0.2">
      <c r="A292"/>
      <c r="B292"/>
      <c r="C292" s="96"/>
      <c r="D292"/>
    </row>
    <row r="293" spans="1:4" x14ac:dyDescent="0.2">
      <c r="A293"/>
      <c r="B293"/>
      <c r="C293" s="96"/>
      <c r="D293"/>
    </row>
    <row r="294" spans="1:4" x14ac:dyDescent="0.2">
      <c r="A294"/>
      <c r="B294"/>
      <c r="C294" s="96"/>
      <c r="D294"/>
    </row>
    <row r="295" spans="1:4" x14ac:dyDescent="0.2">
      <c r="A295"/>
      <c r="B295"/>
      <c r="C295" s="96"/>
      <c r="D295"/>
    </row>
    <row r="296" spans="1:4" x14ac:dyDescent="0.2">
      <c r="A296"/>
      <c r="B296"/>
      <c r="C296" s="96"/>
      <c r="D296"/>
    </row>
    <row r="297" spans="1:4" x14ac:dyDescent="0.2">
      <c r="A297"/>
      <c r="B297"/>
      <c r="C297" s="96"/>
      <c r="D297"/>
    </row>
    <row r="298" spans="1:4" x14ac:dyDescent="0.2">
      <c r="A298"/>
      <c r="B298"/>
      <c r="C298" s="96"/>
      <c r="D298"/>
    </row>
    <row r="299" spans="1:4" x14ac:dyDescent="0.2">
      <c r="A299"/>
      <c r="B299"/>
      <c r="C299" s="96"/>
      <c r="D299"/>
    </row>
    <row r="300" spans="1:4" x14ac:dyDescent="0.2">
      <c r="A300"/>
      <c r="B300"/>
      <c r="C300" s="96"/>
      <c r="D300"/>
    </row>
    <row r="301" spans="1:4" x14ac:dyDescent="0.2">
      <c r="A301"/>
      <c r="B301"/>
      <c r="C301" s="96"/>
      <c r="D301"/>
    </row>
    <row r="302" spans="1:4" x14ac:dyDescent="0.2">
      <c r="A302"/>
      <c r="B302"/>
      <c r="C302" s="96"/>
      <c r="D302"/>
    </row>
    <row r="303" spans="1:4" x14ac:dyDescent="0.2">
      <c r="A303"/>
      <c r="B303"/>
      <c r="C303" s="96"/>
      <c r="D303"/>
    </row>
    <row r="304" spans="1:4" x14ac:dyDescent="0.2">
      <c r="A304"/>
      <c r="B304"/>
      <c r="C304" s="96"/>
      <c r="D304"/>
    </row>
    <row r="305" spans="1:4" x14ac:dyDescent="0.2">
      <c r="A305"/>
      <c r="B305"/>
      <c r="C305" s="96"/>
      <c r="D305"/>
    </row>
    <row r="306" spans="1:4" x14ac:dyDescent="0.2">
      <c r="A306"/>
      <c r="B306"/>
      <c r="C306" s="96"/>
      <c r="D306"/>
    </row>
    <row r="307" spans="1:4" x14ac:dyDescent="0.2">
      <c r="A307"/>
      <c r="B307"/>
      <c r="C307" s="96"/>
      <c r="D307"/>
    </row>
    <row r="308" spans="1:4" x14ac:dyDescent="0.2">
      <c r="A308"/>
      <c r="B308"/>
      <c r="C308" s="96"/>
      <c r="D308"/>
    </row>
    <row r="309" spans="1:4" x14ac:dyDescent="0.2">
      <c r="A309"/>
      <c r="B309"/>
      <c r="C309" s="96"/>
      <c r="D309"/>
    </row>
    <row r="310" spans="1:4" x14ac:dyDescent="0.2">
      <c r="A310"/>
      <c r="B310"/>
      <c r="C310" s="96"/>
      <c r="D310"/>
    </row>
    <row r="311" spans="1:4" x14ac:dyDescent="0.2">
      <c r="A311"/>
      <c r="B311"/>
      <c r="C311" s="96"/>
      <c r="D311"/>
    </row>
    <row r="312" spans="1:4" x14ac:dyDescent="0.2">
      <c r="A312"/>
      <c r="B312"/>
      <c r="C312" s="96"/>
      <c r="D312"/>
    </row>
    <row r="313" spans="1:4" x14ac:dyDescent="0.2">
      <c r="A313"/>
      <c r="B313"/>
      <c r="C313" s="96"/>
      <c r="D313"/>
    </row>
    <row r="314" spans="1:4" x14ac:dyDescent="0.2">
      <c r="A314"/>
      <c r="B314"/>
      <c r="C314" s="96"/>
      <c r="D314"/>
    </row>
    <row r="315" spans="1:4" x14ac:dyDescent="0.2">
      <c r="A315"/>
      <c r="B315"/>
      <c r="C315" s="96"/>
      <c r="D315"/>
    </row>
    <row r="316" spans="1:4" x14ac:dyDescent="0.2">
      <c r="A316"/>
      <c r="B316"/>
      <c r="C316" s="96"/>
      <c r="D316"/>
    </row>
    <row r="317" spans="1:4" x14ac:dyDescent="0.2">
      <c r="A317"/>
      <c r="B317"/>
      <c r="C317" s="96"/>
      <c r="D317"/>
    </row>
    <row r="318" spans="1:4" x14ac:dyDescent="0.2">
      <c r="A318"/>
      <c r="B318"/>
      <c r="C318" s="96"/>
      <c r="D318"/>
    </row>
    <row r="319" spans="1:4" x14ac:dyDescent="0.2">
      <c r="A319"/>
      <c r="B319"/>
      <c r="C319" s="96"/>
      <c r="D319"/>
    </row>
    <row r="320" spans="1:4" x14ac:dyDescent="0.2">
      <c r="A320"/>
      <c r="B320"/>
      <c r="C320" s="96"/>
      <c r="D320"/>
    </row>
    <row r="321" spans="1:4" x14ac:dyDescent="0.2">
      <c r="A321"/>
      <c r="B321"/>
      <c r="C321" s="96"/>
      <c r="D321"/>
    </row>
    <row r="322" spans="1:4" x14ac:dyDescent="0.2">
      <c r="A322"/>
      <c r="B322"/>
      <c r="C322" s="96"/>
      <c r="D322"/>
    </row>
    <row r="323" spans="1:4" x14ac:dyDescent="0.2">
      <c r="A323"/>
      <c r="B323"/>
      <c r="C323" s="96"/>
      <c r="D323"/>
    </row>
    <row r="324" spans="1:4" x14ac:dyDescent="0.2">
      <c r="A324"/>
      <c r="B324"/>
      <c r="C324" s="96"/>
      <c r="D324"/>
    </row>
    <row r="325" spans="1:4" x14ac:dyDescent="0.2">
      <c r="A325"/>
      <c r="B325"/>
      <c r="C325" s="96"/>
      <c r="D325"/>
    </row>
    <row r="326" spans="1:4" x14ac:dyDescent="0.2">
      <c r="A326"/>
      <c r="B326"/>
      <c r="C326" s="96"/>
      <c r="D326"/>
    </row>
    <row r="327" spans="1:4" x14ac:dyDescent="0.2">
      <c r="A327"/>
      <c r="B327"/>
      <c r="C327" s="96"/>
      <c r="D327"/>
    </row>
    <row r="328" spans="1:4" x14ac:dyDescent="0.2">
      <c r="A328"/>
      <c r="B328"/>
      <c r="C328" s="96"/>
      <c r="D328"/>
    </row>
    <row r="329" spans="1:4" x14ac:dyDescent="0.2">
      <c r="A329"/>
      <c r="B329"/>
      <c r="C329" s="96"/>
      <c r="D329"/>
    </row>
    <row r="330" spans="1:4" x14ac:dyDescent="0.2">
      <c r="A330"/>
      <c r="B330"/>
      <c r="C330" s="96"/>
      <c r="D330"/>
    </row>
    <row r="331" spans="1:4" x14ac:dyDescent="0.2">
      <c r="A331"/>
      <c r="B331"/>
      <c r="C331" s="96"/>
      <c r="D331"/>
    </row>
    <row r="332" spans="1:4" x14ac:dyDescent="0.2">
      <c r="A332"/>
      <c r="B332"/>
      <c r="C332" s="96"/>
      <c r="D332"/>
    </row>
    <row r="333" spans="1:4" x14ac:dyDescent="0.2">
      <c r="A333"/>
      <c r="B333"/>
      <c r="C333" s="96"/>
      <c r="D333"/>
    </row>
    <row r="334" spans="1:4" x14ac:dyDescent="0.2">
      <c r="A334"/>
      <c r="B334"/>
      <c r="C334" s="96"/>
      <c r="D334"/>
    </row>
    <row r="335" spans="1:4" x14ac:dyDescent="0.2">
      <c r="A335"/>
      <c r="B335"/>
      <c r="C335" s="96"/>
      <c r="D335"/>
    </row>
    <row r="336" spans="1:4" x14ac:dyDescent="0.2">
      <c r="A336"/>
      <c r="B336"/>
      <c r="C336" s="96"/>
      <c r="D336"/>
    </row>
    <row r="337" spans="1:4" x14ac:dyDescent="0.2">
      <c r="A337"/>
      <c r="B337"/>
      <c r="C337" s="96"/>
      <c r="D337"/>
    </row>
    <row r="338" spans="1:4" x14ac:dyDescent="0.2">
      <c r="A338"/>
      <c r="B338"/>
      <c r="C338" s="96"/>
      <c r="D338"/>
    </row>
    <row r="339" spans="1:4" x14ac:dyDescent="0.2">
      <c r="A339"/>
      <c r="B339"/>
      <c r="C339" s="96"/>
      <c r="D339"/>
    </row>
    <row r="340" spans="1:4" x14ac:dyDescent="0.2">
      <c r="A340"/>
      <c r="B340"/>
      <c r="C340" s="96"/>
      <c r="D340"/>
    </row>
    <row r="341" spans="1:4" x14ac:dyDescent="0.2">
      <c r="A341"/>
      <c r="B341"/>
      <c r="C341" s="96"/>
      <c r="D341"/>
    </row>
    <row r="342" spans="1:4" x14ac:dyDescent="0.2">
      <c r="A342"/>
      <c r="B342"/>
      <c r="C342" s="96"/>
      <c r="D342"/>
    </row>
    <row r="343" spans="1:4" x14ac:dyDescent="0.2">
      <c r="A343"/>
      <c r="B343"/>
      <c r="C343" s="96"/>
      <c r="D343"/>
    </row>
    <row r="344" spans="1:4" x14ac:dyDescent="0.2">
      <c r="A344"/>
      <c r="B344"/>
      <c r="C344" s="96"/>
      <c r="D344"/>
    </row>
    <row r="345" spans="1:4" x14ac:dyDescent="0.2">
      <c r="A345"/>
      <c r="B345"/>
      <c r="C345" s="96"/>
      <c r="D345"/>
    </row>
    <row r="346" spans="1:4" x14ac:dyDescent="0.2">
      <c r="A346"/>
      <c r="B346"/>
      <c r="C346" s="96"/>
      <c r="D346"/>
    </row>
    <row r="347" spans="1:4" x14ac:dyDescent="0.2">
      <c r="A347"/>
      <c r="B347"/>
      <c r="C347" s="96"/>
      <c r="D347"/>
    </row>
    <row r="348" spans="1:4" x14ac:dyDescent="0.2">
      <c r="A348"/>
      <c r="B348"/>
      <c r="C348" s="96"/>
      <c r="D348"/>
    </row>
    <row r="349" spans="1:4" x14ac:dyDescent="0.2">
      <c r="A349"/>
      <c r="B349"/>
      <c r="C349" s="96"/>
      <c r="D349"/>
    </row>
    <row r="350" spans="1:4" x14ac:dyDescent="0.2">
      <c r="A350"/>
      <c r="B350"/>
      <c r="C350" s="96"/>
      <c r="D350"/>
    </row>
    <row r="351" spans="1:4" x14ac:dyDescent="0.2">
      <c r="A351"/>
      <c r="B351"/>
      <c r="C351" s="96"/>
      <c r="D351"/>
    </row>
    <row r="352" spans="1:4" x14ac:dyDescent="0.2">
      <c r="A352"/>
      <c r="B352"/>
      <c r="C352" s="96"/>
      <c r="D352"/>
    </row>
    <row r="353" spans="1:4" x14ac:dyDescent="0.2">
      <c r="A353"/>
      <c r="B353"/>
      <c r="C353" s="96"/>
      <c r="D353"/>
    </row>
    <row r="354" spans="1:4" x14ac:dyDescent="0.2">
      <c r="A354"/>
      <c r="B354"/>
      <c r="C354" s="96"/>
      <c r="D354"/>
    </row>
    <row r="355" spans="1:4" x14ac:dyDescent="0.2">
      <c r="A355"/>
      <c r="B355"/>
      <c r="C355" s="96"/>
      <c r="D355"/>
    </row>
    <row r="356" spans="1:4" x14ac:dyDescent="0.2">
      <c r="A356"/>
      <c r="B356"/>
      <c r="C356" s="96"/>
      <c r="D356"/>
    </row>
    <row r="357" spans="1:4" x14ac:dyDescent="0.2">
      <c r="A357"/>
      <c r="B357"/>
      <c r="C357" s="96"/>
      <c r="D357"/>
    </row>
    <row r="358" spans="1:4" x14ac:dyDescent="0.2">
      <c r="A358"/>
      <c r="B358"/>
      <c r="C358" s="96"/>
      <c r="D358"/>
    </row>
    <row r="359" spans="1:4" x14ac:dyDescent="0.2">
      <c r="A359"/>
      <c r="B359"/>
      <c r="C359" s="96"/>
      <c r="D359"/>
    </row>
    <row r="360" spans="1:4" x14ac:dyDescent="0.2">
      <c r="A360"/>
      <c r="B360"/>
      <c r="C360" s="96"/>
      <c r="D360"/>
    </row>
    <row r="361" spans="1:4" x14ac:dyDescent="0.2">
      <c r="A361"/>
      <c r="B361"/>
      <c r="C361" s="96"/>
      <c r="D361"/>
    </row>
    <row r="362" spans="1:4" x14ac:dyDescent="0.2">
      <c r="A362"/>
      <c r="B362"/>
      <c r="C362" s="96"/>
      <c r="D362"/>
    </row>
    <row r="363" spans="1:4" x14ac:dyDescent="0.2">
      <c r="A363"/>
      <c r="B363"/>
      <c r="C363" s="96"/>
      <c r="D363"/>
    </row>
    <row r="364" spans="1:4" x14ac:dyDescent="0.2">
      <c r="A364"/>
      <c r="B364"/>
      <c r="C364" s="96"/>
      <c r="D364"/>
    </row>
    <row r="365" spans="1:4" x14ac:dyDescent="0.2">
      <c r="A365"/>
      <c r="B365"/>
      <c r="C365" s="96"/>
      <c r="D365"/>
    </row>
    <row r="366" spans="1:4" x14ac:dyDescent="0.2">
      <c r="A366"/>
      <c r="B366"/>
      <c r="C366" s="96"/>
      <c r="D366"/>
    </row>
    <row r="367" spans="1:4" x14ac:dyDescent="0.2">
      <c r="A367"/>
      <c r="B367"/>
      <c r="C367" s="96"/>
      <c r="D367"/>
    </row>
    <row r="368" spans="1:4" x14ac:dyDescent="0.2">
      <c r="A368"/>
      <c r="B368"/>
      <c r="C368" s="96"/>
      <c r="D368"/>
    </row>
    <row r="369" spans="1:4" x14ac:dyDescent="0.2">
      <c r="A369"/>
      <c r="B369"/>
      <c r="C369" s="96"/>
      <c r="D369"/>
    </row>
    <row r="370" spans="1:4" x14ac:dyDescent="0.2">
      <c r="A370"/>
      <c r="B370"/>
      <c r="C370" s="96"/>
      <c r="D370"/>
    </row>
    <row r="371" spans="1:4" x14ac:dyDescent="0.2">
      <c r="A371"/>
      <c r="B371"/>
      <c r="C371" s="96"/>
      <c r="D371"/>
    </row>
    <row r="372" spans="1:4" x14ac:dyDescent="0.2">
      <c r="A372"/>
      <c r="B372"/>
      <c r="C372" s="96"/>
      <c r="D372"/>
    </row>
    <row r="373" spans="1:4" x14ac:dyDescent="0.2">
      <c r="A373"/>
      <c r="B373"/>
      <c r="C373" s="96"/>
      <c r="D373"/>
    </row>
    <row r="374" spans="1:4" x14ac:dyDescent="0.2">
      <c r="A374"/>
      <c r="B374"/>
      <c r="C374" s="96"/>
      <c r="D374"/>
    </row>
    <row r="375" spans="1:4" x14ac:dyDescent="0.2">
      <c r="A375"/>
      <c r="B375"/>
      <c r="C375" s="96"/>
      <c r="D375"/>
    </row>
    <row r="376" spans="1:4" x14ac:dyDescent="0.2">
      <c r="A376"/>
      <c r="B376"/>
      <c r="C376" s="96"/>
      <c r="D376"/>
    </row>
    <row r="377" spans="1:4" x14ac:dyDescent="0.2">
      <c r="A377"/>
      <c r="B377"/>
      <c r="C377" s="96"/>
      <c r="D377"/>
    </row>
    <row r="378" spans="1:4" x14ac:dyDescent="0.2">
      <c r="A378"/>
      <c r="B378"/>
      <c r="C378" s="96"/>
      <c r="D378"/>
    </row>
    <row r="379" spans="1:4" x14ac:dyDescent="0.2">
      <c r="A379"/>
      <c r="B379"/>
      <c r="C379" s="96"/>
      <c r="D379"/>
    </row>
    <row r="380" spans="1:4" x14ac:dyDescent="0.2">
      <c r="A380"/>
      <c r="B380"/>
      <c r="C380" s="96"/>
      <c r="D380"/>
    </row>
    <row r="381" spans="1:4" x14ac:dyDescent="0.2">
      <c r="A381"/>
      <c r="B381"/>
      <c r="C381" s="96"/>
      <c r="D381"/>
    </row>
    <row r="382" spans="1:4" x14ac:dyDescent="0.2">
      <c r="A382"/>
      <c r="B382"/>
      <c r="C382" s="96"/>
      <c r="D382"/>
    </row>
    <row r="383" spans="1:4" x14ac:dyDescent="0.2">
      <c r="A383"/>
      <c r="B383"/>
      <c r="C383" s="96"/>
      <c r="D383"/>
    </row>
    <row r="384" spans="1:4" x14ac:dyDescent="0.2">
      <c r="A384"/>
      <c r="B384"/>
      <c r="C384" s="96"/>
      <c r="D384"/>
    </row>
    <row r="385" spans="1:4" x14ac:dyDescent="0.2">
      <c r="A385"/>
      <c r="B385"/>
      <c r="C385" s="96"/>
      <c r="D385"/>
    </row>
    <row r="386" spans="1:4" x14ac:dyDescent="0.2">
      <c r="A386"/>
      <c r="B386"/>
      <c r="C386" s="96"/>
      <c r="D386"/>
    </row>
    <row r="387" spans="1:4" x14ac:dyDescent="0.2">
      <c r="A387"/>
      <c r="B387"/>
      <c r="C387" s="96"/>
      <c r="D387"/>
    </row>
    <row r="388" spans="1:4" x14ac:dyDescent="0.2">
      <c r="A388"/>
      <c r="B388"/>
      <c r="C388" s="96"/>
      <c r="D388"/>
    </row>
    <row r="389" spans="1:4" x14ac:dyDescent="0.2">
      <c r="A389"/>
      <c r="B389"/>
      <c r="C389" s="96"/>
      <c r="D389"/>
    </row>
    <row r="390" spans="1:4" x14ac:dyDescent="0.2">
      <c r="A390"/>
      <c r="B390"/>
      <c r="C390" s="96"/>
      <c r="D390"/>
    </row>
    <row r="391" spans="1:4" x14ac:dyDescent="0.2">
      <c r="A391"/>
      <c r="B391"/>
      <c r="C391" s="96"/>
      <c r="D391"/>
    </row>
    <row r="392" spans="1:4" x14ac:dyDescent="0.2">
      <c r="A392"/>
      <c r="B392"/>
      <c r="C392" s="96"/>
      <c r="D392"/>
    </row>
    <row r="393" spans="1:4" x14ac:dyDescent="0.2">
      <c r="A393"/>
      <c r="B393"/>
      <c r="C393" s="96"/>
      <c r="D393"/>
    </row>
    <row r="394" spans="1:4" x14ac:dyDescent="0.2">
      <c r="A394"/>
      <c r="B394"/>
      <c r="C394" s="96"/>
      <c r="D394"/>
    </row>
    <row r="395" spans="1:4" x14ac:dyDescent="0.2">
      <c r="A395"/>
      <c r="B395"/>
      <c r="C395" s="96"/>
      <c r="D395"/>
    </row>
    <row r="396" spans="1:4" x14ac:dyDescent="0.2">
      <c r="A396"/>
      <c r="B396"/>
      <c r="C396" s="96"/>
      <c r="D396"/>
    </row>
    <row r="397" spans="1:4" x14ac:dyDescent="0.2">
      <c r="A397"/>
      <c r="B397"/>
      <c r="C397" s="96"/>
      <c r="D397"/>
    </row>
    <row r="398" spans="1:4" x14ac:dyDescent="0.2">
      <c r="A398"/>
      <c r="B398"/>
      <c r="C398" s="96"/>
      <c r="D398"/>
    </row>
    <row r="399" spans="1:4" x14ac:dyDescent="0.2">
      <c r="A399"/>
      <c r="B399"/>
      <c r="C399" s="96"/>
      <c r="D399"/>
    </row>
    <row r="400" spans="1:4" x14ac:dyDescent="0.2">
      <c r="A400"/>
      <c r="B400"/>
      <c r="C400" s="96"/>
      <c r="D400"/>
    </row>
    <row r="401" spans="1:4" x14ac:dyDescent="0.2">
      <c r="A401"/>
      <c r="B401"/>
      <c r="C401" s="96"/>
      <c r="D401"/>
    </row>
    <row r="402" spans="1:4" x14ac:dyDescent="0.2">
      <c r="A402"/>
      <c r="B402"/>
      <c r="C402" s="96"/>
      <c r="D402"/>
    </row>
    <row r="403" spans="1:4" x14ac:dyDescent="0.2">
      <c r="A403"/>
      <c r="B403"/>
      <c r="C403" s="96"/>
      <c r="D403"/>
    </row>
    <row r="404" spans="1:4" x14ac:dyDescent="0.2">
      <c r="A404"/>
      <c r="B404"/>
      <c r="C404" s="96"/>
      <c r="D404"/>
    </row>
    <row r="405" spans="1:4" x14ac:dyDescent="0.2">
      <c r="A405"/>
      <c r="B405"/>
      <c r="C405" s="96"/>
      <c r="D405"/>
    </row>
    <row r="406" spans="1:4" x14ac:dyDescent="0.2">
      <c r="A406"/>
      <c r="B406"/>
      <c r="C406" s="96"/>
      <c r="D406"/>
    </row>
    <row r="407" spans="1:4" x14ac:dyDescent="0.2">
      <c r="A407"/>
      <c r="B407"/>
      <c r="C407" s="96"/>
      <c r="D407"/>
    </row>
    <row r="408" spans="1:4" x14ac:dyDescent="0.2">
      <c r="A408"/>
      <c r="B408"/>
      <c r="C408" s="96"/>
      <c r="D408"/>
    </row>
    <row r="409" spans="1:4" x14ac:dyDescent="0.2">
      <c r="A409"/>
      <c r="B409"/>
      <c r="C409" s="96"/>
      <c r="D409"/>
    </row>
    <row r="410" spans="1:4" x14ac:dyDescent="0.2">
      <c r="A410"/>
      <c r="B410"/>
      <c r="C410" s="96"/>
      <c r="D410"/>
    </row>
    <row r="411" spans="1:4" x14ac:dyDescent="0.2">
      <c r="A411"/>
      <c r="B411"/>
      <c r="C411" s="96"/>
      <c r="D411"/>
    </row>
    <row r="412" spans="1:4" x14ac:dyDescent="0.2">
      <c r="A412"/>
      <c r="B412"/>
      <c r="C412" s="96"/>
      <c r="D412"/>
    </row>
    <row r="413" spans="1:4" x14ac:dyDescent="0.2">
      <c r="A413"/>
      <c r="B413"/>
      <c r="C413" s="96"/>
      <c r="D413"/>
    </row>
    <row r="414" spans="1:4" x14ac:dyDescent="0.2">
      <c r="A414"/>
      <c r="B414"/>
      <c r="C414" s="96"/>
      <c r="D414"/>
    </row>
    <row r="415" spans="1:4" x14ac:dyDescent="0.2">
      <c r="A415"/>
      <c r="B415"/>
      <c r="C415" s="96"/>
      <c r="D415"/>
    </row>
    <row r="416" spans="1:4" x14ac:dyDescent="0.2">
      <c r="A416"/>
      <c r="B416"/>
      <c r="C416" s="96"/>
      <c r="D416"/>
    </row>
    <row r="417" spans="1:4" x14ac:dyDescent="0.2">
      <c r="A417"/>
      <c r="B417"/>
      <c r="C417" s="96"/>
      <c r="D417"/>
    </row>
    <row r="418" spans="1:4" x14ac:dyDescent="0.2">
      <c r="A418"/>
      <c r="B418"/>
      <c r="C418" s="96"/>
      <c r="D418"/>
    </row>
    <row r="419" spans="1:4" x14ac:dyDescent="0.2">
      <c r="A419"/>
      <c r="B419"/>
      <c r="C419" s="96"/>
      <c r="D419"/>
    </row>
    <row r="420" spans="1:4" x14ac:dyDescent="0.2">
      <c r="A420"/>
      <c r="B420"/>
      <c r="C420" s="96"/>
      <c r="D420"/>
    </row>
    <row r="421" spans="1:4" x14ac:dyDescent="0.2">
      <c r="A421"/>
      <c r="B421"/>
      <c r="C421" s="96"/>
      <c r="D421"/>
    </row>
    <row r="422" spans="1:4" x14ac:dyDescent="0.2">
      <c r="A422"/>
      <c r="B422"/>
      <c r="C422" s="96"/>
      <c r="D422"/>
    </row>
    <row r="423" spans="1:4" x14ac:dyDescent="0.2">
      <c r="A423"/>
      <c r="B423"/>
      <c r="C423" s="96"/>
      <c r="D423"/>
    </row>
    <row r="424" spans="1:4" x14ac:dyDescent="0.2">
      <c r="A424"/>
      <c r="B424"/>
      <c r="C424" s="96"/>
      <c r="D424"/>
    </row>
    <row r="425" spans="1:4" x14ac:dyDescent="0.2">
      <c r="A425"/>
      <c r="B425"/>
      <c r="C425" s="96"/>
      <c r="D425"/>
    </row>
    <row r="426" spans="1:4" x14ac:dyDescent="0.2">
      <c r="A426"/>
      <c r="B426"/>
      <c r="C426" s="96"/>
      <c r="D426"/>
    </row>
    <row r="427" spans="1:4" x14ac:dyDescent="0.2">
      <c r="A427"/>
      <c r="B427"/>
      <c r="C427" s="96"/>
      <c r="D427"/>
    </row>
    <row r="428" spans="1:4" x14ac:dyDescent="0.2">
      <c r="A428"/>
      <c r="B428"/>
      <c r="C428" s="96"/>
      <c r="D428"/>
    </row>
    <row r="429" spans="1:4" x14ac:dyDescent="0.2">
      <c r="A429"/>
      <c r="B429"/>
      <c r="C429" s="96"/>
      <c r="D429"/>
    </row>
    <row r="430" spans="1:4" x14ac:dyDescent="0.2">
      <c r="A430"/>
      <c r="B430"/>
      <c r="C430" s="96"/>
      <c r="D430"/>
    </row>
    <row r="431" spans="1:4" x14ac:dyDescent="0.2">
      <c r="A431"/>
      <c r="B431"/>
      <c r="C431" s="96"/>
      <c r="D431"/>
    </row>
    <row r="432" spans="1:4" x14ac:dyDescent="0.2">
      <c r="A432"/>
      <c r="B432"/>
      <c r="C432" s="96"/>
      <c r="D432"/>
    </row>
    <row r="433" spans="1:4" x14ac:dyDescent="0.2">
      <c r="A433"/>
      <c r="B433"/>
      <c r="C433" s="96"/>
      <c r="D433"/>
    </row>
    <row r="434" spans="1:4" x14ac:dyDescent="0.2">
      <c r="A434"/>
      <c r="B434"/>
      <c r="C434" s="96"/>
      <c r="D434"/>
    </row>
    <row r="435" spans="1:4" x14ac:dyDescent="0.2">
      <c r="A435"/>
      <c r="B435"/>
      <c r="C435" s="96"/>
      <c r="D435"/>
    </row>
    <row r="436" spans="1:4" x14ac:dyDescent="0.2">
      <c r="A436"/>
      <c r="B436"/>
      <c r="C436" s="96"/>
      <c r="D436"/>
    </row>
    <row r="437" spans="1:4" x14ac:dyDescent="0.2">
      <c r="A437"/>
      <c r="B437"/>
      <c r="C437" s="96"/>
      <c r="D437"/>
    </row>
    <row r="438" spans="1:4" x14ac:dyDescent="0.2">
      <c r="A438"/>
      <c r="B438"/>
      <c r="C438" s="96"/>
      <c r="D438"/>
    </row>
    <row r="439" spans="1:4" x14ac:dyDescent="0.2">
      <c r="A439"/>
      <c r="B439"/>
      <c r="C439" s="96"/>
      <c r="D439"/>
    </row>
    <row r="440" spans="1:4" x14ac:dyDescent="0.2">
      <c r="A440"/>
      <c r="B440"/>
      <c r="C440" s="96"/>
      <c r="D440"/>
    </row>
    <row r="441" spans="1:4" x14ac:dyDescent="0.2">
      <c r="A441"/>
      <c r="B441"/>
      <c r="C441" s="96"/>
      <c r="D441"/>
    </row>
    <row r="442" spans="1:4" x14ac:dyDescent="0.2">
      <c r="A442"/>
      <c r="B442"/>
      <c r="C442" s="96"/>
      <c r="D442"/>
    </row>
    <row r="443" spans="1:4" x14ac:dyDescent="0.2">
      <c r="A443"/>
      <c r="B443"/>
      <c r="C443" s="96"/>
      <c r="D443"/>
    </row>
    <row r="444" spans="1:4" x14ac:dyDescent="0.2">
      <c r="A444"/>
      <c r="B444"/>
      <c r="C444" s="96"/>
      <c r="D444"/>
    </row>
    <row r="445" spans="1:4" x14ac:dyDescent="0.2">
      <c r="A445"/>
      <c r="B445"/>
      <c r="C445" s="96"/>
      <c r="D445"/>
    </row>
    <row r="446" spans="1:4" x14ac:dyDescent="0.2">
      <c r="A446"/>
      <c r="B446"/>
      <c r="C446" s="96"/>
      <c r="D446"/>
    </row>
    <row r="447" spans="1:4" x14ac:dyDescent="0.2">
      <c r="A447"/>
      <c r="B447"/>
      <c r="C447" s="96"/>
      <c r="D447"/>
    </row>
    <row r="448" spans="1:4" x14ac:dyDescent="0.2">
      <c r="A448"/>
      <c r="B448"/>
      <c r="C448" s="96"/>
      <c r="D448"/>
    </row>
    <row r="449" spans="1:4" x14ac:dyDescent="0.2">
      <c r="A449"/>
      <c r="B449"/>
      <c r="C449" s="96"/>
      <c r="D449"/>
    </row>
    <row r="450" spans="1:4" x14ac:dyDescent="0.2">
      <c r="A450"/>
      <c r="B450"/>
      <c r="C450" s="96"/>
      <c r="D450"/>
    </row>
    <row r="451" spans="1:4" x14ac:dyDescent="0.2">
      <c r="A451"/>
      <c r="B451"/>
      <c r="C451" s="96"/>
      <c r="D451"/>
    </row>
    <row r="452" spans="1:4" x14ac:dyDescent="0.2">
      <c r="A452"/>
      <c r="B452"/>
      <c r="C452" s="96"/>
      <c r="D452"/>
    </row>
    <row r="453" spans="1:4" x14ac:dyDescent="0.2">
      <c r="A453"/>
      <c r="B453"/>
      <c r="C453" s="96"/>
      <c r="D453"/>
    </row>
    <row r="454" spans="1:4" x14ac:dyDescent="0.2">
      <c r="A454"/>
      <c r="B454"/>
      <c r="C454" s="96"/>
      <c r="D454"/>
    </row>
    <row r="455" spans="1:4" x14ac:dyDescent="0.2">
      <c r="A455"/>
      <c r="B455"/>
      <c r="C455" s="96"/>
      <c r="D455"/>
    </row>
    <row r="456" spans="1:4" x14ac:dyDescent="0.2">
      <c r="A456"/>
      <c r="B456"/>
      <c r="C456" s="96"/>
      <c r="D456"/>
    </row>
    <row r="457" spans="1:4" x14ac:dyDescent="0.2">
      <c r="A457"/>
      <c r="B457"/>
      <c r="C457" s="96"/>
      <c r="D457"/>
    </row>
    <row r="458" spans="1:4" x14ac:dyDescent="0.2">
      <c r="A458"/>
      <c r="B458"/>
      <c r="C458" s="96"/>
      <c r="D458"/>
    </row>
    <row r="459" spans="1:4" x14ac:dyDescent="0.2">
      <c r="A459"/>
      <c r="B459"/>
      <c r="C459" s="96"/>
      <c r="D459"/>
    </row>
    <row r="460" spans="1:4" x14ac:dyDescent="0.2">
      <c r="A460"/>
      <c r="B460"/>
      <c r="C460" s="96"/>
      <c r="D460"/>
    </row>
    <row r="461" spans="1:4" x14ac:dyDescent="0.2">
      <c r="A461"/>
      <c r="B461"/>
      <c r="C461" s="96"/>
      <c r="D461"/>
    </row>
    <row r="462" spans="1:4" x14ac:dyDescent="0.2">
      <c r="A462"/>
      <c r="B462"/>
      <c r="C462" s="96"/>
      <c r="D462"/>
    </row>
    <row r="463" spans="1:4" x14ac:dyDescent="0.2">
      <c r="A463"/>
      <c r="B463"/>
      <c r="C463" s="96"/>
      <c r="D463"/>
    </row>
    <row r="464" spans="1:4" x14ac:dyDescent="0.2">
      <c r="A464"/>
      <c r="B464"/>
      <c r="C464" s="96"/>
      <c r="D464"/>
    </row>
    <row r="465" spans="1:4" x14ac:dyDescent="0.2">
      <c r="A465"/>
      <c r="B465"/>
      <c r="C465" s="96"/>
      <c r="D465"/>
    </row>
    <row r="466" spans="1:4" x14ac:dyDescent="0.2">
      <c r="A466"/>
      <c r="B466"/>
      <c r="C466" s="96"/>
      <c r="D466"/>
    </row>
    <row r="467" spans="1:4" x14ac:dyDescent="0.2">
      <c r="A467"/>
      <c r="B467"/>
      <c r="C467" s="96"/>
      <c r="D467"/>
    </row>
    <row r="468" spans="1:4" x14ac:dyDescent="0.2">
      <c r="A468"/>
      <c r="B468"/>
      <c r="C468" s="96"/>
      <c r="D468"/>
    </row>
    <row r="469" spans="1:4" x14ac:dyDescent="0.2">
      <c r="A469"/>
      <c r="B469"/>
      <c r="C469" s="96"/>
      <c r="D469"/>
    </row>
    <row r="470" spans="1:4" x14ac:dyDescent="0.2">
      <c r="A470"/>
      <c r="B470"/>
      <c r="C470" s="96"/>
      <c r="D470"/>
    </row>
    <row r="471" spans="1:4" x14ac:dyDescent="0.2">
      <c r="A471"/>
      <c r="B471"/>
      <c r="C471" s="96"/>
      <c r="D471"/>
    </row>
    <row r="472" spans="1:4" x14ac:dyDescent="0.2">
      <c r="A472"/>
      <c r="B472"/>
      <c r="C472" s="96"/>
      <c r="D472"/>
    </row>
    <row r="473" spans="1:4" x14ac:dyDescent="0.2">
      <c r="A473"/>
      <c r="B473"/>
      <c r="C473" s="96"/>
      <c r="D473"/>
    </row>
    <row r="474" spans="1:4" x14ac:dyDescent="0.2">
      <c r="A474"/>
      <c r="B474"/>
      <c r="C474" s="96"/>
      <c r="D474"/>
    </row>
    <row r="475" spans="1:4" x14ac:dyDescent="0.2">
      <c r="A475"/>
      <c r="B475"/>
      <c r="C475" s="96"/>
      <c r="D475"/>
    </row>
    <row r="476" spans="1:4" x14ac:dyDescent="0.2">
      <c r="A476"/>
      <c r="B476"/>
      <c r="C476" s="96"/>
      <c r="D476"/>
    </row>
    <row r="477" spans="1:4" x14ac:dyDescent="0.2">
      <c r="A477"/>
      <c r="B477"/>
      <c r="C477" s="96"/>
      <c r="D477"/>
    </row>
    <row r="478" spans="1:4" x14ac:dyDescent="0.2">
      <c r="A478"/>
      <c r="B478"/>
      <c r="C478" s="96"/>
      <c r="D478"/>
    </row>
    <row r="479" spans="1:4" x14ac:dyDescent="0.2">
      <c r="A479"/>
      <c r="B479"/>
      <c r="C479" s="96"/>
      <c r="D479"/>
    </row>
    <row r="480" spans="1:4" x14ac:dyDescent="0.2">
      <c r="A480"/>
      <c r="B480"/>
      <c r="C480" s="96"/>
      <c r="D480"/>
    </row>
    <row r="481" spans="1:4" x14ac:dyDescent="0.2">
      <c r="A481"/>
      <c r="B481"/>
      <c r="C481" s="96"/>
      <c r="D481"/>
    </row>
    <row r="482" spans="1:4" x14ac:dyDescent="0.2">
      <c r="A482"/>
      <c r="B482"/>
      <c r="C482" s="96"/>
      <c r="D482"/>
    </row>
    <row r="483" spans="1:4" x14ac:dyDescent="0.2">
      <c r="A483"/>
      <c r="B483"/>
      <c r="C483" s="96"/>
      <c r="D483"/>
    </row>
    <row r="484" spans="1:4" x14ac:dyDescent="0.2">
      <c r="A484"/>
      <c r="B484"/>
      <c r="C484" s="96"/>
      <c r="D484"/>
    </row>
    <row r="485" spans="1:4" x14ac:dyDescent="0.2">
      <c r="A485"/>
      <c r="B485"/>
      <c r="C485" s="96"/>
      <c r="D485"/>
    </row>
    <row r="486" spans="1:4" x14ac:dyDescent="0.2">
      <c r="A486"/>
      <c r="B486"/>
      <c r="C486" s="96"/>
      <c r="D486"/>
    </row>
    <row r="487" spans="1:4" x14ac:dyDescent="0.2">
      <c r="A487"/>
      <c r="B487"/>
      <c r="C487" s="96"/>
      <c r="D487"/>
    </row>
    <row r="488" spans="1:4" x14ac:dyDescent="0.2">
      <c r="A488"/>
      <c r="B488"/>
      <c r="C488" s="96"/>
      <c r="D488"/>
    </row>
    <row r="489" spans="1:4" x14ac:dyDescent="0.2">
      <c r="A489"/>
      <c r="B489"/>
      <c r="C489" s="96"/>
      <c r="D489"/>
    </row>
    <row r="490" spans="1:4" x14ac:dyDescent="0.2">
      <c r="A490"/>
      <c r="B490"/>
      <c r="C490" s="96"/>
      <c r="D490"/>
    </row>
    <row r="491" spans="1:4" x14ac:dyDescent="0.2">
      <c r="A491"/>
      <c r="B491"/>
      <c r="C491" s="96"/>
      <c r="D491"/>
    </row>
    <row r="492" spans="1:4" x14ac:dyDescent="0.2">
      <c r="A492"/>
      <c r="B492"/>
      <c r="C492" s="96"/>
      <c r="D492"/>
    </row>
    <row r="493" spans="1:4" x14ac:dyDescent="0.2">
      <c r="A493"/>
      <c r="B493"/>
      <c r="C493" s="96"/>
      <c r="D493"/>
    </row>
    <row r="494" spans="1:4" x14ac:dyDescent="0.2">
      <c r="A494"/>
      <c r="B494"/>
      <c r="C494" s="96"/>
      <c r="D494"/>
    </row>
    <row r="495" spans="1:4" x14ac:dyDescent="0.2">
      <c r="A495"/>
      <c r="B495"/>
      <c r="C495" s="96"/>
      <c r="D495"/>
    </row>
    <row r="496" spans="1:4" x14ac:dyDescent="0.2">
      <c r="A496"/>
      <c r="B496"/>
      <c r="C496" s="96"/>
      <c r="D496"/>
    </row>
    <row r="497" spans="1:4" x14ac:dyDescent="0.2">
      <c r="A497"/>
      <c r="B497"/>
      <c r="C497" s="96"/>
      <c r="D497"/>
    </row>
    <row r="498" spans="1:4" x14ac:dyDescent="0.2">
      <c r="A498"/>
      <c r="B498"/>
      <c r="C498" s="96"/>
      <c r="D498"/>
    </row>
    <row r="499" spans="1:4" x14ac:dyDescent="0.2">
      <c r="A499"/>
      <c r="B499"/>
      <c r="C499" s="96"/>
      <c r="D499"/>
    </row>
    <row r="500" spans="1:4" x14ac:dyDescent="0.2">
      <c r="A500"/>
      <c r="B500"/>
      <c r="C500" s="96"/>
      <c r="D500"/>
    </row>
    <row r="501" spans="1:4" x14ac:dyDescent="0.2">
      <c r="A501"/>
      <c r="B501"/>
      <c r="C501" s="96"/>
      <c r="D501"/>
    </row>
    <row r="502" spans="1:4" x14ac:dyDescent="0.2">
      <c r="A502"/>
      <c r="B502"/>
      <c r="C502" s="96"/>
      <c r="D502"/>
    </row>
    <row r="503" spans="1:4" x14ac:dyDescent="0.2">
      <c r="A503"/>
      <c r="B503"/>
      <c r="C503" s="96"/>
      <c r="D503"/>
    </row>
    <row r="504" spans="1:4" x14ac:dyDescent="0.2">
      <c r="A504"/>
      <c r="B504"/>
      <c r="C504" s="96"/>
      <c r="D504"/>
    </row>
    <row r="505" spans="1:4" x14ac:dyDescent="0.2">
      <c r="A505"/>
      <c r="B505"/>
      <c r="C505" s="96"/>
      <c r="D505"/>
    </row>
    <row r="506" spans="1:4" x14ac:dyDescent="0.2">
      <c r="A506"/>
      <c r="B506"/>
      <c r="C506" s="96"/>
      <c r="D506"/>
    </row>
    <row r="507" spans="1:4" x14ac:dyDescent="0.2">
      <c r="A507"/>
      <c r="B507"/>
      <c r="C507" s="96"/>
      <c r="D507"/>
    </row>
    <row r="508" spans="1:4" x14ac:dyDescent="0.2">
      <c r="A508"/>
      <c r="B508"/>
      <c r="C508" s="96"/>
      <c r="D508"/>
    </row>
    <row r="509" spans="1:4" x14ac:dyDescent="0.2">
      <c r="A509"/>
      <c r="B509"/>
      <c r="C509" s="96"/>
      <c r="D509"/>
    </row>
    <row r="510" spans="1:4" x14ac:dyDescent="0.2">
      <c r="A510"/>
      <c r="B510"/>
      <c r="C510" s="96"/>
      <c r="D510"/>
    </row>
    <row r="511" spans="1:4" x14ac:dyDescent="0.2">
      <c r="A511"/>
      <c r="B511"/>
      <c r="C511" s="96"/>
      <c r="D511"/>
    </row>
    <row r="512" spans="1:4" x14ac:dyDescent="0.2">
      <c r="A512"/>
      <c r="B512"/>
      <c r="C512" s="96"/>
      <c r="D512"/>
    </row>
    <row r="513" spans="1:4" x14ac:dyDescent="0.2">
      <c r="A513"/>
      <c r="B513"/>
      <c r="C513" s="96"/>
      <c r="D513"/>
    </row>
    <row r="514" spans="1:4" x14ac:dyDescent="0.2">
      <c r="A514"/>
      <c r="B514"/>
      <c r="C514" s="96"/>
      <c r="D514"/>
    </row>
    <row r="515" spans="1:4" x14ac:dyDescent="0.2">
      <c r="A515"/>
      <c r="B515"/>
      <c r="C515" s="96"/>
      <c r="D515"/>
    </row>
    <row r="516" spans="1:4" x14ac:dyDescent="0.2">
      <c r="A516"/>
      <c r="B516"/>
      <c r="C516" s="96"/>
      <c r="D516"/>
    </row>
    <row r="517" spans="1:4" x14ac:dyDescent="0.2">
      <c r="A517"/>
      <c r="B517"/>
      <c r="C517" s="96"/>
      <c r="D517"/>
    </row>
    <row r="518" spans="1:4" x14ac:dyDescent="0.2">
      <c r="A518"/>
      <c r="B518"/>
      <c r="C518" s="96"/>
      <c r="D518"/>
    </row>
    <row r="519" spans="1:4" x14ac:dyDescent="0.2">
      <c r="A519"/>
      <c r="B519"/>
      <c r="C519" s="96"/>
      <c r="D519"/>
    </row>
    <row r="520" spans="1:4" x14ac:dyDescent="0.2">
      <c r="A520"/>
      <c r="B520"/>
      <c r="C520" s="96"/>
      <c r="D520"/>
    </row>
    <row r="521" spans="1:4" x14ac:dyDescent="0.2">
      <c r="A521"/>
      <c r="B521"/>
      <c r="C521" s="96"/>
      <c r="D521"/>
    </row>
    <row r="522" spans="1:4" x14ac:dyDescent="0.2">
      <c r="A522"/>
      <c r="B522"/>
      <c r="C522" s="96"/>
      <c r="D522"/>
    </row>
    <row r="523" spans="1:4" x14ac:dyDescent="0.2">
      <c r="A523"/>
      <c r="B523"/>
      <c r="C523" s="96"/>
      <c r="D523"/>
    </row>
    <row r="524" spans="1:4" x14ac:dyDescent="0.2">
      <c r="A524"/>
      <c r="B524"/>
      <c r="C524" s="96"/>
      <c r="D524"/>
    </row>
    <row r="525" spans="1:4" x14ac:dyDescent="0.2">
      <c r="A525"/>
      <c r="B525"/>
      <c r="C525" s="96"/>
      <c r="D525"/>
    </row>
    <row r="526" spans="1:4" x14ac:dyDescent="0.2">
      <c r="A526"/>
      <c r="B526"/>
      <c r="C526" s="96"/>
      <c r="D526"/>
    </row>
    <row r="527" spans="1:4" x14ac:dyDescent="0.2">
      <c r="A527"/>
      <c r="B527"/>
      <c r="C527" s="96"/>
      <c r="D527"/>
    </row>
    <row r="528" spans="1:4" x14ac:dyDescent="0.2">
      <c r="A528"/>
      <c r="B528"/>
      <c r="C528" s="96"/>
      <c r="D528"/>
    </row>
    <row r="529" spans="1:4" x14ac:dyDescent="0.2">
      <c r="A529"/>
      <c r="B529"/>
      <c r="C529" s="96"/>
      <c r="D529"/>
    </row>
    <row r="530" spans="1:4" x14ac:dyDescent="0.2">
      <c r="A530"/>
      <c r="B530"/>
      <c r="C530" s="96"/>
      <c r="D530"/>
    </row>
    <row r="531" spans="1:4" x14ac:dyDescent="0.2">
      <c r="A531"/>
      <c r="B531"/>
      <c r="C531" s="96"/>
      <c r="D531"/>
    </row>
    <row r="532" spans="1:4" x14ac:dyDescent="0.2">
      <c r="A532"/>
      <c r="B532"/>
      <c r="C532" s="96"/>
      <c r="D532"/>
    </row>
    <row r="533" spans="1:4" x14ac:dyDescent="0.2">
      <c r="A533"/>
      <c r="B533"/>
      <c r="C533" s="96"/>
      <c r="D533"/>
    </row>
    <row r="534" spans="1:4" x14ac:dyDescent="0.2">
      <c r="A534"/>
      <c r="B534"/>
      <c r="C534" s="96"/>
      <c r="D534"/>
    </row>
    <row r="535" spans="1:4" x14ac:dyDescent="0.2">
      <c r="A535"/>
      <c r="B535"/>
      <c r="C535" s="96"/>
      <c r="D535"/>
    </row>
    <row r="536" spans="1:4" x14ac:dyDescent="0.2">
      <c r="A536"/>
      <c r="B536"/>
      <c r="C536" s="96"/>
      <c r="D536"/>
    </row>
    <row r="537" spans="1:4" x14ac:dyDescent="0.2">
      <c r="A537"/>
      <c r="B537"/>
      <c r="C537" s="96"/>
      <c r="D537"/>
    </row>
    <row r="538" spans="1:4" x14ac:dyDescent="0.2">
      <c r="A538"/>
      <c r="B538"/>
      <c r="C538" s="96"/>
      <c r="D538"/>
    </row>
    <row r="539" spans="1:4" x14ac:dyDescent="0.2">
      <c r="A539"/>
      <c r="B539"/>
      <c r="C539" s="96"/>
      <c r="D539"/>
    </row>
    <row r="540" spans="1:4" x14ac:dyDescent="0.2">
      <c r="A540"/>
      <c r="B540"/>
      <c r="C540" s="96"/>
      <c r="D540"/>
    </row>
    <row r="541" spans="1:4" x14ac:dyDescent="0.2">
      <c r="A541"/>
      <c r="B541"/>
      <c r="C541" s="96"/>
      <c r="D541"/>
    </row>
    <row r="542" spans="1:4" x14ac:dyDescent="0.2">
      <c r="A542"/>
      <c r="B542"/>
      <c r="C542" s="96"/>
      <c r="D542"/>
    </row>
    <row r="543" spans="1:4" x14ac:dyDescent="0.2">
      <c r="A543"/>
      <c r="B543"/>
      <c r="C543" s="96"/>
      <c r="D543"/>
    </row>
    <row r="544" spans="1:4" x14ac:dyDescent="0.2">
      <c r="A544"/>
      <c r="B544"/>
      <c r="C544" s="96"/>
      <c r="D544"/>
    </row>
    <row r="545" spans="1:4" x14ac:dyDescent="0.2">
      <c r="A545"/>
      <c r="B545"/>
      <c r="C545" s="96"/>
      <c r="D545"/>
    </row>
    <row r="546" spans="1:4" x14ac:dyDescent="0.2">
      <c r="A546"/>
      <c r="B546"/>
      <c r="C546" s="96"/>
      <c r="D546"/>
    </row>
    <row r="547" spans="1:4" x14ac:dyDescent="0.2">
      <c r="A547"/>
      <c r="B547"/>
      <c r="C547" s="96"/>
      <c r="D547"/>
    </row>
    <row r="548" spans="1:4" x14ac:dyDescent="0.2">
      <c r="A548"/>
      <c r="B548"/>
      <c r="C548" s="96"/>
      <c r="D548"/>
    </row>
    <row r="549" spans="1:4" x14ac:dyDescent="0.2">
      <c r="A549"/>
      <c r="B549"/>
      <c r="C549" s="96"/>
      <c r="D549"/>
    </row>
    <row r="550" spans="1:4" x14ac:dyDescent="0.2">
      <c r="A550"/>
      <c r="B550"/>
      <c r="C550" s="96"/>
      <c r="D550"/>
    </row>
    <row r="551" spans="1:4" x14ac:dyDescent="0.2">
      <c r="A551"/>
      <c r="B551"/>
      <c r="C551" s="96"/>
      <c r="D551"/>
    </row>
    <row r="552" spans="1:4" x14ac:dyDescent="0.2">
      <c r="A552"/>
      <c r="B552"/>
      <c r="C552" s="96"/>
      <c r="D552"/>
    </row>
    <row r="553" spans="1:4" x14ac:dyDescent="0.2">
      <c r="A553"/>
      <c r="B553"/>
      <c r="C553" s="96"/>
      <c r="D553"/>
    </row>
    <row r="554" spans="1:4" x14ac:dyDescent="0.2">
      <c r="A554"/>
      <c r="B554"/>
      <c r="C554" s="96"/>
      <c r="D554"/>
    </row>
    <row r="555" spans="1:4" x14ac:dyDescent="0.2">
      <c r="A555"/>
      <c r="B555"/>
      <c r="C555" s="96"/>
      <c r="D555"/>
    </row>
    <row r="556" spans="1:4" x14ac:dyDescent="0.2">
      <c r="A556"/>
      <c r="B556"/>
      <c r="C556" s="96"/>
      <c r="D556"/>
    </row>
    <row r="557" spans="1:4" x14ac:dyDescent="0.2">
      <c r="A557"/>
      <c r="B557"/>
      <c r="C557" s="96"/>
      <c r="D557"/>
    </row>
    <row r="558" spans="1:4" x14ac:dyDescent="0.2">
      <c r="A558"/>
      <c r="B558"/>
      <c r="C558" s="96"/>
      <c r="D558"/>
    </row>
    <row r="559" spans="1:4" x14ac:dyDescent="0.2">
      <c r="A559"/>
      <c r="B559"/>
      <c r="C559" s="96"/>
      <c r="D559"/>
    </row>
    <row r="560" spans="1:4" x14ac:dyDescent="0.2">
      <c r="A560"/>
      <c r="B560"/>
      <c r="C560" s="96"/>
      <c r="D560"/>
    </row>
    <row r="561" spans="1:4" x14ac:dyDescent="0.2">
      <c r="A561"/>
      <c r="B561"/>
      <c r="C561" s="96"/>
      <c r="D561"/>
    </row>
    <row r="562" spans="1:4" x14ac:dyDescent="0.2">
      <c r="A562"/>
      <c r="B562"/>
      <c r="C562" s="96"/>
      <c r="D562"/>
    </row>
    <row r="563" spans="1:4" x14ac:dyDescent="0.2">
      <c r="A563"/>
      <c r="B563"/>
      <c r="C563" s="96"/>
      <c r="D563"/>
    </row>
    <row r="564" spans="1:4" x14ac:dyDescent="0.2">
      <c r="A564"/>
      <c r="B564"/>
      <c r="C564" s="96"/>
      <c r="D564"/>
    </row>
    <row r="565" spans="1:4" x14ac:dyDescent="0.2">
      <c r="A565"/>
      <c r="B565"/>
      <c r="C565" s="96"/>
      <c r="D565"/>
    </row>
    <row r="566" spans="1:4" x14ac:dyDescent="0.2">
      <c r="A566"/>
      <c r="B566"/>
      <c r="C566" s="96"/>
      <c r="D566"/>
    </row>
    <row r="567" spans="1:4" x14ac:dyDescent="0.2">
      <c r="A567"/>
      <c r="B567"/>
      <c r="C567" s="96"/>
      <c r="D567"/>
    </row>
    <row r="568" spans="1:4" x14ac:dyDescent="0.2">
      <c r="A568"/>
      <c r="B568"/>
      <c r="C568" s="96"/>
      <c r="D568"/>
    </row>
    <row r="569" spans="1:4" x14ac:dyDescent="0.2">
      <c r="A569"/>
      <c r="B569"/>
      <c r="C569" s="96"/>
      <c r="D569"/>
    </row>
    <row r="570" spans="1:4" x14ac:dyDescent="0.2">
      <c r="A570"/>
      <c r="B570"/>
      <c r="C570" s="96"/>
      <c r="D570"/>
    </row>
    <row r="571" spans="1:4" x14ac:dyDescent="0.2">
      <c r="A571"/>
      <c r="B571"/>
      <c r="C571" s="96"/>
      <c r="D571"/>
    </row>
    <row r="572" spans="1:4" x14ac:dyDescent="0.2">
      <c r="A572"/>
      <c r="B572"/>
      <c r="C572" s="96"/>
      <c r="D572"/>
    </row>
    <row r="573" spans="1:4" x14ac:dyDescent="0.2">
      <c r="A573"/>
      <c r="B573"/>
      <c r="C573" s="96"/>
      <c r="D573"/>
    </row>
    <row r="574" spans="1:4" x14ac:dyDescent="0.2">
      <c r="A574"/>
      <c r="B574"/>
      <c r="C574" s="96"/>
      <c r="D574"/>
    </row>
    <row r="575" spans="1:4" x14ac:dyDescent="0.2">
      <c r="A575"/>
      <c r="B575"/>
      <c r="C575" s="96"/>
      <c r="D575"/>
    </row>
    <row r="576" spans="1:4" x14ac:dyDescent="0.2">
      <c r="A576"/>
      <c r="B576"/>
      <c r="C576" s="96"/>
      <c r="D576"/>
    </row>
    <row r="577" spans="1:4" x14ac:dyDescent="0.2">
      <c r="A577"/>
      <c r="B577"/>
      <c r="C577" s="96"/>
      <c r="D577"/>
    </row>
    <row r="578" spans="1:4" x14ac:dyDescent="0.2">
      <c r="A578"/>
      <c r="B578"/>
      <c r="C578" s="96"/>
      <c r="D578"/>
    </row>
    <row r="579" spans="1:4" x14ac:dyDescent="0.2">
      <c r="A579"/>
      <c r="B579"/>
      <c r="C579" s="96"/>
      <c r="D579"/>
    </row>
    <row r="580" spans="1:4" x14ac:dyDescent="0.2">
      <c r="A580"/>
      <c r="B580"/>
      <c r="C580" s="96"/>
      <c r="D580"/>
    </row>
    <row r="581" spans="1:4" x14ac:dyDescent="0.2">
      <c r="A581"/>
      <c r="B581"/>
      <c r="C581" s="96"/>
      <c r="D581"/>
    </row>
    <row r="582" spans="1:4" x14ac:dyDescent="0.2">
      <c r="A582"/>
      <c r="B582"/>
      <c r="C582" s="96"/>
      <c r="D582"/>
    </row>
    <row r="583" spans="1:4" x14ac:dyDescent="0.2">
      <c r="A583"/>
      <c r="B583"/>
      <c r="C583" s="96"/>
      <c r="D583"/>
    </row>
    <row r="584" spans="1:4" x14ac:dyDescent="0.2">
      <c r="A584"/>
      <c r="B584"/>
      <c r="C584" s="96"/>
      <c r="D584"/>
    </row>
    <row r="585" spans="1:4" x14ac:dyDescent="0.2">
      <c r="A585"/>
      <c r="B585"/>
      <c r="C585" s="96"/>
      <c r="D585"/>
    </row>
    <row r="586" spans="1:4" x14ac:dyDescent="0.2">
      <c r="A586"/>
      <c r="B586"/>
      <c r="C586" s="96"/>
      <c r="D586"/>
    </row>
    <row r="587" spans="1:4" x14ac:dyDescent="0.2">
      <c r="A587"/>
      <c r="B587"/>
      <c r="C587" s="96"/>
      <c r="D587"/>
    </row>
    <row r="588" spans="1:4" x14ac:dyDescent="0.2">
      <c r="A588"/>
      <c r="B588"/>
      <c r="C588" s="96"/>
      <c r="D588"/>
    </row>
    <row r="589" spans="1:4" x14ac:dyDescent="0.2">
      <c r="A589"/>
      <c r="B589"/>
      <c r="C589" s="96"/>
      <c r="D589"/>
    </row>
    <row r="590" spans="1:4" x14ac:dyDescent="0.2">
      <c r="A590"/>
      <c r="B590"/>
      <c r="C590" s="96"/>
      <c r="D590"/>
    </row>
    <row r="591" spans="1:4" x14ac:dyDescent="0.2">
      <c r="A591"/>
      <c r="B591"/>
      <c r="C591" s="96"/>
      <c r="D591"/>
    </row>
    <row r="592" spans="1:4" x14ac:dyDescent="0.2">
      <c r="A592"/>
      <c r="B592"/>
      <c r="C592" s="96"/>
      <c r="D592"/>
    </row>
    <row r="593" spans="1:4" x14ac:dyDescent="0.2">
      <c r="A593"/>
      <c r="B593"/>
      <c r="C593" s="96"/>
      <c r="D593"/>
    </row>
    <row r="594" spans="1:4" x14ac:dyDescent="0.2">
      <c r="A594"/>
      <c r="B594"/>
      <c r="C594" s="96"/>
      <c r="D594"/>
    </row>
    <row r="595" spans="1:4" x14ac:dyDescent="0.2">
      <c r="A595"/>
      <c r="B595"/>
      <c r="C595" s="96"/>
      <c r="D595"/>
    </row>
    <row r="596" spans="1:4" x14ac:dyDescent="0.2">
      <c r="A596"/>
      <c r="B596"/>
      <c r="C596" s="96"/>
      <c r="D596"/>
    </row>
    <row r="597" spans="1:4" x14ac:dyDescent="0.2">
      <c r="A597"/>
      <c r="B597"/>
      <c r="C597" s="96"/>
      <c r="D597"/>
    </row>
    <row r="598" spans="1:4" x14ac:dyDescent="0.2">
      <c r="A598"/>
      <c r="B598"/>
      <c r="C598" s="96"/>
      <c r="D598"/>
    </row>
    <row r="599" spans="1:4" x14ac:dyDescent="0.2">
      <c r="A599"/>
      <c r="B599"/>
      <c r="C599" s="96"/>
      <c r="D599"/>
    </row>
    <row r="600" spans="1:4" x14ac:dyDescent="0.2">
      <c r="A600"/>
      <c r="B600"/>
      <c r="C600" s="96"/>
      <c r="D600"/>
    </row>
    <row r="601" spans="1:4" x14ac:dyDescent="0.2">
      <c r="A601"/>
      <c r="B601"/>
      <c r="C601" s="96"/>
      <c r="D601"/>
    </row>
    <row r="602" spans="1:4" x14ac:dyDescent="0.2">
      <c r="A602"/>
      <c r="B602"/>
      <c r="C602" s="96"/>
      <c r="D602"/>
    </row>
    <row r="603" spans="1:4" x14ac:dyDescent="0.2">
      <c r="A603"/>
      <c r="B603"/>
      <c r="C603" s="96"/>
      <c r="D603"/>
    </row>
    <row r="604" spans="1:4" x14ac:dyDescent="0.2">
      <c r="A604"/>
      <c r="B604"/>
      <c r="C604" s="96"/>
      <c r="D604"/>
    </row>
    <row r="605" spans="1:4" x14ac:dyDescent="0.2">
      <c r="A605"/>
      <c r="B605"/>
      <c r="C605" s="96"/>
      <c r="D605"/>
    </row>
    <row r="606" spans="1:4" x14ac:dyDescent="0.2">
      <c r="A606"/>
      <c r="B606"/>
      <c r="C606" s="96"/>
      <c r="D606"/>
    </row>
    <row r="607" spans="1:4" x14ac:dyDescent="0.2">
      <c r="A607"/>
      <c r="B607"/>
      <c r="C607" s="96"/>
      <c r="D607"/>
    </row>
    <row r="608" spans="1:4" x14ac:dyDescent="0.2">
      <c r="A608"/>
      <c r="B608"/>
      <c r="C608" s="96"/>
      <c r="D608"/>
    </row>
    <row r="609" spans="1:4" x14ac:dyDescent="0.2">
      <c r="A609"/>
      <c r="B609"/>
      <c r="C609" s="96"/>
      <c r="D609"/>
    </row>
    <row r="610" spans="1:4" x14ac:dyDescent="0.2">
      <c r="A610"/>
      <c r="B610"/>
      <c r="C610" s="96"/>
      <c r="D610"/>
    </row>
    <row r="611" spans="1:4" x14ac:dyDescent="0.2">
      <c r="A611"/>
      <c r="B611"/>
      <c r="C611" s="96"/>
      <c r="D611"/>
    </row>
    <row r="612" spans="1:4" x14ac:dyDescent="0.2">
      <c r="A612"/>
      <c r="B612"/>
      <c r="C612" s="96"/>
      <c r="D612"/>
    </row>
    <row r="613" spans="1:4" x14ac:dyDescent="0.2">
      <c r="A613"/>
      <c r="B613"/>
      <c r="C613" s="96"/>
      <c r="D613"/>
    </row>
    <row r="614" spans="1:4" x14ac:dyDescent="0.2">
      <c r="A614"/>
      <c r="B614"/>
      <c r="C614" s="96"/>
      <c r="D614"/>
    </row>
    <row r="615" spans="1:4" x14ac:dyDescent="0.2">
      <c r="A615"/>
      <c r="B615"/>
      <c r="C615" s="96"/>
      <c r="D615"/>
    </row>
    <row r="616" spans="1:4" x14ac:dyDescent="0.2">
      <c r="A616"/>
      <c r="B616"/>
      <c r="C616" s="96"/>
      <c r="D616"/>
    </row>
    <row r="617" spans="1:4" x14ac:dyDescent="0.2">
      <c r="A617"/>
      <c r="B617"/>
      <c r="C617" s="96"/>
      <c r="D617"/>
    </row>
    <row r="618" spans="1:4" x14ac:dyDescent="0.2">
      <c r="A618"/>
      <c r="B618"/>
      <c r="C618" s="96"/>
      <c r="D618"/>
    </row>
    <row r="619" spans="1:4" x14ac:dyDescent="0.2">
      <c r="A619"/>
      <c r="B619"/>
      <c r="C619" s="96"/>
      <c r="D619"/>
    </row>
    <row r="620" spans="1:4" x14ac:dyDescent="0.2">
      <c r="A620"/>
      <c r="B620"/>
      <c r="C620" s="96"/>
      <c r="D620"/>
    </row>
    <row r="621" spans="1:4" x14ac:dyDescent="0.2">
      <c r="A621"/>
      <c r="B621"/>
      <c r="C621" s="96"/>
      <c r="D621"/>
    </row>
    <row r="622" spans="1:4" x14ac:dyDescent="0.2">
      <c r="A622"/>
      <c r="B622"/>
      <c r="C622" s="96"/>
      <c r="D622"/>
    </row>
    <row r="623" spans="1:4" x14ac:dyDescent="0.2">
      <c r="A623"/>
      <c r="B623"/>
      <c r="C623" s="96"/>
      <c r="D623"/>
    </row>
    <row r="624" spans="1:4" x14ac:dyDescent="0.2">
      <c r="A624"/>
      <c r="B624"/>
      <c r="C624" s="96"/>
      <c r="D624"/>
    </row>
    <row r="625" spans="1:4" x14ac:dyDescent="0.2">
      <c r="A625"/>
      <c r="B625"/>
      <c r="C625" s="96"/>
      <c r="D625"/>
    </row>
    <row r="626" spans="1:4" x14ac:dyDescent="0.2">
      <c r="A626"/>
      <c r="B626"/>
      <c r="C626" s="96"/>
      <c r="D626"/>
    </row>
    <row r="627" spans="1:4" x14ac:dyDescent="0.2">
      <c r="A627"/>
      <c r="B627"/>
      <c r="C627" s="96"/>
      <c r="D627"/>
    </row>
    <row r="628" spans="1:4" x14ac:dyDescent="0.2">
      <c r="A628"/>
      <c r="B628"/>
      <c r="C628" s="96"/>
      <c r="D628"/>
    </row>
    <row r="629" spans="1:4" x14ac:dyDescent="0.2">
      <c r="A629"/>
      <c r="B629"/>
      <c r="C629" s="96"/>
      <c r="D629"/>
    </row>
    <row r="630" spans="1:4" x14ac:dyDescent="0.2">
      <c r="A630"/>
      <c r="B630"/>
      <c r="C630" s="96"/>
      <c r="D630"/>
    </row>
    <row r="631" spans="1:4" x14ac:dyDescent="0.2">
      <c r="A631"/>
      <c r="B631"/>
      <c r="C631" s="96"/>
      <c r="D631"/>
    </row>
    <row r="632" spans="1:4" x14ac:dyDescent="0.2">
      <c r="A632"/>
      <c r="B632"/>
      <c r="C632" s="96"/>
      <c r="D632"/>
    </row>
    <row r="633" spans="1:4" x14ac:dyDescent="0.2">
      <c r="A633"/>
      <c r="B633"/>
      <c r="C633" s="96"/>
      <c r="D633"/>
    </row>
    <row r="634" spans="1:4" x14ac:dyDescent="0.2">
      <c r="A634"/>
      <c r="B634"/>
      <c r="C634" s="96"/>
      <c r="D634"/>
    </row>
    <row r="635" spans="1:4" x14ac:dyDescent="0.2">
      <c r="A635"/>
      <c r="B635"/>
      <c r="C635" s="96"/>
      <c r="D635"/>
    </row>
    <row r="636" spans="1:4" x14ac:dyDescent="0.2">
      <c r="A636"/>
      <c r="B636"/>
      <c r="C636" s="96"/>
      <c r="D636"/>
    </row>
    <row r="637" spans="1:4" x14ac:dyDescent="0.2">
      <c r="A637"/>
      <c r="B637"/>
      <c r="C637" s="96"/>
      <c r="D637"/>
    </row>
    <row r="638" spans="1:4" x14ac:dyDescent="0.2">
      <c r="A638"/>
      <c r="B638"/>
      <c r="C638" s="96"/>
      <c r="D638"/>
    </row>
    <row r="639" spans="1:4" x14ac:dyDescent="0.2">
      <c r="A639"/>
      <c r="B639"/>
      <c r="C639" s="96"/>
      <c r="D639"/>
    </row>
    <row r="640" spans="1:4" x14ac:dyDescent="0.2">
      <c r="A640"/>
      <c r="B640"/>
      <c r="C640" s="96"/>
      <c r="D640"/>
    </row>
    <row r="641" spans="1:4" x14ac:dyDescent="0.2">
      <c r="A641"/>
      <c r="B641"/>
      <c r="C641" s="96"/>
      <c r="D641"/>
    </row>
    <row r="642" spans="1:4" x14ac:dyDescent="0.2">
      <c r="A642"/>
      <c r="B642"/>
      <c r="C642" s="96"/>
      <c r="D642"/>
    </row>
    <row r="643" spans="1:4" x14ac:dyDescent="0.2">
      <c r="A643"/>
      <c r="B643"/>
      <c r="C643" s="96"/>
      <c r="D643"/>
    </row>
    <row r="644" spans="1:4" x14ac:dyDescent="0.2">
      <c r="A644"/>
      <c r="B644"/>
      <c r="C644" s="96"/>
      <c r="D644"/>
    </row>
    <row r="645" spans="1:4" x14ac:dyDescent="0.2">
      <c r="A645"/>
      <c r="B645"/>
      <c r="C645" s="96"/>
      <c r="D645"/>
    </row>
    <row r="646" spans="1:4" x14ac:dyDescent="0.2">
      <c r="A646"/>
      <c r="B646"/>
      <c r="C646" s="96"/>
      <c r="D646"/>
    </row>
    <row r="647" spans="1:4" x14ac:dyDescent="0.2">
      <c r="A647"/>
      <c r="B647"/>
      <c r="C647" s="96"/>
      <c r="D647"/>
    </row>
    <row r="648" spans="1:4" x14ac:dyDescent="0.2">
      <c r="A648"/>
      <c r="B648"/>
      <c r="C648" s="96"/>
      <c r="D648"/>
    </row>
    <row r="649" spans="1:4" x14ac:dyDescent="0.2">
      <c r="A649"/>
      <c r="B649"/>
      <c r="C649" s="96"/>
      <c r="D649"/>
    </row>
    <row r="650" spans="1:4" x14ac:dyDescent="0.2">
      <c r="A650"/>
      <c r="B650"/>
      <c r="C650" s="96"/>
      <c r="D650"/>
    </row>
    <row r="651" spans="1:4" x14ac:dyDescent="0.2">
      <c r="A651"/>
      <c r="B651"/>
      <c r="C651" s="96"/>
      <c r="D651"/>
    </row>
    <row r="652" spans="1:4" x14ac:dyDescent="0.2">
      <c r="A652"/>
      <c r="B652"/>
      <c r="C652" s="96"/>
      <c r="D652"/>
    </row>
    <row r="653" spans="1:4" x14ac:dyDescent="0.2">
      <c r="A653"/>
      <c r="B653"/>
      <c r="C653" s="96"/>
      <c r="D653"/>
    </row>
    <row r="654" spans="1:4" x14ac:dyDescent="0.2">
      <c r="A654"/>
      <c r="B654"/>
      <c r="C654" s="96"/>
      <c r="D654"/>
    </row>
    <row r="655" spans="1:4" x14ac:dyDescent="0.2">
      <c r="A655"/>
      <c r="B655"/>
      <c r="C655" s="96"/>
      <c r="D655"/>
    </row>
    <row r="656" spans="1:4" x14ac:dyDescent="0.2">
      <c r="A656"/>
      <c r="B656"/>
      <c r="C656" s="96"/>
      <c r="D656"/>
    </row>
    <row r="657" spans="1:4" x14ac:dyDescent="0.2">
      <c r="A657"/>
      <c r="B657"/>
      <c r="C657" s="96"/>
      <c r="D657"/>
    </row>
    <row r="658" spans="1:4" x14ac:dyDescent="0.2">
      <c r="A658"/>
      <c r="B658"/>
      <c r="C658" s="96"/>
      <c r="D658"/>
    </row>
    <row r="659" spans="1:4" x14ac:dyDescent="0.2">
      <c r="A659"/>
      <c r="B659"/>
      <c r="C659" s="96"/>
      <c r="D659"/>
    </row>
    <row r="660" spans="1:4" x14ac:dyDescent="0.2">
      <c r="A660"/>
      <c r="B660"/>
      <c r="C660" s="96"/>
      <c r="D660"/>
    </row>
    <row r="661" spans="1:4" x14ac:dyDescent="0.2">
      <c r="A661"/>
      <c r="B661"/>
      <c r="C661" s="96"/>
      <c r="D661"/>
    </row>
    <row r="662" spans="1:4" x14ac:dyDescent="0.2">
      <c r="A662"/>
      <c r="B662"/>
      <c r="C662" s="96"/>
      <c r="D662"/>
    </row>
    <row r="663" spans="1:4" x14ac:dyDescent="0.2">
      <c r="A663"/>
      <c r="B663"/>
      <c r="C663" s="96"/>
      <c r="D663"/>
    </row>
    <row r="664" spans="1:4" x14ac:dyDescent="0.2">
      <c r="A664"/>
      <c r="B664"/>
      <c r="C664" s="96"/>
      <c r="D664"/>
    </row>
    <row r="665" spans="1:4" x14ac:dyDescent="0.2">
      <c r="A665"/>
      <c r="B665"/>
      <c r="C665" s="96"/>
      <c r="D665"/>
    </row>
    <row r="666" spans="1:4" x14ac:dyDescent="0.2">
      <c r="A666"/>
      <c r="B666"/>
      <c r="C666" s="96"/>
      <c r="D666"/>
    </row>
    <row r="667" spans="1:4" x14ac:dyDescent="0.2">
      <c r="A667"/>
      <c r="B667"/>
      <c r="C667" s="96"/>
      <c r="D667"/>
    </row>
    <row r="668" spans="1:4" x14ac:dyDescent="0.2">
      <c r="A668"/>
      <c r="B668"/>
      <c r="C668" s="96"/>
      <c r="D668"/>
    </row>
    <row r="669" spans="1:4" x14ac:dyDescent="0.2">
      <c r="A669"/>
      <c r="B669"/>
      <c r="C669" s="96"/>
      <c r="D669"/>
    </row>
    <row r="670" spans="1:4" x14ac:dyDescent="0.2">
      <c r="A670"/>
      <c r="B670"/>
      <c r="C670" s="96"/>
      <c r="D670"/>
    </row>
    <row r="671" spans="1:4" x14ac:dyDescent="0.2">
      <c r="A671"/>
      <c r="B671"/>
      <c r="C671" s="96"/>
      <c r="D671"/>
    </row>
    <row r="672" spans="1:4" x14ac:dyDescent="0.2">
      <c r="A672"/>
      <c r="B672"/>
      <c r="C672" s="96"/>
      <c r="D672"/>
    </row>
    <row r="673" spans="1:4" x14ac:dyDescent="0.2">
      <c r="A673"/>
      <c r="B673"/>
      <c r="C673" s="96"/>
      <c r="D673"/>
    </row>
    <row r="674" spans="1:4" x14ac:dyDescent="0.2">
      <c r="A674"/>
      <c r="B674"/>
      <c r="C674" s="96"/>
      <c r="D674"/>
    </row>
    <row r="675" spans="1:4" x14ac:dyDescent="0.2">
      <c r="A675"/>
      <c r="B675"/>
      <c r="C675" s="96"/>
      <c r="D675"/>
    </row>
    <row r="676" spans="1:4" x14ac:dyDescent="0.2">
      <c r="A676"/>
      <c r="B676"/>
      <c r="C676" s="96"/>
      <c r="D676"/>
    </row>
    <row r="677" spans="1:4" x14ac:dyDescent="0.2">
      <c r="A677"/>
      <c r="B677"/>
      <c r="C677" s="96"/>
      <c r="D677"/>
    </row>
    <row r="678" spans="1:4" x14ac:dyDescent="0.2">
      <c r="A678"/>
      <c r="B678"/>
      <c r="C678" s="96"/>
      <c r="D678"/>
    </row>
    <row r="679" spans="1:4" x14ac:dyDescent="0.2">
      <c r="A679"/>
      <c r="B679"/>
      <c r="C679" s="96"/>
      <c r="D679"/>
    </row>
    <row r="680" spans="1:4" x14ac:dyDescent="0.2">
      <c r="A680"/>
      <c r="B680"/>
      <c r="C680" s="96"/>
      <c r="D680"/>
    </row>
    <row r="681" spans="1:4" x14ac:dyDescent="0.2">
      <c r="A681"/>
      <c r="B681"/>
      <c r="C681" s="96"/>
      <c r="D681"/>
    </row>
    <row r="682" spans="1:4" x14ac:dyDescent="0.2">
      <c r="A682"/>
      <c r="B682"/>
      <c r="C682" s="96"/>
      <c r="D682"/>
    </row>
    <row r="683" spans="1:4" x14ac:dyDescent="0.2">
      <c r="A683"/>
      <c r="B683"/>
      <c r="C683" s="96"/>
      <c r="D683"/>
    </row>
    <row r="684" spans="1:4" x14ac:dyDescent="0.2">
      <c r="A684"/>
      <c r="B684"/>
      <c r="C684" s="96"/>
      <c r="D684"/>
    </row>
    <row r="685" spans="1:4" x14ac:dyDescent="0.2">
      <c r="A685"/>
      <c r="B685"/>
      <c r="C685" s="96"/>
      <c r="D685"/>
    </row>
    <row r="686" spans="1:4" x14ac:dyDescent="0.2">
      <c r="A686"/>
      <c r="B686"/>
      <c r="C686" s="96"/>
      <c r="D686"/>
    </row>
    <row r="687" spans="1:4" x14ac:dyDescent="0.2">
      <c r="A687"/>
      <c r="B687"/>
      <c r="C687" s="96"/>
      <c r="D687"/>
    </row>
    <row r="688" spans="1:4" x14ac:dyDescent="0.2">
      <c r="A688"/>
      <c r="B688"/>
      <c r="C688" s="96"/>
      <c r="D688"/>
    </row>
    <row r="689" spans="1:4" x14ac:dyDescent="0.2">
      <c r="A689"/>
      <c r="B689"/>
      <c r="C689" s="96"/>
      <c r="D689"/>
    </row>
    <row r="690" spans="1:4" x14ac:dyDescent="0.2">
      <c r="A690"/>
      <c r="B690"/>
      <c r="C690" s="96"/>
      <c r="D690"/>
    </row>
    <row r="691" spans="1:4" x14ac:dyDescent="0.2">
      <c r="A691"/>
      <c r="B691"/>
      <c r="C691" s="96"/>
      <c r="D691"/>
    </row>
    <row r="692" spans="1:4" x14ac:dyDescent="0.2">
      <c r="A692"/>
      <c r="B692"/>
      <c r="C692" s="96"/>
      <c r="D692"/>
    </row>
    <row r="693" spans="1:4" x14ac:dyDescent="0.2">
      <c r="A693"/>
      <c r="B693"/>
      <c r="C693" s="96"/>
      <c r="D693"/>
    </row>
    <row r="694" spans="1:4" x14ac:dyDescent="0.2">
      <c r="A694"/>
      <c r="B694"/>
      <c r="C694" s="96"/>
      <c r="D694"/>
    </row>
    <row r="695" spans="1:4" x14ac:dyDescent="0.2">
      <c r="A695"/>
      <c r="B695"/>
      <c r="C695" s="96"/>
      <c r="D695"/>
    </row>
    <row r="696" spans="1:4" x14ac:dyDescent="0.2">
      <c r="A696"/>
      <c r="B696"/>
      <c r="C696" s="96"/>
      <c r="D696"/>
    </row>
    <row r="697" spans="1:4" x14ac:dyDescent="0.2">
      <c r="A697"/>
      <c r="B697"/>
      <c r="C697" s="96"/>
      <c r="D697"/>
    </row>
    <row r="698" spans="1:4" x14ac:dyDescent="0.2">
      <c r="A698"/>
      <c r="B698"/>
      <c r="C698" s="96"/>
      <c r="D698"/>
    </row>
    <row r="699" spans="1:4" x14ac:dyDescent="0.2">
      <c r="A699"/>
      <c r="B699"/>
      <c r="C699" s="96"/>
      <c r="D699"/>
    </row>
    <row r="700" spans="1:4" x14ac:dyDescent="0.2">
      <c r="A700"/>
      <c r="B700"/>
      <c r="C700" s="96"/>
      <c r="D700"/>
    </row>
    <row r="701" spans="1:4" x14ac:dyDescent="0.2">
      <c r="A701"/>
      <c r="B701"/>
      <c r="C701" s="96"/>
      <c r="D701"/>
    </row>
    <row r="702" spans="1:4" x14ac:dyDescent="0.2">
      <c r="A702"/>
      <c r="B702"/>
      <c r="C702" s="96"/>
      <c r="D702"/>
    </row>
    <row r="703" spans="1:4" x14ac:dyDescent="0.2">
      <c r="A703"/>
      <c r="B703"/>
      <c r="C703" s="96"/>
      <c r="D703"/>
    </row>
    <row r="704" spans="1:4" x14ac:dyDescent="0.2">
      <c r="A704"/>
      <c r="B704"/>
      <c r="C704" s="96"/>
      <c r="D704"/>
    </row>
    <row r="705" spans="1:4" x14ac:dyDescent="0.2">
      <c r="A705"/>
      <c r="B705"/>
      <c r="C705" s="96"/>
      <c r="D705"/>
    </row>
    <row r="706" spans="1:4" x14ac:dyDescent="0.2">
      <c r="A706"/>
      <c r="B706"/>
      <c r="C706" s="96"/>
      <c r="D706"/>
    </row>
    <row r="707" spans="1:4" x14ac:dyDescent="0.2">
      <c r="A707"/>
      <c r="B707"/>
      <c r="C707" s="96"/>
      <c r="D707"/>
    </row>
    <row r="708" spans="1:4" x14ac:dyDescent="0.2">
      <c r="A708"/>
      <c r="B708"/>
      <c r="C708" s="96"/>
      <c r="D708"/>
    </row>
    <row r="709" spans="1:4" x14ac:dyDescent="0.2">
      <c r="A709"/>
      <c r="B709"/>
      <c r="C709" s="96"/>
      <c r="D709"/>
    </row>
    <row r="710" spans="1:4" x14ac:dyDescent="0.2">
      <c r="A710"/>
      <c r="B710"/>
      <c r="C710" s="96"/>
      <c r="D710"/>
    </row>
    <row r="711" spans="1:4" x14ac:dyDescent="0.2">
      <c r="A711"/>
      <c r="B711"/>
      <c r="C711" s="96"/>
      <c r="D711"/>
    </row>
    <row r="712" spans="1:4" x14ac:dyDescent="0.2">
      <c r="A712"/>
      <c r="B712"/>
      <c r="C712" s="96"/>
      <c r="D712"/>
    </row>
    <row r="713" spans="1:4" x14ac:dyDescent="0.2">
      <c r="A713"/>
      <c r="B713"/>
      <c r="C713" s="96"/>
      <c r="D713"/>
    </row>
    <row r="714" spans="1:4" x14ac:dyDescent="0.2">
      <c r="A714"/>
      <c r="B714"/>
      <c r="C714" s="96"/>
      <c r="D714"/>
    </row>
    <row r="715" spans="1:4" x14ac:dyDescent="0.2">
      <c r="A715"/>
      <c r="B715"/>
      <c r="C715" s="96"/>
      <c r="D715"/>
    </row>
    <row r="716" spans="1:4" x14ac:dyDescent="0.2">
      <c r="A716"/>
      <c r="B716"/>
      <c r="C716" s="96"/>
      <c r="D716"/>
    </row>
    <row r="717" spans="1:4" x14ac:dyDescent="0.2">
      <c r="A717"/>
      <c r="B717"/>
      <c r="C717" s="96"/>
      <c r="D717"/>
    </row>
    <row r="718" spans="1:4" x14ac:dyDescent="0.2">
      <c r="A718"/>
      <c r="B718"/>
      <c r="C718" s="96"/>
      <c r="D718"/>
    </row>
    <row r="719" spans="1:4" x14ac:dyDescent="0.2">
      <c r="A719"/>
      <c r="B719"/>
      <c r="C719" s="96"/>
      <c r="D719"/>
    </row>
    <row r="720" spans="1:4" x14ac:dyDescent="0.2">
      <c r="A720"/>
      <c r="B720"/>
      <c r="C720" s="96"/>
      <c r="D720"/>
    </row>
    <row r="721" spans="1:4" x14ac:dyDescent="0.2">
      <c r="A721"/>
      <c r="B721"/>
      <c r="C721" s="96"/>
      <c r="D721"/>
    </row>
    <row r="722" spans="1:4" x14ac:dyDescent="0.2">
      <c r="A722"/>
      <c r="B722"/>
      <c r="C722" s="96"/>
      <c r="D722"/>
    </row>
    <row r="723" spans="1:4" x14ac:dyDescent="0.2">
      <c r="A723"/>
      <c r="B723"/>
      <c r="C723" s="96"/>
      <c r="D723"/>
    </row>
    <row r="724" spans="1:4" x14ac:dyDescent="0.2">
      <c r="A724"/>
      <c r="B724"/>
      <c r="C724" s="96"/>
      <c r="D724"/>
    </row>
    <row r="725" spans="1:4" x14ac:dyDescent="0.2">
      <c r="A725"/>
      <c r="B725"/>
      <c r="C725" s="96"/>
      <c r="D725"/>
    </row>
    <row r="726" spans="1:4" x14ac:dyDescent="0.2">
      <c r="A726"/>
      <c r="B726"/>
      <c r="C726" s="96"/>
      <c r="D726"/>
    </row>
    <row r="727" spans="1:4" x14ac:dyDescent="0.2">
      <c r="A727"/>
      <c r="B727"/>
      <c r="C727" s="96"/>
      <c r="D727"/>
    </row>
    <row r="728" spans="1:4" x14ac:dyDescent="0.2">
      <c r="A728"/>
      <c r="B728"/>
      <c r="C728" s="96"/>
      <c r="D728"/>
    </row>
    <row r="729" spans="1:4" x14ac:dyDescent="0.2">
      <c r="A729"/>
      <c r="B729"/>
      <c r="C729" s="96"/>
      <c r="D729"/>
    </row>
    <row r="730" spans="1:4" x14ac:dyDescent="0.2">
      <c r="A730"/>
      <c r="B730"/>
      <c r="C730" s="96"/>
      <c r="D730"/>
    </row>
    <row r="731" spans="1:4" x14ac:dyDescent="0.2">
      <c r="A731"/>
      <c r="B731"/>
      <c r="C731" s="96"/>
      <c r="D731"/>
    </row>
    <row r="732" spans="1:4" x14ac:dyDescent="0.2">
      <c r="A732"/>
      <c r="B732"/>
      <c r="C732" s="96"/>
      <c r="D732"/>
    </row>
    <row r="733" spans="1:4" x14ac:dyDescent="0.2">
      <c r="A733"/>
      <c r="B733"/>
      <c r="C733" s="96"/>
      <c r="D733"/>
    </row>
    <row r="734" spans="1:4" x14ac:dyDescent="0.2">
      <c r="A734"/>
      <c r="B734"/>
      <c r="C734" s="96"/>
      <c r="D734"/>
    </row>
    <row r="735" spans="1:4" x14ac:dyDescent="0.2">
      <c r="A735"/>
      <c r="B735"/>
      <c r="C735" s="96"/>
      <c r="D735"/>
    </row>
    <row r="736" spans="1:4" x14ac:dyDescent="0.2">
      <c r="A736"/>
      <c r="B736"/>
      <c r="C736" s="96"/>
      <c r="D736"/>
    </row>
    <row r="737" spans="1:4" x14ac:dyDescent="0.2">
      <c r="A737"/>
      <c r="B737"/>
      <c r="C737" s="96"/>
      <c r="D737"/>
    </row>
    <row r="738" spans="1:4" x14ac:dyDescent="0.2">
      <c r="A738"/>
      <c r="B738"/>
      <c r="C738" s="96"/>
      <c r="D738"/>
    </row>
    <row r="739" spans="1:4" x14ac:dyDescent="0.2">
      <c r="A739"/>
      <c r="B739"/>
      <c r="C739" s="96"/>
      <c r="D739"/>
    </row>
    <row r="740" spans="1:4" x14ac:dyDescent="0.2">
      <c r="A740"/>
      <c r="B740"/>
      <c r="C740" s="96"/>
      <c r="D740"/>
    </row>
    <row r="741" spans="1:4" x14ac:dyDescent="0.2">
      <c r="A741"/>
      <c r="B741"/>
      <c r="C741" s="96"/>
      <c r="D741"/>
    </row>
    <row r="742" spans="1:4" x14ac:dyDescent="0.2">
      <c r="A742"/>
      <c r="B742"/>
      <c r="C742" s="96"/>
      <c r="D742"/>
    </row>
    <row r="743" spans="1:4" x14ac:dyDescent="0.2">
      <c r="A743"/>
      <c r="B743"/>
      <c r="C743" s="96"/>
      <c r="D743"/>
    </row>
    <row r="744" spans="1:4" x14ac:dyDescent="0.2">
      <c r="A744"/>
      <c r="B744"/>
      <c r="C744" s="96"/>
      <c r="D744"/>
    </row>
    <row r="745" spans="1:4" x14ac:dyDescent="0.2">
      <c r="A745"/>
      <c r="B745"/>
      <c r="C745" s="96"/>
      <c r="D745"/>
    </row>
    <row r="746" spans="1:4" x14ac:dyDescent="0.2">
      <c r="A746"/>
      <c r="B746"/>
      <c r="C746" s="96"/>
      <c r="D746"/>
    </row>
    <row r="747" spans="1:4" x14ac:dyDescent="0.2">
      <c r="A747"/>
      <c r="B747"/>
      <c r="C747" s="96"/>
      <c r="D747"/>
    </row>
    <row r="748" spans="1:4" x14ac:dyDescent="0.2">
      <c r="A748"/>
      <c r="B748"/>
      <c r="C748" s="96"/>
      <c r="D748"/>
    </row>
    <row r="749" spans="1:4" x14ac:dyDescent="0.2">
      <c r="A749"/>
      <c r="B749"/>
      <c r="C749" s="96"/>
      <c r="D749"/>
    </row>
    <row r="750" spans="1:4" x14ac:dyDescent="0.2">
      <c r="A750"/>
      <c r="B750"/>
      <c r="C750" s="96"/>
      <c r="D750"/>
    </row>
    <row r="751" spans="1:4" x14ac:dyDescent="0.2">
      <c r="A751"/>
      <c r="B751"/>
      <c r="C751" s="96"/>
      <c r="D751"/>
    </row>
    <row r="752" spans="1:4" x14ac:dyDescent="0.2">
      <c r="A752"/>
      <c r="B752"/>
      <c r="C752" s="96"/>
      <c r="D752"/>
    </row>
    <row r="753" spans="1:4" x14ac:dyDescent="0.2">
      <c r="A753"/>
      <c r="B753"/>
      <c r="C753" s="96"/>
      <c r="D753"/>
    </row>
    <row r="754" spans="1:4" x14ac:dyDescent="0.2">
      <c r="A754"/>
      <c r="B754"/>
      <c r="C754" s="96"/>
      <c r="D754"/>
    </row>
    <row r="755" spans="1:4" x14ac:dyDescent="0.2">
      <c r="A755"/>
      <c r="B755"/>
      <c r="C755" s="96"/>
      <c r="D755"/>
    </row>
    <row r="756" spans="1:4" x14ac:dyDescent="0.2">
      <c r="A756"/>
      <c r="B756"/>
      <c r="C756" s="96"/>
      <c r="D756"/>
    </row>
    <row r="757" spans="1:4" x14ac:dyDescent="0.2">
      <c r="A757"/>
      <c r="B757"/>
      <c r="C757" s="96"/>
      <c r="D757"/>
    </row>
    <row r="758" spans="1:4" x14ac:dyDescent="0.2">
      <c r="A758"/>
      <c r="B758"/>
      <c r="C758" s="96"/>
      <c r="D758"/>
    </row>
    <row r="759" spans="1:4" x14ac:dyDescent="0.2">
      <c r="A759"/>
      <c r="B759"/>
      <c r="C759" s="96"/>
      <c r="D759"/>
    </row>
    <row r="760" spans="1:4" x14ac:dyDescent="0.2">
      <c r="A760"/>
      <c r="B760"/>
      <c r="C760" s="96"/>
      <c r="D760"/>
    </row>
    <row r="761" spans="1:4" x14ac:dyDescent="0.2">
      <c r="A761"/>
      <c r="B761"/>
      <c r="C761" s="96"/>
      <c r="D761"/>
    </row>
    <row r="762" spans="1:4" x14ac:dyDescent="0.2">
      <c r="A762"/>
      <c r="B762"/>
      <c r="C762" s="96"/>
      <c r="D762"/>
    </row>
    <row r="763" spans="1:4" x14ac:dyDescent="0.2">
      <c r="A763"/>
      <c r="B763"/>
      <c r="C763" s="96"/>
      <c r="D763"/>
    </row>
    <row r="764" spans="1:4" x14ac:dyDescent="0.2">
      <c r="A764"/>
      <c r="B764"/>
      <c r="C764" s="96"/>
      <c r="D764"/>
    </row>
    <row r="765" spans="1:4" x14ac:dyDescent="0.2">
      <c r="A765"/>
      <c r="B765"/>
      <c r="C765" s="96"/>
      <c r="D765"/>
    </row>
    <row r="766" spans="1:4" x14ac:dyDescent="0.2">
      <c r="A766"/>
      <c r="B766"/>
      <c r="C766" s="96"/>
      <c r="D766"/>
    </row>
    <row r="767" spans="1:4" x14ac:dyDescent="0.2">
      <c r="A767"/>
      <c r="B767"/>
      <c r="C767" s="96"/>
      <c r="D767"/>
    </row>
    <row r="768" spans="1:4" x14ac:dyDescent="0.2">
      <c r="A768"/>
      <c r="B768"/>
      <c r="C768" s="96"/>
      <c r="D768"/>
    </row>
    <row r="769" spans="1:4" x14ac:dyDescent="0.2">
      <c r="A769"/>
      <c r="B769"/>
      <c r="C769" s="96"/>
      <c r="D769"/>
    </row>
    <row r="770" spans="1:4" x14ac:dyDescent="0.2">
      <c r="A770"/>
      <c r="B770"/>
      <c r="C770" s="96"/>
      <c r="D770"/>
    </row>
    <row r="771" spans="1:4" x14ac:dyDescent="0.2">
      <c r="A771"/>
      <c r="B771"/>
      <c r="C771" s="96"/>
      <c r="D771"/>
    </row>
    <row r="772" spans="1:4" x14ac:dyDescent="0.2">
      <c r="A772"/>
      <c r="B772"/>
      <c r="C772" s="96"/>
      <c r="D772"/>
    </row>
    <row r="773" spans="1:4" x14ac:dyDescent="0.2">
      <c r="A773"/>
      <c r="B773"/>
      <c r="C773" s="96"/>
      <c r="D773"/>
    </row>
    <row r="774" spans="1:4" x14ac:dyDescent="0.2">
      <c r="A774"/>
      <c r="B774"/>
      <c r="C774" s="96"/>
      <c r="D774"/>
    </row>
    <row r="775" spans="1:4" x14ac:dyDescent="0.2">
      <c r="A775"/>
      <c r="B775"/>
      <c r="C775" s="96"/>
      <c r="D775"/>
    </row>
    <row r="776" spans="1:4" x14ac:dyDescent="0.2">
      <c r="A776"/>
      <c r="B776"/>
      <c r="C776" s="96"/>
      <c r="D776"/>
    </row>
    <row r="777" spans="1:4" x14ac:dyDescent="0.2">
      <c r="A777"/>
      <c r="B777"/>
      <c r="C777" s="96"/>
      <c r="D777"/>
    </row>
    <row r="778" spans="1:4" x14ac:dyDescent="0.2">
      <c r="A778"/>
      <c r="B778"/>
      <c r="C778" s="96"/>
      <c r="D778"/>
    </row>
    <row r="779" spans="1:4" x14ac:dyDescent="0.2">
      <c r="A779"/>
      <c r="B779"/>
      <c r="C779" s="96"/>
      <c r="D779"/>
    </row>
    <row r="780" spans="1:4" x14ac:dyDescent="0.2">
      <c r="A780"/>
      <c r="B780"/>
      <c r="C780" s="96"/>
      <c r="D780"/>
    </row>
    <row r="781" spans="1:4" x14ac:dyDescent="0.2">
      <c r="A781"/>
      <c r="B781"/>
      <c r="C781" s="96"/>
      <c r="D781"/>
    </row>
    <row r="782" spans="1:4" x14ac:dyDescent="0.2">
      <c r="A782"/>
      <c r="B782"/>
      <c r="C782" s="96"/>
      <c r="D782"/>
    </row>
    <row r="783" spans="1:4" x14ac:dyDescent="0.2">
      <c r="A783"/>
      <c r="B783"/>
      <c r="C783" s="96"/>
      <c r="D783"/>
    </row>
    <row r="784" spans="1:4" x14ac:dyDescent="0.2">
      <c r="A784"/>
      <c r="B784"/>
      <c r="C784" s="96"/>
      <c r="D784"/>
    </row>
    <row r="785" spans="1:4" x14ac:dyDescent="0.2">
      <c r="A785"/>
      <c r="B785"/>
      <c r="C785" s="96"/>
      <c r="D785"/>
    </row>
    <row r="786" spans="1:4" x14ac:dyDescent="0.2">
      <c r="A786"/>
      <c r="B786"/>
      <c r="C786" s="96"/>
      <c r="D786"/>
    </row>
    <row r="787" spans="1:4" x14ac:dyDescent="0.2">
      <c r="A787"/>
      <c r="B787"/>
      <c r="C787" s="96"/>
      <c r="D787"/>
    </row>
    <row r="788" spans="1:4" x14ac:dyDescent="0.2">
      <c r="A788"/>
      <c r="B788"/>
      <c r="C788" s="96"/>
      <c r="D788"/>
    </row>
    <row r="789" spans="1:4" x14ac:dyDescent="0.2">
      <c r="A789"/>
      <c r="B789"/>
      <c r="C789" s="96"/>
      <c r="D789"/>
    </row>
    <row r="790" spans="1:4" x14ac:dyDescent="0.2">
      <c r="A790"/>
      <c r="B790"/>
      <c r="C790" s="96"/>
      <c r="D790"/>
    </row>
    <row r="791" spans="1:4" x14ac:dyDescent="0.2">
      <c r="A791"/>
      <c r="B791"/>
      <c r="C791" s="96"/>
      <c r="D791"/>
    </row>
    <row r="792" spans="1:4" x14ac:dyDescent="0.2">
      <c r="A792"/>
      <c r="B792"/>
      <c r="C792" s="96"/>
      <c r="D792"/>
    </row>
    <row r="793" spans="1:4" x14ac:dyDescent="0.2">
      <c r="A793"/>
      <c r="B793"/>
      <c r="C793" s="96"/>
      <c r="D793"/>
    </row>
    <row r="794" spans="1:4" x14ac:dyDescent="0.2">
      <c r="A794"/>
      <c r="B794"/>
      <c r="C794" s="96"/>
      <c r="D794"/>
    </row>
    <row r="795" spans="1:4" x14ac:dyDescent="0.2">
      <c r="A795"/>
      <c r="B795"/>
      <c r="C795" s="96"/>
      <c r="D795"/>
    </row>
    <row r="796" spans="1:4" x14ac:dyDescent="0.2">
      <c r="A796"/>
      <c r="B796"/>
      <c r="C796" s="96"/>
      <c r="D796"/>
    </row>
    <row r="797" spans="1:4" x14ac:dyDescent="0.2">
      <c r="A797"/>
      <c r="B797"/>
      <c r="C797" s="96"/>
      <c r="D797"/>
    </row>
    <row r="798" spans="1:4" x14ac:dyDescent="0.2">
      <c r="A798"/>
      <c r="B798"/>
      <c r="C798" s="96"/>
      <c r="D798"/>
    </row>
    <row r="799" spans="1:4" x14ac:dyDescent="0.2">
      <c r="A799"/>
      <c r="B799"/>
      <c r="C799" s="96"/>
      <c r="D799"/>
    </row>
    <row r="800" spans="1:4" x14ac:dyDescent="0.2">
      <c r="A800"/>
      <c r="B800"/>
      <c r="C800" s="96"/>
      <c r="D800"/>
    </row>
    <row r="801" spans="1:4" x14ac:dyDescent="0.2">
      <c r="A801"/>
      <c r="B801"/>
      <c r="C801" s="96"/>
      <c r="D801"/>
    </row>
    <row r="802" spans="1:4" x14ac:dyDescent="0.2">
      <c r="A802"/>
      <c r="B802"/>
      <c r="C802" s="96"/>
      <c r="D802"/>
    </row>
    <row r="803" spans="1:4" x14ac:dyDescent="0.2">
      <c r="A803"/>
      <c r="B803"/>
      <c r="C803" s="96"/>
      <c r="D803"/>
    </row>
    <row r="804" spans="1:4" x14ac:dyDescent="0.2">
      <c r="A804"/>
      <c r="B804"/>
      <c r="C804" s="96"/>
      <c r="D804"/>
    </row>
    <row r="805" spans="1:4" x14ac:dyDescent="0.2">
      <c r="A805"/>
      <c r="B805"/>
      <c r="C805" s="96"/>
      <c r="D805"/>
    </row>
    <row r="806" spans="1:4" x14ac:dyDescent="0.2">
      <c r="A806"/>
      <c r="B806"/>
      <c r="C806" s="96"/>
      <c r="D806"/>
    </row>
    <row r="807" spans="1:4" x14ac:dyDescent="0.2">
      <c r="A807"/>
      <c r="B807"/>
      <c r="C807" s="96"/>
      <c r="D807"/>
    </row>
    <row r="808" spans="1:4" x14ac:dyDescent="0.2">
      <c r="A808"/>
      <c r="B808"/>
      <c r="C808" s="96"/>
      <c r="D808"/>
    </row>
    <row r="809" spans="1:4" x14ac:dyDescent="0.2">
      <c r="A809"/>
      <c r="B809"/>
      <c r="C809" s="96"/>
      <c r="D809"/>
    </row>
    <row r="810" spans="1:4" x14ac:dyDescent="0.2">
      <c r="A810"/>
      <c r="B810"/>
      <c r="C810" s="96"/>
      <c r="D810"/>
    </row>
    <row r="811" spans="1:4" x14ac:dyDescent="0.2">
      <c r="A811"/>
      <c r="B811"/>
      <c r="C811" s="96"/>
      <c r="D811"/>
    </row>
    <row r="812" spans="1:4" x14ac:dyDescent="0.2">
      <c r="A812"/>
      <c r="B812"/>
      <c r="C812" s="96"/>
      <c r="D812"/>
    </row>
    <row r="813" spans="1:4" x14ac:dyDescent="0.2">
      <c r="A813"/>
      <c r="B813"/>
      <c r="C813" s="96"/>
      <c r="D813"/>
    </row>
    <row r="814" spans="1:4" x14ac:dyDescent="0.2">
      <c r="A814"/>
      <c r="B814"/>
      <c r="C814" s="96"/>
      <c r="D814"/>
    </row>
    <row r="815" spans="1:4" x14ac:dyDescent="0.2">
      <c r="A815"/>
      <c r="B815"/>
      <c r="C815" s="96"/>
      <c r="D815"/>
    </row>
    <row r="816" spans="1:4" x14ac:dyDescent="0.2">
      <c r="A816"/>
      <c r="B816"/>
      <c r="C816" s="96"/>
      <c r="D816"/>
    </row>
    <row r="817" spans="1:4" x14ac:dyDescent="0.2">
      <c r="A817"/>
      <c r="B817"/>
      <c r="C817" s="96"/>
      <c r="D817"/>
    </row>
    <row r="818" spans="1:4" x14ac:dyDescent="0.2">
      <c r="A818"/>
      <c r="B818"/>
      <c r="C818" s="96"/>
      <c r="D818"/>
    </row>
    <row r="819" spans="1:4" x14ac:dyDescent="0.2">
      <c r="A819"/>
      <c r="B819"/>
      <c r="C819" s="96"/>
      <c r="D819"/>
    </row>
  </sheetData>
  <sortState xmlns:xlrd2="http://schemas.microsoft.com/office/spreadsheetml/2017/richdata2" ref="A2:D48">
    <sortCondition descending="1" ref="C2:C48"/>
  </sortState>
  <conditionalFormatting sqref="D4:D48">
    <cfRule type="top10" dxfId="1" priority="1" rank="10"/>
  </conditionalFormatting>
  <pageMargins left="0.7" right="0.7" top="0.75" bottom="0.75" header="0.3" footer="0.3"/>
  <pageSetup paperSize="9"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32DE-BAA9-46FD-BA34-CA975D0784BD}">
  <dimension ref="A1:C48"/>
  <sheetViews>
    <sheetView workbookViewId="0">
      <selection activeCell="F14" sqref="F14"/>
    </sheetView>
  </sheetViews>
  <sheetFormatPr baseColWidth="10" defaultColWidth="8.83203125" defaultRowHeight="15" x14ac:dyDescent="0.2"/>
  <cols>
    <col min="1" max="1" width="4.1640625" style="106" bestFit="1" customWidth="1"/>
    <col min="2" max="2" width="20.6640625" style="105" customWidth="1"/>
    <col min="3" max="3" width="17.1640625" style="105" customWidth="1"/>
    <col min="4" max="16384" width="8.83203125" style="105"/>
  </cols>
  <sheetData>
    <row r="1" spans="1:3" s="102" customFormat="1" x14ac:dyDescent="0.2">
      <c r="A1" s="101" t="s">
        <v>68</v>
      </c>
      <c r="B1" s="101" t="s">
        <v>9376</v>
      </c>
      <c r="C1" s="101" t="s">
        <v>9377</v>
      </c>
    </row>
    <row r="2" spans="1:3" s="102" customFormat="1" x14ac:dyDescent="0.2">
      <c r="A2" s="101"/>
      <c r="B2" s="107" t="s">
        <v>9378</v>
      </c>
      <c r="C2" s="101"/>
    </row>
    <row r="3" spans="1:3" s="102" customFormat="1" x14ac:dyDescent="0.2">
      <c r="A3" s="101"/>
      <c r="B3" s="107" t="s">
        <v>9379</v>
      </c>
      <c r="C3" s="101"/>
    </row>
    <row r="4" spans="1:3" ht="16" x14ac:dyDescent="0.2">
      <c r="A4" s="103">
        <v>1</v>
      </c>
      <c r="B4" s="100" t="s">
        <v>7471</v>
      </c>
      <c r="C4" s="104">
        <f>COUNTIF('Tổng hợp (2)'!$F$2:$F$819,Sheet2!B4)</f>
        <v>1</v>
      </c>
    </row>
    <row r="5" spans="1:3" ht="16" x14ac:dyDescent="0.2">
      <c r="A5" s="103">
        <v>2</v>
      </c>
      <c r="B5" s="100" t="s">
        <v>7475</v>
      </c>
      <c r="C5" s="104">
        <f>COUNTIF('Tổng hợp (2)'!$F$2:$F$819,Sheet2!B5)</f>
        <v>6</v>
      </c>
    </row>
    <row r="6" spans="1:3" ht="16" x14ac:dyDescent="0.2">
      <c r="A6" s="103">
        <v>3</v>
      </c>
      <c r="B6" s="100" t="s">
        <v>7494</v>
      </c>
      <c r="C6" s="104">
        <f>COUNTIF('Tổng hợp (2)'!$F$2:$F$819,Sheet2!B6)</f>
        <v>1</v>
      </c>
    </row>
    <row r="7" spans="1:3" ht="16" x14ac:dyDescent="0.2">
      <c r="A7" s="103">
        <v>4</v>
      </c>
      <c r="B7" s="100" t="s">
        <v>9338</v>
      </c>
      <c r="C7" s="104">
        <f>COUNTIF('Tổng hợp (2)'!$F$2:$F$819,Sheet2!B7)</f>
        <v>2</v>
      </c>
    </row>
    <row r="8" spans="1:3" ht="16" x14ac:dyDescent="0.2">
      <c r="A8" s="103">
        <v>5</v>
      </c>
      <c r="B8" s="100" t="s">
        <v>7498</v>
      </c>
      <c r="C8" s="104">
        <f>COUNTIF('Tổng hợp (2)'!$F$2:$F$819,Sheet2!B8)</f>
        <v>5</v>
      </c>
    </row>
    <row r="9" spans="1:3" ht="16" x14ac:dyDescent="0.2">
      <c r="A9" s="103">
        <v>6</v>
      </c>
      <c r="B9" s="100" t="s">
        <v>7511</v>
      </c>
      <c r="C9" s="104">
        <f>COUNTIF('Tổng hợp (2)'!$F$2:$F$819,Sheet2!B9)</f>
        <v>2</v>
      </c>
    </row>
    <row r="10" spans="1:3" ht="16" x14ac:dyDescent="0.2">
      <c r="A10" s="103">
        <v>7</v>
      </c>
      <c r="B10" s="100" t="s">
        <v>7518</v>
      </c>
      <c r="C10" s="104">
        <f>COUNTIF('Tổng hợp (2)'!$F$2:$F$819,Sheet2!B10)</f>
        <v>1</v>
      </c>
    </row>
    <row r="11" spans="1:3" ht="16" x14ac:dyDescent="0.2">
      <c r="A11" s="103">
        <v>8</v>
      </c>
      <c r="B11" s="100" t="s">
        <v>7522</v>
      </c>
      <c r="C11" s="104">
        <f>COUNTIF('Tổng hợp (2)'!$F$2:$F$819,Sheet2!B11)</f>
        <v>24</v>
      </c>
    </row>
    <row r="12" spans="1:3" ht="16" x14ac:dyDescent="0.2">
      <c r="A12" s="103">
        <v>9</v>
      </c>
      <c r="B12" s="100" t="s">
        <v>7589</v>
      </c>
      <c r="C12" s="104">
        <f>COUNTIF('Tổng hợp (2)'!$F$2:$F$819,Sheet2!B12)</f>
        <v>1</v>
      </c>
    </row>
    <row r="13" spans="1:3" ht="16" x14ac:dyDescent="0.2">
      <c r="A13" s="103">
        <v>10</v>
      </c>
      <c r="B13" s="100" t="s">
        <v>7593</v>
      </c>
      <c r="C13" s="104">
        <f>COUNTIF('Tổng hợp (2)'!$F$2:$F$819,Sheet2!B13)</f>
        <v>11</v>
      </c>
    </row>
    <row r="14" spans="1:3" ht="16" x14ac:dyDescent="0.2">
      <c r="A14" s="103">
        <v>11</v>
      </c>
      <c r="B14" s="100" t="s">
        <v>7606</v>
      </c>
      <c r="C14" s="104">
        <f>COUNTIF('Tổng hợp (2)'!$F$2:$F$819,Sheet2!B14)</f>
        <v>3</v>
      </c>
    </row>
    <row r="15" spans="1:3" ht="16" x14ac:dyDescent="0.2">
      <c r="A15" s="103">
        <v>12</v>
      </c>
      <c r="B15" s="100" t="s">
        <v>7616</v>
      </c>
      <c r="C15" s="104">
        <f>COUNTIF('Tổng hợp (2)'!$F$2:$F$819,Sheet2!B15)</f>
        <v>17</v>
      </c>
    </row>
    <row r="16" spans="1:3" ht="16" x14ac:dyDescent="0.2">
      <c r="A16" s="103">
        <v>13</v>
      </c>
      <c r="B16" s="100" t="s">
        <v>7623</v>
      </c>
      <c r="C16" s="104">
        <f>COUNTIF('Tổng hợp (2)'!$F$2:$F$819,Sheet2!B16)</f>
        <v>1</v>
      </c>
    </row>
    <row r="17" spans="1:3" ht="16" x14ac:dyDescent="0.2">
      <c r="A17" s="103">
        <v>14</v>
      </c>
      <c r="B17" s="100" t="s">
        <v>7627</v>
      </c>
      <c r="C17" s="104">
        <f>COUNTIF('Tổng hợp (2)'!$F$2:$F$819,Sheet2!B17)</f>
        <v>22</v>
      </c>
    </row>
    <row r="18" spans="1:3" ht="16" x14ac:dyDescent="0.2">
      <c r="A18" s="103">
        <v>15</v>
      </c>
      <c r="B18" s="100" t="s">
        <v>7692</v>
      </c>
      <c r="C18" s="104">
        <f>COUNTIF('Tổng hợp (2)'!$F$2:$F$819,Sheet2!B18)</f>
        <v>8</v>
      </c>
    </row>
    <row r="19" spans="1:3" ht="16" x14ac:dyDescent="0.2">
      <c r="A19" s="103">
        <v>16</v>
      </c>
      <c r="B19" s="100" t="s">
        <v>7714</v>
      </c>
      <c r="C19" s="104">
        <f>COUNTIF('Tổng hợp (2)'!$F$2:$F$819,Sheet2!B19)</f>
        <v>2</v>
      </c>
    </row>
    <row r="20" spans="1:3" ht="16" x14ac:dyDescent="0.2">
      <c r="A20" s="103">
        <v>17</v>
      </c>
      <c r="B20" s="100" t="s">
        <v>7721</v>
      </c>
      <c r="C20" s="104">
        <f>COUNTIF('Tổng hợp (2)'!$F$2:$F$819,Sheet2!B20)</f>
        <v>3</v>
      </c>
    </row>
    <row r="21" spans="1:3" ht="16" x14ac:dyDescent="0.2">
      <c r="A21" s="103">
        <v>18</v>
      </c>
      <c r="B21" s="100" t="s">
        <v>7731</v>
      </c>
      <c r="C21" s="104">
        <f>COUNTIF('Tổng hợp (2)'!$F$2:$F$819,Sheet2!B21)</f>
        <v>308</v>
      </c>
    </row>
    <row r="22" spans="1:3" ht="16" x14ac:dyDescent="0.2">
      <c r="A22" s="103">
        <v>19</v>
      </c>
      <c r="B22" s="100" t="s">
        <v>8221</v>
      </c>
      <c r="C22" s="104">
        <f>COUNTIF('Tổng hợp (2)'!$F$2:$F$819,Sheet2!B22)</f>
        <v>7</v>
      </c>
    </row>
    <row r="23" spans="1:3" ht="16" x14ac:dyDescent="0.2">
      <c r="A23" s="103">
        <v>20</v>
      </c>
      <c r="B23" s="100" t="s">
        <v>8240</v>
      </c>
      <c r="C23" s="104">
        <f>COUNTIF('Tổng hợp (2)'!$F$2:$F$819,Sheet2!B23)</f>
        <v>17</v>
      </c>
    </row>
    <row r="24" spans="1:3" ht="16" x14ac:dyDescent="0.2">
      <c r="A24" s="103">
        <v>21</v>
      </c>
      <c r="B24" s="100" t="s">
        <v>8285</v>
      </c>
      <c r="C24" s="104">
        <f>COUNTIF('Tổng hợp (2)'!$F$2:$F$819,Sheet2!B24)</f>
        <v>1</v>
      </c>
    </row>
    <row r="25" spans="1:3" ht="16" x14ac:dyDescent="0.2">
      <c r="A25" s="103">
        <v>22</v>
      </c>
      <c r="B25" s="100" t="s">
        <v>8289</v>
      </c>
      <c r="C25" s="104">
        <f>COUNTIF('Tổng hợp (2)'!$F$2:$F$819,Sheet2!B25)</f>
        <v>13</v>
      </c>
    </row>
    <row r="26" spans="1:3" ht="16" x14ac:dyDescent="0.2">
      <c r="A26" s="103">
        <v>23</v>
      </c>
      <c r="B26" s="100" t="s">
        <v>8329</v>
      </c>
      <c r="C26" s="104">
        <f>COUNTIF('Tổng hợp (2)'!$F$2:$F$819,Sheet2!B26)</f>
        <v>8</v>
      </c>
    </row>
    <row r="27" spans="1:3" ht="16" x14ac:dyDescent="0.2">
      <c r="A27" s="103">
        <v>24</v>
      </c>
      <c r="B27" s="100" t="s">
        <v>8354</v>
      </c>
      <c r="C27" s="104">
        <f>COUNTIF('Tổng hợp (2)'!$F$2:$F$819,Sheet2!B27)</f>
        <v>11</v>
      </c>
    </row>
    <row r="28" spans="1:3" ht="16" x14ac:dyDescent="0.2">
      <c r="A28" s="103">
        <v>25</v>
      </c>
      <c r="B28" s="100" t="s">
        <v>8367</v>
      </c>
      <c r="C28" s="104">
        <f>COUNTIF('Tổng hợp (2)'!$F$2:$F$819,Sheet2!B28)</f>
        <v>1</v>
      </c>
    </row>
    <row r="29" spans="1:3" ht="16" x14ac:dyDescent="0.2">
      <c r="A29" s="103">
        <v>26</v>
      </c>
      <c r="B29" s="100" t="s">
        <v>7385</v>
      </c>
      <c r="C29" s="104">
        <f>COUNTIF('Tổng hợp (2)'!$F$2:$F$819,Sheet2!B29)</f>
        <v>15</v>
      </c>
    </row>
    <row r="30" spans="1:3" ht="16" x14ac:dyDescent="0.2">
      <c r="A30" s="103">
        <v>27</v>
      </c>
      <c r="B30" s="100" t="s">
        <v>8407</v>
      </c>
      <c r="C30" s="104">
        <f>COUNTIF('Tổng hợp (2)'!$F$2:$F$819,Sheet2!B30)</f>
        <v>9</v>
      </c>
    </row>
    <row r="31" spans="1:3" ht="16" x14ac:dyDescent="0.2">
      <c r="A31" s="103">
        <v>28</v>
      </c>
      <c r="B31" s="100" t="s">
        <v>8414</v>
      </c>
      <c r="C31" s="104">
        <f>COUNTIF('Tổng hợp (2)'!$F$2:$F$819,Sheet2!B31)</f>
        <v>3</v>
      </c>
    </row>
    <row r="32" spans="1:3" ht="16" x14ac:dyDescent="0.2">
      <c r="A32" s="103">
        <v>29</v>
      </c>
      <c r="B32" s="100" t="s">
        <v>8424</v>
      </c>
      <c r="C32" s="104">
        <f>COUNTIF('Tổng hợp (2)'!$F$2:$F$819,Sheet2!B32)</f>
        <v>1</v>
      </c>
    </row>
    <row r="33" spans="1:3" ht="16" x14ac:dyDescent="0.2">
      <c r="A33" s="103">
        <v>30</v>
      </c>
      <c r="B33" s="100" t="s">
        <v>8428</v>
      </c>
      <c r="C33" s="104">
        <f>COUNTIF('Tổng hợp (2)'!$F$2:$F$819,Sheet2!B33)</f>
        <v>4</v>
      </c>
    </row>
    <row r="34" spans="1:3" ht="16" x14ac:dyDescent="0.2">
      <c r="A34" s="103">
        <v>31</v>
      </c>
      <c r="B34" s="100" t="s">
        <v>8441</v>
      </c>
      <c r="C34" s="104">
        <f>COUNTIF('Tổng hợp (2)'!$F$2:$F$819,Sheet2!B34)</f>
        <v>1</v>
      </c>
    </row>
    <row r="35" spans="1:3" ht="16" x14ac:dyDescent="0.2">
      <c r="A35" s="103">
        <v>32</v>
      </c>
      <c r="B35" s="100" t="s">
        <v>8445</v>
      </c>
      <c r="C35" s="104">
        <f>COUNTIF('Tổng hợp (2)'!$F$2:$F$819,Sheet2!B35)</f>
        <v>1</v>
      </c>
    </row>
    <row r="36" spans="1:3" ht="16" x14ac:dyDescent="0.2">
      <c r="A36" s="103">
        <v>33</v>
      </c>
      <c r="B36" s="100" t="s">
        <v>8449</v>
      </c>
      <c r="C36" s="104">
        <f>COUNTIF('Tổng hợp (2)'!$F$2:$F$819,Sheet2!B36)</f>
        <v>7</v>
      </c>
    </row>
    <row r="37" spans="1:3" ht="16" x14ac:dyDescent="0.2">
      <c r="A37" s="103">
        <v>34</v>
      </c>
      <c r="B37" s="100" t="s">
        <v>8467</v>
      </c>
      <c r="C37" s="104">
        <f>COUNTIF('Tổng hợp (2)'!$F$2:$F$819,Sheet2!B37)</f>
        <v>5</v>
      </c>
    </row>
    <row r="38" spans="1:3" ht="16" x14ac:dyDescent="0.2">
      <c r="A38" s="103">
        <v>35</v>
      </c>
      <c r="B38" s="100" t="s">
        <v>8483</v>
      </c>
      <c r="C38" s="104">
        <f>COUNTIF('Tổng hợp (2)'!$F$2:$F$819,Sheet2!B38)</f>
        <v>1</v>
      </c>
    </row>
    <row r="39" spans="1:3" ht="16" x14ac:dyDescent="0.2">
      <c r="A39" s="103">
        <v>36</v>
      </c>
      <c r="B39" s="100" t="s">
        <v>8487</v>
      </c>
      <c r="C39" s="104">
        <f>COUNTIF('Tổng hợp (2)'!$F$2:$F$819,Sheet2!B39)</f>
        <v>2</v>
      </c>
    </row>
    <row r="40" spans="1:3" ht="16" x14ac:dyDescent="0.2">
      <c r="A40" s="103">
        <v>37</v>
      </c>
      <c r="B40" s="100" t="s">
        <v>8494</v>
      </c>
      <c r="C40" s="104">
        <f>COUNTIF('Tổng hợp (2)'!$F$2:$F$819,Sheet2!B40)</f>
        <v>1</v>
      </c>
    </row>
    <row r="41" spans="1:3" ht="16" x14ac:dyDescent="0.2">
      <c r="A41" s="103">
        <v>38</v>
      </c>
      <c r="B41" s="100" t="s">
        <v>8498</v>
      </c>
      <c r="C41" s="104">
        <f>COUNTIF('Tổng hợp (2)'!$F$2:$F$819,Sheet2!B41)</f>
        <v>6</v>
      </c>
    </row>
    <row r="42" spans="1:3" ht="16" x14ac:dyDescent="0.2">
      <c r="A42" s="103">
        <v>39</v>
      </c>
      <c r="B42" s="100" t="s">
        <v>9375</v>
      </c>
      <c r="C42" s="104">
        <f>COUNTIF('Tổng hợp (2)'!$F$2:$F$819,Sheet2!B42)</f>
        <v>6</v>
      </c>
    </row>
    <row r="43" spans="1:3" ht="16" x14ac:dyDescent="0.2">
      <c r="A43" s="103">
        <v>40</v>
      </c>
      <c r="B43" s="100" t="s">
        <v>8530</v>
      </c>
      <c r="C43" s="104">
        <f>COUNTIF('Tổng hợp (2)'!$F$2:$F$819,Sheet2!B43)</f>
        <v>2</v>
      </c>
    </row>
    <row r="44" spans="1:3" ht="16" x14ac:dyDescent="0.2">
      <c r="A44" s="103">
        <v>41</v>
      </c>
      <c r="B44" s="100" t="s">
        <v>8536</v>
      </c>
      <c r="C44" s="104">
        <f>COUNTIF('Tổng hợp (2)'!$F$2:$F$819,Sheet2!B44)</f>
        <v>266</v>
      </c>
    </row>
    <row r="45" spans="1:3" ht="16" x14ac:dyDescent="0.2">
      <c r="A45" s="103">
        <v>42</v>
      </c>
      <c r="B45" s="100" t="s">
        <v>9096</v>
      </c>
      <c r="C45" s="104">
        <f>COUNTIF('Tổng hợp (2)'!$F$2:$F$819,Sheet2!B45)</f>
        <v>1</v>
      </c>
    </row>
    <row r="46" spans="1:3" ht="16" x14ac:dyDescent="0.2">
      <c r="A46" s="103">
        <v>43</v>
      </c>
      <c r="B46" s="100" t="s">
        <v>9100</v>
      </c>
      <c r="C46" s="104">
        <f>COUNTIF('Tổng hợp (2)'!$F$2:$F$819,Sheet2!B46)</f>
        <v>3</v>
      </c>
    </row>
    <row r="47" spans="1:3" ht="16" x14ac:dyDescent="0.2">
      <c r="A47" s="103">
        <v>44</v>
      </c>
      <c r="B47" s="100" t="s">
        <v>9110</v>
      </c>
      <c r="C47" s="104">
        <f>COUNTIF('Tổng hợp (2)'!$F$2:$F$819,Sheet2!B47)</f>
        <v>7</v>
      </c>
    </row>
    <row r="48" spans="1:3" ht="16" x14ac:dyDescent="0.2">
      <c r="A48" s="103">
        <v>45</v>
      </c>
      <c r="B48" s="100" t="s">
        <v>9129</v>
      </c>
      <c r="C48" s="104">
        <f>COUNTIF('Tổng hợp (2)'!$F$2:$F$819,Sheet2!B48)</f>
        <v>1</v>
      </c>
    </row>
  </sheetData>
  <sortState xmlns:xlrd2="http://schemas.microsoft.com/office/spreadsheetml/2017/richdata2" ref="A4:C48">
    <sortCondition ref="B4:B48"/>
  </sortState>
  <pageMargins left="0.7" right="0.7" top="0.75" bottom="0.75"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870"/>
  <sheetViews>
    <sheetView zoomScale="85" zoomScaleNormal="85" workbookViewId="0">
      <pane ySplit="1" topLeftCell="A36" activePane="bottomLeft" state="frozen"/>
      <selection pane="bottomLeft" activeCell="C25" sqref="C25"/>
    </sheetView>
  </sheetViews>
  <sheetFormatPr baseColWidth="10" defaultColWidth="9.1640625" defaultRowHeight="14" x14ac:dyDescent="0.15"/>
  <cols>
    <col min="1" max="1" width="7.33203125" style="75" customWidth="1"/>
    <col min="2" max="2" width="41.5" style="75" customWidth="1"/>
    <col min="3" max="3" width="41.6640625" style="75" customWidth="1"/>
    <col min="4" max="4" width="13.83203125" style="90" bestFit="1" customWidth="1"/>
    <col min="5" max="5" width="14.6640625" style="87" bestFit="1" customWidth="1"/>
    <col min="6" max="6" width="17.33203125" style="86" customWidth="1"/>
    <col min="7" max="7" width="24.1640625" style="75" customWidth="1"/>
    <col min="8" max="16384" width="9.1640625" style="76"/>
  </cols>
  <sheetData>
    <row r="1" spans="1:7" s="92" customFormat="1" ht="45" customHeight="1" x14ac:dyDescent="0.2">
      <c r="A1" s="71" t="s">
        <v>68</v>
      </c>
      <c r="B1" s="71" t="s">
        <v>7167</v>
      </c>
      <c r="C1" s="71" t="s">
        <v>7058</v>
      </c>
      <c r="D1" s="88" t="s">
        <v>7057</v>
      </c>
      <c r="E1" s="71" t="s">
        <v>7056</v>
      </c>
      <c r="F1" s="71" t="s">
        <v>7166</v>
      </c>
      <c r="G1" s="94" t="s">
        <v>9342</v>
      </c>
    </row>
    <row r="2" spans="1:7" s="92" customFormat="1" ht="30" customHeight="1" x14ac:dyDescent="0.2">
      <c r="A2" s="69">
        <v>3</v>
      </c>
      <c r="B2" s="74" t="s">
        <v>74</v>
      </c>
      <c r="C2" s="74" t="s">
        <v>75</v>
      </c>
      <c r="D2" s="81" t="s">
        <v>7067</v>
      </c>
      <c r="E2" s="74" t="s">
        <v>71</v>
      </c>
      <c r="F2" s="74" t="s">
        <v>7165</v>
      </c>
      <c r="G2" s="95" t="s">
        <v>7731</v>
      </c>
    </row>
    <row r="3" spans="1:7" s="92" customFormat="1" ht="30" customHeight="1" x14ac:dyDescent="0.2">
      <c r="A3" s="69">
        <v>6</v>
      </c>
      <c r="B3" s="74" t="s">
        <v>80</v>
      </c>
      <c r="C3" s="74" t="s">
        <v>81</v>
      </c>
      <c r="D3" s="74">
        <v>5700100256</v>
      </c>
      <c r="E3" s="74" t="s">
        <v>71</v>
      </c>
      <c r="F3" s="74" t="s">
        <v>7165</v>
      </c>
      <c r="G3" s="95" t="s">
        <v>7731</v>
      </c>
    </row>
    <row r="4" spans="1:7" s="92" customFormat="1" ht="30" customHeight="1" x14ac:dyDescent="0.2">
      <c r="A4" s="69">
        <v>11</v>
      </c>
      <c r="B4" s="74" t="s">
        <v>91</v>
      </c>
      <c r="C4" s="74" t="s">
        <v>92</v>
      </c>
      <c r="D4" s="81" t="s">
        <v>7073</v>
      </c>
      <c r="E4" s="74" t="s">
        <v>71</v>
      </c>
      <c r="F4" s="74" t="s">
        <v>7165</v>
      </c>
      <c r="G4" s="95" t="s">
        <v>7731</v>
      </c>
    </row>
    <row r="5" spans="1:7" s="92" customFormat="1" ht="30" customHeight="1" x14ac:dyDescent="0.2">
      <c r="A5" s="69">
        <v>12</v>
      </c>
      <c r="B5" s="74" t="s">
        <v>93</v>
      </c>
      <c r="C5" s="74" t="s">
        <v>94</v>
      </c>
      <c r="D5" s="81" t="s">
        <v>7074</v>
      </c>
      <c r="E5" s="74" t="s">
        <v>71</v>
      </c>
      <c r="F5" s="74" t="s">
        <v>7165</v>
      </c>
      <c r="G5" s="95" t="s">
        <v>7731</v>
      </c>
    </row>
    <row r="6" spans="1:7" s="92" customFormat="1" ht="30" customHeight="1" x14ac:dyDescent="0.2">
      <c r="A6" s="69">
        <v>13</v>
      </c>
      <c r="B6" s="74" t="s">
        <v>95</v>
      </c>
      <c r="C6" s="74" t="s">
        <v>96</v>
      </c>
      <c r="D6" s="89" t="s">
        <v>7443</v>
      </c>
      <c r="E6" s="74" t="s">
        <v>71</v>
      </c>
      <c r="F6" s="74" t="s">
        <v>7165</v>
      </c>
      <c r="G6" s="95" t="s">
        <v>7731</v>
      </c>
    </row>
    <row r="7" spans="1:7" s="92" customFormat="1" ht="30" customHeight="1" x14ac:dyDescent="0.2">
      <c r="A7" s="69">
        <v>15</v>
      </c>
      <c r="B7" s="74" t="s">
        <v>101</v>
      </c>
      <c r="C7" s="74" t="s">
        <v>102</v>
      </c>
      <c r="D7" s="81" t="s">
        <v>7076</v>
      </c>
      <c r="E7" s="74" t="s">
        <v>71</v>
      </c>
      <c r="F7" s="74" t="s">
        <v>7165</v>
      </c>
      <c r="G7" s="95" t="s">
        <v>7731</v>
      </c>
    </row>
    <row r="8" spans="1:7" s="92" customFormat="1" ht="30" customHeight="1" x14ac:dyDescent="0.2">
      <c r="A8" s="69">
        <v>22</v>
      </c>
      <c r="B8" s="74" t="s">
        <v>115</v>
      </c>
      <c r="C8" s="74" t="s">
        <v>116</v>
      </c>
      <c r="D8" s="81" t="s">
        <v>7083</v>
      </c>
      <c r="E8" s="74" t="s">
        <v>71</v>
      </c>
      <c r="F8" s="74" t="s">
        <v>7165</v>
      </c>
      <c r="G8" s="95" t="s">
        <v>7731</v>
      </c>
    </row>
    <row r="9" spans="1:7" s="92" customFormat="1" ht="30" customHeight="1" x14ac:dyDescent="0.2">
      <c r="A9" s="69">
        <v>23</v>
      </c>
      <c r="B9" s="74" t="s">
        <v>117</v>
      </c>
      <c r="C9" s="74" t="s">
        <v>118</v>
      </c>
      <c r="D9" s="81" t="s">
        <v>7084</v>
      </c>
      <c r="E9" s="74" t="s">
        <v>71</v>
      </c>
      <c r="F9" s="74" t="s">
        <v>7165</v>
      </c>
      <c r="G9" s="95" t="s">
        <v>7731</v>
      </c>
    </row>
    <row r="10" spans="1:7" s="92" customFormat="1" ht="30" customHeight="1" x14ac:dyDescent="0.2">
      <c r="A10" s="69">
        <v>27</v>
      </c>
      <c r="B10" s="74" t="s">
        <v>125</v>
      </c>
      <c r="C10" s="74" t="s">
        <v>126</v>
      </c>
      <c r="D10" s="81" t="s">
        <v>7088</v>
      </c>
      <c r="E10" s="74" t="s">
        <v>71</v>
      </c>
      <c r="F10" s="74" t="s">
        <v>7165</v>
      </c>
      <c r="G10" s="95" t="s">
        <v>7731</v>
      </c>
    </row>
    <row r="11" spans="1:7" s="92" customFormat="1" ht="30" customHeight="1" x14ac:dyDescent="0.2">
      <c r="A11" s="69">
        <v>28</v>
      </c>
      <c r="B11" s="74" t="s">
        <v>127</v>
      </c>
      <c r="C11" s="74" t="s">
        <v>128</v>
      </c>
      <c r="D11" s="74">
        <v>6300048638</v>
      </c>
      <c r="E11" s="74" t="s">
        <v>71</v>
      </c>
      <c r="F11" s="74" t="s">
        <v>7165</v>
      </c>
      <c r="G11" s="95" t="s">
        <v>7731</v>
      </c>
    </row>
    <row r="12" spans="1:7" s="92" customFormat="1" ht="30" customHeight="1" x14ac:dyDescent="0.2">
      <c r="A12" s="69">
        <v>35</v>
      </c>
      <c r="B12" s="74" t="s">
        <v>141</v>
      </c>
      <c r="C12" s="74" t="s">
        <v>142</v>
      </c>
      <c r="D12" s="74">
        <v>1800278630</v>
      </c>
      <c r="E12" s="74" t="s">
        <v>71</v>
      </c>
      <c r="F12" s="74" t="s">
        <v>7165</v>
      </c>
      <c r="G12" s="95" t="s">
        <v>7731</v>
      </c>
    </row>
    <row r="13" spans="1:7" s="92" customFormat="1" ht="30" customHeight="1" x14ac:dyDescent="0.2">
      <c r="A13" s="69">
        <v>37</v>
      </c>
      <c r="B13" s="74" t="s">
        <v>145</v>
      </c>
      <c r="C13" s="74" t="s">
        <v>146</v>
      </c>
      <c r="D13" s="81" t="s">
        <v>7096</v>
      </c>
      <c r="E13" s="74" t="s">
        <v>71</v>
      </c>
      <c r="F13" s="74" t="s">
        <v>7165</v>
      </c>
      <c r="G13" s="95" t="s">
        <v>7731</v>
      </c>
    </row>
    <row r="14" spans="1:7" s="92" customFormat="1" ht="30" customHeight="1" x14ac:dyDescent="0.2">
      <c r="A14" s="69">
        <v>41</v>
      </c>
      <c r="B14" s="74" t="s">
        <v>153</v>
      </c>
      <c r="C14" s="74" t="s">
        <v>154</v>
      </c>
      <c r="D14" s="74">
        <v>1700169765</v>
      </c>
      <c r="E14" s="74" t="s">
        <v>71</v>
      </c>
      <c r="F14" s="74" t="s">
        <v>7165</v>
      </c>
      <c r="G14" s="95" t="s">
        <v>7731</v>
      </c>
    </row>
    <row r="15" spans="1:7" s="92" customFormat="1" ht="30" customHeight="1" x14ac:dyDescent="0.2">
      <c r="A15" s="69">
        <v>44</v>
      </c>
      <c r="B15" s="74" t="s">
        <v>159</v>
      </c>
      <c r="C15" s="74" t="s">
        <v>160</v>
      </c>
      <c r="D15" s="74">
        <v>2700113651</v>
      </c>
      <c r="E15" s="74" t="s">
        <v>71</v>
      </c>
      <c r="F15" s="74" t="s">
        <v>7165</v>
      </c>
      <c r="G15" s="95" t="s">
        <v>7731</v>
      </c>
    </row>
    <row r="16" spans="1:7" s="92" customFormat="1" ht="30" customHeight="1" x14ac:dyDescent="0.2">
      <c r="A16" s="69">
        <v>52</v>
      </c>
      <c r="B16" s="74" t="s">
        <v>186</v>
      </c>
      <c r="C16" s="74" t="s">
        <v>187</v>
      </c>
      <c r="D16" s="81" t="s">
        <v>7109</v>
      </c>
      <c r="E16" s="74" t="s">
        <v>71</v>
      </c>
      <c r="F16" s="74" t="s">
        <v>7165</v>
      </c>
      <c r="G16" s="95" t="s">
        <v>7731</v>
      </c>
    </row>
    <row r="17" spans="1:7" s="92" customFormat="1" ht="30" customHeight="1" x14ac:dyDescent="0.2">
      <c r="A17" s="69">
        <v>55</v>
      </c>
      <c r="B17" s="74" t="s">
        <v>192</v>
      </c>
      <c r="C17" s="74" t="s">
        <v>193</v>
      </c>
      <c r="D17" s="81" t="s">
        <v>7112</v>
      </c>
      <c r="E17" s="74" t="s">
        <v>71</v>
      </c>
      <c r="F17" s="74" t="s">
        <v>7165</v>
      </c>
      <c r="G17" s="95" t="s">
        <v>7731</v>
      </c>
    </row>
    <row r="18" spans="1:7" s="92" customFormat="1" ht="30" customHeight="1" x14ac:dyDescent="0.2">
      <c r="A18" s="69">
        <v>61</v>
      </c>
      <c r="B18" s="74" t="s">
        <v>204</v>
      </c>
      <c r="C18" s="74" t="s">
        <v>205</v>
      </c>
      <c r="D18" s="81" t="s">
        <v>7118</v>
      </c>
      <c r="E18" s="74" t="s">
        <v>71</v>
      </c>
      <c r="F18" s="74" t="s">
        <v>7165</v>
      </c>
      <c r="G18" s="95" t="s">
        <v>7731</v>
      </c>
    </row>
    <row r="19" spans="1:7" s="92" customFormat="1" ht="30" customHeight="1" x14ac:dyDescent="0.2">
      <c r="A19" s="69">
        <v>64</v>
      </c>
      <c r="B19" s="74" t="s">
        <v>210</v>
      </c>
      <c r="C19" s="74" t="s">
        <v>211</v>
      </c>
      <c r="D19" s="81" t="s">
        <v>7121</v>
      </c>
      <c r="E19" s="74" t="s">
        <v>71</v>
      </c>
      <c r="F19" s="74" t="s">
        <v>7165</v>
      </c>
      <c r="G19" s="95" t="s">
        <v>7731</v>
      </c>
    </row>
    <row r="20" spans="1:7" s="92" customFormat="1" ht="30" customHeight="1" x14ac:dyDescent="0.2">
      <c r="A20" s="69">
        <v>120</v>
      </c>
      <c r="B20" s="74" t="s">
        <v>7171</v>
      </c>
      <c r="C20" s="74" t="s">
        <v>7172</v>
      </c>
      <c r="D20" s="81" t="s">
        <v>7173</v>
      </c>
      <c r="E20" s="74" t="s">
        <v>71</v>
      </c>
      <c r="F20" s="74" t="s">
        <v>7165</v>
      </c>
      <c r="G20" s="95" t="s">
        <v>7731</v>
      </c>
    </row>
    <row r="21" spans="1:7" s="92" customFormat="1" ht="30" customHeight="1" x14ac:dyDescent="0.2">
      <c r="A21" s="69">
        <v>124</v>
      </c>
      <c r="B21" s="74" t="s">
        <v>7184</v>
      </c>
      <c r="C21" s="77" t="s">
        <v>7185</v>
      </c>
      <c r="D21" s="78">
        <v>2600357502</v>
      </c>
      <c r="E21" s="74" t="s">
        <v>71</v>
      </c>
      <c r="F21" s="74" t="s">
        <v>7165</v>
      </c>
      <c r="G21" s="95" t="s">
        <v>7731</v>
      </c>
    </row>
    <row r="22" spans="1:7" s="92" customFormat="1" ht="30" customHeight="1" x14ac:dyDescent="0.2">
      <c r="A22" s="69">
        <v>125</v>
      </c>
      <c r="B22" s="78" t="s">
        <v>7186</v>
      </c>
      <c r="C22" s="77" t="s">
        <v>7187</v>
      </c>
      <c r="D22" s="80" t="s">
        <v>7188</v>
      </c>
      <c r="E22" s="74" t="s">
        <v>71</v>
      </c>
      <c r="F22" s="74" t="s">
        <v>7165</v>
      </c>
      <c r="G22" s="95" t="s">
        <v>7731</v>
      </c>
    </row>
    <row r="23" spans="1:7" s="92" customFormat="1" ht="30" customHeight="1" x14ac:dyDescent="0.2">
      <c r="A23" s="69">
        <v>134</v>
      </c>
      <c r="B23" s="74" t="s">
        <v>181</v>
      </c>
      <c r="C23" s="74" t="s">
        <v>7212</v>
      </c>
      <c r="D23" s="74" t="s">
        <v>7213</v>
      </c>
      <c r="E23" s="74" t="s">
        <v>99</v>
      </c>
      <c r="F23" s="74" t="s">
        <v>7211</v>
      </c>
      <c r="G23" s="95" t="s">
        <v>7731</v>
      </c>
    </row>
    <row r="24" spans="1:7" s="92" customFormat="1" ht="30" customHeight="1" x14ac:dyDescent="0.2">
      <c r="A24" s="69">
        <v>149</v>
      </c>
      <c r="B24" s="74" t="s">
        <v>7248</v>
      </c>
      <c r="C24" s="74" t="s">
        <v>7249</v>
      </c>
      <c r="D24" s="74" t="s">
        <v>7250</v>
      </c>
      <c r="E24" s="74" t="s">
        <v>7251</v>
      </c>
      <c r="F24" s="74" t="s">
        <v>7211</v>
      </c>
      <c r="G24" s="95" t="s">
        <v>7522</v>
      </c>
    </row>
    <row r="25" spans="1:7" s="92" customFormat="1" ht="30" customHeight="1" x14ac:dyDescent="0.2">
      <c r="A25" s="69">
        <v>151</v>
      </c>
      <c r="B25" s="74" t="s">
        <v>7255</v>
      </c>
      <c r="C25" s="74" t="s">
        <v>7256</v>
      </c>
      <c r="D25" s="74">
        <v>3600252847</v>
      </c>
      <c r="E25" s="74" t="s">
        <v>99</v>
      </c>
      <c r="F25" s="74" t="s">
        <v>7211</v>
      </c>
      <c r="G25" s="95" t="s">
        <v>8536</v>
      </c>
    </row>
    <row r="26" spans="1:7" s="92" customFormat="1" ht="30" customHeight="1" x14ac:dyDescent="0.2">
      <c r="A26" s="69">
        <v>158</v>
      </c>
      <c r="B26" s="74" t="s">
        <v>7274</v>
      </c>
      <c r="C26" s="74" t="s">
        <v>7275</v>
      </c>
      <c r="D26" s="89" t="s">
        <v>7445</v>
      </c>
      <c r="E26" s="74" t="s">
        <v>99</v>
      </c>
      <c r="F26" s="74" t="s">
        <v>7211</v>
      </c>
      <c r="G26" s="95" t="s">
        <v>8536</v>
      </c>
    </row>
    <row r="27" spans="1:7" s="92" customFormat="1" ht="30" customHeight="1" x14ac:dyDescent="0.2">
      <c r="A27" s="69">
        <v>159</v>
      </c>
      <c r="B27" s="74" t="s">
        <v>7276</v>
      </c>
      <c r="C27" s="74" t="s">
        <v>7277</v>
      </c>
      <c r="D27" s="74" t="s">
        <v>7278</v>
      </c>
      <c r="E27" s="74" t="s">
        <v>99</v>
      </c>
      <c r="F27" s="74" t="s">
        <v>7211</v>
      </c>
      <c r="G27" s="95" t="s">
        <v>8536</v>
      </c>
    </row>
    <row r="28" spans="1:7" s="92" customFormat="1" ht="30" customHeight="1" x14ac:dyDescent="0.2">
      <c r="A28" s="69">
        <v>160</v>
      </c>
      <c r="B28" s="74" t="s">
        <v>7279</v>
      </c>
      <c r="C28" s="74" t="s">
        <v>7280</v>
      </c>
      <c r="D28" s="89" t="s">
        <v>7446</v>
      </c>
      <c r="E28" s="74" t="s">
        <v>99</v>
      </c>
      <c r="F28" s="74" t="s">
        <v>7211</v>
      </c>
      <c r="G28" s="95" t="s">
        <v>8536</v>
      </c>
    </row>
    <row r="29" spans="1:7" s="92" customFormat="1" ht="30" customHeight="1" x14ac:dyDescent="0.2">
      <c r="A29" s="69">
        <v>161</v>
      </c>
      <c r="B29" s="74" t="s">
        <v>7281</v>
      </c>
      <c r="C29" s="74" t="s">
        <v>7282</v>
      </c>
      <c r="D29" s="89" t="s">
        <v>7447</v>
      </c>
      <c r="E29" s="74" t="s">
        <v>99</v>
      </c>
      <c r="F29" s="74" t="s">
        <v>7211</v>
      </c>
      <c r="G29" s="95" t="s">
        <v>8536</v>
      </c>
    </row>
    <row r="30" spans="1:7" s="92" customFormat="1" ht="30" customHeight="1" x14ac:dyDescent="0.2">
      <c r="A30" s="69">
        <v>162</v>
      </c>
      <c r="B30" s="74" t="s">
        <v>7283</v>
      </c>
      <c r="C30" s="74" t="s">
        <v>7284</v>
      </c>
      <c r="D30" s="89" t="s">
        <v>7448</v>
      </c>
      <c r="E30" s="74" t="s">
        <v>99</v>
      </c>
      <c r="F30" s="74" t="s">
        <v>7211</v>
      </c>
      <c r="G30" s="95" t="s">
        <v>8536</v>
      </c>
    </row>
    <row r="31" spans="1:7" s="92" customFormat="1" ht="30" customHeight="1" x14ac:dyDescent="0.2">
      <c r="A31" s="69">
        <v>163</v>
      </c>
      <c r="B31" s="74" t="s">
        <v>7285</v>
      </c>
      <c r="C31" s="74" t="s">
        <v>7286</v>
      </c>
      <c r="D31" s="89" t="s">
        <v>7449</v>
      </c>
      <c r="E31" s="74" t="s">
        <v>99</v>
      </c>
      <c r="F31" s="74" t="s">
        <v>7211</v>
      </c>
      <c r="G31" s="95" t="s">
        <v>8536</v>
      </c>
    </row>
    <row r="32" spans="1:7" s="92" customFormat="1" ht="30" customHeight="1" x14ac:dyDescent="0.2">
      <c r="A32" s="69">
        <v>164</v>
      </c>
      <c r="B32" s="74" t="s">
        <v>7287</v>
      </c>
      <c r="C32" s="74" t="s">
        <v>7288</v>
      </c>
      <c r="D32" s="89" t="s">
        <v>7450</v>
      </c>
      <c r="E32" s="74" t="s">
        <v>99</v>
      </c>
      <c r="F32" s="74" t="s">
        <v>7211</v>
      </c>
      <c r="G32" s="95" t="s">
        <v>8536</v>
      </c>
    </row>
    <row r="33" spans="1:7" s="92" customFormat="1" ht="30" customHeight="1" x14ac:dyDescent="0.2">
      <c r="A33" s="69">
        <v>166</v>
      </c>
      <c r="B33" s="74" t="s">
        <v>7291</v>
      </c>
      <c r="C33" s="74" t="s">
        <v>7292</v>
      </c>
      <c r="D33" s="89" t="s">
        <v>7452</v>
      </c>
      <c r="E33" s="74" t="s">
        <v>99</v>
      </c>
      <c r="F33" s="74" t="s">
        <v>7211</v>
      </c>
      <c r="G33" s="95" t="s">
        <v>7731</v>
      </c>
    </row>
    <row r="34" spans="1:7" s="92" customFormat="1" ht="30" customHeight="1" x14ac:dyDescent="0.2">
      <c r="A34" s="69">
        <v>167</v>
      </c>
      <c r="B34" s="74" t="s">
        <v>7293</v>
      </c>
      <c r="C34" s="74" t="s">
        <v>7294</v>
      </c>
      <c r="D34" s="89" t="s">
        <v>7453</v>
      </c>
      <c r="E34" s="74" t="s">
        <v>99</v>
      </c>
      <c r="F34" s="74" t="s">
        <v>7211</v>
      </c>
      <c r="G34" s="95" t="s">
        <v>8536</v>
      </c>
    </row>
    <row r="35" spans="1:7" s="92" customFormat="1" ht="30" customHeight="1" x14ac:dyDescent="0.2">
      <c r="A35" s="69">
        <v>168</v>
      </c>
      <c r="B35" s="74" t="s">
        <v>7295</v>
      </c>
      <c r="C35" s="74" t="s">
        <v>7296</v>
      </c>
      <c r="D35" s="89" t="s">
        <v>7454</v>
      </c>
      <c r="E35" s="74" t="s">
        <v>99</v>
      </c>
      <c r="F35" s="74" t="s">
        <v>7211</v>
      </c>
      <c r="G35" s="95" t="s">
        <v>8536</v>
      </c>
    </row>
    <row r="36" spans="1:7" s="92" customFormat="1" ht="30" customHeight="1" x14ac:dyDescent="0.2">
      <c r="A36" s="69">
        <v>169</v>
      </c>
      <c r="B36" s="74" t="s">
        <v>7297</v>
      </c>
      <c r="C36" s="74" t="s">
        <v>7298</v>
      </c>
      <c r="D36" s="89" t="s">
        <v>7455</v>
      </c>
      <c r="E36" s="74" t="s">
        <v>99</v>
      </c>
      <c r="F36" s="74" t="s">
        <v>7211</v>
      </c>
      <c r="G36" s="95" t="s">
        <v>8536</v>
      </c>
    </row>
    <row r="37" spans="1:7" s="92" customFormat="1" ht="30" customHeight="1" x14ac:dyDescent="0.2">
      <c r="A37" s="69">
        <v>170</v>
      </c>
      <c r="B37" s="74" t="s">
        <v>7299</v>
      </c>
      <c r="C37" s="74" t="s">
        <v>7300</v>
      </c>
      <c r="D37" s="89" t="s">
        <v>7456</v>
      </c>
      <c r="E37" s="74" t="s">
        <v>99</v>
      </c>
      <c r="F37" s="74" t="s">
        <v>7211</v>
      </c>
      <c r="G37" s="95" t="s">
        <v>8536</v>
      </c>
    </row>
    <row r="38" spans="1:7" s="92" customFormat="1" ht="30" customHeight="1" x14ac:dyDescent="0.2">
      <c r="A38" s="69">
        <v>171</v>
      </c>
      <c r="B38" s="74" t="s">
        <v>7301</v>
      </c>
      <c r="C38" s="74" t="s">
        <v>7302</v>
      </c>
      <c r="D38" s="74">
        <v>3600224423</v>
      </c>
      <c r="E38" s="74" t="s">
        <v>7198</v>
      </c>
      <c r="F38" s="74" t="s">
        <v>7211</v>
      </c>
      <c r="G38" s="95" t="s">
        <v>7627</v>
      </c>
    </row>
    <row r="39" spans="1:7" s="92" customFormat="1" ht="30" customHeight="1" x14ac:dyDescent="0.2">
      <c r="A39" s="69">
        <v>172</v>
      </c>
      <c r="B39" s="74" t="s">
        <v>7303</v>
      </c>
      <c r="C39" s="74" t="s">
        <v>7304</v>
      </c>
      <c r="D39" s="89" t="s">
        <v>7457</v>
      </c>
      <c r="E39" s="74" t="s">
        <v>99</v>
      </c>
      <c r="F39" s="74" t="s">
        <v>7211</v>
      </c>
      <c r="G39" s="95" t="s">
        <v>8536</v>
      </c>
    </row>
    <row r="40" spans="1:7" s="92" customFormat="1" ht="30" customHeight="1" x14ac:dyDescent="0.2">
      <c r="A40" s="69">
        <v>173</v>
      </c>
      <c r="B40" s="74" t="s">
        <v>7305</v>
      </c>
      <c r="C40" s="74" t="s">
        <v>7306</v>
      </c>
      <c r="D40" s="89" t="s">
        <v>7458</v>
      </c>
      <c r="E40" s="74" t="s">
        <v>99</v>
      </c>
      <c r="F40" s="74" t="s">
        <v>7211</v>
      </c>
      <c r="G40" s="95" t="s">
        <v>8536</v>
      </c>
    </row>
    <row r="41" spans="1:7" s="92" customFormat="1" ht="30" customHeight="1" x14ac:dyDescent="0.2">
      <c r="A41" s="69">
        <v>174</v>
      </c>
      <c r="B41" s="74" t="s">
        <v>7307</v>
      </c>
      <c r="C41" s="74" t="s">
        <v>7308</v>
      </c>
      <c r="D41" s="89" t="s">
        <v>7459</v>
      </c>
      <c r="E41" s="74" t="s">
        <v>99</v>
      </c>
      <c r="F41" s="74" t="s">
        <v>7211</v>
      </c>
      <c r="G41" s="95" t="s">
        <v>8536</v>
      </c>
    </row>
    <row r="42" spans="1:7" s="92" customFormat="1" ht="30" customHeight="1" x14ac:dyDescent="0.2">
      <c r="A42" s="69">
        <v>175</v>
      </c>
      <c r="B42" s="74" t="s">
        <v>7309</v>
      </c>
      <c r="C42" s="74" t="s">
        <v>7310</v>
      </c>
      <c r="D42" s="89" t="s">
        <v>7460</v>
      </c>
      <c r="E42" s="74" t="s">
        <v>99</v>
      </c>
      <c r="F42" s="74" t="s">
        <v>7211</v>
      </c>
      <c r="G42" s="95" t="s">
        <v>8536</v>
      </c>
    </row>
    <row r="43" spans="1:7" s="92" customFormat="1" ht="30" customHeight="1" x14ac:dyDescent="0.2">
      <c r="A43" s="69">
        <v>176</v>
      </c>
      <c r="B43" s="74" t="s">
        <v>7311</v>
      </c>
      <c r="C43" s="74" t="s">
        <v>7312</v>
      </c>
      <c r="D43" s="89" t="s">
        <v>7461</v>
      </c>
      <c r="E43" s="74" t="s">
        <v>99</v>
      </c>
      <c r="F43" s="74" t="s">
        <v>7211</v>
      </c>
      <c r="G43" s="95" t="s">
        <v>8536</v>
      </c>
    </row>
    <row r="44" spans="1:7" s="92" customFormat="1" ht="30" customHeight="1" x14ac:dyDescent="0.2">
      <c r="A44" s="69">
        <v>177</v>
      </c>
      <c r="B44" s="74" t="s">
        <v>7313</v>
      </c>
      <c r="C44" s="74" t="s">
        <v>7314</v>
      </c>
      <c r="D44" s="89" t="s">
        <v>7462</v>
      </c>
      <c r="E44" s="74" t="s">
        <v>99</v>
      </c>
      <c r="F44" s="74" t="s">
        <v>7211</v>
      </c>
      <c r="G44" s="95" t="s">
        <v>8536</v>
      </c>
    </row>
    <row r="45" spans="1:7" s="92" customFormat="1" ht="30" customHeight="1" x14ac:dyDescent="0.2">
      <c r="A45" s="69">
        <v>178</v>
      </c>
      <c r="B45" s="74" t="s">
        <v>7315</v>
      </c>
      <c r="C45" s="74" t="s">
        <v>7316</v>
      </c>
      <c r="D45" s="89" t="s">
        <v>7463</v>
      </c>
      <c r="E45" s="74" t="s">
        <v>99</v>
      </c>
      <c r="F45" s="74" t="s">
        <v>7211</v>
      </c>
      <c r="G45" s="95" t="s">
        <v>8536</v>
      </c>
    </row>
    <row r="46" spans="1:7" s="92" customFormat="1" ht="30" customHeight="1" x14ac:dyDescent="0.2">
      <c r="A46" s="69">
        <v>179</v>
      </c>
      <c r="B46" s="74" t="s">
        <v>7317</v>
      </c>
      <c r="C46" s="74" t="s">
        <v>7318</v>
      </c>
      <c r="D46" s="89" t="s">
        <v>7464</v>
      </c>
      <c r="E46" s="74" t="s">
        <v>99</v>
      </c>
      <c r="F46" s="74" t="s">
        <v>7211</v>
      </c>
      <c r="G46" s="95" t="s">
        <v>8536</v>
      </c>
    </row>
    <row r="47" spans="1:7" s="92" customFormat="1" ht="30" customHeight="1" x14ac:dyDescent="0.2">
      <c r="A47" s="69">
        <v>180</v>
      </c>
      <c r="B47" s="74" t="s">
        <v>7319</v>
      </c>
      <c r="C47" s="74" t="s">
        <v>7320</v>
      </c>
      <c r="D47" s="89" t="s">
        <v>7465</v>
      </c>
      <c r="E47" s="74" t="s">
        <v>99</v>
      </c>
      <c r="F47" s="74" t="s">
        <v>7211</v>
      </c>
      <c r="G47" s="95" t="s">
        <v>8536</v>
      </c>
    </row>
    <row r="48" spans="1:7" s="92" customFormat="1" ht="30" customHeight="1" x14ac:dyDescent="0.2">
      <c r="A48" s="69">
        <v>181</v>
      </c>
      <c r="B48" s="74" t="s">
        <v>7321</v>
      </c>
      <c r="C48" s="74" t="s">
        <v>7322</v>
      </c>
      <c r="D48" s="89" t="s">
        <v>7466</v>
      </c>
      <c r="E48" s="74" t="s">
        <v>99</v>
      </c>
      <c r="F48" s="74" t="s">
        <v>7211</v>
      </c>
      <c r="G48" s="95" t="s">
        <v>8536</v>
      </c>
    </row>
    <row r="49" spans="1:7" s="92" customFormat="1" ht="30" customHeight="1" x14ac:dyDescent="0.2">
      <c r="A49" s="69">
        <v>182</v>
      </c>
      <c r="B49" s="74" t="s">
        <v>7323</v>
      </c>
      <c r="C49" s="74" t="s">
        <v>7324</v>
      </c>
      <c r="D49" s="89" t="s">
        <v>7467</v>
      </c>
      <c r="E49" s="74" t="s">
        <v>99</v>
      </c>
      <c r="F49" s="74" t="s">
        <v>7211</v>
      </c>
      <c r="G49" s="95" t="s">
        <v>8536</v>
      </c>
    </row>
    <row r="50" spans="1:7" s="92" customFormat="1" ht="30" customHeight="1" x14ac:dyDescent="0.2">
      <c r="A50" s="69">
        <v>183</v>
      </c>
      <c r="B50" s="74" t="s">
        <v>7325</v>
      </c>
      <c r="C50" s="74" t="s">
        <v>7326</v>
      </c>
      <c r="D50" s="74" t="s">
        <v>7327</v>
      </c>
      <c r="E50" s="74" t="s">
        <v>99</v>
      </c>
      <c r="F50" s="74" t="s">
        <v>7211</v>
      </c>
      <c r="G50" s="95" t="s">
        <v>8536</v>
      </c>
    </row>
    <row r="51" spans="1:7" s="92" customFormat="1" ht="30" customHeight="1" x14ac:dyDescent="0.2">
      <c r="A51" s="69">
        <v>189</v>
      </c>
      <c r="B51" s="74" t="s">
        <v>7343</v>
      </c>
      <c r="C51" s="74" t="s">
        <v>7344</v>
      </c>
      <c r="D51" s="74" t="s">
        <v>7345</v>
      </c>
      <c r="E51" s="74" t="s">
        <v>99</v>
      </c>
      <c r="F51" s="74" t="s">
        <v>7211</v>
      </c>
      <c r="G51" s="95" t="s">
        <v>7731</v>
      </c>
    </row>
    <row r="52" spans="1:7" s="92" customFormat="1" ht="30" customHeight="1" x14ac:dyDescent="0.2">
      <c r="A52" s="69">
        <v>203</v>
      </c>
      <c r="B52" s="74" t="s">
        <v>7386</v>
      </c>
      <c r="C52" s="74" t="s">
        <v>7387</v>
      </c>
      <c r="D52" s="74" t="s">
        <v>7388</v>
      </c>
      <c r="E52" s="74" t="s">
        <v>99</v>
      </c>
      <c r="F52" s="74" t="s">
        <v>7211</v>
      </c>
      <c r="G52" s="95" t="s">
        <v>8536</v>
      </c>
    </row>
    <row r="53" spans="1:7" s="92" customFormat="1" ht="30" customHeight="1" x14ac:dyDescent="0.2">
      <c r="A53" s="69">
        <v>271</v>
      </c>
      <c r="B53" s="74" t="s">
        <v>7301</v>
      </c>
      <c r="C53" s="74" t="s">
        <v>7302</v>
      </c>
      <c r="D53" s="89" t="s">
        <v>7628</v>
      </c>
      <c r="E53" s="74" t="s">
        <v>7627</v>
      </c>
      <c r="F53" s="74" t="s">
        <v>9341</v>
      </c>
      <c r="G53" s="95"/>
    </row>
    <row r="54" spans="1:7" s="92" customFormat="1" ht="30" customHeight="1" x14ac:dyDescent="0.2">
      <c r="A54" s="69">
        <v>376</v>
      </c>
      <c r="B54" s="74" t="s">
        <v>7945</v>
      </c>
      <c r="C54" s="74" t="s">
        <v>7946</v>
      </c>
      <c r="D54" s="89" t="s">
        <v>7173</v>
      </c>
      <c r="E54" s="74" t="s">
        <v>7731</v>
      </c>
      <c r="F54" s="74" t="s">
        <v>9341</v>
      </c>
      <c r="G54" s="95"/>
    </row>
    <row r="55" spans="1:7" s="92" customFormat="1" ht="30" customHeight="1" x14ac:dyDescent="0.2">
      <c r="A55" s="69">
        <v>430</v>
      </c>
      <c r="B55" s="74" t="s">
        <v>8106</v>
      </c>
      <c r="C55" s="74" t="s">
        <v>8107</v>
      </c>
      <c r="D55" s="89" t="s">
        <v>8108</v>
      </c>
      <c r="E55" s="74" t="s">
        <v>7731</v>
      </c>
      <c r="F55" s="74" t="s">
        <v>9341</v>
      </c>
      <c r="G55" s="95"/>
    </row>
    <row r="56" spans="1:7" s="92" customFormat="1" ht="30" customHeight="1" x14ac:dyDescent="0.2">
      <c r="A56" s="69">
        <v>432</v>
      </c>
      <c r="B56" s="74" t="s">
        <v>8112</v>
      </c>
      <c r="C56" s="74" t="s">
        <v>8113</v>
      </c>
      <c r="D56" s="89" t="s">
        <v>8114</v>
      </c>
      <c r="E56" s="74" t="s">
        <v>7731</v>
      </c>
      <c r="F56" s="74" t="s">
        <v>9341</v>
      </c>
      <c r="G56" s="95"/>
    </row>
    <row r="57" spans="1:7" s="92" customFormat="1" ht="30" customHeight="1" x14ac:dyDescent="0.2">
      <c r="A57" s="69">
        <v>433</v>
      </c>
      <c r="B57" s="74" t="s">
        <v>8115</v>
      </c>
      <c r="C57" s="74" t="s">
        <v>8116</v>
      </c>
      <c r="D57" s="89" t="s">
        <v>8117</v>
      </c>
      <c r="E57" s="74" t="s">
        <v>7731</v>
      </c>
      <c r="F57" s="74" t="s">
        <v>9341</v>
      </c>
      <c r="G57" s="95"/>
    </row>
    <row r="58" spans="1:7" s="92" customFormat="1" ht="30" customHeight="1" x14ac:dyDescent="0.2">
      <c r="A58" s="69">
        <v>434</v>
      </c>
      <c r="B58" s="74" t="s">
        <v>8118</v>
      </c>
      <c r="C58" s="74" t="s">
        <v>8119</v>
      </c>
      <c r="D58" s="89" t="s">
        <v>7452</v>
      </c>
      <c r="E58" s="74" t="s">
        <v>7731</v>
      </c>
      <c r="F58" s="74" t="s">
        <v>9341</v>
      </c>
      <c r="G58" s="95"/>
    </row>
    <row r="59" spans="1:7" s="92" customFormat="1" ht="30" customHeight="1" x14ac:dyDescent="0.2">
      <c r="A59" s="69">
        <v>448</v>
      </c>
      <c r="B59" s="74" t="s">
        <v>8159</v>
      </c>
      <c r="C59" s="74" t="s">
        <v>7187</v>
      </c>
      <c r="D59" s="89" t="s">
        <v>7188</v>
      </c>
      <c r="E59" s="74" t="s">
        <v>7731</v>
      </c>
      <c r="F59" s="74" t="s">
        <v>9341</v>
      </c>
      <c r="G59" s="95"/>
    </row>
    <row r="60" spans="1:7" s="92" customFormat="1" ht="30" customHeight="1" x14ac:dyDescent="0.2">
      <c r="A60" s="69">
        <v>451</v>
      </c>
      <c r="B60" s="74" t="s">
        <v>8166</v>
      </c>
      <c r="C60" s="74" t="s">
        <v>8167</v>
      </c>
      <c r="D60" s="89" t="s">
        <v>8168</v>
      </c>
      <c r="E60" s="74" t="s">
        <v>7731</v>
      </c>
      <c r="F60" s="74" t="s">
        <v>9341</v>
      </c>
      <c r="G60" s="95"/>
    </row>
    <row r="61" spans="1:7" s="92" customFormat="1" ht="30" customHeight="1" x14ac:dyDescent="0.2">
      <c r="A61" s="69">
        <v>455</v>
      </c>
      <c r="B61" s="74" t="s">
        <v>8178</v>
      </c>
      <c r="C61" s="74" t="s">
        <v>8179</v>
      </c>
      <c r="D61" s="89" t="s">
        <v>7443</v>
      </c>
      <c r="E61" s="74" t="s">
        <v>7731</v>
      </c>
      <c r="F61" s="74" t="s">
        <v>9341</v>
      </c>
      <c r="G61" s="95"/>
    </row>
    <row r="62" spans="1:7" s="92" customFormat="1" ht="30" customHeight="1" x14ac:dyDescent="0.2">
      <c r="A62" s="69">
        <v>465</v>
      </c>
      <c r="B62" s="74" t="s">
        <v>8207</v>
      </c>
      <c r="C62" s="74" t="s">
        <v>8208</v>
      </c>
      <c r="D62" s="89" t="s">
        <v>8209</v>
      </c>
      <c r="E62" s="74" t="s">
        <v>7731</v>
      </c>
      <c r="F62" s="74" t="s">
        <v>9341</v>
      </c>
      <c r="G62" s="95"/>
    </row>
    <row r="63" spans="1:7" s="92" customFormat="1" ht="30" customHeight="1" x14ac:dyDescent="0.2">
      <c r="A63" s="69">
        <v>572</v>
      </c>
      <c r="B63" s="74" t="s">
        <v>7315</v>
      </c>
      <c r="C63" s="74" t="s">
        <v>8546</v>
      </c>
      <c r="D63" s="89" t="s">
        <v>7463</v>
      </c>
      <c r="E63" s="74" t="s">
        <v>8536</v>
      </c>
      <c r="F63" s="74" t="s">
        <v>9341</v>
      </c>
      <c r="G63" s="95"/>
    </row>
    <row r="64" spans="1:7" s="92" customFormat="1" ht="30" customHeight="1" x14ac:dyDescent="0.2">
      <c r="A64" s="69">
        <v>598</v>
      </c>
      <c r="B64" s="74" t="s">
        <v>7274</v>
      </c>
      <c r="C64" s="74" t="s">
        <v>8622</v>
      </c>
      <c r="D64" s="89" t="s">
        <v>7445</v>
      </c>
      <c r="E64" s="74" t="s">
        <v>8536</v>
      </c>
      <c r="F64" s="74" t="s">
        <v>9341</v>
      </c>
      <c r="G64" s="95"/>
    </row>
    <row r="65" spans="1:7" s="92" customFormat="1" ht="30" customHeight="1" x14ac:dyDescent="0.2">
      <c r="A65" s="69">
        <v>609</v>
      </c>
      <c r="B65" s="74" t="s">
        <v>7295</v>
      </c>
      <c r="C65" s="74" t="s">
        <v>8653</v>
      </c>
      <c r="D65" s="89" t="s">
        <v>7454</v>
      </c>
      <c r="E65" s="74" t="s">
        <v>8536</v>
      </c>
      <c r="F65" s="74" t="s">
        <v>9341</v>
      </c>
      <c r="G65" s="95"/>
    </row>
    <row r="66" spans="1:7" s="92" customFormat="1" ht="30" customHeight="1" x14ac:dyDescent="0.2">
      <c r="A66" s="69">
        <v>612</v>
      </c>
      <c r="B66" s="74" t="s">
        <v>7299</v>
      </c>
      <c r="C66" s="74" t="s">
        <v>7300</v>
      </c>
      <c r="D66" s="89" t="s">
        <v>7456</v>
      </c>
      <c r="E66" s="74" t="s">
        <v>8536</v>
      </c>
      <c r="F66" s="74" t="s">
        <v>9341</v>
      </c>
      <c r="G66" s="95"/>
    </row>
    <row r="67" spans="1:7" s="92" customFormat="1" ht="30" customHeight="1" x14ac:dyDescent="0.2">
      <c r="A67" s="69">
        <v>639</v>
      </c>
      <c r="B67" s="74" t="s">
        <v>8738</v>
      </c>
      <c r="C67" s="74" t="s">
        <v>8739</v>
      </c>
      <c r="D67" s="89" t="s">
        <v>8740</v>
      </c>
      <c r="E67" s="74" t="s">
        <v>8536</v>
      </c>
      <c r="F67" s="74" t="s">
        <v>9341</v>
      </c>
      <c r="G67" s="95"/>
    </row>
    <row r="68" spans="1:7" s="92" customFormat="1" ht="30" customHeight="1" x14ac:dyDescent="0.2">
      <c r="A68" s="69">
        <v>653</v>
      </c>
      <c r="B68" s="74" t="s">
        <v>7293</v>
      </c>
      <c r="C68" s="74" t="s">
        <v>8780</v>
      </c>
      <c r="D68" s="89" t="s">
        <v>7453</v>
      </c>
      <c r="E68" s="74" t="s">
        <v>8536</v>
      </c>
      <c r="F68" s="74" t="s">
        <v>9341</v>
      </c>
      <c r="G68" s="95"/>
    </row>
    <row r="69" spans="1:7" s="92" customFormat="1" ht="30" customHeight="1" x14ac:dyDescent="0.2">
      <c r="A69" s="69">
        <v>664</v>
      </c>
      <c r="B69" s="74" t="s">
        <v>7287</v>
      </c>
      <c r="C69" s="74" t="s">
        <v>8811</v>
      </c>
      <c r="D69" s="89" t="s">
        <v>7450</v>
      </c>
      <c r="E69" s="74" t="s">
        <v>8536</v>
      </c>
      <c r="F69" s="74" t="s">
        <v>9341</v>
      </c>
      <c r="G69" s="95"/>
    </row>
    <row r="70" spans="1:7" s="92" customFormat="1" ht="30" customHeight="1" x14ac:dyDescent="0.2">
      <c r="A70" s="69">
        <v>679</v>
      </c>
      <c r="B70" s="74" t="s">
        <v>7283</v>
      </c>
      <c r="C70" s="74" t="s">
        <v>7284</v>
      </c>
      <c r="D70" s="89" t="s">
        <v>7448</v>
      </c>
      <c r="E70" s="74" t="s">
        <v>8536</v>
      </c>
      <c r="F70" s="74" t="s">
        <v>9341</v>
      </c>
      <c r="G70" s="95"/>
    </row>
    <row r="71" spans="1:7" s="92" customFormat="1" ht="30" customHeight="1" x14ac:dyDescent="0.2">
      <c r="A71" s="69">
        <v>692</v>
      </c>
      <c r="B71" s="74" t="s">
        <v>7321</v>
      </c>
      <c r="C71" s="74" t="s">
        <v>8890</v>
      </c>
      <c r="D71" s="89" t="s">
        <v>7466</v>
      </c>
      <c r="E71" s="74" t="s">
        <v>8536</v>
      </c>
      <c r="F71" s="74" t="s">
        <v>9341</v>
      </c>
      <c r="G71" s="95"/>
    </row>
    <row r="72" spans="1:7" s="92" customFormat="1" ht="30" customHeight="1" x14ac:dyDescent="0.2">
      <c r="A72" s="69">
        <v>698</v>
      </c>
      <c r="B72" s="74" t="s">
        <v>7313</v>
      </c>
      <c r="C72" s="74" t="s">
        <v>8906</v>
      </c>
      <c r="D72" s="89" t="s">
        <v>7462</v>
      </c>
      <c r="E72" s="74" t="s">
        <v>8536</v>
      </c>
      <c r="F72" s="74" t="s">
        <v>9341</v>
      </c>
      <c r="G72" s="95"/>
    </row>
    <row r="73" spans="1:7" s="92" customFormat="1" ht="30" customHeight="1" x14ac:dyDescent="0.2">
      <c r="A73" s="69">
        <v>699</v>
      </c>
      <c r="B73" s="74" t="s">
        <v>7305</v>
      </c>
      <c r="C73" s="74" t="s">
        <v>8907</v>
      </c>
      <c r="D73" s="89" t="s">
        <v>7458</v>
      </c>
      <c r="E73" s="74" t="s">
        <v>8536</v>
      </c>
      <c r="F73" s="74" t="s">
        <v>9341</v>
      </c>
      <c r="G73" s="95"/>
    </row>
    <row r="74" spans="1:7" s="92" customFormat="1" ht="30" customHeight="1" x14ac:dyDescent="0.2">
      <c r="A74" s="69">
        <v>711</v>
      </c>
      <c r="B74" s="74" t="s">
        <v>7303</v>
      </c>
      <c r="C74" s="74" t="s">
        <v>7304</v>
      </c>
      <c r="D74" s="89" t="s">
        <v>7457</v>
      </c>
      <c r="E74" s="74" t="s">
        <v>8536</v>
      </c>
      <c r="F74" s="74" t="s">
        <v>9341</v>
      </c>
      <c r="G74" s="95"/>
    </row>
    <row r="75" spans="1:7" s="92" customFormat="1" ht="30" customHeight="1" x14ac:dyDescent="0.2">
      <c r="A75" s="69">
        <v>714</v>
      </c>
      <c r="B75" s="74" t="s">
        <v>8947</v>
      </c>
      <c r="C75" s="74" t="s">
        <v>8948</v>
      </c>
      <c r="D75" s="89" t="s">
        <v>7327</v>
      </c>
      <c r="E75" s="74" t="s">
        <v>8536</v>
      </c>
      <c r="F75" s="74" t="s">
        <v>9341</v>
      </c>
      <c r="G75" s="95"/>
    </row>
    <row r="76" spans="1:7" s="92" customFormat="1" ht="30" customHeight="1" x14ac:dyDescent="0.2">
      <c r="A76" s="69">
        <v>724</v>
      </c>
      <c r="B76" s="74" t="s">
        <v>7311</v>
      </c>
      <c r="C76" s="74" t="s">
        <v>8975</v>
      </c>
      <c r="D76" s="89" t="s">
        <v>7461</v>
      </c>
      <c r="E76" s="74" t="s">
        <v>8536</v>
      </c>
      <c r="F76" s="74" t="s">
        <v>9341</v>
      </c>
      <c r="G76" s="95"/>
    </row>
    <row r="77" spans="1:7" s="92" customFormat="1" ht="30" customHeight="1" x14ac:dyDescent="0.2">
      <c r="A77" s="69">
        <v>728</v>
      </c>
      <c r="B77" s="74" t="s">
        <v>7309</v>
      </c>
      <c r="C77" s="74" t="s">
        <v>7310</v>
      </c>
      <c r="D77" s="89" t="s">
        <v>7460</v>
      </c>
      <c r="E77" s="74" t="s">
        <v>8536</v>
      </c>
      <c r="F77" s="74" t="s">
        <v>9341</v>
      </c>
      <c r="G77" s="95"/>
    </row>
    <row r="78" spans="1:7" s="92" customFormat="1" ht="30" customHeight="1" x14ac:dyDescent="0.2">
      <c r="A78" s="69">
        <v>730</v>
      </c>
      <c r="B78" s="74" t="s">
        <v>8988</v>
      </c>
      <c r="C78" s="74" t="s">
        <v>8989</v>
      </c>
      <c r="D78" s="89" t="s">
        <v>7388</v>
      </c>
      <c r="E78" s="74" t="s">
        <v>8536</v>
      </c>
      <c r="F78" s="74" t="s">
        <v>9341</v>
      </c>
      <c r="G78" s="95"/>
    </row>
    <row r="79" spans="1:7" s="92" customFormat="1" ht="30" customHeight="1" x14ac:dyDescent="0.2">
      <c r="A79" s="69">
        <v>742</v>
      </c>
      <c r="B79" s="74" t="s">
        <v>7323</v>
      </c>
      <c r="C79" s="74" t="s">
        <v>9023</v>
      </c>
      <c r="D79" s="89" t="s">
        <v>7467</v>
      </c>
      <c r="E79" s="74" t="s">
        <v>8536</v>
      </c>
      <c r="F79" s="74" t="s">
        <v>9341</v>
      </c>
      <c r="G79" s="95"/>
    </row>
    <row r="80" spans="1:7" s="92" customFormat="1" ht="30" customHeight="1" x14ac:dyDescent="0.2">
      <c r="A80" s="69">
        <v>747</v>
      </c>
      <c r="B80" s="74" t="s">
        <v>7307</v>
      </c>
      <c r="C80" s="74" t="s">
        <v>9036</v>
      </c>
      <c r="D80" s="89" t="s">
        <v>7459</v>
      </c>
      <c r="E80" s="74" t="s">
        <v>8536</v>
      </c>
      <c r="F80" s="74" t="s">
        <v>9341</v>
      </c>
      <c r="G80" s="95"/>
    </row>
    <row r="81" spans="1:7" s="92" customFormat="1" ht="30" customHeight="1" x14ac:dyDescent="0.2">
      <c r="A81" s="69">
        <v>750</v>
      </c>
      <c r="B81" s="74" t="s">
        <v>7281</v>
      </c>
      <c r="C81" s="74" t="s">
        <v>7282</v>
      </c>
      <c r="D81" s="89" t="s">
        <v>7447</v>
      </c>
      <c r="E81" s="74" t="s">
        <v>8536</v>
      </c>
      <c r="F81" s="74" t="s">
        <v>9341</v>
      </c>
      <c r="G81" s="95"/>
    </row>
    <row r="82" spans="1:7" s="92" customFormat="1" ht="30" customHeight="1" x14ac:dyDescent="0.2">
      <c r="A82" s="69">
        <v>751</v>
      </c>
      <c r="B82" s="74" t="s">
        <v>7285</v>
      </c>
      <c r="C82" s="74" t="s">
        <v>9043</v>
      </c>
      <c r="D82" s="89" t="s">
        <v>7449</v>
      </c>
      <c r="E82" s="74" t="s">
        <v>8536</v>
      </c>
      <c r="F82" s="74" t="s">
        <v>9341</v>
      </c>
      <c r="G82" s="95"/>
    </row>
    <row r="83" spans="1:7" s="92" customFormat="1" ht="30" customHeight="1" x14ac:dyDescent="0.2">
      <c r="A83" s="69">
        <v>752</v>
      </c>
      <c r="B83" s="74" t="s">
        <v>7279</v>
      </c>
      <c r="C83" s="74" t="s">
        <v>9044</v>
      </c>
      <c r="D83" s="89" t="s">
        <v>7446</v>
      </c>
      <c r="E83" s="74" t="s">
        <v>8536</v>
      </c>
      <c r="F83" s="74" t="s">
        <v>9341</v>
      </c>
      <c r="G83" s="95"/>
    </row>
    <row r="84" spans="1:7" s="92" customFormat="1" ht="30" customHeight="1" x14ac:dyDescent="0.2">
      <c r="A84" s="69">
        <v>753</v>
      </c>
      <c r="B84" s="74" t="s">
        <v>7297</v>
      </c>
      <c r="C84" s="74" t="s">
        <v>9045</v>
      </c>
      <c r="D84" s="89" t="s">
        <v>7455</v>
      </c>
      <c r="E84" s="74" t="s">
        <v>8536</v>
      </c>
      <c r="F84" s="74" t="s">
        <v>9341</v>
      </c>
      <c r="G84" s="95"/>
    </row>
    <row r="85" spans="1:7" s="92" customFormat="1" ht="30" customHeight="1" x14ac:dyDescent="0.2">
      <c r="A85" s="69">
        <v>754</v>
      </c>
      <c r="B85" s="74" t="s">
        <v>7319</v>
      </c>
      <c r="C85" s="74" t="s">
        <v>9046</v>
      </c>
      <c r="D85" s="89" t="s">
        <v>7465</v>
      </c>
      <c r="E85" s="74" t="s">
        <v>8536</v>
      </c>
      <c r="F85" s="74" t="s">
        <v>9341</v>
      </c>
      <c r="G85" s="95"/>
    </row>
    <row r="86" spans="1:7" s="92" customFormat="1" ht="30" customHeight="1" x14ac:dyDescent="0.2">
      <c r="A86" s="69">
        <v>768</v>
      </c>
      <c r="B86" s="74" t="s">
        <v>9086</v>
      </c>
      <c r="C86" s="74" t="s">
        <v>7318</v>
      </c>
      <c r="D86" s="89" t="s">
        <v>7464</v>
      </c>
      <c r="E86" s="74" t="s">
        <v>8536</v>
      </c>
      <c r="F86" s="74" t="s">
        <v>9341</v>
      </c>
      <c r="G86" s="95"/>
    </row>
    <row r="87" spans="1:7" s="92" customFormat="1" ht="30" customHeight="1" x14ac:dyDescent="0.2">
      <c r="A87" s="69">
        <v>769</v>
      </c>
      <c r="B87" s="74" t="s">
        <v>7276</v>
      </c>
      <c r="C87" s="74" t="s">
        <v>7277</v>
      </c>
      <c r="D87" s="89" t="s">
        <v>7278</v>
      </c>
      <c r="E87" s="74" t="s">
        <v>8536</v>
      </c>
      <c r="F87" s="74" t="s">
        <v>9341</v>
      </c>
      <c r="G87" s="95"/>
    </row>
    <row r="88" spans="1:7" s="92" customFormat="1" ht="30" customHeight="1" x14ac:dyDescent="0.2">
      <c r="A88" s="69">
        <v>785</v>
      </c>
      <c r="B88" s="74" t="s">
        <v>181</v>
      </c>
      <c r="C88" s="74" t="s">
        <v>9136</v>
      </c>
      <c r="D88" s="89" t="s">
        <v>7213</v>
      </c>
      <c r="E88" s="74" t="s">
        <v>7731</v>
      </c>
      <c r="F88" s="74" t="s">
        <v>9341</v>
      </c>
      <c r="G88" s="95"/>
    </row>
    <row r="89" spans="1:7" s="92" customFormat="1" ht="30" customHeight="1" x14ac:dyDescent="0.2">
      <c r="A89" s="69">
        <v>786</v>
      </c>
      <c r="B89" s="74" t="s">
        <v>9137</v>
      </c>
      <c r="C89" s="74" t="s">
        <v>9138</v>
      </c>
      <c r="D89" s="89" t="s">
        <v>7112</v>
      </c>
      <c r="E89" s="74" t="s">
        <v>7731</v>
      </c>
      <c r="F89" s="74" t="s">
        <v>9341</v>
      </c>
      <c r="G89" s="95"/>
    </row>
    <row r="90" spans="1:7" s="92" customFormat="1" ht="30" customHeight="1" x14ac:dyDescent="0.2">
      <c r="A90" s="69">
        <v>788</v>
      </c>
      <c r="B90" s="74" t="s">
        <v>2600</v>
      </c>
      <c r="C90" s="74" t="s">
        <v>9142</v>
      </c>
      <c r="D90" s="89" t="s">
        <v>7088</v>
      </c>
      <c r="E90" s="74" t="s">
        <v>7731</v>
      </c>
      <c r="F90" s="74" t="s">
        <v>9341</v>
      </c>
      <c r="G90" s="95"/>
    </row>
    <row r="91" spans="1:7" s="92" customFormat="1" ht="30" customHeight="1" x14ac:dyDescent="0.2">
      <c r="A91" s="69">
        <v>789</v>
      </c>
      <c r="B91" s="74" t="s">
        <v>159</v>
      </c>
      <c r="C91" s="74" t="s">
        <v>9143</v>
      </c>
      <c r="D91" s="89" t="s">
        <v>9144</v>
      </c>
      <c r="E91" s="74" t="s">
        <v>7731</v>
      </c>
      <c r="F91" s="74" t="s">
        <v>9341</v>
      </c>
      <c r="G91" s="95"/>
    </row>
    <row r="92" spans="1:7" s="92" customFormat="1" ht="30" customHeight="1" x14ac:dyDescent="0.2">
      <c r="A92" s="69">
        <v>791</v>
      </c>
      <c r="B92" s="74" t="s">
        <v>9148</v>
      </c>
      <c r="C92" s="74" t="s">
        <v>9149</v>
      </c>
      <c r="D92" s="89" t="s">
        <v>7096</v>
      </c>
      <c r="E92" s="74" t="s">
        <v>7731</v>
      </c>
      <c r="F92" s="74" t="s">
        <v>9341</v>
      </c>
      <c r="G92" s="95"/>
    </row>
    <row r="93" spans="1:7" s="92" customFormat="1" ht="30" customHeight="1" x14ac:dyDescent="0.2">
      <c r="A93" s="69">
        <v>796</v>
      </c>
      <c r="B93" s="74" t="s">
        <v>210</v>
      </c>
      <c r="C93" s="74" t="s">
        <v>9162</v>
      </c>
      <c r="D93" s="89" t="s">
        <v>7121</v>
      </c>
      <c r="E93" s="74" t="s">
        <v>7731</v>
      </c>
      <c r="F93" s="74" t="s">
        <v>9341</v>
      </c>
      <c r="G93" s="95"/>
    </row>
    <row r="94" spans="1:7" s="92" customFormat="1" ht="30" customHeight="1" x14ac:dyDescent="0.2">
      <c r="A94" s="69">
        <v>797</v>
      </c>
      <c r="B94" s="74" t="s">
        <v>74</v>
      </c>
      <c r="C94" s="74" t="s">
        <v>9163</v>
      </c>
      <c r="D94" s="89" t="s">
        <v>7067</v>
      </c>
      <c r="E94" s="74" t="s">
        <v>7731</v>
      </c>
      <c r="F94" s="74" t="s">
        <v>9341</v>
      </c>
      <c r="G94" s="95"/>
    </row>
    <row r="95" spans="1:7" s="92" customFormat="1" ht="30" customHeight="1" x14ac:dyDescent="0.2">
      <c r="A95" s="69">
        <v>798</v>
      </c>
      <c r="B95" s="74" t="s">
        <v>9164</v>
      </c>
      <c r="C95" s="74" t="s">
        <v>9165</v>
      </c>
      <c r="D95" s="89" t="s">
        <v>7084</v>
      </c>
      <c r="E95" s="74" t="s">
        <v>7731</v>
      </c>
      <c r="F95" s="74" t="s">
        <v>9341</v>
      </c>
      <c r="G95" s="95"/>
    </row>
    <row r="96" spans="1:7" s="92" customFormat="1" ht="30" customHeight="1" x14ac:dyDescent="0.2">
      <c r="A96" s="69">
        <v>799</v>
      </c>
      <c r="B96" s="74" t="s">
        <v>9166</v>
      </c>
      <c r="C96" s="74" t="s">
        <v>9167</v>
      </c>
      <c r="D96" s="89" t="s">
        <v>7118</v>
      </c>
      <c r="E96" s="74" t="s">
        <v>7731</v>
      </c>
      <c r="F96" s="74" t="s">
        <v>9341</v>
      </c>
      <c r="G96" s="95"/>
    </row>
    <row r="97" spans="1:7" s="92" customFormat="1" ht="30" customHeight="1" x14ac:dyDescent="0.2">
      <c r="A97" s="69">
        <v>800</v>
      </c>
      <c r="B97" s="74" t="s">
        <v>9168</v>
      </c>
      <c r="C97" s="74" t="s">
        <v>9169</v>
      </c>
      <c r="D97" s="89" t="s">
        <v>7074</v>
      </c>
      <c r="E97" s="74" t="s">
        <v>7731</v>
      </c>
      <c r="F97" s="74" t="s">
        <v>9341</v>
      </c>
      <c r="G97" s="95"/>
    </row>
    <row r="98" spans="1:7" s="92" customFormat="1" ht="30" customHeight="1" x14ac:dyDescent="0.2">
      <c r="A98" s="69">
        <v>801</v>
      </c>
      <c r="B98" s="74" t="s">
        <v>9170</v>
      </c>
      <c r="C98" s="74" t="s">
        <v>9171</v>
      </c>
      <c r="D98" s="89" t="s">
        <v>7083</v>
      </c>
      <c r="E98" s="74" t="s">
        <v>7731</v>
      </c>
      <c r="F98" s="74" t="s">
        <v>9341</v>
      </c>
      <c r="G98" s="95"/>
    </row>
    <row r="99" spans="1:7" s="92" customFormat="1" ht="30" customHeight="1" x14ac:dyDescent="0.2">
      <c r="A99" s="69">
        <v>802</v>
      </c>
      <c r="B99" s="74" t="s">
        <v>2862</v>
      </c>
      <c r="C99" s="74" t="s">
        <v>9172</v>
      </c>
      <c r="D99" s="89" t="s">
        <v>7073</v>
      </c>
      <c r="E99" s="74" t="s">
        <v>7731</v>
      </c>
      <c r="F99" s="74" t="s">
        <v>9341</v>
      </c>
      <c r="G99" s="95"/>
    </row>
    <row r="100" spans="1:7" s="92" customFormat="1" ht="30" customHeight="1" x14ac:dyDescent="0.2">
      <c r="A100" s="69">
        <v>817</v>
      </c>
      <c r="B100" s="74" t="s">
        <v>9215</v>
      </c>
      <c r="C100" s="74" t="s">
        <v>9216</v>
      </c>
      <c r="D100" s="89" t="s">
        <v>7345</v>
      </c>
      <c r="E100" s="74" t="s">
        <v>7731</v>
      </c>
      <c r="F100" s="74" t="s">
        <v>9341</v>
      </c>
      <c r="G100" s="95" t="s">
        <v>9343</v>
      </c>
    </row>
    <row r="101" spans="1:7" s="92" customFormat="1" ht="30" customHeight="1" x14ac:dyDescent="0.2">
      <c r="A101" s="97">
        <v>826</v>
      </c>
      <c r="B101" s="98" t="s">
        <v>9241</v>
      </c>
      <c r="C101" s="98" t="s">
        <v>9242</v>
      </c>
      <c r="D101" s="99" t="s">
        <v>7076</v>
      </c>
      <c r="E101" s="98" t="s">
        <v>7731</v>
      </c>
      <c r="F101" s="98" t="s">
        <v>9341</v>
      </c>
      <c r="G101" s="98"/>
    </row>
    <row r="102" spans="1:7" s="92" customFormat="1" ht="30" customHeight="1" x14ac:dyDescent="0.2">
      <c r="A102" s="97">
        <v>827</v>
      </c>
      <c r="B102" s="98" t="s">
        <v>9243</v>
      </c>
      <c r="C102" s="98" t="s">
        <v>9244</v>
      </c>
      <c r="D102" s="99" t="s">
        <v>7109</v>
      </c>
      <c r="E102" s="98" t="s">
        <v>7731</v>
      </c>
      <c r="F102" s="98" t="s">
        <v>9341</v>
      </c>
      <c r="G102" s="98"/>
    </row>
    <row r="103" spans="1:7" s="92" customFormat="1" ht="30" customHeight="1" x14ac:dyDescent="0.2">
      <c r="A103" s="69">
        <v>850</v>
      </c>
      <c r="B103" s="74" t="s">
        <v>7248</v>
      </c>
      <c r="C103" s="74" t="s">
        <v>7249</v>
      </c>
      <c r="D103" s="89" t="s">
        <v>7250</v>
      </c>
      <c r="E103" s="74" t="s">
        <v>7522</v>
      </c>
      <c r="F103" s="74" t="s">
        <v>9341</v>
      </c>
      <c r="G103" s="95" t="s">
        <v>7211</v>
      </c>
    </row>
    <row r="104" spans="1:7" s="92" customFormat="1" ht="30" customHeight="1" x14ac:dyDescent="0.2">
      <c r="A104" s="69">
        <v>1</v>
      </c>
      <c r="B104" s="74" t="s">
        <v>69</v>
      </c>
      <c r="C104" s="74" t="s">
        <v>70</v>
      </c>
      <c r="D104" s="81" t="s">
        <v>7065</v>
      </c>
      <c r="E104" s="74" t="s">
        <v>71</v>
      </c>
      <c r="F104" s="74" t="s">
        <v>7165</v>
      </c>
      <c r="G104" s="95"/>
    </row>
    <row r="105" spans="1:7" s="92" customFormat="1" ht="30" customHeight="1" x14ac:dyDescent="0.2">
      <c r="A105" s="69">
        <v>2</v>
      </c>
      <c r="B105" s="74" t="s">
        <v>72</v>
      </c>
      <c r="C105" s="74" t="s">
        <v>73</v>
      </c>
      <c r="D105" s="81" t="s">
        <v>7066</v>
      </c>
      <c r="E105" s="74" t="s">
        <v>71</v>
      </c>
      <c r="F105" s="74" t="s">
        <v>7165</v>
      </c>
      <c r="G105" s="95"/>
    </row>
    <row r="106" spans="1:7" s="92" customFormat="1" ht="30" customHeight="1" x14ac:dyDescent="0.2">
      <c r="A106" s="69">
        <v>4</v>
      </c>
      <c r="B106" s="74" t="s">
        <v>76</v>
      </c>
      <c r="C106" s="74" t="s">
        <v>77</v>
      </c>
      <c r="D106" s="81" t="s">
        <v>7068</v>
      </c>
      <c r="E106" s="74" t="s">
        <v>71</v>
      </c>
      <c r="F106" s="74" t="s">
        <v>7165</v>
      </c>
      <c r="G106" s="95"/>
    </row>
    <row r="107" spans="1:7" s="92" customFormat="1" ht="30" customHeight="1" x14ac:dyDescent="0.2">
      <c r="A107" s="69">
        <v>5</v>
      </c>
      <c r="B107" s="74" t="s">
        <v>78</v>
      </c>
      <c r="C107" s="74" t="s">
        <v>79</v>
      </c>
      <c r="D107" s="81" t="s">
        <v>7069</v>
      </c>
      <c r="E107" s="74" t="s">
        <v>71</v>
      </c>
      <c r="F107" s="74" t="s">
        <v>7165</v>
      </c>
      <c r="G107" s="95"/>
    </row>
    <row r="108" spans="1:7" s="92" customFormat="1" ht="30" customHeight="1" x14ac:dyDescent="0.2">
      <c r="A108" s="69">
        <v>7</v>
      </c>
      <c r="B108" s="74" t="s">
        <v>82</v>
      </c>
      <c r="C108" s="74" t="s">
        <v>83</v>
      </c>
      <c r="D108" s="81" t="s">
        <v>7070</v>
      </c>
      <c r="E108" s="74" t="s">
        <v>71</v>
      </c>
      <c r="F108" s="74" t="s">
        <v>7165</v>
      </c>
      <c r="G108" s="95"/>
    </row>
    <row r="109" spans="1:7" s="92" customFormat="1" ht="30" customHeight="1" x14ac:dyDescent="0.2">
      <c r="A109" s="69">
        <v>8</v>
      </c>
      <c r="B109" s="74" t="s">
        <v>84</v>
      </c>
      <c r="C109" s="74" t="s">
        <v>85</v>
      </c>
      <c r="D109" s="81" t="s">
        <v>7071</v>
      </c>
      <c r="E109" s="74" t="s">
        <v>71</v>
      </c>
      <c r="F109" s="74" t="s">
        <v>7165</v>
      </c>
      <c r="G109" s="95"/>
    </row>
    <row r="110" spans="1:7" s="92" customFormat="1" ht="30" customHeight="1" x14ac:dyDescent="0.2">
      <c r="A110" s="69">
        <v>9</v>
      </c>
      <c r="B110" s="74" t="s">
        <v>86</v>
      </c>
      <c r="C110" s="74" t="s">
        <v>87</v>
      </c>
      <c r="D110" s="81" t="s">
        <v>7072</v>
      </c>
      <c r="E110" s="74" t="s">
        <v>71</v>
      </c>
      <c r="F110" s="74" t="s">
        <v>7165</v>
      </c>
      <c r="G110" s="95"/>
    </row>
    <row r="111" spans="1:7" s="92" customFormat="1" ht="30" customHeight="1" x14ac:dyDescent="0.2">
      <c r="A111" s="69">
        <v>10</v>
      </c>
      <c r="B111" s="74" t="s">
        <v>88</v>
      </c>
      <c r="C111" s="74" t="s">
        <v>89</v>
      </c>
      <c r="D111" s="81" t="s">
        <v>7064</v>
      </c>
      <c r="E111" s="74" t="s">
        <v>90</v>
      </c>
      <c r="F111" s="74" t="s">
        <v>7165</v>
      </c>
      <c r="G111" s="95"/>
    </row>
    <row r="112" spans="1:7" s="92" customFormat="1" ht="30" customHeight="1" x14ac:dyDescent="0.2">
      <c r="A112" s="69">
        <v>14</v>
      </c>
      <c r="B112" s="74" t="s">
        <v>97</v>
      </c>
      <c r="C112" s="74" t="s">
        <v>98</v>
      </c>
      <c r="D112" s="81" t="s">
        <v>7075</v>
      </c>
      <c r="E112" s="74" t="s">
        <v>71</v>
      </c>
      <c r="F112" s="74" t="s">
        <v>7165</v>
      </c>
      <c r="G112" s="95"/>
    </row>
    <row r="113" spans="1:7" s="92" customFormat="1" ht="30" customHeight="1" x14ac:dyDescent="0.2">
      <c r="A113" s="69">
        <v>16</v>
      </c>
      <c r="B113" s="74" t="s">
        <v>103</v>
      </c>
      <c r="C113" s="74" t="s">
        <v>104</v>
      </c>
      <c r="D113" s="81" t="s">
        <v>7077</v>
      </c>
      <c r="E113" s="74" t="s">
        <v>71</v>
      </c>
      <c r="F113" s="74" t="s">
        <v>7165</v>
      </c>
      <c r="G113" s="95"/>
    </row>
    <row r="114" spans="1:7" s="92" customFormat="1" ht="30" customHeight="1" x14ac:dyDescent="0.2">
      <c r="A114" s="69">
        <v>17</v>
      </c>
      <c r="B114" s="74" t="s">
        <v>105</v>
      </c>
      <c r="C114" s="74" t="s">
        <v>106</v>
      </c>
      <c r="D114" s="81" t="s">
        <v>7078</v>
      </c>
      <c r="E114" s="74" t="s">
        <v>71</v>
      </c>
      <c r="F114" s="74" t="s">
        <v>7165</v>
      </c>
      <c r="G114" s="95"/>
    </row>
    <row r="115" spans="1:7" s="92" customFormat="1" ht="30" customHeight="1" x14ac:dyDescent="0.2">
      <c r="A115" s="69">
        <v>18</v>
      </c>
      <c r="B115" s="74" t="s">
        <v>107</v>
      </c>
      <c r="C115" s="74" t="s">
        <v>108</v>
      </c>
      <c r="D115" s="81" t="s">
        <v>7079</v>
      </c>
      <c r="E115" s="74" t="s">
        <v>71</v>
      </c>
      <c r="F115" s="74" t="s">
        <v>7165</v>
      </c>
      <c r="G115" s="95"/>
    </row>
    <row r="116" spans="1:7" s="92" customFormat="1" ht="30" customHeight="1" x14ac:dyDescent="0.2">
      <c r="A116" s="69">
        <v>19</v>
      </c>
      <c r="B116" s="74" t="s">
        <v>109</v>
      </c>
      <c r="C116" s="74" t="s">
        <v>110</v>
      </c>
      <c r="D116" s="81" t="s">
        <v>7080</v>
      </c>
      <c r="E116" s="74" t="s">
        <v>71</v>
      </c>
      <c r="F116" s="74" t="s">
        <v>7165</v>
      </c>
      <c r="G116" s="95"/>
    </row>
    <row r="117" spans="1:7" s="92" customFormat="1" ht="30" customHeight="1" x14ac:dyDescent="0.2">
      <c r="A117" s="69">
        <v>20</v>
      </c>
      <c r="B117" s="74" t="s">
        <v>111</v>
      </c>
      <c r="C117" s="74" t="s">
        <v>112</v>
      </c>
      <c r="D117" s="81" t="s">
        <v>7081</v>
      </c>
      <c r="E117" s="74" t="s">
        <v>71</v>
      </c>
      <c r="F117" s="74" t="s">
        <v>7165</v>
      </c>
      <c r="G117" s="95"/>
    </row>
    <row r="118" spans="1:7" s="92" customFormat="1" ht="30" customHeight="1" x14ac:dyDescent="0.2">
      <c r="A118" s="69">
        <v>21</v>
      </c>
      <c r="B118" s="74" t="s">
        <v>113</v>
      </c>
      <c r="C118" s="74" t="s">
        <v>114</v>
      </c>
      <c r="D118" s="81" t="s">
        <v>7082</v>
      </c>
      <c r="E118" s="74" t="s">
        <v>71</v>
      </c>
      <c r="F118" s="74" t="s">
        <v>7165</v>
      </c>
      <c r="G118" s="95"/>
    </row>
    <row r="119" spans="1:7" s="92" customFormat="1" ht="30" customHeight="1" x14ac:dyDescent="0.2">
      <c r="A119" s="69">
        <v>24</v>
      </c>
      <c r="B119" s="74" t="s">
        <v>119</v>
      </c>
      <c r="C119" s="74" t="s">
        <v>120</v>
      </c>
      <c r="D119" s="81" t="s">
        <v>7085</v>
      </c>
      <c r="E119" s="74" t="s">
        <v>71</v>
      </c>
      <c r="F119" s="74" t="s">
        <v>7165</v>
      </c>
      <c r="G119" s="95"/>
    </row>
    <row r="120" spans="1:7" s="92" customFormat="1" ht="30" customHeight="1" x14ac:dyDescent="0.2">
      <c r="A120" s="69">
        <v>25</v>
      </c>
      <c r="B120" s="74" t="s">
        <v>121</v>
      </c>
      <c r="C120" s="74" t="s">
        <v>122</v>
      </c>
      <c r="D120" s="81" t="s">
        <v>7086</v>
      </c>
      <c r="E120" s="74" t="s">
        <v>71</v>
      </c>
      <c r="F120" s="74" t="s">
        <v>7165</v>
      </c>
      <c r="G120" s="95"/>
    </row>
    <row r="121" spans="1:7" s="92" customFormat="1" ht="30" customHeight="1" x14ac:dyDescent="0.2">
      <c r="A121" s="69">
        <v>26</v>
      </c>
      <c r="B121" s="74" t="s">
        <v>123</v>
      </c>
      <c r="C121" s="74" t="s">
        <v>124</v>
      </c>
      <c r="D121" s="81" t="s">
        <v>7087</v>
      </c>
      <c r="E121" s="74" t="s">
        <v>71</v>
      </c>
      <c r="F121" s="74" t="s">
        <v>7165</v>
      </c>
      <c r="G121" s="95"/>
    </row>
    <row r="122" spans="1:7" s="92" customFormat="1" ht="30" customHeight="1" x14ac:dyDescent="0.2">
      <c r="A122" s="69">
        <v>29</v>
      </c>
      <c r="B122" s="74" t="s">
        <v>129</v>
      </c>
      <c r="C122" s="74" t="s">
        <v>130</v>
      </c>
      <c r="D122" s="81" t="s">
        <v>7089</v>
      </c>
      <c r="E122" s="74" t="s">
        <v>71</v>
      </c>
      <c r="F122" s="74" t="s">
        <v>7165</v>
      </c>
      <c r="G122" s="95"/>
    </row>
    <row r="123" spans="1:7" s="92" customFormat="1" ht="30" customHeight="1" x14ac:dyDescent="0.2">
      <c r="A123" s="69">
        <v>30</v>
      </c>
      <c r="B123" s="74" t="s">
        <v>131</v>
      </c>
      <c r="C123" s="74" t="s">
        <v>132</v>
      </c>
      <c r="D123" s="81" t="s">
        <v>7090</v>
      </c>
      <c r="E123" s="74" t="s">
        <v>71</v>
      </c>
      <c r="F123" s="74" t="s">
        <v>7165</v>
      </c>
      <c r="G123" s="95"/>
    </row>
    <row r="124" spans="1:7" s="92" customFormat="1" ht="30" customHeight="1" x14ac:dyDescent="0.2">
      <c r="A124" s="69">
        <v>31</v>
      </c>
      <c r="B124" s="74" t="s">
        <v>133</v>
      </c>
      <c r="C124" s="74" t="s">
        <v>134</v>
      </c>
      <c r="D124" s="81" t="s">
        <v>7091</v>
      </c>
      <c r="E124" s="74" t="s">
        <v>71</v>
      </c>
      <c r="F124" s="74" t="s">
        <v>7165</v>
      </c>
      <c r="G124" s="95"/>
    </row>
    <row r="125" spans="1:7" s="92" customFormat="1" ht="30" customHeight="1" x14ac:dyDescent="0.2">
      <c r="A125" s="69">
        <v>32</v>
      </c>
      <c r="B125" s="74" t="s">
        <v>135</v>
      </c>
      <c r="C125" s="74" t="s">
        <v>136</v>
      </c>
      <c r="D125" s="81" t="s">
        <v>7092</v>
      </c>
      <c r="E125" s="74" t="s">
        <v>71</v>
      </c>
      <c r="F125" s="74" t="s">
        <v>7165</v>
      </c>
      <c r="G125" s="95"/>
    </row>
    <row r="126" spans="1:7" s="92" customFormat="1" ht="30" customHeight="1" x14ac:dyDescent="0.2">
      <c r="A126" s="69">
        <v>33</v>
      </c>
      <c r="B126" s="74" t="s">
        <v>137</v>
      </c>
      <c r="C126" s="74" t="s">
        <v>138</v>
      </c>
      <c r="D126" s="81" t="s">
        <v>7093</v>
      </c>
      <c r="E126" s="74" t="s">
        <v>71</v>
      </c>
      <c r="F126" s="74" t="s">
        <v>7165</v>
      </c>
      <c r="G126" s="95"/>
    </row>
    <row r="127" spans="1:7" s="92" customFormat="1" ht="30" customHeight="1" x14ac:dyDescent="0.2">
      <c r="A127" s="69">
        <v>34</v>
      </c>
      <c r="B127" s="74" t="s">
        <v>139</v>
      </c>
      <c r="C127" s="74" t="s">
        <v>140</v>
      </c>
      <c r="D127" s="81" t="s">
        <v>7094</v>
      </c>
      <c r="E127" s="74" t="s">
        <v>71</v>
      </c>
      <c r="F127" s="74" t="s">
        <v>7165</v>
      </c>
      <c r="G127" s="95"/>
    </row>
    <row r="128" spans="1:7" s="92" customFormat="1" ht="30" customHeight="1" x14ac:dyDescent="0.2">
      <c r="A128" s="69">
        <v>36</v>
      </c>
      <c r="B128" s="74" t="s">
        <v>143</v>
      </c>
      <c r="C128" s="74" t="s">
        <v>144</v>
      </c>
      <c r="D128" s="81" t="s">
        <v>7095</v>
      </c>
      <c r="E128" s="74" t="s">
        <v>71</v>
      </c>
      <c r="F128" s="74" t="s">
        <v>7165</v>
      </c>
      <c r="G128" s="95"/>
    </row>
    <row r="129" spans="1:7" s="92" customFormat="1" ht="30" customHeight="1" x14ac:dyDescent="0.2">
      <c r="A129" s="69">
        <v>38</v>
      </c>
      <c r="B129" s="74" t="s">
        <v>147</v>
      </c>
      <c r="C129" s="74" t="s">
        <v>148</v>
      </c>
      <c r="D129" s="81" t="s">
        <v>7097</v>
      </c>
      <c r="E129" s="74" t="s">
        <v>71</v>
      </c>
      <c r="F129" s="74" t="s">
        <v>7165</v>
      </c>
      <c r="G129" s="95"/>
    </row>
    <row r="130" spans="1:7" s="92" customFormat="1" ht="30" customHeight="1" x14ac:dyDescent="0.2">
      <c r="A130" s="69">
        <v>39</v>
      </c>
      <c r="B130" s="74" t="s">
        <v>149</v>
      </c>
      <c r="C130" s="74" t="s">
        <v>150</v>
      </c>
      <c r="D130" s="81" t="s">
        <v>7098</v>
      </c>
      <c r="E130" s="74" t="s">
        <v>71</v>
      </c>
      <c r="F130" s="74" t="s">
        <v>7165</v>
      </c>
      <c r="G130" s="95"/>
    </row>
    <row r="131" spans="1:7" s="92" customFormat="1" ht="30" customHeight="1" x14ac:dyDescent="0.2">
      <c r="A131" s="69">
        <v>40</v>
      </c>
      <c r="B131" s="74" t="s">
        <v>151</v>
      </c>
      <c r="C131" s="74" t="s">
        <v>152</v>
      </c>
      <c r="D131" s="81" t="s">
        <v>7099</v>
      </c>
      <c r="E131" s="74" t="s">
        <v>71</v>
      </c>
      <c r="F131" s="74" t="s">
        <v>7165</v>
      </c>
      <c r="G131" s="95"/>
    </row>
    <row r="132" spans="1:7" s="92" customFormat="1" ht="30" customHeight="1" x14ac:dyDescent="0.2">
      <c r="A132" s="69">
        <v>42</v>
      </c>
      <c r="B132" s="74" t="s">
        <v>155</v>
      </c>
      <c r="C132" s="74" t="s">
        <v>156</v>
      </c>
      <c r="D132" s="81" t="s">
        <v>7100</v>
      </c>
      <c r="E132" s="74" t="s">
        <v>71</v>
      </c>
      <c r="F132" s="74" t="s">
        <v>7165</v>
      </c>
      <c r="G132" s="95"/>
    </row>
    <row r="133" spans="1:7" s="92" customFormat="1" ht="30" customHeight="1" x14ac:dyDescent="0.2">
      <c r="A133" s="69">
        <v>43</v>
      </c>
      <c r="B133" s="74" t="s">
        <v>157</v>
      </c>
      <c r="C133" s="74" t="s">
        <v>158</v>
      </c>
      <c r="D133" s="81" t="s">
        <v>7101</v>
      </c>
      <c r="E133" s="74" t="s">
        <v>71</v>
      </c>
      <c r="F133" s="74" t="s">
        <v>7165</v>
      </c>
      <c r="G133" s="95"/>
    </row>
    <row r="134" spans="1:7" s="92" customFormat="1" ht="30" customHeight="1" x14ac:dyDescent="0.2">
      <c r="A134" s="69">
        <v>45</v>
      </c>
      <c r="B134" s="74" t="s">
        <v>161</v>
      </c>
      <c r="C134" s="74" t="s">
        <v>162</v>
      </c>
      <c r="D134" s="81" t="s">
        <v>7102</v>
      </c>
      <c r="E134" s="74" t="s">
        <v>71</v>
      </c>
      <c r="F134" s="74" t="s">
        <v>7165</v>
      </c>
      <c r="G134" s="95"/>
    </row>
    <row r="135" spans="1:7" s="92" customFormat="1" ht="30" customHeight="1" x14ac:dyDescent="0.2">
      <c r="A135" s="69">
        <v>46</v>
      </c>
      <c r="B135" s="74" t="s">
        <v>163</v>
      </c>
      <c r="C135" s="74" t="s">
        <v>164</v>
      </c>
      <c r="D135" s="81" t="s">
        <v>7103</v>
      </c>
      <c r="E135" s="74" t="s">
        <v>71</v>
      </c>
      <c r="F135" s="74" t="s">
        <v>7165</v>
      </c>
      <c r="G135" s="95"/>
    </row>
    <row r="136" spans="1:7" s="92" customFormat="1" ht="30" customHeight="1" x14ac:dyDescent="0.2">
      <c r="A136" s="69">
        <v>47</v>
      </c>
      <c r="B136" s="74" t="s">
        <v>165</v>
      </c>
      <c r="C136" s="74" t="s">
        <v>166</v>
      </c>
      <c r="D136" s="81" t="s">
        <v>7104</v>
      </c>
      <c r="E136" s="74" t="s">
        <v>71</v>
      </c>
      <c r="F136" s="74" t="s">
        <v>7165</v>
      </c>
      <c r="G136" s="95"/>
    </row>
    <row r="137" spans="1:7" s="92" customFormat="1" ht="30" customHeight="1" x14ac:dyDescent="0.2">
      <c r="A137" s="69">
        <v>48</v>
      </c>
      <c r="B137" s="74" t="s">
        <v>167</v>
      </c>
      <c r="C137" s="74" t="s">
        <v>168</v>
      </c>
      <c r="D137" s="81" t="s">
        <v>7105</v>
      </c>
      <c r="E137" s="74" t="s">
        <v>71</v>
      </c>
      <c r="F137" s="74" t="s">
        <v>7165</v>
      </c>
      <c r="G137" s="95"/>
    </row>
    <row r="138" spans="1:7" s="92" customFormat="1" ht="30" customHeight="1" x14ac:dyDescent="0.2">
      <c r="A138" s="69">
        <v>49</v>
      </c>
      <c r="B138" s="74" t="s">
        <v>176</v>
      </c>
      <c r="C138" s="74" t="s">
        <v>177</v>
      </c>
      <c r="D138" s="81" t="s">
        <v>7106</v>
      </c>
      <c r="E138" s="74" t="s">
        <v>71</v>
      </c>
      <c r="F138" s="74" t="s">
        <v>7165</v>
      </c>
      <c r="G138" s="95"/>
    </row>
    <row r="139" spans="1:7" s="92" customFormat="1" ht="30" customHeight="1" x14ac:dyDescent="0.2">
      <c r="A139" s="69">
        <v>50</v>
      </c>
      <c r="B139" s="74" t="s">
        <v>182</v>
      </c>
      <c r="C139" s="74" t="s">
        <v>183</v>
      </c>
      <c r="D139" s="81" t="s">
        <v>7107</v>
      </c>
      <c r="E139" s="74" t="s">
        <v>71</v>
      </c>
      <c r="F139" s="74" t="s">
        <v>7165</v>
      </c>
      <c r="G139" s="95"/>
    </row>
    <row r="140" spans="1:7" s="92" customFormat="1" ht="30" customHeight="1" x14ac:dyDescent="0.2">
      <c r="A140" s="69">
        <v>51</v>
      </c>
      <c r="B140" s="74" t="s">
        <v>184</v>
      </c>
      <c r="C140" s="74" t="s">
        <v>185</v>
      </c>
      <c r="D140" s="81" t="s">
        <v>7108</v>
      </c>
      <c r="E140" s="74" t="s">
        <v>71</v>
      </c>
      <c r="F140" s="74" t="s">
        <v>7165</v>
      </c>
      <c r="G140" s="95"/>
    </row>
    <row r="141" spans="1:7" s="92" customFormat="1" ht="30" customHeight="1" x14ac:dyDescent="0.2">
      <c r="A141" s="69">
        <v>53</v>
      </c>
      <c r="B141" s="74" t="s">
        <v>188</v>
      </c>
      <c r="C141" s="74" t="s">
        <v>189</v>
      </c>
      <c r="D141" s="81" t="s">
        <v>7110</v>
      </c>
      <c r="E141" s="74" t="s">
        <v>71</v>
      </c>
      <c r="F141" s="74" t="s">
        <v>7165</v>
      </c>
      <c r="G141" s="95"/>
    </row>
    <row r="142" spans="1:7" s="92" customFormat="1" ht="30" customHeight="1" x14ac:dyDescent="0.2">
      <c r="A142" s="69">
        <v>54</v>
      </c>
      <c r="B142" s="74" t="s">
        <v>190</v>
      </c>
      <c r="C142" s="74" t="s">
        <v>191</v>
      </c>
      <c r="D142" s="81" t="s">
        <v>7111</v>
      </c>
      <c r="E142" s="74" t="s">
        <v>71</v>
      </c>
      <c r="F142" s="74" t="s">
        <v>7165</v>
      </c>
      <c r="G142" s="95"/>
    </row>
    <row r="143" spans="1:7" s="92" customFormat="1" ht="30" customHeight="1" x14ac:dyDescent="0.2">
      <c r="A143" s="69">
        <v>56</v>
      </c>
      <c r="B143" s="74" t="s">
        <v>194</v>
      </c>
      <c r="C143" s="74" t="s">
        <v>195</v>
      </c>
      <c r="D143" s="81" t="s">
        <v>7113</v>
      </c>
      <c r="E143" s="74" t="s">
        <v>71</v>
      </c>
      <c r="F143" s="74" t="s">
        <v>7165</v>
      </c>
      <c r="G143" s="95"/>
    </row>
    <row r="144" spans="1:7" s="92" customFormat="1" ht="30" customHeight="1" x14ac:dyDescent="0.2">
      <c r="A144" s="69">
        <v>57</v>
      </c>
      <c r="B144" s="74" t="s">
        <v>196</v>
      </c>
      <c r="C144" s="74" t="s">
        <v>197</v>
      </c>
      <c r="D144" s="81" t="s">
        <v>7114</v>
      </c>
      <c r="E144" s="74" t="s">
        <v>71</v>
      </c>
      <c r="F144" s="74" t="s">
        <v>7165</v>
      </c>
      <c r="G144" s="95"/>
    </row>
    <row r="145" spans="1:7" s="92" customFormat="1" ht="30" customHeight="1" x14ac:dyDescent="0.2">
      <c r="A145" s="69">
        <v>58</v>
      </c>
      <c r="B145" s="74" t="s">
        <v>198</v>
      </c>
      <c r="C145" s="74" t="s">
        <v>199</v>
      </c>
      <c r="D145" s="81" t="s">
        <v>7115</v>
      </c>
      <c r="E145" s="74" t="s">
        <v>71</v>
      </c>
      <c r="F145" s="74" t="s">
        <v>7165</v>
      </c>
      <c r="G145" s="95"/>
    </row>
    <row r="146" spans="1:7" s="92" customFormat="1" ht="30" customHeight="1" x14ac:dyDescent="0.2">
      <c r="A146" s="69">
        <v>59</v>
      </c>
      <c r="B146" s="74" t="s">
        <v>200</v>
      </c>
      <c r="C146" s="74" t="s">
        <v>201</v>
      </c>
      <c r="D146" s="81" t="s">
        <v>7116</v>
      </c>
      <c r="E146" s="74" t="s">
        <v>71</v>
      </c>
      <c r="F146" s="74" t="s">
        <v>7165</v>
      </c>
      <c r="G146" s="95"/>
    </row>
    <row r="147" spans="1:7" s="92" customFormat="1" ht="30" customHeight="1" x14ac:dyDescent="0.2">
      <c r="A147" s="69">
        <v>60</v>
      </c>
      <c r="B147" s="74" t="s">
        <v>202</v>
      </c>
      <c r="C147" s="74" t="s">
        <v>203</v>
      </c>
      <c r="D147" s="81" t="s">
        <v>7117</v>
      </c>
      <c r="E147" s="74" t="s">
        <v>71</v>
      </c>
      <c r="F147" s="74" t="s">
        <v>7165</v>
      </c>
      <c r="G147" s="95"/>
    </row>
    <row r="148" spans="1:7" s="92" customFormat="1" ht="30" customHeight="1" x14ac:dyDescent="0.2">
      <c r="A148" s="69">
        <v>62</v>
      </c>
      <c r="B148" s="74" t="s">
        <v>206</v>
      </c>
      <c r="C148" s="74" t="s">
        <v>207</v>
      </c>
      <c r="D148" s="81" t="s">
        <v>7119</v>
      </c>
      <c r="E148" s="74" t="s">
        <v>71</v>
      </c>
      <c r="F148" s="74" t="s">
        <v>7165</v>
      </c>
      <c r="G148" s="95"/>
    </row>
    <row r="149" spans="1:7" s="92" customFormat="1" ht="30" customHeight="1" x14ac:dyDescent="0.2">
      <c r="A149" s="69">
        <v>63</v>
      </c>
      <c r="B149" s="74" t="s">
        <v>208</v>
      </c>
      <c r="C149" s="74" t="s">
        <v>209</v>
      </c>
      <c r="D149" s="81" t="s">
        <v>7120</v>
      </c>
      <c r="E149" s="74" t="s">
        <v>71</v>
      </c>
      <c r="F149" s="74" t="s">
        <v>7165</v>
      </c>
      <c r="G149" s="95"/>
    </row>
    <row r="150" spans="1:7" s="92" customFormat="1" ht="30" customHeight="1" x14ac:dyDescent="0.2">
      <c r="A150" s="69">
        <v>65</v>
      </c>
      <c r="B150" s="74" t="s">
        <v>212</v>
      </c>
      <c r="C150" s="74" t="s">
        <v>213</v>
      </c>
      <c r="D150" s="74">
        <v>3700999015</v>
      </c>
      <c r="E150" s="74" t="s">
        <v>71</v>
      </c>
      <c r="F150" s="74" t="s">
        <v>7165</v>
      </c>
      <c r="G150" s="95"/>
    </row>
    <row r="151" spans="1:7" s="92" customFormat="1" ht="30" customHeight="1" x14ac:dyDescent="0.2">
      <c r="A151" s="69">
        <v>66</v>
      </c>
      <c r="B151" s="74" t="s">
        <v>7174</v>
      </c>
      <c r="C151" s="74" t="s">
        <v>216</v>
      </c>
      <c r="D151" s="81" t="s">
        <v>7122</v>
      </c>
      <c r="E151" s="74" t="s">
        <v>71</v>
      </c>
      <c r="F151" s="74" t="s">
        <v>7165</v>
      </c>
      <c r="G151" s="95"/>
    </row>
    <row r="152" spans="1:7" s="92" customFormat="1" ht="30" customHeight="1" x14ac:dyDescent="0.2">
      <c r="A152" s="69">
        <v>67</v>
      </c>
      <c r="B152" s="74" t="s">
        <v>217</v>
      </c>
      <c r="C152" s="74" t="s">
        <v>218</v>
      </c>
      <c r="D152" s="81" t="s">
        <v>7123</v>
      </c>
      <c r="E152" s="74" t="s">
        <v>71</v>
      </c>
      <c r="F152" s="74" t="s">
        <v>7165</v>
      </c>
      <c r="G152" s="95"/>
    </row>
    <row r="153" spans="1:7" s="92" customFormat="1" ht="30" customHeight="1" x14ac:dyDescent="0.2">
      <c r="A153" s="69">
        <v>68</v>
      </c>
      <c r="B153" s="74" t="s">
        <v>219</v>
      </c>
      <c r="C153" s="74" t="s">
        <v>220</v>
      </c>
      <c r="D153" s="81" t="s">
        <v>7124</v>
      </c>
      <c r="E153" s="74" t="s">
        <v>71</v>
      </c>
      <c r="F153" s="74" t="s">
        <v>7165</v>
      </c>
      <c r="G153" s="95"/>
    </row>
    <row r="154" spans="1:7" s="92" customFormat="1" ht="30" customHeight="1" x14ac:dyDescent="0.2">
      <c r="A154" s="69">
        <v>69</v>
      </c>
      <c r="B154" s="74" t="s">
        <v>221</v>
      </c>
      <c r="C154" s="74" t="s">
        <v>222</v>
      </c>
      <c r="D154" s="81" t="s">
        <v>7125</v>
      </c>
      <c r="E154" s="74" t="s">
        <v>71</v>
      </c>
      <c r="F154" s="74" t="s">
        <v>7165</v>
      </c>
      <c r="G154" s="95"/>
    </row>
    <row r="155" spans="1:7" s="92" customFormat="1" ht="30" customHeight="1" x14ac:dyDescent="0.2">
      <c r="A155" s="69">
        <v>70</v>
      </c>
      <c r="B155" s="74" t="s">
        <v>223</v>
      </c>
      <c r="C155" s="74" t="s">
        <v>224</v>
      </c>
      <c r="D155" s="81" t="s">
        <v>7126</v>
      </c>
      <c r="E155" s="74" t="s">
        <v>71</v>
      </c>
      <c r="F155" s="74" t="s">
        <v>7165</v>
      </c>
      <c r="G155" s="95"/>
    </row>
    <row r="156" spans="1:7" s="92" customFormat="1" ht="30" customHeight="1" x14ac:dyDescent="0.2">
      <c r="A156" s="69">
        <v>71</v>
      </c>
      <c r="B156" s="74" t="s">
        <v>225</v>
      </c>
      <c r="C156" s="74" t="s">
        <v>226</v>
      </c>
      <c r="D156" s="81" t="s">
        <v>7127</v>
      </c>
      <c r="E156" s="74" t="s">
        <v>71</v>
      </c>
      <c r="F156" s="74" t="s">
        <v>7165</v>
      </c>
      <c r="G156" s="95"/>
    </row>
    <row r="157" spans="1:7" s="92" customFormat="1" ht="30" customHeight="1" x14ac:dyDescent="0.2">
      <c r="A157" s="69">
        <v>72</v>
      </c>
      <c r="B157" s="74" t="s">
        <v>227</v>
      </c>
      <c r="C157" s="74" t="s">
        <v>228</v>
      </c>
      <c r="D157" s="81" t="s">
        <v>7128</v>
      </c>
      <c r="E157" s="74" t="s">
        <v>71</v>
      </c>
      <c r="F157" s="74" t="s">
        <v>7165</v>
      </c>
      <c r="G157" s="95"/>
    </row>
    <row r="158" spans="1:7" s="92" customFormat="1" ht="30" customHeight="1" x14ac:dyDescent="0.2">
      <c r="A158" s="69">
        <v>73</v>
      </c>
      <c r="B158" s="74" t="s">
        <v>229</v>
      </c>
      <c r="C158" s="74" t="s">
        <v>230</v>
      </c>
      <c r="D158" s="81" t="s">
        <v>7129</v>
      </c>
      <c r="E158" s="74" t="s">
        <v>71</v>
      </c>
      <c r="F158" s="74" t="s">
        <v>7165</v>
      </c>
      <c r="G158" s="95"/>
    </row>
    <row r="159" spans="1:7" s="92" customFormat="1" ht="30" customHeight="1" x14ac:dyDescent="0.2">
      <c r="A159" s="69">
        <v>74</v>
      </c>
      <c r="B159" s="74" t="s">
        <v>233</v>
      </c>
      <c r="C159" s="74" t="s">
        <v>234</v>
      </c>
      <c r="D159" s="81" t="s">
        <v>7130</v>
      </c>
      <c r="E159" s="74" t="s">
        <v>71</v>
      </c>
      <c r="F159" s="74" t="s">
        <v>7165</v>
      </c>
      <c r="G159" s="95"/>
    </row>
    <row r="160" spans="1:7" s="92" customFormat="1" ht="30" customHeight="1" x14ac:dyDescent="0.2">
      <c r="A160" s="69">
        <v>75</v>
      </c>
      <c r="B160" s="74" t="s">
        <v>2096</v>
      </c>
      <c r="C160" s="74" t="s">
        <v>239</v>
      </c>
      <c r="D160" s="81" t="s">
        <v>7131</v>
      </c>
      <c r="E160" s="74" t="s">
        <v>71</v>
      </c>
      <c r="F160" s="74" t="s">
        <v>7165</v>
      </c>
      <c r="G160" s="95"/>
    </row>
    <row r="161" spans="1:7" s="92" customFormat="1" ht="30" customHeight="1" x14ac:dyDescent="0.2">
      <c r="A161" s="69">
        <v>76</v>
      </c>
      <c r="B161" s="74" t="s">
        <v>240</v>
      </c>
      <c r="C161" s="74" t="s">
        <v>241</v>
      </c>
      <c r="D161" s="81" t="s">
        <v>7132</v>
      </c>
      <c r="E161" s="74" t="s">
        <v>71</v>
      </c>
      <c r="F161" s="74" t="s">
        <v>7165</v>
      </c>
      <c r="G161" s="95"/>
    </row>
    <row r="162" spans="1:7" s="92" customFormat="1" ht="30" customHeight="1" x14ac:dyDescent="0.2">
      <c r="A162" s="69">
        <v>77</v>
      </c>
      <c r="B162" s="74" t="s">
        <v>242</v>
      </c>
      <c r="C162" s="74" t="s">
        <v>243</v>
      </c>
      <c r="D162" s="81" t="s">
        <v>7133</v>
      </c>
      <c r="E162" s="74" t="s">
        <v>71</v>
      </c>
      <c r="F162" s="74" t="s">
        <v>7165</v>
      </c>
      <c r="G162" s="95"/>
    </row>
    <row r="163" spans="1:7" s="92" customFormat="1" ht="30" customHeight="1" x14ac:dyDescent="0.2">
      <c r="A163" s="69">
        <v>78</v>
      </c>
      <c r="B163" s="74" t="s">
        <v>244</v>
      </c>
      <c r="C163" s="74" t="s">
        <v>245</v>
      </c>
      <c r="D163" s="81" t="s">
        <v>7134</v>
      </c>
      <c r="E163" s="74" t="s">
        <v>71</v>
      </c>
      <c r="F163" s="74" t="s">
        <v>7165</v>
      </c>
      <c r="G163" s="95"/>
    </row>
    <row r="164" spans="1:7" s="92" customFormat="1" ht="30" customHeight="1" x14ac:dyDescent="0.2">
      <c r="A164" s="69">
        <v>79</v>
      </c>
      <c r="B164" s="74" t="s">
        <v>246</v>
      </c>
      <c r="C164" s="74" t="s">
        <v>247</v>
      </c>
      <c r="D164" s="81" t="s">
        <v>7135</v>
      </c>
      <c r="E164" s="74" t="s">
        <v>71</v>
      </c>
      <c r="F164" s="74" t="s">
        <v>7165</v>
      </c>
      <c r="G164" s="95"/>
    </row>
    <row r="165" spans="1:7" s="92" customFormat="1" ht="30" customHeight="1" x14ac:dyDescent="0.2">
      <c r="A165" s="69">
        <v>80</v>
      </c>
      <c r="B165" s="74" t="s">
        <v>248</v>
      </c>
      <c r="C165" s="74" t="s">
        <v>249</v>
      </c>
      <c r="D165" s="81" t="s">
        <v>7136</v>
      </c>
      <c r="E165" s="74" t="s">
        <v>71</v>
      </c>
      <c r="F165" s="74" t="s">
        <v>7165</v>
      </c>
      <c r="G165" s="95"/>
    </row>
    <row r="166" spans="1:7" s="92" customFormat="1" ht="30" customHeight="1" x14ac:dyDescent="0.2">
      <c r="A166" s="69">
        <v>81</v>
      </c>
      <c r="B166" s="74" t="s">
        <v>250</v>
      </c>
      <c r="C166" s="74" t="s">
        <v>251</v>
      </c>
      <c r="D166" s="81" t="s">
        <v>7137</v>
      </c>
      <c r="E166" s="74" t="s">
        <v>71</v>
      </c>
      <c r="F166" s="74" t="s">
        <v>7165</v>
      </c>
      <c r="G166" s="95"/>
    </row>
    <row r="167" spans="1:7" s="92" customFormat="1" ht="30" customHeight="1" x14ac:dyDescent="0.2">
      <c r="A167" s="69">
        <v>82</v>
      </c>
      <c r="B167" s="74" t="s">
        <v>252</v>
      </c>
      <c r="C167" s="74" t="s">
        <v>253</v>
      </c>
      <c r="D167" s="81" t="s">
        <v>7138</v>
      </c>
      <c r="E167" s="74" t="s">
        <v>71</v>
      </c>
      <c r="F167" s="74" t="s">
        <v>7165</v>
      </c>
      <c r="G167" s="95"/>
    </row>
    <row r="168" spans="1:7" s="92" customFormat="1" ht="30" customHeight="1" x14ac:dyDescent="0.2">
      <c r="A168" s="69">
        <v>83</v>
      </c>
      <c r="B168" s="74" t="s">
        <v>254</v>
      </c>
      <c r="C168" s="74" t="s">
        <v>255</v>
      </c>
      <c r="D168" s="81" t="s">
        <v>7139</v>
      </c>
      <c r="E168" s="74" t="s">
        <v>71</v>
      </c>
      <c r="F168" s="74" t="s">
        <v>7165</v>
      </c>
      <c r="G168" s="95"/>
    </row>
    <row r="169" spans="1:7" s="92" customFormat="1" ht="30" customHeight="1" x14ac:dyDescent="0.2">
      <c r="A169" s="69">
        <v>84</v>
      </c>
      <c r="B169" s="74" t="s">
        <v>256</v>
      </c>
      <c r="C169" s="74" t="s">
        <v>257</v>
      </c>
      <c r="D169" s="81" t="s">
        <v>7140</v>
      </c>
      <c r="E169" s="74" t="s">
        <v>71</v>
      </c>
      <c r="F169" s="74" t="s">
        <v>7165</v>
      </c>
      <c r="G169" s="95"/>
    </row>
    <row r="170" spans="1:7" s="92" customFormat="1" ht="30" customHeight="1" x14ac:dyDescent="0.2">
      <c r="A170" s="69">
        <v>85</v>
      </c>
      <c r="B170" s="74" t="s">
        <v>259</v>
      </c>
      <c r="C170" s="74" t="s">
        <v>260</v>
      </c>
      <c r="D170" s="81" t="s">
        <v>7141</v>
      </c>
      <c r="E170" s="74" t="s">
        <v>71</v>
      </c>
      <c r="F170" s="74" t="s">
        <v>7165</v>
      </c>
      <c r="G170" s="95"/>
    </row>
    <row r="171" spans="1:7" s="92" customFormat="1" ht="30" customHeight="1" x14ac:dyDescent="0.2">
      <c r="A171" s="69">
        <v>86</v>
      </c>
      <c r="B171" s="74" t="s">
        <v>261</v>
      </c>
      <c r="C171" s="74" t="s">
        <v>262</v>
      </c>
      <c r="D171" s="81" t="s">
        <v>7142</v>
      </c>
      <c r="E171" s="74" t="s">
        <v>71</v>
      </c>
      <c r="F171" s="74" t="s">
        <v>7165</v>
      </c>
      <c r="G171" s="95"/>
    </row>
    <row r="172" spans="1:7" s="92" customFormat="1" ht="30" customHeight="1" x14ac:dyDescent="0.2">
      <c r="A172" s="69">
        <v>87</v>
      </c>
      <c r="B172" s="74" t="s">
        <v>263</v>
      </c>
      <c r="C172" s="74" t="s">
        <v>264</v>
      </c>
      <c r="D172" s="81" t="s">
        <v>7143</v>
      </c>
      <c r="E172" s="74" t="s">
        <v>71</v>
      </c>
      <c r="F172" s="74" t="s">
        <v>7165</v>
      </c>
      <c r="G172" s="95"/>
    </row>
    <row r="173" spans="1:7" s="92" customFormat="1" ht="30" customHeight="1" x14ac:dyDescent="0.2">
      <c r="A173" s="69">
        <v>88</v>
      </c>
      <c r="B173" s="74" t="s">
        <v>265</v>
      </c>
      <c r="C173" s="74" t="s">
        <v>266</v>
      </c>
      <c r="D173" s="81" t="s">
        <v>7144</v>
      </c>
      <c r="E173" s="74" t="s">
        <v>71</v>
      </c>
      <c r="F173" s="74" t="s">
        <v>7165</v>
      </c>
      <c r="G173" s="95"/>
    </row>
    <row r="174" spans="1:7" s="92" customFormat="1" ht="30" customHeight="1" x14ac:dyDescent="0.2">
      <c r="A174" s="69">
        <v>89</v>
      </c>
      <c r="B174" s="74" t="s">
        <v>267</v>
      </c>
      <c r="C174" s="74" t="s">
        <v>268</v>
      </c>
      <c r="D174" s="81" t="s">
        <v>7145</v>
      </c>
      <c r="E174" s="74" t="s">
        <v>71</v>
      </c>
      <c r="F174" s="74" t="s">
        <v>7165</v>
      </c>
      <c r="G174" s="95"/>
    </row>
    <row r="175" spans="1:7" s="92" customFormat="1" ht="30" customHeight="1" x14ac:dyDescent="0.2">
      <c r="A175" s="69">
        <v>90</v>
      </c>
      <c r="B175" s="74" t="s">
        <v>269</v>
      </c>
      <c r="C175" s="74" t="s">
        <v>270</v>
      </c>
      <c r="D175" s="81" t="s">
        <v>7146</v>
      </c>
      <c r="E175" s="74" t="s">
        <v>71</v>
      </c>
      <c r="F175" s="74" t="s">
        <v>7165</v>
      </c>
      <c r="G175" s="95"/>
    </row>
    <row r="176" spans="1:7" s="92" customFormat="1" ht="30" customHeight="1" x14ac:dyDescent="0.2">
      <c r="A176" s="69">
        <v>91</v>
      </c>
      <c r="B176" s="74" t="s">
        <v>274</v>
      </c>
      <c r="C176" s="74" t="s">
        <v>275</v>
      </c>
      <c r="D176" s="81" t="s">
        <v>7147</v>
      </c>
      <c r="E176" s="74" t="s">
        <v>71</v>
      </c>
      <c r="F176" s="74" t="s">
        <v>7165</v>
      </c>
      <c r="G176" s="95"/>
    </row>
    <row r="177" spans="1:7" s="92" customFormat="1" ht="30" customHeight="1" x14ac:dyDescent="0.2">
      <c r="A177" s="69">
        <v>92</v>
      </c>
      <c r="B177" s="74" t="s">
        <v>281</v>
      </c>
      <c r="C177" s="74" t="s">
        <v>282</v>
      </c>
      <c r="D177" s="81" t="s">
        <v>7148</v>
      </c>
      <c r="E177" s="74" t="s">
        <v>71</v>
      </c>
      <c r="F177" s="74" t="s">
        <v>7165</v>
      </c>
      <c r="G177" s="95"/>
    </row>
    <row r="178" spans="1:7" s="92" customFormat="1" ht="30" customHeight="1" x14ac:dyDescent="0.2">
      <c r="A178" s="69">
        <v>93</v>
      </c>
      <c r="B178" s="74" t="s">
        <v>283</v>
      </c>
      <c r="C178" s="74" t="s">
        <v>284</v>
      </c>
      <c r="D178" s="81" t="s">
        <v>7149</v>
      </c>
      <c r="E178" s="74" t="s">
        <v>71</v>
      </c>
      <c r="F178" s="74" t="s">
        <v>7165</v>
      </c>
      <c r="G178" s="95"/>
    </row>
    <row r="179" spans="1:7" s="92" customFormat="1" ht="30" customHeight="1" x14ac:dyDescent="0.2">
      <c r="A179" s="69">
        <v>94</v>
      </c>
      <c r="B179" s="74" t="s">
        <v>285</v>
      </c>
      <c r="C179" s="74" t="s">
        <v>286</v>
      </c>
      <c r="D179" s="81" t="s">
        <v>7150</v>
      </c>
      <c r="E179" s="74" t="s">
        <v>71</v>
      </c>
      <c r="F179" s="74" t="s">
        <v>7165</v>
      </c>
      <c r="G179" s="95"/>
    </row>
    <row r="180" spans="1:7" s="92" customFormat="1" ht="30" customHeight="1" x14ac:dyDescent="0.2">
      <c r="A180" s="69">
        <v>95</v>
      </c>
      <c r="B180" s="74" t="s">
        <v>290</v>
      </c>
      <c r="C180" s="74" t="s">
        <v>291</v>
      </c>
      <c r="D180" s="81" t="s">
        <v>7151</v>
      </c>
      <c r="E180" s="74" t="s">
        <v>71</v>
      </c>
      <c r="F180" s="74" t="s">
        <v>7165</v>
      </c>
      <c r="G180" s="95"/>
    </row>
    <row r="181" spans="1:7" s="92" customFormat="1" ht="30" customHeight="1" x14ac:dyDescent="0.2">
      <c r="A181" s="69">
        <v>96</v>
      </c>
      <c r="B181" s="74" t="s">
        <v>292</v>
      </c>
      <c r="C181" s="74" t="s">
        <v>293</v>
      </c>
      <c r="D181" s="81" t="s">
        <v>7152</v>
      </c>
      <c r="E181" s="74" t="s">
        <v>71</v>
      </c>
      <c r="F181" s="74" t="s">
        <v>7165</v>
      </c>
      <c r="G181" s="95"/>
    </row>
    <row r="182" spans="1:7" s="92" customFormat="1" ht="30" customHeight="1" x14ac:dyDescent="0.2">
      <c r="A182" s="69">
        <v>97</v>
      </c>
      <c r="B182" s="74" t="s">
        <v>294</v>
      </c>
      <c r="C182" s="74" t="s">
        <v>295</v>
      </c>
      <c r="D182" s="81" t="s">
        <v>7153</v>
      </c>
      <c r="E182" s="74" t="s">
        <v>71</v>
      </c>
      <c r="F182" s="74" t="s">
        <v>7165</v>
      </c>
      <c r="G182" s="95"/>
    </row>
    <row r="183" spans="1:7" s="92" customFormat="1" ht="30" customHeight="1" x14ac:dyDescent="0.2">
      <c r="A183" s="69">
        <v>98</v>
      </c>
      <c r="B183" s="74" t="s">
        <v>296</v>
      </c>
      <c r="C183" s="74" t="s">
        <v>297</v>
      </c>
      <c r="D183" s="81" t="s">
        <v>7154</v>
      </c>
      <c r="E183" s="74" t="s">
        <v>71</v>
      </c>
      <c r="F183" s="74" t="s">
        <v>7165</v>
      </c>
      <c r="G183" s="95"/>
    </row>
    <row r="184" spans="1:7" s="92" customFormat="1" ht="30" customHeight="1" x14ac:dyDescent="0.2">
      <c r="A184" s="69">
        <v>99</v>
      </c>
      <c r="B184" s="74" t="s">
        <v>300</v>
      </c>
      <c r="C184" s="74" t="s">
        <v>301</v>
      </c>
      <c r="D184" s="81" t="s">
        <v>7155</v>
      </c>
      <c r="E184" s="74" t="s">
        <v>71</v>
      </c>
      <c r="F184" s="74" t="s">
        <v>7165</v>
      </c>
      <c r="G184" s="95"/>
    </row>
    <row r="185" spans="1:7" s="92" customFormat="1" ht="30" customHeight="1" x14ac:dyDescent="0.2">
      <c r="A185" s="69">
        <v>100</v>
      </c>
      <c r="B185" s="74" t="s">
        <v>302</v>
      </c>
      <c r="C185" s="74" t="s">
        <v>303</v>
      </c>
      <c r="D185" s="81" t="s">
        <v>7156</v>
      </c>
      <c r="E185" s="74" t="s">
        <v>71</v>
      </c>
      <c r="F185" s="74" t="s">
        <v>7165</v>
      </c>
      <c r="G185" s="95"/>
    </row>
    <row r="186" spans="1:7" s="92" customFormat="1" ht="30" customHeight="1" x14ac:dyDescent="0.2">
      <c r="A186" s="69">
        <v>101</v>
      </c>
      <c r="B186" s="74" t="s">
        <v>304</v>
      </c>
      <c r="C186" s="74" t="s">
        <v>305</v>
      </c>
      <c r="D186" s="81" t="s">
        <v>7157</v>
      </c>
      <c r="E186" s="74" t="s">
        <v>71</v>
      </c>
      <c r="F186" s="74" t="s">
        <v>7165</v>
      </c>
      <c r="G186" s="95"/>
    </row>
    <row r="187" spans="1:7" s="92" customFormat="1" ht="30" customHeight="1" x14ac:dyDescent="0.2">
      <c r="A187" s="69">
        <v>102</v>
      </c>
      <c r="B187" s="74" t="s">
        <v>306</v>
      </c>
      <c r="C187" s="74" t="s">
        <v>307</v>
      </c>
      <c r="D187" s="81" t="s">
        <v>7158</v>
      </c>
      <c r="E187" s="74" t="s">
        <v>71</v>
      </c>
      <c r="F187" s="74" t="s">
        <v>7165</v>
      </c>
      <c r="G187" s="95"/>
    </row>
    <row r="188" spans="1:7" s="92" customFormat="1" ht="30" customHeight="1" x14ac:dyDescent="0.2">
      <c r="A188" s="69">
        <v>103</v>
      </c>
      <c r="B188" s="74" t="s">
        <v>308</v>
      </c>
      <c r="C188" s="74" t="s">
        <v>309</v>
      </c>
      <c r="D188" s="81" t="s">
        <v>7159</v>
      </c>
      <c r="E188" s="74" t="s">
        <v>71</v>
      </c>
      <c r="F188" s="74" t="s">
        <v>7165</v>
      </c>
      <c r="G188" s="95"/>
    </row>
    <row r="189" spans="1:7" s="92" customFormat="1" ht="30" customHeight="1" x14ac:dyDescent="0.2">
      <c r="A189" s="69">
        <v>104</v>
      </c>
      <c r="B189" s="74" t="s">
        <v>311</v>
      </c>
      <c r="C189" s="74" t="s">
        <v>312</v>
      </c>
      <c r="D189" s="74">
        <v>2500258674</v>
      </c>
      <c r="E189" s="74" t="s">
        <v>71</v>
      </c>
      <c r="F189" s="74" t="s">
        <v>7165</v>
      </c>
      <c r="G189" s="95"/>
    </row>
    <row r="190" spans="1:7" s="92" customFormat="1" ht="30" customHeight="1" x14ac:dyDescent="0.2">
      <c r="A190" s="69">
        <v>105</v>
      </c>
      <c r="B190" s="74" t="s">
        <v>313</v>
      </c>
      <c r="C190" s="74" t="s">
        <v>314</v>
      </c>
      <c r="D190" s="81" t="s">
        <v>7160</v>
      </c>
      <c r="E190" s="74" t="s">
        <v>71</v>
      </c>
      <c r="F190" s="74" t="s">
        <v>7165</v>
      </c>
      <c r="G190" s="95"/>
    </row>
    <row r="191" spans="1:7" s="92" customFormat="1" ht="30" customHeight="1" x14ac:dyDescent="0.2">
      <c r="A191" s="69">
        <v>106</v>
      </c>
      <c r="B191" s="74" t="s">
        <v>315</v>
      </c>
      <c r="C191" s="74" t="s">
        <v>316</v>
      </c>
      <c r="D191" s="81" t="s">
        <v>7161</v>
      </c>
      <c r="E191" s="74" t="s">
        <v>71</v>
      </c>
      <c r="F191" s="74" t="s">
        <v>7165</v>
      </c>
      <c r="G191" s="95"/>
    </row>
    <row r="192" spans="1:7" s="92" customFormat="1" ht="30" customHeight="1" x14ac:dyDescent="0.2">
      <c r="A192" s="69">
        <v>107</v>
      </c>
      <c r="B192" s="74" t="s">
        <v>317</v>
      </c>
      <c r="C192" s="74" t="s">
        <v>318</v>
      </c>
      <c r="D192" s="81" t="s">
        <v>7162</v>
      </c>
      <c r="E192" s="74" t="s">
        <v>71</v>
      </c>
      <c r="F192" s="74" t="s">
        <v>7165</v>
      </c>
      <c r="G192" s="95"/>
    </row>
    <row r="193" spans="1:7" s="92" customFormat="1" ht="30" customHeight="1" x14ac:dyDescent="0.2">
      <c r="A193" s="69">
        <v>108</v>
      </c>
      <c r="B193" s="74" t="s">
        <v>319</v>
      </c>
      <c r="C193" s="74" t="s">
        <v>320</v>
      </c>
      <c r="D193" s="81" t="s">
        <v>7163</v>
      </c>
      <c r="E193" s="74" t="s">
        <v>71</v>
      </c>
      <c r="F193" s="74" t="s">
        <v>7165</v>
      </c>
      <c r="G193" s="95"/>
    </row>
    <row r="194" spans="1:7" s="92" customFormat="1" ht="30" customHeight="1" x14ac:dyDescent="0.2">
      <c r="A194" s="69">
        <v>109</v>
      </c>
      <c r="B194" s="74" t="s">
        <v>7175</v>
      </c>
      <c r="C194" s="74" t="s">
        <v>322</v>
      </c>
      <c r="D194" s="81" t="s">
        <v>7164</v>
      </c>
      <c r="E194" s="74" t="s">
        <v>71</v>
      </c>
      <c r="F194" s="74" t="s">
        <v>7165</v>
      </c>
      <c r="G194" s="95"/>
    </row>
    <row r="195" spans="1:7" s="92" customFormat="1" ht="30" customHeight="1" x14ac:dyDescent="0.2">
      <c r="A195" s="69">
        <v>110</v>
      </c>
      <c r="B195" s="74" t="s">
        <v>214</v>
      </c>
      <c r="C195" s="74" t="s">
        <v>215</v>
      </c>
      <c r="D195" s="81" t="s">
        <v>7059</v>
      </c>
      <c r="E195" s="74" t="s">
        <v>99</v>
      </c>
      <c r="F195" s="74" t="s">
        <v>7165</v>
      </c>
      <c r="G195" s="95"/>
    </row>
    <row r="196" spans="1:7" s="92" customFormat="1" ht="30" customHeight="1" x14ac:dyDescent="0.2">
      <c r="A196" s="69">
        <v>111</v>
      </c>
      <c r="B196" s="74" t="s">
        <v>232</v>
      </c>
      <c r="C196" s="74" t="s">
        <v>7055</v>
      </c>
      <c r="D196" s="74">
        <v>4601263113</v>
      </c>
      <c r="E196" s="74" t="s">
        <v>71</v>
      </c>
      <c r="F196" s="74" t="s">
        <v>7165</v>
      </c>
      <c r="G196" s="95"/>
    </row>
    <row r="197" spans="1:7" s="92" customFormat="1" ht="30" customHeight="1" x14ac:dyDescent="0.2">
      <c r="A197" s="69">
        <v>112</v>
      </c>
      <c r="B197" s="74" t="s">
        <v>235</v>
      </c>
      <c r="C197" s="74" t="s">
        <v>236</v>
      </c>
      <c r="D197" s="74">
        <v>2300329871</v>
      </c>
      <c r="E197" s="74" t="s">
        <v>237</v>
      </c>
      <c r="F197" s="74" t="s">
        <v>7165</v>
      </c>
      <c r="G197" s="95"/>
    </row>
    <row r="198" spans="1:7" s="92" customFormat="1" ht="30" customHeight="1" x14ac:dyDescent="0.2">
      <c r="A198" s="69">
        <v>113</v>
      </c>
      <c r="B198" s="74" t="s">
        <v>271</v>
      </c>
      <c r="C198" s="74" t="s">
        <v>272</v>
      </c>
      <c r="D198" s="74">
        <v>2802529137</v>
      </c>
      <c r="E198" s="74" t="s">
        <v>273</v>
      </c>
      <c r="F198" s="74" t="s">
        <v>7165</v>
      </c>
      <c r="G198" s="95"/>
    </row>
    <row r="199" spans="1:7" s="92" customFormat="1" ht="30" customHeight="1" x14ac:dyDescent="0.2">
      <c r="A199" s="69">
        <v>114</v>
      </c>
      <c r="B199" s="74" t="s">
        <v>276</v>
      </c>
      <c r="C199" s="74" t="s">
        <v>277</v>
      </c>
      <c r="D199" s="81" t="s">
        <v>7060</v>
      </c>
      <c r="E199" s="74" t="s">
        <v>99</v>
      </c>
      <c r="F199" s="74" t="s">
        <v>7165</v>
      </c>
      <c r="G199" s="95"/>
    </row>
    <row r="200" spans="1:7" s="92" customFormat="1" ht="30" customHeight="1" x14ac:dyDescent="0.2">
      <c r="A200" s="69">
        <v>115</v>
      </c>
      <c r="B200" s="74" t="s">
        <v>278</v>
      </c>
      <c r="C200" s="74" t="s">
        <v>279</v>
      </c>
      <c r="D200" s="82">
        <v>2500150335</v>
      </c>
      <c r="E200" s="74" t="s">
        <v>280</v>
      </c>
      <c r="F200" s="74" t="s">
        <v>7165</v>
      </c>
      <c r="G200" s="95"/>
    </row>
    <row r="201" spans="1:7" s="92" customFormat="1" ht="30" customHeight="1" x14ac:dyDescent="0.2">
      <c r="A201" s="69">
        <v>116</v>
      </c>
      <c r="B201" s="74" t="s">
        <v>287</v>
      </c>
      <c r="C201" s="74" t="s">
        <v>288</v>
      </c>
      <c r="D201" s="81" t="s">
        <v>7062</v>
      </c>
      <c r="E201" s="74" t="s">
        <v>289</v>
      </c>
      <c r="F201" s="74" t="s">
        <v>7165</v>
      </c>
      <c r="G201" s="95"/>
    </row>
    <row r="202" spans="1:7" s="92" customFormat="1" ht="30" customHeight="1" x14ac:dyDescent="0.2">
      <c r="A202" s="69">
        <v>117</v>
      </c>
      <c r="B202" s="74" t="s">
        <v>298</v>
      </c>
      <c r="C202" s="74" t="s">
        <v>299</v>
      </c>
      <c r="D202" s="81" t="s">
        <v>7061</v>
      </c>
      <c r="E202" s="74" t="s">
        <v>99</v>
      </c>
      <c r="F202" s="74" t="s">
        <v>7165</v>
      </c>
      <c r="G202" s="95"/>
    </row>
    <row r="203" spans="1:7" s="92" customFormat="1" ht="30" customHeight="1" x14ac:dyDescent="0.2">
      <c r="A203" s="69">
        <v>118</v>
      </c>
      <c r="B203" s="74" t="s">
        <v>323</v>
      </c>
      <c r="C203" s="74" t="s">
        <v>324</v>
      </c>
      <c r="D203" s="81" t="s">
        <v>7063</v>
      </c>
      <c r="E203" s="74" t="s">
        <v>90</v>
      </c>
      <c r="F203" s="74" t="s">
        <v>7165</v>
      </c>
      <c r="G203" s="95"/>
    </row>
    <row r="204" spans="1:7" s="92" customFormat="1" ht="30" customHeight="1" x14ac:dyDescent="0.2">
      <c r="A204" s="69">
        <v>119</v>
      </c>
      <c r="B204" s="74" t="s">
        <v>7168</v>
      </c>
      <c r="C204" s="74" t="s">
        <v>7169</v>
      </c>
      <c r="D204" s="81" t="s">
        <v>7170</v>
      </c>
      <c r="E204" s="74" t="s">
        <v>71</v>
      </c>
      <c r="F204" s="74" t="s">
        <v>7165</v>
      </c>
      <c r="G204" s="95"/>
    </row>
    <row r="205" spans="1:7" s="92" customFormat="1" ht="30" customHeight="1" x14ac:dyDescent="0.2">
      <c r="A205" s="69">
        <v>121</v>
      </c>
      <c r="B205" s="74" t="s">
        <v>7176</v>
      </c>
      <c r="C205" s="74" t="s">
        <v>7177</v>
      </c>
      <c r="D205" s="81" t="s">
        <v>7178</v>
      </c>
      <c r="E205" s="74" t="s">
        <v>71</v>
      </c>
      <c r="F205" s="74" t="s">
        <v>7165</v>
      </c>
      <c r="G205" s="95"/>
    </row>
    <row r="206" spans="1:7" s="92" customFormat="1" ht="30" customHeight="1" x14ac:dyDescent="0.2">
      <c r="A206" s="69">
        <v>122</v>
      </c>
      <c r="B206" s="74" t="s">
        <v>7179</v>
      </c>
      <c r="C206" s="74" t="s">
        <v>7180</v>
      </c>
      <c r="D206" s="74">
        <v>1100797006</v>
      </c>
      <c r="E206" s="74" t="s">
        <v>71</v>
      </c>
      <c r="F206" s="74" t="s">
        <v>7165</v>
      </c>
      <c r="G206" s="95"/>
    </row>
    <row r="207" spans="1:7" s="92" customFormat="1" ht="30" customHeight="1" x14ac:dyDescent="0.2">
      <c r="A207" s="69">
        <v>123</v>
      </c>
      <c r="B207" s="74" t="s">
        <v>7181</v>
      </c>
      <c r="C207" s="74" t="s">
        <v>7182</v>
      </c>
      <c r="D207" s="81" t="s">
        <v>7183</v>
      </c>
      <c r="E207" s="74" t="s">
        <v>71</v>
      </c>
      <c r="F207" s="74" t="s">
        <v>7165</v>
      </c>
      <c r="G207" s="95"/>
    </row>
    <row r="208" spans="1:7" s="92" customFormat="1" ht="30" customHeight="1" x14ac:dyDescent="0.2">
      <c r="A208" s="69">
        <v>126</v>
      </c>
      <c r="B208" s="74" t="s">
        <v>7189</v>
      </c>
      <c r="C208" s="78" t="s">
        <v>7190</v>
      </c>
      <c r="D208" s="80" t="s">
        <v>7191</v>
      </c>
      <c r="E208" s="74" t="s">
        <v>71</v>
      </c>
      <c r="F208" s="74" t="s">
        <v>7165</v>
      </c>
      <c r="G208" s="95"/>
    </row>
    <row r="209" spans="1:7" s="92" customFormat="1" ht="30" customHeight="1" x14ac:dyDescent="0.2">
      <c r="A209" s="69">
        <v>127</v>
      </c>
      <c r="B209" s="78" t="s">
        <v>7192</v>
      </c>
      <c r="C209" s="78" t="s">
        <v>7193</v>
      </c>
      <c r="D209" s="83" t="s">
        <v>7194</v>
      </c>
      <c r="E209" s="74" t="s">
        <v>71</v>
      </c>
      <c r="F209" s="74" t="s">
        <v>7165</v>
      </c>
      <c r="G209" s="95"/>
    </row>
    <row r="210" spans="1:7" s="92" customFormat="1" ht="30" customHeight="1" x14ac:dyDescent="0.2">
      <c r="A210" s="69">
        <v>128</v>
      </c>
      <c r="B210" s="74" t="s">
        <v>7195</v>
      </c>
      <c r="C210" s="74" t="s">
        <v>7196</v>
      </c>
      <c r="D210" s="81" t="s">
        <v>7197</v>
      </c>
      <c r="E210" s="74" t="s">
        <v>71</v>
      </c>
      <c r="F210" s="74" t="s">
        <v>7165</v>
      </c>
      <c r="G210" s="95"/>
    </row>
    <row r="211" spans="1:7" s="92" customFormat="1" ht="30" customHeight="1" x14ac:dyDescent="0.2">
      <c r="A211" s="69">
        <v>129</v>
      </c>
      <c r="B211" s="93" t="s">
        <v>7199</v>
      </c>
      <c r="C211" s="85" t="s">
        <v>7200</v>
      </c>
      <c r="D211" s="91" t="s">
        <v>7201</v>
      </c>
      <c r="E211" s="85" t="s">
        <v>71</v>
      </c>
      <c r="F211" s="85" t="s">
        <v>7165</v>
      </c>
      <c r="G211" s="95"/>
    </row>
    <row r="212" spans="1:7" s="92" customFormat="1" ht="30" customHeight="1" x14ac:dyDescent="0.2">
      <c r="A212" s="69">
        <v>130</v>
      </c>
      <c r="B212" s="85" t="s">
        <v>7202</v>
      </c>
      <c r="C212" s="85" t="s">
        <v>7203</v>
      </c>
      <c r="D212" s="91" t="s">
        <v>7204</v>
      </c>
      <c r="E212" s="85" t="s">
        <v>71</v>
      </c>
      <c r="F212" s="85" t="s">
        <v>7165</v>
      </c>
      <c r="G212" s="95"/>
    </row>
    <row r="213" spans="1:7" s="92" customFormat="1" ht="30" customHeight="1" x14ac:dyDescent="0.2">
      <c r="A213" s="69">
        <v>131</v>
      </c>
      <c r="B213" s="85" t="s">
        <v>5235</v>
      </c>
      <c r="C213" s="85" t="s">
        <v>7205</v>
      </c>
      <c r="D213" s="91" t="s">
        <v>7206</v>
      </c>
      <c r="E213" s="85" t="s">
        <v>71</v>
      </c>
      <c r="F213" s="85" t="s">
        <v>7165</v>
      </c>
      <c r="G213" s="95"/>
    </row>
    <row r="214" spans="1:7" s="92" customFormat="1" ht="30" customHeight="1" x14ac:dyDescent="0.2">
      <c r="A214" s="69">
        <v>132</v>
      </c>
      <c r="B214" s="85" t="s">
        <v>7207</v>
      </c>
      <c r="C214" s="79" t="s">
        <v>7208</v>
      </c>
      <c r="D214" s="84" t="s">
        <v>7209</v>
      </c>
      <c r="E214" s="85" t="s">
        <v>71</v>
      </c>
      <c r="F214" s="85" t="s">
        <v>7165</v>
      </c>
      <c r="G214" s="95"/>
    </row>
    <row r="215" spans="1:7" s="92" customFormat="1" ht="30" customHeight="1" x14ac:dyDescent="0.2">
      <c r="A215" s="69">
        <v>133</v>
      </c>
      <c r="B215" s="74" t="s">
        <v>178</v>
      </c>
      <c r="C215" s="74" t="s">
        <v>7210</v>
      </c>
      <c r="D215" s="74">
        <v>1100176136</v>
      </c>
      <c r="E215" s="74" t="s">
        <v>99</v>
      </c>
      <c r="F215" s="74" t="s">
        <v>7211</v>
      </c>
      <c r="G215" s="95"/>
    </row>
    <row r="216" spans="1:7" s="92" customFormat="1" ht="30" customHeight="1" x14ac:dyDescent="0.2">
      <c r="A216" s="69">
        <v>135</v>
      </c>
      <c r="B216" s="74" t="s">
        <v>7214</v>
      </c>
      <c r="C216" s="74" t="s">
        <v>7215</v>
      </c>
      <c r="D216" s="74" t="s">
        <v>7216</v>
      </c>
      <c r="E216" s="74" t="s">
        <v>99</v>
      </c>
      <c r="F216" s="74" t="s">
        <v>7211</v>
      </c>
      <c r="G216" s="95"/>
    </row>
    <row r="217" spans="1:7" s="92" customFormat="1" ht="30" customHeight="1" x14ac:dyDescent="0.2">
      <c r="A217" s="69">
        <v>136</v>
      </c>
      <c r="B217" s="74" t="s">
        <v>7217</v>
      </c>
      <c r="C217" s="74" t="s">
        <v>7218</v>
      </c>
      <c r="D217" s="74">
        <v>3700381324</v>
      </c>
      <c r="E217" s="74" t="s">
        <v>99</v>
      </c>
      <c r="F217" s="74" t="s">
        <v>7211</v>
      </c>
      <c r="G217" s="95"/>
    </row>
    <row r="218" spans="1:7" s="92" customFormat="1" ht="30" customHeight="1" x14ac:dyDescent="0.2">
      <c r="A218" s="69">
        <v>137</v>
      </c>
      <c r="B218" s="74" t="s">
        <v>7219</v>
      </c>
      <c r="C218" s="74" t="s">
        <v>7220</v>
      </c>
      <c r="D218" s="74" t="s">
        <v>7221</v>
      </c>
      <c r="E218" s="74" t="s">
        <v>99</v>
      </c>
      <c r="F218" s="74" t="s">
        <v>7211</v>
      </c>
      <c r="G218" s="95"/>
    </row>
    <row r="219" spans="1:7" s="92" customFormat="1" ht="30" customHeight="1" x14ac:dyDescent="0.2">
      <c r="A219" s="69">
        <v>138</v>
      </c>
      <c r="B219" s="74" t="s">
        <v>169</v>
      </c>
      <c r="C219" s="74" t="s">
        <v>7222</v>
      </c>
      <c r="D219" s="74" t="s">
        <v>7223</v>
      </c>
      <c r="E219" s="74" t="s">
        <v>99</v>
      </c>
      <c r="F219" s="74" t="s">
        <v>7211</v>
      </c>
      <c r="G219" s="95"/>
    </row>
    <row r="220" spans="1:7" s="92" customFormat="1" ht="30" customHeight="1" x14ac:dyDescent="0.2">
      <c r="A220" s="69">
        <v>139</v>
      </c>
      <c r="B220" s="74" t="s">
        <v>171</v>
      </c>
      <c r="C220" s="74" t="s">
        <v>7224</v>
      </c>
      <c r="D220" s="74" t="s">
        <v>7225</v>
      </c>
      <c r="E220" s="74" t="s">
        <v>99</v>
      </c>
      <c r="F220" s="74" t="s">
        <v>7211</v>
      </c>
      <c r="G220" s="95"/>
    </row>
    <row r="221" spans="1:7" s="92" customFormat="1" ht="30" customHeight="1" x14ac:dyDescent="0.2">
      <c r="A221" s="69">
        <v>140</v>
      </c>
      <c r="B221" s="74" t="s">
        <v>172</v>
      </c>
      <c r="C221" s="74" t="s">
        <v>7226</v>
      </c>
      <c r="D221" s="74" t="s">
        <v>7227</v>
      </c>
      <c r="E221" s="74" t="s">
        <v>99</v>
      </c>
      <c r="F221" s="74" t="s">
        <v>7211</v>
      </c>
      <c r="G221" s="95"/>
    </row>
    <row r="222" spans="1:7" s="92" customFormat="1" ht="30" customHeight="1" x14ac:dyDescent="0.2">
      <c r="A222" s="69">
        <v>141</v>
      </c>
      <c r="B222" s="74" t="s">
        <v>173</v>
      </c>
      <c r="C222" s="74" t="s">
        <v>7228</v>
      </c>
      <c r="D222" s="74" t="s">
        <v>7229</v>
      </c>
      <c r="E222" s="74" t="s">
        <v>99</v>
      </c>
      <c r="F222" s="74" t="s">
        <v>7211</v>
      </c>
      <c r="G222" s="95"/>
    </row>
    <row r="223" spans="1:7" s="92" customFormat="1" ht="30" customHeight="1" x14ac:dyDescent="0.2">
      <c r="A223" s="69">
        <v>142</v>
      </c>
      <c r="B223" s="74" t="s">
        <v>174</v>
      </c>
      <c r="C223" s="74" t="s">
        <v>7230</v>
      </c>
      <c r="D223" s="74" t="s">
        <v>7231</v>
      </c>
      <c r="E223" s="74" t="s">
        <v>99</v>
      </c>
      <c r="F223" s="74" t="s">
        <v>7211</v>
      </c>
      <c r="G223" s="95"/>
    </row>
    <row r="224" spans="1:7" s="92" customFormat="1" ht="30" customHeight="1" x14ac:dyDescent="0.2">
      <c r="A224" s="69">
        <v>143</v>
      </c>
      <c r="B224" s="74" t="s">
        <v>175</v>
      </c>
      <c r="C224" s="74" t="s">
        <v>7232</v>
      </c>
      <c r="D224" s="74" t="s">
        <v>7233</v>
      </c>
      <c r="E224" s="74" t="s">
        <v>99</v>
      </c>
      <c r="F224" s="74" t="s">
        <v>7211</v>
      </c>
      <c r="G224" s="95"/>
    </row>
    <row r="225" spans="1:7" s="92" customFormat="1" ht="30" customHeight="1" x14ac:dyDescent="0.2">
      <c r="A225" s="69">
        <v>144</v>
      </c>
      <c r="B225" s="74" t="s">
        <v>231</v>
      </c>
      <c r="C225" s="74" t="s">
        <v>7234</v>
      </c>
      <c r="D225" s="74" t="s">
        <v>7235</v>
      </c>
      <c r="E225" s="74" t="s">
        <v>99</v>
      </c>
      <c r="F225" s="74" t="s">
        <v>7211</v>
      </c>
      <c r="G225" s="95"/>
    </row>
    <row r="226" spans="1:7" s="92" customFormat="1" ht="30" customHeight="1" x14ac:dyDescent="0.2">
      <c r="A226" s="69">
        <v>145</v>
      </c>
      <c r="B226" s="74" t="s">
        <v>7236</v>
      </c>
      <c r="C226" s="74" t="s">
        <v>7237</v>
      </c>
      <c r="D226" s="74" t="s">
        <v>7238</v>
      </c>
      <c r="E226" s="74" t="s">
        <v>99</v>
      </c>
      <c r="F226" s="74" t="s">
        <v>7211</v>
      </c>
      <c r="G226" s="95"/>
    </row>
    <row r="227" spans="1:7" s="92" customFormat="1" ht="30" customHeight="1" x14ac:dyDescent="0.2">
      <c r="A227" s="69">
        <v>146</v>
      </c>
      <c r="B227" s="74" t="s">
        <v>7239</v>
      </c>
      <c r="C227" s="74" t="s">
        <v>7240</v>
      </c>
      <c r="D227" s="74" t="s">
        <v>7241</v>
      </c>
      <c r="E227" s="74" t="s">
        <v>99</v>
      </c>
      <c r="F227" s="74" t="s">
        <v>7211</v>
      </c>
      <c r="G227" s="95"/>
    </row>
    <row r="228" spans="1:7" s="92" customFormat="1" ht="30" customHeight="1" x14ac:dyDescent="0.2">
      <c r="A228" s="69">
        <v>147</v>
      </c>
      <c r="B228" s="74" t="s">
        <v>7242</v>
      </c>
      <c r="C228" s="74" t="s">
        <v>7243</v>
      </c>
      <c r="D228" s="74" t="s">
        <v>7244</v>
      </c>
      <c r="E228" s="74" t="s">
        <v>99</v>
      </c>
      <c r="F228" s="74" t="s">
        <v>7211</v>
      </c>
      <c r="G228" s="95"/>
    </row>
    <row r="229" spans="1:7" s="92" customFormat="1" ht="30" customHeight="1" x14ac:dyDescent="0.2">
      <c r="A229" s="69">
        <v>148</v>
      </c>
      <c r="B229" s="74" t="s">
        <v>7245</v>
      </c>
      <c r="C229" s="74" t="s">
        <v>7246</v>
      </c>
      <c r="D229" s="74" t="s">
        <v>7247</v>
      </c>
      <c r="E229" s="74" t="s">
        <v>99</v>
      </c>
      <c r="F229" s="74" t="s">
        <v>7211</v>
      </c>
      <c r="G229" s="95"/>
    </row>
    <row r="230" spans="1:7" s="92" customFormat="1" ht="30" customHeight="1" x14ac:dyDescent="0.2">
      <c r="A230" s="69">
        <v>150</v>
      </c>
      <c r="B230" s="74" t="s">
        <v>7252</v>
      </c>
      <c r="C230" s="74" t="s">
        <v>7253</v>
      </c>
      <c r="D230" s="74" t="s">
        <v>7254</v>
      </c>
      <c r="E230" s="74" t="s">
        <v>99</v>
      </c>
      <c r="F230" s="74" t="s">
        <v>7211</v>
      </c>
      <c r="G230" s="95"/>
    </row>
    <row r="231" spans="1:7" s="92" customFormat="1" ht="30" customHeight="1" x14ac:dyDescent="0.2">
      <c r="A231" s="69">
        <v>152</v>
      </c>
      <c r="B231" s="74" t="s">
        <v>7257</v>
      </c>
      <c r="C231" s="74" t="s">
        <v>7258</v>
      </c>
      <c r="D231" s="74" t="s">
        <v>7259</v>
      </c>
      <c r="E231" s="74" t="s">
        <v>99</v>
      </c>
      <c r="F231" s="74" t="s">
        <v>7211</v>
      </c>
      <c r="G231" s="95"/>
    </row>
    <row r="232" spans="1:7" s="92" customFormat="1" ht="30" customHeight="1" x14ac:dyDescent="0.2">
      <c r="A232" s="69">
        <v>153</v>
      </c>
      <c r="B232" s="74" t="s">
        <v>7260</v>
      </c>
      <c r="C232" s="74" t="s">
        <v>7261</v>
      </c>
      <c r="D232" s="74" t="s">
        <v>7262</v>
      </c>
      <c r="E232" s="74" t="s">
        <v>99</v>
      </c>
      <c r="F232" s="74" t="s">
        <v>7211</v>
      </c>
      <c r="G232" s="95"/>
    </row>
    <row r="233" spans="1:7" s="92" customFormat="1" ht="30" customHeight="1" x14ac:dyDescent="0.2">
      <c r="A233" s="69">
        <v>154</v>
      </c>
      <c r="B233" s="74" t="s">
        <v>7263</v>
      </c>
      <c r="C233" s="74" t="s">
        <v>7264</v>
      </c>
      <c r="D233" s="74" t="s">
        <v>7265</v>
      </c>
      <c r="E233" s="74" t="s">
        <v>99</v>
      </c>
      <c r="F233" s="74" t="s">
        <v>7211</v>
      </c>
      <c r="G233" s="95"/>
    </row>
    <row r="234" spans="1:7" s="92" customFormat="1" ht="30" customHeight="1" x14ac:dyDescent="0.2">
      <c r="A234" s="69">
        <v>155</v>
      </c>
      <c r="B234" s="74" t="s">
        <v>7266</v>
      </c>
      <c r="C234" s="74" t="s">
        <v>7267</v>
      </c>
      <c r="D234" s="89" t="s">
        <v>7444</v>
      </c>
      <c r="E234" s="74" t="s">
        <v>99</v>
      </c>
      <c r="F234" s="74" t="s">
        <v>7211</v>
      </c>
      <c r="G234" s="95"/>
    </row>
    <row r="235" spans="1:7" s="92" customFormat="1" ht="30" customHeight="1" x14ac:dyDescent="0.2">
      <c r="A235" s="69">
        <v>156</v>
      </c>
      <c r="B235" s="74" t="s">
        <v>7268</v>
      </c>
      <c r="C235" s="74" t="s">
        <v>7269</v>
      </c>
      <c r="D235" s="74" t="s">
        <v>7270</v>
      </c>
      <c r="E235" s="74" t="s">
        <v>99</v>
      </c>
      <c r="F235" s="74" t="s">
        <v>7211</v>
      </c>
      <c r="G235" s="95"/>
    </row>
    <row r="236" spans="1:7" s="92" customFormat="1" ht="30" customHeight="1" x14ac:dyDescent="0.2">
      <c r="A236" s="69">
        <v>157</v>
      </c>
      <c r="B236" s="74" t="s">
        <v>7271</v>
      </c>
      <c r="C236" s="74" t="s">
        <v>7272</v>
      </c>
      <c r="D236" s="74" t="s">
        <v>7273</v>
      </c>
      <c r="E236" s="74" t="s">
        <v>99</v>
      </c>
      <c r="F236" s="74" t="s">
        <v>7211</v>
      </c>
      <c r="G236" s="95"/>
    </row>
    <row r="237" spans="1:7" s="92" customFormat="1" ht="30" customHeight="1" x14ac:dyDescent="0.2">
      <c r="A237" s="69">
        <v>165</v>
      </c>
      <c r="B237" s="74" t="s">
        <v>7289</v>
      </c>
      <c r="C237" s="74" t="s">
        <v>7290</v>
      </c>
      <c r="D237" s="89" t="s">
        <v>7451</v>
      </c>
      <c r="E237" s="74" t="s">
        <v>99</v>
      </c>
      <c r="F237" s="74" t="s">
        <v>7211</v>
      </c>
      <c r="G237" s="95"/>
    </row>
    <row r="238" spans="1:7" s="92" customFormat="1" ht="30" customHeight="1" x14ac:dyDescent="0.2">
      <c r="A238" s="69">
        <v>184</v>
      </c>
      <c r="B238" s="74" t="s">
        <v>7328</v>
      </c>
      <c r="C238" s="74" t="s">
        <v>7329</v>
      </c>
      <c r="D238" s="74" t="s">
        <v>7330</v>
      </c>
      <c r="E238" s="74" t="s">
        <v>99</v>
      </c>
      <c r="F238" s="74" t="s">
        <v>7211</v>
      </c>
      <c r="G238" s="95"/>
    </row>
    <row r="239" spans="1:7" s="92" customFormat="1" ht="30" customHeight="1" x14ac:dyDescent="0.2">
      <c r="A239" s="69">
        <v>185</v>
      </c>
      <c r="B239" s="74" t="s">
        <v>7331</v>
      </c>
      <c r="C239" s="74" t="s">
        <v>7332</v>
      </c>
      <c r="D239" s="74" t="s">
        <v>7333</v>
      </c>
      <c r="E239" s="74" t="s">
        <v>99</v>
      </c>
      <c r="F239" s="74" t="s">
        <v>7211</v>
      </c>
      <c r="G239" s="95"/>
    </row>
    <row r="240" spans="1:7" s="92" customFormat="1" ht="30" customHeight="1" x14ac:dyDescent="0.2">
      <c r="A240" s="69">
        <v>186</v>
      </c>
      <c r="B240" s="74" t="s">
        <v>7334</v>
      </c>
      <c r="C240" s="74" t="s">
        <v>7335</v>
      </c>
      <c r="D240" s="74" t="s">
        <v>7336</v>
      </c>
      <c r="E240" s="74" t="s">
        <v>99</v>
      </c>
      <c r="F240" s="74" t="s">
        <v>7211</v>
      </c>
      <c r="G240" s="95"/>
    </row>
    <row r="241" spans="1:7" s="92" customFormat="1" ht="30" customHeight="1" x14ac:dyDescent="0.2">
      <c r="A241" s="69">
        <v>187</v>
      </c>
      <c r="B241" s="74" t="s">
        <v>7337</v>
      </c>
      <c r="C241" s="74" t="s">
        <v>7338</v>
      </c>
      <c r="D241" s="74" t="s">
        <v>7339</v>
      </c>
      <c r="E241" s="74" t="s">
        <v>99</v>
      </c>
      <c r="F241" s="74" t="s">
        <v>7211</v>
      </c>
      <c r="G241" s="95"/>
    </row>
    <row r="242" spans="1:7" s="92" customFormat="1" ht="30" customHeight="1" x14ac:dyDescent="0.2">
      <c r="A242" s="69">
        <v>188</v>
      </c>
      <c r="B242" s="74" t="s">
        <v>7340</v>
      </c>
      <c r="C242" s="74" t="s">
        <v>7341</v>
      </c>
      <c r="D242" s="74" t="s">
        <v>7342</v>
      </c>
      <c r="E242" s="74" t="s">
        <v>99</v>
      </c>
      <c r="F242" s="74" t="s">
        <v>7211</v>
      </c>
      <c r="G242" s="95"/>
    </row>
    <row r="243" spans="1:7" s="92" customFormat="1" ht="30" customHeight="1" x14ac:dyDescent="0.2">
      <c r="A243" s="69">
        <v>190</v>
      </c>
      <c r="B243" s="74" t="s">
        <v>7346</v>
      </c>
      <c r="C243" s="74" t="s">
        <v>7347</v>
      </c>
      <c r="D243" s="74" t="s">
        <v>7348</v>
      </c>
      <c r="E243" s="74" t="s">
        <v>99</v>
      </c>
      <c r="F243" s="74" t="s">
        <v>7211</v>
      </c>
      <c r="G243" s="95"/>
    </row>
    <row r="244" spans="1:7" s="92" customFormat="1" ht="30" customHeight="1" x14ac:dyDescent="0.2">
      <c r="A244" s="69">
        <v>191</v>
      </c>
      <c r="B244" s="74" t="s">
        <v>7349</v>
      </c>
      <c r="C244" s="74" t="s">
        <v>7350</v>
      </c>
      <c r="D244" s="74" t="s">
        <v>7351</v>
      </c>
      <c r="E244" s="74" t="s">
        <v>99</v>
      </c>
      <c r="F244" s="74" t="s">
        <v>7211</v>
      </c>
      <c r="G244" s="95"/>
    </row>
    <row r="245" spans="1:7" s="92" customFormat="1" ht="30" customHeight="1" x14ac:dyDescent="0.2">
      <c r="A245" s="69">
        <v>192</v>
      </c>
      <c r="B245" s="74" t="s">
        <v>7352</v>
      </c>
      <c r="C245" s="74" t="s">
        <v>7353</v>
      </c>
      <c r="D245" s="74" t="s">
        <v>7354</v>
      </c>
      <c r="E245" s="74" t="s">
        <v>99</v>
      </c>
      <c r="F245" s="74" t="s">
        <v>7211</v>
      </c>
      <c r="G245" s="95"/>
    </row>
    <row r="246" spans="1:7" s="92" customFormat="1" ht="30" customHeight="1" x14ac:dyDescent="0.2">
      <c r="A246" s="69">
        <v>193</v>
      </c>
      <c r="B246" s="74" t="s">
        <v>7355</v>
      </c>
      <c r="C246" s="74" t="s">
        <v>7356</v>
      </c>
      <c r="D246" s="74" t="s">
        <v>7357</v>
      </c>
      <c r="E246" s="74" t="s">
        <v>99</v>
      </c>
      <c r="F246" s="74" t="s">
        <v>7211</v>
      </c>
      <c r="G246" s="95"/>
    </row>
    <row r="247" spans="1:7" s="92" customFormat="1" ht="30" customHeight="1" x14ac:dyDescent="0.2">
      <c r="A247" s="69">
        <v>194</v>
      </c>
      <c r="B247" s="74" t="s">
        <v>7358</v>
      </c>
      <c r="C247" s="74" t="s">
        <v>7359</v>
      </c>
      <c r="D247" s="74" t="s">
        <v>7360</v>
      </c>
      <c r="E247" s="74" t="s">
        <v>99</v>
      </c>
      <c r="F247" s="74" t="s">
        <v>7211</v>
      </c>
      <c r="G247" s="95"/>
    </row>
    <row r="248" spans="1:7" s="92" customFormat="1" ht="30" customHeight="1" x14ac:dyDescent="0.2">
      <c r="A248" s="69">
        <v>195</v>
      </c>
      <c r="B248" s="74" t="s">
        <v>7361</v>
      </c>
      <c r="C248" s="74" t="s">
        <v>7362</v>
      </c>
      <c r="D248" s="74" t="s">
        <v>7363</v>
      </c>
      <c r="E248" s="74" t="s">
        <v>99</v>
      </c>
      <c r="F248" s="74" t="s">
        <v>7211</v>
      </c>
      <c r="G248" s="95"/>
    </row>
    <row r="249" spans="1:7" s="92" customFormat="1" ht="30" customHeight="1" x14ac:dyDescent="0.2">
      <c r="A249" s="69">
        <v>196</v>
      </c>
      <c r="B249" s="74" t="s">
        <v>7364</v>
      </c>
      <c r="C249" s="74" t="s">
        <v>7365</v>
      </c>
      <c r="D249" s="74" t="s">
        <v>7366</v>
      </c>
      <c r="E249" s="74" t="s">
        <v>99</v>
      </c>
      <c r="F249" s="74" t="s">
        <v>7211</v>
      </c>
      <c r="G249" s="95"/>
    </row>
    <row r="250" spans="1:7" s="92" customFormat="1" ht="30" customHeight="1" x14ac:dyDescent="0.2">
      <c r="A250" s="69">
        <v>197</v>
      </c>
      <c r="B250" s="74" t="s">
        <v>7367</v>
      </c>
      <c r="C250" s="74" t="s">
        <v>7368</v>
      </c>
      <c r="D250" s="74" t="s">
        <v>7369</v>
      </c>
      <c r="E250" s="74" t="s">
        <v>99</v>
      </c>
      <c r="F250" s="74" t="s">
        <v>7211</v>
      </c>
      <c r="G250" s="95"/>
    </row>
    <row r="251" spans="1:7" s="92" customFormat="1" ht="30" customHeight="1" x14ac:dyDescent="0.2">
      <c r="A251" s="69">
        <v>198</v>
      </c>
      <c r="B251" s="74" t="s">
        <v>7370</v>
      </c>
      <c r="C251" s="74" t="s">
        <v>7371</v>
      </c>
      <c r="D251" s="74" t="s">
        <v>7372</v>
      </c>
      <c r="E251" s="74" t="s">
        <v>99</v>
      </c>
      <c r="F251" s="74" t="s">
        <v>7211</v>
      </c>
      <c r="G251" s="95"/>
    </row>
    <row r="252" spans="1:7" s="92" customFormat="1" ht="30" customHeight="1" x14ac:dyDescent="0.2">
      <c r="A252" s="69">
        <v>199</v>
      </c>
      <c r="B252" s="74" t="s">
        <v>7373</v>
      </c>
      <c r="C252" s="74" t="s">
        <v>7374</v>
      </c>
      <c r="D252" s="74" t="s">
        <v>7375</v>
      </c>
      <c r="E252" s="74" t="s">
        <v>99</v>
      </c>
      <c r="F252" s="74" t="s">
        <v>7211</v>
      </c>
      <c r="G252" s="95"/>
    </row>
    <row r="253" spans="1:7" s="92" customFormat="1" ht="30" customHeight="1" x14ac:dyDescent="0.2">
      <c r="A253" s="69">
        <v>200</v>
      </c>
      <c r="B253" s="74" t="s">
        <v>7376</v>
      </c>
      <c r="C253" s="74" t="s">
        <v>7377</v>
      </c>
      <c r="D253" s="74" t="s">
        <v>7378</v>
      </c>
      <c r="E253" s="74" t="s">
        <v>99</v>
      </c>
      <c r="F253" s="74" t="s">
        <v>7211</v>
      </c>
      <c r="G253" s="95"/>
    </row>
    <row r="254" spans="1:7" s="92" customFormat="1" ht="30" customHeight="1" x14ac:dyDescent="0.2">
      <c r="A254" s="69">
        <v>201</v>
      </c>
      <c r="B254" s="74" t="s">
        <v>7379</v>
      </c>
      <c r="C254" s="74" t="s">
        <v>7380</v>
      </c>
      <c r="D254" s="74" t="s">
        <v>7381</v>
      </c>
      <c r="E254" s="74" t="s">
        <v>7251</v>
      </c>
      <c r="F254" s="74" t="s">
        <v>7211</v>
      </c>
      <c r="G254" s="95"/>
    </row>
    <row r="255" spans="1:7" s="92" customFormat="1" ht="30" customHeight="1" x14ac:dyDescent="0.2">
      <c r="A255" s="69">
        <v>202</v>
      </c>
      <c r="B255" s="74" t="s">
        <v>7382</v>
      </c>
      <c r="C255" s="74" t="s">
        <v>7383</v>
      </c>
      <c r="D255" s="74" t="s">
        <v>7384</v>
      </c>
      <c r="E255" s="74" t="s">
        <v>7385</v>
      </c>
      <c r="F255" s="74" t="s">
        <v>7211</v>
      </c>
      <c r="G255" s="95"/>
    </row>
    <row r="256" spans="1:7" s="92" customFormat="1" ht="30" customHeight="1" x14ac:dyDescent="0.2">
      <c r="A256" s="69">
        <v>204</v>
      </c>
      <c r="B256" s="74" t="s">
        <v>7389</v>
      </c>
      <c r="C256" s="74" t="s">
        <v>7390</v>
      </c>
      <c r="D256" s="74" t="s">
        <v>7391</v>
      </c>
      <c r="E256" s="74" t="s">
        <v>99</v>
      </c>
      <c r="F256" s="74" t="s">
        <v>7211</v>
      </c>
      <c r="G256" s="95"/>
    </row>
    <row r="257" spans="1:7" s="92" customFormat="1" ht="30" customHeight="1" x14ac:dyDescent="0.2">
      <c r="A257" s="69">
        <v>205</v>
      </c>
      <c r="B257" s="74" t="s">
        <v>7392</v>
      </c>
      <c r="C257" s="74" t="s">
        <v>7393</v>
      </c>
      <c r="D257" s="74" t="s">
        <v>7394</v>
      </c>
      <c r="E257" s="74" t="s">
        <v>99</v>
      </c>
      <c r="F257" s="74" t="s">
        <v>7211</v>
      </c>
      <c r="G257" s="95"/>
    </row>
    <row r="258" spans="1:7" s="92" customFormat="1" ht="30" customHeight="1" x14ac:dyDescent="0.2">
      <c r="A258" s="69">
        <v>206</v>
      </c>
      <c r="B258" s="74" t="s">
        <v>7395</v>
      </c>
      <c r="C258" s="74" t="s">
        <v>7396</v>
      </c>
      <c r="D258" s="74" t="s">
        <v>7397</v>
      </c>
      <c r="E258" s="74" t="s">
        <v>99</v>
      </c>
      <c r="F258" s="74" t="s">
        <v>7211</v>
      </c>
      <c r="G258" s="95"/>
    </row>
    <row r="259" spans="1:7" s="92" customFormat="1" ht="30" customHeight="1" x14ac:dyDescent="0.2">
      <c r="A259" s="69">
        <v>207</v>
      </c>
      <c r="B259" s="74" t="s">
        <v>7398</v>
      </c>
      <c r="C259" s="74" t="s">
        <v>7399</v>
      </c>
      <c r="D259" s="74" t="s">
        <v>7400</v>
      </c>
      <c r="E259" s="74" t="s">
        <v>99</v>
      </c>
      <c r="F259" s="74" t="s">
        <v>7211</v>
      </c>
      <c r="G259" s="95"/>
    </row>
    <row r="260" spans="1:7" s="92" customFormat="1" ht="30" customHeight="1" x14ac:dyDescent="0.2">
      <c r="A260" s="69">
        <v>208</v>
      </c>
      <c r="B260" s="74" t="s">
        <v>7401</v>
      </c>
      <c r="C260" s="74" t="s">
        <v>7402</v>
      </c>
      <c r="D260" s="74" t="s">
        <v>7403</v>
      </c>
      <c r="E260" s="74" t="s">
        <v>99</v>
      </c>
      <c r="F260" s="74" t="s">
        <v>7211</v>
      </c>
      <c r="G260" s="95"/>
    </row>
    <row r="261" spans="1:7" s="92" customFormat="1" ht="30" customHeight="1" x14ac:dyDescent="0.2">
      <c r="A261" s="69">
        <v>209</v>
      </c>
      <c r="B261" s="74" t="s">
        <v>7404</v>
      </c>
      <c r="C261" s="74" t="s">
        <v>7405</v>
      </c>
      <c r="D261" s="74" t="s">
        <v>7406</v>
      </c>
      <c r="E261" s="74" t="s">
        <v>99</v>
      </c>
      <c r="F261" s="74" t="s">
        <v>7211</v>
      </c>
      <c r="G261" s="95"/>
    </row>
    <row r="262" spans="1:7" s="92" customFormat="1" ht="30" customHeight="1" x14ac:dyDescent="0.2">
      <c r="A262" s="69">
        <v>210</v>
      </c>
      <c r="B262" s="74" t="s">
        <v>7407</v>
      </c>
      <c r="C262" s="74" t="s">
        <v>7408</v>
      </c>
      <c r="D262" s="74" t="s">
        <v>7409</v>
      </c>
      <c r="E262" s="74" t="s">
        <v>99</v>
      </c>
      <c r="F262" s="74" t="s">
        <v>7211</v>
      </c>
      <c r="G262" s="95"/>
    </row>
    <row r="263" spans="1:7" s="92" customFormat="1" ht="30" customHeight="1" x14ac:dyDescent="0.2">
      <c r="A263" s="69">
        <v>211</v>
      </c>
      <c r="B263" s="74" t="s">
        <v>7410</v>
      </c>
      <c r="C263" s="74" t="s">
        <v>7411</v>
      </c>
      <c r="D263" s="74" t="s">
        <v>7412</v>
      </c>
      <c r="E263" s="74" t="s">
        <v>99</v>
      </c>
      <c r="F263" s="74" t="s">
        <v>7211</v>
      </c>
      <c r="G263" s="95"/>
    </row>
    <row r="264" spans="1:7" s="92" customFormat="1" ht="30" customHeight="1" x14ac:dyDescent="0.2">
      <c r="A264" s="69">
        <v>212</v>
      </c>
      <c r="B264" s="74" t="s">
        <v>7413</v>
      </c>
      <c r="C264" s="74" t="s">
        <v>7414</v>
      </c>
      <c r="D264" s="74" t="s">
        <v>7415</v>
      </c>
      <c r="E264" s="74" t="s">
        <v>71</v>
      </c>
      <c r="F264" s="74" t="s">
        <v>7211</v>
      </c>
      <c r="G264" s="95"/>
    </row>
    <row r="265" spans="1:7" s="92" customFormat="1" ht="30" customHeight="1" x14ac:dyDescent="0.2">
      <c r="A265" s="69">
        <v>213</v>
      </c>
      <c r="B265" s="74" t="s">
        <v>7416</v>
      </c>
      <c r="C265" s="74" t="s">
        <v>7417</v>
      </c>
      <c r="D265" s="74" t="s">
        <v>7418</v>
      </c>
      <c r="E265" s="74" t="s">
        <v>99</v>
      </c>
      <c r="F265" s="74" t="s">
        <v>7211</v>
      </c>
      <c r="G265" s="95"/>
    </row>
    <row r="266" spans="1:7" s="92" customFormat="1" ht="30" customHeight="1" x14ac:dyDescent="0.2">
      <c r="A266" s="69">
        <v>214</v>
      </c>
      <c r="B266" s="74" t="s">
        <v>7419</v>
      </c>
      <c r="C266" s="74" t="s">
        <v>7420</v>
      </c>
      <c r="D266" s="74" t="s">
        <v>7421</v>
      </c>
      <c r="E266" s="74" t="s">
        <v>99</v>
      </c>
      <c r="F266" s="74" t="s">
        <v>7211</v>
      </c>
      <c r="G266" s="95"/>
    </row>
    <row r="267" spans="1:7" s="92" customFormat="1" ht="30" customHeight="1" x14ac:dyDescent="0.2">
      <c r="A267" s="69">
        <v>215</v>
      </c>
      <c r="B267" s="74" t="s">
        <v>7422</v>
      </c>
      <c r="C267" s="74" t="s">
        <v>7423</v>
      </c>
      <c r="D267" s="74" t="s">
        <v>7424</v>
      </c>
      <c r="E267" s="74" t="s">
        <v>99</v>
      </c>
      <c r="F267" s="74" t="s">
        <v>7211</v>
      </c>
      <c r="G267" s="95"/>
    </row>
    <row r="268" spans="1:7" s="92" customFormat="1" ht="30" customHeight="1" x14ac:dyDescent="0.2">
      <c r="A268" s="69">
        <v>216</v>
      </c>
      <c r="B268" s="74" t="s">
        <v>7425</v>
      </c>
      <c r="C268" s="74" t="s">
        <v>7426</v>
      </c>
      <c r="D268" s="74" t="s">
        <v>7427</v>
      </c>
      <c r="E268" s="74" t="s">
        <v>99</v>
      </c>
      <c r="F268" s="74" t="s">
        <v>7211</v>
      </c>
      <c r="G268" s="95"/>
    </row>
    <row r="269" spans="1:7" s="92" customFormat="1" ht="30" customHeight="1" x14ac:dyDescent="0.2">
      <c r="A269" s="69">
        <v>217</v>
      </c>
      <c r="B269" s="74" t="s">
        <v>7428</v>
      </c>
      <c r="C269" s="74" t="s">
        <v>7429</v>
      </c>
      <c r="D269" s="74" t="s">
        <v>7430</v>
      </c>
      <c r="E269" s="74" t="s">
        <v>99</v>
      </c>
      <c r="F269" s="74" t="s">
        <v>7211</v>
      </c>
      <c r="G269" s="95"/>
    </row>
    <row r="270" spans="1:7" s="92" customFormat="1" ht="30" customHeight="1" x14ac:dyDescent="0.2">
      <c r="A270" s="69">
        <v>218</v>
      </c>
      <c r="B270" s="74" t="s">
        <v>7431</v>
      </c>
      <c r="C270" s="74" t="s">
        <v>7432</v>
      </c>
      <c r="D270" s="74" t="s">
        <v>7433</v>
      </c>
      <c r="E270" s="74" t="s">
        <v>99</v>
      </c>
      <c r="F270" s="74" t="s">
        <v>7211</v>
      </c>
      <c r="G270" s="95"/>
    </row>
    <row r="271" spans="1:7" s="92" customFormat="1" ht="30" customHeight="1" x14ac:dyDescent="0.2">
      <c r="A271" s="69">
        <v>219</v>
      </c>
      <c r="B271" s="74" t="s">
        <v>7434</v>
      </c>
      <c r="C271" s="74" t="s">
        <v>7435</v>
      </c>
      <c r="D271" s="74" t="s">
        <v>7436</v>
      </c>
      <c r="E271" s="74" t="s">
        <v>99</v>
      </c>
      <c r="F271" s="74" t="s">
        <v>7211</v>
      </c>
      <c r="G271" s="95"/>
    </row>
    <row r="272" spans="1:7" s="92" customFormat="1" ht="30" customHeight="1" x14ac:dyDescent="0.2">
      <c r="A272" s="69">
        <v>220</v>
      </c>
      <c r="B272" s="74" t="s">
        <v>7437</v>
      </c>
      <c r="C272" s="74" t="s">
        <v>7438</v>
      </c>
      <c r="D272" s="74" t="s">
        <v>7439</v>
      </c>
      <c r="E272" s="74" t="s">
        <v>99</v>
      </c>
      <c r="F272" s="74" t="s">
        <v>7211</v>
      </c>
      <c r="G272" s="95"/>
    </row>
    <row r="273" spans="1:7" s="92" customFormat="1" ht="30" customHeight="1" x14ac:dyDescent="0.2">
      <c r="A273" s="69">
        <v>221</v>
      </c>
      <c r="B273" s="74" t="s">
        <v>7440</v>
      </c>
      <c r="C273" s="74" t="s">
        <v>7441</v>
      </c>
      <c r="D273" s="74" t="s">
        <v>7442</v>
      </c>
      <c r="E273" s="74" t="s">
        <v>99</v>
      </c>
      <c r="F273" s="74" t="s">
        <v>7211</v>
      </c>
      <c r="G273" s="95"/>
    </row>
    <row r="274" spans="1:7" s="92" customFormat="1" ht="30" customHeight="1" x14ac:dyDescent="0.2">
      <c r="A274" s="69">
        <v>222</v>
      </c>
      <c r="B274" s="74" t="s">
        <v>7468</v>
      </c>
      <c r="C274" s="74" t="s">
        <v>7469</v>
      </c>
      <c r="D274" s="89" t="s">
        <v>7470</v>
      </c>
      <c r="E274" s="74" t="s">
        <v>7471</v>
      </c>
      <c r="F274" s="74" t="s">
        <v>9341</v>
      </c>
      <c r="G274" s="95"/>
    </row>
    <row r="275" spans="1:7" s="92" customFormat="1" ht="30" customHeight="1" x14ac:dyDescent="0.2">
      <c r="A275" s="69">
        <v>223</v>
      </c>
      <c r="B275" s="74" t="s">
        <v>7472</v>
      </c>
      <c r="C275" s="74" t="s">
        <v>7473</v>
      </c>
      <c r="D275" s="89" t="s">
        <v>7474</v>
      </c>
      <c r="E275" s="74" t="s">
        <v>7475</v>
      </c>
      <c r="F275" s="74" t="s">
        <v>9341</v>
      </c>
      <c r="G275" s="95"/>
    </row>
    <row r="276" spans="1:7" s="92" customFormat="1" ht="30" customHeight="1" x14ac:dyDescent="0.2">
      <c r="A276" s="69">
        <v>224</v>
      </c>
      <c r="B276" s="74" t="s">
        <v>7476</v>
      </c>
      <c r="C276" s="74" t="s">
        <v>7477</v>
      </c>
      <c r="D276" s="89" t="s">
        <v>7478</v>
      </c>
      <c r="E276" s="74" t="s">
        <v>7475</v>
      </c>
      <c r="F276" s="74" t="s">
        <v>9341</v>
      </c>
      <c r="G276" s="95"/>
    </row>
    <row r="277" spans="1:7" s="92" customFormat="1" ht="30" customHeight="1" x14ac:dyDescent="0.2">
      <c r="A277" s="69">
        <v>225</v>
      </c>
      <c r="B277" s="74" t="s">
        <v>7479</v>
      </c>
      <c r="C277" s="74" t="s">
        <v>7480</v>
      </c>
      <c r="D277" s="89" t="s">
        <v>7481</v>
      </c>
      <c r="E277" s="74" t="s">
        <v>7475</v>
      </c>
      <c r="F277" s="74" t="s">
        <v>9341</v>
      </c>
      <c r="G277" s="95"/>
    </row>
    <row r="278" spans="1:7" s="92" customFormat="1" ht="30" customHeight="1" x14ac:dyDescent="0.2">
      <c r="A278" s="69">
        <v>226</v>
      </c>
      <c r="B278" s="74" t="s">
        <v>7482</v>
      </c>
      <c r="C278" s="74" t="s">
        <v>7483</v>
      </c>
      <c r="D278" s="89" t="s">
        <v>7484</v>
      </c>
      <c r="E278" s="74" t="s">
        <v>7475</v>
      </c>
      <c r="F278" s="74" t="s">
        <v>9341</v>
      </c>
      <c r="G278" s="95"/>
    </row>
    <row r="279" spans="1:7" s="92" customFormat="1" ht="30" customHeight="1" x14ac:dyDescent="0.2">
      <c r="A279" s="69">
        <v>227</v>
      </c>
      <c r="B279" s="74" t="s">
        <v>7485</v>
      </c>
      <c r="C279" s="74" t="s">
        <v>7486</v>
      </c>
      <c r="D279" s="89" t="s">
        <v>7487</v>
      </c>
      <c r="E279" s="74" t="s">
        <v>7475</v>
      </c>
      <c r="F279" s="74" t="s">
        <v>9341</v>
      </c>
      <c r="G279" s="95"/>
    </row>
    <row r="280" spans="1:7" s="92" customFormat="1" ht="30" customHeight="1" x14ac:dyDescent="0.2">
      <c r="A280" s="69">
        <v>228</v>
      </c>
      <c r="B280" s="74" t="s">
        <v>7488</v>
      </c>
      <c r="C280" s="74" t="s">
        <v>7489</v>
      </c>
      <c r="D280" s="89" t="s">
        <v>7490</v>
      </c>
      <c r="E280" s="74" t="s">
        <v>7475</v>
      </c>
      <c r="F280" s="74" t="s">
        <v>9341</v>
      </c>
      <c r="G280" s="95"/>
    </row>
    <row r="281" spans="1:7" s="92" customFormat="1" ht="30" customHeight="1" x14ac:dyDescent="0.2">
      <c r="A281" s="69">
        <v>229</v>
      </c>
      <c r="B281" s="74" t="s">
        <v>7491</v>
      </c>
      <c r="C281" s="74" t="s">
        <v>7492</v>
      </c>
      <c r="D281" s="89" t="s">
        <v>7493</v>
      </c>
      <c r="E281" s="74" t="s">
        <v>7494</v>
      </c>
      <c r="F281" s="74" t="s">
        <v>9341</v>
      </c>
      <c r="G281" s="95"/>
    </row>
    <row r="282" spans="1:7" s="92" customFormat="1" ht="30" customHeight="1" x14ac:dyDescent="0.2">
      <c r="A282" s="69">
        <v>230</v>
      </c>
      <c r="B282" s="74" t="s">
        <v>7495</v>
      </c>
      <c r="C282" s="74" t="s">
        <v>7496</v>
      </c>
      <c r="D282" s="89" t="s">
        <v>7497</v>
      </c>
      <c r="E282" s="74" t="s">
        <v>7498</v>
      </c>
      <c r="F282" s="74" t="s">
        <v>9341</v>
      </c>
      <c r="G282" s="95"/>
    </row>
    <row r="283" spans="1:7" s="92" customFormat="1" ht="30" customHeight="1" x14ac:dyDescent="0.2">
      <c r="A283" s="69">
        <v>231</v>
      </c>
      <c r="B283" s="74" t="s">
        <v>7499</v>
      </c>
      <c r="C283" s="74" t="s">
        <v>7500</v>
      </c>
      <c r="D283" s="89" t="s">
        <v>7501</v>
      </c>
      <c r="E283" s="74" t="s">
        <v>7498</v>
      </c>
      <c r="F283" s="74" t="s">
        <v>9341</v>
      </c>
      <c r="G283" s="95"/>
    </row>
    <row r="284" spans="1:7" s="92" customFormat="1" ht="30" customHeight="1" x14ac:dyDescent="0.2">
      <c r="A284" s="69">
        <v>232</v>
      </c>
      <c r="B284" s="74" t="s">
        <v>7502</v>
      </c>
      <c r="C284" s="74" t="s">
        <v>7503</v>
      </c>
      <c r="D284" s="89" t="s">
        <v>7504</v>
      </c>
      <c r="E284" s="74" t="s">
        <v>7498</v>
      </c>
      <c r="F284" s="74" t="s">
        <v>9341</v>
      </c>
      <c r="G284" s="95"/>
    </row>
    <row r="285" spans="1:7" s="92" customFormat="1" ht="30" customHeight="1" x14ac:dyDescent="0.2">
      <c r="A285" s="69">
        <v>233</v>
      </c>
      <c r="B285" s="74" t="s">
        <v>7505</v>
      </c>
      <c r="C285" s="74" t="s">
        <v>7506</v>
      </c>
      <c r="D285" s="89" t="s">
        <v>7507</v>
      </c>
      <c r="E285" s="74" t="s">
        <v>7498</v>
      </c>
      <c r="F285" s="74" t="s">
        <v>9341</v>
      </c>
      <c r="G285" s="95"/>
    </row>
    <row r="286" spans="1:7" s="92" customFormat="1" ht="30" customHeight="1" x14ac:dyDescent="0.2">
      <c r="A286" s="69">
        <v>234</v>
      </c>
      <c r="B286" s="74" t="s">
        <v>7508</v>
      </c>
      <c r="C286" s="74" t="s">
        <v>7509</v>
      </c>
      <c r="D286" s="89" t="s">
        <v>7510</v>
      </c>
      <c r="E286" s="74" t="s">
        <v>7511</v>
      </c>
      <c r="F286" s="74" t="s">
        <v>9341</v>
      </c>
      <c r="G286" s="95"/>
    </row>
    <row r="287" spans="1:7" s="92" customFormat="1" ht="30" customHeight="1" x14ac:dyDescent="0.2">
      <c r="A287" s="69">
        <v>235</v>
      </c>
      <c r="B287" s="74" t="s">
        <v>7512</v>
      </c>
      <c r="C287" s="74" t="s">
        <v>7513</v>
      </c>
      <c r="D287" s="89" t="s">
        <v>7514</v>
      </c>
      <c r="E287" s="74" t="s">
        <v>7511</v>
      </c>
      <c r="F287" s="74" t="s">
        <v>9341</v>
      </c>
      <c r="G287" s="95"/>
    </row>
    <row r="288" spans="1:7" s="92" customFormat="1" ht="30" customHeight="1" x14ac:dyDescent="0.2">
      <c r="A288" s="69">
        <v>236</v>
      </c>
      <c r="B288" s="74" t="s">
        <v>7515</v>
      </c>
      <c r="C288" s="74" t="s">
        <v>7516</v>
      </c>
      <c r="D288" s="89" t="s">
        <v>7517</v>
      </c>
      <c r="E288" s="74" t="s">
        <v>7518</v>
      </c>
      <c r="F288" s="74" t="s">
        <v>9341</v>
      </c>
      <c r="G288" s="95"/>
    </row>
    <row r="289" spans="1:7" s="92" customFormat="1" ht="30" customHeight="1" x14ac:dyDescent="0.2">
      <c r="A289" s="69">
        <v>237</v>
      </c>
      <c r="B289" s="74" t="s">
        <v>7519</v>
      </c>
      <c r="C289" s="74" t="s">
        <v>7520</v>
      </c>
      <c r="D289" s="89" t="s">
        <v>7521</v>
      </c>
      <c r="E289" s="74" t="s">
        <v>7522</v>
      </c>
      <c r="F289" s="74" t="s">
        <v>9341</v>
      </c>
      <c r="G289" s="95"/>
    </row>
    <row r="290" spans="1:7" s="92" customFormat="1" ht="30" customHeight="1" x14ac:dyDescent="0.2">
      <c r="A290" s="69">
        <v>238</v>
      </c>
      <c r="B290" s="74" t="s">
        <v>7523</v>
      </c>
      <c r="C290" s="74" t="s">
        <v>7524</v>
      </c>
      <c r="D290" s="89" t="s">
        <v>7525</v>
      </c>
      <c r="E290" s="74" t="s">
        <v>7522</v>
      </c>
      <c r="F290" s="74" t="s">
        <v>9341</v>
      </c>
      <c r="G290" s="95"/>
    </row>
    <row r="291" spans="1:7" s="92" customFormat="1" ht="30" customHeight="1" x14ac:dyDescent="0.2">
      <c r="A291" s="69">
        <v>239</v>
      </c>
      <c r="B291" s="74" t="s">
        <v>7526</v>
      </c>
      <c r="C291" s="74" t="s">
        <v>7527</v>
      </c>
      <c r="D291" s="89" t="s">
        <v>7528</v>
      </c>
      <c r="E291" s="74" t="s">
        <v>7522</v>
      </c>
      <c r="F291" s="74" t="s">
        <v>9341</v>
      </c>
      <c r="G291" s="95"/>
    </row>
    <row r="292" spans="1:7" s="92" customFormat="1" ht="30" customHeight="1" x14ac:dyDescent="0.2">
      <c r="A292" s="69">
        <v>240</v>
      </c>
      <c r="B292" s="74" t="s">
        <v>7529</v>
      </c>
      <c r="C292" s="74" t="s">
        <v>7530</v>
      </c>
      <c r="D292" s="89" t="s">
        <v>7531</v>
      </c>
      <c r="E292" s="74" t="s">
        <v>7522</v>
      </c>
      <c r="F292" s="74" t="s">
        <v>9341</v>
      </c>
      <c r="G292" s="95"/>
    </row>
    <row r="293" spans="1:7" s="92" customFormat="1" ht="30" customHeight="1" x14ac:dyDescent="0.2">
      <c r="A293" s="69">
        <v>241</v>
      </c>
      <c r="B293" s="74" t="s">
        <v>7532</v>
      </c>
      <c r="C293" s="74" t="s">
        <v>7533</v>
      </c>
      <c r="D293" s="89" t="s">
        <v>7534</v>
      </c>
      <c r="E293" s="74" t="s">
        <v>7522</v>
      </c>
      <c r="F293" s="74" t="s">
        <v>9341</v>
      </c>
      <c r="G293" s="95"/>
    </row>
    <row r="294" spans="1:7" s="92" customFormat="1" ht="30" customHeight="1" x14ac:dyDescent="0.2">
      <c r="A294" s="69">
        <v>242</v>
      </c>
      <c r="B294" s="74" t="s">
        <v>7535</v>
      </c>
      <c r="C294" s="74" t="s">
        <v>7536</v>
      </c>
      <c r="D294" s="89" t="s">
        <v>7537</v>
      </c>
      <c r="E294" s="74" t="s">
        <v>7522</v>
      </c>
      <c r="F294" s="74" t="s">
        <v>9341</v>
      </c>
      <c r="G294" s="95"/>
    </row>
    <row r="295" spans="1:7" s="92" customFormat="1" ht="30" customHeight="1" x14ac:dyDescent="0.2">
      <c r="A295" s="69">
        <v>243</v>
      </c>
      <c r="B295" s="74" t="s">
        <v>7538</v>
      </c>
      <c r="C295" s="74" t="s">
        <v>7539</v>
      </c>
      <c r="D295" s="89" t="s">
        <v>7540</v>
      </c>
      <c r="E295" s="74" t="s">
        <v>7522</v>
      </c>
      <c r="F295" s="74" t="s">
        <v>9341</v>
      </c>
      <c r="G295" s="95"/>
    </row>
    <row r="296" spans="1:7" s="92" customFormat="1" ht="30" customHeight="1" x14ac:dyDescent="0.2">
      <c r="A296" s="69">
        <v>244</v>
      </c>
      <c r="B296" s="74" t="s">
        <v>7541</v>
      </c>
      <c r="C296" s="74" t="s">
        <v>7542</v>
      </c>
      <c r="D296" s="89" t="s">
        <v>7543</v>
      </c>
      <c r="E296" s="74" t="s">
        <v>7522</v>
      </c>
      <c r="F296" s="74" t="s">
        <v>9341</v>
      </c>
      <c r="G296" s="95"/>
    </row>
    <row r="297" spans="1:7" s="92" customFormat="1" ht="30" customHeight="1" x14ac:dyDescent="0.2">
      <c r="A297" s="69">
        <v>245</v>
      </c>
      <c r="B297" s="74" t="s">
        <v>7544</v>
      </c>
      <c r="C297" s="74" t="s">
        <v>7545</v>
      </c>
      <c r="D297" s="89" t="s">
        <v>7546</v>
      </c>
      <c r="E297" s="74" t="s">
        <v>7522</v>
      </c>
      <c r="F297" s="74" t="s">
        <v>9341</v>
      </c>
      <c r="G297" s="95"/>
    </row>
    <row r="298" spans="1:7" s="92" customFormat="1" ht="30" customHeight="1" x14ac:dyDescent="0.2">
      <c r="A298" s="69">
        <v>246</v>
      </c>
      <c r="B298" s="74" t="s">
        <v>7547</v>
      </c>
      <c r="C298" s="74" t="s">
        <v>7548</v>
      </c>
      <c r="D298" s="89" t="s">
        <v>7549</v>
      </c>
      <c r="E298" s="74" t="s">
        <v>7522</v>
      </c>
      <c r="F298" s="74" t="s">
        <v>9341</v>
      </c>
      <c r="G298" s="95"/>
    </row>
    <row r="299" spans="1:7" s="92" customFormat="1" ht="30" customHeight="1" x14ac:dyDescent="0.2">
      <c r="A299" s="69">
        <v>247</v>
      </c>
      <c r="B299" s="74" t="s">
        <v>7550</v>
      </c>
      <c r="C299" s="74" t="s">
        <v>7551</v>
      </c>
      <c r="D299" s="89" t="s">
        <v>7552</v>
      </c>
      <c r="E299" s="74" t="s">
        <v>7522</v>
      </c>
      <c r="F299" s="74" t="s">
        <v>9341</v>
      </c>
      <c r="G299" s="95"/>
    </row>
    <row r="300" spans="1:7" s="92" customFormat="1" ht="30" customHeight="1" x14ac:dyDescent="0.2">
      <c r="A300" s="69">
        <v>248</v>
      </c>
      <c r="B300" s="74" t="s">
        <v>7553</v>
      </c>
      <c r="C300" s="74" t="s">
        <v>7554</v>
      </c>
      <c r="D300" s="89" t="s">
        <v>7555</v>
      </c>
      <c r="E300" s="74" t="s">
        <v>7522</v>
      </c>
      <c r="F300" s="74" t="s">
        <v>9341</v>
      </c>
      <c r="G300" s="95"/>
    </row>
    <row r="301" spans="1:7" s="92" customFormat="1" ht="30" customHeight="1" x14ac:dyDescent="0.2">
      <c r="A301" s="69">
        <v>249</v>
      </c>
      <c r="B301" s="74" t="s">
        <v>7556</v>
      </c>
      <c r="C301" s="74" t="s">
        <v>7557</v>
      </c>
      <c r="D301" s="89" t="s">
        <v>7558</v>
      </c>
      <c r="E301" s="74" t="s">
        <v>7522</v>
      </c>
      <c r="F301" s="74" t="s">
        <v>9341</v>
      </c>
      <c r="G301" s="95"/>
    </row>
    <row r="302" spans="1:7" s="92" customFormat="1" ht="30" customHeight="1" x14ac:dyDescent="0.2">
      <c r="A302" s="69">
        <v>250</v>
      </c>
      <c r="B302" s="74" t="s">
        <v>7559</v>
      </c>
      <c r="C302" s="74" t="s">
        <v>7560</v>
      </c>
      <c r="D302" s="89" t="s">
        <v>7561</v>
      </c>
      <c r="E302" s="74" t="s">
        <v>7522</v>
      </c>
      <c r="F302" s="74" t="s">
        <v>9341</v>
      </c>
      <c r="G302" s="95"/>
    </row>
    <row r="303" spans="1:7" s="92" customFormat="1" ht="30" customHeight="1" x14ac:dyDescent="0.2">
      <c r="A303" s="69">
        <v>251</v>
      </c>
      <c r="B303" s="74" t="s">
        <v>7562</v>
      </c>
      <c r="C303" s="74" t="s">
        <v>7563</v>
      </c>
      <c r="D303" s="89" t="s">
        <v>7564</v>
      </c>
      <c r="E303" s="74" t="s">
        <v>7522</v>
      </c>
      <c r="F303" s="74" t="s">
        <v>9341</v>
      </c>
      <c r="G303" s="95"/>
    </row>
    <row r="304" spans="1:7" s="92" customFormat="1" ht="30" customHeight="1" x14ac:dyDescent="0.2">
      <c r="A304" s="69">
        <v>252</v>
      </c>
      <c r="B304" s="74" t="s">
        <v>7565</v>
      </c>
      <c r="C304" s="74" t="s">
        <v>7566</v>
      </c>
      <c r="D304" s="89" t="s">
        <v>7567</v>
      </c>
      <c r="E304" s="74" t="s">
        <v>7522</v>
      </c>
      <c r="F304" s="74" t="s">
        <v>9341</v>
      </c>
      <c r="G304" s="95"/>
    </row>
    <row r="305" spans="1:7" s="92" customFormat="1" ht="30" customHeight="1" x14ac:dyDescent="0.2">
      <c r="A305" s="69">
        <v>253</v>
      </c>
      <c r="B305" s="74" t="s">
        <v>7568</v>
      </c>
      <c r="C305" s="74" t="s">
        <v>7569</v>
      </c>
      <c r="D305" s="89" t="s">
        <v>7570</v>
      </c>
      <c r="E305" s="74" t="s">
        <v>7522</v>
      </c>
      <c r="F305" s="74" t="s">
        <v>9341</v>
      </c>
      <c r="G305" s="95"/>
    </row>
    <row r="306" spans="1:7" s="92" customFormat="1" ht="30" customHeight="1" x14ac:dyDescent="0.2">
      <c r="A306" s="69">
        <v>254</v>
      </c>
      <c r="B306" s="74" t="s">
        <v>7571</v>
      </c>
      <c r="C306" s="74" t="s">
        <v>7572</v>
      </c>
      <c r="D306" s="89" t="s">
        <v>7573</v>
      </c>
      <c r="E306" s="74" t="s">
        <v>7522</v>
      </c>
      <c r="F306" s="74" t="s">
        <v>9341</v>
      </c>
      <c r="G306" s="95"/>
    </row>
    <row r="307" spans="1:7" s="92" customFormat="1" ht="30" customHeight="1" x14ac:dyDescent="0.2">
      <c r="A307" s="69">
        <v>255</v>
      </c>
      <c r="B307" s="74" t="s">
        <v>7574</v>
      </c>
      <c r="C307" s="74" t="s">
        <v>7575</v>
      </c>
      <c r="D307" s="89" t="s">
        <v>7576</v>
      </c>
      <c r="E307" s="74" t="s">
        <v>7522</v>
      </c>
      <c r="F307" s="74" t="s">
        <v>9341</v>
      </c>
      <c r="G307" s="95"/>
    </row>
    <row r="308" spans="1:7" s="92" customFormat="1" ht="30" customHeight="1" x14ac:dyDescent="0.2">
      <c r="A308" s="69">
        <v>256</v>
      </c>
      <c r="B308" s="74" t="s">
        <v>7577</v>
      </c>
      <c r="C308" s="74" t="s">
        <v>7578</v>
      </c>
      <c r="D308" s="89" t="s">
        <v>7579</v>
      </c>
      <c r="E308" s="74" t="s">
        <v>7522</v>
      </c>
      <c r="F308" s="74" t="s">
        <v>9341</v>
      </c>
      <c r="G308" s="95"/>
    </row>
    <row r="309" spans="1:7" s="92" customFormat="1" ht="30" customHeight="1" x14ac:dyDescent="0.2">
      <c r="A309" s="69">
        <v>257</v>
      </c>
      <c r="B309" s="74" t="s">
        <v>7580</v>
      </c>
      <c r="C309" s="74" t="s">
        <v>7581</v>
      </c>
      <c r="D309" s="89" t="s">
        <v>7582</v>
      </c>
      <c r="E309" s="74" t="s">
        <v>7522</v>
      </c>
      <c r="F309" s="74" t="s">
        <v>9341</v>
      </c>
      <c r="G309" s="95"/>
    </row>
    <row r="310" spans="1:7" s="92" customFormat="1" ht="30" customHeight="1" x14ac:dyDescent="0.2">
      <c r="A310" s="69">
        <v>258</v>
      </c>
      <c r="B310" s="74" t="s">
        <v>7583</v>
      </c>
      <c r="C310" s="74" t="s">
        <v>7584</v>
      </c>
      <c r="D310" s="89" t="s">
        <v>7585</v>
      </c>
      <c r="E310" s="74" t="s">
        <v>7522</v>
      </c>
      <c r="F310" s="74" t="s">
        <v>9341</v>
      </c>
      <c r="G310" s="95"/>
    </row>
    <row r="311" spans="1:7" s="92" customFormat="1" ht="30" customHeight="1" x14ac:dyDescent="0.2">
      <c r="A311" s="69">
        <v>259</v>
      </c>
      <c r="B311" s="74" t="s">
        <v>7586</v>
      </c>
      <c r="C311" s="74" t="s">
        <v>7587</v>
      </c>
      <c r="D311" s="89" t="s">
        <v>7588</v>
      </c>
      <c r="E311" s="74" t="s">
        <v>7589</v>
      </c>
      <c r="F311" s="74" t="s">
        <v>9341</v>
      </c>
      <c r="G311" s="95"/>
    </row>
    <row r="312" spans="1:7" s="92" customFormat="1" ht="30" customHeight="1" x14ac:dyDescent="0.2">
      <c r="A312" s="69">
        <v>260</v>
      </c>
      <c r="B312" s="74" t="s">
        <v>7590</v>
      </c>
      <c r="C312" s="74" t="s">
        <v>7591</v>
      </c>
      <c r="D312" s="89" t="s">
        <v>7592</v>
      </c>
      <c r="E312" s="74" t="s">
        <v>7593</v>
      </c>
      <c r="F312" s="74" t="s">
        <v>9341</v>
      </c>
      <c r="G312" s="95"/>
    </row>
    <row r="313" spans="1:7" s="92" customFormat="1" ht="30" customHeight="1" x14ac:dyDescent="0.2">
      <c r="A313" s="69">
        <v>261</v>
      </c>
      <c r="B313" s="74" t="s">
        <v>7594</v>
      </c>
      <c r="C313" s="74" t="s">
        <v>7595</v>
      </c>
      <c r="D313" s="89" t="s">
        <v>7596</v>
      </c>
      <c r="E313" s="74" t="s">
        <v>7593</v>
      </c>
      <c r="F313" s="74" t="s">
        <v>9341</v>
      </c>
      <c r="G313" s="95"/>
    </row>
    <row r="314" spans="1:7" s="92" customFormat="1" ht="30" customHeight="1" x14ac:dyDescent="0.2">
      <c r="A314" s="69">
        <v>262</v>
      </c>
      <c r="B314" s="74" t="s">
        <v>7597</v>
      </c>
      <c r="C314" s="74" t="s">
        <v>7598</v>
      </c>
      <c r="D314" s="89" t="s">
        <v>7599</v>
      </c>
      <c r="E314" s="74" t="s">
        <v>7593</v>
      </c>
      <c r="F314" s="74" t="s">
        <v>9341</v>
      </c>
      <c r="G314" s="95"/>
    </row>
    <row r="315" spans="1:7" s="92" customFormat="1" ht="30" customHeight="1" x14ac:dyDescent="0.2">
      <c r="A315" s="69">
        <v>263</v>
      </c>
      <c r="B315" s="74" t="s">
        <v>7600</v>
      </c>
      <c r="C315" s="74" t="s">
        <v>7601</v>
      </c>
      <c r="D315" s="89" t="s">
        <v>7602</v>
      </c>
      <c r="E315" s="74" t="s">
        <v>7593</v>
      </c>
      <c r="F315" s="74" t="s">
        <v>9341</v>
      </c>
      <c r="G315" s="95"/>
    </row>
    <row r="316" spans="1:7" s="92" customFormat="1" ht="30" customHeight="1" x14ac:dyDescent="0.2">
      <c r="A316" s="69">
        <v>264</v>
      </c>
      <c r="B316" s="74" t="s">
        <v>7603</v>
      </c>
      <c r="C316" s="74" t="s">
        <v>7604</v>
      </c>
      <c r="D316" s="89" t="s">
        <v>7605</v>
      </c>
      <c r="E316" s="74" t="s">
        <v>7606</v>
      </c>
      <c r="F316" s="74" t="s">
        <v>9341</v>
      </c>
      <c r="G316" s="95"/>
    </row>
    <row r="317" spans="1:7" s="92" customFormat="1" ht="30" customHeight="1" x14ac:dyDescent="0.2">
      <c r="A317" s="69">
        <v>265</v>
      </c>
      <c r="B317" s="74" t="s">
        <v>7607</v>
      </c>
      <c r="C317" s="74" t="s">
        <v>7608</v>
      </c>
      <c r="D317" s="89" t="s">
        <v>7609</v>
      </c>
      <c r="E317" s="74" t="s">
        <v>7606</v>
      </c>
      <c r="F317" s="74" t="s">
        <v>9341</v>
      </c>
      <c r="G317" s="95"/>
    </row>
    <row r="318" spans="1:7" s="92" customFormat="1" ht="30" customHeight="1" x14ac:dyDescent="0.2">
      <c r="A318" s="69">
        <v>266</v>
      </c>
      <c r="B318" s="74" t="s">
        <v>7610</v>
      </c>
      <c r="C318" s="74" t="s">
        <v>7611</v>
      </c>
      <c r="D318" s="89" t="s">
        <v>7612</v>
      </c>
      <c r="E318" s="74" t="s">
        <v>7606</v>
      </c>
      <c r="F318" s="74" t="s">
        <v>9341</v>
      </c>
      <c r="G318" s="95"/>
    </row>
    <row r="319" spans="1:7" s="92" customFormat="1" ht="30" customHeight="1" x14ac:dyDescent="0.2">
      <c r="A319" s="69">
        <v>267</v>
      </c>
      <c r="B319" s="74" t="s">
        <v>7613</v>
      </c>
      <c r="C319" s="74" t="s">
        <v>7614</v>
      </c>
      <c r="D319" s="89" t="s">
        <v>7615</v>
      </c>
      <c r="E319" s="74" t="s">
        <v>7616</v>
      </c>
      <c r="F319" s="74" t="s">
        <v>9341</v>
      </c>
      <c r="G319" s="95"/>
    </row>
    <row r="320" spans="1:7" s="92" customFormat="1" ht="30" customHeight="1" x14ac:dyDescent="0.2">
      <c r="A320" s="69">
        <v>268</v>
      </c>
      <c r="B320" s="74" t="s">
        <v>7617</v>
      </c>
      <c r="C320" s="74" t="s">
        <v>7618</v>
      </c>
      <c r="D320" s="89" t="s">
        <v>7619</v>
      </c>
      <c r="E320" s="74" t="s">
        <v>7616</v>
      </c>
      <c r="F320" s="74" t="s">
        <v>9341</v>
      </c>
      <c r="G320" s="95"/>
    </row>
    <row r="321" spans="1:7" s="92" customFormat="1" ht="30" customHeight="1" x14ac:dyDescent="0.2">
      <c r="A321" s="69">
        <v>269</v>
      </c>
      <c r="B321" s="74" t="s">
        <v>7620</v>
      </c>
      <c r="C321" s="74" t="s">
        <v>7621</v>
      </c>
      <c r="D321" s="89" t="s">
        <v>7622</v>
      </c>
      <c r="E321" s="74" t="s">
        <v>7623</v>
      </c>
      <c r="F321" s="74" t="s">
        <v>9341</v>
      </c>
      <c r="G321" s="95"/>
    </row>
    <row r="322" spans="1:7" s="92" customFormat="1" ht="30" customHeight="1" x14ac:dyDescent="0.2">
      <c r="A322" s="69">
        <v>270</v>
      </c>
      <c r="B322" s="74" t="s">
        <v>7624</v>
      </c>
      <c r="C322" s="74" t="s">
        <v>7625</v>
      </c>
      <c r="D322" s="89" t="s">
        <v>7626</v>
      </c>
      <c r="E322" s="74" t="s">
        <v>7627</v>
      </c>
      <c r="F322" s="74" t="s">
        <v>9341</v>
      </c>
      <c r="G322" s="95"/>
    </row>
    <row r="323" spans="1:7" s="92" customFormat="1" ht="30" customHeight="1" x14ac:dyDescent="0.2">
      <c r="A323" s="69">
        <v>272</v>
      </c>
      <c r="B323" s="74" t="s">
        <v>7629</v>
      </c>
      <c r="C323" s="74" t="s">
        <v>7630</v>
      </c>
      <c r="D323" s="89" t="s">
        <v>7631</v>
      </c>
      <c r="E323" s="74" t="s">
        <v>7627</v>
      </c>
      <c r="F323" s="74" t="s">
        <v>9341</v>
      </c>
      <c r="G323" s="95"/>
    </row>
    <row r="324" spans="1:7" s="92" customFormat="1" ht="30" customHeight="1" x14ac:dyDescent="0.2">
      <c r="A324" s="69">
        <v>273</v>
      </c>
      <c r="B324" s="74" t="s">
        <v>7632</v>
      </c>
      <c r="C324" s="74" t="s">
        <v>7633</v>
      </c>
      <c r="D324" s="89" t="s">
        <v>7634</v>
      </c>
      <c r="E324" s="74" t="s">
        <v>7627</v>
      </c>
      <c r="F324" s="74" t="s">
        <v>9341</v>
      </c>
      <c r="G324" s="95"/>
    </row>
    <row r="325" spans="1:7" s="92" customFormat="1" ht="30" customHeight="1" x14ac:dyDescent="0.2">
      <c r="A325" s="69">
        <v>274</v>
      </c>
      <c r="B325" s="74" t="s">
        <v>7635</v>
      </c>
      <c r="C325" s="74" t="s">
        <v>7636</v>
      </c>
      <c r="D325" s="89" t="s">
        <v>7637</v>
      </c>
      <c r="E325" s="74" t="s">
        <v>7627</v>
      </c>
      <c r="F325" s="74" t="s">
        <v>9341</v>
      </c>
      <c r="G325" s="95"/>
    </row>
    <row r="326" spans="1:7" s="92" customFormat="1" ht="30" customHeight="1" x14ac:dyDescent="0.2">
      <c r="A326" s="69">
        <v>275</v>
      </c>
      <c r="B326" s="74" t="s">
        <v>7638</v>
      </c>
      <c r="C326" s="74" t="s">
        <v>7639</v>
      </c>
      <c r="D326" s="89" t="s">
        <v>7640</v>
      </c>
      <c r="E326" s="74" t="s">
        <v>7627</v>
      </c>
      <c r="F326" s="74" t="s">
        <v>9341</v>
      </c>
      <c r="G326" s="95"/>
    </row>
    <row r="327" spans="1:7" s="92" customFormat="1" ht="30" customHeight="1" x14ac:dyDescent="0.2">
      <c r="A327" s="69">
        <v>276</v>
      </c>
      <c r="B327" s="74" t="s">
        <v>7641</v>
      </c>
      <c r="C327" s="74" t="s">
        <v>7642</v>
      </c>
      <c r="D327" s="89" t="s">
        <v>7643</v>
      </c>
      <c r="E327" s="74" t="s">
        <v>7627</v>
      </c>
      <c r="F327" s="74" t="s">
        <v>9341</v>
      </c>
      <c r="G327" s="95"/>
    </row>
    <row r="328" spans="1:7" s="92" customFormat="1" ht="30" customHeight="1" x14ac:dyDescent="0.2">
      <c r="A328" s="69">
        <v>277</v>
      </c>
      <c r="B328" s="74" t="s">
        <v>7644</v>
      </c>
      <c r="C328" s="74" t="s">
        <v>7645</v>
      </c>
      <c r="D328" s="89" t="s">
        <v>7646</v>
      </c>
      <c r="E328" s="74" t="s">
        <v>7627</v>
      </c>
      <c r="F328" s="74" t="s">
        <v>9341</v>
      </c>
      <c r="G328" s="95"/>
    </row>
    <row r="329" spans="1:7" s="92" customFormat="1" ht="30" customHeight="1" x14ac:dyDescent="0.2">
      <c r="A329" s="69">
        <v>278</v>
      </c>
      <c r="B329" s="74" t="s">
        <v>7647</v>
      </c>
      <c r="C329" s="74" t="s">
        <v>7648</v>
      </c>
      <c r="D329" s="89" t="s">
        <v>7649</v>
      </c>
      <c r="E329" s="74" t="s">
        <v>7627</v>
      </c>
      <c r="F329" s="74" t="s">
        <v>9341</v>
      </c>
      <c r="G329" s="95"/>
    </row>
    <row r="330" spans="1:7" s="92" customFormat="1" ht="30" customHeight="1" x14ac:dyDescent="0.2">
      <c r="A330" s="69">
        <v>279</v>
      </c>
      <c r="B330" s="74" t="s">
        <v>7650</v>
      </c>
      <c r="C330" s="74" t="s">
        <v>7651</v>
      </c>
      <c r="D330" s="89" t="s">
        <v>7652</v>
      </c>
      <c r="E330" s="74" t="s">
        <v>7627</v>
      </c>
      <c r="F330" s="74" t="s">
        <v>9341</v>
      </c>
      <c r="G330" s="95"/>
    </row>
    <row r="331" spans="1:7" s="92" customFormat="1" ht="30" customHeight="1" x14ac:dyDescent="0.2">
      <c r="A331" s="69">
        <v>280</v>
      </c>
      <c r="B331" s="74" t="s">
        <v>7653</v>
      </c>
      <c r="C331" s="74" t="s">
        <v>7654</v>
      </c>
      <c r="D331" s="89" t="s">
        <v>7655</v>
      </c>
      <c r="E331" s="74" t="s">
        <v>7627</v>
      </c>
      <c r="F331" s="74" t="s">
        <v>9341</v>
      </c>
      <c r="G331" s="95"/>
    </row>
    <row r="332" spans="1:7" s="92" customFormat="1" ht="30" customHeight="1" x14ac:dyDescent="0.2">
      <c r="A332" s="69">
        <v>281</v>
      </c>
      <c r="B332" s="74" t="s">
        <v>7656</v>
      </c>
      <c r="C332" s="74" t="s">
        <v>7657</v>
      </c>
      <c r="D332" s="89" t="s">
        <v>7658</v>
      </c>
      <c r="E332" s="74" t="s">
        <v>7627</v>
      </c>
      <c r="F332" s="74" t="s">
        <v>9341</v>
      </c>
      <c r="G332" s="95"/>
    </row>
    <row r="333" spans="1:7" s="92" customFormat="1" ht="30" customHeight="1" x14ac:dyDescent="0.2">
      <c r="A333" s="69">
        <v>282</v>
      </c>
      <c r="B333" s="74" t="s">
        <v>7659</v>
      </c>
      <c r="C333" s="74" t="s">
        <v>7660</v>
      </c>
      <c r="D333" s="89" t="s">
        <v>7661</v>
      </c>
      <c r="E333" s="74" t="s">
        <v>7627</v>
      </c>
      <c r="F333" s="74" t="s">
        <v>9341</v>
      </c>
      <c r="G333" s="95"/>
    </row>
    <row r="334" spans="1:7" s="92" customFormat="1" ht="30" customHeight="1" x14ac:dyDescent="0.2">
      <c r="A334" s="69">
        <v>283</v>
      </c>
      <c r="B334" s="74" t="s">
        <v>7662</v>
      </c>
      <c r="C334" s="74" t="s">
        <v>7663</v>
      </c>
      <c r="D334" s="89" t="s">
        <v>7664</v>
      </c>
      <c r="E334" s="74" t="s">
        <v>7627</v>
      </c>
      <c r="F334" s="74" t="s">
        <v>9341</v>
      </c>
      <c r="G334" s="95"/>
    </row>
    <row r="335" spans="1:7" s="92" customFormat="1" ht="30" customHeight="1" x14ac:dyDescent="0.2">
      <c r="A335" s="69">
        <v>284</v>
      </c>
      <c r="B335" s="74" t="s">
        <v>7665</v>
      </c>
      <c r="C335" s="74" t="s">
        <v>7666</v>
      </c>
      <c r="D335" s="89" t="s">
        <v>7667</v>
      </c>
      <c r="E335" s="74" t="s">
        <v>7627</v>
      </c>
      <c r="F335" s="74" t="s">
        <v>9341</v>
      </c>
      <c r="G335" s="95"/>
    </row>
    <row r="336" spans="1:7" s="92" customFormat="1" ht="30" customHeight="1" x14ac:dyDescent="0.2">
      <c r="A336" s="69">
        <v>285</v>
      </c>
      <c r="B336" s="74" t="s">
        <v>7668</v>
      </c>
      <c r="C336" s="74" t="s">
        <v>7669</v>
      </c>
      <c r="D336" s="89" t="s">
        <v>7670</v>
      </c>
      <c r="E336" s="74" t="s">
        <v>7627</v>
      </c>
      <c r="F336" s="74" t="s">
        <v>9341</v>
      </c>
      <c r="G336" s="95"/>
    </row>
    <row r="337" spans="1:7" s="92" customFormat="1" ht="30" customHeight="1" x14ac:dyDescent="0.2">
      <c r="A337" s="69">
        <v>286</v>
      </c>
      <c r="B337" s="74" t="s">
        <v>7671</v>
      </c>
      <c r="C337" s="74" t="s">
        <v>7672</v>
      </c>
      <c r="D337" s="89" t="s">
        <v>7673</v>
      </c>
      <c r="E337" s="74" t="s">
        <v>7627</v>
      </c>
      <c r="F337" s="74" t="s">
        <v>9341</v>
      </c>
      <c r="G337" s="95"/>
    </row>
    <row r="338" spans="1:7" s="92" customFormat="1" ht="30" customHeight="1" x14ac:dyDescent="0.2">
      <c r="A338" s="69">
        <v>287</v>
      </c>
      <c r="B338" s="74" t="s">
        <v>7674</v>
      </c>
      <c r="C338" s="74" t="s">
        <v>7675</v>
      </c>
      <c r="D338" s="89" t="s">
        <v>7676</v>
      </c>
      <c r="E338" s="74" t="s">
        <v>7627</v>
      </c>
      <c r="F338" s="74" t="s">
        <v>9341</v>
      </c>
      <c r="G338" s="95"/>
    </row>
    <row r="339" spans="1:7" s="92" customFormat="1" ht="30" customHeight="1" x14ac:dyDescent="0.2">
      <c r="A339" s="69">
        <v>288</v>
      </c>
      <c r="B339" s="74" t="s">
        <v>7677</v>
      </c>
      <c r="C339" s="74" t="s">
        <v>7678</v>
      </c>
      <c r="D339" s="89" t="s">
        <v>7679</v>
      </c>
      <c r="E339" s="74" t="s">
        <v>7627</v>
      </c>
      <c r="F339" s="74" t="s">
        <v>9341</v>
      </c>
      <c r="G339" s="95"/>
    </row>
    <row r="340" spans="1:7" s="92" customFormat="1" ht="30" customHeight="1" x14ac:dyDescent="0.2">
      <c r="A340" s="69">
        <v>289</v>
      </c>
      <c r="B340" s="74" t="s">
        <v>7680</v>
      </c>
      <c r="C340" s="74" t="s">
        <v>7681</v>
      </c>
      <c r="D340" s="89" t="s">
        <v>7682</v>
      </c>
      <c r="E340" s="74" t="s">
        <v>7627</v>
      </c>
      <c r="F340" s="74" t="s">
        <v>9341</v>
      </c>
      <c r="G340" s="95"/>
    </row>
    <row r="341" spans="1:7" s="92" customFormat="1" ht="30" customHeight="1" x14ac:dyDescent="0.2">
      <c r="A341" s="69">
        <v>290</v>
      </c>
      <c r="B341" s="74" t="s">
        <v>7683</v>
      </c>
      <c r="C341" s="74" t="s">
        <v>7684</v>
      </c>
      <c r="D341" s="89" t="s">
        <v>7685</v>
      </c>
      <c r="E341" s="74" t="s">
        <v>7627</v>
      </c>
      <c r="F341" s="74" t="s">
        <v>9341</v>
      </c>
      <c r="G341" s="95"/>
    </row>
    <row r="342" spans="1:7" s="92" customFormat="1" ht="30" customHeight="1" x14ac:dyDescent="0.2">
      <c r="A342" s="69">
        <v>291</v>
      </c>
      <c r="B342" s="74" t="s">
        <v>7686</v>
      </c>
      <c r="C342" s="74" t="s">
        <v>7687</v>
      </c>
      <c r="D342" s="89" t="s">
        <v>7688</v>
      </c>
      <c r="E342" s="74" t="s">
        <v>7627</v>
      </c>
      <c r="F342" s="74" t="s">
        <v>9341</v>
      </c>
      <c r="G342" s="95"/>
    </row>
    <row r="343" spans="1:7" s="92" customFormat="1" ht="30" customHeight="1" x14ac:dyDescent="0.2">
      <c r="A343" s="69">
        <v>292</v>
      </c>
      <c r="B343" s="74" t="s">
        <v>7689</v>
      </c>
      <c r="C343" s="74" t="s">
        <v>7690</v>
      </c>
      <c r="D343" s="89" t="s">
        <v>7691</v>
      </c>
      <c r="E343" s="74" t="s">
        <v>7692</v>
      </c>
      <c r="F343" s="74" t="s">
        <v>9341</v>
      </c>
      <c r="G343" s="95"/>
    </row>
    <row r="344" spans="1:7" s="92" customFormat="1" ht="30" customHeight="1" x14ac:dyDescent="0.2">
      <c r="A344" s="69">
        <v>293</v>
      </c>
      <c r="B344" s="74" t="s">
        <v>7693</v>
      </c>
      <c r="C344" s="74" t="s">
        <v>7694</v>
      </c>
      <c r="D344" s="89" t="s">
        <v>7695</v>
      </c>
      <c r="E344" s="74" t="s">
        <v>7692</v>
      </c>
      <c r="F344" s="74" t="s">
        <v>9341</v>
      </c>
      <c r="G344" s="95"/>
    </row>
    <row r="345" spans="1:7" s="92" customFormat="1" ht="30" customHeight="1" x14ac:dyDescent="0.2">
      <c r="A345" s="69">
        <v>294</v>
      </c>
      <c r="B345" s="74" t="s">
        <v>7696</v>
      </c>
      <c r="C345" s="74" t="s">
        <v>7697</v>
      </c>
      <c r="D345" s="89" t="s">
        <v>7698</v>
      </c>
      <c r="E345" s="74" t="s">
        <v>7692</v>
      </c>
      <c r="F345" s="74" t="s">
        <v>9341</v>
      </c>
      <c r="G345" s="95"/>
    </row>
    <row r="346" spans="1:7" s="92" customFormat="1" ht="30" customHeight="1" x14ac:dyDescent="0.2">
      <c r="A346" s="69">
        <v>295</v>
      </c>
      <c r="B346" s="74" t="s">
        <v>7699</v>
      </c>
      <c r="C346" s="74" t="s">
        <v>7700</v>
      </c>
      <c r="D346" s="89" t="s">
        <v>7701</v>
      </c>
      <c r="E346" s="74" t="s">
        <v>7692</v>
      </c>
      <c r="F346" s="74" t="s">
        <v>9341</v>
      </c>
      <c r="G346" s="95"/>
    </row>
    <row r="347" spans="1:7" s="92" customFormat="1" ht="30" customHeight="1" x14ac:dyDescent="0.2">
      <c r="A347" s="69">
        <v>296</v>
      </c>
      <c r="B347" s="74" t="s">
        <v>7702</v>
      </c>
      <c r="C347" s="74" t="s">
        <v>7703</v>
      </c>
      <c r="D347" s="89" t="s">
        <v>7704</v>
      </c>
      <c r="E347" s="74" t="s">
        <v>7692</v>
      </c>
      <c r="F347" s="74" t="s">
        <v>9341</v>
      </c>
      <c r="G347" s="95"/>
    </row>
    <row r="348" spans="1:7" s="92" customFormat="1" ht="30" customHeight="1" x14ac:dyDescent="0.2">
      <c r="A348" s="69">
        <v>297</v>
      </c>
      <c r="B348" s="74" t="s">
        <v>7705</v>
      </c>
      <c r="C348" s="74" t="s">
        <v>7706</v>
      </c>
      <c r="D348" s="89" t="s">
        <v>7707</v>
      </c>
      <c r="E348" s="74" t="s">
        <v>7692</v>
      </c>
      <c r="F348" s="74" t="s">
        <v>9341</v>
      </c>
      <c r="G348" s="95"/>
    </row>
    <row r="349" spans="1:7" s="92" customFormat="1" ht="30" customHeight="1" x14ac:dyDescent="0.2">
      <c r="A349" s="69">
        <v>298</v>
      </c>
      <c r="B349" s="74" t="s">
        <v>7708</v>
      </c>
      <c r="C349" s="74" t="s">
        <v>7709</v>
      </c>
      <c r="D349" s="89" t="s">
        <v>7710</v>
      </c>
      <c r="E349" s="74" t="s">
        <v>7692</v>
      </c>
      <c r="F349" s="74" t="s">
        <v>9341</v>
      </c>
      <c r="G349" s="95"/>
    </row>
    <row r="350" spans="1:7" s="92" customFormat="1" ht="30" customHeight="1" x14ac:dyDescent="0.2">
      <c r="A350" s="69">
        <v>299</v>
      </c>
      <c r="B350" s="74" t="s">
        <v>7711</v>
      </c>
      <c r="C350" s="74" t="s">
        <v>7712</v>
      </c>
      <c r="D350" s="89" t="s">
        <v>7713</v>
      </c>
      <c r="E350" s="74" t="s">
        <v>7714</v>
      </c>
      <c r="F350" s="74" t="s">
        <v>9341</v>
      </c>
      <c r="G350" s="95"/>
    </row>
    <row r="351" spans="1:7" s="92" customFormat="1" ht="30" customHeight="1" x14ac:dyDescent="0.2">
      <c r="A351" s="69">
        <v>300</v>
      </c>
      <c r="B351" s="74" t="s">
        <v>7715</v>
      </c>
      <c r="C351" s="74" t="s">
        <v>7716</v>
      </c>
      <c r="D351" s="89" t="s">
        <v>7717</v>
      </c>
      <c r="E351" s="74" t="s">
        <v>7714</v>
      </c>
      <c r="F351" s="74" t="s">
        <v>9341</v>
      </c>
      <c r="G351" s="95"/>
    </row>
    <row r="352" spans="1:7" s="92" customFormat="1" ht="30" customHeight="1" x14ac:dyDescent="0.2">
      <c r="A352" s="69">
        <v>301</v>
      </c>
      <c r="B352" s="74" t="s">
        <v>7718</v>
      </c>
      <c r="C352" s="74" t="s">
        <v>7719</v>
      </c>
      <c r="D352" s="89" t="s">
        <v>7720</v>
      </c>
      <c r="E352" s="74" t="s">
        <v>7721</v>
      </c>
      <c r="F352" s="74" t="s">
        <v>9341</v>
      </c>
      <c r="G352" s="95"/>
    </row>
    <row r="353" spans="1:7" s="92" customFormat="1" ht="30" customHeight="1" x14ac:dyDescent="0.2">
      <c r="A353" s="69">
        <v>302</v>
      </c>
      <c r="B353" s="74" t="s">
        <v>7722</v>
      </c>
      <c r="C353" s="74" t="s">
        <v>7723</v>
      </c>
      <c r="D353" s="89" t="s">
        <v>7724</v>
      </c>
      <c r="E353" s="74" t="s">
        <v>7721</v>
      </c>
      <c r="F353" s="74" t="s">
        <v>9341</v>
      </c>
      <c r="G353" s="95"/>
    </row>
    <row r="354" spans="1:7" s="92" customFormat="1" ht="30" customHeight="1" x14ac:dyDescent="0.2">
      <c r="A354" s="69">
        <v>303</v>
      </c>
      <c r="B354" s="74" t="s">
        <v>7725</v>
      </c>
      <c r="C354" s="74" t="s">
        <v>7726</v>
      </c>
      <c r="D354" s="89" t="s">
        <v>7727</v>
      </c>
      <c r="E354" s="74" t="s">
        <v>7721</v>
      </c>
      <c r="F354" s="74" t="s">
        <v>9341</v>
      </c>
      <c r="G354" s="95"/>
    </row>
    <row r="355" spans="1:7" s="92" customFormat="1" ht="30" customHeight="1" x14ac:dyDescent="0.2">
      <c r="A355" s="69">
        <v>304</v>
      </c>
      <c r="B355" s="74" t="s">
        <v>7728</v>
      </c>
      <c r="C355" s="74" t="s">
        <v>7729</v>
      </c>
      <c r="D355" s="89" t="s">
        <v>7730</v>
      </c>
      <c r="E355" s="74" t="s">
        <v>7731</v>
      </c>
      <c r="F355" s="74" t="s">
        <v>9341</v>
      </c>
      <c r="G355" s="95"/>
    </row>
    <row r="356" spans="1:7" s="92" customFormat="1" ht="30" customHeight="1" x14ac:dyDescent="0.2">
      <c r="A356" s="69">
        <v>305</v>
      </c>
      <c r="B356" s="74" t="s">
        <v>7732</v>
      </c>
      <c r="C356" s="74" t="s">
        <v>7733</v>
      </c>
      <c r="D356" s="89" t="s">
        <v>7734</v>
      </c>
      <c r="E356" s="74" t="s">
        <v>7731</v>
      </c>
      <c r="F356" s="74" t="s">
        <v>9341</v>
      </c>
      <c r="G356" s="95"/>
    </row>
    <row r="357" spans="1:7" s="92" customFormat="1" ht="30" customHeight="1" x14ac:dyDescent="0.2">
      <c r="A357" s="69">
        <v>306</v>
      </c>
      <c r="B357" s="74" t="s">
        <v>7735</v>
      </c>
      <c r="C357" s="74" t="s">
        <v>7736</v>
      </c>
      <c r="D357" s="89" t="s">
        <v>7737</v>
      </c>
      <c r="E357" s="74" t="s">
        <v>7731</v>
      </c>
      <c r="F357" s="74" t="s">
        <v>9341</v>
      </c>
      <c r="G357" s="95"/>
    </row>
    <row r="358" spans="1:7" s="92" customFormat="1" ht="30" customHeight="1" x14ac:dyDescent="0.2">
      <c r="A358" s="69">
        <v>307</v>
      </c>
      <c r="B358" s="74" t="s">
        <v>7738</v>
      </c>
      <c r="C358" s="74" t="s">
        <v>7739</v>
      </c>
      <c r="D358" s="89" t="s">
        <v>7740</v>
      </c>
      <c r="E358" s="74" t="s">
        <v>7731</v>
      </c>
      <c r="F358" s="74" t="s">
        <v>9341</v>
      </c>
      <c r="G358" s="95"/>
    </row>
    <row r="359" spans="1:7" s="92" customFormat="1" ht="30" customHeight="1" x14ac:dyDescent="0.2">
      <c r="A359" s="69">
        <v>308</v>
      </c>
      <c r="B359" s="74" t="s">
        <v>7741</v>
      </c>
      <c r="C359" s="74" t="s">
        <v>7742</v>
      </c>
      <c r="D359" s="89" t="s">
        <v>7743</v>
      </c>
      <c r="E359" s="74" t="s">
        <v>7731</v>
      </c>
      <c r="F359" s="74" t="s">
        <v>9341</v>
      </c>
      <c r="G359" s="95"/>
    </row>
    <row r="360" spans="1:7" s="92" customFormat="1" ht="30" customHeight="1" x14ac:dyDescent="0.2">
      <c r="A360" s="69">
        <v>309</v>
      </c>
      <c r="B360" s="74" t="s">
        <v>7744</v>
      </c>
      <c r="C360" s="74" t="s">
        <v>7745</v>
      </c>
      <c r="D360" s="89" t="s">
        <v>7746</v>
      </c>
      <c r="E360" s="74" t="s">
        <v>7731</v>
      </c>
      <c r="F360" s="74" t="s">
        <v>9341</v>
      </c>
      <c r="G360" s="95"/>
    </row>
    <row r="361" spans="1:7" s="92" customFormat="1" ht="30" customHeight="1" x14ac:dyDescent="0.2">
      <c r="A361" s="69">
        <v>310</v>
      </c>
      <c r="B361" s="74" t="s">
        <v>7747</v>
      </c>
      <c r="C361" s="74" t="s">
        <v>7748</v>
      </c>
      <c r="D361" s="89" t="s">
        <v>7749</v>
      </c>
      <c r="E361" s="74" t="s">
        <v>7731</v>
      </c>
      <c r="F361" s="74" t="s">
        <v>9341</v>
      </c>
      <c r="G361" s="95"/>
    </row>
    <row r="362" spans="1:7" s="92" customFormat="1" ht="30" customHeight="1" x14ac:dyDescent="0.2">
      <c r="A362" s="69">
        <v>311</v>
      </c>
      <c r="B362" s="74" t="s">
        <v>7750</v>
      </c>
      <c r="C362" s="74" t="s">
        <v>7751</v>
      </c>
      <c r="D362" s="89" t="s">
        <v>7752</v>
      </c>
      <c r="E362" s="74" t="s">
        <v>7731</v>
      </c>
      <c r="F362" s="74" t="s">
        <v>9341</v>
      </c>
      <c r="G362" s="95"/>
    </row>
    <row r="363" spans="1:7" s="92" customFormat="1" ht="30" customHeight="1" x14ac:dyDescent="0.2">
      <c r="A363" s="69">
        <v>312</v>
      </c>
      <c r="B363" s="74" t="s">
        <v>7753</v>
      </c>
      <c r="C363" s="74" t="s">
        <v>7754</v>
      </c>
      <c r="D363" s="89" t="s">
        <v>7755</v>
      </c>
      <c r="E363" s="74" t="s">
        <v>7731</v>
      </c>
      <c r="F363" s="74" t="s">
        <v>9341</v>
      </c>
      <c r="G363" s="95"/>
    </row>
    <row r="364" spans="1:7" s="92" customFormat="1" ht="30" customHeight="1" x14ac:dyDescent="0.2">
      <c r="A364" s="69">
        <v>313</v>
      </c>
      <c r="B364" s="74" t="s">
        <v>7756</v>
      </c>
      <c r="C364" s="74" t="s">
        <v>7757</v>
      </c>
      <c r="D364" s="89" t="s">
        <v>7758</v>
      </c>
      <c r="E364" s="74" t="s">
        <v>7731</v>
      </c>
      <c r="F364" s="74" t="s">
        <v>9341</v>
      </c>
      <c r="G364" s="95"/>
    </row>
    <row r="365" spans="1:7" s="92" customFormat="1" ht="30" customHeight="1" x14ac:dyDescent="0.2">
      <c r="A365" s="69">
        <v>314</v>
      </c>
      <c r="B365" s="74" t="s">
        <v>7759</v>
      </c>
      <c r="C365" s="74" t="s">
        <v>7760</v>
      </c>
      <c r="D365" s="89" t="s">
        <v>7761</v>
      </c>
      <c r="E365" s="74" t="s">
        <v>7731</v>
      </c>
      <c r="F365" s="74" t="s">
        <v>9341</v>
      </c>
      <c r="G365" s="95"/>
    </row>
    <row r="366" spans="1:7" s="92" customFormat="1" ht="30" customHeight="1" x14ac:dyDescent="0.2">
      <c r="A366" s="69">
        <v>315</v>
      </c>
      <c r="B366" s="74" t="s">
        <v>7762</v>
      </c>
      <c r="C366" s="74" t="s">
        <v>7763</v>
      </c>
      <c r="D366" s="89" t="s">
        <v>7764</v>
      </c>
      <c r="E366" s="74" t="s">
        <v>7731</v>
      </c>
      <c r="F366" s="74" t="s">
        <v>9341</v>
      </c>
      <c r="G366" s="95"/>
    </row>
    <row r="367" spans="1:7" s="92" customFormat="1" ht="30" customHeight="1" x14ac:dyDescent="0.2">
      <c r="A367" s="69">
        <v>316</v>
      </c>
      <c r="B367" s="74" t="s">
        <v>7765</v>
      </c>
      <c r="C367" s="74" t="s">
        <v>7766</v>
      </c>
      <c r="D367" s="89" t="s">
        <v>7767</v>
      </c>
      <c r="E367" s="74" t="s">
        <v>7731</v>
      </c>
      <c r="F367" s="74" t="s">
        <v>9341</v>
      </c>
      <c r="G367" s="95"/>
    </row>
    <row r="368" spans="1:7" s="92" customFormat="1" ht="30" customHeight="1" x14ac:dyDescent="0.2">
      <c r="A368" s="69">
        <v>317</v>
      </c>
      <c r="B368" s="74" t="s">
        <v>7768</v>
      </c>
      <c r="C368" s="74" t="s">
        <v>7769</v>
      </c>
      <c r="D368" s="89" t="s">
        <v>7770</v>
      </c>
      <c r="E368" s="74" t="s">
        <v>7731</v>
      </c>
      <c r="F368" s="74" t="s">
        <v>9341</v>
      </c>
      <c r="G368" s="95"/>
    </row>
    <row r="369" spans="1:7" s="92" customFormat="1" ht="30" customHeight="1" x14ac:dyDescent="0.2">
      <c r="A369" s="69">
        <v>318</v>
      </c>
      <c r="B369" s="74" t="s">
        <v>7771</v>
      </c>
      <c r="C369" s="74" t="s">
        <v>7772</v>
      </c>
      <c r="D369" s="89" t="s">
        <v>7773</v>
      </c>
      <c r="E369" s="74" t="s">
        <v>7731</v>
      </c>
      <c r="F369" s="74" t="s">
        <v>9341</v>
      </c>
      <c r="G369" s="95"/>
    </row>
    <row r="370" spans="1:7" s="92" customFormat="1" ht="30" customHeight="1" x14ac:dyDescent="0.2">
      <c r="A370" s="69">
        <v>319</v>
      </c>
      <c r="B370" s="74" t="s">
        <v>7774</v>
      </c>
      <c r="C370" s="74" t="s">
        <v>7775</v>
      </c>
      <c r="D370" s="89" t="s">
        <v>7776</v>
      </c>
      <c r="E370" s="74" t="s">
        <v>7731</v>
      </c>
      <c r="F370" s="74" t="s">
        <v>9341</v>
      </c>
      <c r="G370" s="95"/>
    </row>
    <row r="371" spans="1:7" s="92" customFormat="1" ht="30" customHeight="1" x14ac:dyDescent="0.2">
      <c r="A371" s="69">
        <v>320</v>
      </c>
      <c r="B371" s="74" t="s">
        <v>7777</v>
      </c>
      <c r="C371" s="74" t="s">
        <v>7778</v>
      </c>
      <c r="D371" s="89" t="s">
        <v>7779</v>
      </c>
      <c r="E371" s="74" t="s">
        <v>7731</v>
      </c>
      <c r="F371" s="74" t="s">
        <v>9341</v>
      </c>
      <c r="G371" s="95"/>
    </row>
    <row r="372" spans="1:7" s="92" customFormat="1" ht="30" customHeight="1" x14ac:dyDescent="0.2">
      <c r="A372" s="69">
        <v>321</v>
      </c>
      <c r="B372" s="74" t="s">
        <v>7780</v>
      </c>
      <c r="C372" s="74" t="s">
        <v>7781</v>
      </c>
      <c r="D372" s="89" t="s">
        <v>7782</v>
      </c>
      <c r="E372" s="74" t="s">
        <v>7731</v>
      </c>
      <c r="F372" s="74" t="s">
        <v>9341</v>
      </c>
      <c r="G372" s="95"/>
    </row>
    <row r="373" spans="1:7" s="92" customFormat="1" ht="30" customHeight="1" x14ac:dyDescent="0.2">
      <c r="A373" s="69">
        <v>322</v>
      </c>
      <c r="B373" s="74" t="s">
        <v>7783</v>
      </c>
      <c r="C373" s="74" t="s">
        <v>7784</v>
      </c>
      <c r="D373" s="89" t="s">
        <v>7785</v>
      </c>
      <c r="E373" s="74" t="s">
        <v>7731</v>
      </c>
      <c r="F373" s="74" t="s">
        <v>9341</v>
      </c>
      <c r="G373" s="95"/>
    </row>
    <row r="374" spans="1:7" s="92" customFormat="1" ht="30" customHeight="1" x14ac:dyDescent="0.2">
      <c r="A374" s="69">
        <v>323</v>
      </c>
      <c r="B374" s="74" t="s">
        <v>7786</v>
      </c>
      <c r="C374" s="74" t="s">
        <v>7787</v>
      </c>
      <c r="D374" s="89" t="s">
        <v>7788</v>
      </c>
      <c r="E374" s="74" t="s">
        <v>7731</v>
      </c>
      <c r="F374" s="74" t="s">
        <v>9341</v>
      </c>
      <c r="G374" s="95"/>
    </row>
    <row r="375" spans="1:7" s="92" customFormat="1" ht="30" customHeight="1" x14ac:dyDescent="0.2">
      <c r="A375" s="69">
        <v>324</v>
      </c>
      <c r="B375" s="74" t="s">
        <v>7789</v>
      </c>
      <c r="C375" s="74" t="s">
        <v>7790</v>
      </c>
      <c r="D375" s="89" t="s">
        <v>7791</v>
      </c>
      <c r="E375" s="74" t="s">
        <v>7731</v>
      </c>
      <c r="F375" s="74" t="s">
        <v>9341</v>
      </c>
      <c r="G375" s="95"/>
    </row>
    <row r="376" spans="1:7" s="92" customFormat="1" ht="30" customHeight="1" x14ac:dyDescent="0.2">
      <c r="A376" s="69">
        <v>325</v>
      </c>
      <c r="B376" s="74" t="s">
        <v>7792</v>
      </c>
      <c r="C376" s="74" t="s">
        <v>7793</v>
      </c>
      <c r="D376" s="89" t="s">
        <v>7794</v>
      </c>
      <c r="E376" s="74" t="s">
        <v>7731</v>
      </c>
      <c r="F376" s="74" t="s">
        <v>9341</v>
      </c>
      <c r="G376" s="95"/>
    </row>
    <row r="377" spans="1:7" s="92" customFormat="1" ht="30" customHeight="1" x14ac:dyDescent="0.2">
      <c r="A377" s="69">
        <v>326</v>
      </c>
      <c r="B377" s="74" t="s">
        <v>7795</v>
      </c>
      <c r="C377" s="74" t="s">
        <v>7796</v>
      </c>
      <c r="D377" s="89" t="s">
        <v>7797</v>
      </c>
      <c r="E377" s="74" t="s">
        <v>7731</v>
      </c>
      <c r="F377" s="74" t="s">
        <v>9341</v>
      </c>
      <c r="G377" s="95"/>
    </row>
    <row r="378" spans="1:7" s="92" customFormat="1" ht="30" customHeight="1" x14ac:dyDescent="0.2">
      <c r="A378" s="69">
        <v>327</v>
      </c>
      <c r="B378" s="74" t="s">
        <v>7798</v>
      </c>
      <c r="C378" s="74" t="s">
        <v>7799</v>
      </c>
      <c r="D378" s="89" t="s">
        <v>7800</v>
      </c>
      <c r="E378" s="74" t="s">
        <v>7731</v>
      </c>
      <c r="F378" s="74" t="s">
        <v>9341</v>
      </c>
      <c r="G378" s="95"/>
    </row>
    <row r="379" spans="1:7" s="92" customFormat="1" ht="30" customHeight="1" x14ac:dyDescent="0.2">
      <c r="A379" s="69">
        <v>328</v>
      </c>
      <c r="B379" s="74" t="s">
        <v>7801</v>
      </c>
      <c r="C379" s="74" t="s">
        <v>7802</v>
      </c>
      <c r="D379" s="89" t="s">
        <v>7803</v>
      </c>
      <c r="E379" s="74" t="s">
        <v>7731</v>
      </c>
      <c r="F379" s="74" t="s">
        <v>9341</v>
      </c>
      <c r="G379" s="95"/>
    </row>
    <row r="380" spans="1:7" s="92" customFormat="1" ht="30" customHeight="1" x14ac:dyDescent="0.2">
      <c r="A380" s="69">
        <v>329</v>
      </c>
      <c r="B380" s="74" t="s">
        <v>7804</v>
      </c>
      <c r="C380" s="74" t="s">
        <v>7805</v>
      </c>
      <c r="D380" s="89" t="s">
        <v>7806</v>
      </c>
      <c r="E380" s="74" t="s">
        <v>7731</v>
      </c>
      <c r="F380" s="74" t="s">
        <v>9341</v>
      </c>
      <c r="G380" s="95"/>
    </row>
    <row r="381" spans="1:7" s="92" customFormat="1" ht="30" customHeight="1" x14ac:dyDescent="0.2">
      <c r="A381" s="69">
        <v>330</v>
      </c>
      <c r="B381" s="74" t="s">
        <v>7807</v>
      </c>
      <c r="C381" s="74" t="s">
        <v>7808</v>
      </c>
      <c r="D381" s="89" t="s">
        <v>7809</v>
      </c>
      <c r="E381" s="74" t="s">
        <v>7731</v>
      </c>
      <c r="F381" s="74" t="s">
        <v>9341</v>
      </c>
      <c r="G381" s="95"/>
    </row>
    <row r="382" spans="1:7" s="92" customFormat="1" ht="30" customHeight="1" x14ac:dyDescent="0.2">
      <c r="A382" s="69">
        <v>331</v>
      </c>
      <c r="B382" s="74" t="s">
        <v>7810</v>
      </c>
      <c r="C382" s="74" t="s">
        <v>7811</v>
      </c>
      <c r="D382" s="89" t="s">
        <v>7812</v>
      </c>
      <c r="E382" s="74" t="s">
        <v>7731</v>
      </c>
      <c r="F382" s="74" t="s">
        <v>9341</v>
      </c>
      <c r="G382" s="95"/>
    </row>
    <row r="383" spans="1:7" s="92" customFormat="1" ht="30" customHeight="1" x14ac:dyDescent="0.2">
      <c r="A383" s="69">
        <v>332</v>
      </c>
      <c r="B383" s="74" t="s">
        <v>7813</v>
      </c>
      <c r="C383" s="74" t="s">
        <v>7814</v>
      </c>
      <c r="D383" s="89" t="s">
        <v>7815</v>
      </c>
      <c r="E383" s="74" t="s">
        <v>7731</v>
      </c>
      <c r="F383" s="74" t="s">
        <v>9341</v>
      </c>
      <c r="G383" s="95"/>
    </row>
    <row r="384" spans="1:7" s="92" customFormat="1" ht="30" customHeight="1" x14ac:dyDescent="0.2">
      <c r="A384" s="69">
        <v>333</v>
      </c>
      <c r="B384" s="74" t="s">
        <v>7816</v>
      </c>
      <c r="C384" s="74" t="s">
        <v>7817</v>
      </c>
      <c r="D384" s="89" t="s">
        <v>7818</v>
      </c>
      <c r="E384" s="74" t="s">
        <v>7731</v>
      </c>
      <c r="F384" s="74" t="s">
        <v>9341</v>
      </c>
      <c r="G384" s="95"/>
    </row>
    <row r="385" spans="1:7" s="92" customFormat="1" ht="30" customHeight="1" x14ac:dyDescent="0.2">
      <c r="A385" s="69">
        <v>334</v>
      </c>
      <c r="B385" s="74" t="s">
        <v>7819</v>
      </c>
      <c r="C385" s="74" t="s">
        <v>7820</v>
      </c>
      <c r="D385" s="89" t="s">
        <v>7821</v>
      </c>
      <c r="E385" s="74" t="s">
        <v>7731</v>
      </c>
      <c r="F385" s="74" t="s">
        <v>9341</v>
      </c>
      <c r="G385" s="95"/>
    </row>
    <row r="386" spans="1:7" s="92" customFormat="1" ht="30" customHeight="1" x14ac:dyDescent="0.2">
      <c r="A386" s="69">
        <v>335</v>
      </c>
      <c r="B386" s="74" t="s">
        <v>7822</v>
      </c>
      <c r="C386" s="74" t="s">
        <v>7823</v>
      </c>
      <c r="D386" s="89" t="s">
        <v>7824</v>
      </c>
      <c r="E386" s="74" t="s">
        <v>7731</v>
      </c>
      <c r="F386" s="74" t="s">
        <v>9341</v>
      </c>
      <c r="G386" s="95"/>
    </row>
    <row r="387" spans="1:7" s="92" customFormat="1" ht="30" customHeight="1" x14ac:dyDescent="0.2">
      <c r="A387" s="69">
        <v>336</v>
      </c>
      <c r="B387" s="74" t="s">
        <v>7825</v>
      </c>
      <c r="C387" s="74" t="s">
        <v>7826</v>
      </c>
      <c r="D387" s="89" t="s">
        <v>7827</v>
      </c>
      <c r="E387" s="74" t="s">
        <v>7731</v>
      </c>
      <c r="F387" s="74" t="s">
        <v>9341</v>
      </c>
      <c r="G387" s="95"/>
    </row>
    <row r="388" spans="1:7" s="92" customFormat="1" ht="30" customHeight="1" x14ac:dyDescent="0.2">
      <c r="A388" s="69">
        <v>337</v>
      </c>
      <c r="B388" s="74" t="s">
        <v>7828</v>
      </c>
      <c r="C388" s="74" t="s">
        <v>7829</v>
      </c>
      <c r="D388" s="89" t="s">
        <v>7830</v>
      </c>
      <c r="E388" s="74" t="s">
        <v>7731</v>
      </c>
      <c r="F388" s="74" t="s">
        <v>9341</v>
      </c>
      <c r="G388" s="95"/>
    </row>
    <row r="389" spans="1:7" s="92" customFormat="1" ht="30" customHeight="1" x14ac:dyDescent="0.2">
      <c r="A389" s="69">
        <v>338</v>
      </c>
      <c r="B389" s="74" t="s">
        <v>7831</v>
      </c>
      <c r="C389" s="74" t="s">
        <v>7832</v>
      </c>
      <c r="D389" s="89" t="s">
        <v>7833</v>
      </c>
      <c r="E389" s="74" t="s">
        <v>7731</v>
      </c>
      <c r="F389" s="74" t="s">
        <v>9341</v>
      </c>
      <c r="G389" s="95"/>
    </row>
    <row r="390" spans="1:7" s="92" customFormat="1" ht="30" customHeight="1" x14ac:dyDescent="0.2">
      <c r="A390" s="69">
        <v>339</v>
      </c>
      <c r="B390" s="74" t="s">
        <v>7834</v>
      </c>
      <c r="C390" s="74" t="s">
        <v>7835</v>
      </c>
      <c r="D390" s="89" t="s">
        <v>7836</v>
      </c>
      <c r="E390" s="74" t="s">
        <v>7731</v>
      </c>
      <c r="F390" s="74" t="s">
        <v>9341</v>
      </c>
      <c r="G390" s="95"/>
    </row>
    <row r="391" spans="1:7" s="92" customFormat="1" ht="30" customHeight="1" x14ac:dyDescent="0.2">
      <c r="A391" s="69">
        <v>340</v>
      </c>
      <c r="B391" s="74" t="s">
        <v>7837</v>
      </c>
      <c r="C391" s="74" t="s">
        <v>7838</v>
      </c>
      <c r="D391" s="89" t="s">
        <v>7839</v>
      </c>
      <c r="E391" s="74" t="s">
        <v>7731</v>
      </c>
      <c r="F391" s="74" t="s">
        <v>9341</v>
      </c>
      <c r="G391" s="95"/>
    </row>
    <row r="392" spans="1:7" s="92" customFormat="1" ht="30" customHeight="1" x14ac:dyDescent="0.2">
      <c r="A392" s="69">
        <v>341</v>
      </c>
      <c r="B392" s="74" t="s">
        <v>7840</v>
      </c>
      <c r="C392" s="74" t="s">
        <v>7841</v>
      </c>
      <c r="D392" s="89" t="s">
        <v>7842</v>
      </c>
      <c r="E392" s="74" t="s">
        <v>7731</v>
      </c>
      <c r="F392" s="74" t="s">
        <v>9341</v>
      </c>
      <c r="G392" s="95"/>
    </row>
    <row r="393" spans="1:7" s="92" customFormat="1" ht="30" customHeight="1" x14ac:dyDescent="0.2">
      <c r="A393" s="69">
        <v>342</v>
      </c>
      <c r="B393" s="74" t="s">
        <v>7843</v>
      </c>
      <c r="C393" s="74" t="s">
        <v>7844</v>
      </c>
      <c r="D393" s="89" t="s">
        <v>7845</v>
      </c>
      <c r="E393" s="74" t="s">
        <v>7731</v>
      </c>
      <c r="F393" s="74" t="s">
        <v>9341</v>
      </c>
      <c r="G393" s="95"/>
    </row>
    <row r="394" spans="1:7" s="92" customFormat="1" ht="30" customHeight="1" x14ac:dyDescent="0.2">
      <c r="A394" s="69">
        <v>343</v>
      </c>
      <c r="B394" s="74" t="s">
        <v>7846</v>
      </c>
      <c r="C394" s="74" t="s">
        <v>7847</v>
      </c>
      <c r="D394" s="89" t="s">
        <v>7848</v>
      </c>
      <c r="E394" s="74" t="s">
        <v>7731</v>
      </c>
      <c r="F394" s="74" t="s">
        <v>9341</v>
      </c>
      <c r="G394" s="95"/>
    </row>
    <row r="395" spans="1:7" s="92" customFormat="1" ht="30" customHeight="1" x14ac:dyDescent="0.2">
      <c r="A395" s="69">
        <v>344</v>
      </c>
      <c r="B395" s="74" t="s">
        <v>7849</v>
      </c>
      <c r="C395" s="74" t="s">
        <v>7850</v>
      </c>
      <c r="D395" s="89" t="s">
        <v>7851</v>
      </c>
      <c r="E395" s="74" t="s">
        <v>7731</v>
      </c>
      <c r="F395" s="74" t="s">
        <v>9341</v>
      </c>
      <c r="G395" s="95"/>
    </row>
    <row r="396" spans="1:7" s="92" customFormat="1" ht="30" customHeight="1" x14ac:dyDescent="0.2">
      <c r="A396" s="69">
        <v>345</v>
      </c>
      <c r="B396" s="74" t="s">
        <v>7852</v>
      </c>
      <c r="C396" s="74" t="s">
        <v>7853</v>
      </c>
      <c r="D396" s="89" t="s">
        <v>7854</v>
      </c>
      <c r="E396" s="74" t="s">
        <v>7731</v>
      </c>
      <c r="F396" s="74" t="s">
        <v>9341</v>
      </c>
      <c r="G396" s="95"/>
    </row>
    <row r="397" spans="1:7" s="92" customFormat="1" ht="30" customHeight="1" x14ac:dyDescent="0.2">
      <c r="A397" s="69">
        <v>346</v>
      </c>
      <c r="B397" s="74" t="s">
        <v>7855</v>
      </c>
      <c r="C397" s="74" t="s">
        <v>7856</v>
      </c>
      <c r="D397" s="89" t="s">
        <v>7857</v>
      </c>
      <c r="E397" s="74" t="s">
        <v>7731</v>
      </c>
      <c r="F397" s="74" t="s">
        <v>9341</v>
      </c>
      <c r="G397" s="95"/>
    </row>
    <row r="398" spans="1:7" s="92" customFormat="1" ht="30" customHeight="1" x14ac:dyDescent="0.2">
      <c r="A398" s="69">
        <v>347</v>
      </c>
      <c r="B398" s="74" t="s">
        <v>7858</v>
      </c>
      <c r="C398" s="74" t="s">
        <v>7859</v>
      </c>
      <c r="D398" s="89" t="s">
        <v>7860</v>
      </c>
      <c r="E398" s="74" t="s">
        <v>7731</v>
      </c>
      <c r="F398" s="74" t="s">
        <v>9341</v>
      </c>
      <c r="G398" s="95"/>
    </row>
    <row r="399" spans="1:7" s="92" customFormat="1" ht="30" customHeight="1" x14ac:dyDescent="0.2">
      <c r="A399" s="69">
        <v>348</v>
      </c>
      <c r="B399" s="74" t="s">
        <v>7861</v>
      </c>
      <c r="C399" s="74" t="s">
        <v>7862</v>
      </c>
      <c r="D399" s="89" t="s">
        <v>7863</v>
      </c>
      <c r="E399" s="74" t="s">
        <v>7731</v>
      </c>
      <c r="F399" s="74" t="s">
        <v>9341</v>
      </c>
      <c r="G399" s="95"/>
    </row>
    <row r="400" spans="1:7" s="92" customFormat="1" ht="30" customHeight="1" x14ac:dyDescent="0.2">
      <c r="A400" s="69">
        <v>349</v>
      </c>
      <c r="B400" s="74" t="s">
        <v>7864</v>
      </c>
      <c r="C400" s="74" t="s">
        <v>7865</v>
      </c>
      <c r="D400" s="89" t="s">
        <v>7866</v>
      </c>
      <c r="E400" s="74" t="s">
        <v>7731</v>
      </c>
      <c r="F400" s="74" t="s">
        <v>9341</v>
      </c>
      <c r="G400" s="95"/>
    </row>
    <row r="401" spans="1:7" s="92" customFormat="1" ht="30" customHeight="1" x14ac:dyDescent="0.2">
      <c r="A401" s="69">
        <v>350</v>
      </c>
      <c r="B401" s="74" t="s">
        <v>7867</v>
      </c>
      <c r="C401" s="74" t="s">
        <v>7868</v>
      </c>
      <c r="D401" s="89" t="s">
        <v>7869</v>
      </c>
      <c r="E401" s="74" t="s">
        <v>7731</v>
      </c>
      <c r="F401" s="74" t="s">
        <v>9341</v>
      </c>
      <c r="G401" s="95"/>
    </row>
    <row r="402" spans="1:7" s="92" customFormat="1" ht="30" customHeight="1" x14ac:dyDescent="0.2">
      <c r="A402" s="69">
        <v>351</v>
      </c>
      <c r="B402" s="74" t="s">
        <v>7870</v>
      </c>
      <c r="C402" s="74" t="s">
        <v>7871</v>
      </c>
      <c r="D402" s="89" t="s">
        <v>7872</v>
      </c>
      <c r="E402" s="74" t="s">
        <v>7731</v>
      </c>
      <c r="F402" s="74" t="s">
        <v>9341</v>
      </c>
      <c r="G402" s="95"/>
    </row>
    <row r="403" spans="1:7" s="92" customFormat="1" ht="30" customHeight="1" x14ac:dyDescent="0.2">
      <c r="A403" s="69">
        <v>352</v>
      </c>
      <c r="B403" s="74" t="s">
        <v>7873</v>
      </c>
      <c r="C403" s="74" t="s">
        <v>7874</v>
      </c>
      <c r="D403" s="89" t="s">
        <v>7875</v>
      </c>
      <c r="E403" s="74" t="s">
        <v>7731</v>
      </c>
      <c r="F403" s="74" t="s">
        <v>9341</v>
      </c>
      <c r="G403" s="95"/>
    </row>
    <row r="404" spans="1:7" s="92" customFormat="1" ht="30" customHeight="1" x14ac:dyDescent="0.2">
      <c r="A404" s="69">
        <v>353</v>
      </c>
      <c r="B404" s="74" t="s">
        <v>7876</v>
      </c>
      <c r="C404" s="74" t="s">
        <v>7877</v>
      </c>
      <c r="D404" s="89" t="s">
        <v>7878</v>
      </c>
      <c r="E404" s="74" t="s">
        <v>7731</v>
      </c>
      <c r="F404" s="74" t="s">
        <v>9341</v>
      </c>
      <c r="G404" s="95"/>
    </row>
    <row r="405" spans="1:7" s="92" customFormat="1" ht="30" customHeight="1" x14ac:dyDescent="0.2">
      <c r="A405" s="69">
        <v>354</v>
      </c>
      <c r="B405" s="74" t="s">
        <v>7879</v>
      </c>
      <c r="C405" s="74" t="s">
        <v>7880</v>
      </c>
      <c r="D405" s="89" t="s">
        <v>7881</v>
      </c>
      <c r="E405" s="74" t="s">
        <v>7731</v>
      </c>
      <c r="F405" s="74" t="s">
        <v>9341</v>
      </c>
      <c r="G405" s="95"/>
    </row>
    <row r="406" spans="1:7" s="92" customFormat="1" ht="30" customHeight="1" x14ac:dyDescent="0.2">
      <c r="A406" s="69">
        <v>355</v>
      </c>
      <c r="B406" s="74" t="s">
        <v>7882</v>
      </c>
      <c r="C406" s="74" t="s">
        <v>7883</v>
      </c>
      <c r="D406" s="89" t="s">
        <v>7884</v>
      </c>
      <c r="E406" s="74" t="s">
        <v>7731</v>
      </c>
      <c r="F406" s="74" t="s">
        <v>9341</v>
      </c>
      <c r="G406" s="95"/>
    </row>
    <row r="407" spans="1:7" s="92" customFormat="1" ht="30" customHeight="1" x14ac:dyDescent="0.2">
      <c r="A407" s="69">
        <v>356</v>
      </c>
      <c r="B407" s="74" t="s">
        <v>7885</v>
      </c>
      <c r="C407" s="74" t="s">
        <v>7886</v>
      </c>
      <c r="D407" s="89" t="s">
        <v>7887</v>
      </c>
      <c r="E407" s="74" t="s">
        <v>7731</v>
      </c>
      <c r="F407" s="74" t="s">
        <v>9341</v>
      </c>
      <c r="G407" s="95"/>
    </row>
    <row r="408" spans="1:7" s="92" customFormat="1" ht="30" customHeight="1" x14ac:dyDescent="0.2">
      <c r="A408" s="69">
        <v>357</v>
      </c>
      <c r="B408" s="74" t="s">
        <v>7888</v>
      </c>
      <c r="C408" s="74" t="s">
        <v>7889</v>
      </c>
      <c r="D408" s="89" t="s">
        <v>7890</v>
      </c>
      <c r="E408" s="74" t="s">
        <v>7731</v>
      </c>
      <c r="F408" s="74" t="s">
        <v>9341</v>
      </c>
      <c r="G408" s="95"/>
    </row>
    <row r="409" spans="1:7" s="92" customFormat="1" ht="30" customHeight="1" x14ac:dyDescent="0.2">
      <c r="A409" s="69">
        <v>358</v>
      </c>
      <c r="B409" s="74" t="s">
        <v>7891</v>
      </c>
      <c r="C409" s="74" t="s">
        <v>7892</v>
      </c>
      <c r="D409" s="89" t="s">
        <v>7893</v>
      </c>
      <c r="E409" s="74" t="s">
        <v>7731</v>
      </c>
      <c r="F409" s="74" t="s">
        <v>9341</v>
      </c>
      <c r="G409" s="95"/>
    </row>
    <row r="410" spans="1:7" s="92" customFormat="1" ht="30" customHeight="1" x14ac:dyDescent="0.2">
      <c r="A410" s="69">
        <v>359</v>
      </c>
      <c r="B410" s="74" t="s">
        <v>7894</v>
      </c>
      <c r="C410" s="74" t="s">
        <v>7895</v>
      </c>
      <c r="D410" s="89" t="s">
        <v>7896</v>
      </c>
      <c r="E410" s="74" t="s">
        <v>7731</v>
      </c>
      <c r="F410" s="74" t="s">
        <v>9341</v>
      </c>
      <c r="G410" s="95"/>
    </row>
    <row r="411" spans="1:7" s="92" customFormat="1" ht="30" customHeight="1" x14ac:dyDescent="0.2">
      <c r="A411" s="69">
        <v>360</v>
      </c>
      <c r="B411" s="74" t="s">
        <v>7897</v>
      </c>
      <c r="C411" s="74" t="s">
        <v>7898</v>
      </c>
      <c r="D411" s="89" t="s">
        <v>7899</v>
      </c>
      <c r="E411" s="74" t="s">
        <v>7731</v>
      </c>
      <c r="F411" s="74" t="s">
        <v>9341</v>
      </c>
      <c r="G411" s="95"/>
    </row>
    <row r="412" spans="1:7" s="92" customFormat="1" ht="30" customHeight="1" x14ac:dyDescent="0.2">
      <c r="A412" s="69">
        <v>361</v>
      </c>
      <c r="B412" s="74" t="s">
        <v>7900</v>
      </c>
      <c r="C412" s="74" t="s">
        <v>7901</v>
      </c>
      <c r="D412" s="89" t="s">
        <v>7902</v>
      </c>
      <c r="E412" s="74" t="s">
        <v>7731</v>
      </c>
      <c r="F412" s="74" t="s">
        <v>9341</v>
      </c>
      <c r="G412" s="95"/>
    </row>
    <row r="413" spans="1:7" s="92" customFormat="1" ht="30" customHeight="1" x14ac:dyDescent="0.2">
      <c r="A413" s="69">
        <v>362</v>
      </c>
      <c r="B413" s="74" t="s">
        <v>7903</v>
      </c>
      <c r="C413" s="74" t="s">
        <v>7904</v>
      </c>
      <c r="D413" s="89" t="s">
        <v>7905</v>
      </c>
      <c r="E413" s="74" t="s">
        <v>7731</v>
      </c>
      <c r="F413" s="74" t="s">
        <v>9341</v>
      </c>
      <c r="G413" s="95"/>
    </row>
    <row r="414" spans="1:7" s="92" customFormat="1" ht="30" customHeight="1" x14ac:dyDescent="0.2">
      <c r="A414" s="69">
        <v>363</v>
      </c>
      <c r="B414" s="74" t="s">
        <v>7906</v>
      </c>
      <c r="C414" s="74" t="s">
        <v>7907</v>
      </c>
      <c r="D414" s="89" t="s">
        <v>7908</v>
      </c>
      <c r="E414" s="74" t="s">
        <v>7731</v>
      </c>
      <c r="F414" s="74" t="s">
        <v>9341</v>
      </c>
      <c r="G414" s="95"/>
    </row>
    <row r="415" spans="1:7" s="92" customFormat="1" ht="30" customHeight="1" x14ac:dyDescent="0.2">
      <c r="A415" s="69">
        <v>364</v>
      </c>
      <c r="B415" s="74" t="s">
        <v>7909</v>
      </c>
      <c r="C415" s="74" t="s">
        <v>7910</v>
      </c>
      <c r="D415" s="89" t="s">
        <v>7911</v>
      </c>
      <c r="E415" s="74" t="s">
        <v>7731</v>
      </c>
      <c r="F415" s="74" t="s">
        <v>9341</v>
      </c>
      <c r="G415" s="95"/>
    </row>
    <row r="416" spans="1:7" s="92" customFormat="1" ht="30" customHeight="1" x14ac:dyDescent="0.2">
      <c r="A416" s="69">
        <v>365</v>
      </c>
      <c r="B416" s="74" t="s">
        <v>7912</v>
      </c>
      <c r="C416" s="74" t="s">
        <v>7913</v>
      </c>
      <c r="D416" s="89" t="s">
        <v>7914</v>
      </c>
      <c r="E416" s="74" t="s">
        <v>7731</v>
      </c>
      <c r="F416" s="74" t="s">
        <v>9341</v>
      </c>
      <c r="G416" s="95"/>
    </row>
    <row r="417" spans="1:7" s="92" customFormat="1" ht="30" customHeight="1" x14ac:dyDescent="0.2">
      <c r="A417" s="69">
        <v>366</v>
      </c>
      <c r="B417" s="74" t="s">
        <v>7915</v>
      </c>
      <c r="C417" s="74" t="s">
        <v>7916</v>
      </c>
      <c r="D417" s="89" t="s">
        <v>7917</v>
      </c>
      <c r="E417" s="74" t="s">
        <v>7731</v>
      </c>
      <c r="F417" s="74" t="s">
        <v>9341</v>
      </c>
      <c r="G417" s="95"/>
    </row>
    <row r="418" spans="1:7" s="92" customFormat="1" ht="30" customHeight="1" x14ac:dyDescent="0.2">
      <c r="A418" s="69">
        <v>367</v>
      </c>
      <c r="B418" s="74" t="s">
        <v>7918</v>
      </c>
      <c r="C418" s="74" t="s">
        <v>7919</v>
      </c>
      <c r="D418" s="89" t="s">
        <v>7920</v>
      </c>
      <c r="E418" s="74" t="s">
        <v>7731</v>
      </c>
      <c r="F418" s="74" t="s">
        <v>9341</v>
      </c>
      <c r="G418" s="95"/>
    </row>
    <row r="419" spans="1:7" s="92" customFormat="1" ht="30" customHeight="1" x14ac:dyDescent="0.2">
      <c r="A419" s="69">
        <v>368</v>
      </c>
      <c r="B419" s="74" t="s">
        <v>7921</v>
      </c>
      <c r="C419" s="74" t="s">
        <v>7922</v>
      </c>
      <c r="D419" s="89" t="s">
        <v>7923</v>
      </c>
      <c r="E419" s="74" t="s">
        <v>7731</v>
      </c>
      <c r="F419" s="74" t="s">
        <v>9341</v>
      </c>
      <c r="G419" s="95"/>
    </row>
    <row r="420" spans="1:7" s="92" customFormat="1" ht="30" customHeight="1" x14ac:dyDescent="0.2">
      <c r="A420" s="69">
        <v>369</v>
      </c>
      <c r="B420" s="74" t="s">
        <v>7924</v>
      </c>
      <c r="C420" s="74" t="s">
        <v>7925</v>
      </c>
      <c r="D420" s="89" t="s">
        <v>7926</v>
      </c>
      <c r="E420" s="74" t="s">
        <v>7731</v>
      </c>
      <c r="F420" s="74" t="s">
        <v>9341</v>
      </c>
      <c r="G420" s="95"/>
    </row>
    <row r="421" spans="1:7" s="92" customFormat="1" ht="30" customHeight="1" x14ac:dyDescent="0.2">
      <c r="A421" s="69">
        <v>370</v>
      </c>
      <c r="B421" s="74" t="s">
        <v>7927</v>
      </c>
      <c r="C421" s="74" t="s">
        <v>7928</v>
      </c>
      <c r="D421" s="89" t="s">
        <v>7929</v>
      </c>
      <c r="E421" s="74" t="s">
        <v>7731</v>
      </c>
      <c r="F421" s="74" t="s">
        <v>9341</v>
      </c>
      <c r="G421" s="95"/>
    </row>
    <row r="422" spans="1:7" s="92" customFormat="1" ht="30" customHeight="1" x14ac:dyDescent="0.2">
      <c r="A422" s="69">
        <v>371</v>
      </c>
      <c r="B422" s="74" t="s">
        <v>7930</v>
      </c>
      <c r="C422" s="74" t="s">
        <v>7931</v>
      </c>
      <c r="D422" s="89" t="s">
        <v>7932</v>
      </c>
      <c r="E422" s="74" t="s">
        <v>7731</v>
      </c>
      <c r="F422" s="74" t="s">
        <v>9341</v>
      </c>
      <c r="G422" s="95"/>
    </row>
    <row r="423" spans="1:7" s="92" customFormat="1" ht="30" customHeight="1" x14ac:dyDescent="0.2">
      <c r="A423" s="69">
        <v>372</v>
      </c>
      <c r="B423" s="74" t="s">
        <v>7933</v>
      </c>
      <c r="C423" s="74" t="s">
        <v>7934</v>
      </c>
      <c r="D423" s="89" t="s">
        <v>7935</v>
      </c>
      <c r="E423" s="74" t="s">
        <v>7731</v>
      </c>
      <c r="F423" s="74" t="s">
        <v>9341</v>
      </c>
      <c r="G423" s="95"/>
    </row>
    <row r="424" spans="1:7" s="92" customFormat="1" ht="30" customHeight="1" x14ac:dyDescent="0.2">
      <c r="A424" s="69">
        <v>373</v>
      </c>
      <c r="B424" s="74" t="s">
        <v>7936</v>
      </c>
      <c r="C424" s="74" t="s">
        <v>7937</v>
      </c>
      <c r="D424" s="89" t="s">
        <v>7938</v>
      </c>
      <c r="E424" s="74" t="s">
        <v>7731</v>
      </c>
      <c r="F424" s="74" t="s">
        <v>9341</v>
      </c>
      <c r="G424" s="95"/>
    </row>
    <row r="425" spans="1:7" s="92" customFormat="1" ht="30" customHeight="1" x14ac:dyDescent="0.2">
      <c r="A425" s="69">
        <v>374</v>
      </c>
      <c r="B425" s="74" t="s">
        <v>7939</v>
      </c>
      <c r="C425" s="74" t="s">
        <v>7940</v>
      </c>
      <c r="D425" s="89" t="s">
        <v>7941</v>
      </c>
      <c r="E425" s="74" t="s">
        <v>7731</v>
      </c>
      <c r="F425" s="74" t="s">
        <v>9341</v>
      </c>
      <c r="G425" s="95"/>
    </row>
    <row r="426" spans="1:7" s="92" customFormat="1" ht="30" customHeight="1" x14ac:dyDescent="0.2">
      <c r="A426" s="69">
        <v>375</v>
      </c>
      <c r="B426" s="74" t="s">
        <v>7942</v>
      </c>
      <c r="C426" s="74" t="s">
        <v>7943</v>
      </c>
      <c r="D426" s="89" t="s">
        <v>7944</v>
      </c>
      <c r="E426" s="74" t="s">
        <v>7731</v>
      </c>
      <c r="F426" s="74" t="s">
        <v>9341</v>
      </c>
      <c r="G426" s="95"/>
    </row>
    <row r="427" spans="1:7" s="92" customFormat="1" ht="30" customHeight="1" x14ac:dyDescent="0.2">
      <c r="A427" s="69">
        <v>377</v>
      </c>
      <c r="B427" s="74" t="s">
        <v>7947</v>
      </c>
      <c r="C427" s="74" t="s">
        <v>7948</v>
      </c>
      <c r="D427" s="89" t="s">
        <v>7949</v>
      </c>
      <c r="E427" s="74" t="s">
        <v>7731</v>
      </c>
      <c r="F427" s="74" t="s">
        <v>9341</v>
      </c>
      <c r="G427" s="95"/>
    </row>
    <row r="428" spans="1:7" s="92" customFormat="1" ht="30" customHeight="1" x14ac:dyDescent="0.2">
      <c r="A428" s="69">
        <v>378</v>
      </c>
      <c r="B428" s="74" t="s">
        <v>7950</v>
      </c>
      <c r="C428" s="74" t="s">
        <v>7951</v>
      </c>
      <c r="D428" s="89" t="s">
        <v>7952</v>
      </c>
      <c r="E428" s="74" t="s">
        <v>7731</v>
      </c>
      <c r="F428" s="74" t="s">
        <v>9341</v>
      </c>
      <c r="G428" s="95"/>
    </row>
    <row r="429" spans="1:7" s="92" customFormat="1" ht="30" customHeight="1" x14ac:dyDescent="0.2">
      <c r="A429" s="69">
        <v>379</v>
      </c>
      <c r="B429" s="74" t="s">
        <v>7953</v>
      </c>
      <c r="C429" s="74" t="s">
        <v>7954</v>
      </c>
      <c r="D429" s="89" t="s">
        <v>7955</v>
      </c>
      <c r="E429" s="74" t="s">
        <v>7731</v>
      </c>
      <c r="F429" s="74" t="s">
        <v>9341</v>
      </c>
      <c r="G429" s="95"/>
    </row>
    <row r="430" spans="1:7" s="92" customFormat="1" ht="30" customHeight="1" x14ac:dyDescent="0.2">
      <c r="A430" s="69">
        <v>380</v>
      </c>
      <c r="B430" s="74" t="s">
        <v>7956</v>
      </c>
      <c r="C430" s="74" t="s">
        <v>7957</v>
      </c>
      <c r="D430" s="89" t="s">
        <v>7958</v>
      </c>
      <c r="E430" s="74" t="s">
        <v>7731</v>
      </c>
      <c r="F430" s="74" t="s">
        <v>9341</v>
      </c>
      <c r="G430" s="95"/>
    </row>
    <row r="431" spans="1:7" s="92" customFormat="1" ht="30" customHeight="1" x14ac:dyDescent="0.2">
      <c r="A431" s="69">
        <v>381</v>
      </c>
      <c r="B431" s="74" t="s">
        <v>7959</v>
      </c>
      <c r="C431" s="74" t="s">
        <v>7960</v>
      </c>
      <c r="D431" s="89" t="s">
        <v>7961</v>
      </c>
      <c r="E431" s="74" t="s">
        <v>7731</v>
      </c>
      <c r="F431" s="74" t="s">
        <v>9341</v>
      </c>
      <c r="G431" s="95"/>
    </row>
    <row r="432" spans="1:7" s="92" customFormat="1" ht="30" customHeight="1" x14ac:dyDescent="0.2">
      <c r="A432" s="69">
        <v>382</v>
      </c>
      <c r="B432" s="74" t="s">
        <v>7962</v>
      </c>
      <c r="C432" s="74" t="s">
        <v>7963</v>
      </c>
      <c r="D432" s="89" t="s">
        <v>7964</v>
      </c>
      <c r="E432" s="74" t="s">
        <v>7731</v>
      </c>
      <c r="F432" s="74" t="s">
        <v>9341</v>
      </c>
      <c r="G432" s="95"/>
    </row>
    <row r="433" spans="1:7" s="92" customFormat="1" ht="30" customHeight="1" x14ac:dyDescent="0.2">
      <c r="A433" s="69">
        <v>383</v>
      </c>
      <c r="B433" s="74" t="s">
        <v>7965</v>
      </c>
      <c r="C433" s="74" t="s">
        <v>7966</v>
      </c>
      <c r="D433" s="89" t="s">
        <v>7967</v>
      </c>
      <c r="E433" s="74" t="s">
        <v>7731</v>
      </c>
      <c r="F433" s="74" t="s">
        <v>9341</v>
      </c>
      <c r="G433" s="95"/>
    </row>
    <row r="434" spans="1:7" s="92" customFormat="1" ht="30" customHeight="1" x14ac:dyDescent="0.2">
      <c r="A434" s="69">
        <v>384</v>
      </c>
      <c r="B434" s="74" t="s">
        <v>7968</v>
      </c>
      <c r="C434" s="74" t="s">
        <v>7969</v>
      </c>
      <c r="D434" s="89" t="s">
        <v>7970</v>
      </c>
      <c r="E434" s="74" t="s">
        <v>7731</v>
      </c>
      <c r="F434" s="74" t="s">
        <v>9341</v>
      </c>
      <c r="G434" s="95"/>
    </row>
    <row r="435" spans="1:7" s="92" customFormat="1" ht="30" customHeight="1" x14ac:dyDescent="0.2">
      <c r="A435" s="69">
        <v>385</v>
      </c>
      <c r="B435" s="74" t="s">
        <v>7971</v>
      </c>
      <c r="C435" s="74" t="s">
        <v>7972</v>
      </c>
      <c r="D435" s="89" t="s">
        <v>7973</v>
      </c>
      <c r="E435" s="74" t="s">
        <v>7731</v>
      </c>
      <c r="F435" s="74" t="s">
        <v>9341</v>
      </c>
      <c r="G435" s="95"/>
    </row>
    <row r="436" spans="1:7" s="92" customFormat="1" ht="30" customHeight="1" x14ac:dyDescent="0.2">
      <c r="A436" s="69">
        <v>386</v>
      </c>
      <c r="B436" s="74" t="s">
        <v>7974</v>
      </c>
      <c r="C436" s="74" t="s">
        <v>7975</v>
      </c>
      <c r="D436" s="89" t="s">
        <v>7976</v>
      </c>
      <c r="E436" s="74" t="s">
        <v>7731</v>
      </c>
      <c r="F436" s="74" t="s">
        <v>9341</v>
      </c>
      <c r="G436" s="95"/>
    </row>
    <row r="437" spans="1:7" s="92" customFormat="1" ht="30" customHeight="1" x14ac:dyDescent="0.2">
      <c r="A437" s="69">
        <v>387</v>
      </c>
      <c r="B437" s="74" t="s">
        <v>7977</v>
      </c>
      <c r="C437" s="74" t="s">
        <v>7978</v>
      </c>
      <c r="D437" s="89" t="s">
        <v>7979</v>
      </c>
      <c r="E437" s="74" t="s">
        <v>7731</v>
      </c>
      <c r="F437" s="74" t="s">
        <v>9341</v>
      </c>
      <c r="G437" s="95"/>
    </row>
    <row r="438" spans="1:7" s="92" customFormat="1" ht="30" customHeight="1" x14ac:dyDescent="0.2">
      <c r="A438" s="69">
        <v>388</v>
      </c>
      <c r="B438" s="74" t="s">
        <v>7980</v>
      </c>
      <c r="C438" s="74" t="s">
        <v>7981</v>
      </c>
      <c r="D438" s="89" t="s">
        <v>7982</v>
      </c>
      <c r="E438" s="74" t="s">
        <v>7731</v>
      </c>
      <c r="F438" s="74" t="s">
        <v>9341</v>
      </c>
      <c r="G438" s="95"/>
    </row>
    <row r="439" spans="1:7" s="92" customFormat="1" ht="30" customHeight="1" x14ac:dyDescent="0.2">
      <c r="A439" s="69">
        <v>389</v>
      </c>
      <c r="B439" s="74" t="s">
        <v>7983</v>
      </c>
      <c r="C439" s="74" t="s">
        <v>7984</v>
      </c>
      <c r="D439" s="89" t="s">
        <v>7985</v>
      </c>
      <c r="E439" s="74" t="s">
        <v>7731</v>
      </c>
      <c r="F439" s="74" t="s">
        <v>9341</v>
      </c>
      <c r="G439" s="95"/>
    </row>
    <row r="440" spans="1:7" s="92" customFormat="1" ht="30" customHeight="1" x14ac:dyDescent="0.2">
      <c r="A440" s="69">
        <v>390</v>
      </c>
      <c r="B440" s="74" t="s">
        <v>7986</v>
      </c>
      <c r="C440" s="74" t="s">
        <v>7987</v>
      </c>
      <c r="D440" s="89" t="s">
        <v>7988</v>
      </c>
      <c r="E440" s="74" t="s">
        <v>7731</v>
      </c>
      <c r="F440" s="74" t="s">
        <v>9341</v>
      </c>
      <c r="G440" s="95"/>
    </row>
    <row r="441" spans="1:7" s="92" customFormat="1" ht="30" customHeight="1" x14ac:dyDescent="0.2">
      <c r="A441" s="69">
        <v>391</v>
      </c>
      <c r="B441" s="74" t="s">
        <v>7989</v>
      </c>
      <c r="C441" s="74" t="s">
        <v>7990</v>
      </c>
      <c r="D441" s="89" t="s">
        <v>7991</v>
      </c>
      <c r="E441" s="74" t="s">
        <v>7731</v>
      </c>
      <c r="F441" s="74" t="s">
        <v>9341</v>
      </c>
      <c r="G441" s="95"/>
    </row>
    <row r="442" spans="1:7" s="92" customFormat="1" ht="30" customHeight="1" x14ac:dyDescent="0.2">
      <c r="A442" s="69">
        <v>392</v>
      </c>
      <c r="B442" s="74" t="s">
        <v>7992</v>
      </c>
      <c r="C442" s="74" t="s">
        <v>7993</v>
      </c>
      <c r="D442" s="89" t="s">
        <v>7994</v>
      </c>
      <c r="E442" s="74" t="s">
        <v>7731</v>
      </c>
      <c r="F442" s="74" t="s">
        <v>9341</v>
      </c>
      <c r="G442" s="95"/>
    </row>
    <row r="443" spans="1:7" s="92" customFormat="1" ht="30" customHeight="1" x14ac:dyDescent="0.2">
      <c r="A443" s="69">
        <v>393</v>
      </c>
      <c r="B443" s="74" t="s">
        <v>7995</v>
      </c>
      <c r="C443" s="74" t="s">
        <v>7996</v>
      </c>
      <c r="D443" s="89" t="s">
        <v>7997</v>
      </c>
      <c r="E443" s="74" t="s">
        <v>7731</v>
      </c>
      <c r="F443" s="74" t="s">
        <v>9341</v>
      </c>
      <c r="G443" s="95"/>
    </row>
    <row r="444" spans="1:7" s="92" customFormat="1" ht="30" customHeight="1" x14ac:dyDescent="0.2">
      <c r="A444" s="69">
        <v>394</v>
      </c>
      <c r="B444" s="74" t="s">
        <v>7998</v>
      </c>
      <c r="C444" s="74" t="s">
        <v>7999</v>
      </c>
      <c r="D444" s="89" t="s">
        <v>8000</v>
      </c>
      <c r="E444" s="74" t="s">
        <v>7731</v>
      </c>
      <c r="F444" s="74" t="s">
        <v>9341</v>
      </c>
      <c r="G444" s="95"/>
    </row>
    <row r="445" spans="1:7" s="92" customFormat="1" ht="30" customHeight="1" x14ac:dyDescent="0.2">
      <c r="A445" s="69">
        <v>395</v>
      </c>
      <c r="B445" s="74" t="s">
        <v>8001</v>
      </c>
      <c r="C445" s="74" t="s">
        <v>8002</v>
      </c>
      <c r="D445" s="89" t="s">
        <v>8003</v>
      </c>
      <c r="E445" s="74" t="s">
        <v>7731</v>
      </c>
      <c r="F445" s="74" t="s">
        <v>9341</v>
      </c>
      <c r="G445" s="95"/>
    </row>
    <row r="446" spans="1:7" s="92" customFormat="1" ht="30" customHeight="1" x14ac:dyDescent="0.2">
      <c r="A446" s="69">
        <v>396</v>
      </c>
      <c r="B446" s="74" t="s">
        <v>8004</v>
      </c>
      <c r="C446" s="74" t="s">
        <v>8005</v>
      </c>
      <c r="D446" s="89" t="s">
        <v>8006</v>
      </c>
      <c r="E446" s="74" t="s">
        <v>7731</v>
      </c>
      <c r="F446" s="74" t="s">
        <v>9341</v>
      </c>
      <c r="G446" s="95"/>
    </row>
    <row r="447" spans="1:7" s="92" customFormat="1" ht="30" customHeight="1" x14ac:dyDescent="0.2">
      <c r="A447" s="69">
        <v>397</v>
      </c>
      <c r="B447" s="74" t="s">
        <v>8007</v>
      </c>
      <c r="C447" s="74" t="s">
        <v>8008</v>
      </c>
      <c r="D447" s="89" t="s">
        <v>8009</v>
      </c>
      <c r="E447" s="74" t="s">
        <v>7731</v>
      </c>
      <c r="F447" s="74" t="s">
        <v>9341</v>
      </c>
      <c r="G447" s="95"/>
    </row>
    <row r="448" spans="1:7" s="92" customFormat="1" ht="30" customHeight="1" x14ac:dyDescent="0.2">
      <c r="A448" s="69">
        <v>398</v>
      </c>
      <c r="B448" s="74" t="s">
        <v>8010</v>
      </c>
      <c r="C448" s="74" t="s">
        <v>8011</v>
      </c>
      <c r="D448" s="89" t="s">
        <v>8012</v>
      </c>
      <c r="E448" s="74" t="s">
        <v>7731</v>
      </c>
      <c r="F448" s="74" t="s">
        <v>9341</v>
      </c>
      <c r="G448" s="95"/>
    </row>
    <row r="449" spans="1:7" s="92" customFormat="1" ht="30" customHeight="1" x14ac:dyDescent="0.2">
      <c r="A449" s="69">
        <v>399</v>
      </c>
      <c r="B449" s="74" t="s">
        <v>8013</v>
      </c>
      <c r="C449" s="74" t="s">
        <v>8014</v>
      </c>
      <c r="D449" s="89" t="s">
        <v>8015</v>
      </c>
      <c r="E449" s="74" t="s">
        <v>7731</v>
      </c>
      <c r="F449" s="74" t="s">
        <v>9341</v>
      </c>
      <c r="G449" s="95"/>
    </row>
    <row r="450" spans="1:7" s="92" customFormat="1" ht="30" customHeight="1" x14ac:dyDescent="0.2">
      <c r="A450" s="69">
        <v>400</v>
      </c>
      <c r="B450" s="74" t="s">
        <v>8016</v>
      </c>
      <c r="C450" s="74" t="s">
        <v>8017</v>
      </c>
      <c r="D450" s="89" t="s">
        <v>8018</v>
      </c>
      <c r="E450" s="74" t="s">
        <v>7731</v>
      </c>
      <c r="F450" s="74" t="s">
        <v>9341</v>
      </c>
      <c r="G450" s="95"/>
    </row>
    <row r="451" spans="1:7" s="92" customFormat="1" ht="30" customHeight="1" x14ac:dyDescent="0.2">
      <c r="A451" s="69">
        <v>401</v>
      </c>
      <c r="B451" s="74" t="s">
        <v>8019</v>
      </c>
      <c r="C451" s="74" t="s">
        <v>8020</v>
      </c>
      <c r="D451" s="89" t="s">
        <v>8021</v>
      </c>
      <c r="E451" s="74" t="s">
        <v>7731</v>
      </c>
      <c r="F451" s="74" t="s">
        <v>9341</v>
      </c>
      <c r="G451" s="95"/>
    </row>
    <row r="452" spans="1:7" s="92" customFormat="1" ht="30" customHeight="1" x14ac:dyDescent="0.2">
      <c r="A452" s="69">
        <v>402</v>
      </c>
      <c r="B452" s="74" t="s">
        <v>8022</v>
      </c>
      <c r="C452" s="74" t="s">
        <v>8023</v>
      </c>
      <c r="D452" s="89" t="s">
        <v>8024</v>
      </c>
      <c r="E452" s="74" t="s">
        <v>7731</v>
      </c>
      <c r="F452" s="74" t="s">
        <v>9341</v>
      </c>
      <c r="G452" s="95"/>
    </row>
    <row r="453" spans="1:7" s="92" customFormat="1" ht="30" customHeight="1" x14ac:dyDescent="0.2">
      <c r="A453" s="69">
        <v>403</v>
      </c>
      <c r="B453" s="74" t="s">
        <v>8025</v>
      </c>
      <c r="C453" s="74" t="s">
        <v>8026</v>
      </c>
      <c r="D453" s="89" t="s">
        <v>8027</v>
      </c>
      <c r="E453" s="74" t="s">
        <v>7731</v>
      </c>
      <c r="F453" s="74" t="s">
        <v>9341</v>
      </c>
      <c r="G453" s="95"/>
    </row>
    <row r="454" spans="1:7" s="92" customFormat="1" ht="30" customHeight="1" x14ac:dyDescent="0.2">
      <c r="A454" s="69">
        <v>404</v>
      </c>
      <c r="B454" s="74" t="s">
        <v>8028</v>
      </c>
      <c r="C454" s="74" t="s">
        <v>8029</v>
      </c>
      <c r="D454" s="89" t="s">
        <v>8030</v>
      </c>
      <c r="E454" s="74" t="s">
        <v>7731</v>
      </c>
      <c r="F454" s="74" t="s">
        <v>9341</v>
      </c>
      <c r="G454" s="95"/>
    </row>
    <row r="455" spans="1:7" s="92" customFormat="1" ht="30" customHeight="1" x14ac:dyDescent="0.2">
      <c r="A455" s="69">
        <v>405</v>
      </c>
      <c r="B455" s="74" t="s">
        <v>8031</v>
      </c>
      <c r="C455" s="74" t="s">
        <v>8032</v>
      </c>
      <c r="D455" s="89" t="s">
        <v>8033</v>
      </c>
      <c r="E455" s="74" t="s">
        <v>7731</v>
      </c>
      <c r="F455" s="74" t="s">
        <v>9341</v>
      </c>
      <c r="G455" s="95"/>
    </row>
    <row r="456" spans="1:7" s="92" customFormat="1" ht="30" customHeight="1" x14ac:dyDescent="0.2">
      <c r="A456" s="69">
        <v>406</v>
      </c>
      <c r="B456" s="74" t="s">
        <v>8034</v>
      </c>
      <c r="C456" s="74" t="s">
        <v>8035</v>
      </c>
      <c r="D456" s="89" t="s">
        <v>8036</v>
      </c>
      <c r="E456" s="74" t="s">
        <v>7731</v>
      </c>
      <c r="F456" s="74" t="s">
        <v>9341</v>
      </c>
      <c r="G456" s="95"/>
    </row>
    <row r="457" spans="1:7" s="92" customFormat="1" ht="30" customHeight="1" x14ac:dyDescent="0.2">
      <c r="A457" s="69">
        <v>407</v>
      </c>
      <c r="B457" s="74" t="s">
        <v>8037</v>
      </c>
      <c r="C457" s="74" t="s">
        <v>8038</v>
      </c>
      <c r="D457" s="89" t="s">
        <v>8039</v>
      </c>
      <c r="E457" s="74" t="s">
        <v>7731</v>
      </c>
      <c r="F457" s="74" t="s">
        <v>9341</v>
      </c>
      <c r="G457" s="95"/>
    </row>
    <row r="458" spans="1:7" s="92" customFormat="1" ht="30" customHeight="1" x14ac:dyDescent="0.2">
      <c r="A458" s="69">
        <v>408</v>
      </c>
      <c r="B458" s="74" t="s">
        <v>8040</v>
      </c>
      <c r="C458" s="74" t="s">
        <v>8041</v>
      </c>
      <c r="D458" s="89" t="s">
        <v>8042</v>
      </c>
      <c r="E458" s="74" t="s">
        <v>7731</v>
      </c>
      <c r="F458" s="74" t="s">
        <v>9341</v>
      </c>
      <c r="G458" s="95"/>
    </row>
    <row r="459" spans="1:7" s="92" customFormat="1" ht="30" customHeight="1" x14ac:dyDescent="0.2">
      <c r="A459" s="69">
        <v>409</v>
      </c>
      <c r="B459" s="74" t="s">
        <v>8043</v>
      </c>
      <c r="C459" s="74" t="s">
        <v>8044</v>
      </c>
      <c r="D459" s="89" t="s">
        <v>8045</v>
      </c>
      <c r="E459" s="74" t="s">
        <v>7731</v>
      </c>
      <c r="F459" s="74" t="s">
        <v>9341</v>
      </c>
      <c r="G459" s="95"/>
    </row>
    <row r="460" spans="1:7" s="92" customFormat="1" ht="30" customHeight="1" x14ac:dyDescent="0.2">
      <c r="A460" s="69">
        <v>410</v>
      </c>
      <c r="B460" s="74" t="s">
        <v>8046</v>
      </c>
      <c r="C460" s="74" t="s">
        <v>8047</v>
      </c>
      <c r="D460" s="89" t="s">
        <v>8048</v>
      </c>
      <c r="E460" s="74" t="s">
        <v>7731</v>
      </c>
      <c r="F460" s="74" t="s">
        <v>9341</v>
      </c>
      <c r="G460" s="95"/>
    </row>
    <row r="461" spans="1:7" s="92" customFormat="1" ht="30" customHeight="1" x14ac:dyDescent="0.2">
      <c r="A461" s="69">
        <v>411</v>
      </c>
      <c r="B461" s="74" t="s">
        <v>8049</v>
      </c>
      <c r="C461" s="74" t="s">
        <v>8050</v>
      </c>
      <c r="D461" s="89" t="s">
        <v>8051</v>
      </c>
      <c r="E461" s="74" t="s">
        <v>7731</v>
      </c>
      <c r="F461" s="74" t="s">
        <v>9341</v>
      </c>
      <c r="G461" s="95"/>
    </row>
    <row r="462" spans="1:7" s="92" customFormat="1" ht="30" customHeight="1" x14ac:dyDescent="0.2">
      <c r="A462" s="69">
        <v>412</v>
      </c>
      <c r="B462" s="74" t="s">
        <v>8052</v>
      </c>
      <c r="C462" s="74" t="s">
        <v>8053</v>
      </c>
      <c r="D462" s="89" t="s">
        <v>8054</v>
      </c>
      <c r="E462" s="74" t="s">
        <v>7731</v>
      </c>
      <c r="F462" s="74" t="s">
        <v>9341</v>
      </c>
      <c r="G462" s="95"/>
    </row>
    <row r="463" spans="1:7" s="92" customFormat="1" ht="30" customHeight="1" x14ac:dyDescent="0.2">
      <c r="A463" s="69">
        <v>413</v>
      </c>
      <c r="B463" s="74" t="s">
        <v>8055</v>
      </c>
      <c r="C463" s="74" t="s">
        <v>8056</v>
      </c>
      <c r="D463" s="89" t="s">
        <v>8057</v>
      </c>
      <c r="E463" s="74" t="s">
        <v>7731</v>
      </c>
      <c r="F463" s="74" t="s">
        <v>9341</v>
      </c>
      <c r="G463" s="95"/>
    </row>
    <row r="464" spans="1:7" s="92" customFormat="1" ht="30" customHeight="1" x14ac:dyDescent="0.2">
      <c r="A464" s="69">
        <v>414</v>
      </c>
      <c r="B464" s="74" t="s">
        <v>8058</v>
      </c>
      <c r="C464" s="74" t="s">
        <v>8059</v>
      </c>
      <c r="D464" s="89" t="s">
        <v>8060</v>
      </c>
      <c r="E464" s="74" t="s">
        <v>7731</v>
      </c>
      <c r="F464" s="74" t="s">
        <v>9341</v>
      </c>
      <c r="G464" s="95"/>
    </row>
    <row r="465" spans="1:7" s="92" customFormat="1" ht="30" customHeight="1" x14ac:dyDescent="0.2">
      <c r="A465" s="69">
        <v>415</v>
      </c>
      <c r="B465" s="74" t="s">
        <v>8061</v>
      </c>
      <c r="C465" s="74" t="s">
        <v>8062</v>
      </c>
      <c r="D465" s="89" t="s">
        <v>8063</v>
      </c>
      <c r="E465" s="74" t="s">
        <v>7731</v>
      </c>
      <c r="F465" s="74" t="s">
        <v>9341</v>
      </c>
      <c r="G465" s="95"/>
    </row>
    <row r="466" spans="1:7" s="92" customFormat="1" ht="30" customHeight="1" x14ac:dyDescent="0.2">
      <c r="A466" s="69">
        <v>416</v>
      </c>
      <c r="B466" s="74" t="s">
        <v>8064</v>
      </c>
      <c r="C466" s="74" t="s">
        <v>8065</v>
      </c>
      <c r="D466" s="89" t="s">
        <v>8066</v>
      </c>
      <c r="E466" s="74" t="s">
        <v>7731</v>
      </c>
      <c r="F466" s="74" t="s">
        <v>9341</v>
      </c>
      <c r="G466" s="95"/>
    </row>
    <row r="467" spans="1:7" s="92" customFormat="1" ht="30" customHeight="1" x14ac:dyDescent="0.2">
      <c r="A467" s="69">
        <v>417</v>
      </c>
      <c r="B467" s="74" t="s">
        <v>8067</v>
      </c>
      <c r="C467" s="74" t="s">
        <v>8068</v>
      </c>
      <c r="D467" s="89" t="s">
        <v>8069</v>
      </c>
      <c r="E467" s="74" t="s">
        <v>7731</v>
      </c>
      <c r="F467" s="74" t="s">
        <v>9341</v>
      </c>
      <c r="G467" s="95"/>
    </row>
    <row r="468" spans="1:7" s="92" customFormat="1" ht="30" customHeight="1" x14ac:dyDescent="0.2">
      <c r="A468" s="69">
        <v>418</v>
      </c>
      <c r="B468" s="74" t="s">
        <v>8070</v>
      </c>
      <c r="C468" s="74" t="s">
        <v>8071</v>
      </c>
      <c r="D468" s="89" t="s">
        <v>8072</v>
      </c>
      <c r="E468" s="74" t="s">
        <v>7731</v>
      </c>
      <c r="F468" s="74" t="s">
        <v>9341</v>
      </c>
      <c r="G468" s="95"/>
    </row>
    <row r="469" spans="1:7" s="92" customFormat="1" ht="30" customHeight="1" x14ac:dyDescent="0.2">
      <c r="A469" s="69">
        <v>419</v>
      </c>
      <c r="B469" s="74" t="s">
        <v>8073</v>
      </c>
      <c r="C469" s="74" t="s">
        <v>8074</v>
      </c>
      <c r="D469" s="89" t="s">
        <v>8075</v>
      </c>
      <c r="E469" s="74" t="s">
        <v>7731</v>
      </c>
      <c r="F469" s="74" t="s">
        <v>9341</v>
      </c>
      <c r="G469" s="95"/>
    </row>
    <row r="470" spans="1:7" s="92" customFormat="1" ht="30" customHeight="1" x14ac:dyDescent="0.2">
      <c r="A470" s="69">
        <v>420</v>
      </c>
      <c r="B470" s="74" t="s">
        <v>8076</v>
      </c>
      <c r="C470" s="74" t="s">
        <v>8077</v>
      </c>
      <c r="D470" s="89" t="s">
        <v>8078</v>
      </c>
      <c r="E470" s="74" t="s">
        <v>7731</v>
      </c>
      <c r="F470" s="74" t="s">
        <v>9341</v>
      </c>
      <c r="G470" s="95"/>
    </row>
    <row r="471" spans="1:7" s="92" customFormat="1" ht="30" customHeight="1" x14ac:dyDescent="0.2">
      <c r="A471" s="69">
        <v>421</v>
      </c>
      <c r="B471" s="74" t="s">
        <v>8079</v>
      </c>
      <c r="C471" s="74" t="s">
        <v>8080</v>
      </c>
      <c r="D471" s="89" t="s">
        <v>8081</v>
      </c>
      <c r="E471" s="74" t="s">
        <v>7731</v>
      </c>
      <c r="F471" s="74" t="s">
        <v>9341</v>
      </c>
      <c r="G471" s="95"/>
    </row>
    <row r="472" spans="1:7" s="92" customFormat="1" ht="30" customHeight="1" x14ac:dyDescent="0.2">
      <c r="A472" s="69">
        <v>422</v>
      </c>
      <c r="B472" s="74" t="s">
        <v>8082</v>
      </c>
      <c r="C472" s="74" t="s">
        <v>8083</v>
      </c>
      <c r="D472" s="89" t="s">
        <v>8084</v>
      </c>
      <c r="E472" s="74" t="s">
        <v>7731</v>
      </c>
      <c r="F472" s="74" t="s">
        <v>9341</v>
      </c>
      <c r="G472" s="95"/>
    </row>
    <row r="473" spans="1:7" s="92" customFormat="1" ht="30" customHeight="1" x14ac:dyDescent="0.2">
      <c r="A473" s="69">
        <v>423</v>
      </c>
      <c r="B473" s="74" t="s">
        <v>8085</v>
      </c>
      <c r="C473" s="74" t="s">
        <v>8086</v>
      </c>
      <c r="D473" s="89" t="s">
        <v>8087</v>
      </c>
      <c r="E473" s="74" t="s">
        <v>7731</v>
      </c>
      <c r="F473" s="74" t="s">
        <v>9341</v>
      </c>
      <c r="G473" s="95"/>
    </row>
    <row r="474" spans="1:7" s="92" customFormat="1" ht="30" customHeight="1" x14ac:dyDescent="0.2">
      <c r="A474" s="69">
        <v>424</v>
      </c>
      <c r="B474" s="74" t="s">
        <v>8088</v>
      </c>
      <c r="C474" s="74" t="s">
        <v>8089</v>
      </c>
      <c r="D474" s="89" t="s">
        <v>8090</v>
      </c>
      <c r="E474" s="74" t="s">
        <v>7731</v>
      </c>
      <c r="F474" s="74" t="s">
        <v>9341</v>
      </c>
      <c r="G474" s="95"/>
    </row>
    <row r="475" spans="1:7" s="92" customFormat="1" ht="30" customHeight="1" x14ac:dyDescent="0.2">
      <c r="A475" s="69">
        <v>425</v>
      </c>
      <c r="B475" s="74" t="s">
        <v>8091</v>
      </c>
      <c r="C475" s="74" t="s">
        <v>8092</v>
      </c>
      <c r="D475" s="89" t="s">
        <v>8093</v>
      </c>
      <c r="E475" s="74" t="s">
        <v>7731</v>
      </c>
      <c r="F475" s="74" t="s">
        <v>9341</v>
      </c>
      <c r="G475" s="95"/>
    </row>
    <row r="476" spans="1:7" s="92" customFormat="1" ht="30" customHeight="1" x14ac:dyDescent="0.2">
      <c r="A476" s="69">
        <v>426</v>
      </c>
      <c r="B476" s="74" t="s">
        <v>8094</v>
      </c>
      <c r="C476" s="74" t="s">
        <v>8095</v>
      </c>
      <c r="D476" s="89" t="s">
        <v>8096</v>
      </c>
      <c r="E476" s="74" t="s">
        <v>7731</v>
      </c>
      <c r="F476" s="74" t="s">
        <v>9341</v>
      </c>
      <c r="G476" s="95"/>
    </row>
    <row r="477" spans="1:7" s="92" customFormat="1" ht="30" customHeight="1" x14ac:dyDescent="0.2">
      <c r="A477" s="69">
        <v>427</v>
      </c>
      <c r="B477" s="74" t="s">
        <v>8097</v>
      </c>
      <c r="C477" s="74" t="s">
        <v>8098</v>
      </c>
      <c r="D477" s="89" t="s">
        <v>8099</v>
      </c>
      <c r="E477" s="74" t="s">
        <v>7731</v>
      </c>
      <c r="F477" s="74" t="s">
        <v>9341</v>
      </c>
      <c r="G477" s="95"/>
    </row>
    <row r="478" spans="1:7" s="92" customFormat="1" ht="30" customHeight="1" x14ac:dyDescent="0.2">
      <c r="A478" s="69">
        <v>428</v>
      </c>
      <c r="B478" s="74" t="s">
        <v>8100</v>
      </c>
      <c r="C478" s="74" t="s">
        <v>8101</v>
      </c>
      <c r="D478" s="89" t="s">
        <v>8102</v>
      </c>
      <c r="E478" s="74" t="s">
        <v>7731</v>
      </c>
      <c r="F478" s="74" t="s">
        <v>9341</v>
      </c>
      <c r="G478" s="95"/>
    </row>
    <row r="479" spans="1:7" s="92" customFormat="1" ht="30" customHeight="1" x14ac:dyDescent="0.2">
      <c r="A479" s="69">
        <v>429</v>
      </c>
      <c r="B479" s="74" t="s">
        <v>8103</v>
      </c>
      <c r="C479" s="74" t="s">
        <v>8104</v>
      </c>
      <c r="D479" s="89" t="s">
        <v>8105</v>
      </c>
      <c r="E479" s="74" t="s">
        <v>7731</v>
      </c>
      <c r="F479" s="74" t="s">
        <v>9341</v>
      </c>
      <c r="G479" s="95"/>
    </row>
    <row r="480" spans="1:7" s="92" customFormat="1" ht="30" customHeight="1" x14ac:dyDescent="0.2">
      <c r="A480" s="69">
        <v>431</v>
      </c>
      <c r="B480" s="74" t="s">
        <v>8109</v>
      </c>
      <c r="C480" s="74" t="s">
        <v>8110</v>
      </c>
      <c r="D480" s="89" t="s">
        <v>8111</v>
      </c>
      <c r="E480" s="74" t="s">
        <v>7731</v>
      </c>
      <c r="F480" s="74" t="s">
        <v>9341</v>
      </c>
      <c r="G480" s="95"/>
    </row>
    <row r="481" spans="1:7" s="92" customFormat="1" ht="30" customHeight="1" x14ac:dyDescent="0.2">
      <c r="A481" s="69">
        <v>435</v>
      </c>
      <c r="B481" s="74" t="s">
        <v>8120</v>
      </c>
      <c r="C481" s="74" t="s">
        <v>8121</v>
      </c>
      <c r="D481" s="89" t="s">
        <v>8122</v>
      </c>
      <c r="E481" s="74" t="s">
        <v>7731</v>
      </c>
      <c r="F481" s="74" t="s">
        <v>9341</v>
      </c>
      <c r="G481" s="95"/>
    </row>
    <row r="482" spans="1:7" s="92" customFormat="1" ht="30" customHeight="1" x14ac:dyDescent="0.2">
      <c r="A482" s="69">
        <v>436</v>
      </c>
      <c r="B482" s="74" t="s">
        <v>8123</v>
      </c>
      <c r="C482" s="74" t="s">
        <v>8124</v>
      </c>
      <c r="D482" s="89" t="s">
        <v>8125</v>
      </c>
      <c r="E482" s="74" t="s">
        <v>7731</v>
      </c>
      <c r="F482" s="74" t="s">
        <v>9341</v>
      </c>
      <c r="G482" s="95"/>
    </row>
    <row r="483" spans="1:7" s="92" customFormat="1" ht="30" customHeight="1" x14ac:dyDescent="0.2">
      <c r="A483" s="69">
        <v>437</v>
      </c>
      <c r="B483" s="74" t="s">
        <v>8126</v>
      </c>
      <c r="C483" s="74" t="s">
        <v>8127</v>
      </c>
      <c r="D483" s="89" t="s">
        <v>8128</v>
      </c>
      <c r="E483" s="74" t="s">
        <v>7731</v>
      </c>
      <c r="F483" s="74" t="s">
        <v>9341</v>
      </c>
      <c r="G483" s="95"/>
    </row>
    <row r="484" spans="1:7" s="92" customFormat="1" ht="30" customHeight="1" x14ac:dyDescent="0.2">
      <c r="A484" s="69">
        <v>438</v>
      </c>
      <c r="B484" s="74" t="s">
        <v>8129</v>
      </c>
      <c r="C484" s="74" t="s">
        <v>8130</v>
      </c>
      <c r="D484" s="89" t="s">
        <v>8131</v>
      </c>
      <c r="E484" s="74" t="s">
        <v>7731</v>
      </c>
      <c r="F484" s="74" t="s">
        <v>9341</v>
      </c>
      <c r="G484" s="95"/>
    </row>
    <row r="485" spans="1:7" s="92" customFormat="1" ht="30" customHeight="1" x14ac:dyDescent="0.2">
      <c r="A485" s="69">
        <v>439</v>
      </c>
      <c r="B485" s="74" t="s">
        <v>8132</v>
      </c>
      <c r="C485" s="74" t="s">
        <v>8133</v>
      </c>
      <c r="D485" s="89" t="s">
        <v>8134</v>
      </c>
      <c r="E485" s="74" t="s">
        <v>7731</v>
      </c>
      <c r="F485" s="74" t="s">
        <v>9341</v>
      </c>
      <c r="G485" s="95"/>
    </row>
    <row r="486" spans="1:7" s="92" customFormat="1" ht="30" customHeight="1" x14ac:dyDescent="0.2">
      <c r="A486" s="69">
        <v>440</v>
      </c>
      <c r="B486" s="74" t="s">
        <v>8135</v>
      </c>
      <c r="C486" s="74" t="s">
        <v>8136</v>
      </c>
      <c r="D486" s="89" t="s">
        <v>8137</v>
      </c>
      <c r="E486" s="74" t="s">
        <v>7731</v>
      </c>
      <c r="F486" s="74" t="s">
        <v>9341</v>
      </c>
      <c r="G486" s="95"/>
    </row>
    <row r="487" spans="1:7" s="92" customFormat="1" ht="30" customHeight="1" x14ac:dyDescent="0.2">
      <c r="A487" s="69">
        <v>441</v>
      </c>
      <c r="B487" s="74" t="s">
        <v>8138</v>
      </c>
      <c r="C487" s="74" t="s">
        <v>8139</v>
      </c>
      <c r="D487" s="89" t="s">
        <v>8140</v>
      </c>
      <c r="E487" s="74" t="s">
        <v>7731</v>
      </c>
      <c r="F487" s="74" t="s">
        <v>9341</v>
      </c>
      <c r="G487" s="95"/>
    </row>
    <row r="488" spans="1:7" s="92" customFormat="1" ht="30" customHeight="1" x14ac:dyDescent="0.2">
      <c r="A488" s="69">
        <v>442</v>
      </c>
      <c r="B488" s="74" t="s">
        <v>8141</v>
      </c>
      <c r="C488" s="74" t="s">
        <v>8142</v>
      </c>
      <c r="D488" s="89" t="s">
        <v>8143</v>
      </c>
      <c r="E488" s="74" t="s">
        <v>7731</v>
      </c>
      <c r="F488" s="74" t="s">
        <v>9341</v>
      </c>
      <c r="G488" s="95"/>
    </row>
    <row r="489" spans="1:7" s="92" customFormat="1" ht="30" customHeight="1" x14ac:dyDescent="0.2">
      <c r="A489" s="69">
        <v>443</v>
      </c>
      <c r="B489" s="74" t="s">
        <v>8144</v>
      </c>
      <c r="C489" s="74" t="s">
        <v>8145</v>
      </c>
      <c r="D489" s="89" t="s">
        <v>8146</v>
      </c>
      <c r="E489" s="74" t="s">
        <v>7731</v>
      </c>
      <c r="F489" s="74" t="s">
        <v>9341</v>
      </c>
      <c r="G489" s="95"/>
    </row>
    <row r="490" spans="1:7" s="92" customFormat="1" ht="30" customHeight="1" x14ac:dyDescent="0.2">
      <c r="A490" s="69">
        <v>444</v>
      </c>
      <c r="B490" s="74" t="s">
        <v>8147</v>
      </c>
      <c r="C490" s="74" t="s">
        <v>8148</v>
      </c>
      <c r="D490" s="89" t="s">
        <v>8149</v>
      </c>
      <c r="E490" s="74" t="s">
        <v>7731</v>
      </c>
      <c r="F490" s="74" t="s">
        <v>9341</v>
      </c>
      <c r="G490" s="95"/>
    </row>
    <row r="491" spans="1:7" s="92" customFormat="1" ht="30" customHeight="1" x14ac:dyDescent="0.2">
      <c r="A491" s="69">
        <v>445</v>
      </c>
      <c r="B491" s="74" t="s">
        <v>8150</v>
      </c>
      <c r="C491" s="74" t="s">
        <v>8151</v>
      </c>
      <c r="D491" s="89" t="s">
        <v>8152</v>
      </c>
      <c r="E491" s="74" t="s">
        <v>7731</v>
      </c>
      <c r="F491" s="74" t="s">
        <v>9341</v>
      </c>
      <c r="G491" s="95"/>
    </row>
    <row r="492" spans="1:7" s="92" customFormat="1" ht="30" customHeight="1" x14ac:dyDescent="0.2">
      <c r="A492" s="69">
        <v>446</v>
      </c>
      <c r="B492" s="74" t="s">
        <v>8153</v>
      </c>
      <c r="C492" s="74" t="s">
        <v>8154</v>
      </c>
      <c r="D492" s="89" t="s">
        <v>8155</v>
      </c>
      <c r="E492" s="74" t="s">
        <v>7731</v>
      </c>
      <c r="F492" s="74" t="s">
        <v>9341</v>
      </c>
      <c r="G492" s="95"/>
    </row>
    <row r="493" spans="1:7" s="92" customFormat="1" ht="30" customHeight="1" x14ac:dyDescent="0.2">
      <c r="A493" s="69">
        <v>447</v>
      </c>
      <c r="B493" s="74" t="s">
        <v>8156</v>
      </c>
      <c r="C493" s="74" t="s">
        <v>8157</v>
      </c>
      <c r="D493" s="89" t="s">
        <v>8158</v>
      </c>
      <c r="E493" s="74" t="s">
        <v>7731</v>
      </c>
      <c r="F493" s="74" t="s">
        <v>9341</v>
      </c>
      <c r="G493" s="95"/>
    </row>
    <row r="494" spans="1:7" s="92" customFormat="1" ht="30" customHeight="1" x14ac:dyDescent="0.2">
      <c r="A494" s="69">
        <v>449</v>
      </c>
      <c r="B494" s="74" t="s">
        <v>8160</v>
      </c>
      <c r="C494" s="74" t="s">
        <v>8161</v>
      </c>
      <c r="D494" s="89" t="s">
        <v>8162</v>
      </c>
      <c r="E494" s="74" t="s">
        <v>7731</v>
      </c>
      <c r="F494" s="74" t="s">
        <v>9341</v>
      </c>
      <c r="G494" s="95"/>
    </row>
    <row r="495" spans="1:7" s="92" customFormat="1" ht="30" customHeight="1" x14ac:dyDescent="0.2">
      <c r="A495" s="69">
        <v>450</v>
      </c>
      <c r="B495" s="74" t="s">
        <v>8163</v>
      </c>
      <c r="C495" s="74" t="s">
        <v>8164</v>
      </c>
      <c r="D495" s="89" t="s">
        <v>8165</v>
      </c>
      <c r="E495" s="74" t="s">
        <v>7731</v>
      </c>
      <c r="F495" s="74" t="s">
        <v>9341</v>
      </c>
      <c r="G495" s="95"/>
    </row>
    <row r="496" spans="1:7" s="92" customFormat="1" ht="30" customHeight="1" x14ac:dyDescent="0.2">
      <c r="A496" s="69">
        <v>452</v>
      </c>
      <c r="B496" s="74" t="s">
        <v>8169</v>
      </c>
      <c r="C496" s="74" t="s">
        <v>8170</v>
      </c>
      <c r="D496" s="89" t="s">
        <v>8171</v>
      </c>
      <c r="E496" s="74" t="s">
        <v>7731</v>
      </c>
      <c r="F496" s="74" t="s">
        <v>9341</v>
      </c>
      <c r="G496" s="95"/>
    </row>
    <row r="497" spans="1:7" s="92" customFormat="1" ht="30" customHeight="1" x14ac:dyDescent="0.2">
      <c r="A497" s="69">
        <v>453</v>
      </c>
      <c r="B497" s="74" t="s">
        <v>8172</v>
      </c>
      <c r="C497" s="74" t="s">
        <v>8173</v>
      </c>
      <c r="D497" s="89" t="s">
        <v>8174</v>
      </c>
      <c r="E497" s="74" t="s">
        <v>7731</v>
      </c>
      <c r="F497" s="74" t="s">
        <v>9341</v>
      </c>
      <c r="G497" s="95"/>
    </row>
    <row r="498" spans="1:7" s="92" customFormat="1" ht="30" customHeight="1" x14ac:dyDescent="0.2">
      <c r="A498" s="69">
        <v>454</v>
      </c>
      <c r="B498" s="74" t="s">
        <v>8175</v>
      </c>
      <c r="C498" s="74" t="s">
        <v>8176</v>
      </c>
      <c r="D498" s="89" t="s">
        <v>8177</v>
      </c>
      <c r="E498" s="74" t="s">
        <v>7731</v>
      </c>
      <c r="F498" s="74" t="s">
        <v>9341</v>
      </c>
      <c r="G498" s="95"/>
    </row>
    <row r="499" spans="1:7" s="92" customFormat="1" ht="30" customHeight="1" x14ac:dyDescent="0.2">
      <c r="A499" s="69">
        <v>456</v>
      </c>
      <c r="B499" s="74" t="s">
        <v>8180</v>
      </c>
      <c r="C499" s="74" t="s">
        <v>8181</v>
      </c>
      <c r="D499" s="89" t="s">
        <v>8182</v>
      </c>
      <c r="E499" s="74" t="s">
        <v>7731</v>
      </c>
      <c r="F499" s="74" t="s">
        <v>9341</v>
      </c>
      <c r="G499" s="95"/>
    </row>
    <row r="500" spans="1:7" s="92" customFormat="1" ht="30" customHeight="1" x14ac:dyDescent="0.2">
      <c r="A500" s="69">
        <v>457</v>
      </c>
      <c r="B500" s="74" t="s">
        <v>8183</v>
      </c>
      <c r="C500" s="74" t="s">
        <v>8184</v>
      </c>
      <c r="D500" s="89" t="s">
        <v>8185</v>
      </c>
      <c r="E500" s="74" t="s">
        <v>7731</v>
      </c>
      <c r="F500" s="74" t="s">
        <v>9341</v>
      </c>
      <c r="G500" s="95"/>
    </row>
    <row r="501" spans="1:7" s="92" customFormat="1" ht="30" customHeight="1" x14ac:dyDescent="0.2">
      <c r="A501" s="69">
        <v>458</v>
      </c>
      <c r="B501" s="74" t="s">
        <v>8186</v>
      </c>
      <c r="C501" s="74" t="s">
        <v>8187</v>
      </c>
      <c r="D501" s="89" t="s">
        <v>8188</v>
      </c>
      <c r="E501" s="74" t="s">
        <v>7731</v>
      </c>
      <c r="F501" s="74" t="s">
        <v>9341</v>
      </c>
      <c r="G501" s="95"/>
    </row>
    <row r="502" spans="1:7" s="92" customFormat="1" ht="30" customHeight="1" x14ac:dyDescent="0.2">
      <c r="A502" s="69">
        <v>459</v>
      </c>
      <c r="B502" s="74" t="s">
        <v>8189</v>
      </c>
      <c r="C502" s="74" t="s">
        <v>8190</v>
      </c>
      <c r="D502" s="89" t="s">
        <v>8191</v>
      </c>
      <c r="E502" s="74" t="s">
        <v>7731</v>
      </c>
      <c r="F502" s="74" t="s">
        <v>9341</v>
      </c>
      <c r="G502" s="95"/>
    </row>
    <row r="503" spans="1:7" s="92" customFormat="1" ht="30" customHeight="1" x14ac:dyDescent="0.2">
      <c r="A503" s="69">
        <v>460</v>
      </c>
      <c r="B503" s="74" t="s">
        <v>8192</v>
      </c>
      <c r="C503" s="74" t="s">
        <v>8193</v>
      </c>
      <c r="D503" s="89" t="s">
        <v>8194</v>
      </c>
      <c r="E503" s="74" t="s">
        <v>7731</v>
      </c>
      <c r="F503" s="74" t="s">
        <v>9341</v>
      </c>
      <c r="G503" s="95"/>
    </row>
    <row r="504" spans="1:7" s="92" customFormat="1" ht="30" customHeight="1" x14ac:dyDescent="0.2">
      <c r="A504" s="69">
        <v>461</v>
      </c>
      <c r="B504" s="74" t="s">
        <v>8195</v>
      </c>
      <c r="C504" s="74" t="s">
        <v>8196</v>
      </c>
      <c r="D504" s="89" t="s">
        <v>8197</v>
      </c>
      <c r="E504" s="74" t="s">
        <v>7731</v>
      </c>
      <c r="F504" s="74" t="s">
        <v>9341</v>
      </c>
      <c r="G504" s="95"/>
    </row>
    <row r="505" spans="1:7" s="92" customFormat="1" ht="30" customHeight="1" x14ac:dyDescent="0.2">
      <c r="A505" s="69">
        <v>462</v>
      </c>
      <c r="B505" s="74" t="s">
        <v>8198</v>
      </c>
      <c r="C505" s="74" t="s">
        <v>8199</v>
      </c>
      <c r="D505" s="89" t="s">
        <v>8200</v>
      </c>
      <c r="E505" s="74" t="s">
        <v>7731</v>
      </c>
      <c r="F505" s="74" t="s">
        <v>9341</v>
      </c>
      <c r="G505" s="95"/>
    </row>
    <row r="506" spans="1:7" s="92" customFormat="1" ht="30" customHeight="1" x14ac:dyDescent="0.2">
      <c r="A506" s="69">
        <v>463</v>
      </c>
      <c r="B506" s="74" t="s">
        <v>8201</v>
      </c>
      <c r="C506" s="74" t="s">
        <v>8202</v>
      </c>
      <c r="D506" s="89" t="s">
        <v>8203</v>
      </c>
      <c r="E506" s="74" t="s">
        <v>7731</v>
      </c>
      <c r="F506" s="74" t="s">
        <v>9341</v>
      </c>
      <c r="G506" s="95"/>
    </row>
    <row r="507" spans="1:7" s="92" customFormat="1" ht="30" customHeight="1" x14ac:dyDescent="0.2">
      <c r="A507" s="69">
        <v>464</v>
      </c>
      <c r="B507" s="74" t="s">
        <v>8204</v>
      </c>
      <c r="C507" s="74" t="s">
        <v>8205</v>
      </c>
      <c r="D507" s="89" t="s">
        <v>8206</v>
      </c>
      <c r="E507" s="74" t="s">
        <v>7731</v>
      </c>
      <c r="F507" s="74" t="s">
        <v>9341</v>
      </c>
      <c r="G507" s="95"/>
    </row>
    <row r="508" spans="1:7" s="92" customFormat="1" ht="30" customHeight="1" x14ac:dyDescent="0.2">
      <c r="A508" s="69">
        <v>466</v>
      </c>
      <c r="B508" s="74" t="s">
        <v>8210</v>
      </c>
      <c r="C508" s="74" t="s">
        <v>8211</v>
      </c>
      <c r="D508" s="89" t="s">
        <v>8212</v>
      </c>
      <c r="E508" s="74" t="s">
        <v>7731</v>
      </c>
      <c r="F508" s="74" t="s">
        <v>9341</v>
      </c>
      <c r="G508" s="95"/>
    </row>
    <row r="509" spans="1:7" s="92" customFormat="1" ht="30" customHeight="1" x14ac:dyDescent="0.2">
      <c r="A509" s="69">
        <v>467</v>
      </c>
      <c r="B509" s="74" t="s">
        <v>78</v>
      </c>
      <c r="C509" s="74" t="s">
        <v>8213</v>
      </c>
      <c r="D509" s="89" t="s">
        <v>8214</v>
      </c>
      <c r="E509" s="74" t="s">
        <v>7731</v>
      </c>
      <c r="F509" s="74" t="s">
        <v>9341</v>
      </c>
      <c r="G509" s="95"/>
    </row>
    <row r="510" spans="1:7" s="92" customFormat="1" ht="30" customHeight="1" x14ac:dyDescent="0.2">
      <c r="A510" s="69">
        <v>468</v>
      </c>
      <c r="B510" s="74" t="s">
        <v>8215</v>
      </c>
      <c r="C510" s="74" t="s">
        <v>8216</v>
      </c>
      <c r="D510" s="89" t="s">
        <v>8217</v>
      </c>
      <c r="E510" s="74" t="s">
        <v>7731</v>
      </c>
      <c r="F510" s="74" t="s">
        <v>9341</v>
      </c>
      <c r="G510" s="95"/>
    </row>
    <row r="511" spans="1:7" s="92" customFormat="1" ht="30" customHeight="1" x14ac:dyDescent="0.2">
      <c r="A511" s="69">
        <v>469</v>
      </c>
      <c r="B511" s="74" t="s">
        <v>8218</v>
      </c>
      <c r="C511" s="74" t="s">
        <v>8219</v>
      </c>
      <c r="D511" s="89" t="s">
        <v>8220</v>
      </c>
      <c r="E511" s="74" t="s">
        <v>8221</v>
      </c>
      <c r="F511" s="74" t="s">
        <v>9341</v>
      </c>
      <c r="G511" s="95"/>
    </row>
    <row r="512" spans="1:7" s="92" customFormat="1" ht="30" customHeight="1" x14ac:dyDescent="0.2">
      <c r="A512" s="69">
        <v>470</v>
      </c>
      <c r="B512" s="74" t="s">
        <v>8222</v>
      </c>
      <c r="C512" s="74" t="s">
        <v>8223</v>
      </c>
      <c r="D512" s="89" t="s">
        <v>8224</v>
      </c>
      <c r="E512" s="74" t="s">
        <v>8221</v>
      </c>
      <c r="F512" s="74" t="s">
        <v>9341</v>
      </c>
      <c r="G512" s="95"/>
    </row>
    <row r="513" spans="1:7" s="92" customFormat="1" ht="30" customHeight="1" x14ac:dyDescent="0.2">
      <c r="A513" s="69">
        <v>471</v>
      </c>
      <c r="B513" s="74" t="s">
        <v>8225</v>
      </c>
      <c r="C513" s="74" t="s">
        <v>8226</v>
      </c>
      <c r="D513" s="89" t="s">
        <v>8227</v>
      </c>
      <c r="E513" s="74" t="s">
        <v>8221</v>
      </c>
      <c r="F513" s="74" t="s">
        <v>9341</v>
      </c>
      <c r="G513" s="95"/>
    </row>
    <row r="514" spans="1:7" s="92" customFormat="1" ht="30" customHeight="1" x14ac:dyDescent="0.2">
      <c r="A514" s="69">
        <v>472</v>
      </c>
      <c r="B514" s="74" t="s">
        <v>8228</v>
      </c>
      <c r="C514" s="74" t="s">
        <v>8229</v>
      </c>
      <c r="D514" s="89" t="s">
        <v>8230</v>
      </c>
      <c r="E514" s="74" t="s">
        <v>8221</v>
      </c>
      <c r="F514" s="74" t="s">
        <v>9341</v>
      </c>
      <c r="G514" s="95"/>
    </row>
    <row r="515" spans="1:7" s="92" customFormat="1" ht="30" customHeight="1" x14ac:dyDescent="0.2">
      <c r="A515" s="69">
        <v>473</v>
      </c>
      <c r="B515" s="74" t="s">
        <v>8231</v>
      </c>
      <c r="C515" s="74" t="s">
        <v>8232</v>
      </c>
      <c r="D515" s="89" t="s">
        <v>8233</v>
      </c>
      <c r="E515" s="74" t="s">
        <v>8221</v>
      </c>
      <c r="F515" s="74" t="s">
        <v>9341</v>
      </c>
      <c r="G515" s="95"/>
    </row>
    <row r="516" spans="1:7" s="92" customFormat="1" ht="30" customHeight="1" x14ac:dyDescent="0.2">
      <c r="A516" s="69">
        <v>474</v>
      </c>
      <c r="B516" s="74" t="s">
        <v>8234</v>
      </c>
      <c r="C516" s="74" t="s">
        <v>8235</v>
      </c>
      <c r="D516" s="89" t="s">
        <v>8236</v>
      </c>
      <c r="E516" s="74" t="s">
        <v>8221</v>
      </c>
      <c r="F516" s="74" t="s">
        <v>9341</v>
      </c>
      <c r="G516" s="95"/>
    </row>
    <row r="517" spans="1:7" s="92" customFormat="1" ht="30" customHeight="1" x14ac:dyDescent="0.2">
      <c r="A517" s="69">
        <v>475</v>
      </c>
      <c r="B517" s="74" t="s">
        <v>8237</v>
      </c>
      <c r="C517" s="74" t="s">
        <v>8238</v>
      </c>
      <c r="D517" s="89" t="s">
        <v>8239</v>
      </c>
      <c r="E517" s="74" t="s">
        <v>8240</v>
      </c>
      <c r="F517" s="74" t="s">
        <v>9341</v>
      </c>
      <c r="G517" s="95"/>
    </row>
    <row r="518" spans="1:7" s="92" customFormat="1" ht="30" customHeight="1" x14ac:dyDescent="0.2">
      <c r="A518" s="69">
        <v>476</v>
      </c>
      <c r="B518" s="74" t="s">
        <v>8241</v>
      </c>
      <c r="C518" s="74" t="s">
        <v>8242</v>
      </c>
      <c r="D518" s="89" t="s">
        <v>8243</v>
      </c>
      <c r="E518" s="74" t="s">
        <v>8240</v>
      </c>
      <c r="F518" s="74" t="s">
        <v>9341</v>
      </c>
      <c r="G518" s="95"/>
    </row>
    <row r="519" spans="1:7" s="92" customFormat="1" ht="30" customHeight="1" x14ac:dyDescent="0.2">
      <c r="A519" s="69">
        <v>477</v>
      </c>
      <c r="B519" s="74" t="s">
        <v>8244</v>
      </c>
      <c r="C519" s="74" t="s">
        <v>8245</v>
      </c>
      <c r="D519" s="89" t="s">
        <v>8246</v>
      </c>
      <c r="E519" s="74" t="s">
        <v>8240</v>
      </c>
      <c r="F519" s="74" t="s">
        <v>9341</v>
      </c>
      <c r="G519" s="95"/>
    </row>
    <row r="520" spans="1:7" s="92" customFormat="1" ht="30" customHeight="1" x14ac:dyDescent="0.2">
      <c r="A520" s="69">
        <v>478</v>
      </c>
      <c r="B520" s="74" t="s">
        <v>8247</v>
      </c>
      <c r="C520" s="74" t="s">
        <v>8248</v>
      </c>
      <c r="D520" s="89" t="s">
        <v>8249</v>
      </c>
      <c r="E520" s="74" t="s">
        <v>8240</v>
      </c>
      <c r="F520" s="74" t="s">
        <v>9341</v>
      </c>
      <c r="G520" s="95"/>
    </row>
    <row r="521" spans="1:7" s="92" customFormat="1" ht="30" customHeight="1" x14ac:dyDescent="0.2">
      <c r="A521" s="69">
        <v>479</v>
      </c>
      <c r="B521" s="74" t="s">
        <v>8250</v>
      </c>
      <c r="C521" s="74" t="s">
        <v>8251</v>
      </c>
      <c r="D521" s="89" t="s">
        <v>8252</v>
      </c>
      <c r="E521" s="74" t="s">
        <v>8240</v>
      </c>
      <c r="F521" s="74" t="s">
        <v>9341</v>
      </c>
      <c r="G521" s="95"/>
    </row>
    <row r="522" spans="1:7" s="92" customFormat="1" ht="30" customHeight="1" x14ac:dyDescent="0.2">
      <c r="A522" s="69">
        <v>480</v>
      </c>
      <c r="B522" s="74" t="s">
        <v>8253</v>
      </c>
      <c r="C522" s="74" t="s">
        <v>8254</v>
      </c>
      <c r="D522" s="89" t="s">
        <v>8255</v>
      </c>
      <c r="E522" s="74" t="s">
        <v>8240</v>
      </c>
      <c r="F522" s="74" t="s">
        <v>9341</v>
      </c>
      <c r="G522" s="95"/>
    </row>
    <row r="523" spans="1:7" s="92" customFormat="1" ht="30" customHeight="1" x14ac:dyDescent="0.2">
      <c r="A523" s="69">
        <v>481</v>
      </c>
      <c r="B523" s="74" t="s">
        <v>8256</v>
      </c>
      <c r="C523" s="74" t="s">
        <v>8257</v>
      </c>
      <c r="D523" s="89" t="s">
        <v>8258</v>
      </c>
      <c r="E523" s="74" t="s">
        <v>8240</v>
      </c>
      <c r="F523" s="74" t="s">
        <v>9341</v>
      </c>
      <c r="G523" s="95"/>
    </row>
    <row r="524" spans="1:7" s="92" customFormat="1" ht="30" customHeight="1" x14ac:dyDescent="0.2">
      <c r="A524" s="69">
        <v>482</v>
      </c>
      <c r="B524" s="74" t="s">
        <v>8259</v>
      </c>
      <c r="C524" s="74" t="s">
        <v>8260</v>
      </c>
      <c r="D524" s="89" t="s">
        <v>8261</v>
      </c>
      <c r="E524" s="74" t="s">
        <v>8240</v>
      </c>
      <c r="F524" s="74" t="s">
        <v>9341</v>
      </c>
      <c r="G524" s="95"/>
    </row>
    <row r="525" spans="1:7" s="92" customFormat="1" ht="30" customHeight="1" x14ac:dyDescent="0.2">
      <c r="A525" s="69">
        <v>483</v>
      </c>
      <c r="B525" s="74" t="s">
        <v>8262</v>
      </c>
      <c r="C525" s="74" t="s">
        <v>8263</v>
      </c>
      <c r="D525" s="89" t="s">
        <v>8264</v>
      </c>
      <c r="E525" s="74" t="s">
        <v>8240</v>
      </c>
      <c r="F525" s="74" t="s">
        <v>9341</v>
      </c>
      <c r="G525" s="95"/>
    </row>
    <row r="526" spans="1:7" s="92" customFormat="1" ht="30" customHeight="1" x14ac:dyDescent="0.2">
      <c r="A526" s="69">
        <v>484</v>
      </c>
      <c r="B526" s="74" t="s">
        <v>8265</v>
      </c>
      <c r="C526" s="74" t="s">
        <v>8266</v>
      </c>
      <c r="D526" s="89" t="s">
        <v>8267</v>
      </c>
      <c r="E526" s="74" t="s">
        <v>8240</v>
      </c>
      <c r="F526" s="74" t="s">
        <v>9341</v>
      </c>
      <c r="G526" s="95"/>
    </row>
    <row r="527" spans="1:7" s="92" customFormat="1" ht="30" customHeight="1" x14ac:dyDescent="0.2">
      <c r="A527" s="69">
        <v>485</v>
      </c>
      <c r="B527" s="74" t="s">
        <v>8268</v>
      </c>
      <c r="C527" s="74" t="s">
        <v>8269</v>
      </c>
      <c r="D527" s="89" t="s">
        <v>8270</v>
      </c>
      <c r="E527" s="74" t="s">
        <v>8240</v>
      </c>
      <c r="F527" s="74" t="s">
        <v>9341</v>
      </c>
      <c r="G527" s="95"/>
    </row>
    <row r="528" spans="1:7" s="92" customFormat="1" ht="30" customHeight="1" x14ac:dyDescent="0.2">
      <c r="A528" s="69">
        <v>486</v>
      </c>
      <c r="B528" s="74" t="s">
        <v>8271</v>
      </c>
      <c r="C528" s="74" t="s">
        <v>8272</v>
      </c>
      <c r="D528" s="89" t="s">
        <v>8273</v>
      </c>
      <c r="E528" s="74" t="s">
        <v>8240</v>
      </c>
      <c r="F528" s="74" t="s">
        <v>9341</v>
      </c>
      <c r="G528" s="95"/>
    </row>
    <row r="529" spans="1:7" s="92" customFormat="1" ht="30" customHeight="1" x14ac:dyDescent="0.2">
      <c r="A529" s="69">
        <v>487</v>
      </c>
      <c r="B529" s="74" t="s">
        <v>8274</v>
      </c>
      <c r="C529" s="74" t="s">
        <v>8272</v>
      </c>
      <c r="D529" s="89" t="s">
        <v>8275</v>
      </c>
      <c r="E529" s="74" t="s">
        <v>8240</v>
      </c>
      <c r="F529" s="74" t="s">
        <v>9341</v>
      </c>
      <c r="G529" s="95"/>
    </row>
    <row r="530" spans="1:7" s="92" customFormat="1" ht="30" customHeight="1" x14ac:dyDescent="0.2">
      <c r="A530" s="69">
        <v>488</v>
      </c>
      <c r="B530" s="74" t="s">
        <v>8276</v>
      </c>
      <c r="C530" s="74" t="s">
        <v>8277</v>
      </c>
      <c r="D530" s="89" t="s">
        <v>8278</v>
      </c>
      <c r="E530" s="74" t="s">
        <v>8240</v>
      </c>
      <c r="F530" s="74" t="s">
        <v>9341</v>
      </c>
      <c r="G530" s="95"/>
    </row>
    <row r="531" spans="1:7" s="92" customFormat="1" ht="30" customHeight="1" x14ac:dyDescent="0.2">
      <c r="A531" s="69">
        <v>489</v>
      </c>
      <c r="B531" s="74" t="s">
        <v>8279</v>
      </c>
      <c r="C531" s="74" t="s">
        <v>8280</v>
      </c>
      <c r="D531" s="89" t="s">
        <v>8281</v>
      </c>
      <c r="E531" s="74" t="s">
        <v>8240</v>
      </c>
      <c r="F531" s="74" t="s">
        <v>9341</v>
      </c>
      <c r="G531" s="95"/>
    </row>
    <row r="532" spans="1:7" s="92" customFormat="1" ht="30" customHeight="1" x14ac:dyDescent="0.2">
      <c r="A532" s="69">
        <v>490</v>
      </c>
      <c r="B532" s="74" t="s">
        <v>8282</v>
      </c>
      <c r="C532" s="74" t="s">
        <v>8283</v>
      </c>
      <c r="D532" s="89" t="s">
        <v>8284</v>
      </c>
      <c r="E532" s="74" t="s">
        <v>8285</v>
      </c>
      <c r="F532" s="74" t="s">
        <v>9341</v>
      </c>
      <c r="G532" s="95"/>
    </row>
    <row r="533" spans="1:7" s="92" customFormat="1" ht="30" customHeight="1" x14ac:dyDescent="0.2">
      <c r="A533" s="69">
        <v>491</v>
      </c>
      <c r="B533" s="74" t="s">
        <v>8286</v>
      </c>
      <c r="C533" s="74" t="s">
        <v>8287</v>
      </c>
      <c r="D533" s="89" t="s">
        <v>8288</v>
      </c>
      <c r="E533" s="74" t="s">
        <v>8289</v>
      </c>
      <c r="F533" s="74" t="s">
        <v>9341</v>
      </c>
      <c r="G533" s="95"/>
    </row>
    <row r="534" spans="1:7" s="92" customFormat="1" ht="30" customHeight="1" x14ac:dyDescent="0.2">
      <c r="A534" s="69">
        <v>492</v>
      </c>
      <c r="B534" s="74" t="s">
        <v>8290</v>
      </c>
      <c r="C534" s="74" t="s">
        <v>8291</v>
      </c>
      <c r="D534" s="89" t="s">
        <v>8292</v>
      </c>
      <c r="E534" s="74" t="s">
        <v>8289</v>
      </c>
      <c r="F534" s="74" t="s">
        <v>9341</v>
      </c>
      <c r="G534" s="95"/>
    </row>
    <row r="535" spans="1:7" s="92" customFormat="1" ht="30" customHeight="1" x14ac:dyDescent="0.2">
      <c r="A535" s="69">
        <v>493</v>
      </c>
      <c r="B535" s="74" t="s">
        <v>8293</v>
      </c>
      <c r="C535" s="74" t="s">
        <v>8294</v>
      </c>
      <c r="D535" s="89" t="s">
        <v>8295</v>
      </c>
      <c r="E535" s="74" t="s">
        <v>8289</v>
      </c>
      <c r="F535" s="74" t="s">
        <v>9341</v>
      </c>
      <c r="G535" s="95"/>
    </row>
    <row r="536" spans="1:7" s="92" customFormat="1" ht="30" customHeight="1" x14ac:dyDescent="0.2">
      <c r="A536" s="69">
        <v>494</v>
      </c>
      <c r="B536" s="74" t="s">
        <v>8296</v>
      </c>
      <c r="C536" s="74" t="s">
        <v>8297</v>
      </c>
      <c r="D536" s="89" t="s">
        <v>8298</v>
      </c>
      <c r="E536" s="74" t="s">
        <v>8289</v>
      </c>
      <c r="F536" s="74" t="s">
        <v>9341</v>
      </c>
      <c r="G536" s="95"/>
    </row>
    <row r="537" spans="1:7" s="92" customFormat="1" ht="30" customHeight="1" x14ac:dyDescent="0.2">
      <c r="A537" s="69">
        <v>495</v>
      </c>
      <c r="B537" s="74" t="s">
        <v>8299</v>
      </c>
      <c r="C537" s="74" t="s">
        <v>8300</v>
      </c>
      <c r="D537" s="89" t="s">
        <v>8301</v>
      </c>
      <c r="E537" s="74" t="s">
        <v>8289</v>
      </c>
      <c r="F537" s="74" t="s">
        <v>9341</v>
      </c>
      <c r="G537" s="95"/>
    </row>
    <row r="538" spans="1:7" s="92" customFormat="1" ht="30" customHeight="1" x14ac:dyDescent="0.2">
      <c r="A538" s="69">
        <v>496</v>
      </c>
      <c r="B538" s="74" t="s">
        <v>8302</v>
      </c>
      <c r="C538" s="74" t="s">
        <v>8303</v>
      </c>
      <c r="D538" s="89" t="s">
        <v>8304</v>
      </c>
      <c r="E538" s="74" t="s">
        <v>8289</v>
      </c>
      <c r="F538" s="74" t="s">
        <v>9341</v>
      </c>
      <c r="G538" s="95"/>
    </row>
    <row r="539" spans="1:7" s="92" customFormat="1" ht="30" customHeight="1" x14ac:dyDescent="0.2">
      <c r="A539" s="69">
        <v>497</v>
      </c>
      <c r="B539" s="74" t="s">
        <v>8305</v>
      </c>
      <c r="C539" s="74" t="s">
        <v>8306</v>
      </c>
      <c r="D539" s="89" t="s">
        <v>8307</v>
      </c>
      <c r="E539" s="74" t="s">
        <v>8289</v>
      </c>
      <c r="F539" s="74" t="s">
        <v>9341</v>
      </c>
      <c r="G539" s="95"/>
    </row>
    <row r="540" spans="1:7" s="92" customFormat="1" ht="30" customHeight="1" x14ac:dyDescent="0.2">
      <c r="A540" s="69">
        <v>498</v>
      </c>
      <c r="B540" s="74" t="s">
        <v>8308</v>
      </c>
      <c r="C540" s="74" t="s">
        <v>8309</v>
      </c>
      <c r="D540" s="89" t="s">
        <v>8310</v>
      </c>
      <c r="E540" s="74" t="s">
        <v>8289</v>
      </c>
      <c r="F540" s="74" t="s">
        <v>9341</v>
      </c>
      <c r="G540" s="95"/>
    </row>
    <row r="541" spans="1:7" s="92" customFormat="1" ht="30" customHeight="1" x14ac:dyDescent="0.2">
      <c r="A541" s="69">
        <v>499</v>
      </c>
      <c r="B541" s="74" t="s">
        <v>8311</v>
      </c>
      <c r="C541" s="74" t="s">
        <v>8312</v>
      </c>
      <c r="D541" s="89" t="s">
        <v>8313</v>
      </c>
      <c r="E541" s="74" t="s">
        <v>8289</v>
      </c>
      <c r="F541" s="74" t="s">
        <v>9341</v>
      </c>
      <c r="G541" s="95"/>
    </row>
    <row r="542" spans="1:7" s="92" customFormat="1" ht="30" customHeight="1" x14ac:dyDescent="0.2">
      <c r="A542" s="69">
        <v>500</v>
      </c>
      <c r="B542" s="74" t="s">
        <v>8314</v>
      </c>
      <c r="C542" s="74" t="s">
        <v>8315</v>
      </c>
      <c r="D542" s="89" t="s">
        <v>8316</v>
      </c>
      <c r="E542" s="74" t="s">
        <v>8289</v>
      </c>
      <c r="F542" s="74" t="s">
        <v>9341</v>
      </c>
      <c r="G542" s="95"/>
    </row>
    <row r="543" spans="1:7" s="92" customFormat="1" ht="30" customHeight="1" x14ac:dyDescent="0.2">
      <c r="A543" s="69">
        <v>501</v>
      </c>
      <c r="B543" s="74" t="s">
        <v>8317</v>
      </c>
      <c r="C543" s="74" t="s">
        <v>8318</v>
      </c>
      <c r="D543" s="89" t="s">
        <v>8319</v>
      </c>
      <c r="E543" s="74" t="s">
        <v>8289</v>
      </c>
      <c r="F543" s="74" t="s">
        <v>9341</v>
      </c>
      <c r="G543" s="95"/>
    </row>
    <row r="544" spans="1:7" s="92" customFormat="1" ht="30" customHeight="1" x14ac:dyDescent="0.2">
      <c r="A544" s="69">
        <v>502</v>
      </c>
      <c r="B544" s="74" t="s">
        <v>8320</v>
      </c>
      <c r="C544" s="74" t="s">
        <v>8321</v>
      </c>
      <c r="D544" s="89" t="s">
        <v>8322</v>
      </c>
      <c r="E544" s="74" t="s">
        <v>8289</v>
      </c>
      <c r="F544" s="74" t="s">
        <v>9341</v>
      </c>
      <c r="G544" s="95"/>
    </row>
    <row r="545" spans="1:7" s="92" customFormat="1" ht="30" customHeight="1" x14ac:dyDescent="0.2">
      <c r="A545" s="69">
        <v>503</v>
      </c>
      <c r="B545" s="74" t="s">
        <v>8323</v>
      </c>
      <c r="C545" s="74" t="s">
        <v>8324</v>
      </c>
      <c r="D545" s="89" t="s">
        <v>8325</v>
      </c>
      <c r="E545" s="74" t="s">
        <v>8289</v>
      </c>
      <c r="F545" s="74" t="s">
        <v>9341</v>
      </c>
      <c r="G545" s="95"/>
    </row>
    <row r="546" spans="1:7" s="92" customFormat="1" ht="30" customHeight="1" x14ac:dyDescent="0.2">
      <c r="A546" s="69">
        <v>504</v>
      </c>
      <c r="B546" s="74" t="s">
        <v>8326</v>
      </c>
      <c r="C546" s="74" t="s">
        <v>8327</v>
      </c>
      <c r="D546" s="89" t="s">
        <v>8328</v>
      </c>
      <c r="E546" s="74" t="s">
        <v>8329</v>
      </c>
      <c r="F546" s="74" t="s">
        <v>9341</v>
      </c>
      <c r="G546" s="95"/>
    </row>
    <row r="547" spans="1:7" s="92" customFormat="1" ht="30" customHeight="1" x14ac:dyDescent="0.2">
      <c r="A547" s="69">
        <v>505</v>
      </c>
      <c r="B547" s="74" t="s">
        <v>8330</v>
      </c>
      <c r="C547" s="74" t="s">
        <v>8331</v>
      </c>
      <c r="D547" s="89" t="s">
        <v>8332</v>
      </c>
      <c r="E547" s="74" t="s">
        <v>8329</v>
      </c>
      <c r="F547" s="74" t="s">
        <v>9341</v>
      </c>
      <c r="G547" s="95"/>
    </row>
    <row r="548" spans="1:7" s="92" customFormat="1" ht="30" customHeight="1" x14ac:dyDescent="0.2">
      <c r="A548" s="69">
        <v>506</v>
      </c>
      <c r="B548" s="74" t="s">
        <v>8333</v>
      </c>
      <c r="C548" s="74" t="s">
        <v>8334</v>
      </c>
      <c r="D548" s="89" t="s">
        <v>8335</v>
      </c>
      <c r="E548" s="74" t="s">
        <v>8329</v>
      </c>
      <c r="F548" s="74" t="s">
        <v>9341</v>
      </c>
      <c r="G548" s="95"/>
    </row>
    <row r="549" spans="1:7" s="92" customFormat="1" ht="30" customHeight="1" x14ac:dyDescent="0.2">
      <c r="A549" s="69">
        <v>507</v>
      </c>
      <c r="B549" s="74" t="s">
        <v>8336</v>
      </c>
      <c r="C549" s="74" t="s">
        <v>8337</v>
      </c>
      <c r="D549" s="89" t="s">
        <v>8338</v>
      </c>
      <c r="E549" s="74" t="s">
        <v>8329</v>
      </c>
      <c r="F549" s="74" t="s">
        <v>9341</v>
      </c>
      <c r="G549" s="95"/>
    </row>
    <row r="550" spans="1:7" s="92" customFormat="1" ht="30" customHeight="1" x14ac:dyDescent="0.2">
      <c r="A550" s="69">
        <v>508</v>
      </c>
      <c r="B550" s="74" t="s">
        <v>8339</v>
      </c>
      <c r="C550" s="74" t="s">
        <v>8340</v>
      </c>
      <c r="D550" s="89" t="s">
        <v>8341</v>
      </c>
      <c r="E550" s="74" t="s">
        <v>8329</v>
      </c>
      <c r="F550" s="74" t="s">
        <v>9341</v>
      </c>
      <c r="G550" s="95"/>
    </row>
    <row r="551" spans="1:7" s="92" customFormat="1" ht="30" customHeight="1" x14ac:dyDescent="0.2">
      <c r="A551" s="69">
        <v>509</v>
      </c>
      <c r="B551" s="74" t="s">
        <v>8342</v>
      </c>
      <c r="C551" s="74" t="s">
        <v>8343</v>
      </c>
      <c r="D551" s="89" t="s">
        <v>8344</v>
      </c>
      <c r="E551" s="74" t="s">
        <v>8329</v>
      </c>
      <c r="F551" s="74" t="s">
        <v>9341</v>
      </c>
      <c r="G551" s="95"/>
    </row>
    <row r="552" spans="1:7" s="92" customFormat="1" ht="30" customHeight="1" x14ac:dyDescent="0.2">
      <c r="A552" s="69">
        <v>510</v>
      </c>
      <c r="B552" s="74" t="s">
        <v>8345</v>
      </c>
      <c r="C552" s="74" t="s">
        <v>8346</v>
      </c>
      <c r="D552" s="89" t="s">
        <v>8347</v>
      </c>
      <c r="E552" s="74" t="s">
        <v>8329</v>
      </c>
      <c r="F552" s="74" t="s">
        <v>9341</v>
      </c>
      <c r="G552" s="95"/>
    </row>
    <row r="553" spans="1:7" s="92" customFormat="1" ht="30" customHeight="1" x14ac:dyDescent="0.2">
      <c r="A553" s="69">
        <v>511</v>
      </c>
      <c r="B553" s="74" t="s">
        <v>8348</v>
      </c>
      <c r="C553" s="74" t="s">
        <v>8349</v>
      </c>
      <c r="D553" s="89" t="s">
        <v>8350</v>
      </c>
      <c r="E553" s="74" t="s">
        <v>8329</v>
      </c>
      <c r="F553" s="74" t="s">
        <v>9341</v>
      </c>
      <c r="G553" s="95"/>
    </row>
    <row r="554" spans="1:7" s="92" customFormat="1" ht="30" customHeight="1" x14ac:dyDescent="0.2">
      <c r="A554" s="69">
        <v>512</v>
      </c>
      <c r="B554" s="74" t="s">
        <v>8351</v>
      </c>
      <c r="C554" s="74" t="s">
        <v>8352</v>
      </c>
      <c r="D554" s="89" t="s">
        <v>8353</v>
      </c>
      <c r="E554" s="74" t="s">
        <v>8354</v>
      </c>
      <c r="F554" s="74" t="s">
        <v>9341</v>
      </c>
      <c r="G554" s="95"/>
    </row>
    <row r="555" spans="1:7" s="92" customFormat="1" ht="30" customHeight="1" x14ac:dyDescent="0.2">
      <c r="A555" s="69">
        <v>513</v>
      </c>
      <c r="B555" s="74" t="s">
        <v>8355</v>
      </c>
      <c r="C555" s="74" t="s">
        <v>8356</v>
      </c>
      <c r="D555" s="89" t="s">
        <v>8357</v>
      </c>
      <c r="E555" s="74" t="s">
        <v>8354</v>
      </c>
      <c r="F555" s="74" t="s">
        <v>9341</v>
      </c>
      <c r="G555" s="95"/>
    </row>
    <row r="556" spans="1:7" s="92" customFormat="1" ht="30" customHeight="1" x14ac:dyDescent="0.2">
      <c r="A556" s="69">
        <v>514</v>
      </c>
      <c r="B556" s="74" t="s">
        <v>8358</v>
      </c>
      <c r="C556" s="74" t="s">
        <v>8359</v>
      </c>
      <c r="D556" s="89" t="s">
        <v>8360</v>
      </c>
      <c r="E556" s="74" t="s">
        <v>8354</v>
      </c>
      <c r="F556" s="74" t="s">
        <v>9341</v>
      </c>
      <c r="G556" s="95"/>
    </row>
    <row r="557" spans="1:7" s="92" customFormat="1" ht="30" customHeight="1" x14ac:dyDescent="0.2">
      <c r="A557" s="69">
        <v>515</v>
      </c>
      <c r="B557" s="74" t="s">
        <v>8361</v>
      </c>
      <c r="C557" s="74" t="s">
        <v>8362</v>
      </c>
      <c r="D557" s="89" t="s">
        <v>8363</v>
      </c>
      <c r="E557" s="74" t="s">
        <v>8354</v>
      </c>
      <c r="F557" s="74" t="s">
        <v>9341</v>
      </c>
      <c r="G557" s="95"/>
    </row>
    <row r="558" spans="1:7" s="92" customFormat="1" ht="30" customHeight="1" x14ac:dyDescent="0.2">
      <c r="A558" s="69">
        <v>516</v>
      </c>
      <c r="B558" s="74" t="s">
        <v>8364</v>
      </c>
      <c r="C558" s="74" t="s">
        <v>8365</v>
      </c>
      <c r="D558" s="89" t="s">
        <v>8366</v>
      </c>
      <c r="E558" s="74" t="s">
        <v>8367</v>
      </c>
      <c r="F558" s="74" t="s">
        <v>9341</v>
      </c>
      <c r="G558" s="95"/>
    </row>
    <row r="559" spans="1:7" s="92" customFormat="1" ht="30" customHeight="1" x14ac:dyDescent="0.2">
      <c r="A559" s="69">
        <v>517</v>
      </c>
      <c r="B559" s="74" t="s">
        <v>8368</v>
      </c>
      <c r="C559" s="74" t="s">
        <v>8369</v>
      </c>
      <c r="D559" s="89" t="s">
        <v>8370</v>
      </c>
      <c r="E559" s="74" t="s">
        <v>7385</v>
      </c>
      <c r="F559" s="74" t="s">
        <v>9341</v>
      </c>
      <c r="G559" s="95"/>
    </row>
    <row r="560" spans="1:7" s="92" customFormat="1" ht="30" customHeight="1" x14ac:dyDescent="0.2">
      <c r="A560" s="69">
        <v>518</v>
      </c>
      <c r="B560" s="74" t="s">
        <v>8371</v>
      </c>
      <c r="C560" s="74" t="s">
        <v>8372</v>
      </c>
      <c r="D560" s="89" t="s">
        <v>8373</v>
      </c>
      <c r="E560" s="74" t="s">
        <v>7385</v>
      </c>
      <c r="F560" s="74" t="s">
        <v>9341</v>
      </c>
      <c r="G560" s="95"/>
    </row>
    <row r="561" spans="1:7" s="92" customFormat="1" ht="30" customHeight="1" x14ac:dyDescent="0.2">
      <c r="A561" s="69">
        <v>519</v>
      </c>
      <c r="B561" s="74" t="s">
        <v>8374</v>
      </c>
      <c r="C561" s="74" t="s">
        <v>8375</v>
      </c>
      <c r="D561" s="89" t="s">
        <v>8376</v>
      </c>
      <c r="E561" s="74" t="s">
        <v>7385</v>
      </c>
      <c r="F561" s="74" t="s">
        <v>9341</v>
      </c>
      <c r="G561" s="95"/>
    </row>
    <row r="562" spans="1:7" s="92" customFormat="1" ht="30" customHeight="1" x14ac:dyDescent="0.2">
      <c r="A562" s="69">
        <v>520</v>
      </c>
      <c r="B562" s="74" t="s">
        <v>8377</v>
      </c>
      <c r="C562" s="74" t="s">
        <v>8378</v>
      </c>
      <c r="D562" s="89" t="s">
        <v>8379</v>
      </c>
      <c r="E562" s="74" t="s">
        <v>7385</v>
      </c>
      <c r="F562" s="74" t="s">
        <v>9341</v>
      </c>
      <c r="G562" s="95"/>
    </row>
    <row r="563" spans="1:7" s="92" customFormat="1" ht="30" customHeight="1" x14ac:dyDescent="0.2">
      <c r="A563" s="69">
        <v>521</v>
      </c>
      <c r="B563" s="74" t="s">
        <v>8380</v>
      </c>
      <c r="C563" s="74" t="s">
        <v>8381</v>
      </c>
      <c r="D563" s="89" t="s">
        <v>8382</v>
      </c>
      <c r="E563" s="74" t="s">
        <v>7385</v>
      </c>
      <c r="F563" s="74" t="s">
        <v>9341</v>
      </c>
      <c r="G563" s="95"/>
    </row>
    <row r="564" spans="1:7" s="92" customFormat="1" ht="30" customHeight="1" x14ac:dyDescent="0.2">
      <c r="A564" s="69">
        <v>522</v>
      </c>
      <c r="B564" s="74" t="s">
        <v>8383</v>
      </c>
      <c r="C564" s="74" t="s">
        <v>8384</v>
      </c>
      <c r="D564" s="89" t="s">
        <v>8385</v>
      </c>
      <c r="E564" s="74" t="s">
        <v>7385</v>
      </c>
      <c r="F564" s="74" t="s">
        <v>9341</v>
      </c>
      <c r="G564" s="95"/>
    </row>
    <row r="565" spans="1:7" s="92" customFormat="1" ht="30" customHeight="1" x14ac:dyDescent="0.2">
      <c r="A565" s="69">
        <v>523</v>
      </c>
      <c r="B565" s="74" t="s">
        <v>8386</v>
      </c>
      <c r="C565" s="74" t="s">
        <v>8387</v>
      </c>
      <c r="D565" s="89" t="s">
        <v>8388</v>
      </c>
      <c r="E565" s="74" t="s">
        <v>7385</v>
      </c>
      <c r="F565" s="74" t="s">
        <v>9341</v>
      </c>
      <c r="G565" s="95"/>
    </row>
    <row r="566" spans="1:7" s="92" customFormat="1" ht="30" customHeight="1" x14ac:dyDescent="0.2">
      <c r="A566" s="69">
        <v>524</v>
      </c>
      <c r="B566" s="74" t="s">
        <v>8389</v>
      </c>
      <c r="C566" s="74" t="s">
        <v>8390</v>
      </c>
      <c r="D566" s="89" t="s">
        <v>8391</v>
      </c>
      <c r="E566" s="74" t="s">
        <v>7385</v>
      </c>
      <c r="F566" s="74" t="s">
        <v>9341</v>
      </c>
      <c r="G566" s="95"/>
    </row>
    <row r="567" spans="1:7" s="92" customFormat="1" ht="30" customHeight="1" x14ac:dyDescent="0.2">
      <c r="A567" s="69">
        <v>525</v>
      </c>
      <c r="B567" s="74" t="s">
        <v>8392</v>
      </c>
      <c r="C567" s="74" t="s">
        <v>8393</v>
      </c>
      <c r="D567" s="89" t="s">
        <v>8394</v>
      </c>
      <c r="E567" s="74" t="s">
        <v>7385</v>
      </c>
      <c r="F567" s="74" t="s">
        <v>9341</v>
      </c>
      <c r="G567" s="95"/>
    </row>
    <row r="568" spans="1:7" s="92" customFormat="1" ht="30" customHeight="1" x14ac:dyDescent="0.2">
      <c r="A568" s="69">
        <v>526</v>
      </c>
      <c r="B568" s="74" t="s">
        <v>8395</v>
      </c>
      <c r="C568" s="74" t="s">
        <v>8396</v>
      </c>
      <c r="D568" s="89" t="s">
        <v>8397</v>
      </c>
      <c r="E568" s="74" t="s">
        <v>7385</v>
      </c>
      <c r="F568" s="74" t="s">
        <v>9341</v>
      </c>
      <c r="G568" s="95"/>
    </row>
    <row r="569" spans="1:7" s="92" customFormat="1" ht="30" customHeight="1" x14ac:dyDescent="0.2">
      <c r="A569" s="69">
        <v>527</v>
      </c>
      <c r="B569" s="74" t="s">
        <v>8398</v>
      </c>
      <c r="C569" s="74" t="s">
        <v>8399</v>
      </c>
      <c r="D569" s="89" t="s">
        <v>8400</v>
      </c>
      <c r="E569" s="74" t="s">
        <v>7385</v>
      </c>
      <c r="F569" s="74" t="s">
        <v>9341</v>
      </c>
      <c r="G569" s="95"/>
    </row>
    <row r="570" spans="1:7" s="92" customFormat="1" ht="30" customHeight="1" x14ac:dyDescent="0.2">
      <c r="A570" s="69">
        <v>528</v>
      </c>
      <c r="B570" s="74" t="s">
        <v>8401</v>
      </c>
      <c r="C570" s="74" t="s">
        <v>8402</v>
      </c>
      <c r="D570" s="89" t="s">
        <v>8403</v>
      </c>
      <c r="E570" s="74" t="s">
        <v>7385</v>
      </c>
      <c r="F570" s="74" t="s">
        <v>9341</v>
      </c>
      <c r="G570" s="95"/>
    </row>
    <row r="571" spans="1:7" s="92" customFormat="1" ht="30" customHeight="1" x14ac:dyDescent="0.2">
      <c r="A571" s="69">
        <v>529</v>
      </c>
      <c r="B571" s="74" t="s">
        <v>8404</v>
      </c>
      <c r="C571" s="74" t="s">
        <v>8405</v>
      </c>
      <c r="D571" s="89" t="s">
        <v>8406</v>
      </c>
      <c r="E571" s="74" t="s">
        <v>8407</v>
      </c>
      <c r="F571" s="74" t="s">
        <v>9341</v>
      </c>
      <c r="G571" s="95"/>
    </row>
    <row r="572" spans="1:7" s="92" customFormat="1" ht="30" customHeight="1" x14ac:dyDescent="0.2">
      <c r="A572" s="69">
        <v>530</v>
      </c>
      <c r="B572" s="74" t="s">
        <v>8408</v>
      </c>
      <c r="C572" s="74" t="s">
        <v>8409</v>
      </c>
      <c r="D572" s="89" t="s">
        <v>8410</v>
      </c>
      <c r="E572" s="74" t="s">
        <v>8407</v>
      </c>
      <c r="F572" s="74" t="s">
        <v>9341</v>
      </c>
      <c r="G572" s="95"/>
    </row>
    <row r="573" spans="1:7" s="92" customFormat="1" ht="30" customHeight="1" x14ac:dyDescent="0.2">
      <c r="A573" s="69">
        <v>531</v>
      </c>
      <c r="B573" s="74" t="s">
        <v>8411</v>
      </c>
      <c r="C573" s="74" t="s">
        <v>8412</v>
      </c>
      <c r="D573" s="89" t="s">
        <v>8413</v>
      </c>
      <c r="E573" s="74" t="s">
        <v>8414</v>
      </c>
      <c r="F573" s="74" t="s">
        <v>9341</v>
      </c>
      <c r="G573" s="95"/>
    </row>
    <row r="574" spans="1:7" s="92" customFormat="1" ht="30" customHeight="1" x14ac:dyDescent="0.2">
      <c r="A574" s="69">
        <v>532</v>
      </c>
      <c r="B574" s="74" t="s">
        <v>8415</v>
      </c>
      <c r="C574" s="74" t="s">
        <v>8416</v>
      </c>
      <c r="D574" s="89" t="s">
        <v>8417</v>
      </c>
      <c r="E574" s="74" t="s">
        <v>8414</v>
      </c>
      <c r="F574" s="74" t="s">
        <v>9341</v>
      </c>
      <c r="G574" s="95"/>
    </row>
    <row r="575" spans="1:7" s="92" customFormat="1" ht="30" customHeight="1" x14ac:dyDescent="0.2">
      <c r="A575" s="69">
        <v>533</v>
      </c>
      <c r="B575" s="74" t="s">
        <v>8418</v>
      </c>
      <c r="C575" s="74" t="s">
        <v>8419</v>
      </c>
      <c r="D575" s="89" t="s">
        <v>8420</v>
      </c>
      <c r="E575" s="74" t="s">
        <v>8414</v>
      </c>
      <c r="F575" s="74" t="s">
        <v>9341</v>
      </c>
      <c r="G575" s="95"/>
    </row>
    <row r="576" spans="1:7" s="92" customFormat="1" ht="30" customHeight="1" x14ac:dyDescent="0.2">
      <c r="A576" s="69">
        <v>534</v>
      </c>
      <c r="B576" s="74" t="s">
        <v>8421</v>
      </c>
      <c r="C576" s="74" t="s">
        <v>8422</v>
      </c>
      <c r="D576" s="89" t="s">
        <v>8423</v>
      </c>
      <c r="E576" s="74" t="s">
        <v>8424</v>
      </c>
      <c r="F576" s="74" t="s">
        <v>9341</v>
      </c>
      <c r="G576" s="95"/>
    </row>
    <row r="577" spans="1:7" s="92" customFormat="1" ht="30" customHeight="1" x14ac:dyDescent="0.2">
      <c r="A577" s="69">
        <v>535</v>
      </c>
      <c r="B577" s="74" t="s">
        <v>8425</v>
      </c>
      <c r="C577" s="74" t="s">
        <v>8426</v>
      </c>
      <c r="D577" s="89" t="s">
        <v>8427</v>
      </c>
      <c r="E577" s="74" t="s">
        <v>8428</v>
      </c>
      <c r="F577" s="74" t="s">
        <v>9341</v>
      </c>
      <c r="G577" s="95"/>
    </row>
    <row r="578" spans="1:7" s="92" customFormat="1" ht="30" customHeight="1" x14ac:dyDescent="0.2">
      <c r="A578" s="69">
        <v>536</v>
      </c>
      <c r="B578" s="74" t="s">
        <v>8429</v>
      </c>
      <c r="C578" s="74" t="s">
        <v>8430</v>
      </c>
      <c r="D578" s="89" t="s">
        <v>8431</v>
      </c>
      <c r="E578" s="74" t="s">
        <v>8428</v>
      </c>
      <c r="F578" s="74" t="s">
        <v>9341</v>
      </c>
      <c r="G578" s="95"/>
    </row>
    <row r="579" spans="1:7" s="92" customFormat="1" ht="30" customHeight="1" x14ac:dyDescent="0.2">
      <c r="A579" s="69">
        <v>537</v>
      </c>
      <c r="B579" s="74" t="s">
        <v>8432</v>
      </c>
      <c r="C579" s="74" t="s">
        <v>8433</v>
      </c>
      <c r="D579" s="89" t="s">
        <v>8434</v>
      </c>
      <c r="E579" s="74" t="s">
        <v>8428</v>
      </c>
      <c r="F579" s="74" t="s">
        <v>9341</v>
      </c>
      <c r="G579" s="95"/>
    </row>
    <row r="580" spans="1:7" s="92" customFormat="1" ht="30" customHeight="1" x14ac:dyDescent="0.2">
      <c r="A580" s="69">
        <v>538</v>
      </c>
      <c r="B580" s="74" t="s">
        <v>8435</v>
      </c>
      <c r="C580" s="74" t="s">
        <v>8436</v>
      </c>
      <c r="D580" s="89" t="s">
        <v>8437</v>
      </c>
      <c r="E580" s="74" t="s">
        <v>8428</v>
      </c>
      <c r="F580" s="74" t="s">
        <v>9341</v>
      </c>
      <c r="G580" s="95"/>
    </row>
    <row r="581" spans="1:7" s="92" customFormat="1" ht="30" customHeight="1" x14ac:dyDescent="0.2">
      <c r="A581" s="69">
        <v>539</v>
      </c>
      <c r="B581" s="74" t="s">
        <v>8438</v>
      </c>
      <c r="C581" s="74" t="s">
        <v>8439</v>
      </c>
      <c r="D581" s="89" t="s">
        <v>8440</v>
      </c>
      <c r="E581" s="74" t="s">
        <v>8441</v>
      </c>
      <c r="F581" s="74" t="s">
        <v>9341</v>
      </c>
      <c r="G581" s="95"/>
    </row>
    <row r="582" spans="1:7" s="92" customFormat="1" ht="30" customHeight="1" x14ac:dyDescent="0.2">
      <c r="A582" s="69">
        <v>540</v>
      </c>
      <c r="B582" s="74" t="s">
        <v>8442</v>
      </c>
      <c r="C582" s="74" t="s">
        <v>8443</v>
      </c>
      <c r="D582" s="89" t="s">
        <v>8444</v>
      </c>
      <c r="E582" s="74" t="s">
        <v>8445</v>
      </c>
      <c r="F582" s="74" t="s">
        <v>9341</v>
      </c>
      <c r="G582" s="95"/>
    </row>
    <row r="583" spans="1:7" s="92" customFormat="1" ht="30" customHeight="1" x14ac:dyDescent="0.2">
      <c r="A583" s="69">
        <v>541</v>
      </c>
      <c r="B583" s="74" t="s">
        <v>8446</v>
      </c>
      <c r="C583" s="74" t="s">
        <v>8447</v>
      </c>
      <c r="D583" s="89" t="s">
        <v>8448</v>
      </c>
      <c r="E583" s="74" t="s">
        <v>8449</v>
      </c>
      <c r="F583" s="74" t="s">
        <v>9341</v>
      </c>
      <c r="G583" s="95"/>
    </row>
    <row r="584" spans="1:7" s="92" customFormat="1" ht="30" customHeight="1" x14ac:dyDescent="0.2">
      <c r="A584" s="69">
        <v>542</v>
      </c>
      <c r="B584" s="74" t="s">
        <v>8450</v>
      </c>
      <c r="C584" s="74" t="s">
        <v>8451</v>
      </c>
      <c r="D584" s="89" t="s">
        <v>8452</v>
      </c>
      <c r="E584" s="74" t="s">
        <v>8449</v>
      </c>
      <c r="F584" s="74" t="s">
        <v>9341</v>
      </c>
      <c r="G584" s="95"/>
    </row>
    <row r="585" spans="1:7" s="92" customFormat="1" ht="30" customHeight="1" x14ac:dyDescent="0.2">
      <c r="A585" s="69">
        <v>543</v>
      </c>
      <c r="B585" s="74" t="s">
        <v>8453</v>
      </c>
      <c r="C585" s="74" t="s">
        <v>8454</v>
      </c>
      <c r="D585" s="89" t="s">
        <v>8455</v>
      </c>
      <c r="E585" s="74" t="s">
        <v>8449</v>
      </c>
      <c r="F585" s="74" t="s">
        <v>9341</v>
      </c>
      <c r="G585" s="95"/>
    </row>
    <row r="586" spans="1:7" s="92" customFormat="1" ht="30" customHeight="1" x14ac:dyDescent="0.2">
      <c r="A586" s="69">
        <v>544</v>
      </c>
      <c r="B586" s="74" t="s">
        <v>8456</v>
      </c>
      <c r="C586" s="74" t="s">
        <v>8457</v>
      </c>
      <c r="D586" s="89" t="s">
        <v>8458</v>
      </c>
      <c r="E586" s="74" t="s">
        <v>8449</v>
      </c>
      <c r="F586" s="74" t="s">
        <v>9341</v>
      </c>
      <c r="G586" s="95"/>
    </row>
    <row r="587" spans="1:7" s="92" customFormat="1" ht="30" customHeight="1" x14ac:dyDescent="0.2">
      <c r="A587" s="69">
        <v>545</v>
      </c>
      <c r="B587" s="74" t="s">
        <v>8459</v>
      </c>
      <c r="C587" s="74" t="s">
        <v>8457</v>
      </c>
      <c r="D587" s="89" t="s">
        <v>8460</v>
      </c>
      <c r="E587" s="74" t="s">
        <v>8449</v>
      </c>
      <c r="F587" s="74" t="s">
        <v>9341</v>
      </c>
      <c r="G587" s="95"/>
    </row>
    <row r="588" spans="1:7" s="92" customFormat="1" ht="30" customHeight="1" x14ac:dyDescent="0.2">
      <c r="A588" s="69">
        <v>546</v>
      </c>
      <c r="B588" s="74" t="s">
        <v>8461</v>
      </c>
      <c r="C588" s="74" t="s">
        <v>8462</v>
      </c>
      <c r="D588" s="89" t="s">
        <v>8463</v>
      </c>
      <c r="E588" s="74" t="s">
        <v>8449</v>
      </c>
      <c r="F588" s="74" t="s">
        <v>9341</v>
      </c>
      <c r="G588" s="95"/>
    </row>
    <row r="589" spans="1:7" s="92" customFormat="1" ht="30" customHeight="1" x14ac:dyDescent="0.2">
      <c r="A589" s="69">
        <v>547</v>
      </c>
      <c r="B589" s="74" t="s">
        <v>8464</v>
      </c>
      <c r="C589" s="74" t="s">
        <v>8465</v>
      </c>
      <c r="D589" s="89" t="s">
        <v>8466</v>
      </c>
      <c r="E589" s="74" t="s">
        <v>8467</v>
      </c>
      <c r="F589" s="74" t="s">
        <v>9341</v>
      </c>
      <c r="G589" s="95"/>
    </row>
    <row r="590" spans="1:7" s="92" customFormat="1" ht="30" customHeight="1" x14ac:dyDescent="0.2">
      <c r="A590" s="69">
        <v>548</v>
      </c>
      <c r="B590" s="74" t="s">
        <v>8468</v>
      </c>
      <c r="C590" s="74" t="s">
        <v>8469</v>
      </c>
      <c r="D590" s="89" t="s">
        <v>8470</v>
      </c>
      <c r="E590" s="74" t="s">
        <v>8467</v>
      </c>
      <c r="F590" s="74" t="s">
        <v>9341</v>
      </c>
      <c r="G590" s="95"/>
    </row>
    <row r="591" spans="1:7" s="92" customFormat="1" ht="30" customHeight="1" x14ac:dyDescent="0.2">
      <c r="A591" s="69">
        <v>549</v>
      </c>
      <c r="B591" s="74" t="s">
        <v>8471</v>
      </c>
      <c r="C591" s="74" t="s">
        <v>8472</v>
      </c>
      <c r="D591" s="89" t="s">
        <v>8473</v>
      </c>
      <c r="E591" s="74" t="s">
        <v>8467</v>
      </c>
      <c r="F591" s="74" t="s">
        <v>9341</v>
      </c>
      <c r="G591" s="95"/>
    </row>
    <row r="592" spans="1:7" s="92" customFormat="1" ht="30" customHeight="1" x14ac:dyDescent="0.2">
      <c r="A592" s="69">
        <v>550</v>
      </c>
      <c r="B592" s="74" t="s">
        <v>8474</v>
      </c>
      <c r="C592" s="74" t="s">
        <v>8475</v>
      </c>
      <c r="D592" s="89" t="s">
        <v>8476</v>
      </c>
      <c r="E592" s="74" t="s">
        <v>8467</v>
      </c>
      <c r="F592" s="74" t="s">
        <v>9341</v>
      </c>
      <c r="G592" s="95"/>
    </row>
    <row r="593" spans="1:7" s="92" customFormat="1" ht="30" customHeight="1" x14ac:dyDescent="0.2">
      <c r="A593" s="69">
        <v>551</v>
      </c>
      <c r="B593" s="74" t="s">
        <v>8477</v>
      </c>
      <c r="C593" s="74" t="s">
        <v>8478</v>
      </c>
      <c r="D593" s="89" t="s">
        <v>8479</v>
      </c>
      <c r="E593" s="74" t="s">
        <v>8467</v>
      </c>
      <c r="F593" s="74" t="s">
        <v>9341</v>
      </c>
      <c r="G593" s="95"/>
    </row>
    <row r="594" spans="1:7" s="92" customFormat="1" ht="30" customHeight="1" x14ac:dyDescent="0.2">
      <c r="A594" s="69">
        <v>552</v>
      </c>
      <c r="B594" s="74" t="s">
        <v>8480</v>
      </c>
      <c r="C594" s="74" t="s">
        <v>8481</v>
      </c>
      <c r="D594" s="89" t="s">
        <v>8482</v>
      </c>
      <c r="E594" s="74" t="s">
        <v>8483</v>
      </c>
      <c r="F594" s="74" t="s">
        <v>9341</v>
      </c>
      <c r="G594" s="95"/>
    </row>
    <row r="595" spans="1:7" s="92" customFormat="1" ht="30" customHeight="1" x14ac:dyDescent="0.2">
      <c r="A595" s="69">
        <v>553</v>
      </c>
      <c r="B595" s="74" t="s">
        <v>8484</v>
      </c>
      <c r="C595" s="74" t="s">
        <v>8485</v>
      </c>
      <c r="D595" s="89" t="s">
        <v>8486</v>
      </c>
      <c r="E595" s="74" t="s">
        <v>8487</v>
      </c>
      <c r="F595" s="74" t="s">
        <v>9341</v>
      </c>
      <c r="G595" s="95"/>
    </row>
    <row r="596" spans="1:7" s="92" customFormat="1" ht="30" customHeight="1" x14ac:dyDescent="0.2">
      <c r="A596" s="69">
        <v>554</v>
      </c>
      <c r="B596" s="74" t="s">
        <v>8488</v>
      </c>
      <c r="C596" s="74" t="s">
        <v>8489</v>
      </c>
      <c r="D596" s="89" t="s">
        <v>8490</v>
      </c>
      <c r="E596" s="74" t="s">
        <v>8487</v>
      </c>
      <c r="F596" s="74" t="s">
        <v>9341</v>
      </c>
      <c r="G596" s="95"/>
    </row>
    <row r="597" spans="1:7" s="92" customFormat="1" ht="30" customHeight="1" x14ac:dyDescent="0.2">
      <c r="A597" s="69">
        <v>555</v>
      </c>
      <c r="B597" s="74" t="s">
        <v>8491</v>
      </c>
      <c r="C597" s="74" t="s">
        <v>8492</v>
      </c>
      <c r="D597" s="89" t="s">
        <v>8493</v>
      </c>
      <c r="E597" s="74" t="s">
        <v>8494</v>
      </c>
      <c r="F597" s="74" t="s">
        <v>9341</v>
      </c>
      <c r="G597" s="95"/>
    </row>
    <row r="598" spans="1:7" s="92" customFormat="1" ht="30" customHeight="1" x14ac:dyDescent="0.2">
      <c r="A598" s="69">
        <v>556</v>
      </c>
      <c r="B598" s="74" t="s">
        <v>8495</v>
      </c>
      <c r="C598" s="74" t="s">
        <v>8496</v>
      </c>
      <c r="D598" s="89" t="s">
        <v>8497</v>
      </c>
      <c r="E598" s="74" t="s">
        <v>8498</v>
      </c>
      <c r="F598" s="74" t="s">
        <v>9341</v>
      </c>
      <c r="G598" s="95"/>
    </row>
    <row r="599" spans="1:7" s="92" customFormat="1" ht="30" customHeight="1" x14ac:dyDescent="0.2">
      <c r="A599" s="69">
        <v>557</v>
      </c>
      <c r="B599" s="74" t="s">
        <v>8499</v>
      </c>
      <c r="C599" s="74" t="s">
        <v>8500</v>
      </c>
      <c r="D599" s="89" t="s">
        <v>8501</v>
      </c>
      <c r="E599" s="74" t="s">
        <v>8498</v>
      </c>
      <c r="F599" s="74" t="s">
        <v>9341</v>
      </c>
      <c r="G599" s="95"/>
    </row>
    <row r="600" spans="1:7" s="92" customFormat="1" ht="30" customHeight="1" x14ac:dyDescent="0.2">
      <c r="A600" s="69">
        <v>558</v>
      </c>
      <c r="B600" s="74" t="s">
        <v>8502</v>
      </c>
      <c r="C600" s="74" t="s">
        <v>8503</v>
      </c>
      <c r="D600" s="89" t="s">
        <v>8504</v>
      </c>
      <c r="E600" s="74" t="s">
        <v>8498</v>
      </c>
      <c r="F600" s="74" t="s">
        <v>9341</v>
      </c>
      <c r="G600" s="95"/>
    </row>
    <row r="601" spans="1:7" s="92" customFormat="1" ht="30" customHeight="1" x14ac:dyDescent="0.2">
      <c r="A601" s="69">
        <v>559</v>
      </c>
      <c r="B601" s="74" t="s">
        <v>8505</v>
      </c>
      <c r="C601" s="74" t="s">
        <v>8506</v>
      </c>
      <c r="D601" s="89" t="s">
        <v>8507</v>
      </c>
      <c r="E601" s="74" t="s">
        <v>8498</v>
      </c>
      <c r="F601" s="74" t="s">
        <v>9341</v>
      </c>
      <c r="G601" s="95"/>
    </row>
    <row r="602" spans="1:7" s="92" customFormat="1" ht="30" customHeight="1" x14ac:dyDescent="0.2">
      <c r="A602" s="69">
        <v>560</v>
      </c>
      <c r="B602" s="74" t="s">
        <v>8508</v>
      </c>
      <c r="C602" s="74" t="s">
        <v>8509</v>
      </c>
      <c r="D602" s="89" t="s">
        <v>8510</v>
      </c>
      <c r="E602" s="74" t="s">
        <v>8498</v>
      </c>
      <c r="F602" s="74" t="s">
        <v>9341</v>
      </c>
      <c r="G602" s="95"/>
    </row>
    <row r="603" spans="1:7" s="92" customFormat="1" ht="30" customHeight="1" x14ac:dyDescent="0.2">
      <c r="A603" s="69">
        <v>561</v>
      </c>
      <c r="B603" s="74" t="s">
        <v>8511</v>
      </c>
      <c r="C603" s="74" t="s">
        <v>8512</v>
      </c>
      <c r="D603" s="89" t="s">
        <v>8513</v>
      </c>
      <c r="E603" s="74" t="s">
        <v>8514</v>
      </c>
      <c r="F603" s="74" t="s">
        <v>9341</v>
      </c>
      <c r="G603" s="95"/>
    </row>
    <row r="604" spans="1:7" s="92" customFormat="1" ht="30" customHeight="1" x14ac:dyDescent="0.2">
      <c r="A604" s="69">
        <v>562</v>
      </c>
      <c r="B604" s="74" t="s">
        <v>8515</v>
      </c>
      <c r="C604" s="74" t="s">
        <v>8516</v>
      </c>
      <c r="D604" s="89" t="s">
        <v>8517</v>
      </c>
      <c r="E604" s="74" t="s">
        <v>8514</v>
      </c>
      <c r="F604" s="74" t="s">
        <v>9341</v>
      </c>
      <c r="G604" s="95"/>
    </row>
    <row r="605" spans="1:7" s="92" customFormat="1" ht="30" customHeight="1" x14ac:dyDescent="0.2">
      <c r="A605" s="69">
        <v>563</v>
      </c>
      <c r="B605" s="74" t="s">
        <v>8518</v>
      </c>
      <c r="C605" s="74" t="s">
        <v>8519</v>
      </c>
      <c r="D605" s="89" t="s">
        <v>8520</v>
      </c>
      <c r="E605" s="74" t="s">
        <v>8514</v>
      </c>
      <c r="F605" s="74" t="s">
        <v>9341</v>
      </c>
      <c r="G605" s="95"/>
    </row>
    <row r="606" spans="1:7" s="92" customFormat="1" ht="30" customHeight="1" x14ac:dyDescent="0.2">
      <c r="A606" s="69">
        <v>564</v>
      </c>
      <c r="B606" s="74" t="s">
        <v>8521</v>
      </c>
      <c r="C606" s="74" t="s">
        <v>8522</v>
      </c>
      <c r="D606" s="89" t="s">
        <v>8523</v>
      </c>
      <c r="E606" s="74" t="s">
        <v>8514</v>
      </c>
      <c r="F606" s="74" t="s">
        <v>9341</v>
      </c>
      <c r="G606" s="95"/>
    </row>
    <row r="607" spans="1:7" s="92" customFormat="1" ht="30" customHeight="1" x14ac:dyDescent="0.2">
      <c r="A607" s="69">
        <v>565</v>
      </c>
      <c r="B607" s="74" t="s">
        <v>8524</v>
      </c>
      <c r="C607" s="74" t="s">
        <v>8525</v>
      </c>
      <c r="D607" s="89" t="s">
        <v>8526</v>
      </c>
      <c r="E607" s="74" t="s">
        <v>8514</v>
      </c>
      <c r="F607" s="74" t="s">
        <v>9341</v>
      </c>
      <c r="G607" s="95"/>
    </row>
    <row r="608" spans="1:7" s="92" customFormat="1" ht="30" customHeight="1" x14ac:dyDescent="0.2">
      <c r="A608" s="69">
        <v>566</v>
      </c>
      <c r="B608" s="74" t="s">
        <v>8527</v>
      </c>
      <c r="C608" s="74" t="s">
        <v>8528</v>
      </c>
      <c r="D608" s="89" t="s">
        <v>8529</v>
      </c>
      <c r="E608" s="74" t="s">
        <v>8530</v>
      </c>
      <c r="F608" s="74" t="s">
        <v>9341</v>
      </c>
      <c r="G608" s="95"/>
    </row>
    <row r="609" spans="1:7" s="92" customFormat="1" ht="30" customHeight="1" x14ac:dyDescent="0.2">
      <c r="A609" s="69">
        <v>567</v>
      </c>
      <c r="B609" s="74" t="s">
        <v>8531</v>
      </c>
      <c r="C609" s="74" t="s">
        <v>8532</v>
      </c>
      <c r="D609" s="89" t="s">
        <v>8533</v>
      </c>
      <c r="E609" s="74" t="s">
        <v>8530</v>
      </c>
      <c r="F609" s="74" t="s">
        <v>9341</v>
      </c>
      <c r="G609" s="95"/>
    </row>
    <row r="610" spans="1:7" s="92" customFormat="1" ht="30" customHeight="1" x14ac:dyDescent="0.2">
      <c r="A610" s="69">
        <v>568</v>
      </c>
      <c r="B610" s="74" t="s">
        <v>8534</v>
      </c>
      <c r="C610" s="74" t="s">
        <v>8535</v>
      </c>
      <c r="D610" s="89">
        <v>312467752</v>
      </c>
      <c r="E610" s="74" t="s">
        <v>8536</v>
      </c>
      <c r="F610" s="74" t="s">
        <v>9341</v>
      </c>
      <c r="G610" s="95"/>
    </row>
    <row r="611" spans="1:7" s="92" customFormat="1" ht="30" customHeight="1" x14ac:dyDescent="0.2">
      <c r="A611" s="69">
        <v>569</v>
      </c>
      <c r="B611" s="74" t="s">
        <v>8537</v>
      </c>
      <c r="C611" s="74" t="s">
        <v>8538</v>
      </c>
      <c r="D611" s="89" t="s">
        <v>8539</v>
      </c>
      <c r="E611" s="74" t="s">
        <v>8536</v>
      </c>
      <c r="F611" s="74" t="s">
        <v>9341</v>
      </c>
      <c r="G611" s="95"/>
    </row>
    <row r="612" spans="1:7" s="92" customFormat="1" ht="30" customHeight="1" x14ac:dyDescent="0.2">
      <c r="A612" s="69">
        <v>570</v>
      </c>
      <c r="B612" s="74" t="s">
        <v>8540</v>
      </c>
      <c r="C612" s="74" t="s">
        <v>8541</v>
      </c>
      <c r="D612" s="89" t="s">
        <v>8542</v>
      </c>
      <c r="E612" s="74" t="s">
        <v>8536</v>
      </c>
      <c r="F612" s="74" t="s">
        <v>9341</v>
      </c>
      <c r="G612" s="95"/>
    </row>
    <row r="613" spans="1:7" s="92" customFormat="1" ht="30" customHeight="1" x14ac:dyDescent="0.2">
      <c r="A613" s="69">
        <v>571</v>
      </c>
      <c r="B613" s="74" t="s">
        <v>8543</v>
      </c>
      <c r="C613" s="74" t="s">
        <v>8544</v>
      </c>
      <c r="D613" s="89" t="s">
        <v>8545</v>
      </c>
      <c r="E613" s="74" t="s">
        <v>8536</v>
      </c>
      <c r="F613" s="74" t="s">
        <v>9341</v>
      </c>
      <c r="G613" s="95"/>
    </row>
    <row r="614" spans="1:7" s="92" customFormat="1" ht="30" customHeight="1" x14ac:dyDescent="0.2">
      <c r="A614" s="69">
        <v>573</v>
      </c>
      <c r="B614" s="74" t="s">
        <v>8547</v>
      </c>
      <c r="C614" s="74" t="s">
        <v>8548</v>
      </c>
      <c r="D614" s="89" t="s">
        <v>8549</v>
      </c>
      <c r="E614" s="74" t="s">
        <v>8536</v>
      </c>
      <c r="F614" s="74" t="s">
        <v>9341</v>
      </c>
      <c r="G614" s="95"/>
    </row>
    <row r="615" spans="1:7" s="92" customFormat="1" ht="30" customHeight="1" x14ac:dyDescent="0.2">
      <c r="A615" s="69">
        <v>574</v>
      </c>
      <c r="B615" s="74" t="s">
        <v>8550</v>
      </c>
      <c r="C615" s="74" t="s">
        <v>8551</v>
      </c>
      <c r="D615" s="89" t="s">
        <v>8552</v>
      </c>
      <c r="E615" s="74" t="s">
        <v>8536</v>
      </c>
      <c r="F615" s="74" t="s">
        <v>9341</v>
      </c>
      <c r="G615" s="95"/>
    </row>
    <row r="616" spans="1:7" s="92" customFormat="1" ht="30" customHeight="1" x14ac:dyDescent="0.2">
      <c r="A616" s="69">
        <v>575</v>
      </c>
      <c r="B616" s="74" t="s">
        <v>8553</v>
      </c>
      <c r="C616" s="74" t="s">
        <v>8554</v>
      </c>
      <c r="D616" s="89" t="s">
        <v>8555</v>
      </c>
      <c r="E616" s="74" t="s">
        <v>8536</v>
      </c>
      <c r="F616" s="74" t="s">
        <v>9341</v>
      </c>
      <c r="G616" s="95"/>
    </row>
    <row r="617" spans="1:7" s="92" customFormat="1" ht="30" customHeight="1" x14ac:dyDescent="0.2">
      <c r="A617" s="69">
        <v>576</v>
      </c>
      <c r="B617" s="74" t="s">
        <v>8556</v>
      </c>
      <c r="C617" s="74" t="s">
        <v>8557</v>
      </c>
      <c r="D617" s="89" t="s">
        <v>8558</v>
      </c>
      <c r="E617" s="74" t="s">
        <v>8536</v>
      </c>
      <c r="F617" s="74" t="s">
        <v>9341</v>
      </c>
      <c r="G617" s="95"/>
    </row>
    <row r="618" spans="1:7" s="92" customFormat="1" ht="30" customHeight="1" x14ac:dyDescent="0.2">
      <c r="A618" s="69">
        <v>577</v>
      </c>
      <c r="B618" s="74" t="s">
        <v>8559</v>
      </c>
      <c r="C618" s="74" t="s">
        <v>8560</v>
      </c>
      <c r="D618" s="89" t="s">
        <v>8561</v>
      </c>
      <c r="E618" s="74" t="s">
        <v>8536</v>
      </c>
      <c r="F618" s="74" t="s">
        <v>9341</v>
      </c>
      <c r="G618" s="95"/>
    </row>
    <row r="619" spans="1:7" s="92" customFormat="1" ht="30" customHeight="1" x14ac:dyDescent="0.2">
      <c r="A619" s="69">
        <v>578</v>
      </c>
      <c r="B619" s="74" t="s">
        <v>8562</v>
      </c>
      <c r="C619" s="74" t="s">
        <v>8563</v>
      </c>
      <c r="D619" s="89" t="s">
        <v>8564</v>
      </c>
      <c r="E619" s="74" t="s">
        <v>8536</v>
      </c>
      <c r="F619" s="74" t="s">
        <v>9341</v>
      </c>
      <c r="G619" s="95"/>
    </row>
    <row r="620" spans="1:7" s="92" customFormat="1" ht="30" customHeight="1" x14ac:dyDescent="0.2">
      <c r="A620" s="69">
        <v>579</v>
      </c>
      <c r="B620" s="74" t="s">
        <v>8565</v>
      </c>
      <c r="C620" s="74" t="s">
        <v>8566</v>
      </c>
      <c r="D620" s="89" t="s">
        <v>8567</v>
      </c>
      <c r="E620" s="74" t="s">
        <v>8536</v>
      </c>
      <c r="F620" s="74" t="s">
        <v>9341</v>
      </c>
      <c r="G620" s="95"/>
    </row>
    <row r="621" spans="1:7" s="92" customFormat="1" ht="30" customHeight="1" x14ac:dyDescent="0.2">
      <c r="A621" s="69">
        <v>580</v>
      </c>
      <c r="B621" s="74" t="s">
        <v>8568</v>
      </c>
      <c r="C621" s="74" t="s">
        <v>8569</v>
      </c>
      <c r="D621" s="89" t="s">
        <v>8570</v>
      </c>
      <c r="E621" s="74" t="s">
        <v>8536</v>
      </c>
      <c r="F621" s="74" t="s">
        <v>9341</v>
      </c>
      <c r="G621" s="95"/>
    </row>
    <row r="622" spans="1:7" s="92" customFormat="1" ht="30" customHeight="1" x14ac:dyDescent="0.2">
      <c r="A622" s="69">
        <v>581</v>
      </c>
      <c r="B622" s="74" t="s">
        <v>8571</v>
      </c>
      <c r="C622" s="74" t="s">
        <v>8572</v>
      </c>
      <c r="D622" s="89" t="s">
        <v>8573</v>
      </c>
      <c r="E622" s="74" t="s">
        <v>8536</v>
      </c>
      <c r="F622" s="74" t="s">
        <v>9341</v>
      </c>
      <c r="G622" s="95"/>
    </row>
    <row r="623" spans="1:7" s="92" customFormat="1" ht="30" customHeight="1" x14ac:dyDescent="0.2">
      <c r="A623" s="69">
        <v>582</v>
      </c>
      <c r="B623" s="74" t="s">
        <v>8574</v>
      </c>
      <c r="C623" s="74" t="s">
        <v>8575</v>
      </c>
      <c r="D623" s="89" t="s">
        <v>8576</v>
      </c>
      <c r="E623" s="74" t="s">
        <v>8536</v>
      </c>
      <c r="F623" s="74" t="s">
        <v>9341</v>
      </c>
      <c r="G623" s="95"/>
    </row>
    <row r="624" spans="1:7" s="92" customFormat="1" ht="30" customHeight="1" x14ac:dyDescent="0.2">
      <c r="A624" s="69">
        <v>583</v>
      </c>
      <c r="B624" s="74" t="s">
        <v>8577</v>
      </c>
      <c r="C624" s="74" t="s">
        <v>8578</v>
      </c>
      <c r="D624" s="89" t="s">
        <v>8579</v>
      </c>
      <c r="E624" s="74" t="s">
        <v>8536</v>
      </c>
      <c r="F624" s="74" t="s">
        <v>9341</v>
      </c>
      <c r="G624" s="95"/>
    </row>
    <row r="625" spans="1:7" s="92" customFormat="1" ht="30" customHeight="1" x14ac:dyDescent="0.2">
      <c r="A625" s="69">
        <v>584</v>
      </c>
      <c r="B625" s="74" t="s">
        <v>8580</v>
      </c>
      <c r="C625" s="74" t="s">
        <v>8581</v>
      </c>
      <c r="D625" s="89" t="s">
        <v>8582</v>
      </c>
      <c r="E625" s="74" t="s">
        <v>8536</v>
      </c>
      <c r="F625" s="74" t="s">
        <v>9341</v>
      </c>
      <c r="G625" s="95"/>
    </row>
    <row r="626" spans="1:7" s="92" customFormat="1" ht="30" customHeight="1" x14ac:dyDescent="0.2">
      <c r="A626" s="69">
        <v>585</v>
      </c>
      <c r="B626" s="74" t="s">
        <v>8583</v>
      </c>
      <c r="C626" s="74" t="s">
        <v>8584</v>
      </c>
      <c r="D626" s="89" t="s">
        <v>8585</v>
      </c>
      <c r="E626" s="74" t="s">
        <v>8536</v>
      </c>
      <c r="F626" s="74" t="s">
        <v>9341</v>
      </c>
      <c r="G626" s="95"/>
    </row>
    <row r="627" spans="1:7" s="92" customFormat="1" ht="30" customHeight="1" x14ac:dyDescent="0.2">
      <c r="A627" s="69">
        <v>586</v>
      </c>
      <c r="B627" s="74" t="s">
        <v>8586</v>
      </c>
      <c r="C627" s="74" t="s">
        <v>8587</v>
      </c>
      <c r="D627" s="89" t="s">
        <v>8588</v>
      </c>
      <c r="E627" s="74" t="s">
        <v>8536</v>
      </c>
      <c r="F627" s="74" t="s">
        <v>9341</v>
      </c>
      <c r="G627" s="95"/>
    </row>
    <row r="628" spans="1:7" s="92" customFormat="1" ht="30" customHeight="1" x14ac:dyDescent="0.2">
      <c r="A628" s="69">
        <v>587</v>
      </c>
      <c r="B628" s="74" t="s">
        <v>8589</v>
      </c>
      <c r="C628" s="74" t="s">
        <v>8590</v>
      </c>
      <c r="D628" s="89" t="s">
        <v>8591</v>
      </c>
      <c r="E628" s="74" t="s">
        <v>8536</v>
      </c>
      <c r="F628" s="74" t="s">
        <v>9341</v>
      </c>
      <c r="G628" s="95"/>
    </row>
    <row r="629" spans="1:7" s="92" customFormat="1" ht="30" customHeight="1" x14ac:dyDescent="0.2">
      <c r="A629" s="69">
        <v>588</v>
      </c>
      <c r="B629" s="74" t="s">
        <v>8592</v>
      </c>
      <c r="C629" s="74" t="s">
        <v>8593</v>
      </c>
      <c r="D629" s="89" t="s">
        <v>8594</v>
      </c>
      <c r="E629" s="74" t="s">
        <v>8536</v>
      </c>
      <c r="F629" s="74" t="s">
        <v>9341</v>
      </c>
      <c r="G629" s="95"/>
    </row>
    <row r="630" spans="1:7" s="92" customFormat="1" ht="30" customHeight="1" x14ac:dyDescent="0.2">
      <c r="A630" s="69">
        <v>589</v>
      </c>
      <c r="B630" s="74" t="s">
        <v>8595</v>
      </c>
      <c r="C630" s="74" t="s">
        <v>8596</v>
      </c>
      <c r="D630" s="89" t="s">
        <v>8597</v>
      </c>
      <c r="E630" s="74" t="s">
        <v>8536</v>
      </c>
      <c r="F630" s="74" t="s">
        <v>9341</v>
      </c>
      <c r="G630" s="95"/>
    </row>
    <row r="631" spans="1:7" s="92" customFormat="1" ht="30" customHeight="1" x14ac:dyDescent="0.2">
      <c r="A631" s="69">
        <v>590</v>
      </c>
      <c r="B631" s="74" t="s">
        <v>8598</v>
      </c>
      <c r="C631" s="74" t="s">
        <v>8599</v>
      </c>
      <c r="D631" s="89" t="s">
        <v>8600</v>
      </c>
      <c r="E631" s="74" t="s">
        <v>8536</v>
      </c>
      <c r="F631" s="74" t="s">
        <v>9341</v>
      </c>
      <c r="G631" s="95"/>
    </row>
    <row r="632" spans="1:7" s="92" customFormat="1" ht="30" customHeight="1" x14ac:dyDescent="0.2">
      <c r="A632" s="69">
        <v>591</v>
      </c>
      <c r="B632" s="74" t="s">
        <v>8601</v>
      </c>
      <c r="C632" s="74" t="s">
        <v>8602</v>
      </c>
      <c r="D632" s="89" t="s">
        <v>8603</v>
      </c>
      <c r="E632" s="74" t="s">
        <v>8536</v>
      </c>
      <c r="F632" s="74" t="s">
        <v>9341</v>
      </c>
      <c r="G632" s="95"/>
    </row>
    <row r="633" spans="1:7" s="92" customFormat="1" ht="30" customHeight="1" x14ac:dyDescent="0.2">
      <c r="A633" s="69">
        <v>592</v>
      </c>
      <c r="B633" s="74" t="s">
        <v>8604</v>
      </c>
      <c r="C633" s="74" t="s">
        <v>8605</v>
      </c>
      <c r="D633" s="89" t="s">
        <v>8606</v>
      </c>
      <c r="E633" s="74" t="s">
        <v>8536</v>
      </c>
      <c r="F633" s="74" t="s">
        <v>9341</v>
      </c>
      <c r="G633" s="95"/>
    </row>
    <row r="634" spans="1:7" s="92" customFormat="1" ht="30" customHeight="1" x14ac:dyDescent="0.2">
      <c r="A634" s="69">
        <v>593</v>
      </c>
      <c r="B634" s="74" t="s">
        <v>8607</v>
      </c>
      <c r="C634" s="74" t="s">
        <v>8608</v>
      </c>
      <c r="D634" s="89" t="s">
        <v>8609</v>
      </c>
      <c r="E634" s="74" t="s">
        <v>8536</v>
      </c>
      <c r="F634" s="74" t="s">
        <v>9341</v>
      </c>
      <c r="G634" s="95"/>
    </row>
    <row r="635" spans="1:7" s="92" customFormat="1" ht="30" customHeight="1" x14ac:dyDescent="0.2">
      <c r="A635" s="69">
        <v>594</v>
      </c>
      <c r="B635" s="74" t="s">
        <v>8610</v>
      </c>
      <c r="C635" s="74" t="s">
        <v>8611</v>
      </c>
      <c r="D635" s="89" t="s">
        <v>8612</v>
      </c>
      <c r="E635" s="74" t="s">
        <v>8536</v>
      </c>
      <c r="F635" s="74" t="s">
        <v>9341</v>
      </c>
      <c r="G635" s="95"/>
    </row>
    <row r="636" spans="1:7" s="92" customFormat="1" ht="30" customHeight="1" x14ac:dyDescent="0.2">
      <c r="A636" s="69">
        <v>595</v>
      </c>
      <c r="B636" s="74" t="s">
        <v>8613</v>
      </c>
      <c r="C636" s="74" t="s">
        <v>8614</v>
      </c>
      <c r="D636" s="89" t="s">
        <v>8615</v>
      </c>
      <c r="E636" s="74" t="s">
        <v>8536</v>
      </c>
      <c r="F636" s="74" t="s">
        <v>9341</v>
      </c>
      <c r="G636" s="95"/>
    </row>
    <row r="637" spans="1:7" s="92" customFormat="1" ht="30" customHeight="1" x14ac:dyDescent="0.2">
      <c r="A637" s="69">
        <v>596</v>
      </c>
      <c r="B637" s="74" t="s">
        <v>8616</v>
      </c>
      <c r="C637" s="74" t="s">
        <v>8617</v>
      </c>
      <c r="D637" s="89" t="s">
        <v>8618</v>
      </c>
      <c r="E637" s="74" t="s">
        <v>8536</v>
      </c>
      <c r="F637" s="74" t="s">
        <v>9341</v>
      </c>
      <c r="G637" s="95"/>
    </row>
    <row r="638" spans="1:7" s="92" customFormat="1" ht="30" customHeight="1" x14ac:dyDescent="0.2">
      <c r="A638" s="69">
        <v>597</v>
      </c>
      <c r="B638" s="74" t="s">
        <v>8619</v>
      </c>
      <c r="C638" s="74" t="s">
        <v>8620</v>
      </c>
      <c r="D638" s="89" t="s">
        <v>8621</v>
      </c>
      <c r="E638" s="74" t="s">
        <v>8536</v>
      </c>
      <c r="F638" s="74" t="s">
        <v>9341</v>
      </c>
      <c r="G638" s="95"/>
    </row>
    <row r="639" spans="1:7" s="92" customFormat="1" ht="30" customHeight="1" x14ac:dyDescent="0.2">
      <c r="A639" s="69">
        <v>599</v>
      </c>
      <c r="B639" s="74" t="s">
        <v>8623</v>
      </c>
      <c r="C639" s="74" t="s">
        <v>8624</v>
      </c>
      <c r="D639" s="89" t="s">
        <v>8625</v>
      </c>
      <c r="E639" s="74" t="s">
        <v>8536</v>
      </c>
      <c r="F639" s="74" t="s">
        <v>9341</v>
      </c>
      <c r="G639" s="95"/>
    </row>
    <row r="640" spans="1:7" s="92" customFormat="1" ht="30" customHeight="1" x14ac:dyDescent="0.2">
      <c r="A640" s="69">
        <v>600</v>
      </c>
      <c r="B640" s="74" t="s">
        <v>8626</v>
      </c>
      <c r="C640" s="74" t="s">
        <v>8627</v>
      </c>
      <c r="D640" s="89" t="s">
        <v>8628</v>
      </c>
      <c r="E640" s="74" t="s">
        <v>8536</v>
      </c>
      <c r="F640" s="74" t="s">
        <v>9341</v>
      </c>
      <c r="G640" s="95"/>
    </row>
    <row r="641" spans="1:7" s="92" customFormat="1" ht="30" customHeight="1" x14ac:dyDescent="0.2">
      <c r="A641" s="69">
        <v>601</v>
      </c>
      <c r="B641" s="74" t="s">
        <v>8629</v>
      </c>
      <c r="C641" s="74" t="s">
        <v>8630</v>
      </c>
      <c r="D641" s="89" t="s">
        <v>8631</v>
      </c>
      <c r="E641" s="74" t="s">
        <v>8536</v>
      </c>
      <c r="F641" s="74" t="s">
        <v>9341</v>
      </c>
      <c r="G641" s="95"/>
    </row>
    <row r="642" spans="1:7" s="92" customFormat="1" ht="30" customHeight="1" x14ac:dyDescent="0.2">
      <c r="A642" s="69">
        <v>602</v>
      </c>
      <c r="B642" s="74" t="s">
        <v>8632</v>
      </c>
      <c r="C642" s="74" t="s">
        <v>8633</v>
      </c>
      <c r="D642" s="89" t="s">
        <v>8634</v>
      </c>
      <c r="E642" s="74" t="s">
        <v>8536</v>
      </c>
      <c r="F642" s="74" t="s">
        <v>9341</v>
      </c>
      <c r="G642" s="95"/>
    </row>
    <row r="643" spans="1:7" s="92" customFormat="1" ht="30" customHeight="1" x14ac:dyDescent="0.2">
      <c r="A643" s="69">
        <v>603</v>
      </c>
      <c r="B643" s="74" t="s">
        <v>8635</v>
      </c>
      <c r="C643" s="74" t="s">
        <v>8636</v>
      </c>
      <c r="D643" s="89" t="s">
        <v>8637</v>
      </c>
      <c r="E643" s="74" t="s">
        <v>8536</v>
      </c>
      <c r="F643" s="74" t="s">
        <v>9341</v>
      </c>
      <c r="G643" s="95"/>
    </row>
    <row r="644" spans="1:7" s="92" customFormat="1" ht="30" customHeight="1" x14ac:dyDescent="0.2">
      <c r="A644" s="69">
        <v>604</v>
      </c>
      <c r="B644" s="74" t="s">
        <v>8638</v>
      </c>
      <c r="C644" s="74" t="s">
        <v>8639</v>
      </c>
      <c r="D644" s="89" t="s">
        <v>8640</v>
      </c>
      <c r="E644" s="74" t="s">
        <v>8536</v>
      </c>
      <c r="F644" s="74" t="s">
        <v>9341</v>
      </c>
      <c r="G644" s="95"/>
    </row>
    <row r="645" spans="1:7" s="92" customFormat="1" ht="30" customHeight="1" x14ac:dyDescent="0.2">
      <c r="A645" s="69">
        <v>605</v>
      </c>
      <c r="B645" s="74" t="s">
        <v>8641</v>
      </c>
      <c r="C645" s="74" t="s">
        <v>8642</v>
      </c>
      <c r="D645" s="89" t="s">
        <v>8643</v>
      </c>
      <c r="E645" s="74" t="s">
        <v>8536</v>
      </c>
      <c r="F645" s="74" t="s">
        <v>9341</v>
      </c>
      <c r="G645" s="95"/>
    </row>
    <row r="646" spans="1:7" s="92" customFormat="1" ht="30" customHeight="1" x14ac:dyDescent="0.2">
      <c r="A646" s="69">
        <v>606</v>
      </c>
      <c r="B646" s="74" t="s">
        <v>8644</v>
      </c>
      <c r="C646" s="74" t="s">
        <v>8645</v>
      </c>
      <c r="D646" s="89" t="s">
        <v>8646</v>
      </c>
      <c r="E646" s="74" t="s">
        <v>8536</v>
      </c>
      <c r="F646" s="74" t="s">
        <v>9341</v>
      </c>
      <c r="G646" s="95"/>
    </row>
    <row r="647" spans="1:7" s="92" customFormat="1" ht="30" customHeight="1" x14ac:dyDescent="0.2">
      <c r="A647" s="69">
        <v>607</v>
      </c>
      <c r="B647" s="74" t="s">
        <v>8647</v>
      </c>
      <c r="C647" s="74" t="s">
        <v>8648</v>
      </c>
      <c r="D647" s="89" t="s">
        <v>8649</v>
      </c>
      <c r="E647" s="74" t="s">
        <v>8536</v>
      </c>
      <c r="F647" s="74" t="s">
        <v>9341</v>
      </c>
      <c r="G647" s="95"/>
    </row>
    <row r="648" spans="1:7" s="92" customFormat="1" ht="30" customHeight="1" x14ac:dyDescent="0.2">
      <c r="A648" s="69">
        <v>608</v>
      </c>
      <c r="B648" s="74" t="s">
        <v>8650</v>
      </c>
      <c r="C648" s="74" t="s">
        <v>8651</v>
      </c>
      <c r="D648" s="89" t="s">
        <v>8652</v>
      </c>
      <c r="E648" s="74" t="s">
        <v>8536</v>
      </c>
      <c r="F648" s="74" t="s">
        <v>9341</v>
      </c>
      <c r="G648" s="95"/>
    </row>
    <row r="649" spans="1:7" s="92" customFormat="1" ht="30" customHeight="1" x14ac:dyDescent="0.2">
      <c r="A649" s="69">
        <v>610</v>
      </c>
      <c r="B649" s="74" t="s">
        <v>8654</v>
      </c>
      <c r="C649" s="74" t="s">
        <v>8655</v>
      </c>
      <c r="D649" s="89" t="s">
        <v>8656</v>
      </c>
      <c r="E649" s="74" t="s">
        <v>8536</v>
      </c>
      <c r="F649" s="74" t="s">
        <v>9341</v>
      </c>
      <c r="G649" s="95"/>
    </row>
    <row r="650" spans="1:7" s="92" customFormat="1" ht="30" customHeight="1" x14ac:dyDescent="0.2">
      <c r="A650" s="69">
        <v>611</v>
      </c>
      <c r="B650" s="74" t="s">
        <v>8657</v>
      </c>
      <c r="C650" s="74" t="s">
        <v>8658</v>
      </c>
      <c r="D650" s="89" t="s">
        <v>8659</v>
      </c>
      <c r="E650" s="74" t="s">
        <v>8536</v>
      </c>
      <c r="F650" s="74" t="s">
        <v>9341</v>
      </c>
      <c r="G650" s="95"/>
    </row>
    <row r="651" spans="1:7" s="92" customFormat="1" ht="30" customHeight="1" x14ac:dyDescent="0.2">
      <c r="A651" s="69">
        <v>613</v>
      </c>
      <c r="B651" s="74" t="s">
        <v>8660</v>
      </c>
      <c r="C651" s="74" t="s">
        <v>8661</v>
      </c>
      <c r="D651" s="89" t="s">
        <v>8662</v>
      </c>
      <c r="E651" s="74" t="s">
        <v>8536</v>
      </c>
      <c r="F651" s="74" t="s">
        <v>9341</v>
      </c>
      <c r="G651" s="95"/>
    </row>
    <row r="652" spans="1:7" s="92" customFormat="1" ht="30" customHeight="1" x14ac:dyDescent="0.2">
      <c r="A652" s="69">
        <v>614</v>
      </c>
      <c r="B652" s="74" t="s">
        <v>8663</v>
      </c>
      <c r="C652" s="74" t="s">
        <v>8664</v>
      </c>
      <c r="D652" s="89" t="s">
        <v>8665</v>
      </c>
      <c r="E652" s="74" t="s">
        <v>8536</v>
      </c>
      <c r="F652" s="74" t="s">
        <v>9341</v>
      </c>
      <c r="G652" s="95"/>
    </row>
    <row r="653" spans="1:7" s="92" customFormat="1" ht="30" customHeight="1" x14ac:dyDescent="0.2">
      <c r="A653" s="69">
        <v>615</v>
      </c>
      <c r="B653" s="74" t="s">
        <v>8666</v>
      </c>
      <c r="C653" s="74" t="s">
        <v>8667</v>
      </c>
      <c r="D653" s="89" t="s">
        <v>8668</v>
      </c>
      <c r="E653" s="74" t="s">
        <v>8536</v>
      </c>
      <c r="F653" s="74" t="s">
        <v>9341</v>
      </c>
      <c r="G653" s="95"/>
    </row>
    <row r="654" spans="1:7" s="92" customFormat="1" ht="30" customHeight="1" x14ac:dyDescent="0.2">
      <c r="A654" s="69">
        <v>616</v>
      </c>
      <c r="B654" s="74" t="s">
        <v>8669</v>
      </c>
      <c r="C654" s="74" t="s">
        <v>8670</v>
      </c>
      <c r="D654" s="89" t="s">
        <v>8671</v>
      </c>
      <c r="E654" s="74" t="s">
        <v>8536</v>
      </c>
      <c r="F654" s="74" t="s">
        <v>9341</v>
      </c>
      <c r="G654" s="95"/>
    </row>
    <row r="655" spans="1:7" s="92" customFormat="1" ht="30" customHeight="1" x14ac:dyDescent="0.2">
      <c r="A655" s="69">
        <v>617</v>
      </c>
      <c r="B655" s="74" t="s">
        <v>8672</v>
      </c>
      <c r="C655" s="74" t="s">
        <v>8673</v>
      </c>
      <c r="D655" s="89" t="s">
        <v>8674</v>
      </c>
      <c r="E655" s="74" t="s">
        <v>8536</v>
      </c>
      <c r="F655" s="74" t="s">
        <v>9341</v>
      </c>
      <c r="G655" s="95"/>
    </row>
    <row r="656" spans="1:7" s="92" customFormat="1" ht="30" customHeight="1" x14ac:dyDescent="0.2">
      <c r="A656" s="69">
        <v>618</v>
      </c>
      <c r="B656" s="74" t="s">
        <v>8675</v>
      </c>
      <c r="C656" s="74" t="s">
        <v>8676</v>
      </c>
      <c r="D656" s="89" t="s">
        <v>8677</v>
      </c>
      <c r="E656" s="74" t="s">
        <v>8536</v>
      </c>
      <c r="F656" s="74" t="s">
        <v>9341</v>
      </c>
      <c r="G656" s="95"/>
    </row>
    <row r="657" spans="1:7" s="92" customFormat="1" ht="30" customHeight="1" x14ac:dyDescent="0.2">
      <c r="A657" s="69">
        <v>619</v>
      </c>
      <c r="B657" s="74" t="s">
        <v>8678</v>
      </c>
      <c r="C657" s="74" t="s">
        <v>8679</v>
      </c>
      <c r="D657" s="89" t="s">
        <v>8680</v>
      </c>
      <c r="E657" s="74" t="s">
        <v>8536</v>
      </c>
      <c r="F657" s="74" t="s">
        <v>9341</v>
      </c>
      <c r="G657" s="95"/>
    </row>
    <row r="658" spans="1:7" s="92" customFormat="1" ht="30" customHeight="1" x14ac:dyDescent="0.2">
      <c r="A658" s="69">
        <v>620</v>
      </c>
      <c r="B658" s="74" t="s">
        <v>8681</v>
      </c>
      <c r="C658" s="74" t="s">
        <v>8682</v>
      </c>
      <c r="D658" s="89" t="s">
        <v>8683</v>
      </c>
      <c r="E658" s="74" t="s">
        <v>8536</v>
      </c>
      <c r="F658" s="74" t="s">
        <v>9341</v>
      </c>
      <c r="G658" s="95"/>
    </row>
    <row r="659" spans="1:7" s="92" customFormat="1" ht="30" customHeight="1" x14ac:dyDescent="0.2">
      <c r="A659" s="69">
        <v>621</v>
      </c>
      <c r="B659" s="74" t="s">
        <v>8684</v>
      </c>
      <c r="C659" s="74" t="s">
        <v>8685</v>
      </c>
      <c r="D659" s="89" t="s">
        <v>8686</v>
      </c>
      <c r="E659" s="74" t="s">
        <v>8536</v>
      </c>
      <c r="F659" s="74" t="s">
        <v>9341</v>
      </c>
      <c r="G659" s="95"/>
    </row>
    <row r="660" spans="1:7" s="92" customFormat="1" ht="30" customHeight="1" x14ac:dyDescent="0.2">
      <c r="A660" s="69">
        <v>622</v>
      </c>
      <c r="B660" s="74" t="s">
        <v>8687</v>
      </c>
      <c r="C660" s="74" t="s">
        <v>8688</v>
      </c>
      <c r="D660" s="89" t="s">
        <v>8689</v>
      </c>
      <c r="E660" s="74" t="s">
        <v>8536</v>
      </c>
      <c r="F660" s="74" t="s">
        <v>9341</v>
      </c>
      <c r="G660" s="95"/>
    </row>
    <row r="661" spans="1:7" s="92" customFormat="1" ht="30" customHeight="1" x14ac:dyDescent="0.2">
      <c r="A661" s="69">
        <v>623</v>
      </c>
      <c r="B661" s="74" t="s">
        <v>8690</v>
      </c>
      <c r="C661" s="74" t="s">
        <v>8691</v>
      </c>
      <c r="D661" s="89" t="s">
        <v>8692</v>
      </c>
      <c r="E661" s="74" t="s">
        <v>8536</v>
      </c>
      <c r="F661" s="74" t="s">
        <v>9341</v>
      </c>
      <c r="G661" s="95"/>
    </row>
    <row r="662" spans="1:7" s="92" customFormat="1" ht="30" customHeight="1" x14ac:dyDescent="0.2">
      <c r="A662" s="69">
        <v>624</v>
      </c>
      <c r="B662" s="74" t="s">
        <v>8693</v>
      </c>
      <c r="C662" s="74" t="s">
        <v>8694</v>
      </c>
      <c r="D662" s="89" t="s">
        <v>8695</v>
      </c>
      <c r="E662" s="74" t="s">
        <v>8536</v>
      </c>
      <c r="F662" s="74" t="s">
        <v>9341</v>
      </c>
      <c r="G662" s="95"/>
    </row>
    <row r="663" spans="1:7" s="92" customFormat="1" ht="30" customHeight="1" x14ac:dyDescent="0.2">
      <c r="A663" s="69">
        <v>625</v>
      </c>
      <c r="B663" s="74" t="s">
        <v>8696</v>
      </c>
      <c r="C663" s="74" t="s">
        <v>8697</v>
      </c>
      <c r="D663" s="89" t="s">
        <v>8698</v>
      </c>
      <c r="E663" s="74" t="s">
        <v>8536</v>
      </c>
      <c r="F663" s="74" t="s">
        <v>9341</v>
      </c>
      <c r="G663" s="95"/>
    </row>
    <row r="664" spans="1:7" s="92" customFormat="1" ht="30" customHeight="1" x14ac:dyDescent="0.2">
      <c r="A664" s="69">
        <v>626</v>
      </c>
      <c r="B664" s="74" t="s">
        <v>8699</v>
      </c>
      <c r="C664" s="74" t="s">
        <v>8700</v>
      </c>
      <c r="D664" s="89" t="s">
        <v>8701</v>
      </c>
      <c r="E664" s="74" t="s">
        <v>8536</v>
      </c>
      <c r="F664" s="74" t="s">
        <v>9341</v>
      </c>
      <c r="G664" s="95"/>
    </row>
    <row r="665" spans="1:7" s="92" customFormat="1" ht="30" customHeight="1" x14ac:dyDescent="0.2">
      <c r="A665" s="69">
        <v>627</v>
      </c>
      <c r="B665" s="74" t="s">
        <v>8702</v>
      </c>
      <c r="C665" s="74" t="s">
        <v>8703</v>
      </c>
      <c r="D665" s="89" t="s">
        <v>8704</v>
      </c>
      <c r="E665" s="74" t="s">
        <v>8536</v>
      </c>
      <c r="F665" s="74" t="s">
        <v>9341</v>
      </c>
      <c r="G665" s="95"/>
    </row>
    <row r="666" spans="1:7" s="92" customFormat="1" ht="30" customHeight="1" x14ac:dyDescent="0.2">
      <c r="A666" s="69">
        <v>628</v>
      </c>
      <c r="B666" s="74" t="s">
        <v>8705</v>
      </c>
      <c r="C666" s="74" t="s">
        <v>8706</v>
      </c>
      <c r="D666" s="89" t="s">
        <v>8707</v>
      </c>
      <c r="E666" s="74" t="s">
        <v>8536</v>
      </c>
      <c r="F666" s="74" t="s">
        <v>9341</v>
      </c>
      <c r="G666" s="95"/>
    </row>
    <row r="667" spans="1:7" s="92" customFormat="1" ht="30" customHeight="1" x14ac:dyDescent="0.2">
      <c r="A667" s="69">
        <v>629</v>
      </c>
      <c r="B667" s="74" t="s">
        <v>8708</v>
      </c>
      <c r="C667" s="74" t="s">
        <v>8709</v>
      </c>
      <c r="D667" s="89" t="s">
        <v>8710</v>
      </c>
      <c r="E667" s="74" t="s">
        <v>8536</v>
      </c>
      <c r="F667" s="74" t="s">
        <v>9341</v>
      </c>
      <c r="G667" s="95"/>
    </row>
    <row r="668" spans="1:7" s="92" customFormat="1" ht="30" customHeight="1" x14ac:dyDescent="0.2">
      <c r="A668" s="69">
        <v>630</v>
      </c>
      <c r="B668" s="74" t="s">
        <v>8711</v>
      </c>
      <c r="C668" s="74" t="s">
        <v>8712</v>
      </c>
      <c r="D668" s="89" t="s">
        <v>8713</v>
      </c>
      <c r="E668" s="74" t="s">
        <v>8536</v>
      </c>
      <c r="F668" s="74" t="s">
        <v>9341</v>
      </c>
      <c r="G668" s="95"/>
    </row>
    <row r="669" spans="1:7" s="92" customFormat="1" ht="30" customHeight="1" x14ac:dyDescent="0.2">
      <c r="A669" s="69">
        <v>631</v>
      </c>
      <c r="B669" s="74" t="s">
        <v>8714</v>
      </c>
      <c r="C669" s="74" t="s">
        <v>8715</v>
      </c>
      <c r="D669" s="89" t="s">
        <v>8716</v>
      </c>
      <c r="E669" s="74" t="s">
        <v>8536</v>
      </c>
      <c r="F669" s="74" t="s">
        <v>9341</v>
      </c>
      <c r="G669" s="95"/>
    </row>
    <row r="670" spans="1:7" s="92" customFormat="1" ht="30" customHeight="1" x14ac:dyDescent="0.2">
      <c r="A670" s="69">
        <v>632</v>
      </c>
      <c r="B670" s="74" t="s">
        <v>8717</v>
      </c>
      <c r="C670" s="74" t="s">
        <v>8718</v>
      </c>
      <c r="D670" s="89" t="s">
        <v>8719</v>
      </c>
      <c r="E670" s="74" t="s">
        <v>8536</v>
      </c>
      <c r="F670" s="74" t="s">
        <v>9341</v>
      </c>
      <c r="G670" s="95"/>
    </row>
    <row r="671" spans="1:7" s="92" customFormat="1" ht="30" customHeight="1" x14ac:dyDescent="0.2">
      <c r="A671" s="69">
        <v>633</v>
      </c>
      <c r="B671" s="74" t="s">
        <v>8720</v>
      </c>
      <c r="C671" s="74" t="s">
        <v>8721</v>
      </c>
      <c r="D671" s="89" t="s">
        <v>8722</v>
      </c>
      <c r="E671" s="74" t="s">
        <v>8536</v>
      </c>
      <c r="F671" s="74" t="s">
        <v>9341</v>
      </c>
      <c r="G671" s="95"/>
    </row>
    <row r="672" spans="1:7" s="92" customFormat="1" ht="30" customHeight="1" x14ac:dyDescent="0.2">
      <c r="A672" s="69">
        <v>634</v>
      </c>
      <c r="B672" s="74" t="s">
        <v>8723</v>
      </c>
      <c r="C672" s="74" t="s">
        <v>8724</v>
      </c>
      <c r="D672" s="89" t="s">
        <v>8725</v>
      </c>
      <c r="E672" s="74" t="s">
        <v>8536</v>
      </c>
      <c r="F672" s="74" t="s">
        <v>9341</v>
      </c>
      <c r="G672" s="95"/>
    </row>
    <row r="673" spans="1:7" s="92" customFormat="1" ht="30" customHeight="1" x14ac:dyDescent="0.2">
      <c r="A673" s="69">
        <v>635</v>
      </c>
      <c r="B673" s="74" t="s">
        <v>8726</v>
      </c>
      <c r="C673" s="74" t="s">
        <v>8727</v>
      </c>
      <c r="D673" s="89" t="s">
        <v>8728</v>
      </c>
      <c r="E673" s="74" t="s">
        <v>8536</v>
      </c>
      <c r="F673" s="74" t="s">
        <v>9341</v>
      </c>
      <c r="G673" s="95"/>
    </row>
    <row r="674" spans="1:7" s="92" customFormat="1" ht="30" customHeight="1" x14ac:dyDescent="0.2">
      <c r="A674" s="69">
        <v>636</v>
      </c>
      <c r="B674" s="74" t="s">
        <v>8729</v>
      </c>
      <c r="C674" s="74" t="s">
        <v>8730</v>
      </c>
      <c r="D674" s="89" t="s">
        <v>8731</v>
      </c>
      <c r="E674" s="74" t="s">
        <v>8536</v>
      </c>
      <c r="F674" s="74" t="s">
        <v>9341</v>
      </c>
      <c r="G674" s="95"/>
    </row>
    <row r="675" spans="1:7" s="92" customFormat="1" ht="30" customHeight="1" x14ac:dyDescent="0.2">
      <c r="A675" s="69">
        <v>637</v>
      </c>
      <c r="B675" s="74" t="s">
        <v>8732</v>
      </c>
      <c r="C675" s="74" t="s">
        <v>8733</v>
      </c>
      <c r="D675" s="89" t="s">
        <v>8734</v>
      </c>
      <c r="E675" s="74" t="s">
        <v>8536</v>
      </c>
      <c r="F675" s="74" t="s">
        <v>9341</v>
      </c>
      <c r="G675" s="95"/>
    </row>
    <row r="676" spans="1:7" s="92" customFormat="1" ht="30" customHeight="1" x14ac:dyDescent="0.2">
      <c r="A676" s="69">
        <v>638</v>
      </c>
      <c r="B676" s="74" t="s">
        <v>8735</v>
      </c>
      <c r="C676" s="74" t="s">
        <v>8736</v>
      </c>
      <c r="D676" s="89" t="s">
        <v>8737</v>
      </c>
      <c r="E676" s="74" t="s">
        <v>8536</v>
      </c>
      <c r="F676" s="74" t="s">
        <v>9341</v>
      </c>
      <c r="G676" s="95"/>
    </row>
    <row r="677" spans="1:7" s="92" customFormat="1" ht="30" customHeight="1" x14ac:dyDescent="0.2">
      <c r="A677" s="69">
        <v>640</v>
      </c>
      <c r="B677" s="74" t="s">
        <v>8741</v>
      </c>
      <c r="C677" s="74" t="s">
        <v>8742</v>
      </c>
      <c r="D677" s="89" t="s">
        <v>8743</v>
      </c>
      <c r="E677" s="74" t="s">
        <v>8536</v>
      </c>
      <c r="F677" s="74" t="s">
        <v>9341</v>
      </c>
      <c r="G677" s="95"/>
    </row>
    <row r="678" spans="1:7" s="92" customFormat="1" ht="30" customHeight="1" x14ac:dyDescent="0.2">
      <c r="A678" s="69">
        <v>641</v>
      </c>
      <c r="B678" s="74" t="s">
        <v>8744</v>
      </c>
      <c r="C678" s="74" t="s">
        <v>8745</v>
      </c>
      <c r="D678" s="89" t="s">
        <v>8746</v>
      </c>
      <c r="E678" s="74" t="s">
        <v>8536</v>
      </c>
      <c r="F678" s="74" t="s">
        <v>9341</v>
      </c>
      <c r="G678" s="95"/>
    </row>
    <row r="679" spans="1:7" s="92" customFormat="1" ht="30" customHeight="1" x14ac:dyDescent="0.2">
      <c r="A679" s="69">
        <v>642</v>
      </c>
      <c r="B679" s="74" t="s">
        <v>8747</v>
      </c>
      <c r="C679" s="74" t="s">
        <v>8748</v>
      </c>
      <c r="D679" s="89" t="s">
        <v>8749</v>
      </c>
      <c r="E679" s="74" t="s">
        <v>8536</v>
      </c>
      <c r="F679" s="74" t="s">
        <v>9341</v>
      </c>
      <c r="G679" s="95"/>
    </row>
    <row r="680" spans="1:7" s="92" customFormat="1" ht="30" customHeight="1" x14ac:dyDescent="0.2">
      <c r="A680" s="69">
        <v>643</v>
      </c>
      <c r="B680" s="74" t="s">
        <v>8750</v>
      </c>
      <c r="C680" s="74" t="s">
        <v>8751</v>
      </c>
      <c r="D680" s="89" t="s">
        <v>8752</v>
      </c>
      <c r="E680" s="74" t="s">
        <v>8536</v>
      </c>
      <c r="F680" s="74" t="s">
        <v>9341</v>
      </c>
      <c r="G680" s="95"/>
    </row>
    <row r="681" spans="1:7" s="92" customFormat="1" ht="30" customHeight="1" x14ac:dyDescent="0.2">
      <c r="A681" s="69">
        <v>644</v>
      </c>
      <c r="B681" s="74" t="s">
        <v>8753</v>
      </c>
      <c r="C681" s="74" t="s">
        <v>8754</v>
      </c>
      <c r="D681" s="89" t="s">
        <v>8755</v>
      </c>
      <c r="E681" s="74" t="s">
        <v>8536</v>
      </c>
      <c r="F681" s="74" t="s">
        <v>9341</v>
      </c>
      <c r="G681" s="95"/>
    </row>
    <row r="682" spans="1:7" s="92" customFormat="1" ht="30" customHeight="1" x14ac:dyDescent="0.2">
      <c r="A682" s="69">
        <v>645</v>
      </c>
      <c r="B682" s="74" t="s">
        <v>8756</v>
      </c>
      <c r="C682" s="74" t="s">
        <v>8757</v>
      </c>
      <c r="D682" s="89" t="s">
        <v>8758</v>
      </c>
      <c r="E682" s="74" t="s">
        <v>8536</v>
      </c>
      <c r="F682" s="74" t="s">
        <v>9341</v>
      </c>
      <c r="G682" s="95"/>
    </row>
    <row r="683" spans="1:7" s="92" customFormat="1" ht="30" customHeight="1" x14ac:dyDescent="0.2">
      <c r="A683" s="69">
        <v>646</v>
      </c>
      <c r="B683" s="74" t="s">
        <v>8759</v>
      </c>
      <c r="C683" s="74" t="s">
        <v>8760</v>
      </c>
      <c r="D683" s="89" t="s">
        <v>8761</v>
      </c>
      <c r="E683" s="74" t="s">
        <v>8536</v>
      </c>
      <c r="F683" s="74" t="s">
        <v>9341</v>
      </c>
      <c r="G683" s="95"/>
    </row>
    <row r="684" spans="1:7" s="92" customFormat="1" ht="30" customHeight="1" x14ac:dyDescent="0.2">
      <c r="A684" s="69">
        <v>647</v>
      </c>
      <c r="B684" s="74" t="s">
        <v>8762</v>
      </c>
      <c r="C684" s="74" t="s">
        <v>8763</v>
      </c>
      <c r="D684" s="89" t="s">
        <v>8764</v>
      </c>
      <c r="E684" s="74" t="s">
        <v>8536</v>
      </c>
      <c r="F684" s="74" t="s">
        <v>9341</v>
      </c>
      <c r="G684" s="95"/>
    </row>
    <row r="685" spans="1:7" s="92" customFormat="1" ht="30" customHeight="1" x14ac:dyDescent="0.2">
      <c r="A685" s="69">
        <v>648</v>
      </c>
      <c r="B685" s="74" t="s">
        <v>8765</v>
      </c>
      <c r="C685" s="74" t="s">
        <v>8766</v>
      </c>
      <c r="D685" s="89" t="s">
        <v>8767</v>
      </c>
      <c r="E685" s="74" t="s">
        <v>8536</v>
      </c>
      <c r="F685" s="74" t="s">
        <v>9341</v>
      </c>
      <c r="G685" s="95"/>
    </row>
    <row r="686" spans="1:7" s="92" customFormat="1" ht="30" customHeight="1" x14ac:dyDescent="0.2">
      <c r="A686" s="69">
        <v>649</v>
      </c>
      <c r="B686" s="74" t="s">
        <v>8768</v>
      </c>
      <c r="C686" s="74" t="s">
        <v>8769</v>
      </c>
      <c r="D686" s="89" t="s">
        <v>8770</v>
      </c>
      <c r="E686" s="74" t="s">
        <v>8536</v>
      </c>
      <c r="F686" s="74" t="s">
        <v>9341</v>
      </c>
      <c r="G686" s="95"/>
    </row>
    <row r="687" spans="1:7" s="92" customFormat="1" ht="30" customHeight="1" x14ac:dyDescent="0.2">
      <c r="A687" s="69">
        <v>650</v>
      </c>
      <c r="B687" s="74" t="s">
        <v>8771</v>
      </c>
      <c r="C687" s="74" t="s">
        <v>8772</v>
      </c>
      <c r="D687" s="89" t="s">
        <v>8773</v>
      </c>
      <c r="E687" s="74" t="s">
        <v>8536</v>
      </c>
      <c r="F687" s="74" t="s">
        <v>9341</v>
      </c>
      <c r="G687" s="95"/>
    </row>
    <row r="688" spans="1:7" s="92" customFormat="1" ht="30" customHeight="1" x14ac:dyDescent="0.2">
      <c r="A688" s="69">
        <v>651</v>
      </c>
      <c r="B688" s="74" t="s">
        <v>8774</v>
      </c>
      <c r="C688" s="74" t="s">
        <v>8775</v>
      </c>
      <c r="D688" s="89" t="s">
        <v>8776</v>
      </c>
      <c r="E688" s="74" t="s">
        <v>8536</v>
      </c>
      <c r="F688" s="74" t="s">
        <v>9341</v>
      </c>
      <c r="G688" s="95"/>
    </row>
    <row r="689" spans="1:7" s="92" customFormat="1" ht="30" customHeight="1" x14ac:dyDescent="0.2">
      <c r="A689" s="69">
        <v>652</v>
      </c>
      <c r="B689" s="74" t="s">
        <v>8777</v>
      </c>
      <c r="C689" s="74" t="s">
        <v>8778</v>
      </c>
      <c r="D689" s="89" t="s">
        <v>8779</v>
      </c>
      <c r="E689" s="74" t="s">
        <v>8536</v>
      </c>
      <c r="F689" s="74" t="s">
        <v>9341</v>
      </c>
      <c r="G689" s="95"/>
    </row>
    <row r="690" spans="1:7" s="92" customFormat="1" ht="30" customHeight="1" x14ac:dyDescent="0.2">
      <c r="A690" s="69">
        <v>654</v>
      </c>
      <c r="B690" s="74" t="s">
        <v>8781</v>
      </c>
      <c r="C690" s="74" t="s">
        <v>8782</v>
      </c>
      <c r="D690" s="89" t="s">
        <v>8783</v>
      </c>
      <c r="E690" s="74" t="s">
        <v>8536</v>
      </c>
      <c r="F690" s="74" t="s">
        <v>9341</v>
      </c>
      <c r="G690" s="95"/>
    </row>
    <row r="691" spans="1:7" s="92" customFormat="1" ht="30" customHeight="1" x14ac:dyDescent="0.2">
      <c r="A691" s="69">
        <v>655</v>
      </c>
      <c r="B691" s="74" t="s">
        <v>8784</v>
      </c>
      <c r="C691" s="74" t="s">
        <v>8785</v>
      </c>
      <c r="D691" s="89" t="s">
        <v>8786</v>
      </c>
      <c r="E691" s="74" t="s">
        <v>8536</v>
      </c>
      <c r="F691" s="74" t="s">
        <v>9341</v>
      </c>
      <c r="G691" s="95"/>
    </row>
    <row r="692" spans="1:7" s="92" customFormat="1" ht="30" customHeight="1" x14ac:dyDescent="0.2">
      <c r="A692" s="69">
        <v>656</v>
      </c>
      <c r="B692" s="74" t="s">
        <v>8787</v>
      </c>
      <c r="C692" s="74" t="s">
        <v>8788</v>
      </c>
      <c r="D692" s="89" t="s">
        <v>8789</v>
      </c>
      <c r="E692" s="74" t="s">
        <v>8536</v>
      </c>
      <c r="F692" s="74" t="s">
        <v>9341</v>
      </c>
      <c r="G692" s="95"/>
    </row>
    <row r="693" spans="1:7" s="92" customFormat="1" ht="30" customHeight="1" x14ac:dyDescent="0.2">
      <c r="A693" s="69">
        <v>657</v>
      </c>
      <c r="B693" s="74" t="s">
        <v>8790</v>
      </c>
      <c r="C693" s="74" t="s">
        <v>8791</v>
      </c>
      <c r="D693" s="89" t="s">
        <v>8792</v>
      </c>
      <c r="E693" s="74" t="s">
        <v>8536</v>
      </c>
      <c r="F693" s="74" t="s">
        <v>9341</v>
      </c>
      <c r="G693" s="95"/>
    </row>
    <row r="694" spans="1:7" s="92" customFormat="1" ht="30" customHeight="1" x14ac:dyDescent="0.2">
      <c r="A694" s="69">
        <v>658</v>
      </c>
      <c r="B694" s="74" t="s">
        <v>8793</v>
      </c>
      <c r="C694" s="74" t="s">
        <v>8794</v>
      </c>
      <c r="D694" s="89" t="s">
        <v>8795</v>
      </c>
      <c r="E694" s="74" t="s">
        <v>8536</v>
      </c>
      <c r="F694" s="74" t="s">
        <v>9341</v>
      </c>
      <c r="G694" s="95"/>
    </row>
    <row r="695" spans="1:7" s="92" customFormat="1" ht="30" customHeight="1" x14ac:dyDescent="0.2">
      <c r="A695" s="69">
        <v>659</v>
      </c>
      <c r="B695" s="74" t="s">
        <v>8796</v>
      </c>
      <c r="C695" s="74" t="s">
        <v>8797</v>
      </c>
      <c r="D695" s="89" t="s">
        <v>8798</v>
      </c>
      <c r="E695" s="74" t="s">
        <v>8536</v>
      </c>
      <c r="F695" s="74" t="s">
        <v>9341</v>
      </c>
      <c r="G695" s="95"/>
    </row>
    <row r="696" spans="1:7" s="92" customFormat="1" ht="30" customHeight="1" x14ac:dyDescent="0.2">
      <c r="A696" s="69">
        <v>660</v>
      </c>
      <c r="B696" s="74" t="s">
        <v>8799</v>
      </c>
      <c r="C696" s="74" t="s">
        <v>8800</v>
      </c>
      <c r="D696" s="89" t="s">
        <v>8801</v>
      </c>
      <c r="E696" s="74" t="s">
        <v>8536</v>
      </c>
      <c r="F696" s="74" t="s">
        <v>9341</v>
      </c>
      <c r="G696" s="95"/>
    </row>
    <row r="697" spans="1:7" s="92" customFormat="1" ht="30" customHeight="1" x14ac:dyDescent="0.2">
      <c r="A697" s="69">
        <v>661</v>
      </c>
      <c r="B697" s="74" t="s">
        <v>8802</v>
      </c>
      <c r="C697" s="74" t="s">
        <v>8803</v>
      </c>
      <c r="D697" s="89" t="s">
        <v>8804</v>
      </c>
      <c r="E697" s="74" t="s">
        <v>8536</v>
      </c>
      <c r="F697" s="74" t="s">
        <v>9341</v>
      </c>
      <c r="G697" s="95"/>
    </row>
    <row r="698" spans="1:7" s="92" customFormat="1" ht="30" customHeight="1" x14ac:dyDescent="0.2">
      <c r="A698" s="69">
        <v>662</v>
      </c>
      <c r="B698" s="74" t="s">
        <v>8805</v>
      </c>
      <c r="C698" s="74" t="s">
        <v>8806</v>
      </c>
      <c r="D698" s="89" t="s">
        <v>8807</v>
      </c>
      <c r="E698" s="74" t="s">
        <v>8536</v>
      </c>
      <c r="F698" s="74" t="s">
        <v>9341</v>
      </c>
      <c r="G698" s="95"/>
    </row>
    <row r="699" spans="1:7" s="92" customFormat="1" ht="30" customHeight="1" x14ac:dyDescent="0.2">
      <c r="A699" s="69">
        <v>663</v>
      </c>
      <c r="B699" s="74" t="s">
        <v>8808</v>
      </c>
      <c r="C699" s="74" t="s">
        <v>8809</v>
      </c>
      <c r="D699" s="89" t="s">
        <v>8810</v>
      </c>
      <c r="E699" s="74" t="s">
        <v>8536</v>
      </c>
      <c r="F699" s="74" t="s">
        <v>9341</v>
      </c>
      <c r="G699" s="95"/>
    </row>
    <row r="700" spans="1:7" s="92" customFormat="1" ht="30" customHeight="1" x14ac:dyDescent="0.2">
      <c r="A700" s="69">
        <v>665</v>
      </c>
      <c r="B700" s="74" t="s">
        <v>8812</v>
      </c>
      <c r="C700" s="74" t="s">
        <v>8813</v>
      </c>
      <c r="D700" s="89" t="s">
        <v>8814</v>
      </c>
      <c r="E700" s="74" t="s">
        <v>8536</v>
      </c>
      <c r="F700" s="74" t="s">
        <v>9341</v>
      </c>
      <c r="G700" s="95"/>
    </row>
    <row r="701" spans="1:7" s="92" customFormat="1" ht="30" customHeight="1" x14ac:dyDescent="0.2">
      <c r="A701" s="69">
        <v>666</v>
      </c>
      <c r="B701" s="74" t="s">
        <v>8815</v>
      </c>
      <c r="C701" s="74" t="s">
        <v>8816</v>
      </c>
      <c r="D701" s="89" t="s">
        <v>8817</v>
      </c>
      <c r="E701" s="74" t="s">
        <v>8536</v>
      </c>
      <c r="F701" s="74" t="s">
        <v>9341</v>
      </c>
      <c r="G701" s="95"/>
    </row>
    <row r="702" spans="1:7" s="92" customFormat="1" ht="30" customHeight="1" x14ac:dyDescent="0.2">
      <c r="A702" s="69">
        <v>667</v>
      </c>
      <c r="B702" s="74" t="s">
        <v>8818</v>
      </c>
      <c r="C702" s="74" t="s">
        <v>8819</v>
      </c>
      <c r="D702" s="89" t="s">
        <v>8820</v>
      </c>
      <c r="E702" s="74" t="s">
        <v>8536</v>
      </c>
      <c r="F702" s="74" t="s">
        <v>9341</v>
      </c>
      <c r="G702" s="95"/>
    </row>
    <row r="703" spans="1:7" s="92" customFormat="1" ht="30" customHeight="1" x14ac:dyDescent="0.2">
      <c r="A703" s="69">
        <v>668</v>
      </c>
      <c r="B703" s="74" t="s">
        <v>8821</v>
      </c>
      <c r="C703" s="74" t="s">
        <v>8822</v>
      </c>
      <c r="D703" s="89" t="s">
        <v>8823</v>
      </c>
      <c r="E703" s="74" t="s">
        <v>8536</v>
      </c>
      <c r="F703" s="74" t="s">
        <v>9341</v>
      </c>
      <c r="G703" s="95"/>
    </row>
    <row r="704" spans="1:7" s="92" customFormat="1" ht="30" customHeight="1" x14ac:dyDescent="0.2">
      <c r="A704" s="69">
        <v>669</v>
      </c>
      <c r="B704" s="74" t="s">
        <v>8824</v>
      </c>
      <c r="C704" s="74" t="s">
        <v>8825</v>
      </c>
      <c r="D704" s="89" t="s">
        <v>8826</v>
      </c>
      <c r="E704" s="74" t="s">
        <v>8536</v>
      </c>
      <c r="F704" s="74" t="s">
        <v>9341</v>
      </c>
      <c r="G704" s="95"/>
    </row>
    <row r="705" spans="1:7" s="92" customFormat="1" ht="30" customHeight="1" x14ac:dyDescent="0.2">
      <c r="A705" s="69">
        <v>670</v>
      </c>
      <c r="B705" s="74" t="s">
        <v>8827</v>
      </c>
      <c r="C705" s="74" t="s">
        <v>8828</v>
      </c>
      <c r="D705" s="89" t="s">
        <v>8829</v>
      </c>
      <c r="E705" s="74" t="s">
        <v>8536</v>
      </c>
      <c r="F705" s="74" t="s">
        <v>9341</v>
      </c>
      <c r="G705" s="95"/>
    </row>
    <row r="706" spans="1:7" s="92" customFormat="1" ht="30" customHeight="1" x14ac:dyDescent="0.2">
      <c r="A706" s="69">
        <v>671</v>
      </c>
      <c r="B706" s="74" t="s">
        <v>8830</v>
      </c>
      <c r="C706" s="74" t="s">
        <v>8831</v>
      </c>
      <c r="D706" s="89" t="s">
        <v>8832</v>
      </c>
      <c r="E706" s="74" t="s">
        <v>8536</v>
      </c>
      <c r="F706" s="74" t="s">
        <v>9341</v>
      </c>
      <c r="G706" s="95"/>
    </row>
    <row r="707" spans="1:7" s="92" customFormat="1" ht="30" customHeight="1" x14ac:dyDescent="0.2">
      <c r="A707" s="69">
        <v>672</v>
      </c>
      <c r="B707" s="74" t="s">
        <v>8833</v>
      </c>
      <c r="C707" s="74" t="s">
        <v>8834</v>
      </c>
      <c r="D707" s="89" t="s">
        <v>8835</v>
      </c>
      <c r="E707" s="74" t="s">
        <v>8536</v>
      </c>
      <c r="F707" s="74" t="s">
        <v>9341</v>
      </c>
      <c r="G707" s="95"/>
    </row>
    <row r="708" spans="1:7" s="92" customFormat="1" ht="30" customHeight="1" x14ac:dyDescent="0.2">
      <c r="A708" s="69">
        <v>673</v>
      </c>
      <c r="B708" s="74" t="s">
        <v>8836</v>
      </c>
      <c r="C708" s="74" t="s">
        <v>8837</v>
      </c>
      <c r="D708" s="89" t="s">
        <v>8838</v>
      </c>
      <c r="E708" s="74" t="s">
        <v>8536</v>
      </c>
      <c r="F708" s="74" t="s">
        <v>9341</v>
      </c>
      <c r="G708" s="95"/>
    </row>
    <row r="709" spans="1:7" s="92" customFormat="1" ht="30" customHeight="1" x14ac:dyDescent="0.2">
      <c r="A709" s="69">
        <v>674</v>
      </c>
      <c r="B709" s="74" t="s">
        <v>8839</v>
      </c>
      <c r="C709" s="74" t="s">
        <v>8840</v>
      </c>
      <c r="D709" s="89" t="s">
        <v>8841</v>
      </c>
      <c r="E709" s="74" t="s">
        <v>8536</v>
      </c>
      <c r="F709" s="74" t="s">
        <v>9341</v>
      </c>
      <c r="G709" s="95"/>
    </row>
    <row r="710" spans="1:7" s="92" customFormat="1" ht="30" customHeight="1" x14ac:dyDescent="0.2">
      <c r="A710" s="69">
        <v>675</v>
      </c>
      <c r="B710" s="74" t="s">
        <v>8842</v>
      </c>
      <c r="C710" s="74" t="s">
        <v>8843</v>
      </c>
      <c r="D710" s="89" t="s">
        <v>8844</v>
      </c>
      <c r="E710" s="74" t="s">
        <v>8536</v>
      </c>
      <c r="F710" s="74" t="s">
        <v>9341</v>
      </c>
      <c r="G710" s="95"/>
    </row>
    <row r="711" spans="1:7" s="92" customFormat="1" ht="30" customHeight="1" x14ac:dyDescent="0.2">
      <c r="A711" s="69">
        <v>676</v>
      </c>
      <c r="B711" s="74" t="s">
        <v>8845</v>
      </c>
      <c r="C711" s="74" t="s">
        <v>8846</v>
      </c>
      <c r="D711" s="89" t="s">
        <v>8847</v>
      </c>
      <c r="E711" s="74" t="s">
        <v>8536</v>
      </c>
      <c r="F711" s="74" t="s">
        <v>9341</v>
      </c>
      <c r="G711" s="95"/>
    </row>
    <row r="712" spans="1:7" s="92" customFormat="1" ht="30" customHeight="1" x14ac:dyDescent="0.2">
      <c r="A712" s="69">
        <v>677</v>
      </c>
      <c r="B712" s="74" t="s">
        <v>8848</v>
      </c>
      <c r="C712" s="74" t="s">
        <v>8849</v>
      </c>
      <c r="D712" s="89" t="s">
        <v>8850</v>
      </c>
      <c r="E712" s="74" t="s">
        <v>8536</v>
      </c>
      <c r="F712" s="74" t="s">
        <v>9341</v>
      </c>
      <c r="G712" s="95"/>
    </row>
    <row r="713" spans="1:7" s="92" customFormat="1" ht="30" customHeight="1" x14ac:dyDescent="0.2">
      <c r="A713" s="69">
        <v>678</v>
      </c>
      <c r="B713" s="74" t="s">
        <v>8851</v>
      </c>
      <c r="C713" s="74" t="s">
        <v>8852</v>
      </c>
      <c r="D713" s="89" t="s">
        <v>8853</v>
      </c>
      <c r="E713" s="74" t="s">
        <v>8536</v>
      </c>
      <c r="F713" s="74" t="s">
        <v>9341</v>
      </c>
      <c r="G713" s="95"/>
    </row>
    <row r="714" spans="1:7" s="92" customFormat="1" ht="30" customHeight="1" x14ac:dyDescent="0.2">
      <c r="A714" s="69">
        <v>680</v>
      </c>
      <c r="B714" s="74" t="s">
        <v>8854</v>
      </c>
      <c r="C714" s="74" t="s">
        <v>8855</v>
      </c>
      <c r="D714" s="89" t="s">
        <v>8856</v>
      </c>
      <c r="E714" s="74" t="s">
        <v>8536</v>
      </c>
      <c r="F714" s="74" t="s">
        <v>9341</v>
      </c>
      <c r="G714" s="95"/>
    </row>
    <row r="715" spans="1:7" s="92" customFormat="1" ht="30" customHeight="1" x14ac:dyDescent="0.2">
      <c r="A715" s="69">
        <v>681</v>
      </c>
      <c r="B715" s="74" t="s">
        <v>8857</v>
      </c>
      <c r="C715" s="74" t="s">
        <v>8858</v>
      </c>
      <c r="D715" s="89" t="s">
        <v>8859</v>
      </c>
      <c r="E715" s="74" t="s">
        <v>8536</v>
      </c>
      <c r="F715" s="74" t="s">
        <v>9341</v>
      </c>
      <c r="G715" s="95"/>
    </row>
    <row r="716" spans="1:7" s="92" customFormat="1" ht="30" customHeight="1" x14ac:dyDescent="0.2">
      <c r="A716" s="69">
        <v>682</v>
      </c>
      <c r="B716" s="74" t="s">
        <v>8860</v>
      </c>
      <c r="C716" s="74" t="s">
        <v>8861</v>
      </c>
      <c r="D716" s="89" t="s">
        <v>8862</v>
      </c>
      <c r="E716" s="74" t="s">
        <v>8536</v>
      </c>
      <c r="F716" s="74" t="s">
        <v>9341</v>
      </c>
      <c r="G716" s="95"/>
    </row>
    <row r="717" spans="1:7" s="92" customFormat="1" ht="30" customHeight="1" x14ac:dyDescent="0.2">
      <c r="A717" s="69">
        <v>683</v>
      </c>
      <c r="B717" s="74" t="s">
        <v>8863</v>
      </c>
      <c r="C717" s="74" t="s">
        <v>8864</v>
      </c>
      <c r="D717" s="89" t="s">
        <v>8865</v>
      </c>
      <c r="E717" s="74" t="s">
        <v>8536</v>
      </c>
      <c r="F717" s="74" t="s">
        <v>9341</v>
      </c>
      <c r="G717" s="95"/>
    </row>
    <row r="718" spans="1:7" s="92" customFormat="1" ht="30" customHeight="1" x14ac:dyDescent="0.2">
      <c r="A718" s="69">
        <v>684</v>
      </c>
      <c r="B718" s="74" t="s">
        <v>8866</v>
      </c>
      <c r="C718" s="74" t="s">
        <v>8867</v>
      </c>
      <c r="D718" s="89" t="s">
        <v>8868</v>
      </c>
      <c r="E718" s="74" t="s">
        <v>8536</v>
      </c>
      <c r="F718" s="74" t="s">
        <v>9341</v>
      </c>
      <c r="G718" s="95"/>
    </row>
    <row r="719" spans="1:7" s="92" customFormat="1" ht="30" customHeight="1" x14ac:dyDescent="0.2">
      <c r="A719" s="69">
        <v>685</v>
      </c>
      <c r="B719" s="74" t="s">
        <v>8869</v>
      </c>
      <c r="C719" s="74" t="s">
        <v>8870</v>
      </c>
      <c r="D719" s="89" t="s">
        <v>8871</v>
      </c>
      <c r="E719" s="74" t="s">
        <v>8536</v>
      </c>
      <c r="F719" s="74" t="s">
        <v>9341</v>
      </c>
      <c r="G719" s="95"/>
    </row>
    <row r="720" spans="1:7" s="92" customFormat="1" ht="30" customHeight="1" x14ac:dyDescent="0.2">
      <c r="A720" s="69">
        <v>686</v>
      </c>
      <c r="B720" s="74" t="s">
        <v>8872</v>
      </c>
      <c r="C720" s="74" t="s">
        <v>8873</v>
      </c>
      <c r="D720" s="89" t="s">
        <v>8874</v>
      </c>
      <c r="E720" s="74" t="s">
        <v>8536</v>
      </c>
      <c r="F720" s="74" t="s">
        <v>9341</v>
      </c>
      <c r="G720" s="95"/>
    </row>
    <row r="721" spans="1:7" s="92" customFormat="1" ht="30" customHeight="1" x14ac:dyDescent="0.2">
      <c r="A721" s="69">
        <v>687</v>
      </c>
      <c r="B721" s="74" t="s">
        <v>8875</v>
      </c>
      <c r="C721" s="74" t="s">
        <v>8876</v>
      </c>
      <c r="D721" s="89" t="s">
        <v>8877</v>
      </c>
      <c r="E721" s="74" t="s">
        <v>8536</v>
      </c>
      <c r="F721" s="74" t="s">
        <v>9341</v>
      </c>
      <c r="G721" s="95"/>
    </row>
    <row r="722" spans="1:7" s="92" customFormat="1" ht="30" customHeight="1" x14ac:dyDescent="0.2">
      <c r="A722" s="69">
        <v>688</v>
      </c>
      <c r="B722" s="74" t="s">
        <v>8878</v>
      </c>
      <c r="C722" s="74" t="s">
        <v>8879</v>
      </c>
      <c r="D722" s="89" t="s">
        <v>8880</v>
      </c>
      <c r="E722" s="74" t="s">
        <v>8536</v>
      </c>
      <c r="F722" s="74" t="s">
        <v>9341</v>
      </c>
      <c r="G722" s="95"/>
    </row>
    <row r="723" spans="1:7" s="92" customFormat="1" ht="30" customHeight="1" x14ac:dyDescent="0.2">
      <c r="A723" s="69">
        <v>689</v>
      </c>
      <c r="B723" s="74" t="s">
        <v>8881</v>
      </c>
      <c r="C723" s="74" t="s">
        <v>8882</v>
      </c>
      <c r="D723" s="89" t="s">
        <v>8883</v>
      </c>
      <c r="E723" s="74" t="s">
        <v>8536</v>
      </c>
      <c r="F723" s="74" t="s">
        <v>9341</v>
      </c>
      <c r="G723" s="95"/>
    </row>
    <row r="724" spans="1:7" s="92" customFormat="1" ht="30" customHeight="1" x14ac:dyDescent="0.2">
      <c r="A724" s="69">
        <v>690</v>
      </c>
      <c r="B724" s="74" t="s">
        <v>8884</v>
      </c>
      <c r="C724" s="74" t="s">
        <v>8885</v>
      </c>
      <c r="D724" s="89" t="s">
        <v>8886</v>
      </c>
      <c r="E724" s="74" t="s">
        <v>8536</v>
      </c>
      <c r="F724" s="74" t="s">
        <v>9341</v>
      </c>
      <c r="G724" s="95"/>
    </row>
    <row r="725" spans="1:7" s="92" customFormat="1" ht="30" customHeight="1" x14ac:dyDescent="0.2">
      <c r="A725" s="69">
        <v>691</v>
      </c>
      <c r="B725" s="74" t="s">
        <v>8887</v>
      </c>
      <c r="C725" s="74" t="s">
        <v>8888</v>
      </c>
      <c r="D725" s="89" t="s">
        <v>8889</v>
      </c>
      <c r="E725" s="74" t="s">
        <v>8536</v>
      </c>
      <c r="F725" s="74" t="s">
        <v>9341</v>
      </c>
      <c r="G725" s="95"/>
    </row>
    <row r="726" spans="1:7" s="92" customFormat="1" ht="30" customHeight="1" x14ac:dyDescent="0.2">
      <c r="A726" s="69">
        <v>693</v>
      </c>
      <c r="B726" s="74" t="s">
        <v>8891</v>
      </c>
      <c r="C726" s="74" t="s">
        <v>8892</v>
      </c>
      <c r="D726" s="89" t="s">
        <v>8893</v>
      </c>
      <c r="E726" s="74" t="s">
        <v>8536</v>
      </c>
      <c r="F726" s="74" t="s">
        <v>9341</v>
      </c>
      <c r="G726" s="95"/>
    </row>
    <row r="727" spans="1:7" s="92" customFormat="1" ht="30" customHeight="1" x14ac:dyDescent="0.2">
      <c r="A727" s="69">
        <v>694</v>
      </c>
      <c r="B727" s="74" t="s">
        <v>8894</v>
      </c>
      <c r="C727" s="74" t="s">
        <v>8895</v>
      </c>
      <c r="D727" s="89" t="s">
        <v>8896</v>
      </c>
      <c r="E727" s="74" t="s">
        <v>8536</v>
      </c>
      <c r="F727" s="74" t="s">
        <v>9341</v>
      </c>
      <c r="G727" s="95"/>
    </row>
    <row r="728" spans="1:7" s="92" customFormat="1" ht="30" customHeight="1" x14ac:dyDescent="0.2">
      <c r="A728" s="69">
        <v>695</v>
      </c>
      <c r="B728" s="74" t="s">
        <v>8897</v>
      </c>
      <c r="C728" s="74" t="s">
        <v>8898</v>
      </c>
      <c r="D728" s="89" t="s">
        <v>8899</v>
      </c>
      <c r="E728" s="74" t="s">
        <v>8536</v>
      </c>
      <c r="F728" s="74" t="s">
        <v>9341</v>
      </c>
      <c r="G728" s="95"/>
    </row>
    <row r="729" spans="1:7" s="92" customFormat="1" ht="30" customHeight="1" x14ac:dyDescent="0.2">
      <c r="A729" s="69">
        <v>696</v>
      </c>
      <c r="B729" s="74" t="s">
        <v>8900</v>
      </c>
      <c r="C729" s="74" t="s">
        <v>8901</v>
      </c>
      <c r="D729" s="89" t="s">
        <v>8902</v>
      </c>
      <c r="E729" s="74" t="s">
        <v>8536</v>
      </c>
      <c r="F729" s="74" t="s">
        <v>9341</v>
      </c>
      <c r="G729" s="95"/>
    </row>
    <row r="730" spans="1:7" s="92" customFormat="1" ht="30" customHeight="1" x14ac:dyDescent="0.2">
      <c r="A730" s="69">
        <v>697</v>
      </c>
      <c r="B730" s="74" t="s">
        <v>8903</v>
      </c>
      <c r="C730" s="74" t="s">
        <v>8904</v>
      </c>
      <c r="D730" s="89" t="s">
        <v>8905</v>
      </c>
      <c r="E730" s="74" t="s">
        <v>8536</v>
      </c>
      <c r="F730" s="74" t="s">
        <v>9341</v>
      </c>
      <c r="G730" s="95"/>
    </row>
    <row r="731" spans="1:7" s="92" customFormat="1" ht="30" customHeight="1" x14ac:dyDescent="0.2">
      <c r="A731" s="69">
        <v>700</v>
      </c>
      <c r="B731" s="74" t="s">
        <v>8908</v>
      </c>
      <c r="C731" s="74" t="s">
        <v>8909</v>
      </c>
      <c r="D731" s="89" t="s">
        <v>8910</v>
      </c>
      <c r="E731" s="74" t="s">
        <v>8536</v>
      </c>
      <c r="F731" s="74" t="s">
        <v>9341</v>
      </c>
      <c r="G731" s="95"/>
    </row>
    <row r="732" spans="1:7" s="92" customFormat="1" ht="30" customHeight="1" x14ac:dyDescent="0.2">
      <c r="A732" s="69">
        <v>701</v>
      </c>
      <c r="B732" s="74" t="s">
        <v>8911</v>
      </c>
      <c r="C732" s="74" t="s">
        <v>8912</v>
      </c>
      <c r="D732" s="89" t="s">
        <v>8913</v>
      </c>
      <c r="E732" s="74" t="s">
        <v>8536</v>
      </c>
      <c r="F732" s="74" t="s">
        <v>9341</v>
      </c>
      <c r="G732" s="95"/>
    </row>
    <row r="733" spans="1:7" s="92" customFormat="1" ht="30" customHeight="1" x14ac:dyDescent="0.2">
      <c r="A733" s="69">
        <v>702</v>
      </c>
      <c r="B733" s="74" t="s">
        <v>8914</v>
      </c>
      <c r="C733" s="74" t="s">
        <v>8915</v>
      </c>
      <c r="D733" s="89" t="s">
        <v>8916</v>
      </c>
      <c r="E733" s="74" t="s">
        <v>8536</v>
      </c>
      <c r="F733" s="74" t="s">
        <v>9341</v>
      </c>
      <c r="G733" s="95"/>
    </row>
    <row r="734" spans="1:7" s="92" customFormat="1" ht="30" customHeight="1" x14ac:dyDescent="0.2">
      <c r="A734" s="69">
        <v>703</v>
      </c>
      <c r="B734" s="74" t="s">
        <v>8917</v>
      </c>
      <c r="C734" s="74" t="s">
        <v>8918</v>
      </c>
      <c r="D734" s="89" t="s">
        <v>8919</v>
      </c>
      <c r="E734" s="74" t="s">
        <v>8536</v>
      </c>
      <c r="F734" s="74" t="s">
        <v>9341</v>
      </c>
      <c r="G734" s="95"/>
    </row>
    <row r="735" spans="1:7" s="92" customFormat="1" ht="30" customHeight="1" x14ac:dyDescent="0.2">
      <c r="A735" s="69">
        <v>704</v>
      </c>
      <c r="B735" s="74" t="s">
        <v>8920</v>
      </c>
      <c r="C735" s="74" t="s">
        <v>8921</v>
      </c>
      <c r="D735" s="89" t="s">
        <v>8922</v>
      </c>
      <c r="E735" s="74" t="s">
        <v>8536</v>
      </c>
      <c r="F735" s="74" t="s">
        <v>9341</v>
      </c>
      <c r="G735" s="95"/>
    </row>
    <row r="736" spans="1:7" s="92" customFormat="1" ht="30" customHeight="1" x14ac:dyDescent="0.2">
      <c r="A736" s="69">
        <v>705</v>
      </c>
      <c r="B736" s="74" t="s">
        <v>8923</v>
      </c>
      <c r="C736" s="74" t="s">
        <v>8924</v>
      </c>
      <c r="D736" s="89" t="s">
        <v>8925</v>
      </c>
      <c r="E736" s="74" t="s">
        <v>8536</v>
      </c>
      <c r="F736" s="74" t="s">
        <v>9341</v>
      </c>
      <c r="G736" s="95"/>
    </row>
    <row r="737" spans="1:7" s="92" customFormat="1" ht="30" customHeight="1" x14ac:dyDescent="0.2">
      <c r="A737" s="69">
        <v>706</v>
      </c>
      <c r="B737" s="74" t="s">
        <v>8926</v>
      </c>
      <c r="C737" s="74" t="s">
        <v>8927</v>
      </c>
      <c r="D737" s="89" t="s">
        <v>8928</v>
      </c>
      <c r="E737" s="74" t="s">
        <v>8536</v>
      </c>
      <c r="F737" s="74" t="s">
        <v>9341</v>
      </c>
      <c r="G737" s="95"/>
    </row>
    <row r="738" spans="1:7" s="92" customFormat="1" ht="30" customHeight="1" x14ac:dyDescent="0.2">
      <c r="A738" s="69">
        <v>707</v>
      </c>
      <c r="B738" s="74" t="s">
        <v>8929</v>
      </c>
      <c r="C738" s="74" t="s">
        <v>8930</v>
      </c>
      <c r="D738" s="89" t="s">
        <v>8931</v>
      </c>
      <c r="E738" s="74" t="s">
        <v>8536</v>
      </c>
      <c r="F738" s="74" t="s">
        <v>9341</v>
      </c>
      <c r="G738" s="95"/>
    </row>
    <row r="739" spans="1:7" s="92" customFormat="1" ht="30" customHeight="1" x14ac:dyDescent="0.2">
      <c r="A739" s="69">
        <v>708</v>
      </c>
      <c r="B739" s="74" t="s">
        <v>8932</v>
      </c>
      <c r="C739" s="74" t="s">
        <v>8933</v>
      </c>
      <c r="D739" s="89" t="s">
        <v>8934</v>
      </c>
      <c r="E739" s="74" t="s">
        <v>8536</v>
      </c>
      <c r="F739" s="74" t="s">
        <v>9341</v>
      </c>
      <c r="G739" s="95"/>
    </row>
    <row r="740" spans="1:7" s="92" customFormat="1" ht="30" customHeight="1" x14ac:dyDescent="0.2">
      <c r="A740" s="69">
        <v>709</v>
      </c>
      <c r="B740" s="74" t="s">
        <v>8935</v>
      </c>
      <c r="C740" s="74" t="s">
        <v>8936</v>
      </c>
      <c r="D740" s="89" t="s">
        <v>8937</v>
      </c>
      <c r="E740" s="74" t="s">
        <v>8536</v>
      </c>
      <c r="F740" s="74" t="s">
        <v>9341</v>
      </c>
      <c r="G740" s="95"/>
    </row>
    <row r="741" spans="1:7" s="92" customFormat="1" ht="30" customHeight="1" x14ac:dyDescent="0.2">
      <c r="A741" s="69">
        <v>710</v>
      </c>
      <c r="B741" s="74" t="s">
        <v>8938</v>
      </c>
      <c r="C741" s="74" t="s">
        <v>8939</v>
      </c>
      <c r="D741" s="89" t="s">
        <v>8940</v>
      </c>
      <c r="E741" s="74" t="s">
        <v>8536</v>
      </c>
      <c r="F741" s="74" t="s">
        <v>9341</v>
      </c>
      <c r="G741" s="95"/>
    </row>
    <row r="742" spans="1:7" s="92" customFormat="1" ht="30" customHeight="1" x14ac:dyDescent="0.2">
      <c r="A742" s="69">
        <v>712</v>
      </c>
      <c r="B742" s="74" t="s">
        <v>8941</v>
      </c>
      <c r="C742" s="74" t="s">
        <v>8942</v>
      </c>
      <c r="D742" s="89" t="s">
        <v>8943</v>
      </c>
      <c r="E742" s="74" t="s">
        <v>8536</v>
      </c>
      <c r="F742" s="74" t="s">
        <v>9341</v>
      </c>
      <c r="G742" s="95"/>
    </row>
    <row r="743" spans="1:7" s="92" customFormat="1" ht="30" customHeight="1" x14ac:dyDescent="0.2">
      <c r="A743" s="69">
        <v>713</v>
      </c>
      <c r="B743" s="74" t="s">
        <v>8944</v>
      </c>
      <c r="C743" s="74" t="s">
        <v>8945</v>
      </c>
      <c r="D743" s="89" t="s">
        <v>8946</v>
      </c>
      <c r="E743" s="74" t="s">
        <v>8536</v>
      </c>
      <c r="F743" s="74" t="s">
        <v>9341</v>
      </c>
      <c r="G743" s="95"/>
    </row>
    <row r="744" spans="1:7" s="92" customFormat="1" ht="30" customHeight="1" x14ac:dyDescent="0.2">
      <c r="A744" s="69">
        <v>715</v>
      </c>
      <c r="B744" s="74" t="s">
        <v>8949</v>
      </c>
      <c r="C744" s="74" t="s">
        <v>7215</v>
      </c>
      <c r="D744" s="89" t="s">
        <v>8950</v>
      </c>
      <c r="E744" s="74" t="s">
        <v>8536</v>
      </c>
      <c r="F744" s="74" t="s">
        <v>9341</v>
      </c>
      <c r="G744" s="95"/>
    </row>
    <row r="745" spans="1:7" s="92" customFormat="1" ht="30" customHeight="1" x14ac:dyDescent="0.2">
      <c r="A745" s="69">
        <v>716</v>
      </c>
      <c r="B745" s="74" t="s">
        <v>8951</v>
      </c>
      <c r="C745" s="74" t="s">
        <v>8952</v>
      </c>
      <c r="D745" s="89" t="s">
        <v>8953</v>
      </c>
      <c r="E745" s="74" t="s">
        <v>8536</v>
      </c>
      <c r="F745" s="74" t="s">
        <v>9341</v>
      </c>
      <c r="G745" s="95"/>
    </row>
    <row r="746" spans="1:7" s="92" customFormat="1" ht="30" customHeight="1" x14ac:dyDescent="0.2">
      <c r="A746" s="69">
        <v>717</v>
      </c>
      <c r="B746" s="74" t="s">
        <v>8954</v>
      </c>
      <c r="C746" s="74" t="s">
        <v>8955</v>
      </c>
      <c r="D746" s="89" t="s">
        <v>8956</v>
      </c>
      <c r="E746" s="74" t="s">
        <v>8536</v>
      </c>
      <c r="F746" s="74" t="s">
        <v>9341</v>
      </c>
      <c r="G746" s="95"/>
    </row>
    <row r="747" spans="1:7" s="92" customFormat="1" ht="30" customHeight="1" x14ac:dyDescent="0.2">
      <c r="A747" s="69">
        <v>718</v>
      </c>
      <c r="B747" s="74" t="s">
        <v>8957</v>
      </c>
      <c r="C747" s="74" t="s">
        <v>8958</v>
      </c>
      <c r="D747" s="89" t="s">
        <v>8959</v>
      </c>
      <c r="E747" s="74" t="s">
        <v>8536</v>
      </c>
      <c r="F747" s="74" t="s">
        <v>9341</v>
      </c>
      <c r="G747" s="95"/>
    </row>
    <row r="748" spans="1:7" s="92" customFormat="1" ht="30" customHeight="1" x14ac:dyDescent="0.2">
      <c r="A748" s="69">
        <v>719</v>
      </c>
      <c r="B748" s="74" t="s">
        <v>8960</v>
      </c>
      <c r="C748" s="74" t="s">
        <v>8961</v>
      </c>
      <c r="D748" s="89" t="s">
        <v>8962</v>
      </c>
      <c r="E748" s="74" t="s">
        <v>8536</v>
      </c>
      <c r="F748" s="74" t="s">
        <v>9341</v>
      </c>
      <c r="G748" s="95"/>
    </row>
    <row r="749" spans="1:7" s="92" customFormat="1" ht="30" customHeight="1" x14ac:dyDescent="0.2">
      <c r="A749" s="69">
        <v>720</v>
      </c>
      <c r="B749" s="74" t="s">
        <v>8963</v>
      </c>
      <c r="C749" s="74" t="s">
        <v>8964</v>
      </c>
      <c r="D749" s="89" t="s">
        <v>8965</v>
      </c>
      <c r="E749" s="74" t="s">
        <v>8536</v>
      </c>
      <c r="F749" s="74" t="s">
        <v>9341</v>
      </c>
      <c r="G749" s="95"/>
    </row>
    <row r="750" spans="1:7" s="92" customFormat="1" ht="30" customHeight="1" x14ac:dyDescent="0.2">
      <c r="A750" s="69">
        <v>721</v>
      </c>
      <c r="B750" s="74" t="s">
        <v>8966</v>
      </c>
      <c r="C750" s="74" t="s">
        <v>8967</v>
      </c>
      <c r="D750" s="89" t="s">
        <v>8968</v>
      </c>
      <c r="E750" s="74" t="s">
        <v>8536</v>
      </c>
      <c r="F750" s="74" t="s">
        <v>9341</v>
      </c>
      <c r="G750" s="95"/>
    </row>
    <row r="751" spans="1:7" s="92" customFormat="1" ht="30" customHeight="1" x14ac:dyDescent="0.2">
      <c r="A751" s="69">
        <v>722</v>
      </c>
      <c r="B751" s="74" t="s">
        <v>8969</v>
      </c>
      <c r="C751" s="74" t="s">
        <v>8970</v>
      </c>
      <c r="D751" s="89" t="s">
        <v>8971</v>
      </c>
      <c r="E751" s="74" t="s">
        <v>8536</v>
      </c>
      <c r="F751" s="74" t="s">
        <v>9341</v>
      </c>
      <c r="G751" s="95"/>
    </row>
    <row r="752" spans="1:7" s="92" customFormat="1" ht="30" customHeight="1" x14ac:dyDescent="0.2">
      <c r="A752" s="69">
        <v>723</v>
      </c>
      <c r="B752" s="74" t="s">
        <v>8972</v>
      </c>
      <c r="C752" s="74" t="s">
        <v>8973</v>
      </c>
      <c r="D752" s="89" t="s">
        <v>8974</v>
      </c>
      <c r="E752" s="74" t="s">
        <v>8536</v>
      </c>
      <c r="F752" s="74" t="s">
        <v>9341</v>
      </c>
      <c r="G752" s="95"/>
    </row>
    <row r="753" spans="1:7" s="92" customFormat="1" ht="30" customHeight="1" x14ac:dyDescent="0.2">
      <c r="A753" s="69">
        <v>725</v>
      </c>
      <c r="B753" s="74" t="s">
        <v>8976</v>
      </c>
      <c r="C753" s="74" t="s">
        <v>8977</v>
      </c>
      <c r="D753" s="89" t="s">
        <v>8978</v>
      </c>
      <c r="E753" s="74" t="s">
        <v>8536</v>
      </c>
      <c r="F753" s="74" t="s">
        <v>9341</v>
      </c>
      <c r="G753" s="95"/>
    </row>
    <row r="754" spans="1:7" s="92" customFormat="1" ht="30" customHeight="1" x14ac:dyDescent="0.2">
      <c r="A754" s="69">
        <v>726</v>
      </c>
      <c r="B754" s="74" t="s">
        <v>8979</v>
      </c>
      <c r="C754" s="74" t="s">
        <v>8980</v>
      </c>
      <c r="D754" s="89" t="s">
        <v>8981</v>
      </c>
      <c r="E754" s="74" t="s">
        <v>8536</v>
      </c>
      <c r="F754" s="74" t="s">
        <v>9341</v>
      </c>
      <c r="G754" s="95"/>
    </row>
    <row r="755" spans="1:7" s="92" customFormat="1" ht="30" customHeight="1" x14ac:dyDescent="0.2">
      <c r="A755" s="69">
        <v>727</v>
      </c>
      <c r="B755" s="74" t="s">
        <v>8982</v>
      </c>
      <c r="C755" s="74" t="s">
        <v>8983</v>
      </c>
      <c r="D755" s="89" t="s">
        <v>8984</v>
      </c>
      <c r="E755" s="74" t="s">
        <v>8536</v>
      </c>
      <c r="F755" s="74" t="s">
        <v>9341</v>
      </c>
      <c r="G755" s="95"/>
    </row>
    <row r="756" spans="1:7" s="92" customFormat="1" ht="30" customHeight="1" x14ac:dyDescent="0.2">
      <c r="A756" s="69">
        <v>729</v>
      </c>
      <c r="B756" s="74" t="s">
        <v>8985</v>
      </c>
      <c r="C756" s="74" t="s">
        <v>8986</v>
      </c>
      <c r="D756" s="89" t="s">
        <v>8987</v>
      </c>
      <c r="E756" s="74" t="s">
        <v>8536</v>
      </c>
      <c r="F756" s="74" t="s">
        <v>9341</v>
      </c>
      <c r="G756" s="95"/>
    </row>
    <row r="757" spans="1:7" s="92" customFormat="1" ht="30" customHeight="1" x14ac:dyDescent="0.2">
      <c r="A757" s="69">
        <v>731</v>
      </c>
      <c r="B757" s="74" t="s">
        <v>8990</v>
      </c>
      <c r="C757" s="74" t="s">
        <v>8991</v>
      </c>
      <c r="D757" s="89" t="s">
        <v>8992</v>
      </c>
      <c r="E757" s="74" t="s">
        <v>8536</v>
      </c>
      <c r="F757" s="74" t="s">
        <v>9341</v>
      </c>
      <c r="G757" s="95"/>
    </row>
    <row r="758" spans="1:7" s="92" customFormat="1" ht="30" customHeight="1" x14ac:dyDescent="0.2">
      <c r="A758" s="69">
        <v>732</v>
      </c>
      <c r="B758" s="74" t="s">
        <v>8993</v>
      </c>
      <c r="C758" s="74" t="s">
        <v>8994</v>
      </c>
      <c r="D758" s="89" t="s">
        <v>8995</v>
      </c>
      <c r="E758" s="74" t="s">
        <v>8536</v>
      </c>
      <c r="F758" s="74" t="s">
        <v>9341</v>
      </c>
      <c r="G758" s="95"/>
    </row>
    <row r="759" spans="1:7" s="92" customFormat="1" ht="30" customHeight="1" x14ac:dyDescent="0.2">
      <c r="A759" s="69">
        <v>733</v>
      </c>
      <c r="B759" s="74" t="s">
        <v>8996</v>
      </c>
      <c r="C759" s="74" t="s">
        <v>8997</v>
      </c>
      <c r="D759" s="89" t="s">
        <v>8998</v>
      </c>
      <c r="E759" s="74" t="s">
        <v>8536</v>
      </c>
      <c r="F759" s="74" t="s">
        <v>9341</v>
      </c>
      <c r="G759" s="95"/>
    </row>
    <row r="760" spans="1:7" s="92" customFormat="1" ht="30" customHeight="1" x14ac:dyDescent="0.2">
      <c r="A760" s="69">
        <v>734</v>
      </c>
      <c r="B760" s="74" t="s">
        <v>8999</v>
      </c>
      <c r="C760" s="74" t="s">
        <v>9000</v>
      </c>
      <c r="D760" s="89" t="s">
        <v>9001</v>
      </c>
      <c r="E760" s="74" t="s">
        <v>8536</v>
      </c>
      <c r="F760" s="74" t="s">
        <v>9341</v>
      </c>
      <c r="G760" s="95"/>
    </row>
    <row r="761" spans="1:7" s="92" customFormat="1" ht="30" customHeight="1" x14ac:dyDescent="0.2">
      <c r="A761" s="69">
        <v>735</v>
      </c>
      <c r="B761" s="74" t="s">
        <v>9002</v>
      </c>
      <c r="C761" s="74" t="s">
        <v>9003</v>
      </c>
      <c r="D761" s="89" t="s">
        <v>9004</v>
      </c>
      <c r="E761" s="74" t="s">
        <v>8536</v>
      </c>
      <c r="F761" s="74" t="s">
        <v>9341</v>
      </c>
      <c r="G761" s="95"/>
    </row>
    <row r="762" spans="1:7" s="92" customFormat="1" ht="30" customHeight="1" x14ac:dyDescent="0.2">
      <c r="A762" s="69">
        <v>736</v>
      </c>
      <c r="B762" s="74" t="s">
        <v>9005</v>
      </c>
      <c r="C762" s="74" t="s">
        <v>9006</v>
      </c>
      <c r="D762" s="89" t="s">
        <v>9007</v>
      </c>
      <c r="E762" s="74" t="s">
        <v>8536</v>
      </c>
      <c r="F762" s="74" t="s">
        <v>9341</v>
      </c>
      <c r="G762" s="95"/>
    </row>
    <row r="763" spans="1:7" s="92" customFormat="1" ht="30" customHeight="1" x14ac:dyDescent="0.2">
      <c r="A763" s="69">
        <v>737</v>
      </c>
      <c r="B763" s="74" t="s">
        <v>9008</v>
      </c>
      <c r="C763" s="74" t="s">
        <v>9009</v>
      </c>
      <c r="D763" s="89" t="s">
        <v>9010</v>
      </c>
      <c r="E763" s="74" t="s">
        <v>8536</v>
      </c>
      <c r="F763" s="74" t="s">
        <v>9341</v>
      </c>
      <c r="G763" s="95"/>
    </row>
    <row r="764" spans="1:7" s="92" customFormat="1" ht="30" customHeight="1" x14ac:dyDescent="0.2">
      <c r="A764" s="69">
        <v>738</v>
      </c>
      <c r="B764" s="74" t="s">
        <v>9011</v>
      </c>
      <c r="C764" s="74" t="s">
        <v>9012</v>
      </c>
      <c r="D764" s="89" t="s">
        <v>9013</v>
      </c>
      <c r="E764" s="74" t="s">
        <v>8536</v>
      </c>
      <c r="F764" s="74" t="s">
        <v>9341</v>
      </c>
      <c r="G764" s="95"/>
    </row>
    <row r="765" spans="1:7" s="92" customFormat="1" ht="30" customHeight="1" x14ac:dyDescent="0.2">
      <c r="A765" s="69">
        <v>739</v>
      </c>
      <c r="B765" s="74" t="s">
        <v>9014</v>
      </c>
      <c r="C765" s="74" t="s">
        <v>9015</v>
      </c>
      <c r="D765" s="89" t="s">
        <v>9016</v>
      </c>
      <c r="E765" s="74" t="s">
        <v>8536</v>
      </c>
      <c r="F765" s="74" t="s">
        <v>9341</v>
      </c>
      <c r="G765" s="95"/>
    </row>
    <row r="766" spans="1:7" s="92" customFormat="1" ht="30" customHeight="1" x14ac:dyDescent="0.2">
      <c r="A766" s="69">
        <v>740</v>
      </c>
      <c r="B766" s="74" t="s">
        <v>9017</v>
      </c>
      <c r="C766" s="74" t="s">
        <v>9018</v>
      </c>
      <c r="D766" s="89" t="s">
        <v>9019</v>
      </c>
      <c r="E766" s="74" t="s">
        <v>8536</v>
      </c>
      <c r="F766" s="74" t="s">
        <v>9341</v>
      </c>
      <c r="G766" s="95"/>
    </row>
    <row r="767" spans="1:7" s="92" customFormat="1" ht="30" customHeight="1" x14ac:dyDescent="0.2">
      <c r="A767" s="69">
        <v>741</v>
      </c>
      <c r="B767" s="74" t="s">
        <v>9020</v>
      </c>
      <c r="C767" s="74" t="s">
        <v>9021</v>
      </c>
      <c r="D767" s="89" t="s">
        <v>9022</v>
      </c>
      <c r="E767" s="74" t="s">
        <v>8536</v>
      </c>
      <c r="F767" s="74" t="s">
        <v>9341</v>
      </c>
      <c r="G767" s="95"/>
    </row>
    <row r="768" spans="1:7" s="92" customFormat="1" ht="30" customHeight="1" x14ac:dyDescent="0.2">
      <c r="A768" s="69">
        <v>743</v>
      </c>
      <c r="B768" s="74" t="s">
        <v>9024</v>
      </c>
      <c r="C768" s="74" t="s">
        <v>9025</v>
      </c>
      <c r="D768" s="89" t="s">
        <v>9026</v>
      </c>
      <c r="E768" s="74" t="s">
        <v>8536</v>
      </c>
      <c r="F768" s="74" t="s">
        <v>9341</v>
      </c>
      <c r="G768" s="95"/>
    </row>
    <row r="769" spans="1:7" s="92" customFormat="1" ht="30" customHeight="1" x14ac:dyDescent="0.2">
      <c r="A769" s="69">
        <v>744</v>
      </c>
      <c r="B769" s="74" t="s">
        <v>9027</v>
      </c>
      <c r="C769" s="74" t="s">
        <v>9028</v>
      </c>
      <c r="D769" s="89" t="s">
        <v>9029</v>
      </c>
      <c r="E769" s="74" t="s">
        <v>8536</v>
      </c>
      <c r="F769" s="74" t="s">
        <v>9341</v>
      </c>
      <c r="G769" s="95"/>
    </row>
    <row r="770" spans="1:7" s="92" customFormat="1" ht="30" customHeight="1" x14ac:dyDescent="0.2">
      <c r="A770" s="69">
        <v>745</v>
      </c>
      <c r="B770" s="74" t="s">
        <v>9030</v>
      </c>
      <c r="C770" s="74" t="s">
        <v>9031</v>
      </c>
      <c r="D770" s="89" t="s">
        <v>9032</v>
      </c>
      <c r="E770" s="74" t="s">
        <v>8536</v>
      </c>
      <c r="F770" s="74" t="s">
        <v>9341</v>
      </c>
      <c r="G770" s="95"/>
    </row>
    <row r="771" spans="1:7" s="92" customFormat="1" ht="30" customHeight="1" x14ac:dyDescent="0.2">
      <c r="A771" s="69">
        <v>746</v>
      </c>
      <c r="B771" s="74" t="s">
        <v>9033</v>
      </c>
      <c r="C771" s="74" t="s">
        <v>9034</v>
      </c>
      <c r="D771" s="89" t="s">
        <v>9035</v>
      </c>
      <c r="E771" s="74" t="s">
        <v>8536</v>
      </c>
      <c r="F771" s="74" t="s">
        <v>9341</v>
      </c>
      <c r="G771" s="95"/>
    </row>
    <row r="772" spans="1:7" s="92" customFormat="1" ht="30" customHeight="1" x14ac:dyDescent="0.2">
      <c r="A772" s="69">
        <v>748</v>
      </c>
      <c r="B772" s="74" t="s">
        <v>9037</v>
      </c>
      <c r="C772" s="74" t="s">
        <v>9038</v>
      </c>
      <c r="D772" s="89" t="s">
        <v>9039</v>
      </c>
      <c r="E772" s="74" t="s">
        <v>8536</v>
      </c>
      <c r="F772" s="74" t="s">
        <v>9341</v>
      </c>
      <c r="G772" s="95"/>
    </row>
    <row r="773" spans="1:7" s="92" customFormat="1" ht="30" customHeight="1" x14ac:dyDescent="0.2">
      <c r="A773" s="69">
        <v>749</v>
      </c>
      <c r="B773" s="74" t="s">
        <v>9040</v>
      </c>
      <c r="C773" s="74" t="s">
        <v>9041</v>
      </c>
      <c r="D773" s="89" t="s">
        <v>9042</v>
      </c>
      <c r="E773" s="74" t="s">
        <v>8536</v>
      </c>
      <c r="F773" s="74" t="s">
        <v>9341</v>
      </c>
      <c r="G773" s="95"/>
    </row>
    <row r="774" spans="1:7" s="92" customFormat="1" ht="30" customHeight="1" x14ac:dyDescent="0.2">
      <c r="A774" s="69">
        <v>755</v>
      </c>
      <c r="B774" s="74" t="s">
        <v>9047</v>
      </c>
      <c r="C774" s="74" t="s">
        <v>9048</v>
      </c>
      <c r="D774" s="89" t="s">
        <v>9049</v>
      </c>
      <c r="E774" s="74" t="s">
        <v>8536</v>
      </c>
      <c r="F774" s="74" t="s">
        <v>9341</v>
      </c>
      <c r="G774" s="95"/>
    </row>
    <row r="775" spans="1:7" s="92" customFormat="1" ht="30" customHeight="1" x14ac:dyDescent="0.2">
      <c r="A775" s="69">
        <v>756</v>
      </c>
      <c r="B775" s="74" t="s">
        <v>9050</v>
      </c>
      <c r="C775" s="74" t="s">
        <v>9051</v>
      </c>
      <c r="D775" s="89" t="s">
        <v>9052</v>
      </c>
      <c r="E775" s="74" t="s">
        <v>8536</v>
      </c>
      <c r="F775" s="74" t="s">
        <v>9341</v>
      </c>
      <c r="G775" s="95"/>
    </row>
    <row r="776" spans="1:7" s="92" customFormat="1" ht="30" customHeight="1" x14ac:dyDescent="0.2">
      <c r="A776" s="69">
        <v>757</v>
      </c>
      <c r="B776" s="74" t="s">
        <v>9053</v>
      </c>
      <c r="C776" s="74" t="s">
        <v>9054</v>
      </c>
      <c r="D776" s="89" t="s">
        <v>9055</v>
      </c>
      <c r="E776" s="74" t="s">
        <v>8536</v>
      </c>
      <c r="F776" s="74" t="s">
        <v>9341</v>
      </c>
      <c r="G776" s="95"/>
    </row>
    <row r="777" spans="1:7" s="92" customFormat="1" ht="30" customHeight="1" x14ac:dyDescent="0.2">
      <c r="A777" s="69">
        <v>758</v>
      </c>
      <c r="B777" s="74" t="s">
        <v>9056</v>
      </c>
      <c r="C777" s="74" t="s">
        <v>9057</v>
      </c>
      <c r="D777" s="89" t="s">
        <v>9058</v>
      </c>
      <c r="E777" s="74" t="s">
        <v>8536</v>
      </c>
      <c r="F777" s="74" t="s">
        <v>9341</v>
      </c>
      <c r="G777" s="95"/>
    </row>
    <row r="778" spans="1:7" s="92" customFormat="1" ht="30" customHeight="1" x14ac:dyDescent="0.2">
      <c r="A778" s="69">
        <v>759</v>
      </c>
      <c r="B778" s="74" t="s">
        <v>9059</v>
      </c>
      <c r="C778" s="74" t="s">
        <v>9060</v>
      </c>
      <c r="D778" s="89" t="s">
        <v>9061</v>
      </c>
      <c r="E778" s="74" t="s">
        <v>8536</v>
      </c>
      <c r="F778" s="74" t="s">
        <v>9341</v>
      </c>
      <c r="G778" s="95"/>
    </row>
    <row r="779" spans="1:7" s="92" customFormat="1" ht="30" customHeight="1" x14ac:dyDescent="0.2">
      <c r="A779" s="69">
        <v>760</v>
      </c>
      <c r="B779" s="74" t="s">
        <v>9062</v>
      </c>
      <c r="C779" s="74" t="s">
        <v>9063</v>
      </c>
      <c r="D779" s="89" t="s">
        <v>9064</v>
      </c>
      <c r="E779" s="74" t="s">
        <v>8536</v>
      </c>
      <c r="F779" s="74" t="s">
        <v>9341</v>
      </c>
      <c r="G779" s="95"/>
    </row>
    <row r="780" spans="1:7" s="92" customFormat="1" ht="30" customHeight="1" x14ac:dyDescent="0.2">
      <c r="A780" s="69">
        <v>761</v>
      </c>
      <c r="B780" s="74" t="s">
        <v>9065</v>
      </c>
      <c r="C780" s="74" t="s">
        <v>9066</v>
      </c>
      <c r="D780" s="89" t="s">
        <v>9067</v>
      </c>
      <c r="E780" s="74" t="s">
        <v>8536</v>
      </c>
      <c r="F780" s="74" t="s">
        <v>9341</v>
      </c>
      <c r="G780" s="95"/>
    </row>
    <row r="781" spans="1:7" s="92" customFormat="1" ht="30" customHeight="1" x14ac:dyDescent="0.2">
      <c r="A781" s="69">
        <v>762</v>
      </c>
      <c r="B781" s="74" t="s">
        <v>9068</v>
      </c>
      <c r="C781" s="74" t="s">
        <v>9069</v>
      </c>
      <c r="D781" s="89" t="s">
        <v>9070</v>
      </c>
      <c r="E781" s="74" t="s">
        <v>8536</v>
      </c>
      <c r="F781" s="74" t="s">
        <v>9341</v>
      </c>
      <c r="G781" s="95"/>
    </row>
    <row r="782" spans="1:7" s="92" customFormat="1" ht="30" customHeight="1" x14ac:dyDescent="0.2">
      <c r="A782" s="69">
        <v>763</v>
      </c>
      <c r="B782" s="74" t="s">
        <v>9071</v>
      </c>
      <c r="C782" s="74" t="s">
        <v>9072</v>
      </c>
      <c r="D782" s="89" t="s">
        <v>9073</v>
      </c>
      <c r="E782" s="74" t="s">
        <v>8536</v>
      </c>
      <c r="F782" s="74" t="s">
        <v>9341</v>
      </c>
      <c r="G782" s="95"/>
    </row>
    <row r="783" spans="1:7" s="92" customFormat="1" ht="30" customHeight="1" x14ac:dyDescent="0.2">
      <c r="A783" s="69">
        <v>764</v>
      </c>
      <c r="B783" s="74" t="s">
        <v>9074</v>
      </c>
      <c r="C783" s="74" t="s">
        <v>9075</v>
      </c>
      <c r="D783" s="89" t="s">
        <v>9076</v>
      </c>
      <c r="E783" s="74" t="s">
        <v>8536</v>
      </c>
      <c r="F783" s="74" t="s">
        <v>9341</v>
      </c>
      <c r="G783" s="95"/>
    </row>
    <row r="784" spans="1:7" s="92" customFormat="1" ht="30" customHeight="1" x14ac:dyDescent="0.2">
      <c r="A784" s="69">
        <v>765</v>
      </c>
      <c r="B784" s="74" t="s">
        <v>9077</v>
      </c>
      <c r="C784" s="74" t="s">
        <v>9078</v>
      </c>
      <c r="D784" s="89" t="s">
        <v>9079</v>
      </c>
      <c r="E784" s="74" t="s">
        <v>8536</v>
      </c>
      <c r="F784" s="74" t="s">
        <v>9341</v>
      </c>
      <c r="G784" s="95"/>
    </row>
    <row r="785" spans="1:7" s="92" customFormat="1" ht="30" customHeight="1" x14ac:dyDescent="0.2">
      <c r="A785" s="69">
        <v>766</v>
      </c>
      <c r="B785" s="74" t="s">
        <v>9080</v>
      </c>
      <c r="C785" s="74" t="s">
        <v>9081</v>
      </c>
      <c r="D785" s="89" t="s">
        <v>9082</v>
      </c>
      <c r="E785" s="74" t="s">
        <v>8536</v>
      </c>
      <c r="F785" s="74" t="s">
        <v>9341</v>
      </c>
      <c r="G785" s="95"/>
    </row>
    <row r="786" spans="1:7" s="92" customFormat="1" ht="30" customHeight="1" x14ac:dyDescent="0.2">
      <c r="A786" s="69">
        <v>767</v>
      </c>
      <c r="B786" s="74" t="s">
        <v>9083</v>
      </c>
      <c r="C786" s="74" t="s">
        <v>9084</v>
      </c>
      <c r="D786" s="89" t="s">
        <v>9085</v>
      </c>
      <c r="E786" s="74" t="s">
        <v>8536</v>
      </c>
      <c r="F786" s="74" t="s">
        <v>9341</v>
      </c>
      <c r="G786" s="95"/>
    </row>
    <row r="787" spans="1:7" s="92" customFormat="1" ht="30" customHeight="1" x14ac:dyDescent="0.2">
      <c r="A787" s="69">
        <v>770</v>
      </c>
      <c r="B787" s="74" t="s">
        <v>9087</v>
      </c>
      <c r="C787" s="74" t="s">
        <v>9088</v>
      </c>
      <c r="D787" s="89" t="s">
        <v>9089</v>
      </c>
      <c r="E787" s="74" t="s">
        <v>8536</v>
      </c>
      <c r="F787" s="74" t="s">
        <v>9341</v>
      </c>
      <c r="G787" s="95"/>
    </row>
    <row r="788" spans="1:7" s="92" customFormat="1" ht="30" customHeight="1" x14ac:dyDescent="0.2">
      <c r="A788" s="69">
        <v>771</v>
      </c>
      <c r="B788" s="74" t="s">
        <v>9090</v>
      </c>
      <c r="C788" s="74" t="s">
        <v>9091</v>
      </c>
      <c r="D788" s="89" t="s">
        <v>9092</v>
      </c>
      <c r="E788" s="74" t="s">
        <v>8536</v>
      </c>
      <c r="F788" s="74" t="s">
        <v>9341</v>
      </c>
      <c r="G788" s="95"/>
    </row>
    <row r="789" spans="1:7" s="92" customFormat="1" ht="30" customHeight="1" x14ac:dyDescent="0.2">
      <c r="A789" s="69">
        <v>772</v>
      </c>
      <c r="B789" s="74" t="s">
        <v>9093</v>
      </c>
      <c r="C789" s="74" t="s">
        <v>9094</v>
      </c>
      <c r="D789" s="89" t="s">
        <v>9095</v>
      </c>
      <c r="E789" s="74" t="s">
        <v>9096</v>
      </c>
      <c r="F789" s="74" t="s">
        <v>9341</v>
      </c>
      <c r="G789" s="95"/>
    </row>
    <row r="790" spans="1:7" s="92" customFormat="1" ht="30" customHeight="1" x14ac:dyDescent="0.2">
      <c r="A790" s="69">
        <v>773</v>
      </c>
      <c r="B790" s="74" t="s">
        <v>9097</v>
      </c>
      <c r="C790" s="74" t="s">
        <v>9098</v>
      </c>
      <c r="D790" s="89" t="s">
        <v>9099</v>
      </c>
      <c r="E790" s="74" t="s">
        <v>9100</v>
      </c>
      <c r="F790" s="74" t="s">
        <v>9341</v>
      </c>
      <c r="G790" s="95"/>
    </row>
    <row r="791" spans="1:7" s="92" customFormat="1" ht="30" customHeight="1" x14ac:dyDescent="0.2">
      <c r="A791" s="69">
        <v>774</v>
      </c>
      <c r="B791" s="74" t="s">
        <v>9101</v>
      </c>
      <c r="C791" s="74" t="s">
        <v>9102</v>
      </c>
      <c r="D791" s="89" t="s">
        <v>9103</v>
      </c>
      <c r="E791" s="74" t="s">
        <v>9100</v>
      </c>
      <c r="F791" s="74" t="s">
        <v>9341</v>
      </c>
      <c r="G791" s="95"/>
    </row>
    <row r="792" spans="1:7" s="92" customFormat="1" ht="30" customHeight="1" x14ac:dyDescent="0.2">
      <c r="A792" s="69">
        <v>775</v>
      </c>
      <c r="B792" s="74" t="s">
        <v>9104</v>
      </c>
      <c r="C792" s="74" t="s">
        <v>9105</v>
      </c>
      <c r="D792" s="89" t="s">
        <v>9106</v>
      </c>
      <c r="E792" s="74" t="s">
        <v>9100</v>
      </c>
      <c r="F792" s="74" t="s">
        <v>9341</v>
      </c>
      <c r="G792" s="95"/>
    </row>
    <row r="793" spans="1:7" s="92" customFormat="1" ht="30" customHeight="1" x14ac:dyDescent="0.2">
      <c r="A793" s="69">
        <v>776</v>
      </c>
      <c r="B793" s="74" t="s">
        <v>9107</v>
      </c>
      <c r="C793" s="74" t="s">
        <v>9108</v>
      </c>
      <c r="D793" s="89" t="s">
        <v>9109</v>
      </c>
      <c r="E793" s="74" t="s">
        <v>9110</v>
      </c>
      <c r="F793" s="74" t="s">
        <v>9341</v>
      </c>
      <c r="G793" s="95"/>
    </row>
    <row r="794" spans="1:7" s="92" customFormat="1" ht="30" customHeight="1" x14ac:dyDescent="0.2">
      <c r="A794" s="69">
        <v>777</v>
      </c>
      <c r="B794" s="74" t="s">
        <v>9111</v>
      </c>
      <c r="C794" s="74" t="s">
        <v>9112</v>
      </c>
      <c r="D794" s="89" t="s">
        <v>9113</v>
      </c>
      <c r="E794" s="74" t="s">
        <v>9110</v>
      </c>
      <c r="F794" s="74" t="s">
        <v>9341</v>
      </c>
      <c r="G794" s="95"/>
    </row>
    <row r="795" spans="1:7" s="92" customFormat="1" ht="30" customHeight="1" x14ac:dyDescent="0.2">
      <c r="A795" s="69">
        <v>778</v>
      </c>
      <c r="B795" s="74" t="s">
        <v>9114</v>
      </c>
      <c r="C795" s="74" t="s">
        <v>9115</v>
      </c>
      <c r="D795" s="89" t="s">
        <v>9116</v>
      </c>
      <c r="E795" s="74" t="s">
        <v>9110</v>
      </c>
      <c r="F795" s="74" t="s">
        <v>9341</v>
      </c>
      <c r="G795" s="95"/>
    </row>
    <row r="796" spans="1:7" s="92" customFormat="1" ht="30" customHeight="1" x14ac:dyDescent="0.2">
      <c r="A796" s="69">
        <v>779</v>
      </c>
      <c r="B796" s="74" t="s">
        <v>9117</v>
      </c>
      <c r="C796" s="74" t="s">
        <v>9118</v>
      </c>
      <c r="D796" s="89" t="s">
        <v>9119</v>
      </c>
      <c r="E796" s="74" t="s">
        <v>9110</v>
      </c>
      <c r="F796" s="74" t="s">
        <v>9341</v>
      </c>
      <c r="G796" s="95"/>
    </row>
    <row r="797" spans="1:7" s="92" customFormat="1" ht="30" customHeight="1" x14ac:dyDescent="0.2">
      <c r="A797" s="69">
        <v>780</v>
      </c>
      <c r="B797" s="74" t="s">
        <v>9120</v>
      </c>
      <c r="C797" s="74" t="s">
        <v>9121</v>
      </c>
      <c r="D797" s="89" t="s">
        <v>9122</v>
      </c>
      <c r="E797" s="74" t="s">
        <v>9110</v>
      </c>
      <c r="F797" s="74" t="s">
        <v>9341</v>
      </c>
      <c r="G797" s="95"/>
    </row>
    <row r="798" spans="1:7" s="92" customFormat="1" ht="30" customHeight="1" x14ac:dyDescent="0.2">
      <c r="A798" s="69">
        <v>781</v>
      </c>
      <c r="B798" s="74" t="s">
        <v>9123</v>
      </c>
      <c r="C798" s="74" t="s">
        <v>9124</v>
      </c>
      <c r="D798" s="89" t="s">
        <v>9125</v>
      </c>
      <c r="E798" s="74" t="s">
        <v>9110</v>
      </c>
      <c r="F798" s="74" t="s">
        <v>9341</v>
      </c>
      <c r="G798" s="95"/>
    </row>
    <row r="799" spans="1:7" s="92" customFormat="1" ht="30" customHeight="1" x14ac:dyDescent="0.2">
      <c r="A799" s="69">
        <v>782</v>
      </c>
      <c r="B799" s="74" t="s">
        <v>9126</v>
      </c>
      <c r="C799" s="74" t="s">
        <v>9127</v>
      </c>
      <c r="D799" s="89" t="s">
        <v>9128</v>
      </c>
      <c r="E799" s="74" t="s">
        <v>9129</v>
      </c>
      <c r="F799" s="74" t="s">
        <v>9341</v>
      </c>
      <c r="G799" s="95"/>
    </row>
    <row r="800" spans="1:7" s="92" customFormat="1" ht="30" customHeight="1" x14ac:dyDescent="0.2">
      <c r="A800" s="69">
        <v>783</v>
      </c>
      <c r="B800" s="74" t="s">
        <v>9130</v>
      </c>
      <c r="C800" s="74" t="s">
        <v>9131</v>
      </c>
      <c r="D800" s="89" t="s">
        <v>9132</v>
      </c>
      <c r="E800" s="74" t="s">
        <v>8407</v>
      </c>
      <c r="F800" s="74" t="s">
        <v>9341</v>
      </c>
      <c r="G800" s="95"/>
    </row>
    <row r="801" spans="1:7" s="92" customFormat="1" ht="30" customHeight="1" x14ac:dyDescent="0.2">
      <c r="A801" s="69">
        <v>784</v>
      </c>
      <c r="B801" s="74" t="s">
        <v>9133</v>
      </c>
      <c r="C801" s="74" t="s">
        <v>9134</v>
      </c>
      <c r="D801" s="89" t="s">
        <v>9135</v>
      </c>
      <c r="E801" s="74" t="s">
        <v>8407</v>
      </c>
      <c r="F801" s="74" t="s">
        <v>9341</v>
      </c>
      <c r="G801" s="95"/>
    </row>
    <row r="802" spans="1:7" s="92" customFormat="1" ht="30" customHeight="1" x14ac:dyDescent="0.2">
      <c r="A802" s="69">
        <v>787</v>
      </c>
      <c r="B802" s="74" t="s">
        <v>9139</v>
      </c>
      <c r="C802" s="74" t="s">
        <v>9140</v>
      </c>
      <c r="D802" s="89" t="s">
        <v>9141</v>
      </c>
      <c r="E802" s="74" t="s">
        <v>7731</v>
      </c>
      <c r="F802" s="74" t="s">
        <v>9341</v>
      </c>
      <c r="G802" s="95"/>
    </row>
    <row r="803" spans="1:7" s="92" customFormat="1" ht="30" customHeight="1" x14ac:dyDescent="0.2">
      <c r="A803" s="69">
        <v>790</v>
      </c>
      <c r="B803" s="74" t="s">
        <v>9145</v>
      </c>
      <c r="C803" s="74" t="s">
        <v>9146</v>
      </c>
      <c r="D803" s="89" t="s">
        <v>9147</v>
      </c>
      <c r="E803" s="74" t="s">
        <v>7731</v>
      </c>
      <c r="F803" s="74" t="s">
        <v>9341</v>
      </c>
      <c r="G803" s="95"/>
    </row>
    <row r="804" spans="1:7" s="92" customFormat="1" ht="30" customHeight="1" x14ac:dyDescent="0.2">
      <c r="A804" s="69">
        <v>792</v>
      </c>
      <c r="B804" s="74" t="s">
        <v>9150</v>
      </c>
      <c r="C804" s="74" t="s">
        <v>9151</v>
      </c>
      <c r="D804" s="89" t="s">
        <v>9152</v>
      </c>
      <c r="E804" s="74" t="s">
        <v>7731</v>
      </c>
      <c r="F804" s="74" t="s">
        <v>9341</v>
      </c>
      <c r="G804" s="95"/>
    </row>
    <row r="805" spans="1:7" s="92" customFormat="1" ht="30" customHeight="1" x14ac:dyDescent="0.2">
      <c r="A805" s="69">
        <v>793</v>
      </c>
      <c r="B805" s="74" t="s">
        <v>9153</v>
      </c>
      <c r="C805" s="74" t="s">
        <v>9154</v>
      </c>
      <c r="D805" s="89" t="s">
        <v>9155</v>
      </c>
      <c r="E805" s="74" t="s">
        <v>7731</v>
      </c>
      <c r="F805" s="74" t="s">
        <v>9341</v>
      </c>
      <c r="G805" s="95"/>
    </row>
    <row r="806" spans="1:7" s="92" customFormat="1" ht="30" customHeight="1" x14ac:dyDescent="0.2">
      <c r="A806" s="69">
        <v>794</v>
      </c>
      <c r="B806" s="74" t="s">
        <v>9156</v>
      </c>
      <c r="C806" s="74" t="s">
        <v>9157</v>
      </c>
      <c r="D806" s="89" t="s">
        <v>9158</v>
      </c>
      <c r="E806" s="74" t="s">
        <v>7731</v>
      </c>
      <c r="F806" s="74" t="s">
        <v>9341</v>
      </c>
      <c r="G806" s="95"/>
    </row>
    <row r="807" spans="1:7" s="92" customFormat="1" ht="30" customHeight="1" x14ac:dyDescent="0.2">
      <c r="A807" s="69">
        <v>795</v>
      </c>
      <c r="B807" s="74" t="s">
        <v>9159</v>
      </c>
      <c r="C807" s="74" t="s">
        <v>9160</v>
      </c>
      <c r="D807" s="89" t="s">
        <v>9161</v>
      </c>
      <c r="E807" s="74" t="s">
        <v>7731</v>
      </c>
      <c r="F807" s="74" t="s">
        <v>9341</v>
      </c>
      <c r="G807" s="95"/>
    </row>
    <row r="808" spans="1:7" s="92" customFormat="1" ht="30" customHeight="1" x14ac:dyDescent="0.2">
      <c r="A808" s="69">
        <v>803</v>
      </c>
      <c r="B808" s="74" t="s">
        <v>9173</v>
      </c>
      <c r="C808" s="74" t="s">
        <v>9174</v>
      </c>
      <c r="D808" s="89" t="s">
        <v>9175</v>
      </c>
      <c r="E808" s="74" t="s">
        <v>7731</v>
      </c>
      <c r="F808" s="74" t="s">
        <v>9341</v>
      </c>
      <c r="G808" s="95"/>
    </row>
    <row r="809" spans="1:7" s="92" customFormat="1" ht="30" customHeight="1" x14ac:dyDescent="0.2">
      <c r="A809" s="69">
        <v>804</v>
      </c>
      <c r="B809" s="74" t="s">
        <v>9176</v>
      </c>
      <c r="C809" s="74" t="s">
        <v>9177</v>
      </c>
      <c r="D809" s="89" t="s">
        <v>9178</v>
      </c>
      <c r="E809" s="74" t="s">
        <v>7731</v>
      </c>
      <c r="F809" s="74" t="s">
        <v>9341</v>
      </c>
      <c r="G809" s="95"/>
    </row>
    <row r="810" spans="1:7" s="92" customFormat="1" ht="30" customHeight="1" x14ac:dyDescent="0.2">
      <c r="A810" s="69">
        <v>805</v>
      </c>
      <c r="B810" s="74" t="s">
        <v>9179</v>
      </c>
      <c r="C810" s="74" t="s">
        <v>9180</v>
      </c>
      <c r="D810" s="89" t="s">
        <v>9181</v>
      </c>
      <c r="E810" s="74" t="s">
        <v>7731</v>
      </c>
      <c r="F810" s="74" t="s">
        <v>9341</v>
      </c>
      <c r="G810" s="95"/>
    </row>
    <row r="811" spans="1:7" s="92" customFormat="1" ht="30" customHeight="1" x14ac:dyDescent="0.2">
      <c r="A811" s="69">
        <v>806</v>
      </c>
      <c r="B811" s="74" t="s">
        <v>9182</v>
      </c>
      <c r="C811" s="74" t="s">
        <v>9183</v>
      </c>
      <c r="D811" s="89" t="s">
        <v>9184</v>
      </c>
      <c r="E811" s="74" t="s">
        <v>7731</v>
      </c>
      <c r="F811" s="74" t="s">
        <v>9341</v>
      </c>
      <c r="G811" s="95"/>
    </row>
    <row r="812" spans="1:7" s="92" customFormat="1" ht="30" customHeight="1" x14ac:dyDescent="0.2">
      <c r="A812" s="69">
        <v>807</v>
      </c>
      <c r="B812" s="74" t="s">
        <v>9185</v>
      </c>
      <c r="C812" s="74" t="s">
        <v>9186</v>
      </c>
      <c r="D812" s="89" t="s">
        <v>9187</v>
      </c>
      <c r="E812" s="74" t="s">
        <v>7731</v>
      </c>
      <c r="F812" s="74" t="s">
        <v>9341</v>
      </c>
      <c r="G812" s="95"/>
    </row>
    <row r="813" spans="1:7" s="92" customFormat="1" ht="30" customHeight="1" x14ac:dyDescent="0.2">
      <c r="A813" s="69">
        <v>808</v>
      </c>
      <c r="B813" s="74" t="s">
        <v>9188</v>
      </c>
      <c r="C813" s="74" t="s">
        <v>9189</v>
      </c>
      <c r="D813" s="89" t="s">
        <v>9190</v>
      </c>
      <c r="E813" s="74" t="s">
        <v>7731</v>
      </c>
      <c r="F813" s="74" t="s">
        <v>9341</v>
      </c>
      <c r="G813" s="95"/>
    </row>
    <row r="814" spans="1:7" s="92" customFormat="1" ht="30" customHeight="1" x14ac:dyDescent="0.2">
      <c r="A814" s="69">
        <v>809</v>
      </c>
      <c r="B814" s="74" t="s">
        <v>9191</v>
      </c>
      <c r="C814" s="74" t="s">
        <v>9192</v>
      </c>
      <c r="D814" s="89" t="s">
        <v>9193</v>
      </c>
      <c r="E814" s="74" t="s">
        <v>7731</v>
      </c>
      <c r="F814" s="74" t="s">
        <v>9341</v>
      </c>
      <c r="G814" s="95"/>
    </row>
    <row r="815" spans="1:7" s="92" customFormat="1" ht="30" customHeight="1" x14ac:dyDescent="0.2">
      <c r="A815" s="69">
        <v>810</v>
      </c>
      <c r="B815" s="74" t="s">
        <v>9194</v>
      </c>
      <c r="C815" s="74" t="s">
        <v>9195</v>
      </c>
      <c r="D815" s="89" t="s">
        <v>9196</v>
      </c>
      <c r="E815" s="74" t="s">
        <v>7731</v>
      </c>
      <c r="F815" s="74" t="s">
        <v>9341</v>
      </c>
      <c r="G815" s="95"/>
    </row>
    <row r="816" spans="1:7" s="92" customFormat="1" ht="30" customHeight="1" x14ac:dyDescent="0.2">
      <c r="A816" s="69">
        <v>811</v>
      </c>
      <c r="B816" s="74" t="s">
        <v>9197</v>
      </c>
      <c r="C816" s="74" t="s">
        <v>9198</v>
      </c>
      <c r="D816" s="89" t="s">
        <v>9199</v>
      </c>
      <c r="E816" s="74" t="s">
        <v>7731</v>
      </c>
      <c r="F816" s="74" t="s">
        <v>9341</v>
      </c>
      <c r="G816" s="95"/>
    </row>
    <row r="817" spans="1:7" s="92" customFormat="1" ht="30" customHeight="1" x14ac:dyDescent="0.2">
      <c r="A817" s="69">
        <v>812</v>
      </c>
      <c r="B817" s="74" t="s">
        <v>9200</v>
      </c>
      <c r="C817" s="74" t="s">
        <v>9201</v>
      </c>
      <c r="D817" s="89" t="s">
        <v>9202</v>
      </c>
      <c r="E817" s="74" t="s">
        <v>7731</v>
      </c>
      <c r="F817" s="74" t="s">
        <v>9341</v>
      </c>
      <c r="G817" s="95"/>
    </row>
    <row r="818" spans="1:7" s="92" customFormat="1" ht="30" customHeight="1" x14ac:dyDescent="0.2">
      <c r="A818" s="69">
        <v>813</v>
      </c>
      <c r="B818" s="74" t="s">
        <v>9203</v>
      </c>
      <c r="C818" s="74" t="s">
        <v>9204</v>
      </c>
      <c r="D818" s="89" t="s">
        <v>9205</v>
      </c>
      <c r="E818" s="74" t="s">
        <v>7731</v>
      </c>
      <c r="F818" s="74" t="s">
        <v>9341</v>
      </c>
      <c r="G818" s="95"/>
    </row>
    <row r="819" spans="1:7" s="92" customFormat="1" ht="30" customHeight="1" x14ac:dyDescent="0.2">
      <c r="A819" s="69">
        <v>814</v>
      </c>
      <c r="B819" s="74" t="s">
        <v>9206</v>
      </c>
      <c r="C819" s="74" t="s">
        <v>9207</v>
      </c>
      <c r="D819" s="89" t="s">
        <v>9208</v>
      </c>
      <c r="E819" s="74" t="s">
        <v>7731</v>
      </c>
      <c r="F819" s="74" t="s">
        <v>9341</v>
      </c>
      <c r="G819" s="95"/>
    </row>
    <row r="820" spans="1:7" s="92" customFormat="1" ht="30" customHeight="1" x14ac:dyDescent="0.2">
      <c r="A820" s="69">
        <v>815</v>
      </c>
      <c r="B820" s="74" t="s">
        <v>9209</v>
      </c>
      <c r="C820" s="74" t="s">
        <v>9210</v>
      </c>
      <c r="D820" s="89" t="s">
        <v>9211</v>
      </c>
      <c r="E820" s="74" t="s">
        <v>7731</v>
      </c>
      <c r="F820" s="74" t="s">
        <v>9341</v>
      </c>
      <c r="G820" s="95"/>
    </row>
    <row r="821" spans="1:7" s="92" customFormat="1" ht="30" customHeight="1" x14ac:dyDescent="0.2">
      <c r="A821" s="69">
        <v>816</v>
      </c>
      <c r="B821" s="74" t="s">
        <v>9212</v>
      </c>
      <c r="C821" s="74" t="s">
        <v>9213</v>
      </c>
      <c r="D821" s="89" t="s">
        <v>9214</v>
      </c>
      <c r="E821" s="74" t="s">
        <v>7731</v>
      </c>
      <c r="F821" s="74" t="s">
        <v>9341</v>
      </c>
      <c r="G821" s="95"/>
    </row>
    <row r="822" spans="1:7" s="92" customFormat="1" ht="30" customHeight="1" x14ac:dyDescent="0.2">
      <c r="A822" s="69">
        <v>818</v>
      </c>
      <c r="B822" s="74" t="s">
        <v>9217</v>
      </c>
      <c r="C822" s="74" t="s">
        <v>9218</v>
      </c>
      <c r="D822" s="89" t="s">
        <v>9219</v>
      </c>
      <c r="E822" s="74" t="s">
        <v>7731</v>
      </c>
      <c r="F822" s="74" t="s">
        <v>9341</v>
      </c>
      <c r="G822" s="95"/>
    </row>
    <row r="823" spans="1:7" s="92" customFormat="1" ht="30" customHeight="1" x14ac:dyDescent="0.2">
      <c r="A823" s="69">
        <v>819</v>
      </c>
      <c r="B823" s="74" t="s">
        <v>9220</v>
      </c>
      <c r="C823" s="74" t="s">
        <v>9221</v>
      </c>
      <c r="D823" s="89" t="s">
        <v>9222</v>
      </c>
      <c r="E823" s="74" t="s">
        <v>7731</v>
      </c>
      <c r="F823" s="74" t="s">
        <v>9341</v>
      </c>
      <c r="G823" s="95"/>
    </row>
    <row r="824" spans="1:7" s="92" customFormat="1" ht="30" customHeight="1" x14ac:dyDescent="0.2">
      <c r="A824" s="69">
        <v>820</v>
      </c>
      <c r="B824" s="74" t="s">
        <v>9223</v>
      </c>
      <c r="C824" s="74" t="s">
        <v>9224</v>
      </c>
      <c r="D824" s="89" t="s">
        <v>9225</v>
      </c>
      <c r="E824" s="74" t="s">
        <v>7731</v>
      </c>
      <c r="F824" s="74" t="s">
        <v>9341</v>
      </c>
      <c r="G824" s="95"/>
    </row>
    <row r="825" spans="1:7" s="92" customFormat="1" ht="30" customHeight="1" x14ac:dyDescent="0.2">
      <c r="A825" s="69">
        <v>821</v>
      </c>
      <c r="B825" s="74" t="s">
        <v>9226</v>
      </c>
      <c r="C825" s="74" t="s">
        <v>9227</v>
      </c>
      <c r="D825" s="89" t="s">
        <v>9228</v>
      </c>
      <c r="E825" s="74" t="s">
        <v>7731</v>
      </c>
      <c r="F825" s="74" t="s">
        <v>9341</v>
      </c>
      <c r="G825" s="95"/>
    </row>
    <row r="826" spans="1:7" s="92" customFormat="1" ht="30" customHeight="1" x14ac:dyDescent="0.2">
      <c r="A826" s="69">
        <v>822</v>
      </c>
      <c r="B826" s="74" t="s">
        <v>9229</v>
      </c>
      <c r="C826" s="74" t="s">
        <v>9230</v>
      </c>
      <c r="D826" s="89" t="s">
        <v>9231</v>
      </c>
      <c r="E826" s="74" t="s">
        <v>7731</v>
      </c>
      <c r="F826" s="74" t="s">
        <v>9341</v>
      </c>
      <c r="G826" s="95"/>
    </row>
    <row r="827" spans="1:7" s="92" customFormat="1" ht="30" customHeight="1" x14ac:dyDescent="0.2">
      <c r="A827" s="69">
        <v>823</v>
      </c>
      <c r="B827" s="74" t="s">
        <v>9232</v>
      </c>
      <c r="C827" s="74" t="s">
        <v>9233</v>
      </c>
      <c r="D827" s="89" t="s">
        <v>9234</v>
      </c>
      <c r="E827" s="74" t="s">
        <v>7731</v>
      </c>
      <c r="F827" s="74" t="s">
        <v>9341</v>
      </c>
      <c r="G827" s="95"/>
    </row>
    <row r="828" spans="1:7" s="92" customFormat="1" ht="30" customHeight="1" x14ac:dyDescent="0.2">
      <c r="A828" s="69">
        <v>824</v>
      </c>
      <c r="B828" s="74" t="s">
        <v>9235</v>
      </c>
      <c r="C828" s="74" t="s">
        <v>9236</v>
      </c>
      <c r="D828" s="89" t="s">
        <v>9237</v>
      </c>
      <c r="E828" s="74" t="s">
        <v>7731</v>
      </c>
      <c r="F828" s="74" t="s">
        <v>9341</v>
      </c>
      <c r="G828" s="95"/>
    </row>
    <row r="829" spans="1:7" s="92" customFormat="1" ht="30" customHeight="1" x14ac:dyDescent="0.2">
      <c r="A829" s="69">
        <v>825</v>
      </c>
      <c r="B829" s="74" t="s">
        <v>9238</v>
      </c>
      <c r="C829" s="74" t="s">
        <v>9239</v>
      </c>
      <c r="D829" s="89" t="s">
        <v>9240</v>
      </c>
      <c r="E829" s="74" t="s">
        <v>7731</v>
      </c>
      <c r="F829" s="74" t="s">
        <v>9341</v>
      </c>
      <c r="G829" s="95"/>
    </row>
    <row r="830" spans="1:7" s="92" customFormat="1" ht="30" customHeight="1" x14ac:dyDescent="0.2">
      <c r="A830" s="69">
        <v>828</v>
      </c>
      <c r="B830" s="74" t="s">
        <v>9245</v>
      </c>
      <c r="C830" s="74" t="s">
        <v>9246</v>
      </c>
      <c r="D830" s="89" t="s">
        <v>9247</v>
      </c>
      <c r="E830" s="74" t="s">
        <v>8498</v>
      </c>
      <c r="F830" s="74" t="s">
        <v>9341</v>
      </c>
      <c r="G830" s="95"/>
    </row>
    <row r="831" spans="1:7" s="92" customFormat="1" ht="30" customHeight="1" x14ac:dyDescent="0.2">
      <c r="A831" s="69">
        <v>829</v>
      </c>
      <c r="B831" s="74" t="s">
        <v>9248</v>
      </c>
      <c r="C831" s="74" t="s">
        <v>9249</v>
      </c>
      <c r="D831" s="89" t="s">
        <v>9250</v>
      </c>
      <c r="E831" s="74" t="s">
        <v>8407</v>
      </c>
      <c r="F831" s="74" t="s">
        <v>9341</v>
      </c>
      <c r="G831" s="95"/>
    </row>
    <row r="832" spans="1:7" s="92" customFormat="1" ht="30" customHeight="1" x14ac:dyDescent="0.2">
      <c r="A832" s="69">
        <v>830</v>
      </c>
      <c r="B832" s="74" t="s">
        <v>9251</v>
      </c>
      <c r="C832" s="74" t="s">
        <v>9252</v>
      </c>
      <c r="D832" s="89" t="s">
        <v>9253</v>
      </c>
      <c r="E832" s="74" t="s">
        <v>8407</v>
      </c>
      <c r="F832" s="74" t="s">
        <v>9341</v>
      </c>
      <c r="G832" s="95"/>
    </row>
    <row r="833" spans="1:7" s="92" customFormat="1" ht="30" customHeight="1" x14ac:dyDescent="0.2">
      <c r="A833" s="69">
        <v>831</v>
      </c>
      <c r="B833" s="74" t="s">
        <v>9254</v>
      </c>
      <c r="C833" s="74" t="s">
        <v>9255</v>
      </c>
      <c r="D833" s="89" t="s">
        <v>9256</v>
      </c>
      <c r="E833" s="74" t="s">
        <v>8407</v>
      </c>
      <c r="F833" s="74" t="s">
        <v>9341</v>
      </c>
      <c r="G833" s="95"/>
    </row>
    <row r="834" spans="1:7" s="92" customFormat="1" ht="30" customHeight="1" x14ac:dyDescent="0.2">
      <c r="A834" s="69">
        <v>832</v>
      </c>
      <c r="B834" s="74" t="s">
        <v>9257</v>
      </c>
      <c r="C834" s="74" t="s">
        <v>9258</v>
      </c>
      <c r="D834" s="89" t="s">
        <v>9259</v>
      </c>
      <c r="E834" s="74" t="s">
        <v>8407</v>
      </c>
      <c r="F834" s="74" t="s">
        <v>9341</v>
      </c>
      <c r="G834" s="95"/>
    </row>
    <row r="835" spans="1:7" s="92" customFormat="1" ht="30" customHeight="1" x14ac:dyDescent="0.2">
      <c r="A835" s="69">
        <v>833</v>
      </c>
      <c r="B835" s="74" t="s">
        <v>9260</v>
      </c>
      <c r="C835" s="74" t="s">
        <v>9261</v>
      </c>
      <c r="D835" s="89" t="s">
        <v>9262</v>
      </c>
      <c r="E835" s="74" t="s">
        <v>8407</v>
      </c>
      <c r="F835" s="74" t="s">
        <v>9341</v>
      </c>
      <c r="G835" s="95"/>
    </row>
    <row r="836" spans="1:7" s="92" customFormat="1" ht="30" customHeight="1" x14ac:dyDescent="0.2">
      <c r="A836" s="69">
        <v>834</v>
      </c>
      <c r="B836" s="74" t="s">
        <v>9263</v>
      </c>
      <c r="C836" s="74" t="s">
        <v>9264</v>
      </c>
      <c r="D836" s="89" t="s">
        <v>9265</v>
      </c>
      <c r="E836" s="74" t="s">
        <v>8449</v>
      </c>
      <c r="F836" s="74" t="s">
        <v>9341</v>
      </c>
      <c r="G836" s="95"/>
    </row>
    <row r="837" spans="1:7" s="92" customFormat="1" ht="30" customHeight="1" x14ac:dyDescent="0.2">
      <c r="A837" s="69">
        <v>835</v>
      </c>
      <c r="B837" s="74" t="s">
        <v>9266</v>
      </c>
      <c r="C837" s="74" t="s">
        <v>9267</v>
      </c>
      <c r="D837" s="89">
        <v>6000180748</v>
      </c>
      <c r="E837" s="74" t="s">
        <v>7616</v>
      </c>
      <c r="F837" s="74" t="s">
        <v>9341</v>
      </c>
      <c r="G837" s="95"/>
    </row>
    <row r="838" spans="1:7" s="92" customFormat="1" ht="30" customHeight="1" x14ac:dyDescent="0.2">
      <c r="A838" s="69">
        <v>836</v>
      </c>
      <c r="B838" s="74" t="s">
        <v>9268</v>
      </c>
      <c r="C838" s="74" t="s">
        <v>9269</v>
      </c>
      <c r="D838" s="89">
        <v>6000178717</v>
      </c>
      <c r="E838" s="74" t="s">
        <v>7616</v>
      </c>
      <c r="F838" s="74" t="s">
        <v>9341</v>
      </c>
      <c r="G838" s="95"/>
    </row>
    <row r="839" spans="1:7" s="92" customFormat="1" ht="30" customHeight="1" x14ac:dyDescent="0.2">
      <c r="A839" s="69">
        <v>837</v>
      </c>
      <c r="B839" s="74" t="s">
        <v>9270</v>
      </c>
      <c r="C839" s="74" t="s">
        <v>9271</v>
      </c>
      <c r="D839" s="89" t="s">
        <v>9272</v>
      </c>
      <c r="E839" s="74" t="s">
        <v>7616</v>
      </c>
      <c r="F839" s="74" t="s">
        <v>9341</v>
      </c>
      <c r="G839" s="95"/>
    </row>
    <row r="840" spans="1:7" s="92" customFormat="1" ht="30" customHeight="1" x14ac:dyDescent="0.2">
      <c r="A840" s="69">
        <v>838</v>
      </c>
      <c r="B840" s="74" t="s">
        <v>9273</v>
      </c>
      <c r="C840" s="74" t="s">
        <v>9274</v>
      </c>
      <c r="D840" s="89">
        <v>6000175995</v>
      </c>
      <c r="E840" s="74" t="s">
        <v>7616</v>
      </c>
      <c r="F840" s="74" t="s">
        <v>9341</v>
      </c>
      <c r="G840" s="95"/>
    </row>
    <row r="841" spans="1:7" s="92" customFormat="1" ht="30" customHeight="1" x14ac:dyDescent="0.2">
      <c r="A841" s="69">
        <v>839</v>
      </c>
      <c r="B841" s="74" t="s">
        <v>9275</v>
      </c>
      <c r="C841" s="74" t="s">
        <v>9276</v>
      </c>
      <c r="D841" s="89">
        <v>6000235066</v>
      </c>
      <c r="E841" s="74" t="s">
        <v>7616</v>
      </c>
      <c r="F841" s="74" t="s">
        <v>9341</v>
      </c>
      <c r="G841" s="95"/>
    </row>
    <row r="842" spans="1:7" s="92" customFormat="1" ht="30" customHeight="1" x14ac:dyDescent="0.2">
      <c r="A842" s="69">
        <v>840</v>
      </c>
      <c r="B842" s="74" t="s">
        <v>9277</v>
      </c>
      <c r="C842" s="74" t="s">
        <v>9278</v>
      </c>
      <c r="D842" s="89">
        <v>6000234922</v>
      </c>
      <c r="E842" s="74" t="s">
        <v>7616</v>
      </c>
      <c r="F842" s="74" t="s">
        <v>9341</v>
      </c>
      <c r="G842" s="95"/>
    </row>
    <row r="843" spans="1:7" s="92" customFormat="1" ht="30" customHeight="1" x14ac:dyDescent="0.2">
      <c r="A843" s="69">
        <v>841</v>
      </c>
      <c r="B843" s="74" t="s">
        <v>9279</v>
      </c>
      <c r="C843" s="74" t="s">
        <v>9280</v>
      </c>
      <c r="D843" s="89">
        <v>6000177738</v>
      </c>
      <c r="E843" s="74" t="s">
        <v>7616</v>
      </c>
      <c r="F843" s="74" t="s">
        <v>9341</v>
      </c>
      <c r="G843" s="95"/>
    </row>
    <row r="844" spans="1:7" s="92" customFormat="1" ht="30" customHeight="1" x14ac:dyDescent="0.2">
      <c r="A844" s="69">
        <v>842</v>
      </c>
      <c r="B844" s="74" t="s">
        <v>9281</v>
      </c>
      <c r="C844" s="74" t="s">
        <v>9282</v>
      </c>
      <c r="D844" s="89">
        <v>6000382991</v>
      </c>
      <c r="E844" s="74" t="s">
        <v>7616</v>
      </c>
      <c r="F844" s="74" t="s">
        <v>9341</v>
      </c>
      <c r="G844" s="95"/>
    </row>
    <row r="845" spans="1:7" s="92" customFormat="1" ht="30" customHeight="1" x14ac:dyDescent="0.2">
      <c r="A845" s="69">
        <v>843</v>
      </c>
      <c r="B845" s="74" t="s">
        <v>9283</v>
      </c>
      <c r="C845" s="74" t="s">
        <v>9284</v>
      </c>
      <c r="D845" s="89">
        <v>6000179365</v>
      </c>
      <c r="E845" s="74" t="s">
        <v>7616</v>
      </c>
      <c r="F845" s="74" t="s">
        <v>9341</v>
      </c>
      <c r="G845" s="95"/>
    </row>
    <row r="846" spans="1:7" s="92" customFormat="1" ht="30" customHeight="1" x14ac:dyDescent="0.2">
      <c r="A846" s="69">
        <v>844</v>
      </c>
      <c r="B846" s="74" t="s">
        <v>9285</v>
      </c>
      <c r="C846" s="74" t="s">
        <v>9286</v>
      </c>
      <c r="D846" s="89">
        <v>6000853954</v>
      </c>
      <c r="E846" s="74" t="s">
        <v>7616</v>
      </c>
      <c r="F846" s="74" t="s">
        <v>9341</v>
      </c>
      <c r="G846" s="95"/>
    </row>
    <row r="847" spans="1:7" s="92" customFormat="1" ht="30" customHeight="1" x14ac:dyDescent="0.2">
      <c r="A847" s="69">
        <v>845</v>
      </c>
      <c r="B847" s="74" t="s">
        <v>9287</v>
      </c>
      <c r="C847" s="74" t="s">
        <v>9288</v>
      </c>
      <c r="D847" s="89">
        <v>6000235154</v>
      </c>
      <c r="E847" s="74" t="s">
        <v>7616</v>
      </c>
      <c r="F847" s="74" t="s">
        <v>9341</v>
      </c>
      <c r="G847" s="95"/>
    </row>
    <row r="848" spans="1:7" s="92" customFormat="1" ht="30" customHeight="1" x14ac:dyDescent="0.2">
      <c r="A848" s="69">
        <v>846</v>
      </c>
      <c r="B848" s="74" t="s">
        <v>9289</v>
      </c>
      <c r="C848" s="74" t="s">
        <v>9290</v>
      </c>
      <c r="D848" s="89">
        <v>6000449389</v>
      </c>
      <c r="E848" s="74" t="s">
        <v>7616</v>
      </c>
      <c r="F848" s="74" t="s">
        <v>9341</v>
      </c>
      <c r="G848" s="95"/>
    </row>
    <row r="849" spans="1:7" s="92" customFormat="1" ht="30" customHeight="1" x14ac:dyDescent="0.2">
      <c r="A849" s="69">
        <v>847</v>
      </c>
      <c r="B849" s="74" t="s">
        <v>9291</v>
      </c>
      <c r="C849" s="74" t="s">
        <v>9292</v>
      </c>
      <c r="D849" s="89">
        <v>6000457333</v>
      </c>
      <c r="E849" s="74" t="s">
        <v>7616</v>
      </c>
      <c r="F849" s="74" t="s">
        <v>9341</v>
      </c>
      <c r="G849" s="95"/>
    </row>
    <row r="850" spans="1:7" s="92" customFormat="1" ht="30" customHeight="1" x14ac:dyDescent="0.2">
      <c r="A850" s="69">
        <v>848</v>
      </c>
      <c r="B850" s="74" t="s">
        <v>9293</v>
      </c>
      <c r="C850" s="74" t="s">
        <v>9294</v>
      </c>
      <c r="D850" s="89">
        <v>6000639950</v>
      </c>
      <c r="E850" s="74" t="s">
        <v>7616</v>
      </c>
      <c r="F850" s="74" t="s">
        <v>9341</v>
      </c>
      <c r="G850" s="95"/>
    </row>
    <row r="851" spans="1:7" s="92" customFormat="1" ht="30" customHeight="1" x14ac:dyDescent="0.2">
      <c r="A851" s="69">
        <v>849</v>
      </c>
      <c r="B851" s="74" t="s">
        <v>9295</v>
      </c>
      <c r="C851" s="74" t="s">
        <v>9296</v>
      </c>
      <c r="D851" s="89" t="s">
        <v>9297</v>
      </c>
      <c r="E851" s="74" t="s">
        <v>7616</v>
      </c>
      <c r="F851" s="74" t="s">
        <v>9341</v>
      </c>
      <c r="G851" s="95"/>
    </row>
    <row r="852" spans="1:7" s="92" customFormat="1" ht="30" customHeight="1" x14ac:dyDescent="0.2">
      <c r="A852" s="69">
        <v>851</v>
      </c>
      <c r="B852" s="74" t="s">
        <v>9298</v>
      </c>
      <c r="C852" s="74" t="s">
        <v>9299</v>
      </c>
      <c r="D852" s="89">
        <v>1100555173</v>
      </c>
      <c r="E852" s="74" t="s">
        <v>7385</v>
      </c>
      <c r="F852" s="74" t="s">
        <v>9341</v>
      </c>
      <c r="G852" s="95"/>
    </row>
    <row r="853" spans="1:7" s="92" customFormat="1" ht="30" customHeight="1" x14ac:dyDescent="0.2">
      <c r="A853" s="69">
        <v>852</v>
      </c>
      <c r="B853" s="74" t="s">
        <v>9300</v>
      </c>
      <c r="C853" s="74" t="s">
        <v>9301</v>
      </c>
      <c r="D853" s="89">
        <v>3700482964</v>
      </c>
      <c r="E853" s="74" t="s">
        <v>7385</v>
      </c>
      <c r="F853" s="74" t="s">
        <v>9341</v>
      </c>
      <c r="G853" s="95"/>
    </row>
    <row r="854" spans="1:7" s="92" customFormat="1" ht="30" customHeight="1" x14ac:dyDescent="0.2">
      <c r="A854" s="69">
        <v>853</v>
      </c>
      <c r="B854" s="74" t="s">
        <v>9302</v>
      </c>
      <c r="C854" s="74" t="s">
        <v>9303</v>
      </c>
      <c r="D854" s="89">
        <v>1801397528</v>
      </c>
      <c r="E854" s="74" t="s">
        <v>9304</v>
      </c>
      <c r="F854" s="74" t="s">
        <v>9341</v>
      </c>
      <c r="G854" s="95"/>
    </row>
    <row r="855" spans="1:7" s="92" customFormat="1" ht="30" customHeight="1" x14ac:dyDescent="0.2">
      <c r="A855" s="69">
        <v>854</v>
      </c>
      <c r="B855" s="74" t="s">
        <v>9305</v>
      </c>
      <c r="C855" s="74" t="s">
        <v>9306</v>
      </c>
      <c r="D855" s="89">
        <v>1800156801</v>
      </c>
      <c r="E855" s="74" t="s">
        <v>9304</v>
      </c>
      <c r="F855" s="74" t="s">
        <v>9341</v>
      </c>
      <c r="G855" s="95"/>
    </row>
    <row r="856" spans="1:7" s="92" customFormat="1" ht="30" customHeight="1" x14ac:dyDescent="0.2">
      <c r="A856" s="69">
        <v>855</v>
      </c>
      <c r="B856" s="74" t="s">
        <v>9307</v>
      </c>
      <c r="C856" s="74" t="s">
        <v>9308</v>
      </c>
      <c r="D856" s="89" t="s">
        <v>9309</v>
      </c>
      <c r="E856" s="74" t="s">
        <v>9304</v>
      </c>
      <c r="F856" s="74" t="s">
        <v>9341</v>
      </c>
      <c r="G856" s="95"/>
    </row>
    <row r="857" spans="1:7" s="92" customFormat="1" ht="30" customHeight="1" x14ac:dyDescent="0.2">
      <c r="A857" s="69">
        <v>856</v>
      </c>
      <c r="B857" s="74" t="s">
        <v>9310</v>
      </c>
      <c r="C857" s="74" t="s">
        <v>9311</v>
      </c>
      <c r="D857" s="89">
        <v>1801116600</v>
      </c>
      <c r="E857" s="74" t="s">
        <v>9304</v>
      </c>
      <c r="F857" s="74" t="s">
        <v>9341</v>
      </c>
      <c r="G857" s="95"/>
    </row>
    <row r="858" spans="1:7" s="92" customFormat="1" ht="30" customHeight="1" x14ac:dyDescent="0.2">
      <c r="A858" s="69">
        <v>857</v>
      </c>
      <c r="B858" s="74" t="s">
        <v>9312</v>
      </c>
      <c r="C858" s="74" t="s">
        <v>9313</v>
      </c>
      <c r="D858" s="89">
        <v>1800715224</v>
      </c>
      <c r="E858" s="74" t="s">
        <v>9304</v>
      </c>
      <c r="F858" s="74" t="s">
        <v>9341</v>
      </c>
      <c r="G858" s="95"/>
    </row>
    <row r="859" spans="1:7" s="92" customFormat="1" ht="30" customHeight="1" x14ac:dyDescent="0.2">
      <c r="A859" s="69">
        <v>858</v>
      </c>
      <c r="B859" s="74" t="s">
        <v>9314</v>
      </c>
      <c r="C859" s="74" t="s">
        <v>9315</v>
      </c>
      <c r="D859" s="89">
        <v>1800635554</v>
      </c>
      <c r="E859" s="74" t="s">
        <v>9304</v>
      </c>
      <c r="F859" s="74" t="s">
        <v>9341</v>
      </c>
      <c r="G859" s="95"/>
    </row>
    <row r="860" spans="1:7" s="92" customFormat="1" ht="30" customHeight="1" x14ac:dyDescent="0.2">
      <c r="A860" s="69">
        <v>859</v>
      </c>
      <c r="B860" s="74" t="s">
        <v>9316</v>
      </c>
      <c r="C860" s="74" t="s">
        <v>9317</v>
      </c>
      <c r="D860" s="89">
        <v>6300171310</v>
      </c>
      <c r="E860" s="74" t="s">
        <v>7593</v>
      </c>
      <c r="F860" s="74" t="s">
        <v>9341</v>
      </c>
      <c r="G860" s="95"/>
    </row>
    <row r="861" spans="1:7" s="92" customFormat="1" ht="30" customHeight="1" x14ac:dyDescent="0.2">
      <c r="A861" s="69">
        <v>860</v>
      </c>
      <c r="B861" s="74" t="s">
        <v>9318</v>
      </c>
      <c r="C861" s="74" t="s">
        <v>9319</v>
      </c>
      <c r="D861" s="89">
        <v>1400384433</v>
      </c>
      <c r="E861" s="74" t="s">
        <v>7692</v>
      </c>
      <c r="F861" s="74" t="s">
        <v>9341</v>
      </c>
      <c r="G861" s="95"/>
    </row>
    <row r="862" spans="1:7" s="92" customFormat="1" ht="30" customHeight="1" x14ac:dyDescent="0.2">
      <c r="A862" s="69">
        <v>861</v>
      </c>
      <c r="B862" s="74" t="s">
        <v>9320</v>
      </c>
      <c r="C862" s="74" t="s">
        <v>9321</v>
      </c>
      <c r="D862" s="89">
        <v>1701971178</v>
      </c>
      <c r="E862" s="74" t="s">
        <v>9322</v>
      </c>
      <c r="F862" s="74" t="s">
        <v>9341</v>
      </c>
      <c r="G862" s="95"/>
    </row>
    <row r="863" spans="1:7" s="92" customFormat="1" ht="30" customHeight="1" x14ac:dyDescent="0.2">
      <c r="A863" s="69">
        <v>862</v>
      </c>
      <c r="B863" s="74" t="s">
        <v>9323</v>
      </c>
      <c r="C863" s="74" t="s">
        <v>9324</v>
      </c>
      <c r="D863" s="89">
        <v>1700561549</v>
      </c>
      <c r="E863" s="74" t="s">
        <v>9322</v>
      </c>
      <c r="F863" s="74" t="s">
        <v>9341</v>
      </c>
      <c r="G863" s="95"/>
    </row>
    <row r="864" spans="1:7" s="92" customFormat="1" ht="30" customHeight="1" x14ac:dyDescent="0.2">
      <c r="A864" s="69">
        <v>863</v>
      </c>
      <c r="B864" s="74" t="s">
        <v>9325</v>
      </c>
      <c r="C864" s="74" t="s">
        <v>9326</v>
      </c>
      <c r="D864" s="89">
        <v>1701642536</v>
      </c>
      <c r="E864" s="74" t="s">
        <v>9322</v>
      </c>
      <c r="F864" s="74" t="s">
        <v>9341</v>
      </c>
      <c r="G864" s="95"/>
    </row>
    <row r="865" spans="1:7" s="92" customFormat="1" ht="30" customHeight="1" x14ac:dyDescent="0.2">
      <c r="A865" s="69">
        <v>864</v>
      </c>
      <c r="B865" s="74" t="s">
        <v>9327</v>
      </c>
      <c r="C865" s="74" t="s">
        <v>9328</v>
      </c>
      <c r="D865" s="89">
        <v>1700572981</v>
      </c>
      <c r="E865" s="74" t="s">
        <v>9322</v>
      </c>
      <c r="F865" s="74" t="s">
        <v>9341</v>
      </c>
      <c r="G865" s="95"/>
    </row>
    <row r="866" spans="1:7" s="92" customFormat="1" ht="30" customHeight="1" x14ac:dyDescent="0.2">
      <c r="A866" s="69">
        <v>865</v>
      </c>
      <c r="B866" s="74" t="s">
        <v>9329</v>
      </c>
      <c r="C866" s="74" t="s">
        <v>9330</v>
      </c>
      <c r="D866" s="89">
        <v>1700415026</v>
      </c>
      <c r="E866" s="74" t="s">
        <v>9322</v>
      </c>
      <c r="F866" s="74" t="s">
        <v>9341</v>
      </c>
      <c r="G866" s="95"/>
    </row>
    <row r="867" spans="1:7" s="92" customFormat="1" ht="30" customHeight="1" x14ac:dyDescent="0.2">
      <c r="A867" s="69">
        <v>866</v>
      </c>
      <c r="B867" s="74" t="s">
        <v>9331</v>
      </c>
      <c r="C867" s="74" t="s">
        <v>9332</v>
      </c>
      <c r="D867" s="89">
        <v>1702093173</v>
      </c>
      <c r="E867" s="74" t="s">
        <v>9322</v>
      </c>
      <c r="F867" s="74" t="s">
        <v>9341</v>
      </c>
      <c r="G867" s="95"/>
    </row>
    <row r="868" spans="1:7" s="92" customFormat="1" ht="30" customHeight="1" x14ac:dyDescent="0.2">
      <c r="A868" s="69">
        <v>867</v>
      </c>
      <c r="B868" s="74" t="s">
        <v>9333</v>
      </c>
      <c r="C868" s="74" t="s">
        <v>9334</v>
      </c>
      <c r="D868" s="89">
        <v>1700175769</v>
      </c>
      <c r="E868" s="74" t="s">
        <v>8354</v>
      </c>
      <c r="F868" s="74" t="s">
        <v>9341</v>
      </c>
      <c r="G868" s="95"/>
    </row>
    <row r="869" spans="1:7" s="92" customFormat="1" ht="30" customHeight="1" x14ac:dyDescent="0.2">
      <c r="A869" s="69">
        <v>868</v>
      </c>
      <c r="B869" s="74" t="s">
        <v>9335</v>
      </c>
      <c r="C869" s="74" t="s">
        <v>9336</v>
      </c>
      <c r="D869" s="89" t="s">
        <v>9337</v>
      </c>
      <c r="E869" s="74" t="s">
        <v>9338</v>
      </c>
      <c r="F869" s="74" t="s">
        <v>9341</v>
      </c>
      <c r="G869" s="95"/>
    </row>
    <row r="870" spans="1:7" s="92" customFormat="1" ht="30" customHeight="1" x14ac:dyDescent="0.2">
      <c r="A870" s="69">
        <v>869</v>
      </c>
      <c r="B870" s="74" t="s">
        <v>9339</v>
      </c>
      <c r="C870" s="74" t="s">
        <v>9340</v>
      </c>
      <c r="D870" s="89">
        <v>1900605680</v>
      </c>
      <c r="E870" s="74" t="s">
        <v>9338</v>
      </c>
      <c r="F870" s="74" t="s">
        <v>9341</v>
      </c>
      <c r="G870" s="95"/>
    </row>
  </sheetData>
  <autoFilter ref="A1:G870" xr:uid="{00000000-0001-0000-0300-000000000000}">
    <sortState xmlns:xlrd2="http://schemas.microsoft.com/office/spreadsheetml/2017/richdata2" ref="A2:G870">
      <sortCondition sortBy="cellColor" ref="D1:D870" dxfId="9"/>
    </sortState>
  </autoFilter>
  <conditionalFormatting sqref="D1:D1048576">
    <cfRule type="duplicateValues" dxfId="0" priority="1"/>
  </conditionalFormatting>
  <hyperlinks>
    <hyperlink ref="D200" r:id="rId1" tooltip="2500150335 - CÔNG TY Ô TÔ TOYOTA VIỆT NAM" display="https://hosocongty.vn/cong-ty-o-to-toyota-viet-nam-com-620730.htm" xr:uid="{00000000-0004-0000-0300-000000000000}"/>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Q31"/>
  <sheetViews>
    <sheetView workbookViewId="0">
      <pane xSplit="1" ySplit="3" topLeftCell="M4" activePane="bottomRight" state="frozen"/>
      <selection pane="topRight" activeCell="B1" sqref="B1"/>
      <selection pane="bottomLeft" activeCell="A4" sqref="A4"/>
      <selection pane="bottomRight" activeCell="A8" sqref="A8"/>
    </sheetView>
  </sheetViews>
  <sheetFormatPr baseColWidth="10" defaultColWidth="8.83203125" defaultRowHeight="15" x14ac:dyDescent="0.2"/>
  <cols>
    <col min="1" max="1" width="39.6640625" bestFit="1" customWidth="1"/>
    <col min="2" max="10" width="12.33203125" style="28" bestFit="1" customWidth="1"/>
    <col min="11" max="13" width="13.6640625" style="28" bestFit="1" customWidth="1"/>
    <col min="14" max="14" width="19.33203125" style="28" bestFit="1" customWidth="1"/>
    <col min="15" max="16" width="17.6640625" style="28" bestFit="1" customWidth="1"/>
    <col min="17" max="17" width="18.33203125" style="28" bestFit="1" customWidth="1"/>
  </cols>
  <sheetData>
    <row r="2" spans="1:17" x14ac:dyDescent="0.2">
      <c r="A2">
        <v>1</v>
      </c>
      <c r="B2" s="28">
        <v>2</v>
      </c>
      <c r="C2" s="28">
        <v>3</v>
      </c>
      <c r="D2">
        <v>4</v>
      </c>
      <c r="E2" s="28">
        <v>5</v>
      </c>
      <c r="F2" s="28">
        <v>6</v>
      </c>
      <c r="G2">
        <v>7</v>
      </c>
      <c r="H2" s="28">
        <v>8</v>
      </c>
      <c r="I2" s="28">
        <v>9</v>
      </c>
      <c r="J2">
        <v>10</v>
      </c>
      <c r="K2" s="28">
        <v>11</v>
      </c>
      <c r="L2" s="28">
        <v>12</v>
      </c>
      <c r="M2">
        <v>13</v>
      </c>
      <c r="N2" s="28">
        <v>14</v>
      </c>
      <c r="O2" s="28">
        <v>15</v>
      </c>
      <c r="P2">
        <v>16</v>
      </c>
      <c r="Q2" s="28">
        <v>17</v>
      </c>
    </row>
    <row r="3" spans="1:17" x14ac:dyDescent="0.2">
      <c r="A3" s="35" t="s">
        <v>7035</v>
      </c>
      <c r="B3" s="60" t="s">
        <v>7020</v>
      </c>
      <c r="C3" s="60" t="s">
        <v>7021</v>
      </c>
      <c r="D3" s="60" t="s">
        <v>7022</v>
      </c>
      <c r="E3" s="60" t="s">
        <v>7023</v>
      </c>
      <c r="F3" s="60" t="s">
        <v>7024</v>
      </c>
      <c r="G3" s="60" t="s">
        <v>7025</v>
      </c>
      <c r="H3" s="60" t="s">
        <v>7026</v>
      </c>
      <c r="I3" s="60" t="s">
        <v>7027</v>
      </c>
      <c r="J3" s="60" t="s">
        <v>7028</v>
      </c>
      <c r="K3" s="60" t="s">
        <v>7029</v>
      </c>
      <c r="L3" s="60" t="s">
        <v>7030</v>
      </c>
      <c r="M3" s="60" t="s">
        <v>7031</v>
      </c>
      <c r="N3" s="60" t="s">
        <v>7032</v>
      </c>
      <c r="O3" s="60" t="s">
        <v>7033</v>
      </c>
      <c r="P3" s="60" t="s">
        <v>7034</v>
      </c>
      <c r="Q3" s="60" t="s">
        <v>7040</v>
      </c>
    </row>
    <row r="4" spans="1:17" x14ac:dyDescent="0.2">
      <c r="A4" s="36" t="s">
        <v>358</v>
      </c>
      <c r="B4" s="60">
        <v>2783.5262719999996</v>
      </c>
      <c r="C4" s="60">
        <v>3006.2979970000001</v>
      </c>
      <c r="D4" s="60">
        <v>2200.7953439999997</v>
      </c>
      <c r="E4" s="60">
        <v>2344.9064279999998</v>
      </c>
      <c r="F4" s="60">
        <v>3130.3506959999995</v>
      </c>
      <c r="G4" s="60">
        <v>4186.1847389999994</v>
      </c>
      <c r="H4" s="60">
        <v>2557.6217139999999</v>
      </c>
      <c r="I4" s="60">
        <v>2221.4417197666667</v>
      </c>
      <c r="J4" s="60">
        <v>2560.0135927063129</v>
      </c>
      <c r="K4" s="60">
        <v>3411.0563499999998</v>
      </c>
      <c r="L4" s="60">
        <v>2841.2562070000004</v>
      </c>
      <c r="M4" s="60">
        <v>3367.6211990000006</v>
      </c>
      <c r="N4" s="60">
        <v>34967.344258472978</v>
      </c>
      <c r="O4" s="60">
        <v>2440.4375880000002</v>
      </c>
      <c r="P4" s="60">
        <v>1834.9789509999996</v>
      </c>
      <c r="Q4" s="60">
        <v>4275.4165389999998</v>
      </c>
    </row>
    <row r="5" spans="1:17" x14ac:dyDescent="0.2">
      <c r="A5" s="37" t="s">
        <v>38</v>
      </c>
      <c r="B5" s="60">
        <v>0</v>
      </c>
      <c r="C5" s="60">
        <v>0</v>
      </c>
      <c r="D5" s="60">
        <v>0</v>
      </c>
      <c r="E5" s="60">
        <v>0</v>
      </c>
      <c r="F5" s="60">
        <v>0</v>
      </c>
      <c r="G5" s="60">
        <v>0</v>
      </c>
      <c r="H5" s="60">
        <v>17.045455</v>
      </c>
      <c r="I5" s="60">
        <v>17.045455</v>
      </c>
      <c r="J5" s="60">
        <v>17.045453999999999</v>
      </c>
      <c r="K5" s="60">
        <v>17.045455</v>
      </c>
      <c r="L5" s="60">
        <v>17.045455</v>
      </c>
      <c r="M5" s="60">
        <v>17.045453999999999</v>
      </c>
      <c r="N5" s="60">
        <v>102.272728</v>
      </c>
      <c r="O5" s="60">
        <v>51.136364</v>
      </c>
      <c r="P5" s="60">
        <v>0</v>
      </c>
      <c r="Q5" s="60">
        <v>51.136364</v>
      </c>
    </row>
    <row r="6" spans="1:17" x14ac:dyDescent="0.2">
      <c r="A6" s="37" t="s">
        <v>43</v>
      </c>
      <c r="B6" s="60">
        <v>135.11312499999994</v>
      </c>
      <c r="C6" s="60">
        <v>132.93614499999993</v>
      </c>
      <c r="D6" s="60">
        <v>125.63776899999996</v>
      </c>
      <c r="E6" s="60">
        <v>116.38358899999994</v>
      </c>
      <c r="F6" s="60">
        <v>119.92497999999995</v>
      </c>
      <c r="G6" s="60">
        <v>117.57673199999994</v>
      </c>
      <c r="H6" s="60">
        <v>98.589407999999992</v>
      </c>
      <c r="I6" s="60">
        <v>124.09337299999994</v>
      </c>
      <c r="J6" s="60">
        <v>127.31749999999994</v>
      </c>
      <c r="K6" s="60">
        <v>138.35323799999998</v>
      </c>
      <c r="L6" s="60">
        <v>123.83126599999994</v>
      </c>
      <c r="M6" s="60">
        <v>138.6973239999999</v>
      </c>
      <c r="N6" s="60">
        <v>1498.4544489999998</v>
      </c>
      <c r="O6" s="60">
        <v>151.53669899999994</v>
      </c>
      <c r="P6" s="60">
        <v>98.310454999999962</v>
      </c>
      <c r="Q6" s="60">
        <v>249.84715399999988</v>
      </c>
    </row>
    <row r="7" spans="1:17" x14ac:dyDescent="0.2">
      <c r="A7" s="37" t="s">
        <v>419</v>
      </c>
      <c r="B7" s="60">
        <v>105.62175300000003</v>
      </c>
      <c r="C7" s="60">
        <v>106.71268400000004</v>
      </c>
      <c r="D7" s="60">
        <v>100.86537500000003</v>
      </c>
      <c r="E7" s="60">
        <v>101.33067900000003</v>
      </c>
      <c r="F7" s="60">
        <v>112.90844</v>
      </c>
      <c r="G7" s="60">
        <v>100.55819700000001</v>
      </c>
      <c r="H7" s="60">
        <v>103.89421200000001</v>
      </c>
      <c r="I7" s="60">
        <v>107.56403390000003</v>
      </c>
      <c r="J7" s="60">
        <v>91.113078642424256</v>
      </c>
      <c r="K7" s="60">
        <v>101.82584000000001</v>
      </c>
      <c r="L7" s="60">
        <v>147.42950100000002</v>
      </c>
      <c r="M7" s="60">
        <v>260.26529100000005</v>
      </c>
      <c r="N7" s="60">
        <v>1440.0890845424246</v>
      </c>
      <c r="O7" s="60">
        <v>144.31778200000002</v>
      </c>
      <c r="P7" s="60">
        <v>174.91937499999997</v>
      </c>
      <c r="Q7" s="60">
        <v>319.23715700000008</v>
      </c>
    </row>
    <row r="8" spans="1:17" x14ac:dyDescent="0.2">
      <c r="A8" s="37" t="s">
        <v>465</v>
      </c>
      <c r="B8" s="60">
        <v>72.100807000000003</v>
      </c>
      <c r="C8" s="60">
        <v>80.971553999999998</v>
      </c>
      <c r="D8" s="60">
        <v>116.11779900000001</v>
      </c>
      <c r="E8" s="60">
        <v>57.241114999999994</v>
      </c>
      <c r="F8" s="60">
        <v>50.758831999999991</v>
      </c>
      <c r="G8" s="60">
        <v>37.366161999999996</v>
      </c>
      <c r="H8" s="60">
        <v>57.449869999999997</v>
      </c>
      <c r="I8" s="60">
        <v>228.60693800000001</v>
      </c>
      <c r="J8" s="60">
        <v>216.188582</v>
      </c>
      <c r="K8" s="60">
        <v>186.06252999999998</v>
      </c>
      <c r="L8" s="60">
        <v>216.95332199999999</v>
      </c>
      <c r="M8" s="60">
        <v>372.49439700000005</v>
      </c>
      <c r="N8" s="60">
        <v>1692.3119079999999</v>
      </c>
      <c r="O8" s="60">
        <v>192.30337399999999</v>
      </c>
      <c r="P8" s="60">
        <v>25.047207</v>
      </c>
      <c r="Q8" s="60">
        <v>217.35058100000001</v>
      </c>
    </row>
    <row r="9" spans="1:17" x14ac:dyDescent="0.2">
      <c r="A9" s="37" t="s">
        <v>1434</v>
      </c>
      <c r="B9" s="60">
        <v>9.1198219999999992</v>
      </c>
      <c r="C9" s="60">
        <v>8.5513929999999991</v>
      </c>
      <c r="D9" s="60">
        <v>8.9136020000000009</v>
      </c>
      <c r="E9" s="60">
        <v>7.5337840000000007</v>
      </c>
      <c r="F9" s="60">
        <v>7.8000059999999998</v>
      </c>
      <c r="G9" s="60">
        <v>7.6255039999999994</v>
      </c>
      <c r="H9" s="60">
        <v>30.791407</v>
      </c>
      <c r="I9" s="60">
        <v>9.3165639999999996</v>
      </c>
      <c r="J9" s="60">
        <v>7.4090259999999999</v>
      </c>
      <c r="K9" s="60">
        <v>8.3464149999999986</v>
      </c>
      <c r="L9" s="60">
        <v>30.005876000000001</v>
      </c>
      <c r="M9" s="60">
        <v>11.497795</v>
      </c>
      <c r="N9" s="60">
        <v>146.91119399999999</v>
      </c>
      <c r="O9" s="60">
        <v>12.908358000000002</v>
      </c>
      <c r="P9" s="60">
        <v>12.586452</v>
      </c>
      <c r="Q9" s="60">
        <v>25.494809999999998</v>
      </c>
    </row>
    <row r="10" spans="1:17" x14ac:dyDescent="0.2">
      <c r="A10" s="37" t="s">
        <v>1473</v>
      </c>
      <c r="B10" s="60">
        <v>0</v>
      </c>
      <c r="C10" s="60">
        <v>0</v>
      </c>
      <c r="D10" s="60">
        <v>0</v>
      </c>
      <c r="E10" s="60">
        <v>0</v>
      </c>
      <c r="F10" s="60">
        <v>0</v>
      </c>
      <c r="G10" s="60">
        <v>0</v>
      </c>
      <c r="H10" s="60">
        <v>0</v>
      </c>
      <c r="I10" s="60">
        <v>0</v>
      </c>
      <c r="J10" s="60">
        <v>0</v>
      </c>
      <c r="K10" s="60">
        <v>0</v>
      </c>
      <c r="L10" s="60">
        <v>0</v>
      </c>
      <c r="M10" s="60">
        <v>0</v>
      </c>
      <c r="N10" s="60">
        <v>0</v>
      </c>
      <c r="O10" s="60">
        <v>0.54545500000000002</v>
      </c>
      <c r="P10" s="60">
        <v>0.54545500000000002</v>
      </c>
      <c r="Q10" s="60">
        <v>1.09091</v>
      </c>
    </row>
    <row r="11" spans="1:17" x14ac:dyDescent="0.2">
      <c r="A11" s="37" t="s">
        <v>45</v>
      </c>
      <c r="B11" s="60">
        <v>0</v>
      </c>
      <c r="C11" s="60">
        <v>10.209887</v>
      </c>
      <c r="D11" s="60">
        <v>0</v>
      </c>
      <c r="E11" s="60">
        <v>14.338298</v>
      </c>
      <c r="F11" s="60">
        <v>0</v>
      </c>
      <c r="G11" s="60">
        <v>1604.3557839999999</v>
      </c>
      <c r="H11" s="60">
        <v>0</v>
      </c>
      <c r="I11" s="60">
        <v>45.356060999999997</v>
      </c>
      <c r="J11" s="60">
        <v>13.072948</v>
      </c>
      <c r="K11" s="60">
        <v>3.7690380000000001</v>
      </c>
      <c r="L11" s="60">
        <v>2.4527769999999998</v>
      </c>
      <c r="M11" s="60">
        <v>4.0332169999999996</v>
      </c>
      <c r="N11" s="60">
        <v>1697.5880099999999</v>
      </c>
      <c r="O11" s="60">
        <v>0</v>
      </c>
      <c r="P11" s="60">
        <v>0</v>
      </c>
      <c r="Q11" s="60">
        <v>0</v>
      </c>
    </row>
    <row r="12" spans="1:17" x14ac:dyDescent="0.2">
      <c r="A12" s="37" t="s">
        <v>31</v>
      </c>
      <c r="B12" s="60">
        <v>2.4492609999999999</v>
      </c>
      <c r="C12" s="60">
        <v>8.2245799999999996</v>
      </c>
      <c r="D12" s="60">
        <v>1.9519979999999997</v>
      </c>
      <c r="E12" s="60">
        <v>1.929989</v>
      </c>
      <c r="F12" s="60">
        <v>1.929989</v>
      </c>
      <c r="G12" s="60">
        <v>1.9448560000000001</v>
      </c>
      <c r="H12" s="60">
        <v>1.4298389999999999</v>
      </c>
      <c r="I12" s="60">
        <v>3.2298390000000001</v>
      </c>
      <c r="J12" s="60">
        <v>3.2298390000000001</v>
      </c>
      <c r="K12" s="60">
        <v>-2.1701610000000002</v>
      </c>
      <c r="L12" s="60">
        <v>1.4298389999999999</v>
      </c>
      <c r="M12" s="60">
        <v>89.429839000000001</v>
      </c>
      <c r="N12" s="60">
        <v>115.00970699999999</v>
      </c>
      <c r="O12" s="60">
        <v>0.47983900000000002</v>
      </c>
      <c r="P12" s="60">
        <v>0.69412499999999999</v>
      </c>
      <c r="Q12" s="60">
        <v>1.173964</v>
      </c>
    </row>
    <row r="13" spans="1:17" x14ac:dyDescent="0.2">
      <c r="A13" s="37" t="s">
        <v>10</v>
      </c>
      <c r="B13" s="60">
        <v>812.9718079999999</v>
      </c>
      <c r="C13" s="60">
        <v>1269.9938100000004</v>
      </c>
      <c r="D13" s="60">
        <v>273.27140199999997</v>
      </c>
      <c r="E13" s="60">
        <v>501.009726</v>
      </c>
      <c r="F13" s="60">
        <v>1264.7251689999998</v>
      </c>
      <c r="G13" s="60">
        <v>938.56672100000003</v>
      </c>
      <c r="H13" s="60">
        <v>935.2327600000001</v>
      </c>
      <c r="I13" s="60">
        <v>620.24408186666676</v>
      </c>
      <c r="J13" s="60">
        <v>812.29996177222233</v>
      </c>
      <c r="K13" s="60">
        <v>1244.2982099999999</v>
      </c>
      <c r="L13" s="60">
        <v>1118.9401590000002</v>
      </c>
      <c r="M13" s="60">
        <v>921.37452400000018</v>
      </c>
      <c r="N13" s="60">
        <v>11069.200332638891</v>
      </c>
      <c r="O13" s="60">
        <v>817.05231800000013</v>
      </c>
      <c r="P13" s="60">
        <v>443.6282799999999</v>
      </c>
      <c r="Q13" s="60">
        <v>1260.6805980000001</v>
      </c>
    </row>
    <row r="14" spans="1:17" x14ac:dyDescent="0.2">
      <c r="A14" s="37" t="s">
        <v>351</v>
      </c>
      <c r="B14" s="60">
        <v>644.53093000000001</v>
      </c>
      <c r="C14" s="60">
        <v>644.52808400000004</v>
      </c>
      <c r="D14" s="60">
        <v>739.00759900000003</v>
      </c>
      <c r="E14" s="60">
        <v>676.31227000000001</v>
      </c>
      <c r="F14" s="60">
        <v>707.91187300000013</v>
      </c>
      <c r="G14" s="60">
        <v>573.06947999999988</v>
      </c>
      <c r="H14" s="60">
        <v>509.30731100000003</v>
      </c>
      <c r="I14" s="60">
        <v>320.95424099999997</v>
      </c>
      <c r="J14" s="60">
        <v>495.31194599999992</v>
      </c>
      <c r="K14" s="60">
        <v>981.89681499999995</v>
      </c>
      <c r="L14" s="60">
        <v>490.85809099999994</v>
      </c>
      <c r="M14" s="60">
        <v>910.661744</v>
      </c>
      <c r="N14" s="60">
        <v>7694.3503839999994</v>
      </c>
      <c r="O14" s="60">
        <v>400.55711599999995</v>
      </c>
      <c r="P14" s="60">
        <v>451.409176</v>
      </c>
      <c r="Q14" s="60">
        <v>851.96629200000007</v>
      </c>
    </row>
    <row r="15" spans="1:17" x14ac:dyDescent="0.2">
      <c r="A15" s="37" t="s">
        <v>4499</v>
      </c>
      <c r="B15" s="60">
        <v>60.35</v>
      </c>
      <c r="C15" s="60">
        <v>31.551599999999997</v>
      </c>
      <c r="D15" s="60">
        <v>1</v>
      </c>
      <c r="E15" s="60">
        <v>122.20580999999999</v>
      </c>
      <c r="F15" s="60">
        <v>0</v>
      </c>
      <c r="G15" s="60">
        <v>45.9</v>
      </c>
      <c r="H15" s="60">
        <v>42.997639999999997</v>
      </c>
      <c r="I15" s="60">
        <v>4.4499999999999993</v>
      </c>
      <c r="J15" s="60">
        <v>53.106259999999999</v>
      </c>
      <c r="K15" s="60">
        <v>0</v>
      </c>
      <c r="L15" s="60">
        <v>6</v>
      </c>
      <c r="M15" s="60">
        <v>36.976312999999998</v>
      </c>
      <c r="N15" s="60">
        <v>404.537623</v>
      </c>
      <c r="O15" s="60">
        <v>48</v>
      </c>
      <c r="P15" s="60">
        <v>27.6</v>
      </c>
      <c r="Q15" s="60">
        <v>75.599999999999994</v>
      </c>
    </row>
    <row r="16" spans="1:17" x14ac:dyDescent="0.2">
      <c r="A16" s="37" t="s">
        <v>6</v>
      </c>
      <c r="B16" s="60">
        <v>941.26876599999957</v>
      </c>
      <c r="C16" s="60">
        <v>712.61825999999962</v>
      </c>
      <c r="D16" s="60">
        <v>834.02979999999968</v>
      </c>
      <c r="E16" s="60">
        <v>746.62116799999956</v>
      </c>
      <c r="F16" s="60">
        <v>864.39140699999973</v>
      </c>
      <c r="G16" s="60">
        <v>759.22130299999981</v>
      </c>
      <c r="H16" s="60">
        <v>760.88381199999981</v>
      </c>
      <c r="I16" s="60">
        <v>740.5811329999998</v>
      </c>
      <c r="J16" s="60">
        <v>723.91899729166641</v>
      </c>
      <c r="K16" s="60">
        <v>731.62896999999987</v>
      </c>
      <c r="L16" s="60">
        <v>686.30992099999992</v>
      </c>
      <c r="M16" s="60">
        <v>605.1453009999999</v>
      </c>
      <c r="N16" s="60">
        <v>9106.6188382916662</v>
      </c>
      <c r="O16" s="60">
        <v>621.6002830000001</v>
      </c>
      <c r="P16" s="60">
        <v>600.23842599999989</v>
      </c>
      <c r="Q16" s="60">
        <v>1221.8387089999999</v>
      </c>
    </row>
    <row r="17" spans="1:17" x14ac:dyDescent="0.2">
      <c r="A17" s="36" t="s">
        <v>376</v>
      </c>
      <c r="B17" s="60">
        <v>47763.715383999974</v>
      </c>
      <c r="C17" s="60">
        <v>50478.221833999967</v>
      </c>
      <c r="D17" s="60">
        <v>55324.586254999987</v>
      </c>
      <c r="E17" s="60">
        <v>56748.968062999978</v>
      </c>
      <c r="F17" s="60">
        <v>54288.008621999994</v>
      </c>
      <c r="G17" s="60">
        <v>54792.31680299998</v>
      </c>
      <c r="H17" s="60">
        <v>55451.221099046641</v>
      </c>
      <c r="I17" s="60">
        <v>47831.576329788877</v>
      </c>
      <c r="J17" s="60">
        <v>52282.684049911841</v>
      </c>
      <c r="K17" s="60">
        <v>50697.48850799998</v>
      </c>
      <c r="L17" s="60">
        <v>50430.633397999976</v>
      </c>
      <c r="M17" s="60">
        <v>49124.666952999985</v>
      </c>
      <c r="N17" s="60">
        <v>625214.08729874762</v>
      </c>
      <c r="O17" s="60">
        <v>46771.910816419324</v>
      </c>
      <c r="P17" s="60">
        <v>43731.619892999995</v>
      </c>
      <c r="Q17" s="60">
        <v>90503.530709419327</v>
      </c>
    </row>
    <row r="18" spans="1:17" x14ac:dyDescent="0.2">
      <c r="A18" s="37" t="s">
        <v>16</v>
      </c>
      <c r="B18" s="60">
        <v>0</v>
      </c>
      <c r="C18" s="60">
        <v>0</v>
      </c>
      <c r="D18" s="60">
        <v>0</v>
      </c>
      <c r="E18" s="60">
        <v>0</v>
      </c>
      <c r="F18" s="60">
        <v>0</v>
      </c>
      <c r="G18" s="60">
        <v>2098</v>
      </c>
      <c r="H18" s="60">
        <v>0</v>
      </c>
      <c r="I18" s="60">
        <v>0</v>
      </c>
      <c r="J18" s="60">
        <v>0</v>
      </c>
      <c r="K18" s="60">
        <v>0</v>
      </c>
      <c r="L18" s="60">
        <v>62.236559</v>
      </c>
      <c r="M18" s="60">
        <v>-1728.904272</v>
      </c>
      <c r="N18" s="60">
        <v>431.33228700000001</v>
      </c>
      <c r="O18" s="60">
        <v>118.693005</v>
      </c>
      <c r="P18" s="60">
        <v>118.693005</v>
      </c>
      <c r="Q18" s="60">
        <v>237.38601</v>
      </c>
    </row>
    <row r="19" spans="1:17" x14ac:dyDescent="0.2">
      <c r="A19" s="37" t="s">
        <v>38</v>
      </c>
      <c r="B19" s="60">
        <v>668.37696899999992</v>
      </c>
      <c r="C19" s="60">
        <v>1.81</v>
      </c>
      <c r="D19" s="60">
        <v>1.81</v>
      </c>
      <c r="E19" s="60">
        <v>1.81</v>
      </c>
      <c r="F19" s="60">
        <v>1.81</v>
      </c>
      <c r="G19" s="60">
        <v>1.81</v>
      </c>
      <c r="H19" s="60">
        <v>1.81</v>
      </c>
      <c r="I19" s="60">
        <v>1.81</v>
      </c>
      <c r="J19" s="60">
        <v>1.81</v>
      </c>
      <c r="K19" s="60">
        <v>1.81</v>
      </c>
      <c r="L19" s="60">
        <v>1.81</v>
      </c>
      <c r="M19" s="60">
        <v>1.81</v>
      </c>
      <c r="N19" s="60">
        <v>688.28696899999989</v>
      </c>
      <c r="O19" s="60">
        <v>1.81</v>
      </c>
      <c r="P19" s="60">
        <v>1.81</v>
      </c>
      <c r="Q19" s="60">
        <v>3.62</v>
      </c>
    </row>
    <row r="20" spans="1:17" x14ac:dyDescent="0.2">
      <c r="A20" s="37" t="s">
        <v>43</v>
      </c>
      <c r="B20" s="60">
        <v>2038.0231670000005</v>
      </c>
      <c r="C20" s="60">
        <v>1867.5092369999998</v>
      </c>
      <c r="D20" s="60">
        <v>2109.5423880000003</v>
      </c>
      <c r="E20" s="60">
        <v>2110.1455690000003</v>
      </c>
      <c r="F20" s="60">
        <v>2304.6214319999999</v>
      </c>
      <c r="G20" s="60">
        <v>2174.4372489999996</v>
      </c>
      <c r="H20" s="60">
        <v>2189.97874</v>
      </c>
      <c r="I20" s="60">
        <v>2254.4152419999996</v>
      </c>
      <c r="J20" s="60">
        <v>2460.2865689999999</v>
      </c>
      <c r="K20" s="60">
        <v>2475.8876639999999</v>
      </c>
      <c r="L20" s="60">
        <v>2206.7394209999998</v>
      </c>
      <c r="M20" s="60">
        <v>2259.4657779999993</v>
      </c>
      <c r="N20" s="60">
        <v>26451.052456000001</v>
      </c>
      <c r="O20" s="60">
        <v>2248.0763770000003</v>
      </c>
      <c r="P20" s="60">
        <v>1936.4871160000002</v>
      </c>
      <c r="Q20" s="60">
        <v>4184.5634930000006</v>
      </c>
    </row>
    <row r="21" spans="1:17" x14ac:dyDescent="0.2">
      <c r="A21" s="37" t="s">
        <v>419</v>
      </c>
      <c r="B21" s="60">
        <v>1640.5997700000003</v>
      </c>
      <c r="C21" s="60">
        <v>1803.8059420000002</v>
      </c>
      <c r="D21" s="60">
        <v>2682.0568510000007</v>
      </c>
      <c r="E21" s="60">
        <v>3667.6075279999995</v>
      </c>
      <c r="F21" s="60">
        <v>2145.6970120000001</v>
      </c>
      <c r="G21" s="60">
        <v>1785.138549</v>
      </c>
      <c r="H21" s="60">
        <v>2002.7509346666664</v>
      </c>
      <c r="I21" s="60">
        <v>4024.3786461666659</v>
      </c>
      <c r="J21" s="60">
        <v>2150.8405039619079</v>
      </c>
      <c r="K21" s="60">
        <v>1153.9274980000014</v>
      </c>
      <c r="L21" s="60">
        <v>2906.9567899999975</v>
      </c>
      <c r="M21" s="60">
        <v>1966.1552860000018</v>
      </c>
      <c r="N21" s="60">
        <v>27929.915310795226</v>
      </c>
      <c r="O21" s="60">
        <v>2062.0072124193571</v>
      </c>
      <c r="P21" s="60">
        <v>1200.4644620000026</v>
      </c>
      <c r="Q21" s="60">
        <v>3262.4716744193579</v>
      </c>
    </row>
    <row r="22" spans="1:17" x14ac:dyDescent="0.2">
      <c r="A22" s="37" t="s">
        <v>465</v>
      </c>
      <c r="B22" s="60">
        <v>1858.6809750000002</v>
      </c>
      <c r="C22" s="60">
        <v>3056.3486040000003</v>
      </c>
      <c r="D22" s="60">
        <v>1028.03279</v>
      </c>
      <c r="E22" s="60">
        <v>998.87903200000005</v>
      </c>
      <c r="F22" s="60">
        <v>1919.8336510000001</v>
      </c>
      <c r="G22" s="60">
        <v>1834.746584</v>
      </c>
      <c r="H22" s="60">
        <v>375.77970600000009</v>
      </c>
      <c r="I22" s="60">
        <v>1246.1010136</v>
      </c>
      <c r="J22" s="60">
        <v>1155.0398919999998</v>
      </c>
      <c r="K22" s="60">
        <v>2322.3657029999999</v>
      </c>
      <c r="L22" s="60">
        <v>1274.7237299999997</v>
      </c>
      <c r="M22" s="60">
        <v>1067.88725</v>
      </c>
      <c r="N22" s="60">
        <v>18138.418930600001</v>
      </c>
      <c r="O22" s="60">
        <v>927.13294799999994</v>
      </c>
      <c r="P22" s="60">
        <v>842.14485400000001</v>
      </c>
      <c r="Q22" s="60">
        <v>1769.2778020000001</v>
      </c>
    </row>
    <row r="23" spans="1:17" x14ac:dyDescent="0.2">
      <c r="A23" s="37" t="s">
        <v>1434</v>
      </c>
      <c r="B23" s="60">
        <v>251.93815900000004</v>
      </c>
      <c r="C23" s="60">
        <v>357.29077100000006</v>
      </c>
      <c r="D23" s="60">
        <v>222.730726</v>
      </c>
      <c r="E23" s="60">
        <v>185.46877800000004</v>
      </c>
      <c r="F23" s="60">
        <v>223.33978900000002</v>
      </c>
      <c r="G23" s="60">
        <v>246.13030099999995</v>
      </c>
      <c r="H23" s="60">
        <v>242.01704900000001</v>
      </c>
      <c r="I23" s="60">
        <v>252.71439300000006</v>
      </c>
      <c r="J23" s="60">
        <v>252.11291400000002</v>
      </c>
      <c r="K23" s="60">
        <v>377.52785500000005</v>
      </c>
      <c r="L23" s="60">
        <v>295.75773699999996</v>
      </c>
      <c r="M23" s="60">
        <v>356.8991200000001</v>
      </c>
      <c r="N23" s="60">
        <v>3263.9275919999982</v>
      </c>
      <c r="O23" s="60">
        <v>312.71905799999996</v>
      </c>
      <c r="P23" s="60">
        <v>237.32811200000003</v>
      </c>
      <c r="Q23" s="60">
        <v>550.04717000000005</v>
      </c>
    </row>
    <row r="24" spans="1:17" x14ac:dyDescent="0.2">
      <c r="A24" s="37" t="s">
        <v>45</v>
      </c>
      <c r="B24" s="60">
        <v>1763.688625</v>
      </c>
      <c r="C24" s="60">
        <v>1433.1026260000001</v>
      </c>
      <c r="D24" s="60">
        <v>2649.7941460000002</v>
      </c>
      <c r="E24" s="60">
        <v>886.82829300000003</v>
      </c>
      <c r="F24" s="60">
        <v>3423.8704289999996</v>
      </c>
      <c r="G24" s="60">
        <v>2415.6100900000001</v>
      </c>
      <c r="H24" s="60">
        <v>1020.18693138</v>
      </c>
      <c r="I24" s="60">
        <v>699.42996799999992</v>
      </c>
      <c r="J24" s="60">
        <v>1230.2335609999998</v>
      </c>
      <c r="K24" s="60">
        <v>264.64529199999998</v>
      </c>
      <c r="L24" s="60">
        <v>636.93699000000026</v>
      </c>
      <c r="M24" s="60">
        <v>2023.9963949999997</v>
      </c>
      <c r="N24" s="60">
        <v>18448.323346380002</v>
      </c>
      <c r="O24" s="60">
        <v>116.10264299999999</v>
      </c>
      <c r="P24" s="60">
        <v>40.117655999999997</v>
      </c>
      <c r="Q24" s="60">
        <v>156.22029899999998</v>
      </c>
    </row>
    <row r="25" spans="1:17" x14ac:dyDescent="0.2">
      <c r="A25" s="37" t="s">
        <v>31</v>
      </c>
      <c r="B25" s="60">
        <v>35.406335000000006</v>
      </c>
      <c r="C25" s="60">
        <v>775.57945900000004</v>
      </c>
      <c r="D25" s="60">
        <v>727.31164899999999</v>
      </c>
      <c r="E25" s="60">
        <v>963.54574500000001</v>
      </c>
      <c r="F25" s="60">
        <v>1014.167331</v>
      </c>
      <c r="G25" s="60">
        <v>864.14767399999994</v>
      </c>
      <c r="H25" s="60">
        <v>1054.8971979999999</v>
      </c>
      <c r="I25" s="60">
        <v>875.191192</v>
      </c>
      <c r="J25" s="60">
        <v>1169.8687709999999</v>
      </c>
      <c r="K25" s="60">
        <v>2400.6096250000001</v>
      </c>
      <c r="L25" s="60">
        <v>1543.0628139999999</v>
      </c>
      <c r="M25" s="60">
        <v>1984.1423319999999</v>
      </c>
      <c r="N25" s="60">
        <v>13407.930124999999</v>
      </c>
      <c r="O25" s="60">
        <v>879.15722600000004</v>
      </c>
      <c r="P25" s="60">
        <v>199.88611399999999</v>
      </c>
      <c r="Q25" s="60">
        <v>1079.0433399999999</v>
      </c>
    </row>
    <row r="26" spans="1:17" x14ac:dyDescent="0.2">
      <c r="A26" s="37" t="s">
        <v>10</v>
      </c>
      <c r="B26" s="60">
        <v>8237.9455490000018</v>
      </c>
      <c r="C26" s="60">
        <v>9250.124348000003</v>
      </c>
      <c r="D26" s="60">
        <v>13091.319342000003</v>
      </c>
      <c r="E26" s="60">
        <v>11518.512887000006</v>
      </c>
      <c r="F26" s="60">
        <v>11144.824842000002</v>
      </c>
      <c r="G26" s="60">
        <v>11400.812138999996</v>
      </c>
      <c r="H26" s="60">
        <v>17329.108272000001</v>
      </c>
      <c r="I26" s="60">
        <v>6882.6501923555543</v>
      </c>
      <c r="J26" s="60">
        <v>13385.700130666666</v>
      </c>
      <c r="K26" s="60">
        <v>10229.969504000001</v>
      </c>
      <c r="L26" s="60">
        <v>10585.843814</v>
      </c>
      <c r="M26" s="60">
        <v>8739.1254239999998</v>
      </c>
      <c r="N26" s="60">
        <v>131795.93644402229</v>
      </c>
      <c r="O26" s="60">
        <v>9638.3076899999996</v>
      </c>
      <c r="P26" s="60">
        <v>9134.7612800000006</v>
      </c>
      <c r="Q26" s="60">
        <v>18773.068970000004</v>
      </c>
    </row>
    <row r="27" spans="1:17" x14ac:dyDescent="0.2">
      <c r="A27" s="37" t="s">
        <v>351</v>
      </c>
      <c r="B27" s="60">
        <v>6734.1225760000007</v>
      </c>
      <c r="C27" s="60">
        <v>7546.542832000001</v>
      </c>
      <c r="D27" s="60">
        <v>7285.3605249999982</v>
      </c>
      <c r="E27" s="60">
        <v>6886.7359409999999</v>
      </c>
      <c r="F27" s="60">
        <v>6814.730697</v>
      </c>
      <c r="G27" s="60">
        <v>6585.7770279999986</v>
      </c>
      <c r="H27" s="60">
        <v>6687.0708769999965</v>
      </c>
      <c r="I27" s="60">
        <v>6741.2218979999989</v>
      </c>
      <c r="J27" s="60">
        <v>5874.5343901166243</v>
      </c>
      <c r="K27" s="60">
        <v>6391.2733519999974</v>
      </c>
      <c r="L27" s="60">
        <v>6455.2737309999993</v>
      </c>
      <c r="M27" s="60">
        <v>6000.9781119999998</v>
      </c>
      <c r="N27" s="60">
        <v>80003.621959116543</v>
      </c>
      <c r="O27" s="60">
        <v>5899.8918719999992</v>
      </c>
      <c r="P27" s="60">
        <v>6175.8342519999997</v>
      </c>
      <c r="Q27" s="60">
        <v>12075.726123999997</v>
      </c>
    </row>
    <row r="28" spans="1:17" x14ac:dyDescent="0.2">
      <c r="A28" s="37" t="s">
        <v>5997</v>
      </c>
      <c r="B28" s="60">
        <v>0</v>
      </c>
      <c r="C28" s="60">
        <v>0</v>
      </c>
      <c r="D28" s="60">
        <v>0</v>
      </c>
      <c r="E28" s="60">
        <v>0</v>
      </c>
      <c r="F28" s="60">
        <v>0</v>
      </c>
      <c r="G28" s="60">
        <v>0</v>
      </c>
      <c r="H28" s="60">
        <v>0</v>
      </c>
      <c r="I28" s="60">
        <v>0</v>
      </c>
      <c r="J28" s="60">
        <v>0</v>
      </c>
      <c r="K28" s="60">
        <v>0</v>
      </c>
      <c r="L28" s="60">
        <v>0</v>
      </c>
      <c r="M28" s="60">
        <v>0</v>
      </c>
      <c r="N28" s="60">
        <v>0</v>
      </c>
      <c r="O28" s="60">
        <v>0</v>
      </c>
      <c r="P28" s="60">
        <v>0</v>
      </c>
      <c r="Q28" s="60">
        <v>0</v>
      </c>
    </row>
    <row r="29" spans="1:17" x14ac:dyDescent="0.2">
      <c r="A29" s="37" t="s">
        <v>4499</v>
      </c>
      <c r="B29" s="60">
        <v>449.92636400000009</v>
      </c>
      <c r="C29" s="60">
        <v>212.71908999999997</v>
      </c>
      <c r="D29" s="60">
        <v>1474.5456470000001</v>
      </c>
      <c r="E29" s="60">
        <v>901.16727400000002</v>
      </c>
      <c r="F29" s="60">
        <v>164.95000000000002</v>
      </c>
      <c r="G29" s="60">
        <v>713.49340799999993</v>
      </c>
      <c r="H29" s="60">
        <v>238.16</v>
      </c>
      <c r="I29" s="60">
        <v>334.995183</v>
      </c>
      <c r="J29" s="60">
        <v>206.01623999999998</v>
      </c>
      <c r="K29" s="60">
        <v>880.02818199999967</v>
      </c>
      <c r="L29" s="60">
        <v>234.08312500000002</v>
      </c>
      <c r="M29" s="60">
        <v>2110.1301730000005</v>
      </c>
      <c r="N29" s="60">
        <v>7920.214685999993</v>
      </c>
      <c r="O29" s="60">
        <v>289.17909099999997</v>
      </c>
      <c r="P29" s="60">
        <v>3.65</v>
      </c>
      <c r="Q29" s="60">
        <v>292.82909099999995</v>
      </c>
    </row>
    <row r="30" spans="1:17" x14ac:dyDescent="0.2">
      <c r="A30" s="37" t="s">
        <v>6</v>
      </c>
      <c r="B30" s="60">
        <v>24085.00689499997</v>
      </c>
      <c r="C30" s="60">
        <v>24173.388924999967</v>
      </c>
      <c r="D30" s="60">
        <v>24052.082190999983</v>
      </c>
      <c r="E30" s="60">
        <v>28628.267015999976</v>
      </c>
      <c r="F30" s="60">
        <v>25130.163438999993</v>
      </c>
      <c r="G30" s="60">
        <v>24672.213780999984</v>
      </c>
      <c r="H30" s="60">
        <v>24309.461390999975</v>
      </c>
      <c r="I30" s="60">
        <v>24518.668601666661</v>
      </c>
      <c r="J30" s="60">
        <v>24396.241078166644</v>
      </c>
      <c r="K30" s="60">
        <v>24199.443832999979</v>
      </c>
      <c r="L30" s="60">
        <v>24227.208686999984</v>
      </c>
      <c r="M30" s="60">
        <v>24342.981354999982</v>
      </c>
      <c r="N30" s="60">
        <v>296735.12719283352</v>
      </c>
      <c r="O30" s="60">
        <v>24278.833693999964</v>
      </c>
      <c r="P30" s="60">
        <v>23840.443041999995</v>
      </c>
      <c r="Q30" s="60">
        <v>48119.276735999963</v>
      </c>
    </row>
    <row r="31" spans="1:17" x14ac:dyDescent="0.2">
      <c r="A31" s="36" t="s">
        <v>7036</v>
      </c>
      <c r="B31" s="60">
        <v>50547.241655999969</v>
      </c>
      <c r="C31" s="60">
        <v>53484.519830999969</v>
      </c>
      <c r="D31" s="60">
        <v>57525.381598999986</v>
      </c>
      <c r="E31" s="60">
        <v>59093.87449099998</v>
      </c>
      <c r="F31" s="60">
        <v>57418.359317999995</v>
      </c>
      <c r="G31" s="60">
        <v>58978.501541999976</v>
      </c>
      <c r="H31" s="60">
        <v>58008.842813046642</v>
      </c>
      <c r="I31" s="60">
        <v>50053.018049555547</v>
      </c>
      <c r="J31" s="60">
        <v>54842.69764261815</v>
      </c>
      <c r="K31" s="60">
        <v>54108.544857999979</v>
      </c>
      <c r="L31" s="60">
        <v>53271.889604999975</v>
      </c>
      <c r="M31" s="60">
        <v>52492.288151999986</v>
      </c>
      <c r="N31" s="60">
        <v>660181.43155722064</v>
      </c>
      <c r="O31" s="60">
        <v>49212.348404419317</v>
      </c>
      <c r="P31" s="60">
        <v>45566.598844</v>
      </c>
      <c r="Q31" s="60">
        <v>94778.947248419325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Q91"/>
  <sheetViews>
    <sheetView topLeftCell="K1" workbookViewId="0">
      <pane ySplit="3" topLeftCell="A61" activePane="bottomLeft" state="frozen"/>
      <selection pane="bottomLeft" activeCell="N64" sqref="N64"/>
    </sheetView>
  </sheetViews>
  <sheetFormatPr baseColWidth="10" defaultColWidth="8.83203125" defaultRowHeight="15" x14ac:dyDescent="0.2"/>
  <cols>
    <col min="1" max="1" width="41.6640625" bestFit="1" customWidth="1"/>
    <col min="2" max="10" width="12.33203125" style="28" bestFit="1" customWidth="1"/>
    <col min="11" max="13" width="13.6640625" style="28" bestFit="1" customWidth="1"/>
    <col min="14" max="14" width="19.33203125" style="28" bestFit="1" customWidth="1"/>
    <col min="15" max="16" width="17.6640625" style="28" bestFit="1" customWidth="1"/>
    <col min="17" max="17" width="18.33203125" style="28" bestFit="1" customWidth="1"/>
  </cols>
  <sheetData>
    <row r="2" spans="1:17" x14ac:dyDescent="0.2">
      <c r="A2">
        <v>1</v>
      </c>
      <c r="B2" s="28">
        <v>2</v>
      </c>
      <c r="C2" s="28">
        <v>3</v>
      </c>
      <c r="D2" s="28">
        <v>4</v>
      </c>
      <c r="E2" s="28">
        <v>5</v>
      </c>
      <c r="F2" s="28">
        <v>6</v>
      </c>
      <c r="G2" s="28">
        <v>7</v>
      </c>
      <c r="H2" s="28">
        <v>8</v>
      </c>
      <c r="I2" s="28">
        <v>9</v>
      </c>
      <c r="J2" s="28">
        <v>10</v>
      </c>
      <c r="K2" s="28">
        <v>11</v>
      </c>
      <c r="L2" s="28">
        <v>12</v>
      </c>
      <c r="M2" s="28">
        <v>13</v>
      </c>
      <c r="N2" s="28">
        <v>14</v>
      </c>
      <c r="O2" s="28">
        <v>15</v>
      </c>
      <c r="P2" s="28">
        <v>16</v>
      </c>
      <c r="Q2" s="28">
        <v>17</v>
      </c>
    </row>
    <row r="3" spans="1:17" x14ac:dyDescent="0.2">
      <c r="A3" s="35" t="s">
        <v>7035</v>
      </c>
      <c r="B3" s="60" t="s">
        <v>7020</v>
      </c>
      <c r="C3" s="60" t="s">
        <v>7021</v>
      </c>
      <c r="D3" s="60" t="s">
        <v>7022</v>
      </c>
      <c r="E3" s="60" t="s">
        <v>7023</v>
      </c>
      <c r="F3" s="60" t="s">
        <v>7024</v>
      </c>
      <c r="G3" s="60" t="s">
        <v>7025</v>
      </c>
      <c r="H3" s="60" t="s">
        <v>7026</v>
      </c>
      <c r="I3" s="60" t="s">
        <v>7027</v>
      </c>
      <c r="J3" s="60" t="s">
        <v>7028</v>
      </c>
      <c r="K3" s="60" t="s">
        <v>7029</v>
      </c>
      <c r="L3" s="60" t="s">
        <v>7030</v>
      </c>
      <c r="M3" s="60" t="s">
        <v>7031</v>
      </c>
      <c r="N3" s="60" t="s">
        <v>7032</v>
      </c>
      <c r="O3" s="60" t="s">
        <v>7033</v>
      </c>
      <c r="P3" s="60" t="s">
        <v>7034</v>
      </c>
      <c r="Q3" s="60" t="s">
        <v>7040</v>
      </c>
    </row>
    <row r="4" spans="1:17" x14ac:dyDescent="0.2">
      <c r="A4" s="36" t="s">
        <v>358</v>
      </c>
      <c r="B4" s="60">
        <v>2783.5262719999996</v>
      </c>
      <c r="C4" s="60">
        <v>3006.297997000001</v>
      </c>
      <c r="D4" s="60">
        <v>2200.7953440000001</v>
      </c>
      <c r="E4" s="60">
        <v>2344.9064280000002</v>
      </c>
      <c r="F4" s="60">
        <v>3130.350696</v>
      </c>
      <c r="G4" s="60">
        <v>4186.1847389999984</v>
      </c>
      <c r="H4" s="60">
        <v>2557.6217140000008</v>
      </c>
      <c r="I4" s="60">
        <v>2221.4417197666671</v>
      </c>
      <c r="J4" s="60">
        <v>2560.0135927063134</v>
      </c>
      <c r="K4" s="60">
        <v>3411.0563499999998</v>
      </c>
      <c r="L4" s="60">
        <v>2841.2562069999999</v>
      </c>
      <c r="M4" s="60">
        <v>3367.6211990000002</v>
      </c>
      <c r="N4" s="60">
        <v>34967.344258472978</v>
      </c>
      <c r="O4" s="60">
        <v>2440.4375879999998</v>
      </c>
      <c r="P4" s="60">
        <v>1834.9789510000003</v>
      </c>
      <c r="Q4" s="60">
        <v>4275.4165389999998</v>
      </c>
    </row>
    <row r="5" spans="1:17" x14ac:dyDescent="0.2">
      <c r="A5" s="37" t="s">
        <v>367</v>
      </c>
      <c r="B5" s="60">
        <v>131.70171099999999</v>
      </c>
      <c r="C5" s="60">
        <v>129.340238</v>
      </c>
      <c r="D5" s="60">
        <v>130.827744</v>
      </c>
      <c r="E5" s="60">
        <v>96.157842000000002</v>
      </c>
      <c r="F5" s="60">
        <v>92.858424999999997</v>
      </c>
      <c r="G5" s="60">
        <v>91.843150999999992</v>
      </c>
      <c r="H5" s="60">
        <v>91.662774999999996</v>
      </c>
      <c r="I5" s="60">
        <v>90.964534999999998</v>
      </c>
      <c r="J5" s="60">
        <v>91.013508999999999</v>
      </c>
      <c r="K5" s="60">
        <v>91.544639000000004</v>
      </c>
      <c r="L5" s="60">
        <v>90.982190000000003</v>
      </c>
      <c r="M5" s="60">
        <v>522.68473799999992</v>
      </c>
      <c r="N5" s="60">
        <v>1651.5814969999999</v>
      </c>
      <c r="O5" s="60">
        <v>41.459111999999998</v>
      </c>
      <c r="P5" s="60">
        <v>66.516250999999997</v>
      </c>
      <c r="Q5" s="60">
        <v>107.975363</v>
      </c>
    </row>
    <row r="6" spans="1:17" x14ac:dyDescent="0.2">
      <c r="A6" s="43" t="s">
        <v>43</v>
      </c>
      <c r="B6" s="60">
        <v>0.89536199999999999</v>
      </c>
      <c r="C6" s="60">
        <v>0.89409099999999997</v>
      </c>
      <c r="D6" s="60">
        <v>0.89318200000000003</v>
      </c>
      <c r="E6" s="60">
        <v>0.89318200000000003</v>
      </c>
      <c r="F6" s="60">
        <v>0.89318200000000003</v>
      </c>
      <c r="G6" s="60">
        <v>0.89318200000000003</v>
      </c>
      <c r="H6" s="60">
        <v>0.90136300000000003</v>
      </c>
      <c r="I6" s="60">
        <v>0.89318200000000003</v>
      </c>
      <c r="J6" s="60">
        <v>0.89590900000000007</v>
      </c>
      <c r="K6" s="60">
        <v>0.89318200000000003</v>
      </c>
      <c r="L6" s="60">
        <v>0.89318200000000003</v>
      </c>
      <c r="M6" s="60">
        <v>0.89318200000000003</v>
      </c>
      <c r="N6" s="60">
        <v>10.732181000000001</v>
      </c>
      <c r="O6" s="60">
        <v>0.89609000000000005</v>
      </c>
      <c r="P6" s="60">
        <v>0.89409099999999997</v>
      </c>
      <c r="Q6" s="60">
        <v>1.790181</v>
      </c>
    </row>
    <row r="7" spans="1:17" x14ac:dyDescent="0.2">
      <c r="A7" s="43" t="s">
        <v>419</v>
      </c>
      <c r="B7" s="60">
        <v>11.850652999999999</v>
      </c>
      <c r="C7" s="60">
        <v>11.850652999999999</v>
      </c>
      <c r="D7" s="60">
        <v>11.850652999999999</v>
      </c>
      <c r="E7" s="60">
        <v>11.850652999999999</v>
      </c>
      <c r="F7" s="60">
        <v>11.850652999999999</v>
      </c>
      <c r="G7" s="60">
        <v>11.850652999999999</v>
      </c>
      <c r="H7" s="60">
        <v>11.850652999999999</v>
      </c>
      <c r="I7" s="60">
        <v>11.850652999999999</v>
      </c>
      <c r="J7" s="60">
        <v>11.850652999999999</v>
      </c>
      <c r="K7" s="60">
        <v>11.842817</v>
      </c>
      <c r="L7" s="60">
        <v>11.850652999999999</v>
      </c>
      <c r="M7" s="60">
        <v>11.850652999999999</v>
      </c>
      <c r="N7" s="60">
        <v>142.19999999999999</v>
      </c>
      <c r="O7" s="60">
        <v>-0.10711199999999999</v>
      </c>
      <c r="P7" s="60">
        <v>25.48</v>
      </c>
      <c r="Q7" s="60">
        <v>25.372888000000003</v>
      </c>
    </row>
    <row r="8" spans="1:17" x14ac:dyDescent="0.2">
      <c r="A8" s="43" t="s">
        <v>465</v>
      </c>
      <c r="B8" s="60">
        <v>4.4689410000000001</v>
      </c>
      <c r="C8" s="60">
        <v>2.7447710000000001</v>
      </c>
      <c r="D8" s="60">
        <v>4.4351080000000005</v>
      </c>
      <c r="E8" s="60">
        <v>3.6738550000000005</v>
      </c>
      <c r="F8" s="60">
        <v>4.2331479999999999</v>
      </c>
      <c r="G8" s="60">
        <v>2.843556</v>
      </c>
      <c r="H8" s="60">
        <v>2.7603849999999999</v>
      </c>
      <c r="I8" s="60">
        <v>2.6750880000000001</v>
      </c>
      <c r="J8" s="60">
        <v>2.7390650000000001</v>
      </c>
      <c r="K8" s="60">
        <v>2.80206</v>
      </c>
      <c r="L8" s="60">
        <v>2.7500450000000001</v>
      </c>
      <c r="M8" s="60">
        <v>2.691856</v>
      </c>
      <c r="N8" s="60">
        <v>38.817878</v>
      </c>
      <c r="O8" s="60">
        <v>2.646153</v>
      </c>
      <c r="P8" s="60">
        <v>2.6637309999999998</v>
      </c>
      <c r="Q8" s="60">
        <v>5.3098840000000003</v>
      </c>
    </row>
    <row r="9" spans="1:17" x14ac:dyDescent="0.2">
      <c r="A9" s="43" t="s">
        <v>1434</v>
      </c>
      <c r="B9" s="60">
        <v>5.6841900000000001</v>
      </c>
      <c r="C9" s="60">
        <v>5.0481579999999999</v>
      </c>
      <c r="D9" s="60">
        <v>4.8462360000000002</v>
      </c>
      <c r="E9" s="60">
        <v>4.6875869999999997</v>
      </c>
      <c r="F9" s="60">
        <v>4.5788770000000003</v>
      </c>
      <c r="G9" s="60">
        <v>4.953195</v>
      </c>
      <c r="H9" s="60">
        <v>4.8478089999999998</v>
      </c>
      <c r="I9" s="60">
        <v>4.2430469999999998</v>
      </c>
      <c r="J9" s="60">
        <v>4.2253170000000004</v>
      </c>
      <c r="K9" s="60">
        <v>4.7040150000000001</v>
      </c>
      <c r="L9" s="60">
        <v>4.1857470000000001</v>
      </c>
      <c r="M9" s="60">
        <v>4.3603339999999999</v>
      </c>
      <c r="N9" s="60">
        <v>56.364511999999998</v>
      </c>
      <c r="O9" s="60">
        <v>4.3352680000000001</v>
      </c>
      <c r="P9" s="60">
        <v>3.7897159999999999</v>
      </c>
      <c r="Q9" s="60">
        <v>8.1249839999999995</v>
      </c>
    </row>
    <row r="10" spans="1:17" x14ac:dyDescent="0.2">
      <c r="A10" s="43" t="s">
        <v>351</v>
      </c>
      <c r="B10" s="60">
        <v>95.048552000000001</v>
      </c>
      <c r="C10" s="60">
        <v>95.048552000000001</v>
      </c>
      <c r="D10" s="60">
        <v>95.048552000000001</v>
      </c>
      <c r="E10" s="60">
        <v>61.298552000000001</v>
      </c>
      <c r="F10" s="60">
        <v>57.548552000000001</v>
      </c>
      <c r="G10" s="60">
        <v>57.548552000000001</v>
      </c>
      <c r="H10" s="60">
        <v>57.548552000000001</v>
      </c>
      <c r="I10" s="60">
        <v>57.548552000000001</v>
      </c>
      <c r="J10" s="60">
        <v>57.548552000000001</v>
      </c>
      <c r="K10" s="60">
        <v>57.548552000000001</v>
      </c>
      <c r="L10" s="60">
        <v>57.548549999999999</v>
      </c>
      <c r="M10" s="60">
        <v>489.13469999999995</v>
      </c>
      <c r="N10" s="60">
        <v>1238.4187699999998</v>
      </c>
      <c r="O10" s="60">
        <v>19.934699999999999</v>
      </c>
      <c r="P10" s="60">
        <v>19.934699999999999</v>
      </c>
      <c r="Q10" s="60">
        <v>39.869399999999999</v>
      </c>
    </row>
    <row r="11" spans="1:17" x14ac:dyDescent="0.2">
      <c r="A11" s="43" t="s">
        <v>6</v>
      </c>
      <c r="B11" s="60">
        <v>13.754012999999999</v>
      </c>
      <c r="C11" s="60">
        <v>13.754012999999999</v>
      </c>
      <c r="D11" s="60">
        <v>13.754012999999999</v>
      </c>
      <c r="E11" s="60">
        <v>13.754012999999999</v>
      </c>
      <c r="F11" s="60">
        <v>13.754012999999999</v>
      </c>
      <c r="G11" s="60">
        <v>13.754012999999999</v>
      </c>
      <c r="H11" s="60">
        <v>13.754012999999999</v>
      </c>
      <c r="I11" s="60">
        <v>13.754012999999999</v>
      </c>
      <c r="J11" s="60">
        <v>13.754012999999999</v>
      </c>
      <c r="K11" s="60">
        <v>13.754012999999999</v>
      </c>
      <c r="L11" s="60">
        <v>13.754012999999999</v>
      </c>
      <c r="M11" s="60">
        <v>13.754012999999999</v>
      </c>
      <c r="N11" s="60">
        <v>165.04815600000001</v>
      </c>
      <c r="O11" s="60">
        <v>13.754012999999999</v>
      </c>
      <c r="P11" s="60">
        <v>13.754012999999999</v>
      </c>
      <c r="Q11" s="60">
        <v>27.508025999999997</v>
      </c>
    </row>
    <row r="12" spans="1:17" x14ac:dyDescent="0.2">
      <c r="A12" s="37" t="s">
        <v>375</v>
      </c>
      <c r="B12" s="60">
        <v>1677.9715099999994</v>
      </c>
      <c r="C12" s="60">
        <v>1923.8595310000005</v>
      </c>
      <c r="D12" s="60">
        <v>949.81789099999992</v>
      </c>
      <c r="E12" s="60">
        <v>1273.040344</v>
      </c>
      <c r="F12" s="60">
        <v>1907.6022949999999</v>
      </c>
      <c r="G12" s="60">
        <v>1670.6840649999999</v>
      </c>
      <c r="H12" s="60">
        <v>1605.0256130000002</v>
      </c>
      <c r="I12" s="60">
        <v>1244.9681089000001</v>
      </c>
      <c r="J12" s="60">
        <v>1629.3177230638889</v>
      </c>
      <c r="K12" s="60">
        <v>2003.2413190000002</v>
      </c>
      <c r="L12" s="60">
        <v>1952.1948110000005</v>
      </c>
      <c r="M12" s="60">
        <v>2176.6349639999999</v>
      </c>
      <c r="N12" s="60">
        <v>20370.630174963895</v>
      </c>
      <c r="O12" s="60">
        <v>1735.6051490000002</v>
      </c>
      <c r="P12" s="60">
        <v>1128.4328719999999</v>
      </c>
      <c r="Q12" s="60">
        <v>2864.0380209999998</v>
      </c>
    </row>
    <row r="13" spans="1:17" x14ac:dyDescent="0.2">
      <c r="A13" s="43" t="s">
        <v>38</v>
      </c>
      <c r="B13" s="60">
        <v>0</v>
      </c>
      <c r="C13" s="60">
        <v>0</v>
      </c>
      <c r="D13" s="60">
        <v>0</v>
      </c>
      <c r="E13" s="60">
        <v>0</v>
      </c>
      <c r="F13" s="60">
        <v>0</v>
      </c>
      <c r="G13" s="60">
        <v>0</v>
      </c>
      <c r="H13" s="60">
        <v>17.045455</v>
      </c>
      <c r="I13" s="60">
        <v>17.045455</v>
      </c>
      <c r="J13" s="60">
        <v>17.045453999999999</v>
      </c>
      <c r="K13" s="60">
        <v>17.045455</v>
      </c>
      <c r="L13" s="60">
        <v>17.045455</v>
      </c>
      <c r="M13" s="60">
        <v>17.045453999999999</v>
      </c>
      <c r="N13" s="60">
        <v>102.272728</v>
      </c>
      <c r="O13" s="60">
        <v>51.136364</v>
      </c>
      <c r="P13" s="60">
        <v>0</v>
      </c>
      <c r="Q13" s="60">
        <v>51.136364</v>
      </c>
    </row>
    <row r="14" spans="1:17" x14ac:dyDescent="0.2">
      <c r="A14" s="43" t="s">
        <v>43</v>
      </c>
      <c r="B14" s="60">
        <v>125.32915799999994</v>
      </c>
      <c r="C14" s="60">
        <v>123.07453499999993</v>
      </c>
      <c r="D14" s="60">
        <v>116.79593599999995</v>
      </c>
      <c r="E14" s="60">
        <v>107.54791999999993</v>
      </c>
      <c r="F14" s="60">
        <v>111.08258599999995</v>
      </c>
      <c r="G14" s="60">
        <v>108.78179899999992</v>
      </c>
      <c r="H14" s="60">
        <v>89.767018000000007</v>
      </c>
      <c r="I14" s="60">
        <v>115.19408199999994</v>
      </c>
      <c r="J14" s="60">
        <v>123.31804499999994</v>
      </c>
      <c r="K14" s="60">
        <v>134.44268599999998</v>
      </c>
      <c r="L14" s="60">
        <v>119.86544399999995</v>
      </c>
      <c r="M14" s="60">
        <v>134.75421499999993</v>
      </c>
      <c r="N14" s="60">
        <v>1409.953424</v>
      </c>
      <c r="O14" s="60">
        <v>147.64486399999996</v>
      </c>
      <c r="P14" s="60">
        <v>94.487150999999983</v>
      </c>
      <c r="Q14" s="60">
        <v>242.13201499999991</v>
      </c>
    </row>
    <row r="15" spans="1:17" x14ac:dyDescent="0.2">
      <c r="A15" s="43" t="s">
        <v>419</v>
      </c>
      <c r="B15" s="60">
        <v>39.687722999999991</v>
      </c>
      <c r="C15" s="60">
        <v>40.778654000000003</v>
      </c>
      <c r="D15" s="60">
        <v>34.931345000000007</v>
      </c>
      <c r="E15" s="60">
        <v>35.384889000000001</v>
      </c>
      <c r="F15" s="60">
        <v>46.974198000000001</v>
      </c>
      <c r="G15" s="60">
        <v>31.423954999999999</v>
      </c>
      <c r="H15" s="60">
        <v>34.759970000000003</v>
      </c>
      <c r="I15" s="60">
        <v>38.486942033333335</v>
      </c>
      <c r="J15" s="60">
        <v>21.865349999999996</v>
      </c>
      <c r="K15" s="60">
        <v>32.751337999999997</v>
      </c>
      <c r="L15" s="60">
        <v>76.722162999999995</v>
      </c>
      <c r="M15" s="60">
        <v>213.034391</v>
      </c>
      <c r="N15" s="60">
        <v>646.80091803333335</v>
      </c>
      <c r="O15" s="60">
        <v>109.61768300000001</v>
      </c>
      <c r="P15" s="60">
        <v>111.845067</v>
      </c>
      <c r="Q15" s="60">
        <v>221.46274999999997</v>
      </c>
    </row>
    <row r="16" spans="1:17" x14ac:dyDescent="0.2">
      <c r="A16" s="43" t="s">
        <v>465</v>
      </c>
      <c r="B16" s="60">
        <v>67.631866000000002</v>
      </c>
      <c r="C16" s="60">
        <v>78.226782999999998</v>
      </c>
      <c r="D16" s="60">
        <v>111.68269100000001</v>
      </c>
      <c r="E16" s="60">
        <v>53.567259999999997</v>
      </c>
      <c r="F16" s="60">
        <v>46.525683999999991</v>
      </c>
      <c r="G16" s="60">
        <v>34.522605999999996</v>
      </c>
      <c r="H16" s="60">
        <v>54.689484999999998</v>
      </c>
      <c r="I16" s="60">
        <v>225.93185</v>
      </c>
      <c r="J16" s="60">
        <v>213.44951700000001</v>
      </c>
      <c r="K16" s="60">
        <v>183.26047</v>
      </c>
      <c r="L16" s="60">
        <v>214.20327699999999</v>
      </c>
      <c r="M16" s="60">
        <v>369.80254100000002</v>
      </c>
      <c r="N16" s="60">
        <v>1653.4940300000001</v>
      </c>
      <c r="O16" s="60">
        <v>189.65722099999999</v>
      </c>
      <c r="P16" s="60">
        <v>22.383476000000002</v>
      </c>
      <c r="Q16" s="60">
        <v>212.04069699999999</v>
      </c>
    </row>
    <row r="17" spans="1:17" x14ac:dyDescent="0.2">
      <c r="A17" s="43" t="s">
        <v>1434</v>
      </c>
      <c r="B17" s="60">
        <v>3.435632</v>
      </c>
      <c r="C17" s="60">
        <v>3.5032349999999997</v>
      </c>
      <c r="D17" s="60">
        <v>4.0673659999999998</v>
      </c>
      <c r="E17" s="60">
        <v>2.8461970000000001</v>
      </c>
      <c r="F17" s="60">
        <v>3.2211289999999999</v>
      </c>
      <c r="G17" s="60">
        <v>2.6723090000000003</v>
      </c>
      <c r="H17" s="60">
        <v>25.943597999999998</v>
      </c>
      <c r="I17" s="60">
        <v>5.0735169999999998</v>
      </c>
      <c r="J17" s="60">
        <v>3.1837089999999995</v>
      </c>
      <c r="K17" s="60">
        <v>3.6423999999999999</v>
      </c>
      <c r="L17" s="60">
        <v>3.844573</v>
      </c>
      <c r="M17" s="60">
        <v>3.4595220000000002</v>
      </c>
      <c r="N17" s="60">
        <v>64.893186999999998</v>
      </c>
      <c r="O17" s="60">
        <v>5.0161759999999997</v>
      </c>
      <c r="P17" s="60">
        <v>5.9585620000000006</v>
      </c>
      <c r="Q17" s="60">
        <v>10.974738</v>
      </c>
    </row>
    <row r="18" spans="1:17" x14ac:dyDescent="0.2">
      <c r="A18" s="43" t="s">
        <v>1473</v>
      </c>
      <c r="B18" s="60">
        <v>0</v>
      </c>
      <c r="C18" s="60">
        <v>0</v>
      </c>
      <c r="D18" s="60">
        <v>0</v>
      </c>
      <c r="E18" s="60">
        <v>0</v>
      </c>
      <c r="F18" s="60">
        <v>0</v>
      </c>
      <c r="G18" s="60">
        <v>0</v>
      </c>
      <c r="H18" s="60">
        <v>0</v>
      </c>
      <c r="I18" s="60">
        <v>0</v>
      </c>
      <c r="J18" s="60">
        <v>0</v>
      </c>
      <c r="K18" s="60">
        <v>0</v>
      </c>
      <c r="L18" s="60">
        <v>0</v>
      </c>
      <c r="M18" s="60">
        <v>0</v>
      </c>
      <c r="N18" s="60">
        <v>0</v>
      </c>
      <c r="O18" s="60">
        <v>0.54545500000000002</v>
      </c>
      <c r="P18" s="60">
        <v>0.54545500000000002</v>
      </c>
      <c r="Q18" s="60">
        <v>1.09091</v>
      </c>
    </row>
    <row r="19" spans="1:17" x14ac:dyDescent="0.2">
      <c r="A19" s="43" t="s">
        <v>45</v>
      </c>
      <c r="B19" s="60">
        <v>0</v>
      </c>
      <c r="C19" s="60">
        <v>0</v>
      </c>
      <c r="D19" s="60">
        <v>0</v>
      </c>
      <c r="E19" s="60">
        <v>0</v>
      </c>
      <c r="F19" s="60">
        <v>0</v>
      </c>
      <c r="G19" s="60">
        <v>5.3874680000000001</v>
      </c>
      <c r="H19" s="60">
        <v>0</v>
      </c>
      <c r="I19" s="60">
        <v>2.4164970000000001</v>
      </c>
      <c r="J19" s="60">
        <v>0</v>
      </c>
      <c r="K19" s="60">
        <v>3.7690380000000001</v>
      </c>
      <c r="L19" s="60">
        <v>2.4527769999999998</v>
      </c>
      <c r="M19" s="60">
        <v>4.0332169999999996</v>
      </c>
      <c r="N19" s="60">
        <v>18.058996999999998</v>
      </c>
      <c r="O19" s="60">
        <v>0</v>
      </c>
      <c r="P19" s="60">
        <v>0</v>
      </c>
      <c r="Q19" s="60">
        <v>0</v>
      </c>
    </row>
    <row r="20" spans="1:17" x14ac:dyDescent="0.2">
      <c r="A20" s="43" t="s">
        <v>31</v>
      </c>
      <c r="B20" s="60">
        <v>2.4492609999999999</v>
      </c>
      <c r="C20" s="60">
        <v>8.2245799999999996</v>
      </c>
      <c r="D20" s="60">
        <v>1.9519979999999997</v>
      </c>
      <c r="E20" s="60">
        <v>1.929989</v>
      </c>
      <c r="F20" s="60">
        <v>1.929989</v>
      </c>
      <c r="G20" s="60">
        <v>1.9448560000000001</v>
      </c>
      <c r="H20" s="60">
        <v>1.4298389999999999</v>
      </c>
      <c r="I20" s="60">
        <v>3.2298390000000001</v>
      </c>
      <c r="J20" s="60">
        <v>3.2298390000000001</v>
      </c>
      <c r="K20" s="60">
        <v>-2.1701610000000002</v>
      </c>
      <c r="L20" s="60">
        <v>1.4298389999999999</v>
      </c>
      <c r="M20" s="60">
        <v>89.429839000000001</v>
      </c>
      <c r="N20" s="60">
        <v>115.00970699999999</v>
      </c>
      <c r="O20" s="60">
        <v>0.47983900000000002</v>
      </c>
      <c r="P20" s="60">
        <v>0.69412499999999999</v>
      </c>
      <c r="Q20" s="60">
        <v>1.173964</v>
      </c>
    </row>
    <row r="21" spans="1:17" x14ac:dyDescent="0.2">
      <c r="A21" s="43" t="s">
        <v>10</v>
      </c>
      <c r="B21" s="60">
        <v>709.70616899999982</v>
      </c>
      <c r="C21" s="60">
        <v>1188.7923880000003</v>
      </c>
      <c r="D21" s="60">
        <v>185.47043799999994</v>
      </c>
      <c r="E21" s="60">
        <v>419.12646200000006</v>
      </c>
      <c r="F21" s="60">
        <v>1188.6574969999999</v>
      </c>
      <c r="G21" s="60">
        <v>860.01092099999994</v>
      </c>
      <c r="H21" s="60">
        <v>855.69686000000002</v>
      </c>
      <c r="I21" s="60">
        <v>542.6089818666668</v>
      </c>
      <c r="J21" s="60">
        <v>731.71466177222226</v>
      </c>
      <c r="K21" s="60">
        <v>1172.1279099999999</v>
      </c>
      <c r="L21" s="60">
        <v>1053.6701590000002</v>
      </c>
      <c r="M21" s="60">
        <v>853.08502400000009</v>
      </c>
      <c r="N21" s="60">
        <v>10116.939471638891</v>
      </c>
      <c r="O21" s="60">
        <v>755.45881800000018</v>
      </c>
      <c r="P21" s="60">
        <v>438.6282799999999</v>
      </c>
      <c r="Q21" s="60">
        <v>1194.0870980000002</v>
      </c>
    </row>
    <row r="22" spans="1:17" x14ac:dyDescent="0.2">
      <c r="A22" s="43" t="s">
        <v>351</v>
      </c>
      <c r="B22" s="60">
        <v>254.11522599999998</v>
      </c>
      <c r="C22" s="60">
        <v>255.98175800000001</v>
      </c>
      <c r="D22" s="60">
        <v>189.60328699999999</v>
      </c>
      <c r="E22" s="60">
        <v>248.01511399999998</v>
      </c>
      <c r="F22" s="60">
        <v>229.715114</v>
      </c>
      <c r="G22" s="60">
        <v>322.08160799999996</v>
      </c>
      <c r="H22" s="60">
        <v>229.45080799999999</v>
      </c>
      <c r="I22" s="60">
        <v>38.944145000000006</v>
      </c>
      <c r="J22" s="60">
        <v>229.681084</v>
      </c>
      <c r="K22" s="60">
        <v>223.83453399999999</v>
      </c>
      <c r="L22" s="60">
        <v>223.83453399999999</v>
      </c>
      <c r="M22" s="60">
        <v>223.86960999999999</v>
      </c>
      <c r="N22" s="60">
        <v>2669.1268220000006</v>
      </c>
      <c r="O22" s="60">
        <v>201.77511199999998</v>
      </c>
      <c r="P22" s="60">
        <v>201.13520800000001</v>
      </c>
      <c r="Q22" s="60">
        <v>402.91031999999996</v>
      </c>
    </row>
    <row r="23" spans="1:17" x14ac:dyDescent="0.2">
      <c r="A23" s="43" t="s">
        <v>4499</v>
      </c>
      <c r="B23" s="60">
        <v>60.35</v>
      </c>
      <c r="C23" s="60">
        <v>31.551599999999997</v>
      </c>
      <c r="D23" s="60">
        <v>1</v>
      </c>
      <c r="E23" s="60">
        <v>122.20580999999999</v>
      </c>
      <c r="F23" s="60">
        <v>0</v>
      </c>
      <c r="G23" s="60">
        <v>45.9</v>
      </c>
      <c r="H23" s="60">
        <v>42.997639999999997</v>
      </c>
      <c r="I23" s="60">
        <v>4.4499999999999993</v>
      </c>
      <c r="J23" s="60">
        <v>53.106259999999999</v>
      </c>
      <c r="K23" s="60">
        <v>0</v>
      </c>
      <c r="L23" s="60">
        <v>6</v>
      </c>
      <c r="M23" s="60">
        <v>36.976312999999998</v>
      </c>
      <c r="N23" s="60">
        <v>404.537623</v>
      </c>
      <c r="O23" s="60">
        <v>48</v>
      </c>
      <c r="P23" s="60">
        <v>27.6</v>
      </c>
      <c r="Q23" s="60">
        <v>75.599999999999994</v>
      </c>
    </row>
    <row r="24" spans="1:17" x14ac:dyDescent="0.2">
      <c r="A24" s="43" t="s">
        <v>6</v>
      </c>
      <c r="B24" s="60">
        <v>415.26647499999984</v>
      </c>
      <c r="C24" s="60">
        <v>193.725998</v>
      </c>
      <c r="D24" s="60">
        <v>304.31483000000003</v>
      </c>
      <c r="E24" s="60">
        <v>282.41670300000004</v>
      </c>
      <c r="F24" s="60">
        <v>279.49609800000002</v>
      </c>
      <c r="G24" s="60">
        <v>257.95854300000002</v>
      </c>
      <c r="H24" s="60">
        <v>253.24494000000001</v>
      </c>
      <c r="I24" s="60">
        <v>251.58680000000001</v>
      </c>
      <c r="J24" s="60">
        <v>232.72380329166666</v>
      </c>
      <c r="K24" s="60">
        <v>234.53764900000004</v>
      </c>
      <c r="L24" s="60">
        <v>233.12659000000005</v>
      </c>
      <c r="M24" s="60">
        <v>231.14483800000002</v>
      </c>
      <c r="N24" s="60">
        <v>3169.5432672916672</v>
      </c>
      <c r="O24" s="60">
        <v>226.27361700000003</v>
      </c>
      <c r="P24" s="60">
        <v>225.15554800000007</v>
      </c>
      <c r="Q24" s="60">
        <v>451.42916500000013</v>
      </c>
    </row>
    <row r="25" spans="1:17" x14ac:dyDescent="0.2">
      <c r="A25" s="37" t="s">
        <v>404</v>
      </c>
      <c r="B25" s="60">
        <v>601.67638800000009</v>
      </c>
      <c r="C25" s="60">
        <v>597.12625500000013</v>
      </c>
      <c r="D25" s="60">
        <v>601.61558100000013</v>
      </c>
      <c r="E25" s="60">
        <v>549.61987700000009</v>
      </c>
      <c r="F25" s="60">
        <v>652.37492900000007</v>
      </c>
      <c r="G25" s="60">
        <v>2173.5841479999999</v>
      </c>
      <c r="H25" s="60">
        <v>581.02462000000014</v>
      </c>
      <c r="I25" s="60">
        <v>570.02005786666678</v>
      </c>
      <c r="J25" s="60">
        <v>564.55768964242429</v>
      </c>
      <c r="K25" s="60">
        <v>556.59354800000006</v>
      </c>
      <c r="L25" s="60">
        <v>547.25304500000016</v>
      </c>
      <c r="M25" s="60">
        <v>417.04807000000005</v>
      </c>
      <c r="N25" s="60">
        <v>8412.4942085090879</v>
      </c>
      <c r="O25" s="60">
        <v>472.01733800000022</v>
      </c>
      <c r="P25" s="60">
        <v>450.37674500000014</v>
      </c>
      <c r="Q25" s="60">
        <v>922.39408300000025</v>
      </c>
    </row>
    <row r="26" spans="1:17" x14ac:dyDescent="0.2">
      <c r="A26" s="43" t="s">
        <v>43</v>
      </c>
      <c r="B26" s="60">
        <v>7.1512739999999999</v>
      </c>
      <c r="C26" s="60">
        <v>7.1512739999999999</v>
      </c>
      <c r="D26" s="60">
        <v>7.1512739999999999</v>
      </c>
      <c r="E26" s="60">
        <v>7.1512739999999999</v>
      </c>
      <c r="F26" s="60">
        <v>7.1512739999999999</v>
      </c>
      <c r="G26" s="60">
        <v>7.1512739999999999</v>
      </c>
      <c r="H26" s="60">
        <v>7.1512739999999999</v>
      </c>
      <c r="I26" s="60">
        <v>7.1512739999999999</v>
      </c>
      <c r="J26" s="60">
        <v>2.181819</v>
      </c>
      <c r="K26" s="60">
        <v>2.181819</v>
      </c>
      <c r="L26" s="60">
        <v>2.181819</v>
      </c>
      <c r="M26" s="60">
        <v>2.181819</v>
      </c>
      <c r="N26" s="60">
        <v>65.937467999999996</v>
      </c>
      <c r="O26" s="60">
        <v>2.181819</v>
      </c>
      <c r="P26" s="60">
        <v>2.181819</v>
      </c>
      <c r="Q26" s="60">
        <v>4.3636379999999999</v>
      </c>
    </row>
    <row r="27" spans="1:17" x14ac:dyDescent="0.2">
      <c r="A27" s="43" t="s">
        <v>419</v>
      </c>
      <c r="B27" s="60">
        <v>47.981137000000004</v>
      </c>
      <c r="C27" s="60">
        <v>47.981137000000004</v>
      </c>
      <c r="D27" s="60">
        <v>47.981137000000004</v>
      </c>
      <c r="E27" s="60">
        <v>47.981137000000004</v>
      </c>
      <c r="F27" s="60">
        <v>47.981137000000004</v>
      </c>
      <c r="G27" s="60">
        <v>51.181137000000007</v>
      </c>
      <c r="H27" s="60">
        <v>51.181137000000007</v>
      </c>
      <c r="I27" s="60">
        <v>51.123986866666669</v>
      </c>
      <c r="J27" s="60">
        <v>51.294623642424249</v>
      </c>
      <c r="K27" s="60">
        <v>51.170225000000009</v>
      </c>
      <c r="L27" s="60">
        <v>52.754233000000006</v>
      </c>
      <c r="M27" s="60">
        <v>29.277795000000001</v>
      </c>
      <c r="N27" s="60">
        <v>577.88882250909091</v>
      </c>
      <c r="O27" s="60">
        <v>28.704758999999999</v>
      </c>
      <c r="P27" s="60">
        <v>31.491855999999999</v>
      </c>
      <c r="Q27" s="60">
        <v>60.196615000000001</v>
      </c>
    </row>
    <row r="28" spans="1:17" x14ac:dyDescent="0.2">
      <c r="A28" s="43" t="s">
        <v>1434</v>
      </c>
      <c r="B28" s="60">
        <v>0</v>
      </c>
      <c r="C28" s="60">
        <v>0</v>
      </c>
      <c r="D28" s="60">
        <v>0</v>
      </c>
      <c r="E28" s="60">
        <v>0</v>
      </c>
      <c r="F28" s="60">
        <v>0</v>
      </c>
      <c r="G28" s="60">
        <v>0</v>
      </c>
      <c r="H28" s="60">
        <v>0</v>
      </c>
      <c r="I28" s="60">
        <v>0</v>
      </c>
      <c r="J28" s="60">
        <v>0</v>
      </c>
      <c r="K28" s="60">
        <v>0</v>
      </c>
      <c r="L28" s="60">
        <v>21.975556000000001</v>
      </c>
      <c r="M28" s="60">
        <v>3.6779389999999998</v>
      </c>
      <c r="N28" s="60">
        <v>25.653494999999999</v>
      </c>
      <c r="O28" s="60">
        <v>3.5569139999999999</v>
      </c>
      <c r="P28" s="60">
        <v>2.838174</v>
      </c>
      <c r="Q28" s="60">
        <v>6.3950879999999994</v>
      </c>
    </row>
    <row r="29" spans="1:17" x14ac:dyDescent="0.2">
      <c r="A29" s="43" t="s">
        <v>45</v>
      </c>
      <c r="B29" s="60">
        <v>0</v>
      </c>
      <c r="C29" s="60">
        <v>0</v>
      </c>
      <c r="D29" s="60">
        <v>0</v>
      </c>
      <c r="E29" s="60">
        <v>0</v>
      </c>
      <c r="F29" s="60">
        <v>0</v>
      </c>
      <c r="G29" s="60">
        <v>1598.968316</v>
      </c>
      <c r="H29" s="60">
        <v>0</v>
      </c>
      <c r="I29" s="60">
        <v>0</v>
      </c>
      <c r="J29" s="60">
        <v>0</v>
      </c>
      <c r="K29" s="60">
        <v>0</v>
      </c>
      <c r="L29" s="60">
        <v>0</v>
      </c>
      <c r="M29" s="60">
        <v>0</v>
      </c>
      <c r="N29" s="60">
        <v>1598.968316</v>
      </c>
      <c r="O29" s="60">
        <v>0</v>
      </c>
      <c r="P29" s="60">
        <v>0</v>
      </c>
      <c r="Q29" s="60">
        <v>0</v>
      </c>
    </row>
    <row r="30" spans="1:17" x14ac:dyDescent="0.2">
      <c r="A30" s="43" t="s">
        <v>10</v>
      </c>
      <c r="B30" s="60">
        <v>11.150939000000001</v>
      </c>
      <c r="C30" s="60">
        <v>11.223122</v>
      </c>
      <c r="D30" s="60">
        <v>11.199563999999999</v>
      </c>
      <c r="E30" s="60">
        <v>6.4995640000000003</v>
      </c>
      <c r="F30" s="60">
        <v>10.890872000000002</v>
      </c>
      <c r="G30" s="60">
        <v>8.8249999999999993</v>
      </c>
      <c r="H30" s="60">
        <v>8.8249999999999993</v>
      </c>
      <c r="I30" s="60">
        <v>8.8249999999999993</v>
      </c>
      <c r="J30" s="60">
        <v>8.8249999999999993</v>
      </c>
      <c r="K30" s="60">
        <v>8.8249999999999993</v>
      </c>
      <c r="L30" s="60">
        <v>8.8249999999999993</v>
      </c>
      <c r="M30" s="60">
        <v>8.8249999999999993</v>
      </c>
      <c r="N30" s="60">
        <v>112.73906099999999</v>
      </c>
      <c r="O30" s="60">
        <v>5</v>
      </c>
      <c r="P30" s="60">
        <v>5</v>
      </c>
      <c r="Q30" s="60">
        <v>10</v>
      </c>
    </row>
    <row r="31" spans="1:17" x14ac:dyDescent="0.2">
      <c r="A31" s="43" t="s">
        <v>351</v>
      </c>
      <c r="B31" s="60">
        <v>52.130486000000005</v>
      </c>
      <c r="C31" s="60">
        <v>51.630954000000003</v>
      </c>
      <c r="D31" s="60">
        <v>53.854462999999996</v>
      </c>
      <c r="E31" s="60">
        <v>61.546771000000007</v>
      </c>
      <c r="F31" s="60">
        <v>51.219671000000005</v>
      </c>
      <c r="G31" s="60">
        <v>49.958995000000002</v>
      </c>
      <c r="H31" s="60">
        <v>49.991671000000004</v>
      </c>
      <c r="I31" s="60">
        <v>49.991671000000004</v>
      </c>
      <c r="J31" s="60">
        <v>44.828121000000003</v>
      </c>
      <c r="K31" s="60">
        <v>49.991671000000004</v>
      </c>
      <c r="L31" s="60">
        <v>48.678604</v>
      </c>
      <c r="M31" s="60">
        <v>36.861031000000004</v>
      </c>
      <c r="N31" s="60">
        <v>600.68410899999992</v>
      </c>
      <c r="O31" s="60">
        <v>71.778531000000001</v>
      </c>
      <c r="P31" s="60">
        <v>50.036031000000001</v>
      </c>
      <c r="Q31" s="60">
        <v>121.81456200000001</v>
      </c>
    </row>
    <row r="32" spans="1:17" x14ac:dyDescent="0.2">
      <c r="A32" s="43" t="s">
        <v>6</v>
      </c>
      <c r="B32" s="60">
        <v>483.26255200000008</v>
      </c>
      <c r="C32" s="60">
        <v>479.13976800000012</v>
      </c>
      <c r="D32" s="60">
        <v>481.42914300000012</v>
      </c>
      <c r="E32" s="60">
        <v>426.4411310000001</v>
      </c>
      <c r="F32" s="60">
        <v>535.13197500000001</v>
      </c>
      <c r="G32" s="60">
        <v>457.49942600000008</v>
      </c>
      <c r="H32" s="60">
        <v>463.87553800000006</v>
      </c>
      <c r="I32" s="60">
        <v>452.92812600000008</v>
      </c>
      <c r="J32" s="60">
        <v>457.42812600000008</v>
      </c>
      <c r="K32" s="60">
        <v>444.42483300000009</v>
      </c>
      <c r="L32" s="60">
        <v>412.8378330000001</v>
      </c>
      <c r="M32" s="60">
        <v>336.22448600000001</v>
      </c>
      <c r="N32" s="60">
        <v>5430.6229369999983</v>
      </c>
      <c r="O32" s="60">
        <v>360.79531500000019</v>
      </c>
      <c r="P32" s="60">
        <v>358.82886500000018</v>
      </c>
      <c r="Q32" s="60">
        <v>719.62418000000025</v>
      </c>
    </row>
    <row r="33" spans="1:17" x14ac:dyDescent="0.2">
      <c r="A33" s="37" t="s">
        <v>355</v>
      </c>
      <c r="B33" s="60">
        <v>372.17666299999996</v>
      </c>
      <c r="C33" s="60">
        <v>355.97197299999993</v>
      </c>
      <c r="D33" s="60">
        <v>518.53412800000001</v>
      </c>
      <c r="E33" s="60">
        <v>426.08836499999995</v>
      </c>
      <c r="F33" s="60">
        <v>477.51504699999998</v>
      </c>
      <c r="G33" s="60">
        <v>250.073375</v>
      </c>
      <c r="H33" s="60">
        <v>279.908706</v>
      </c>
      <c r="I33" s="60">
        <v>315.48901799999999</v>
      </c>
      <c r="J33" s="60">
        <v>275.12467099999998</v>
      </c>
      <c r="K33" s="60">
        <v>759.67684399999996</v>
      </c>
      <c r="L33" s="60">
        <v>250.82616100000001</v>
      </c>
      <c r="M33" s="60">
        <v>251.25342700000002</v>
      </c>
      <c r="N33" s="60">
        <v>4532.6383780000006</v>
      </c>
      <c r="O33" s="60">
        <v>191.35598899999997</v>
      </c>
      <c r="P33" s="60">
        <v>189.65308300000004</v>
      </c>
      <c r="Q33" s="60">
        <v>381.00907200000006</v>
      </c>
    </row>
    <row r="34" spans="1:17" x14ac:dyDescent="0.2">
      <c r="A34" s="43" t="s">
        <v>43</v>
      </c>
      <c r="B34" s="60">
        <v>1.7373310000000002</v>
      </c>
      <c r="C34" s="60">
        <v>1.8162449999999999</v>
      </c>
      <c r="D34" s="60">
        <v>0.797377</v>
      </c>
      <c r="E34" s="60">
        <v>0.79121300000000006</v>
      </c>
      <c r="F34" s="60">
        <v>0.79793800000000004</v>
      </c>
      <c r="G34" s="60">
        <v>0.75047699999999995</v>
      </c>
      <c r="H34" s="60">
        <v>0.76975300000000002</v>
      </c>
      <c r="I34" s="60">
        <v>0.85483500000000001</v>
      </c>
      <c r="J34" s="60">
        <v>0.92172699999999996</v>
      </c>
      <c r="K34" s="60">
        <v>0.83555100000000004</v>
      </c>
      <c r="L34" s="60">
        <v>0.89082099999999997</v>
      </c>
      <c r="M34" s="60">
        <v>0.86810799999999999</v>
      </c>
      <c r="N34" s="60">
        <v>11.831376000000001</v>
      </c>
      <c r="O34" s="60">
        <v>0.81392600000000004</v>
      </c>
      <c r="P34" s="60">
        <v>0.747394</v>
      </c>
      <c r="Q34" s="60">
        <v>1.56132</v>
      </c>
    </row>
    <row r="35" spans="1:17" x14ac:dyDescent="0.2">
      <c r="A35" s="43" t="s">
        <v>419</v>
      </c>
      <c r="B35" s="60">
        <v>6.1022400000000001</v>
      </c>
      <c r="C35" s="60">
        <v>6.1022400000000001</v>
      </c>
      <c r="D35" s="60">
        <v>6.1022400000000001</v>
      </c>
      <c r="E35" s="60">
        <v>6.1139999999999999</v>
      </c>
      <c r="F35" s="60">
        <v>6.1024519999999995</v>
      </c>
      <c r="G35" s="60">
        <v>6.1024519999999995</v>
      </c>
      <c r="H35" s="60">
        <v>6.1024519999999995</v>
      </c>
      <c r="I35" s="60">
        <v>6.1024519999999995</v>
      </c>
      <c r="J35" s="60">
        <v>6.1024519999999995</v>
      </c>
      <c r="K35" s="60">
        <v>6.0614600000000003</v>
      </c>
      <c r="L35" s="60">
        <v>6.1024519999999995</v>
      </c>
      <c r="M35" s="60">
        <v>6.1024519999999995</v>
      </c>
      <c r="N35" s="60">
        <v>73.199343999999996</v>
      </c>
      <c r="O35" s="60">
        <v>6.1024519999999995</v>
      </c>
      <c r="P35" s="60">
        <v>6.1024519999999995</v>
      </c>
      <c r="Q35" s="60">
        <v>12.204903999999999</v>
      </c>
    </row>
    <row r="36" spans="1:17" x14ac:dyDescent="0.2">
      <c r="A36" s="43" t="s">
        <v>45</v>
      </c>
      <c r="B36" s="60">
        <v>0</v>
      </c>
      <c r="C36" s="60">
        <v>10.209887</v>
      </c>
      <c r="D36" s="60">
        <v>0</v>
      </c>
      <c r="E36" s="60">
        <v>14.338298</v>
      </c>
      <c r="F36" s="60">
        <v>0</v>
      </c>
      <c r="G36" s="60">
        <v>0</v>
      </c>
      <c r="H36" s="60">
        <v>0</v>
      </c>
      <c r="I36" s="60">
        <v>42.939564000000004</v>
      </c>
      <c r="J36" s="60">
        <v>13.072948</v>
      </c>
      <c r="K36" s="60">
        <v>0</v>
      </c>
      <c r="L36" s="60">
        <v>0</v>
      </c>
      <c r="M36" s="60">
        <v>0</v>
      </c>
      <c r="N36" s="60">
        <v>80.560697000000005</v>
      </c>
      <c r="O36" s="60">
        <v>0</v>
      </c>
      <c r="P36" s="60">
        <v>0</v>
      </c>
      <c r="Q36" s="60">
        <v>0</v>
      </c>
    </row>
    <row r="37" spans="1:17" x14ac:dyDescent="0.2">
      <c r="A37" s="43" t="s">
        <v>10</v>
      </c>
      <c r="B37" s="60">
        <v>92.114699999999999</v>
      </c>
      <c r="C37" s="60">
        <v>69.978300000000004</v>
      </c>
      <c r="D37" s="60">
        <v>76.601399999999998</v>
      </c>
      <c r="E37" s="60">
        <v>75.383700000000005</v>
      </c>
      <c r="F37" s="60">
        <v>65.1768</v>
      </c>
      <c r="G37" s="60">
        <v>69.730800000000002</v>
      </c>
      <c r="H37" s="60">
        <v>70.710899999999995</v>
      </c>
      <c r="I37" s="60">
        <v>68.810100000000006</v>
      </c>
      <c r="J37" s="60">
        <v>71.760300000000001</v>
      </c>
      <c r="K37" s="60">
        <v>63.345300000000002</v>
      </c>
      <c r="L37" s="60">
        <v>56.445</v>
      </c>
      <c r="M37" s="60">
        <v>59.464500000000001</v>
      </c>
      <c r="N37" s="60">
        <v>839.52179999999998</v>
      </c>
      <c r="O37" s="60">
        <v>56.593499999999999</v>
      </c>
      <c r="P37" s="60">
        <v>0</v>
      </c>
      <c r="Q37" s="60">
        <v>56.593499999999999</v>
      </c>
    </row>
    <row r="38" spans="1:17" x14ac:dyDescent="0.2">
      <c r="A38" s="43" t="s">
        <v>351</v>
      </c>
      <c r="B38" s="60">
        <v>243.23666599999999</v>
      </c>
      <c r="C38" s="60">
        <v>241.86681999999999</v>
      </c>
      <c r="D38" s="60">
        <v>400.50129700000002</v>
      </c>
      <c r="E38" s="60">
        <v>305.45183299999997</v>
      </c>
      <c r="F38" s="60">
        <v>369.42853599999995</v>
      </c>
      <c r="G38" s="60">
        <v>143.48032499999999</v>
      </c>
      <c r="H38" s="60">
        <v>172.31628000000001</v>
      </c>
      <c r="I38" s="60">
        <v>174.46987300000001</v>
      </c>
      <c r="J38" s="60">
        <v>163.254189</v>
      </c>
      <c r="K38" s="60">
        <v>650.52205800000002</v>
      </c>
      <c r="L38" s="60">
        <v>160.796403</v>
      </c>
      <c r="M38" s="60">
        <v>160.796403</v>
      </c>
      <c r="N38" s="60">
        <v>3186.1206830000001</v>
      </c>
      <c r="O38" s="60">
        <v>107.06877299999999</v>
      </c>
      <c r="P38" s="60">
        <v>180.30323700000002</v>
      </c>
      <c r="Q38" s="60">
        <v>287.37201000000005</v>
      </c>
    </row>
    <row r="39" spans="1:17" x14ac:dyDescent="0.2">
      <c r="A39" s="43" t="s">
        <v>6</v>
      </c>
      <c r="B39" s="60">
        <v>28.985726</v>
      </c>
      <c r="C39" s="60">
        <v>25.998480999999998</v>
      </c>
      <c r="D39" s="60">
        <v>34.531813999999997</v>
      </c>
      <c r="E39" s="60">
        <v>24.009321</v>
      </c>
      <c r="F39" s="60">
        <v>36.009321</v>
      </c>
      <c r="G39" s="60">
        <v>30.009321</v>
      </c>
      <c r="H39" s="60">
        <v>30.009321</v>
      </c>
      <c r="I39" s="60">
        <v>22.312193999999998</v>
      </c>
      <c r="J39" s="60">
        <v>20.013055000000001</v>
      </c>
      <c r="K39" s="60">
        <v>38.912475000000001</v>
      </c>
      <c r="L39" s="60">
        <v>26.591484999999999</v>
      </c>
      <c r="M39" s="60">
        <v>24.021964000000001</v>
      </c>
      <c r="N39" s="60">
        <v>341.40447800000004</v>
      </c>
      <c r="O39" s="60">
        <v>20.777338</v>
      </c>
      <c r="P39" s="60">
        <v>2.5</v>
      </c>
      <c r="Q39" s="60">
        <v>23.277338</v>
      </c>
    </row>
    <row r="40" spans="1:17" x14ac:dyDescent="0.2">
      <c r="A40" s="36" t="s">
        <v>376</v>
      </c>
      <c r="B40" s="60">
        <v>47763.715383999981</v>
      </c>
      <c r="C40" s="60">
        <v>50478.221833999982</v>
      </c>
      <c r="D40" s="60">
        <v>55324.586254999966</v>
      </c>
      <c r="E40" s="60">
        <v>56748.968062999964</v>
      </c>
      <c r="F40" s="60">
        <v>54288.008621999972</v>
      </c>
      <c r="G40" s="60">
        <v>54792.316802999987</v>
      </c>
      <c r="H40" s="60">
        <v>55451.221099046648</v>
      </c>
      <c r="I40" s="60">
        <v>47831.57632978887</v>
      </c>
      <c r="J40" s="60">
        <v>52282.684049911833</v>
      </c>
      <c r="K40" s="60">
        <v>50697.488507999966</v>
      </c>
      <c r="L40" s="60">
        <v>50430.633397999991</v>
      </c>
      <c r="M40" s="60">
        <v>49124.666952999978</v>
      </c>
      <c r="N40" s="60">
        <v>625214.0872987475</v>
      </c>
      <c r="O40" s="60">
        <v>46771.910816419331</v>
      </c>
      <c r="P40" s="60">
        <v>43731.619892999974</v>
      </c>
      <c r="Q40" s="60">
        <v>90503.530709419298</v>
      </c>
    </row>
    <row r="41" spans="1:17" x14ac:dyDescent="0.2">
      <c r="A41" s="37" t="s">
        <v>367</v>
      </c>
      <c r="B41" s="60">
        <v>8295.9265670000004</v>
      </c>
      <c r="C41" s="60">
        <v>9185.039506000001</v>
      </c>
      <c r="D41" s="60">
        <v>12827.608357000001</v>
      </c>
      <c r="E41" s="60">
        <v>10247.201175999999</v>
      </c>
      <c r="F41" s="60">
        <v>10965.00397</v>
      </c>
      <c r="G41" s="60">
        <v>11257.265548999998</v>
      </c>
      <c r="H41" s="60">
        <v>12584.895618666667</v>
      </c>
      <c r="I41" s="60">
        <v>6109.3695959999995</v>
      </c>
      <c r="J41" s="60">
        <v>11700.091871499999</v>
      </c>
      <c r="K41" s="60">
        <v>9041.266834</v>
      </c>
      <c r="L41" s="60">
        <v>9448.7244110000011</v>
      </c>
      <c r="M41" s="60">
        <v>7283.7603150000004</v>
      </c>
      <c r="N41" s="60">
        <v>118946.15377116668</v>
      </c>
      <c r="O41" s="60">
        <v>7438.6751109999996</v>
      </c>
      <c r="P41" s="60">
        <v>7383.3479570000009</v>
      </c>
      <c r="Q41" s="60">
        <v>14822.023068</v>
      </c>
    </row>
    <row r="42" spans="1:17" x14ac:dyDescent="0.2">
      <c r="A42" s="43" t="s">
        <v>43</v>
      </c>
      <c r="B42" s="60">
        <v>267.02657199999999</v>
      </c>
      <c r="C42" s="60">
        <v>249.46756799999997</v>
      </c>
      <c r="D42" s="60">
        <v>257.53954899999997</v>
      </c>
      <c r="E42" s="60">
        <v>243.05031700000001</v>
      </c>
      <c r="F42" s="60">
        <v>308.974512</v>
      </c>
      <c r="G42" s="60">
        <v>270.26306099999999</v>
      </c>
      <c r="H42" s="60">
        <v>245.51750899999999</v>
      </c>
      <c r="I42" s="60">
        <v>263.27805799999999</v>
      </c>
      <c r="J42" s="60">
        <v>287.01069899999999</v>
      </c>
      <c r="K42" s="60">
        <v>255.18693500000001</v>
      </c>
      <c r="L42" s="60">
        <v>243.77496499999998</v>
      </c>
      <c r="M42" s="60">
        <v>231.97484399999999</v>
      </c>
      <c r="N42" s="60">
        <v>3123.0645889999996</v>
      </c>
      <c r="O42" s="60">
        <v>231.62796300000002</v>
      </c>
      <c r="P42" s="60">
        <v>180.892247</v>
      </c>
      <c r="Q42" s="60">
        <v>412.52020999999996</v>
      </c>
    </row>
    <row r="43" spans="1:17" x14ac:dyDescent="0.2">
      <c r="A43" s="43" t="s">
        <v>419</v>
      </c>
      <c r="B43" s="60">
        <v>49.568629000000001</v>
      </c>
      <c r="C43" s="60">
        <v>43.908475000000003</v>
      </c>
      <c r="D43" s="60">
        <v>42.687678999999996</v>
      </c>
      <c r="E43" s="60">
        <v>39.871348000000005</v>
      </c>
      <c r="F43" s="60">
        <v>40.729382999999999</v>
      </c>
      <c r="G43" s="60">
        <v>47.237905000000005</v>
      </c>
      <c r="H43" s="60">
        <v>65.99825066666665</v>
      </c>
      <c r="I43" s="60">
        <v>64.04727033333333</v>
      </c>
      <c r="J43" s="60">
        <v>73.733044333333339</v>
      </c>
      <c r="K43" s="60">
        <v>65.821359000000001</v>
      </c>
      <c r="L43" s="60">
        <v>71.45750799999999</v>
      </c>
      <c r="M43" s="60">
        <v>71.785660000000007</v>
      </c>
      <c r="N43" s="60">
        <v>676.84651133333307</v>
      </c>
      <c r="O43" s="60">
        <v>70.112167999999997</v>
      </c>
      <c r="P43" s="60">
        <v>67.279295999999988</v>
      </c>
      <c r="Q43" s="60">
        <v>137.39146400000001</v>
      </c>
    </row>
    <row r="44" spans="1:17" x14ac:dyDescent="0.2">
      <c r="A44" s="43" t="s">
        <v>465</v>
      </c>
      <c r="B44" s="60">
        <v>48.676304000000002</v>
      </c>
      <c r="C44" s="60">
        <v>155.04274899999999</v>
      </c>
      <c r="D44" s="60">
        <v>30.993135000000002</v>
      </c>
      <c r="E44" s="60">
        <v>25.323654999999999</v>
      </c>
      <c r="F44" s="60">
        <v>27.921546999999997</v>
      </c>
      <c r="G44" s="60">
        <v>28.922389000000003</v>
      </c>
      <c r="H44" s="60">
        <v>26.504859999999997</v>
      </c>
      <c r="I44" s="60">
        <v>23.243029</v>
      </c>
      <c r="J44" s="60">
        <v>21.903293999999999</v>
      </c>
      <c r="K44" s="60">
        <v>21.277342999999998</v>
      </c>
      <c r="L44" s="60">
        <v>21.135238999999999</v>
      </c>
      <c r="M44" s="60">
        <v>20.250498</v>
      </c>
      <c r="N44" s="60">
        <v>451.19404200000008</v>
      </c>
      <c r="O44" s="60">
        <v>21.267485000000001</v>
      </c>
      <c r="P44" s="60">
        <v>20.888051000000001</v>
      </c>
      <c r="Q44" s="60">
        <v>42.155535999999998</v>
      </c>
    </row>
    <row r="45" spans="1:17" x14ac:dyDescent="0.2">
      <c r="A45" s="43" t="s">
        <v>1434</v>
      </c>
      <c r="B45" s="60">
        <v>15.140056</v>
      </c>
      <c r="C45" s="60">
        <v>21.119401999999997</v>
      </c>
      <c r="D45" s="60">
        <v>25.254637000000002</v>
      </c>
      <c r="E45" s="60">
        <v>15.051983999999999</v>
      </c>
      <c r="F45" s="60">
        <v>15.056917</v>
      </c>
      <c r="G45" s="60">
        <v>18.146661000000002</v>
      </c>
      <c r="H45" s="60">
        <v>18.890024</v>
      </c>
      <c r="I45" s="60">
        <v>15.327053999999999</v>
      </c>
      <c r="J45" s="60">
        <v>15.514598000000001</v>
      </c>
      <c r="K45" s="60">
        <v>16.391623000000003</v>
      </c>
      <c r="L45" s="60">
        <v>14.587968</v>
      </c>
      <c r="M45" s="60">
        <v>17.996252000000002</v>
      </c>
      <c r="N45" s="60">
        <v>208.47717600000001</v>
      </c>
      <c r="O45" s="60">
        <v>14.721165999999998</v>
      </c>
      <c r="P45" s="60">
        <v>13.688934999999999</v>
      </c>
      <c r="Q45" s="60">
        <v>28.410100999999997</v>
      </c>
    </row>
    <row r="46" spans="1:17" x14ac:dyDescent="0.2">
      <c r="A46" s="43" t="s">
        <v>45</v>
      </c>
      <c r="B46" s="60">
        <v>0.13636400000000001</v>
      </c>
      <c r="C46" s="60">
        <v>0</v>
      </c>
      <c r="D46" s="60">
        <v>0</v>
      </c>
      <c r="E46" s="60">
        <v>0</v>
      </c>
      <c r="F46" s="60">
        <v>0</v>
      </c>
      <c r="G46" s="60">
        <v>0</v>
      </c>
      <c r="H46" s="60">
        <v>0</v>
      </c>
      <c r="I46" s="60">
        <v>0</v>
      </c>
      <c r="J46" s="60">
        <v>0.96994999999999998</v>
      </c>
      <c r="K46" s="60">
        <v>0</v>
      </c>
      <c r="L46" s="60">
        <v>0</v>
      </c>
      <c r="M46" s="60">
        <v>5.3397059999999996</v>
      </c>
      <c r="N46" s="60">
        <v>6.4460200000000007</v>
      </c>
      <c r="O46" s="60">
        <v>0.13636400000000001</v>
      </c>
      <c r="P46" s="60">
        <v>0</v>
      </c>
      <c r="Q46" s="60">
        <v>0.13636400000000001</v>
      </c>
    </row>
    <row r="47" spans="1:17" x14ac:dyDescent="0.2">
      <c r="A47" s="43" t="s">
        <v>10</v>
      </c>
      <c r="B47" s="60">
        <v>2079.5723520000001</v>
      </c>
      <c r="C47" s="60">
        <v>2036.5422319999998</v>
      </c>
      <c r="D47" s="60">
        <v>6365.832488</v>
      </c>
      <c r="E47" s="60">
        <v>4072.3972479999998</v>
      </c>
      <c r="F47" s="60">
        <v>4788.1971979999998</v>
      </c>
      <c r="G47" s="60">
        <v>5245.8283699999993</v>
      </c>
      <c r="H47" s="60">
        <v>6772.0067440000003</v>
      </c>
      <c r="I47" s="60">
        <v>145.44528599999998</v>
      </c>
      <c r="J47" s="60">
        <v>6570.6553779999986</v>
      </c>
      <c r="K47" s="60">
        <v>3356.8042729999997</v>
      </c>
      <c r="L47" s="60">
        <v>3813.5438320000003</v>
      </c>
      <c r="M47" s="60">
        <v>2096.0598730000002</v>
      </c>
      <c r="N47" s="60">
        <v>47342.885274</v>
      </c>
      <c r="O47" s="60">
        <v>2256.2927450000002</v>
      </c>
      <c r="P47" s="60">
        <v>2288.1373870000002</v>
      </c>
      <c r="Q47" s="60">
        <v>4544.4301320000004</v>
      </c>
    </row>
    <row r="48" spans="1:17" x14ac:dyDescent="0.2">
      <c r="A48" s="43" t="s">
        <v>351</v>
      </c>
      <c r="B48" s="60">
        <v>4150.8603440000006</v>
      </c>
      <c r="C48" s="60">
        <v>4570.9781440000006</v>
      </c>
      <c r="D48" s="60">
        <v>4334.9685780000009</v>
      </c>
      <c r="E48" s="60">
        <v>4061.1891559999995</v>
      </c>
      <c r="F48" s="60">
        <v>3916.5127599999996</v>
      </c>
      <c r="G48" s="60">
        <v>3849.4279789999996</v>
      </c>
      <c r="H48" s="60">
        <v>3803.9262240000003</v>
      </c>
      <c r="I48" s="60">
        <v>3859.681478</v>
      </c>
      <c r="J48" s="60">
        <v>3069.1358370000003</v>
      </c>
      <c r="K48" s="60">
        <v>3645.2190009999999</v>
      </c>
      <c r="L48" s="60">
        <v>3615.2019230000005</v>
      </c>
      <c r="M48" s="60">
        <v>3066.3937900000005</v>
      </c>
      <c r="N48" s="60">
        <v>45943.495214000002</v>
      </c>
      <c r="O48" s="60">
        <v>3172.1808030000002</v>
      </c>
      <c r="P48" s="60">
        <v>3178.5861510000013</v>
      </c>
      <c r="Q48" s="60">
        <v>6350.7669539999997</v>
      </c>
    </row>
    <row r="49" spans="1:17" x14ac:dyDescent="0.2">
      <c r="A49" s="43" t="s">
        <v>4499</v>
      </c>
      <c r="B49" s="60">
        <v>0</v>
      </c>
      <c r="C49" s="60">
        <v>96.3</v>
      </c>
      <c r="D49" s="60">
        <v>0</v>
      </c>
      <c r="E49" s="60">
        <v>0</v>
      </c>
      <c r="F49" s="60">
        <v>0</v>
      </c>
      <c r="G49" s="60">
        <v>0</v>
      </c>
      <c r="H49" s="60">
        <v>0</v>
      </c>
      <c r="I49" s="60">
        <v>2.7</v>
      </c>
      <c r="J49" s="60">
        <v>0</v>
      </c>
      <c r="K49" s="60">
        <v>29.1</v>
      </c>
      <c r="L49" s="60">
        <v>30</v>
      </c>
      <c r="M49" s="60">
        <v>150</v>
      </c>
      <c r="N49" s="60">
        <v>308.10000000000002</v>
      </c>
      <c r="O49" s="60">
        <v>29.33</v>
      </c>
      <c r="P49" s="60">
        <v>0</v>
      </c>
      <c r="Q49" s="60">
        <v>29.33</v>
      </c>
    </row>
    <row r="50" spans="1:17" x14ac:dyDescent="0.2">
      <c r="A50" s="43" t="s">
        <v>6</v>
      </c>
      <c r="B50" s="60">
        <v>1684.9459459999996</v>
      </c>
      <c r="C50" s="60">
        <v>2011.6809359999997</v>
      </c>
      <c r="D50" s="60">
        <v>1770.3322909999995</v>
      </c>
      <c r="E50" s="60">
        <v>1790.3174679999997</v>
      </c>
      <c r="F50" s="60">
        <v>1867.6116529999993</v>
      </c>
      <c r="G50" s="60">
        <v>1797.4391839999996</v>
      </c>
      <c r="H50" s="60">
        <v>1652.0520069999998</v>
      </c>
      <c r="I50" s="60">
        <v>1735.6474206666664</v>
      </c>
      <c r="J50" s="60">
        <v>1661.1690711666663</v>
      </c>
      <c r="K50" s="60">
        <v>1651.4662999999996</v>
      </c>
      <c r="L50" s="60">
        <v>1639.0229759999997</v>
      </c>
      <c r="M50" s="60">
        <v>1623.9596919999997</v>
      </c>
      <c r="N50" s="60">
        <v>20885.644944833341</v>
      </c>
      <c r="O50" s="60">
        <v>1643.0064169999996</v>
      </c>
      <c r="P50" s="60">
        <v>1633.8758899999996</v>
      </c>
      <c r="Q50" s="60">
        <v>3276.8823069999994</v>
      </c>
    </row>
    <row r="51" spans="1:17" x14ac:dyDescent="0.2">
      <c r="A51" s="37" t="s">
        <v>375</v>
      </c>
      <c r="B51" s="60">
        <v>20089.959042000017</v>
      </c>
      <c r="C51" s="60">
        <v>22433.647457000014</v>
      </c>
      <c r="D51" s="60">
        <v>22801.839646000011</v>
      </c>
      <c r="E51" s="60">
        <v>23148.895905000012</v>
      </c>
      <c r="F51" s="60">
        <v>21476.857586000013</v>
      </c>
      <c r="G51" s="60">
        <v>22579.857589000014</v>
      </c>
      <c r="H51" s="60">
        <v>23153.440036000015</v>
      </c>
      <c r="I51" s="60">
        <v>22492.8462987889</v>
      </c>
      <c r="J51" s="60">
        <v>20159.921257295249</v>
      </c>
      <c r="K51" s="60">
        <v>22505.86239100001</v>
      </c>
      <c r="L51" s="60">
        <v>21365.945009000003</v>
      </c>
      <c r="M51" s="60">
        <v>19931.421882000013</v>
      </c>
      <c r="N51" s="60">
        <v>262140.49409908429</v>
      </c>
      <c r="O51" s="60">
        <v>20138.819100419365</v>
      </c>
      <c r="P51" s="60">
        <v>17724.927937000004</v>
      </c>
      <c r="Q51" s="60">
        <v>37863.747037419373</v>
      </c>
    </row>
    <row r="52" spans="1:17" x14ac:dyDescent="0.2">
      <c r="A52" s="43" t="s">
        <v>16</v>
      </c>
      <c r="B52" s="60">
        <v>0</v>
      </c>
      <c r="C52" s="60">
        <v>0</v>
      </c>
      <c r="D52" s="60">
        <v>0</v>
      </c>
      <c r="E52" s="60">
        <v>0</v>
      </c>
      <c r="F52" s="60">
        <v>0</v>
      </c>
      <c r="G52" s="60">
        <v>2098</v>
      </c>
      <c r="H52" s="60">
        <v>0</v>
      </c>
      <c r="I52" s="60">
        <v>0</v>
      </c>
      <c r="J52" s="60">
        <v>0</v>
      </c>
      <c r="K52" s="60">
        <v>0</v>
      </c>
      <c r="L52" s="60">
        <v>62.236559</v>
      </c>
      <c r="M52" s="60">
        <v>-1728.904272</v>
      </c>
      <c r="N52" s="60">
        <v>431.33228700000001</v>
      </c>
      <c r="O52" s="60">
        <v>118.693005</v>
      </c>
      <c r="P52" s="60">
        <v>118.693005</v>
      </c>
      <c r="Q52" s="60">
        <v>237.38601</v>
      </c>
    </row>
    <row r="53" spans="1:17" x14ac:dyDescent="0.2">
      <c r="A53" s="43" t="s">
        <v>38</v>
      </c>
      <c r="B53" s="60">
        <v>666.56696899999997</v>
      </c>
      <c r="C53" s="60">
        <v>0</v>
      </c>
      <c r="D53" s="60">
        <v>0</v>
      </c>
      <c r="E53" s="60">
        <v>0</v>
      </c>
      <c r="F53" s="60">
        <v>0</v>
      </c>
      <c r="G53" s="60">
        <v>0</v>
      </c>
      <c r="H53" s="60">
        <v>0</v>
      </c>
      <c r="I53" s="60">
        <v>0</v>
      </c>
      <c r="J53" s="60">
        <v>0</v>
      </c>
      <c r="K53" s="60">
        <v>0</v>
      </c>
      <c r="L53" s="60">
        <v>0</v>
      </c>
      <c r="M53" s="60">
        <v>0</v>
      </c>
      <c r="N53" s="60">
        <v>666.56696899999997</v>
      </c>
      <c r="O53" s="60">
        <v>0</v>
      </c>
      <c r="P53" s="60">
        <v>0</v>
      </c>
      <c r="Q53" s="60">
        <v>0</v>
      </c>
    </row>
    <row r="54" spans="1:17" x14ac:dyDescent="0.2">
      <c r="A54" s="43" t="s">
        <v>43</v>
      </c>
      <c r="B54" s="60">
        <v>440.31757000000005</v>
      </c>
      <c r="C54" s="60">
        <v>569.14427499999999</v>
      </c>
      <c r="D54" s="60">
        <v>649.728385</v>
      </c>
      <c r="E54" s="60">
        <v>660.56530499999985</v>
      </c>
      <c r="F54" s="60">
        <v>663.32058299999983</v>
      </c>
      <c r="G54" s="60">
        <v>584.88557900000001</v>
      </c>
      <c r="H54" s="60">
        <v>527.18545099999983</v>
      </c>
      <c r="I54" s="60">
        <v>586.96309899999983</v>
      </c>
      <c r="J54" s="60">
        <v>636.45819099999994</v>
      </c>
      <c r="K54" s="60">
        <v>605.74194899999998</v>
      </c>
      <c r="L54" s="60">
        <v>557.73064499999998</v>
      </c>
      <c r="M54" s="60">
        <v>561.8143419999999</v>
      </c>
      <c r="N54" s="60">
        <v>7043.8553739999988</v>
      </c>
      <c r="O54" s="60">
        <v>495.70752700000014</v>
      </c>
      <c r="P54" s="60">
        <v>397.59723400000007</v>
      </c>
      <c r="Q54" s="60">
        <v>893.30476099999998</v>
      </c>
    </row>
    <row r="55" spans="1:17" x14ac:dyDescent="0.2">
      <c r="A55" s="43" t="s">
        <v>419</v>
      </c>
      <c r="B55" s="60">
        <v>1275.7312140000001</v>
      </c>
      <c r="C55" s="60">
        <v>1445.2548880000002</v>
      </c>
      <c r="D55" s="60">
        <v>2330.6040799999996</v>
      </c>
      <c r="E55" s="60">
        <v>3326.7983679999993</v>
      </c>
      <c r="F55" s="60">
        <v>1742.5187720000008</v>
      </c>
      <c r="G55" s="60">
        <v>1449.2900530000002</v>
      </c>
      <c r="H55" s="60">
        <v>1614.9254689999998</v>
      </c>
      <c r="I55" s="60">
        <v>3653.5846518333342</v>
      </c>
      <c r="J55" s="60">
        <v>1780.6693446285738</v>
      </c>
      <c r="K55" s="60">
        <v>764.75812700000074</v>
      </c>
      <c r="L55" s="60">
        <v>2524.3660829999976</v>
      </c>
      <c r="M55" s="60">
        <v>1612.3883370000021</v>
      </c>
      <c r="N55" s="60">
        <v>23520.889387461892</v>
      </c>
      <c r="O55" s="60">
        <v>1630.8807754193574</v>
      </c>
      <c r="P55" s="60">
        <v>842.60686400000134</v>
      </c>
      <c r="Q55" s="60">
        <v>2473.4876394193584</v>
      </c>
    </row>
    <row r="56" spans="1:17" x14ac:dyDescent="0.2">
      <c r="A56" s="43" t="s">
        <v>465</v>
      </c>
      <c r="B56" s="60">
        <v>1781.6410360000002</v>
      </c>
      <c r="C56" s="60">
        <v>2872.9422199999999</v>
      </c>
      <c r="D56" s="60">
        <v>968.23444000000006</v>
      </c>
      <c r="E56" s="60">
        <v>945.13974799999994</v>
      </c>
      <c r="F56" s="60">
        <v>1755.4543209999999</v>
      </c>
      <c r="G56" s="60">
        <v>1746.5057770000001</v>
      </c>
      <c r="H56" s="60">
        <v>283.154225</v>
      </c>
      <c r="I56" s="60">
        <v>1163.2842516000001</v>
      </c>
      <c r="J56" s="60">
        <v>1086.2736259999999</v>
      </c>
      <c r="K56" s="60">
        <v>2254.1737389999998</v>
      </c>
      <c r="L56" s="60">
        <v>1206.67752</v>
      </c>
      <c r="M56" s="60">
        <v>1000.7131209999999</v>
      </c>
      <c r="N56" s="60">
        <v>17064.194024600001</v>
      </c>
      <c r="O56" s="60">
        <v>885.967671</v>
      </c>
      <c r="P56" s="60">
        <v>790.39029199999993</v>
      </c>
      <c r="Q56" s="60">
        <v>1676.3579629999999</v>
      </c>
    </row>
    <row r="57" spans="1:17" x14ac:dyDescent="0.2">
      <c r="A57" s="43" t="s">
        <v>1434</v>
      </c>
      <c r="B57" s="60">
        <v>65.779342999999983</v>
      </c>
      <c r="C57" s="60">
        <v>55.599187999999991</v>
      </c>
      <c r="D57" s="60">
        <v>42.76130100000001</v>
      </c>
      <c r="E57" s="60">
        <v>33.148050000000005</v>
      </c>
      <c r="F57" s="60">
        <v>55.520879999999991</v>
      </c>
      <c r="G57" s="60">
        <v>53.823273</v>
      </c>
      <c r="H57" s="60">
        <v>58.430162999999986</v>
      </c>
      <c r="I57" s="60">
        <v>47.625804000000002</v>
      </c>
      <c r="J57" s="60">
        <v>55.475022999999993</v>
      </c>
      <c r="K57" s="60">
        <v>62.335634999999996</v>
      </c>
      <c r="L57" s="60">
        <v>55.732644999999998</v>
      </c>
      <c r="M57" s="60">
        <v>59.438136999999998</v>
      </c>
      <c r="N57" s="60">
        <v>645.66944200000012</v>
      </c>
      <c r="O57" s="60">
        <v>48.947848999999998</v>
      </c>
      <c r="P57" s="60">
        <v>46.602387000000007</v>
      </c>
      <c r="Q57" s="60">
        <v>95.550235999999998</v>
      </c>
    </row>
    <row r="58" spans="1:17" x14ac:dyDescent="0.2">
      <c r="A58" s="43" t="s">
        <v>45</v>
      </c>
      <c r="B58" s="60">
        <v>0</v>
      </c>
      <c r="C58" s="60">
        <v>8.6036249999999992</v>
      </c>
      <c r="D58" s="60">
        <v>887.78211399999998</v>
      </c>
      <c r="E58" s="60">
        <v>0</v>
      </c>
      <c r="F58" s="60">
        <v>873.69079599999998</v>
      </c>
      <c r="G58" s="60">
        <v>376.34743200000003</v>
      </c>
      <c r="H58" s="60">
        <v>0</v>
      </c>
      <c r="I58" s="60">
        <v>614.95144699999992</v>
      </c>
      <c r="J58" s="60">
        <v>-44.82361499999999</v>
      </c>
      <c r="K58" s="60">
        <v>218.743326</v>
      </c>
      <c r="L58" s="60">
        <v>27.663359</v>
      </c>
      <c r="M58" s="60">
        <v>-9.9999999214617219E-7</v>
      </c>
      <c r="N58" s="60">
        <v>2962.9584829999994</v>
      </c>
      <c r="O58" s="60">
        <v>30.320058</v>
      </c>
      <c r="P58" s="60">
        <v>0</v>
      </c>
      <c r="Q58" s="60">
        <v>30.320058</v>
      </c>
    </row>
    <row r="59" spans="1:17" x14ac:dyDescent="0.2">
      <c r="A59" s="43" t="s">
        <v>31</v>
      </c>
      <c r="B59" s="60">
        <v>31.434142999999999</v>
      </c>
      <c r="C59" s="60">
        <v>771.60726699999998</v>
      </c>
      <c r="D59" s="60">
        <v>723.33945700000004</v>
      </c>
      <c r="E59" s="60">
        <v>959.57355299999995</v>
      </c>
      <c r="F59" s="60">
        <v>1010.1951389999999</v>
      </c>
      <c r="G59" s="60">
        <v>860.17548199999987</v>
      </c>
      <c r="H59" s="60">
        <v>1050.9250059999999</v>
      </c>
      <c r="I59" s="60">
        <v>873.20509599999991</v>
      </c>
      <c r="J59" s="60">
        <v>1167.8826750000001</v>
      </c>
      <c r="K59" s="60">
        <v>2399.2855679999998</v>
      </c>
      <c r="L59" s="60">
        <v>1541.0767179999998</v>
      </c>
      <c r="M59" s="60">
        <v>1212.156236</v>
      </c>
      <c r="N59" s="60">
        <v>12600.856339999998</v>
      </c>
      <c r="O59" s="60">
        <v>753.31583000000001</v>
      </c>
      <c r="P59" s="60">
        <v>197.90001800000002</v>
      </c>
      <c r="Q59" s="60">
        <v>951.21584799999994</v>
      </c>
    </row>
    <row r="60" spans="1:17" x14ac:dyDescent="0.2">
      <c r="A60" s="43" t="s">
        <v>10</v>
      </c>
      <c r="B60" s="60">
        <v>6062.8309059999992</v>
      </c>
      <c r="C60" s="60">
        <v>7117.0309899999993</v>
      </c>
      <c r="D60" s="60">
        <v>6628.0427179999979</v>
      </c>
      <c r="E60" s="60">
        <v>7348.6715029999987</v>
      </c>
      <c r="F60" s="60">
        <v>6243.1670999999988</v>
      </c>
      <c r="G60" s="60">
        <v>6057.6804320000001</v>
      </c>
      <c r="H60" s="60">
        <v>10478.505345</v>
      </c>
      <c r="I60" s="60">
        <v>6667.7036733555542</v>
      </c>
      <c r="J60" s="60">
        <v>6737.8743696666643</v>
      </c>
      <c r="K60" s="60">
        <v>6802.9285080000009</v>
      </c>
      <c r="L60" s="60">
        <v>6695.1596289999979</v>
      </c>
      <c r="M60" s="60">
        <v>6566.1629940000003</v>
      </c>
      <c r="N60" s="60">
        <v>83405.758168022279</v>
      </c>
      <c r="O60" s="60">
        <v>7294.1176879999994</v>
      </c>
      <c r="P60" s="60">
        <v>6771.9347790000011</v>
      </c>
      <c r="Q60" s="60">
        <v>14066.052467</v>
      </c>
    </row>
    <row r="61" spans="1:17" x14ac:dyDescent="0.2">
      <c r="A61" s="43" t="s">
        <v>351</v>
      </c>
      <c r="B61" s="60">
        <v>1652.8543430000002</v>
      </c>
      <c r="C61" s="60">
        <v>1974.8081970000001</v>
      </c>
      <c r="D61" s="60">
        <v>1789.2930470000003</v>
      </c>
      <c r="E61" s="60">
        <v>1846.6748100000002</v>
      </c>
      <c r="F61" s="60">
        <v>1837.5186280000003</v>
      </c>
      <c r="G61" s="60">
        <v>1827.5813990000001</v>
      </c>
      <c r="H61" s="60">
        <v>1900.5033830000002</v>
      </c>
      <c r="I61" s="60">
        <v>1972.1834100000001</v>
      </c>
      <c r="J61" s="60">
        <v>1891.8226750000001</v>
      </c>
      <c r="K61" s="60">
        <v>1840.6407190000002</v>
      </c>
      <c r="L61" s="60">
        <v>1937.7907800000003</v>
      </c>
      <c r="M61" s="60">
        <v>2026.2805690000002</v>
      </c>
      <c r="N61" s="60">
        <v>22497.951960000009</v>
      </c>
      <c r="O61" s="60">
        <v>1884.8546160000005</v>
      </c>
      <c r="P61" s="60">
        <v>2047.3836480000004</v>
      </c>
      <c r="Q61" s="60">
        <v>3932.238264000001</v>
      </c>
    </row>
    <row r="62" spans="1:17" x14ac:dyDescent="0.2">
      <c r="A62" s="43" t="s">
        <v>5997</v>
      </c>
      <c r="B62" s="60">
        <v>0</v>
      </c>
      <c r="C62" s="60">
        <v>0</v>
      </c>
      <c r="D62" s="60">
        <v>0</v>
      </c>
      <c r="E62" s="60">
        <v>0</v>
      </c>
      <c r="F62" s="60">
        <v>0</v>
      </c>
      <c r="G62" s="60">
        <v>0</v>
      </c>
      <c r="H62" s="60">
        <v>0</v>
      </c>
      <c r="I62" s="60">
        <v>0</v>
      </c>
      <c r="J62" s="60">
        <v>0</v>
      </c>
      <c r="K62" s="60">
        <v>0</v>
      </c>
      <c r="L62" s="60">
        <v>0</v>
      </c>
      <c r="M62" s="60">
        <v>0</v>
      </c>
      <c r="N62" s="60">
        <v>0</v>
      </c>
      <c r="O62" s="60">
        <v>0</v>
      </c>
      <c r="P62" s="60">
        <v>0</v>
      </c>
      <c r="Q62" s="60">
        <v>0</v>
      </c>
    </row>
    <row r="63" spans="1:17" x14ac:dyDescent="0.2">
      <c r="A63" s="43" t="s">
        <v>4499</v>
      </c>
      <c r="B63" s="60">
        <v>448.11000000000007</v>
      </c>
      <c r="C63" s="60">
        <v>116.41909000000003</v>
      </c>
      <c r="D63" s="60">
        <v>1354.1642999999999</v>
      </c>
      <c r="E63" s="60">
        <v>884.87909100000002</v>
      </c>
      <c r="F63" s="60">
        <v>164.95000000000002</v>
      </c>
      <c r="G63" s="60">
        <v>713.83158999999989</v>
      </c>
      <c r="H63" s="60">
        <v>227.16</v>
      </c>
      <c r="I63" s="60">
        <v>117.09</v>
      </c>
      <c r="J63" s="60">
        <v>206.01623999999998</v>
      </c>
      <c r="K63" s="60">
        <v>798.96999999999991</v>
      </c>
      <c r="L63" s="60">
        <v>190.17403300000001</v>
      </c>
      <c r="M63" s="60">
        <v>1951.6429000000003</v>
      </c>
      <c r="N63" s="60">
        <v>7173.4072440000009</v>
      </c>
      <c r="O63" s="60">
        <v>235.67</v>
      </c>
      <c r="P63" s="60">
        <v>3.65</v>
      </c>
      <c r="Q63" s="60">
        <v>239.32</v>
      </c>
    </row>
    <row r="64" spans="1:17" x14ac:dyDescent="0.2">
      <c r="A64" s="43" t="s">
        <v>6</v>
      </c>
      <c r="B64" s="60">
        <v>7664.6935180000155</v>
      </c>
      <c r="C64" s="60">
        <v>7502.2377170000136</v>
      </c>
      <c r="D64" s="60">
        <v>7427.8898040000113</v>
      </c>
      <c r="E64" s="60">
        <v>7143.445477000012</v>
      </c>
      <c r="F64" s="60">
        <v>7130.5213670000121</v>
      </c>
      <c r="G64" s="60">
        <v>6811.7365720000125</v>
      </c>
      <c r="H64" s="60">
        <v>7012.6509940000133</v>
      </c>
      <c r="I64" s="60">
        <v>6796.2548660000111</v>
      </c>
      <c r="J64" s="60">
        <v>6642.2727280000099</v>
      </c>
      <c r="K64" s="60">
        <v>6758.284820000008</v>
      </c>
      <c r="L64" s="60">
        <v>6567.3370380000088</v>
      </c>
      <c r="M64" s="60">
        <v>6669.7295190000086</v>
      </c>
      <c r="N64" s="60">
        <v>84127.054420000131</v>
      </c>
      <c r="O64" s="60">
        <v>6760.3440810000084</v>
      </c>
      <c r="P64" s="60">
        <v>6508.1697100000029</v>
      </c>
      <c r="Q64" s="60">
        <v>13268.513791000016</v>
      </c>
    </row>
    <row r="65" spans="1:17" x14ac:dyDescent="0.2">
      <c r="A65" s="37" t="s">
        <v>404</v>
      </c>
      <c r="B65" s="60">
        <v>15873.642133999965</v>
      </c>
      <c r="C65" s="60">
        <v>15887.825844999963</v>
      </c>
      <c r="D65" s="60">
        <v>16456.787247999968</v>
      </c>
      <c r="E65" s="60">
        <v>20367.862869999964</v>
      </c>
      <c r="F65" s="60">
        <v>18917.618535999965</v>
      </c>
      <c r="G65" s="60">
        <v>18023.473233999968</v>
      </c>
      <c r="H65" s="60">
        <v>16942.644477379963</v>
      </c>
      <c r="I65" s="60">
        <v>17046.407665999963</v>
      </c>
      <c r="J65" s="60">
        <v>17094.264485116582</v>
      </c>
      <c r="K65" s="60">
        <v>16967.189900999962</v>
      </c>
      <c r="L65" s="60">
        <v>17011.597722999966</v>
      </c>
      <c r="M65" s="60">
        <v>18051.701365999968</v>
      </c>
      <c r="N65" s="60">
        <v>208641.01548549655</v>
      </c>
      <c r="O65" s="60">
        <v>17093.699849999964</v>
      </c>
      <c r="P65" s="60">
        <v>16607.770413999966</v>
      </c>
      <c r="Q65" s="60">
        <v>33701.47026399993</v>
      </c>
    </row>
    <row r="66" spans="1:17" x14ac:dyDescent="0.2">
      <c r="A66" s="43" t="s">
        <v>16</v>
      </c>
      <c r="B66" s="60">
        <v>0</v>
      </c>
      <c r="C66" s="60">
        <v>0</v>
      </c>
      <c r="D66" s="60">
        <v>0</v>
      </c>
      <c r="E66" s="60">
        <v>0</v>
      </c>
      <c r="F66" s="60">
        <v>0</v>
      </c>
      <c r="G66" s="60">
        <v>0</v>
      </c>
      <c r="H66" s="60">
        <v>0</v>
      </c>
      <c r="I66" s="60">
        <v>0</v>
      </c>
      <c r="J66" s="60">
        <v>0</v>
      </c>
      <c r="K66" s="60">
        <v>0</v>
      </c>
      <c r="L66" s="60">
        <v>0</v>
      </c>
      <c r="M66" s="60">
        <v>0</v>
      </c>
      <c r="N66" s="60">
        <v>0</v>
      </c>
      <c r="O66" s="60">
        <v>0</v>
      </c>
      <c r="P66" s="60">
        <v>0</v>
      </c>
      <c r="Q66" s="60">
        <v>0</v>
      </c>
    </row>
    <row r="67" spans="1:17" x14ac:dyDescent="0.2">
      <c r="A67" s="43" t="s">
        <v>38</v>
      </c>
      <c r="B67" s="60">
        <v>1.81</v>
      </c>
      <c r="C67" s="60">
        <v>1.81</v>
      </c>
      <c r="D67" s="60">
        <v>1.81</v>
      </c>
      <c r="E67" s="60">
        <v>1.81</v>
      </c>
      <c r="F67" s="60">
        <v>1.81</v>
      </c>
      <c r="G67" s="60">
        <v>1.81</v>
      </c>
      <c r="H67" s="60">
        <v>1.81</v>
      </c>
      <c r="I67" s="60">
        <v>1.81</v>
      </c>
      <c r="J67" s="60">
        <v>1.81</v>
      </c>
      <c r="K67" s="60">
        <v>1.81</v>
      </c>
      <c r="L67" s="60">
        <v>1.81</v>
      </c>
      <c r="M67" s="60">
        <v>1.81</v>
      </c>
      <c r="N67" s="60">
        <v>21.720000000000002</v>
      </c>
      <c r="O67" s="60">
        <v>1.81</v>
      </c>
      <c r="P67" s="60">
        <v>1.81</v>
      </c>
      <c r="Q67" s="60">
        <v>3.62</v>
      </c>
    </row>
    <row r="68" spans="1:17" x14ac:dyDescent="0.2">
      <c r="A68" s="43" t="s">
        <v>43</v>
      </c>
      <c r="B68" s="60">
        <v>1303.3502970000002</v>
      </c>
      <c r="C68" s="60">
        <v>1021.568666</v>
      </c>
      <c r="D68" s="60">
        <v>1174.9457260000001</v>
      </c>
      <c r="E68" s="60">
        <v>1179.201219</v>
      </c>
      <c r="F68" s="60">
        <v>1304.997609</v>
      </c>
      <c r="G68" s="60">
        <v>1291.959881</v>
      </c>
      <c r="H68" s="60">
        <v>1389.9470520000002</v>
      </c>
      <c r="I68" s="60">
        <v>1376.8453570000004</v>
      </c>
      <c r="J68" s="60">
        <v>1509.4889509999996</v>
      </c>
      <c r="K68" s="60">
        <v>1587.6300520000002</v>
      </c>
      <c r="L68" s="60">
        <v>1377.9050830000001</v>
      </c>
      <c r="M68" s="60">
        <v>1438.3478639999998</v>
      </c>
      <c r="N68" s="60">
        <v>15956.187757000002</v>
      </c>
      <c r="O68" s="60">
        <v>1493.4121590000002</v>
      </c>
      <c r="P68" s="60">
        <v>1330.6689069999998</v>
      </c>
      <c r="Q68" s="60">
        <v>2824.0810660000002</v>
      </c>
    </row>
    <row r="69" spans="1:17" x14ac:dyDescent="0.2">
      <c r="A69" s="43" t="s">
        <v>419</v>
      </c>
      <c r="B69" s="60">
        <v>193.63424000000001</v>
      </c>
      <c r="C69" s="60">
        <v>193.15061399999999</v>
      </c>
      <c r="D69" s="60">
        <v>196.09394800000004</v>
      </c>
      <c r="E69" s="60">
        <v>196.08490600000002</v>
      </c>
      <c r="F69" s="60">
        <v>246.05181000000002</v>
      </c>
      <c r="G69" s="60">
        <v>193.95433600000001</v>
      </c>
      <c r="H69" s="60">
        <v>205.703113</v>
      </c>
      <c r="I69" s="60">
        <v>192.80524700000001</v>
      </c>
      <c r="J69" s="60">
        <v>192.80524700000001</v>
      </c>
      <c r="K69" s="60">
        <v>209.09568000000002</v>
      </c>
      <c r="L69" s="60">
        <v>203.42738200000002</v>
      </c>
      <c r="M69" s="60">
        <v>199.92647300000002</v>
      </c>
      <c r="N69" s="60">
        <v>2422.7329959999997</v>
      </c>
      <c r="O69" s="60">
        <v>270.37907300000001</v>
      </c>
      <c r="P69" s="60">
        <v>201.73719400000002</v>
      </c>
      <c r="Q69" s="60">
        <v>472.11626699999999</v>
      </c>
    </row>
    <row r="70" spans="1:17" x14ac:dyDescent="0.2">
      <c r="A70" s="43" t="s">
        <v>465</v>
      </c>
      <c r="B70" s="60">
        <v>28.363634999999999</v>
      </c>
      <c r="C70" s="60">
        <v>28.363634999999999</v>
      </c>
      <c r="D70" s="60">
        <v>28.805215</v>
      </c>
      <c r="E70" s="60">
        <v>28.415628999999999</v>
      </c>
      <c r="F70" s="60">
        <v>136.45778300000001</v>
      </c>
      <c r="G70" s="60">
        <v>59.318417999999994</v>
      </c>
      <c r="H70" s="60">
        <v>66.120621</v>
      </c>
      <c r="I70" s="60">
        <v>59.57373299999999</v>
      </c>
      <c r="J70" s="60">
        <v>46.862972000000006</v>
      </c>
      <c r="K70" s="60">
        <v>46.914620999999997</v>
      </c>
      <c r="L70" s="60">
        <v>46.910970999999996</v>
      </c>
      <c r="M70" s="60">
        <v>46.923631</v>
      </c>
      <c r="N70" s="60">
        <v>623.03086400000007</v>
      </c>
      <c r="O70" s="60">
        <v>19.897792000000003</v>
      </c>
      <c r="P70" s="60">
        <v>30.866510999999999</v>
      </c>
      <c r="Q70" s="60">
        <v>50.764302999999998</v>
      </c>
    </row>
    <row r="71" spans="1:17" x14ac:dyDescent="0.2">
      <c r="A71" s="43" t="s">
        <v>1434</v>
      </c>
      <c r="B71" s="60">
        <v>167.86047500000001</v>
      </c>
      <c r="C71" s="60">
        <v>277.30863799999997</v>
      </c>
      <c r="D71" s="60">
        <v>151.06433799999999</v>
      </c>
      <c r="E71" s="60">
        <v>134.54488899999998</v>
      </c>
      <c r="F71" s="60">
        <v>149.81919499999998</v>
      </c>
      <c r="G71" s="60">
        <v>171.040042</v>
      </c>
      <c r="H71" s="60">
        <v>161.79908699999999</v>
      </c>
      <c r="I71" s="60">
        <v>187.07652200000001</v>
      </c>
      <c r="J71" s="60">
        <v>178.29498300000003</v>
      </c>
      <c r="K71" s="60">
        <v>296.13185799999997</v>
      </c>
      <c r="L71" s="60">
        <v>222.88318000000001</v>
      </c>
      <c r="M71" s="60">
        <v>276.81372599999997</v>
      </c>
      <c r="N71" s="60">
        <v>2374.6369329999998</v>
      </c>
      <c r="O71" s="60">
        <v>246.530644</v>
      </c>
      <c r="P71" s="60">
        <v>175.063658</v>
      </c>
      <c r="Q71" s="60">
        <v>421.59430199999997</v>
      </c>
    </row>
    <row r="72" spans="1:17" x14ac:dyDescent="0.2">
      <c r="A72" s="43" t="s">
        <v>45</v>
      </c>
      <c r="B72" s="60">
        <v>749.41714100000002</v>
      </c>
      <c r="C72" s="60">
        <v>847.26978099999997</v>
      </c>
      <c r="D72" s="60">
        <v>955.80553200000008</v>
      </c>
      <c r="E72" s="60">
        <v>194.32986300000002</v>
      </c>
      <c r="F72" s="60">
        <v>1894.9817029999999</v>
      </c>
      <c r="G72" s="60">
        <v>1336.905718</v>
      </c>
      <c r="H72" s="60">
        <v>459.43554138000002</v>
      </c>
      <c r="I72" s="60">
        <v>84.478521000000001</v>
      </c>
      <c r="J72" s="60">
        <v>108.92517599999999</v>
      </c>
      <c r="K72" s="60">
        <v>45.901966000000002</v>
      </c>
      <c r="L72" s="60">
        <v>87.683310999999989</v>
      </c>
      <c r="M72" s="60">
        <v>194.14599999999996</v>
      </c>
      <c r="N72" s="60">
        <v>6959.2802533799995</v>
      </c>
      <c r="O72" s="60">
        <v>85.646220999999997</v>
      </c>
      <c r="P72" s="60">
        <v>40.117655999999997</v>
      </c>
      <c r="Q72" s="60">
        <v>125.76387700000001</v>
      </c>
    </row>
    <row r="73" spans="1:17" x14ac:dyDescent="0.2">
      <c r="A73" s="43" t="s">
        <v>31</v>
      </c>
      <c r="B73" s="60">
        <v>3.9721920000000002</v>
      </c>
      <c r="C73" s="60">
        <v>3.9721920000000002</v>
      </c>
      <c r="D73" s="60">
        <v>3.9721920000000002</v>
      </c>
      <c r="E73" s="60">
        <v>3.9721920000000002</v>
      </c>
      <c r="F73" s="60">
        <v>3.9721920000000002</v>
      </c>
      <c r="G73" s="60">
        <v>3.9721920000000002</v>
      </c>
      <c r="H73" s="60">
        <v>3.9721920000000002</v>
      </c>
      <c r="I73" s="60">
        <v>1.9860960000000001</v>
      </c>
      <c r="J73" s="60">
        <v>1.9860960000000001</v>
      </c>
      <c r="K73" s="60">
        <v>1.324057</v>
      </c>
      <c r="L73" s="60">
        <v>1.9860960000000001</v>
      </c>
      <c r="M73" s="60">
        <v>771.98609599999997</v>
      </c>
      <c r="N73" s="60">
        <v>807.07378500000004</v>
      </c>
      <c r="O73" s="60">
        <v>80.841396000000003</v>
      </c>
      <c r="P73" s="60">
        <v>1.9860960000000001</v>
      </c>
      <c r="Q73" s="60">
        <v>82.827492000000007</v>
      </c>
    </row>
    <row r="74" spans="1:17" x14ac:dyDescent="0.2">
      <c r="A74" s="43" t="s">
        <v>10</v>
      </c>
      <c r="B74" s="60">
        <v>62.911383000000001</v>
      </c>
      <c r="C74" s="60">
        <v>62.911383000000001</v>
      </c>
      <c r="D74" s="60">
        <v>62.911383000000001</v>
      </c>
      <c r="E74" s="60">
        <v>62.911383000000001</v>
      </c>
      <c r="F74" s="60">
        <v>62.911383000000001</v>
      </c>
      <c r="G74" s="60">
        <v>62.911383000000001</v>
      </c>
      <c r="H74" s="60">
        <v>53.833654000000003</v>
      </c>
      <c r="I74" s="60">
        <v>42.950383000000002</v>
      </c>
      <c r="J74" s="60">
        <v>42.950383000000002</v>
      </c>
      <c r="K74" s="60">
        <v>36.016722999999999</v>
      </c>
      <c r="L74" s="60">
        <v>42.885786999999993</v>
      </c>
      <c r="M74" s="60">
        <v>42.950383000000002</v>
      </c>
      <c r="N74" s="60">
        <v>639.055611</v>
      </c>
      <c r="O74" s="60">
        <v>49.745083000000001</v>
      </c>
      <c r="P74" s="60">
        <v>42.950383000000002</v>
      </c>
      <c r="Q74" s="60">
        <v>92.69546600000001</v>
      </c>
    </row>
    <row r="75" spans="1:17" x14ac:dyDescent="0.2">
      <c r="A75" s="43" t="s">
        <v>351</v>
      </c>
      <c r="B75" s="60">
        <v>753.25064799999996</v>
      </c>
      <c r="C75" s="60">
        <v>823.59924999999998</v>
      </c>
      <c r="D75" s="60">
        <v>1009.667659</v>
      </c>
      <c r="E75" s="60">
        <v>837.57406700000001</v>
      </c>
      <c r="F75" s="60">
        <v>928.26806799999986</v>
      </c>
      <c r="G75" s="60">
        <v>781.21190899999988</v>
      </c>
      <c r="H75" s="60">
        <v>876.63836199999992</v>
      </c>
      <c r="I75" s="60">
        <v>818.44126899999992</v>
      </c>
      <c r="J75" s="60">
        <v>821.1446331166253</v>
      </c>
      <c r="K75" s="60">
        <v>821.13963200000012</v>
      </c>
      <c r="L75" s="60">
        <v>818.00702799999999</v>
      </c>
      <c r="M75" s="60">
        <v>824.02975300000003</v>
      </c>
      <c r="N75" s="60">
        <v>10112.972278116627</v>
      </c>
      <c r="O75" s="60">
        <v>758.58245299999987</v>
      </c>
      <c r="P75" s="60">
        <v>865.59045299999991</v>
      </c>
      <c r="Q75" s="60">
        <v>1624.1729059999996</v>
      </c>
    </row>
    <row r="76" spans="1:17" x14ac:dyDescent="0.2">
      <c r="A76" s="43" t="s">
        <v>5997</v>
      </c>
      <c r="B76" s="60">
        <v>0</v>
      </c>
      <c r="C76" s="60">
        <v>0</v>
      </c>
      <c r="D76" s="60">
        <v>0</v>
      </c>
      <c r="E76" s="60">
        <v>0</v>
      </c>
      <c r="F76" s="60">
        <v>0</v>
      </c>
      <c r="G76" s="60">
        <v>0</v>
      </c>
      <c r="H76" s="60">
        <v>0</v>
      </c>
      <c r="I76" s="60">
        <v>0</v>
      </c>
      <c r="J76" s="60">
        <v>0</v>
      </c>
      <c r="K76" s="60">
        <v>0</v>
      </c>
      <c r="L76" s="60">
        <v>0</v>
      </c>
      <c r="M76" s="60">
        <v>0</v>
      </c>
      <c r="N76" s="60">
        <v>0</v>
      </c>
      <c r="O76" s="60">
        <v>0</v>
      </c>
      <c r="P76" s="60">
        <v>0</v>
      </c>
      <c r="Q76" s="60">
        <v>0</v>
      </c>
    </row>
    <row r="77" spans="1:17" x14ac:dyDescent="0.2">
      <c r="A77" s="43" t="s">
        <v>4499</v>
      </c>
      <c r="B77" s="60">
        <v>1.8163640000000001</v>
      </c>
      <c r="C77" s="60">
        <v>0</v>
      </c>
      <c r="D77" s="60">
        <v>30.892547</v>
      </c>
      <c r="E77" s="60">
        <v>16.288183</v>
      </c>
      <c r="F77" s="60">
        <v>0</v>
      </c>
      <c r="G77" s="60">
        <v>-0.33818199999999998</v>
      </c>
      <c r="H77" s="60">
        <v>11</v>
      </c>
      <c r="I77" s="60">
        <v>215.20518300000003</v>
      </c>
      <c r="J77" s="60">
        <v>0</v>
      </c>
      <c r="K77" s="60">
        <v>16.298182000000001</v>
      </c>
      <c r="L77" s="60">
        <v>13.909092000000001</v>
      </c>
      <c r="M77" s="60">
        <v>8.4872730000000001</v>
      </c>
      <c r="N77" s="60">
        <v>313.55864199999996</v>
      </c>
      <c r="O77" s="60">
        <v>2.829091</v>
      </c>
      <c r="P77" s="60">
        <v>0</v>
      </c>
      <c r="Q77" s="60">
        <v>2.829091</v>
      </c>
    </row>
    <row r="78" spans="1:17" x14ac:dyDescent="0.2">
      <c r="A78" s="43" t="s">
        <v>6</v>
      </c>
      <c r="B78" s="60">
        <v>12607.255758999965</v>
      </c>
      <c r="C78" s="60">
        <v>12627.871685999964</v>
      </c>
      <c r="D78" s="60">
        <v>12840.818707999968</v>
      </c>
      <c r="E78" s="60">
        <v>17712.730538999964</v>
      </c>
      <c r="F78" s="60">
        <v>14188.348792999965</v>
      </c>
      <c r="G78" s="60">
        <v>14120.727536999966</v>
      </c>
      <c r="H78" s="60">
        <v>13712.384854999964</v>
      </c>
      <c r="I78" s="60">
        <v>14065.235354999964</v>
      </c>
      <c r="J78" s="60">
        <v>14189.99604399996</v>
      </c>
      <c r="K78" s="60">
        <v>13904.927129999962</v>
      </c>
      <c r="L78" s="60">
        <v>14194.189792999967</v>
      </c>
      <c r="M78" s="60">
        <v>14246.280166999968</v>
      </c>
      <c r="N78" s="60">
        <v>168410.76636599991</v>
      </c>
      <c r="O78" s="60">
        <v>14084.025937999966</v>
      </c>
      <c r="P78" s="60">
        <v>13916.979555999966</v>
      </c>
      <c r="Q78" s="60">
        <v>28001.005493999935</v>
      </c>
    </row>
    <row r="79" spans="1:17" x14ac:dyDescent="0.2">
      <c r="A79" s="37" t="s">
        <v>355</v>
      </c>
      <c r="B79" s="60">
        <v>3504.187641</v>
      </c>
      <c r="C79" s="60">
        <v>2971.709026</v>
      </c>
      <c r="D79" s="60">
        <v>3238.3510039999996</v>
      </c>
      <c r="E79" s="60">
        <v>2985.0081120000004</v>
      </c>
      <c r="F79" s="60">
        <v>2928.5285300000005</v>
      </c>
      <c r="G79" s="60">
        <v>2931.7204310000006</v>
      </c>
      <c r="H79" s="60">
        <v>2770.2409670000002</v>
      </c>
      <c r="I79" s="60">
        <v>2182.9527690000004</v>
      </c>
      <c r="J79" s="60">
        <v>3328.4064360000002</v>
      </c>
      <c r="K79" s="60">
        <v>2183.1693820000005</v>
      </c>
      <c r="L79" s="60">
        <v>2604.3662549999999</v>
      </c>
      <c r="M79" s="60">
        <v>3857.7833900000001</v>
      </c>
      <c r="N79" s="60">
        <v>35486.423943000002</v>
      </c>
      <c r="O79" s="60">
        <v>2100.7167550000004</v>
      </c>
      <c r="P79" s="60">
        <v>2015.5735850000001</v>
      </c>
      <c r="Q79" s="60">
        <v>4116.2903400000005</v>
      </c>
    </row>
    <row r="80" spans="1:17" x14ac:dyDescent="0.2">
      <c r="A80" s="43" t="s">
        <v>43</v>
      </c>
      <c r="B80" s="60">
        <v>27.328728000000002</v>
      </c>
      <c r="C80" s="60">
        <v>27.328728000000002</v>
      </c>
      <c r="D80" s="60">
        <v>27.328728000000002</v>
      </c>
      <c r="E80" s="60">
        <v>27.328728000000002</v>
      </c>
      <c r="F80" s="60">
        <v>27.328728000000002</v>
      </c>
      <c r="G80" s="60">
        <v>27.328728000000002</v>
      </c>
      <c r="H80" s="60">
        <v>27.328728000000002</v>
      </c>
      <c r="I80" s="60">
        <v>27.328728000000002</v>
      </c>
      <c r="J80" s="60">
        <v>27.328728000000002</v>
      </c>
      <c r="K80" s="60">
        <v>27.328728000000002</v>
      </c>
      <c r="L80" s="60">
        <v>27.328728000000002</v>
      </c>
      <c r="M80" s="60">
        <v>27.328728000000002</v>
      </c>
      <c r="N80" s="60">
        <v>327.94473599999998</v>
      </c>
      <c r="O80" s="60">
        <v>27.328728000000002</v>
      </c>
      <c r="P80" s="60">
        <v>27.328728000000002</v>
      </c>
      <c r="Q80" s="60">
        <v>54.657456000000003</v>
      </c>
    </row>
    <row r="81" spans="1:17" x14ac:dyDescent="0.2">
      <c r="A81" s="43" t="s">
        <v>419</v>
      </c>
      <c r="B81" s="60">
        <v>121.66568700000003</v>
      </c>
      <c r="C81" s="60">
        <v>121.49196500000002</v>
      </c>
      <c r="D81" s="60">
        <v>112.67114400000003</v>
      </c>
      <c r="E81" s="60">
        <v>104.85290600000002</v>
      </c>
      <c r="F81" s="60">
        <v>116.39704700000003</v>
      </c>
      <c r="G81" s="60">
        <v>94.65625500000003</v>
      </c>
      <c r="H81" s="60">
        <v>116.12410200000004</v>
      </c>
      <c r="I81" s="60">
        <v>113.94147700000002</v>
      </c>
      <c r="J81" s="60">
        <v>103.63286800000002</v>
      </c>
      <c r="K81" s="60">
        <v>114.25233200000001</v>
      </c>
      <c r="L81" s="60">
        <v>107.70581700000001</v>
      </c>
      <c r="M81" s="60">
        <v>82.054815999999988</v>
      </c>
      <c r="N81" s="60">
        <v>1309.4464159999995</v>
      </c>
      <c r="O81" s="60">
        <v>90.635196000000022</v>
      </c>
      <c r="P81" s="60">
        <v>88.841108000000006</v>
      </c>
      <c r="Q81" s="60">
        <v>179.47630400000003</v>
      </c>
    </row>
    <row r="82" spans="1:17" x14ac:dyDescent="0.2">
      <c r="A82" s="43" t="s">
        <v>1434</v>
      </c>
      <c r="B82" s="60">
        <v>3.1582849999999998</v>
      </c>
      <c r="C82" s="60">
        <v>3.2635429999999999</v>
      </c>
      <c r="D82" s="60">
        <v>3.6504500000000002</v>
      </c>
      <c r="E82" s="60">
        <v>2.7238549999999999</v>
      </c>
      <c r="F82" s="60">
        <v>2.9427970000000001</v>
      </c>
      <c r="G82" s="60">
        <v>3.1203249999999998</v>
      </c>
      <c r="H82" s="60">
        <v>2.8977750000000002</v>
      </c>
      <c r="I82" s="60">
        <v>2.6850130000000001</v>
      </c>
      <c r="J82" s="60">
        <v>2.8283100000000001</v>
      </c>
      <c r="K82" s="60">
        <v>2.668739</v>
      </c>
      <c r="L82" s="60">
        <v>2.553944</v>
      </c>
      <c r="M82" s="60">
        <v>2.6510050000000001</v>
      </c>
      <c r="N82" s="60">
        <v>35.144041000000001</v>
      </c>
      <c r="O82" s="60">
        <v>2.5193989999999999</v>
      </c>
      <c r="P82" s="60">
        <v>1.9731320000000001</v>
      </c>
      <c r="Q82" s="60">
        <v>4.4925309999999996</v>
      </c>
    </row>
    <row r="83" spans="1:17" x14ac:dyDescent="0.2">
      <c r="A83" s="43" t="s">
        <v>45</v>
      </c>
      <c r="B83" s="60">
        <v>1014.13512</v>
      </c>
      <c r="C83" s="60">
        <v>577.22922000000005</v>
      </c>
      <c r="D83" s="60">
        <v>806.20650000000001</v>
      </c>
      <c r="E83" s="60">
        <v>692.49842999999998</v>
      </c>
      <c r="F83" s="60">
        <v>655.19793000000004</v>
      </c>
      <c r="G83" s="60">
        <v>702.35694000000001</v>
      </c>
      <c r="H83" s="60">
        <v>560.75139000000001</v>
      </c>
      <c r="I83" s="60">
        <v>0</v>
      </c>
      <c r="J83" s="60">
        <v>1165.1620499999999</v>
      </c>
      <c r="K83" s="60">
        <v>0</v>
      </c>
      <c r="L83" s="60">
        <v>521.59032000000002</v>
      </c>
      <c r="M83" s="60">
        <v>1824.5106900000001</v>
      </c>
      <c r="N83" s="60">
        <v>8519.6385900000005</v>
      </c>
      <c r="O83" s="60">
        <v>0</v>
      </c>
      <c r="P83" s="60">
        <v>0</v>
      </c>
      <c r="Q83" s="60">
        <v>0</v>
      </c>
    </row>
    <row r="84" spans="1:17" x14ac:dyDescent="0.2">
      <c r="A84" s="43" t="s">
        <v>31</v>
      </c>
      <c r="B84" s="60">
        <v>0</v>
      </c>
      <c r="C84" s="60">
        <v>0</v>
      </c>
      <c r="D84" s="60">
        <v>0</v>
      </c>
      <c r="E84" s="60">
        <v>0</v>
      </c>
      <c r="F84" s="60">
        <v>0</v>
      </c>
      <c r="G84" s="60">
        <v>0</v>
      </c>
      <c r="H84" s="60">
        <v>0</v>
      </c>
      <c r="I84" s="60">
        <v>0</v>
      </c>
      <c r="J84" s="60">
        <v>0</v>
      </c>
      <c r="K84" s="60">
        <v>0</v>
      </c>
      <c r="L84" s="60">
        <v>0</v>
      </c>
      <c r="M84" s="60">
        <v>0</v>
      </c>
      <c r="N84" s="60">
        <v>0</v>
      </c>
      <c r="O84" s="60">
        <v>45</v>
      </c>
      <c r="P84" s="60">
        <v>0</v>
      </c>
      <c r="Q84" s="60">
        <v>45</v>
      </c>
    </row>
    <row r="85" spans="1:17" x14ac:dyDescent="0.2">
      <c r="A85" s="43" t="s">
        <v>10</v>
      </c>
      <c r="B85" s="60">
        <v>32.630907999999998</v>
      </c>
      <c r="C85" s="60">
        <v>33.639742999999996</v>
      </c>
      <c r="D85" s="60">
        <v>34.532753</v>
      </c>
      <c r="E85" s="60">
        <v>34.532753</v>
      </c>
      <c r="F85" s="60">
        <v>50.549161000000005</v>
      </c>
      <c r="G85" s="60">
        <v>34.391954000000005</v>
      </c>
      <c r="H85" s="60">
        <v>24.762529000000001</v>
      </c>
      <c r="I85" s="60">
        <v>26.550850000000001</v>
      </c>
      <c r="J85" s="60">
        <v>34.220000000000006</v>
      </c>
      <c r="K85" s="60">
        <v>34.220000000000006</v>
      </c>
      <c r="L85" s="60">
        <v>34.254566000000004</v>
      </c>
      <c r="M85" s="60">
        <v>33.952173999999999</v>
      </c>
      <c r="N85" s="60">
        <v>408.23739099999995</v>
      </c>
      <c r="O85" s="60">
        <v>38.152173999999995</v>
      </c>
      <c r="P85" s="60">
        <v>31.738730999999998</v>
      </c>
      <c r="Q85" s="60">
        <v>69.890905000000004</v>
      </c>
    </row>
    <row r="86" spans="1:17" x14ac:dyDescent="0.2">
      <c r="A86" s="43" t="s">
        <v>351</v>
      </c>
      <c r="B86" s="60">
        <v>177.157241</v>
      </c>
      <c r="C86" s="60">
        <v>177.157241</v>
      </c>
      <c r="D86" s="60">
        <v>151.431241</v>
      </c>
      <c r="E86" s="60">
        <v>141.29790799999998</v>
      </c>
      <c r="F86" s="60">
        <v>132.431241</v>
      </c>
      <c r="G86" s="60">
        <v>127.55574100000001</v>
      </c>
      <c r="H86" s="60">
        <v>106.00290800000001</v>
      </c>
      <c r="I86" s="60">
        <v>90.915740999999997</v>
      </c>
      <c r="J86" s="60">
        <v>92.431245000000004</v>
      </c>
      <c r="K86" s="60">
        <v>84.274000000000001</v>
      </c>
      <c r="L86" s="60">
        <v>84.274000000000001</v>
      </c>
      <c r="M86" s="60">
        <v>84.274000000000001</v>
      </c>
      <c r="N86" s="60">
        <v>1449.202507</v>
      </c>
      <c r="O86" s="60">
        <v>84.274000000000001</v>
      </c>
      <c r="P86" s="60">
        <v>84.274000000000001</v>
      </c>
      <c r="Q86" s="60">
        <v>168.548</v>
      </c>
    </row>
    <row r="87" spans="1:17" x14ac:dyDescent="0.2">
      <c r="A87" s="43" t="s">
        <v>4499</v>
      </c>
      <c r="B87" s="60">
        <v>0</v>
      </c>
      <c r="C87" s="60">
        <v>0</v>
      </c>
      <c r="D87" s="60">
        <v>89.488799999999998</v>
      </c>
      <c r="E87" s="60">
        <v>0</v>
      </c>
      <c r="F87" s="60">
        <v>0</v>
      </c>
      <c r="G87" s="60">
        <v>0</v>
      </c>
      <c r="H87" s="60">
        <v>0</v>
      </c>
      <c r="I87" s="60">
        <v>0</v>
      </c>
      <c r="J87" s="60">
        <v>0</v>
      </c>
      <c r="K87" s="60">
        <v>35.660000000000004</v>
      </c>
      <c r="L87" s="60">
        <v>0</v>
      </c>
      <c r="M87" s="60">
        <v>0</v>
      </c>
      <c r="N87" s="60">
        <v>125.14879999999999</v>
      </c>
      <c r="O87" s="60">
        <v>21.35</v>
      </c>
      <c r="P87" s="60">
        <v>0</v>
      </c>
      <c r="Q87" s="60">
        <v>21.35</v>
      </c>
    </row>
    <row r="88" spans="1:17" x14ac:dyDescent="0.2">
      <c r="A88" s="43" t="s">
        <v>6</v>
      </c>
      <c r="B88" s="60">
        <v>2128.111672</v>
      </c>
      <c r="C88" s="60">
        <v>2031.5985860000001</v>
      </c>
      <c r="D88" s="60">
        <v>2013.0413879999996</v>
      </c>
      <c r="E88" s="60">
        <v>1981.7735320000004</v>
      </c>
      <c r="F88" s="60">
        <v>1943.6816260000003</v>
      </c>
      <c r="G88" s="60">
        <v>1942.3104880000003</v>
      </c>
      <c r="H88" s="60">
        <v>1932.3735350000002</v>
      </c>
      <c r="I88" s="60">
        <v>1921.5309600000003</v>
      </c>
      <c r="J88" s="60">
        <v>1902.8032350000001</v>
      </c>
      <c r="K88" s="60">
        <v>1884.7655830000003</v>
      </c>
      <c r="L88" s="60">
        <v>1826.6588800000002</v>
      </c>
      <c r="M88" s="60">
        <v>1803.0119770000001</v>
      </c>
      <c r="N88" s="60">
        <v>23311.661462</v>
      </c>
      <c r="O88" s="60">
        <v>1791.4572580000001</v>
      </c>
      <c r="P88" s="60">
        <v>1781.4178860000002</v>
      </c>
      <c r="Q88" s="60">
        <v>3572.8751440000001</v>
      </c>
    </row>
    <row r="89" spans="1:17" x14ac:dyDescent="0.2">
      <c r="A89" s="36" t="s">
        <v>7036</v>
      </c>
      <c r="B89" s="60">
        <v>50547.241655999977</v>
      </c>
      <c r="C89" s="60">
        <v>53484.519830999976</v>
      </c>
      <c r="D89" s="60">
        <v>57525.381598999964</v>
      </c>
      <c r="E89" s="60">
        <v>59093.874490999951</v>
      </c>
      <c r="F89" s="60">
        <v>57418.359317999966</v>
      </c>
      <c r="G89" s="60">
        <v>58978.501541999991</v>
      </c>
      <c r="H89" s="60">
        <v>58008.842813046642</v>
      </c>
      <c r="I89" s="60">
        <v>50053.018049555547</v>
      </c>
      <c r="J89" s="60">
        <v>54842.697642618128</v>
      </c>
      <c r="K89" s="60">
        <v>54108.544857999965</v>
      </c>
      <c r="L89" s="60">
        <v>53271.889604999975</v>
      </c>
      <c r="M89" s="60">
        <v>52492.288151999986</v>
      </c>
      <c r="N89" s="60">
        <v>660181.43155722052</v>
      </c>
      <c r="O89" s="60">
        <v>49212.348404419332</v>
      </c>
      <c r="P89" s="60">
        <v>45566.598843999971</v>
      </c>
      <c r="Q89" s="60">
        <v>94778.947248419296</v>
      </c>
    </row>
    <row r="90" spans="1:17" x14ac:dyDescent="0.2">
      <c r="B90"/>
      <c r="C90"/>
      <c r="D90"/>
      <c r="E90"/>
      <c r="F90"/>
      <c r="G90"/>
      <c r="H90"/>
      <c r="I90"/>
      <c r="J90"/>
      <c r="K90"/>
      <c r="L90"/>
      <c r="M90"/>
      <c r="N90"/>
      <c r="O90"/>
      <c r="P90"/>
      <c r="Q90"/>
    </row>
    <row r="91" spans="1:17" x14ac:dyDescent="0.2">
      <c r="B91"/>
      <c r="C91"/>
      <c r="D91"/>
      <c r="E91"/>
      <c r="F91"/>
      <c r="G91"/>
      <c r="H91"/>
      <c r="I91"/>
      <c r="J91"/>
      <c r="K91"/>
      <c r="L91"/>
      <c r="M91"/>
      <c r="N91"/>
      <c r="O91"/>
      <c r="P91"/>
      <c r="Q9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G542"/>
  <sheetViews>
    <sheetView topLeftCell="A505" workbookViewId="0">
      <selection activeCell="A512" sqref="A512"/>
    </sheetView>
  </sheetViews>
  <sheetFormatPr baseColWidth="10" defaultColWidth="8.83203125" defaultRowHeight="15" x14ac:dyDescent="0.2"/>
  <cols>
    <col min="1" max="1" width="91.33203125" bestFit="1" customWidth="1"/>
    <col min="2" max="2" width="19.33203125" style="28" bestFit="1" customWidth="1"/>
    <col min="3" max="3" width="11" customWidth="1"/>
    <col min="5" max="5" width="10.33203125" customWidth="1"/>
  </cols>
  <sheetData>
    <row r="3" spans="1:3" x14ac:dyDescent="0.2">
      <c r="A3" s="35" t="s">
        <v>7035</v>
      </c>
      <c r="B3" s="60" t="s">
        <v>7032</v>
      </c>
    </row>
    <row r="4" spans="1:3" x14ac:dyDescent="0.2">
      <c r="A4" s="36" t="s">
        <v>358</v>
      </c>
      <c r="B4" s="60">
        <v>34967.344258472971</v>
      </c>
    </row>
    <row r="5" spans="1:3" x14ac:dyDescent="0.2">
      <c r="A5" s="37" t="s">
        <v>367</v>
      </c>
      <c r="B5" s="60">
        <v>1651.5814970000001</v>
      </c>
    </row>
    <row r="6" spans="1:3" x14ac:dyDescent="0.2">
      <c r="A6" s="43" t="s">
        <v>4751</v>
      </c>
      <c r="B6" s="60">
        <v>8.64</v>
      </c>
      <c r="C6">
        <v>1</v>
      </c>
    </row>
    <row r="7" spans="1:3" x14ac:dyDescent="0.2">
      <c r="A7" s="43" t="s">
        <v>3093</v>
      </c>
      <c r="B7" s="60">
        <v>59.469816000000002</v>
      </c>
      <c r="C7">
        <v>2</v>
      </c>
    </row>
    <row r="8" spans="1:3" x14ac:dyDescent="0.2">
      <c r="A8" s="43" t="s">
        <v>1446</v>
      </c>
      <c r="B8" s="60">
        <v>170.724512</v>
      </c>
      <c r="C8">
        <v>3</v>
      </c>
    </row>
    <row r="9" spans="1:3" x14ac:dyDescent="0.2">
      <c r="A9" s="43" t="s">
        <v>1257</v>
      </c>
      <c r="B9" s="60">
        <v>116.25</v>
      </c>
      <c r="C9">
        <v>4</v>
      </c>
    </row>
    <row r="10" spans="1:3" x14ac:dyDescent="0.2">
      <c r="A10" s="43" t="s">
        <v>1762</v>
      </c>
      <c r="B10" s="60">
        <v>6.5454600000000003</v>
      </c>
      <c r="C10">
        <v>5</v>
      </c>
    </row>
    <row r="11" spans="1:3" x14ac:dyDescent="0.2">
      <c r="A11" s="43" t="s">
        <v>1829</v>
      </c>
      <c r="B11" s="60">
        <v>5.7743849999999997</v>
      </c>
      <c r="C11">
        <v>6</v>
      </c>
    </row>
    <row r="12" spans="1:3" x14ac:dyDescent="0.2">
      <c r="A12" s="43" t="s">
        <v>1232</v>
      </c>
      <c r="B12" s="60">
        <v>90.072000000000003</v>
      </c>
      <c r="C12">
        <v>7</v>
      </c>
    </row>
    <row r="13" spans="1:3" x14ac:dyDescent="0.2">
      <c r="A13" s="43" t="s">
        <v>1149</v>
      </c>
      <c r="B13" s="60">
        <v>149.14439999999999</v>
      </c>
      <c r="C13">
        <v>8</v>
      </c>
    </row>
    <row r="14" spans="1:3" x14ac:dyDescent="0.2">
      <c r="A14" s="43" t="s">
        <v>1824</v>
      </c>
      <c r="B14" s="60">
        <v>33.043492999999998</v>
      </c>
      <c r="C14">
        <v>9</v>
      </c>
    </row>
    <row r="15" spans="1:3" x14ac:dyDescent="0.2">
      <c r="A15" s="43" t="s">
        <v>2822</v>
      </c>
      <c r="B15" s="60">
        <v>56.690339999999999</v>
      </c>
      <c r="C15">
        <v>10</v>
      </c>
    </row>
    <row r="16" spans="1:3" x14ac:dyDescent="0.2">
      <c r="A16" s="43" t="s">
        <v>3922</v>
      </c>
      <c r="B16" s="60">
        <v>48.887999999999998</v>
      </c>
      <c r="C16">
        <v>11</v>
      </c>
    </row>
    <row r="17" spans="1:3" x14ac:dyDescent="0.2">
      <c r="A17" s="43" t="s">
        <v>655</v>
      </c>
      <c r="B17" s="60">
        <v>19.2</v>
      </c>
      <c r="C17">
        <v>12</v>
      </c>
    </row>
    <row r="18" spans="1:3" x14ac:dyDescent="0.2">
      <c r="A18" s="43" t="s">
        <v>4969</v>
      </c>
      <c r="B18" s="60">
        <v>4.1867210000000004</v>
      </c>
      <c r="C18">
        <v>13</v>
      </c>
    </row>
    <row r="19" spans="1:3" x14ac:dyDescent="0.2">
      <c r="A19" s="43" t="s">
        <v>368</v>
      </c>
      <c r="B19" s="60">
        <v>882.95236999999997</v>
      </c>
      <c r="C19">
        <v>14</v>
      </c>
    </row>
    <row r="20" spans="1:3" x14ac:dyDescent="0.2">
      <c r="A20" s="37" t="s">
        <v>375</v>
      </c>
      <c r="B20" s="60">
        <v>20370.630174963891</v>
      </c>
    </row>
    <row r="21" spans="1:3" x14ac:dyDescent="0.2">
      <c r="A21" s="43" t="s">
        <v>5238</v>
      </c>
      <c r="B21" s="60">
        <v>-4.4634400000000003</v>
      </c>
      <c r="C21">
        <v>1</v>
      </c>
    </row>
    <row r="22" spans="1:3" x14ac:dyDescent="0.2">
      <c r="A22" s="43" t="s">
        <v>851</v>
      </c>
      <c r="B22" s="60">
        <v>15.45</v>
      </c>
      <c r="C22">
        <v>2</v>
      </c>
    </row>
    <row r="23" spans="1:3" x14ac:dyDescent="0.2">
      <c r="A23" s="43" t="s">
        <v>6403</v>
      </c>
      <c r="B23" s="60">
        <v>23.075728000000002</v>
      </c>
      <c r="C23">
        <v>3</v>
      </c>
    </row>
    <row r="24" spans="1:3" x14ac:dyDescent="0.2">
      <c r="A24" s="43" t="s">
        <v>5790</v>
      </c>
      <c r="B24" s="60">
        <v>32.21604</v>
      </c>
      <c r="C24">
        <v>4</v>
      </c>
    </row>
    <row r="25" spans="1:3" x14ac:dyDescent="0.2">
      <c r="A25" s="43" t="s">
        <v>735</v>
      </c>
      <c r="B25" s="60">
        <v>5.78</v>
      </c>
      <c r="C25">
        <v>5</v>
      </c>
    </row>
    <row r="26" spans="1:3" x14ac:dyDescent="0.2">
      <c r="A26" s="43" t="s">
        <v>5803</v>
      </c>
      <c r="B26" s="60">
        <v>24.20091</v>
      </c>
      <c r="C26">
        <v>6</v>
      </c>
    </row>
    <row r="27" spans="1:3" x14ac:dyDescent="0.2">
      <c r="A27" s="43" t="s">
        <v>6673</v>
      </c>
      <c r="B27" s="60">
        <v>7.1511829999999996</v>
      </c>
      <c r="C27">
        <v>7</v>
      </c>
    </row>
    <row r="28" spans="1:3" x14ac:dyDescent="0.2">
      <c r="A28" s="43" t="s">
        <v>950</v>
      </c>
      <c r="B28" s="60">
        <v>34.901932000000002</v>
      </c>
      <c r="C28">
        <v>8</v>
      </c>
    </row>
    <row r="29" spans="1:3" x14ac:dyDescent="0.2">
      <c r="A29" s="43" t="s">
        <v>1517</v>
      </c>
      <c r="B29" s="60">
        <v>6.5454600000000003</v>
      </c>
      <c r="C29">
        <v>9</v>
      </c>
    </row>
    <row r="30" spans="1:3" x14ac:dyDescent="0.2">
      <c r="A30" s="43" t="s">
        <v>6227</v>
      </c>
      <c r="B30" s="60">
        <v>102.272728</v>
      </c>
      <c r="C30">
        <v>10</v>
      </c>
    </row>
    <row r="31" spans="1:3" x14ac:dyDescent="0.2">
      <c r="A31" s="43" t="s">
        <v>5665</v>
      </c>
      <c r="B31" s="60">
        <v>7.15</v>
      </c>
      <c r="C31">
        <v>11</v>
      </c>
    </row>
    <row r="32" spans="1:3" x14ac:dyDescent="0.2">
      <c r="A32" s="43" t="s">
        <v>3865</v>
      </c>
      <c r="B32" s="60">
        <v>132.87989999999999</v>
      </c>
      <c r="C32">
        <v>12</v>
      </c>
    </row>
    <row r="33" spans="1:3" x14ac:dyDescent="0.2">
      <c r="A33" s="43" t="s">
        <v>596</v>
      </c>
      <c r="B33" s="60">
        <v>52.61891</v>
      </c>
      <c r="C33">
        <v>13</v>
      </c>
    </row>
    <row r="34" spans="1:3" x14ac:dyDescent="0.2">
      <c r="A34" s="43" t="s">
        <v>6305</v>
      </c>
      <c r="B34" s="60">
        <v>13</v>
      </c>
      <c r="C34">
        <v>14</v>
      </c>
    </row>
    <row r="35" spans="1:3" x14ac:dyDescent="0.2">
      <c r="A35" s="43" t="s">
        <v>1467</v>
      </c>
      <c r="B35" s="60">
        <v>57.703968000000003</v>
      </c>
      <c r="C35">
        <v>15</v>
      </c>
    </row>
    <row r="36" spans="1:3" x14ac:dyDescent="0.2">
      <c r="A36" s="43" t="s">
        <v>1577</v>
      </c>
      <c r="B36" s="60">
        <v>6.5454600000000003</v>
      </c>
      <c r="C36">
        <v>16</v>
      </c>
    </row>
    <row r="37" spans="1:3" x14ac:dyDescent="0.2">
      <c r="A37" s="43" t="s">
        <v>5118</v>
      </c>
      <c r="B37" s="60">
        <v>8.9090000000000003E-2</v>
      </c>
      <c r="C37">
        <v>17</v>
      </c>
    </row>
    <row r="38" spans="1:3" x14ac:dyDescent="0.2">
      <c r="A38" s="43" t="s">
        <v>626</v>
      </c>
      <c r="B38" s="60">
        <v>209.32124499999998</v>
      </c>
      <c r="C38">
        <v>18</v>
      </c>
    </row>
    <row r="39" spans="1:3" x14ac:dyDescent="0.2">
      <c r="A39" s="43" t="s">
        <v>2733</v>
      </c>
      <c r="B39" s="60">
        <v>188.48400000000001</v>
      </c>
      <c r="C39">
        <v>19</v>
      </c>
    </row>
    <row r="40" spans="1:3" x14ac:dyDescent="0.2">
      <c r="A40" s="43" t="s">
        <v>4972</v>
      </c>
      <c r="B40" s="60">
        <v>99.929321999999999</v>
      </c>
      <c r="C40">
        <v>20</v>
      </c>
    </row>
    <row r="41" spans="1:3" x14ac:dyDescent="0.2">
      <c r="A41" s="43" t="s">
        <v>3853</v>
      </c>
      <c r="B41" s="60">
        <v>64.176000000000002</v>
      </c>
      <c r="C41">
        <v>21</v>
      </c>
    </row>
    <row r="42" spans="1:3" x14ac:dyDescent="0.2">
      <c r="A42" s="43" t="s">
        <v>1403</v>
      </c>
      <c r="B42" s="60">
        <v>210</v>
      </c>
      <c r="C42">
        <v>22</v>
      </c>
    </row>
    <row r="43" spans="1:3" x14ac:dyDescent="0.2">
      <c r="A43" s="43" t="s">
        <v>4812</v>
      </c>
      <c r="B43" s="60">
        <v>7.0485999999999993E-2</v>
      </c>
      <c r="C43">
        <v>23</v>
      </c>
    </row>
    <row r="44" spans="1:3" x14ac:dyDescent="0.2">
      <c r="A44" s="43" t="s">
        <v>4827</v>
      </c>
      <c r="B44" s="60">
        <v>0.34093800000000002</v>
      </c>
      <c r="C44">
        <v>24</v>
      </c>
    </row>
    <row r="45" spans="1:3" x14ac:dyDescent="0.2">
      <c r="A45" s="43" t="s">
        <v>688</v>
      </c>
      <c r="B45" s="60">
        <v>462.55314399999992</v>
      </c>
      <c r="C45">
        <v>25</v>
      </c>
    </row>
    <row r="46" spans="1:3" x14ac:dyDescent="0.2">
      <c r="A46" s="43" t="s">
        <v>399</v>
      </c>
      <c r="B46" s="60">
        <v>96.435340999999994</v>
      </c>
      <c r="C46">
        <v>26</v>
      </c>
    </row>
    <row r="47" spans="1:3" x14ac:dyDescent="0.2">
      <c r="A47" s="43" t="s">
        <v>723</v>
      </c>
      <c r="B47" s="60">
        <v>87.288000000000011</v>
      </c>
      <c r="C47">
        <v>27</v>
      </c>
    </row>
    <row r="48" spans="1:3" x14ac:dyDescent="0.2">
      <c r="A48" s="43" t="s">
        <v>983</v>
      </c>
      <c r="B48" s="60">
        <v>41.509847000000001</v>
      </c>
      <c r="C48">
        <v>28</v>
      </c>
    </row>
    <row r="49" spans="1:3" x14ac:dyDescent="0.2">
      <c r="A49" s="43" t="s">
        <v>947</v>
      </c>
      <c r="B49" s="60">
        <v>19.2</v>
      </c>
      <c r="C49">
        <v>29</v>
      </c>
    </row>
    <row r="50" spans="1:3" x14ac:dyDescent="0.2">
      <c r="A50" s="43" t="s">
        <v>642</v>
      </c>
      <c r="B50" s="60">
        <v>227.402952</v>
      </c>
      <c r="C50">
        <v>30</v>
      </c>
    </row>
    <row r="51" spans="1:3" x14ac:dyDescent="0.2">
      <c r="A51" s="43" t="s">
        <v>1748</v>
      </c>
      <c r="B51" s="60">
        <v>107.77746</v>
      </c>
      <c r="C51">
        <v>31</v>
      </c>
    </row>
    <row r="52" spans="1:3" x14ac:dyDescent="0.2">
      <c r="A52" s="43" t="s">
        <v>732</v>
      </c>
      <c r="B52" s="60">
        <v>33.600000333333334</v>
      </c>
      <c r="C52">
        <v>32</v>
      </c>
    </row>
    <row r="53" spans="1:3" x14ac:dyDescent="0.2">
      <c r="A53" s="43" t="s">
        <v>6214</v>
      </c>
      <c r="B53" s="60">
        <v>32.1</v>
      </c>
      <c r="C53">
        <v>33</v>
      </c>
    </row>
    <row r="54" spans="1:3" x14ac:dyDescent="0.2">
      <c r="A54" s="43" t="s">
        <v>858</v>
      </c>
      <c r="B54" s="60">
        <v>37.200000000000003</v>
      </c>
      <c r="C54">
        <v>34</v>
      </c>
    </row>
    <row r="55" spans="1:3" x14ac:dyDescent="0.2">
      <c r="A55" s="43" t="s">
        <v>1594</v>
      </c>
      <c r="B55" s="60">
        <v>220.245273</v>
      </c>
      <c r="C55">
        <v>35</v>
      </c>
    </row>
    <row r="56" spans="1:3" x14ac:dyDescent="0.2">
      <c r="A56" s="43" t="s">
        <v>5143</v>
      </c>
      <c r="B56" s="60">
        <v>49.426340000000003</v>
      </c>
      <c r="C56">
        <v>36</v>
      </c>
    </row>
    <row r="57" spans="1:3" x14ac:dyDescent="0.2">
      <c r="A57" s="43" t="s">
        <v>5628</v>
      </c>
      <c r="B57" s="60">
        <v>23.891437</v>
      </c>
      <c r="C57">
        <v>37</v>
      </c>
    </row>
    <row r="58" spans="1:3" x14ac:dyDescent="0.2">
      <c r="A58" s="43" t="s">
        <v>5855</v>
      </c>
      <c r="B58" s="60">
        <v>0.90909099999999998</v>
      </c>
      <c r="C58">
        <v>38</v>
      </c>
    </row>
    <row r="59" spans="1:3" x14ac:dyDescent="0.2">
      <c r="A59" s="43" t="s">
        <v>510</v>
      </c>
      <c r="B59" s="60">
        <v>40.282667000000004</v>
      </c>
      <c r="C59">
        <v>39</v>
      </c>
    </row>
    <row r="60" spans="1:3" x14ac:dyDescent="0.2">
      <c r="A60" s="43" t="s">
        <v>729</v>
      </c>
      <c r="B60" s="60">
        <v>26.399999666666663</v>
      </c>
      <c r="C60">
        <v>40</v>
      </c>
    </row>
    <row r="61" spans="1:3" x14ac:dyDescent="0.2">
      <c r="A61" s="43" t="s">
        <v>6583</v>
      </c>
      <c r="B61" s="60">
        <v>13</v>
      </c>
      <c r="C61">
        <v>41</v>
      </c>
    </row>
    <row r="62" spans="1:3" x14ac:dyDescent="0.2">
      <c r="A62" s="43" t="s">
        <v>615</v>
      </c>
      <c r="B62" s="60">
        <v>28.8</v>
      </c>
      <c r="C62">
        <v>42</v>
      </c>
    </row>
    <row r="63" spans="1:3" x14ac:dyDescent="0.2">
      <c r="A63" s="43" t="s">
        <v>848</v>
      </c>
      <c r="B63" s="60">
        <v>66.959999999999994</v>
      </c>
      <c r="C63">
        <v>43</v>
      </c>
    </row>
    <row r="64" spans="1:3" x14ac:dyDescent="0.2">
      <c r="A64" s="43" t="s">
        <v>6400</v>
      </c>
      <c r="B64" s="60">
        <v>501.81818199999998</v>
      </c>
      <c r="C64">
        <v>44</v>
      </c>
    </row>
    <row r="65" spans="1:3" x14ac:dyDescent="0.2">
      <c r="A65" s="43" t="s">
        <v>380</v>
      </c>
      <c r="B65" s="60">
        <v>335.73762175555555</v>
      </c>
      <c r="C65">
        <v>45</v>
      </c>
    </row>
    <row r="66" spans="1:3" x14ac:dyDescent="0.2">
      <c r="A66" s="43" t="s">
        <v>1911</v>
      </c>
      <c r="B66" s="60">
        <v>13.428380000000001</v>
      </c>
      <c r="C66">
        <v>46</v>
      </c>
    </row>
    <row r="67" spans="1:3" x14ac:dyDescent="0.2">
      <c r="A67" s="43" t="s">
        <v>1777</v>
      </c>
      <c r="B67" s="60">
        <v>6.5454600000000003</v>
      </c>
      <c r="C67">
        <v>47</v>
      </c>
    </row>
    <row r="68" spans="1:3" x14ac:dyDescent="0.2">
      <c r="A68" s="43" t="s">
        <v>2708</v>
      </c>
      <c r="B68" s="60">
        <v>24.116723999999998</v>
      </c>
      <c r="C68">
        <v>48</v>
      </c>
    </row>
    <row r="69" spans="1:3" x14ac:dyDescent="0.2">
      <c r="A69" s="43" t="s">
        <v>6001</v>
      </c>
      <c r="B69" s="60">
        <v>64.177273</v>
      </c>
      <c r="C69">
        <v>49</v>
      </c>
    </row>
    <row r="70" spans="1:3" x14ac:dyDescent="0.2">
      <c r="A70" s="43" t="s">
        <v>1483</v>
      </c>
      <c r="B70" s="60">
        <v>14.727276</v>
      </c>
      <c r="C70">
        <v>50</v>
      </c>
    </row>
    <row r="71" spans="1:3" x14ac:dyDescent="0.2">
      <c r="A71" s="43" t="s">
        <v>1782</v>
      </c>
      <c r="B71" s="60">
        <v>6.5454600000000003</v>
      </c>
      <c r="C71">
        <v>51</v>
      </c>
    </row>
    <row r="72" spans="1:3" x14ac:dyDescent="0.2">
      <c r="A72" s="43" t="s">
        <v>1774</v>
      </c>
      <c r="B72" s="60">
        <v>12</v>
      </c>
      <c r="C72">
        <v>52</v>
      </c>
    </row>
    <row r="73" spans="1:3" x14ac:dyDescent="0.2">
      <c r="A73" s="43" t="s">
        <v>3858</v>
      </c>
      <c r="B73" s="60">
        <v>11.943866</v>
      </c>
      <c r="C73">
        <v>53</v>
      </c>
    </row>
    <row r="74" spans="1:3" x14ac:dyDescent="0.2">
      <c r="A74" s="43" t="s">
        <v>1411</v>
      </c>
      <c r="B74" s="60">
        <v>62.945459999999997</v>
      </c>
      <c r="C74">
        <v>54</v>
      </c>
    </row>
    <row r="75" spans="1:3" x14ac:dyDescent="0.2">
      <c r="A75" s="43" t="s">
        <v>1630</v>
      </c>
      <c r="B75" s="60">
        <v>54.545459999999999</v>
      </c>
      <c r="C75">
        <v>55</v>
      </c>
    </row>
    <row r="76" spans="1:3" x14ac:dyDescent="0.2">
      <c r="A76" s="43" t="s">
        <v>1686</v>
      </c>
      <c r="B76" s="60">
        <v>6.5454600000000003</v>
      </c>
      <c r="C76">
        <v>56</v>
      </c>
    </row>
    <row r="77" spans="1:3" x14ac:dyDescent="0.2">
      <c r="A77" s="43" t="s">
        <v>513</v>
      </c>
      <c r="B77" s="60">
        <v>54.88009533333333</v>
      </c>
      <c r="C77">
        <v>57</v>
      </c>
    </row>
    <row r="78" spans="1:3" x14ac:dyDescent="0.2">
      <c r="A78" s="43" t="s">
        <v>1533</v>
      </c>
      <c r="B78" s="60">
        <v>4.9090920000000002</v>
      </c>
      <c r="C78">
        <v>58</v>
      </c>
    </row>
    <row r="79" spans="1:3" x14ac:dyDescent="0.2">
      <c r="A79" s="43" t="s">
        <v>545</v>
      </c>
      <c r="B79" s="60">
        <v>10.8</v>
      </c>
      <c r="C79">
        <v>59</v>
      </c>
    </row>
    <row r="80" spans="1:3" x14ac:dyDescent="0.2">
      <c r="A80" s="43" t="s">
        <v>1659</v>
      </c>
      <c r="B80" s="60">
        <v>6.5454600000000003</v>
      </c>
      <c r="C80">
        <v>60</v>
      </c>
    </row>
    <row r="81" spans="1:3" x14ac:dyDescent="0.2">
      <c r="A81" s="43" t="s">
        <v>1681</v>
      </c>
      <c r="B81" s="60">
        <v>6.5454600000000003</v>
      </c>
      <c r="C81">
        <v>61</v>
      </c>
    </row>
    <row r="82" spans="1:3" x14ac:dyDescent="0.2">
      <c r="A82" s="43" t="s">
        <v>609</v>
      </c>
      <c r="B82" s="60">
        <v>18</v>
      </c>
      <c r="C82">
        <v>62</v>
      </c>
    </row>
    <row r="83" spans="1:3" x14ac:dyDescent="0.2">
      <c r="A83" s="43" t="s">
        <v>1745</v>
      </c>
      <c r="B83" s="60">
        <v>6.5454600000000003</v>
      </c>
      <c r="C83">
        <v>63</v>
      </c>
    </row>
    <row r="84" spans="1:3" x14ac:dyDescent="0.2">
      <c r="A84" s="43" t="s">
        <v>1917</v>
      </c>
      <c r="B84" s="60">
        <v>31.2</v>
      </c>
      <c r="C84">
        <v>64</v>
      </c>
    </row>
    <row r="85" spans="1:3" x14ac:dyDescent="0.2">
      <c r="A85" s="43" t="s">
        <v>720</v>
      </c>
      <c r="B85" s="60">
        <v>239.29926835000001</v>
      </c>
      <c r="C85">
        <v>65</v>
      </c>
    </row>
    <row r="86" spans="1:3" x14ac:dyDescent="0.2">
      <c r="A86" s="43" t="s">
        <v>649</v>
      </c>
      <c r="B86" s="60">
        <v>322.55847500000004</v>
      </c>
      <c r="C86">
        <v>66</v>
      </c>
    </row>
    <row r="87" spans="1:3" x14ac:dyDescent="0.2">
      <c r="A87" s="43" t="s">
        <v>717</v>
      </c>
      <c r="B87" s="60">
        <v>22.862388000000003</v>
      </c>
      <c r="C87">
        <v>67</v>
      </c>
    </row>
    <row r="88" spans="1:3" x14ac:dyDescent="0.2">
      <c r="A88" s="43" t="s">
        <v>2616</v>
      </c>
      <c r="B88" s="60">
        <v>391.89071999999999</v>
      </c>
      <c r="C88">
        <v>68</v>
      </c>
    </row>
    <row r="89" spans="1:3" x14ac:dyDescent="0.2">
      <c r="A89" s="43" t="s">
        <v>383</v>
      </c>
      <c r="B89" s="60">
        <v>37.799999999999997</v>
      </c>
      <c r="C89">
        <v>69</v>
      </c>
    </row>
    <row r="90" spans="1:3" x14ac:dyDescent="0.2">
      <c r="A90" s="43" t="s">
        <v>1905</v>
      </c>
      <c r="B90" s="60">
        <v>4.8</v>
      </c>
      <c r="C90">
        <v>70</v>
      </c>
    </row>
    <row r="91" spans="1:3" x14ac:dyDescent="0.2">
      <c r="A91" s="43" t="s">
        <v>6930</v>
      </c>
      <c r="B91" s="60">
        <v>0</v>
      </c>
      <c r="C91">
        <v>71</v>
      </c>
    </row>
    <row r="92" spans="1:3" x14ac:dyDescent="0.2">
      <c r="A92" s="43" t="s">
        <v>1735</v>
      </c>
      <c r="B92" s="60">
        <v>6.5454559999999997</v>
      </c>
      <c r="C92">
        <v>72</v>
      </c>
    </row>
    <row r="93" spans="1:3" x14ac:dyDescent="0.2">
      <c r="A93" s="43" t="s">
        <v>1545</v>
      </c>
      <c r="B93" s="60">
        <v>6.5454549999999996</v>
      </c>
      <c r="C93">
        <v>73</v>
      </c>
    </row>
    <row r="94" spans="1:3" x14ac:dyDescent="0.2">
      <c r="A94" s="43" t="s">
        <v>1580</v>
      </c>
      <c r="B94" s="60">
        <v>59.416724000000002</v>
      </c>
      <c r="C94">
        <v>74</v>
      </c>
    </row>
    <row r="95" spans="1:3" x14ac:dyDescent="0.2">
      <c r="A95" s="43" t="s">
        <v>1701</v>
      </c>
      <c r="B95" s="60">
        <v>40.289459999999998</v>
      </c>
      <c r="C95">
        <v>75</v>
      </c>
    </row>
    <row r="96" spans="1:3" x14ac:dyDescent="0.2">
      <c r="A96" s="43" t="s">
        <v>1493</v>
      </c>
      <c r="B96" s="60">
        <v>78.903276000000005</v>
      </c>
      <c r="C96">
        <v>76</v>
      </c>
    </row>
    <row r="97" spans="1:3" x14ac:dyDescent="0.2">
      <c r="A97" s="43" t="s">
        <v>1672</v>
      </c>
      <c r="B97" s="60">
        <v>6.5454600000000003</v>
      </c>
      <c r="C97">
        <v>77</v>
      </c>
    </row>
    <row r="98" spans="1:3" x14ac:dyDescent="0.2">
      <c r="A98" s="43" t="s">
        <v>1047</v>
      </c>
      <c r="B98" s="60">
        <v>69.150000000000006</v>
      </c>
      <c r="C98">
        <v>78</v>
      </c>
    </row>
    <row r="99" spans="1:3" x14ac:dyDescent="0.2">
      <c r="A99" s="43" t="s">
        <v>1002</v>
      </c>
      <c r="B99" s="60">
        <v>27.542459999999998</v>
      </c>
      <c r="C99">
        <v>79</v>
      </c>
    </row>
    <row r="100" spans="1:3" x14ac:dyDescent="0.2">
      <c r="A100" s="43" t="s">
        <v>497</v>
      </c>
      <c r="B100" s="60">
        <v>2.9974919999999998</v>
      </c>
      <c r="C100">
        <v>80</v>
      </c>
    </row>
    <row r="101" spans="1:3" x14ac:dyDescent="0.2">
      <c r="A101" s="43" t="s">
        <v>5861</v>
      </c>
      <c r="B101" s="60">
        <v>24.395426533333332</v>
      </c>
      <c r="C101">
        <v>81</v>
      </c>
    </row>
    <row r="102" spans="1:3" x14ac:dyDescent="0.2">
      <c r="A102" s="43" t="s">
        <v>1678</v>
      </c>
      <c r="B102" s="60">
        <v>6.5454600000000003</v>
      </c>
      <c r="C102">
        <v>82</v>
      </c>
    </row>
    <row r="103" spans="1:3" x14ac:dyDescent="0.2">
      <c r="A103" s="43" t="s">
        <v>2689</v>
      </c>
      <c r="B103" s="60">
        <v>134.80472399999999</v>
      </c>
      <c r="C103">
        <v>83</v>
      </c>
    </row>
    <row r="104" spans="1:3" x14ac:dyDescent="0.2">
      <c r="A104" s="43" t="s">
        <v>4842</v>
      </c>
      <c r="B104" s="60">
        <v>0.50384700000000004</v>
      </c>
      <c r="C104">
        <v>84</v>
      </c>
    </row>
    <row r="105" spans="1:3" x14ac:dyDescent="0.2">
      <c r="A105" s="43" t="s">
        <v>1692</v>
      </c>
      <c r="B105" s="60">
        <v>6.5454600000000003</v>
      </c>
      <c r="C105">
        <v>85</v>
      </c>
    </row>
    <row r="106" spans="1:3" x14ac:dyDescent="0.2">
      <c r="A106" s="43" t="s">
        <v>5321</v>
      </c>
      <c r="B106" s="60">
        <v>5.15</v>
      </c>
      <c r="C106">
        <v>86</v>
      </c>
    </row>
    <row r="107" spans="1:3" x14ac:dyDescent="0.2">
      <c r="A107" s="43" t="s">
        <v>618</v>
      </c>
      <c r="B107" s="60">
        <v>40.799999999999997</v>
      </c>
      <c r="C107">
        <v>87</v>
      </c>
    </row>
    <row r="108" spans="1:3" x14ac:dyDescent="0.2">
      <c r="A108" s="43" t="s">
        <v>1520</v>
      </c>
      <c r="B108" s="60">
        <v>4.9090920000000002</v>
      </c>
      <c r="C108">
        <v>88</v>
      </c>
    </row>
    <row r="109" spans="1:3" x14ac:dyDescent="0.2">
      <c r="A109" s="43" t="s">
        <v>1372</v>
      </c>
      <c r="B109" s="60">
        <v>84.545459999999991</v>
      </c>
      <c r="C109">
        <v>89</v>
      </c>
    </row>
    <row r="110" spans="1:3" x14ac:dyDescent="0.2">
      <c r="A110" s="43" t="s">
        <v>6884</v>
      </c>
      <c r="B110" s="60">
        <v>371</v>
      </c>
      <c r="C110">
        <v>90</v>
      </c>
    </row>
    <row r="111" spans="1:3" x14ac:dyDescent="0.2">
      <c r="A111" s="43" t="s">
        <v>1530</v>
      </c>
      <c r="B111" s="60">
        <v>4.9090920000000002</v>
      </c>
      <c r="C111">
        <v>91</v>
      </c>
    </row>
    <row r="112" spans="1:3" x14ac:dyDescent="0.2">
      <c r="A112" s="43" t="s">
        <v>5027</v>
      </c>
      <c r="B112" s="60">
        <v>15.048852999999999</v>
      </c>
      <c r="C112">
        <v>92</v>
      </c>
    </row>
    <row r="113" spans="1:3" x14ac:dyDescent="0.2">
      <c r="A113" s="43" t="s">
        <v>1710</v>
      </c>
      <c r="B113" s="60">
        <v>6.5454600000000003</v>
      </c>
      <c r="C113">
        <v>93</v>
      </c>
    </row>
    <row r="114" spans="1:3" x14ac:dyDescent="0.2">
      <c r="A114" s="43" t="s">
        <v>5819</v>
      </c>
      <c r="B114" s="60">
        <v>19.600000000000001</v>
      </c>
      <c r="C114">
        <v>94</v>
      </c>
    </row>
    <row r="115" spans="1:3" x14ac:dyDescent="0.2">
      <c r="A115" s="43" t="s">
        <v>3937</v>
      </c>
      <c r="B115" s="60">
        <v>87.350666000000004</v>
      </c>
      <c r="C115">
        <v>95</v>
      </c>
    </row>
    <row r="116" spans="1:3" x14ac:dyDescent="0.2">
      <c r="A116" s="43" t="s">
        <v>1606</v>
      </c>
      <c r="B116" s="60">
        <v>55.098736000000002</v>
      </c>
      <c r="C116">
        <v>96</v>
      </c>
    </row>
    <row r="117" spans="1:3" x14ac:dyDescent="0.2">
      <c r="A117" s="43" t="s">
        <v>416</v>
      </c>
      <c r="B117" s="60">
        <v>58.478639999999999</v>
      </c>
      <c r="C117">
        <v>97</v>
      </c>
    </row>
    <row r="118" spans="1:3" x14ac:dyDescent="0.2">
      <c r="A118" s="43" t="s">
        <v>455</v>
      </c>
      <c r="B118" s="60">
        <v>2.552</v>
      </c>
      <c r="C118">
        <v>98</v>
      </c>
    </row>
    <row r="119" spans="1:3" x14ac:dyDescent="0.2">
      <c r="A119" s="43" t="s">
        <v>1707</v>
      </c>
      <c r="B119" s="60">
        <v>6.5454600000000003</v>
      </c>
      <c r="C119">
        <v>99</v>
      </c>
    </row>
    <row r="120" spans="1:3" x14ac:dyDescent="0.2">
      <c r="A120" s="43" t="s">
        <v>7005</v>
      </c>
      <c r="B120" s="60">
        <v>0</v>
      </c>
      <c r="C120">
        <v>100</v>
      </c>
    </row>
    <row r="121" spans="1:3" x14ac:dyDescent="0.2">
      <c r="A121" s="43" t="s">
        <v>6622</v>
      </c>
      <c r="B121" s="60">
        <v>19.600000000000001</v>
      </c>
      <c r="C121">
        <v>101</v>
      </c>
    </row>
    <row r="122" spans="1:3" x14ac:dyDescent="0.2">
      <c r="A122" s="43" t="s">
        <v>449</v>
      </c>
      <c r="B122" s="60">
        <v>2.7035480000000001</v>
      </c>
      <c r="C122">
        <v>102</v>
      </c>
    </row>
    <row r="123" spans="1:3" x14ac:dyDescent="0.2">
      <c r="A123" s="43" t="s">
        <v>6839</v>
      </c>
      <c r="B123" s="60">
        <v>1.657273</v>
      </c>
      <c r="C123">
        <v>103</v>
      </c>
    </row>
    <row r="124" spans="1:3" x14ac:dyDescent="0.2">
      <c r="A124" s="43" t="s">
        <v>1669</v>
      </c>
      <c r="B124" s="60">
        <v>6.5454600000000003</v>
      </c>
      <c r="C124">
        <v>104</v>
      </c>
    </row>
    <row r="125" spans="1:3" x14ac:dyDescent="0.2">
      <c r="A125" s="43" t="s">
        <v>1785</v>
      </c>
      <c r="B125" s="60">
        <v>6.5454600000000003</v>
      </c>
      <c r="C125">
        <v>105</v>
      </c>
    </row>
    <row r="126" spans="1:3" x14ac:dyDescent="0.2">
      <c r="A126" s="43" t="s">
        <v>5573</v>
      </c>
      <c r="B126" s="60">
        <v>1</v>
      </c>
      <c r="C126">
        <v>106</v>
      </c>
    </row>
    <row r="127" spans="1:3" x14ac:dyDescent="0.2">
      <c r="A127" s="43" t="s">
        <v>944</v>
      </c>
      <c r="B127" s="60">
        <v>13.8</v>
      </c>
      <c r="C127">
        <v>107</v>
      </c>
    </row>
    <row r="128" spans="1:3" x14ac:dyDescent="0.2">
      <c r="A128" s="43" t="s">
        <v>1723</v>
      </c>
      <c r="B128" s="60">
        <v>4.9090949999999998</v>
      </c>
      <c r="C128">
        <v>108</v>
      </c>
    </row>
    <row r="129" spans="1:3" x14ac:dyDescent="0.2">
      <c r="A129" s="43" t="s">
        <v>1656</v>
      </c>
      <c r="B129" s="60">
        <v>6.5454600000000003</v>
      </c>
      <c r="C129">
        <v>109</v>
      </c>
    </row>
    <row r="130" spans="1:3" x14ac:dyDescent="0.2">
      <c r="A130" s="43" t="s">
        <v>1633</v>
      </c>
      <c r="B130" s="60">
        <v>6.5454600000000003</v>
      </c>
      <c r="C130">
        <v>110</v>
      </c>
    </row>
    <row r="131" spans="1:3" x14ac:dyDescent="0.2">
      <c r="A131" s="43" t="s">
        <v>551</v>
      </c>
      <c r="B131" s="60">
        <v>68.400000000000006</v>
      </c>
      <c r="C131">
        <v>111</v>
      </c>
    </row>
    <row r="132" spans="1:3" x14ac:dyDescent="0.2">
      <c r="A132" s="43" t="s">
        <v>1675</v>
      </c>
      <c r="B132" s="60">
        <v>6.5454600000000003</v>
      </c>
      <c r="C132">
        <v>112</v>
      </c>
    </row>
    <row r="133" spans="1:3" x14ac:dyDescent="0.2">
      <c r="A133" s="43" t="s">
        <v>1653</v>
      </c>
      <c r="B133" s="60">
        <v>6.5454600000000003</v>
      </c>
      <c r="C133">
        <v>113</v>
      </c>
    </row>
    <row r="134" spans="1:3" x14ac:dyDescent="0.2">
      <c r="A134" s="43" t="s">
        <v>4864</v>
      </c>
      <c r="B134" s="60">
        <v>5.4857839999999998</v>
      </c>
      <c r="C134">
        <v>114</v>
      </c>
    </row>
    <row r="135" spans="1:3" x14ac:dyDescent="0.2">
      <c r="A135" s="43" t="s">
        <v>1943</v>
      </c>
      <c r="B135" s="60">
        <v>180.6</v>
      </c>
      <c r="C135">
        <v>115</v>
      </c>
    </row>
    <row r="136" spans="1:3" x14ac:dyDescent="0.2">
      <c r="A136" s="43" t="s">
        <v>5190</v>
      </c>
      <c r="B136" s="60">
        <v>17</v>
      </c>
      <c r="C136">
        <v>116</v>
      </c>
    </row>
    <row r="137" spans="1:3" x14ac:dyDescent="0.2">
      <c r="A137" s="43" t="s">
        <v>1817</v>
      </c>
      <c r="B137" s="60">
        <v>75</v>
      </c>
      <c r="C137">
        <v>117</v>
      </c>
    </row>
    <row r="138" spans="1:3" x14ac:dyDescent="0.2">
      <c r="A138" s="43" t="s">
        <v>1647</v>
      </c>
      <c r="B138" s="60">
        <v>6.5454600000000003</v>
      </c>
      <c r="C138">
        <v>118</v>
      </c>
    </row>
    <row r="139" spans="1:3" x14ac:dyDescent="0.2">
      <c r="A139" s="43" t="s">
        <v>1164</v>
      </c>
      <c r="B139" s="60">
        <v>372</v>
      </c>
      <c r="C139">
        <v>119</v>
      </c>
    </row>
    <row r="140" spans="1:3" x14ac:dyDescent="0.2">
      <c r="A140" s="43" t="s">
        <v>1488</v>
      </c>
      <c r="B140" s="60">
        <v>4.9090920000000002</v>
      </c>
      <c r="C140">
        <v>120</v>
      </c>
    </row>
    <row r="141" spans="1:3" x14ac:dyDescent="0.2">
      <c r="A141" s="43" t="s">
        <v>6308</v>
      </c>
      <c r="B141" s="60">
        <v>12</v>
      </c>
      <c r="C141">
        <v>121</v>
      </c>
    </row>
    <row r="142" spans="1:3" x14ac:dyDescent="0.2">
      <c r="A142" s="43" t="s">
        <v>4818</v>
      </c>
      <c r="B142" s="60">
        <v>0.90037</v>
      </c>
      <c r="C142">
        <v>122</v>
      </c>
    </row>
    <row r="143" spans="1:3" x14ac:dyDescent="0.2">
      <c r="A143" s="43" t="s">
        <v>541</v>
      </c>
      <c r="B143" s="60">
        <v>83.13</v>
      </c>
      <c r="C143">
        <v>123</v>
      </c>
    </row>
    <row r="144" spans="1:3" x14ac:dyDescent="0.2">
      <c r="A144" s="43" t="s">
        <v>435</v>
      </c>
      <c r="B144" s="60">
        <v>127.32171069999998</v>
      </c>
      <c r="C144">
        <v>124</v>
      </c>
    </row>
    <row r="145" spans="1:3" x14ac:dyDescent="0.2">
      <c r="A145" s="43" t="s">
        <v>5356</v>
      </c>
      <c r="B145" s="60">
        <v>13</v>
      </c>
      <c r="C145">
        <v>125</v>
      </c>
    </row>
    <row r="146" spans="1:3" x14ac:dyDescent="0.2">
      <c r="A146" s="43" t="s">
        <v>1552</v>
      </c>
      <c r="B146" s="60">
        <v>6.5454600000000003</v>
      </c>
      <c r="C146">
        <v>126</v>
      </c>
    </row>
    <row r="147" spans="1:3" x14ac:dyDescent="0.2">
      <c r="A147" s="43" t="s">
        <v>452</v>
      </c>
      <c r="B147" s="60">
        <v>17.28</v>
      </c>
      <c r="C147">
        <v>127</v>
      </c>
    </row>
    <row r="148" spans="1:3" x14ac:dyDescent="0.2">
      <c r="A148" s="43" t="s">
        <v>519</v>
      </c>
      <c r="B148" s="60">
        <v>48.575726000000003</v>
      </c>
      <c r="C148">
        <v>128</v>
      </c>
    </row>
    <row r="149" spans="1:3" x14ac:dyDescent="0.2">
      <c r="A149" s="43" t="s">
        <v>629</v>
      </c>
      <c r="B149" s="60">
        <v>141.89181300000001</v>
      </c>
      <c r="C149">
        <v>129</v>
      </c>
    </row>
    <row r="150" spans="1:3" x14ac:dyDescent="0.2">
      <c r="A150" s="43" t="s">
        <v>1008</v>
      </c>
      <c r="B150" s="60">
        <v>27.542459999999998</v>
      </c>
      <c r="C150">
        <v>130</v>
      </c>
    </row>
    <row r="151" spans="1:3" x14ac:dyDescent="0.2">
      <c r="A151" s="43" t="s">
        <v>1639</v>
      </c>
      <c r="B151" s="60">
        <v>4.9090920000000002</v>
      </c>
      <c r="C151">
        <v>131</v>
      </c>
    </row>
    <row r="152" spans="1:3" x14ac:dyDescent="0.2">
      <c r="A152" s="43" t="s">
        <v>2718</v>
      </c>
      <c r="B152" s="60">
        <v>18.539732000000001</v>
      </c>
      <c r="C152">
        <v>132</v>
      </c>
    </row>
    <row r="153" spans="1:3" x14ac:dyDescent="0.2">
      <c r="A153" s="43" t="s">
        <v>3932</v>
      </c>
      <c r="B153" s="60">
        <v>32.088000000000001</v>
      </c>
      <c r="C153">
        <v>133</v>
      </c>
    </row>
    <row r="154" spans="1:3" x14ac:dyDescent="0.2">
      <c r="A154" s="43" t="s">
        <v>5193</v>
      </c>
      <c r="B154" s="60">
        <v>21</v>
      </c>
      <c r="C154">
        <v>134</v>
      </c>
    </row>
    <row r="155" spans="1:3" x14ac:dyDescent="0.2">
      <c r="A155" s="43" t="s">
        <v>1005</v>
      </c>
      <c r="B155" s="60">
        <v>30.536190000000001</v>
      </c>
      <c r="C155">
        <v>135</v>
      </c>
    </row>
    <row r="156" spans="1:3" x14ac:dyDescent="0.2">
      <c r="A156" s="43" t="s">
        <v>999</v>
      </c>
      <c r="B156" s="60">
        <v>-1.6559999999999998E-2</v>
      </c>
      <c r="C156">
        <v>136</v>
      </c>
    </row>
    <row r="157" spans="1:3" x14ac:dyDescent="0.2">
      <c r="A157" s="43" t="s">
        <v>1902</v>
      </c>
      <c r="B157" s="60">
        <v>363.05700000000002</v>
      </c>
      <c r="C157">
        <v>137</v>
      </c>
    </row>
    <row r="158" spans="1:3" x14ac:dyDescent="0.2">
      <c r="A158" s="43" t="s">
        <v>621</v>
      </c>
      <c r="B158" s="60">
        <v>46.8</v>
      </c>
      <c r="C158">
        <v>138</v>
      </c>
    </row>
    <row r="159" spans="1:3" x14ac:dyDescent="0.2">
      <c r="A159" s="43" t="s">
        <v>5813</v>
      </c>
      <c r="B159" s="60">
        <v>112.5</v>
      </c>
      <c r="C159">
        <v>139</v>
      </c>
    </row>
    <row r="160" spans="1:3" x14ac:dyDescent="0.2">
      <c r="A160" s="43" t="s">
        <v>1695</v>
      </c>
      <c r="B160" s="60">
        <v>4.4181840000000001</v>
      </c>
      <c r="C160">
        <v>140</v>
      </c>
    </row>
    <row r="161" spans="1:3" x14ac:dyDescent="0.2">
      <c r="A161" s="43" t="s">
        <v>587</v>
      </c>
      <c r="B161" s="60">
        <v>40.491279999999996</v>
      </c>
      <c r="C161">
        <v>141</v>
      </c>
    </row>
    <row r="162" spans="1:3" x14ac:dyDescent="0.2">
      <c r="A162" s="43" t="s">
        <v>667</v>
      </c>
      <c r="B162" s="60">
        <v>177.775632</v>
      </c>
      <c r="C162">
        <v>142</v>
      </c>
    </row>
    <row r="163" spans="1:3" x14ac:dyDescent="0.2">
      <c r="A163" s="43" t="s">
        <v>1921</v>
      </c>
      <c r="B163" s="60">
        <v>22.799999999999997</v>
      </c>
      <c r="C163">
        <v>143</v>
      </c>
    </row>
    <row r="164" spans="1:3" x14ac:dyDescent="0.2">
      <c r="A164" s="43" t="s">
        <v>1897</v>
      </c>
      <c r="B164" s="60">
        <v>52.8</v>
      </c>
      <c r="C164">
        <v>144</v>
      </c>
    </row>
    <row r="165" spans="1:3" x14ac:dyDescent="0.2">
      <c r="A165" s="43" t="s">
        <v>6387</v>
      </c>
      <c r="B165" s="60">
        <v>206.11232000000001</v>
      </c>
      <c r="C165">
        <v>145</v>
      </c>
    </row>
    <row r="166" spans="1:3" x14ac:dyDescent="0.2">
      <c r="A166" s="43" t="s">
        <v>5115</v>
      </c>
      <c r="B166" s="60">
        <v>1.6036319999999999</v>
      </c>
      <c r="C166">
        <v>146</v>
      </c>
    </row>
    <row r="167" spans="1:3" x14ac:dyDescent="0.2">
      <c r="A167" s="43" t="s">
        <v>4887</v>
      </c>
      <c r="B167" s="60">
        <v>4.2064469999999998</v>
      </c>
      <c r="C167">
        <v>147</v>
      </c>
    </row>
    <row r="168" spans="1:3" x14ac:dyDescent="0.2">
      <c r="A168" s="43" t="s">
        <v>5010</v>
      </c>
      <c r="B168" s="60">
        <v>56.229210999999999</v>
      </c>
      <c r="C168">
        <v>148</v>
      </c>
    </row>
    <row r="169" spans="1:3" x14ac:dyDescent="0.2">
      <c r="A169" s="43" t="s">
        <v>1252</v>
      </c>
      <c r="B169" s="60">
        <v>133.98649900000001</v>
      </c>
      <c r="C169">
        <v>149</v>
      </c>
    </row>
    <row r="170" spans="1:3" x14ac:dyDescent="0.2">
      <c r="A170" s="43" t="s">
        <v>1797</v>
      </c>
      <c r="B170" s="60">
        <v>24</v>
      </c>
      <c r="C170">
        <v>150</v>
      </c>
    </row>
    <row r="171" spans="1:3" x14ac:dyDescent="0.2">
      <c r="A171" s="43" t="s">
        <v>1726</v>
      </c>
      <c r="B171" s="60">
        <v>5.5636359999999998</v>
      </c>
      <c r="C171">
        <v>151</v>
      </c>
    </row>
    <row r="172" spans="1:3" x14ac:dyDescent="0.2">
      <c r="A172" s="43" t="s">
        <v>1729</v>
      </c>
      <c r="B172" s="60">
        <v>5.8909079999999996</v>
      </c>
      <c r="C172">
        <v>152</v>
      </c>
    </row>
    <row r="173" spans="1:3" x14ac:dyDescent="0.2">
      <c r="A173" s="43" t="s">
        <v>3952</v>
      </c>
      <c r="B173" s="60">
        <v>285.08131200000003</v>
      </c>
      <c r="C173">
        <v>153</v>
      </c>
    </row>
    <row r="174" spans="1:3" x14ac:dyDescent="0.2">
      <c r="A174" s="43" t="s">
        <v>6235</v>
      </c>
      <c r="B174" s="60">
        <v>325.59447399999999</v>
      </c>
      <c r="C174">
        <v>154</v>
      </c>
    </row>
    <row r="175" spans="1:3" x14ac:dyDescent="0.2">
      <c r="A175" s="43" t="s">
        <v>393</v>
      </c>
      <c r="B175" s="60">
        <v>-3.8</v>
      </c>
      <c r="C175">
        <v>155</v>
      </c>
    </row>
    <row r="176" spans="1:3" x14ac:dyDescent="0.2">
      <c r="A176" s="43" t="s">
        <v>516</v>
      </c>
      <c r="B176" s="60">
        <v>86.4</v>
      </c>
      <c r="C176">
        <v>156</v>
      </c>
    </row>
    <row r="177" spans="1:3" x14ac:dyDescent="0.2">
      <c r="A177" s="43" t="s">
        <v>1753</v>
      </c>
      <c r="B177" s="60">
        <v>5.8909079999999996</v>
      </c>
      <c r="C177">
        <v>157</v>
      </c>
    </row>
    <row r="178" spans="1:3" x14ac:dyDescent="0.2">
      <c r="A178" s="43" t="s">
        <v>1698</v>
      </c>
      <c r="B178" s="60">
        <v>6.5454600000000003</v>
      </c>
      <c r="C178">
        <v>158</v>
      </c>
    </row>
    <row r="179" spans="1:3" x14ac:dyDescent="0.2">
      <c r="A179" s="43" t="s">
        <v>4111</v>
      </c>
      <c r="B179" s="60">
        <v>20.135999999999999</v>
      </c>
      <c r="C179">
        <v>159</v>
      </c>
    </row>
    <row r="180" spans="1:3" x14ac:dyDescent="0.2">
      <c r="A180" s="43" t="s">
        <v>1788</v>
      </c>
      <c r="B180" s="60">
        <v>24</v>
      </c>
      <c r="C180">
        <v>160</v>
      </c>
    </row>
    <row r="181" spans="1:3" x14ac:dyDescent="0.2">
      <c r="A181" s="43" t="s">
        <v>1794</v>
      </c>
      <c r="B181" s="60">
        <v>24</v>
      </c>
      <c r="C181">
        <v>161</v>
      </c>
    </row>
    <row r="182" spans="1:3" x14ac:dyDescent="0.2">
      <c r="A182" s="43" t="s">
        <v>5353</v>
      </c>
      <c r="B182" s="60">
        <v>21</v>
      </c>
      <c r="C182">
        <v>162</v>
      </c>
    </row>
    <row r="183" spans="1:3" x14ac:dyDescent="0.2">
      <c r="A183" s="43" t="s">
        <v>1124</v>
      </c>
      <c r="B183" s="60">
        <v>264.57600000000002</v>
      </c>
      <c r="C183">
        <v>163</v>
      </c>
    </row>
    <row r="184" spans="1:3" x14ac:dyDescent="0.2">
      <c r="A184" s="43" t="s">
        <v>5030</v>
      </c>
      <c r="B184" s="60">
        <v>88.734999999999999</v>
      </c>
      <c r="C184">
        <v>164</v>
      </c>
    </row>
    <row r="185" spans="1:3" x14ac:dyDescent="0.2">
      <c r="A185" s="43" t="s">
        <v>6890</v>
      </c>
      <c r="B185" s="60">
        <v>0.8</v>
      </c>
      <c r="C185">
        <v>165</v>
      </c>
    </row>
    <row r="186" spans="1:3" x14ac:dyDescent="0.2">
      <c r="A186" s="43" t="s">
        <v>4946</v>
      </c>
      <c r="B186" s="60">
        <v>232.24769499999999</v>
      </c>
      <c r="C186">
        <v>166</v>
      </c>
    </row>
    <row r="187" spans="1:3" x14ac:dyDescent="0.2">
      <c r="A187" s="43" t="s">
        <v>806</v>
      </c>
      <c r="B187" s="60">
        <v>11.990473</v>
      </c>
      <c r="C187">
        <v>167</v>
      </c>
    </row>
    <row r="188" spans="1:3" x14ac:dyDescent="0.2">
      <c r="A188" s="43" t="s">
        <v>5130</v>
      </c>
      <c r="B188" s="60">
        <v>86.630399999999995</v>
      </c>
      <c r="C188">
        <v>168</v>
      </c>
    </row>
    <row r="189" spans="1:3" x14ac:dyDescent="0.2">
      <c r="A189" s="43" t="s">
        <v>612</v>
      </c>
      <c r="B189" s="60">
        <v>7.8473870000000003</v>
      </c>
      <c r="C189">
        <v>169</v>
      </c>
    </row>
    <row r="190" spans="1:3" x14ac:dyDescent="0.2">
      <c r="A190" s="43" t="s">
        <v>4494</v>
      </c>
      <c r="B190" s="60">
        <v>24</v>
      </c>
      <c r="C190">
        <v>170</v>
      </c>
    </row>
    <row r="191" spans="1:3" x14ac:dyDescent="0.2">
      <c r="A191" s="43" t="s">
        <v>4492</v>
      </c>
      <c r="B191" s="60">
        <v>24</v>
      </c>
      <c r="C191">
        <v>171</v>
      </c>
    </row>
    <row r="192" spans="1:3" x14ac:dyDescent="0.2">
      <c r="A192" s="43" t="s">
        <v>4772</v>
      </c>
      <c r="B192" s="60">
        <v>6</v>
      </c>
      <c r="C192">
        <v>172</v>
      </c>
    </row>
    <row r="193" spans="1:3" x14ac:dyDescent="0.2">
      <c r="A193" s="43" t="s">
        <v>5625</v>
      </c>
      <c r="B193" s="60">
        <v>5</v>
      </c>
      <c r="C193">
        <v>173</v>
      </c>
    </row>
    <row r="194" spans="1:3" x14ac:dyDescent="0.2">
      <c r="A194" s="43" t="s">
        <v>1505</v>
      </c>
      <c r="B194" s="60">
        <v>6.5454600000000003</v>
      </c>
      <c r="C194">
        <v>174</v>
      </c>
    </row>
    <row r="195" spans="1:3" x14ac:dyDescent="0.2">
      <c r="A195" s="43" t="s">
        <v>6803</v>
      </c>
      <c r="B195" s="60">
        <v>43.453110000000002</v>
      </c>
      <c r="C195">
        <v>175</v>
      </c>
    </row>
    <row r="196" spans="1:3" x14ac:dyDescent="0.2">
      <c r="A196" s="43" t="s">
        <v>4821</v>
      </c>
      <c r="B196" s="60">
        <v>0.86404499999999995</v>
      </c>
      <c r="C196">
        <v>176</v>
      </c>
    </row>
    <row r="197" spans="1:3" x14ac:dyDescent="0.2">
      <c r="A197" s="43" t="s">
        <v>2562</v>
      </c>
      <c r="B197" s="60">
        <v>114.91026600000001</v>
      </c>
      <c r="C197">
        <v>177</v>
      </c>
    </row>
    <row r="198" spans="1:3" x14ac:dyDescent="0.2">
      <c r="A198" s="43" t="s">
        <v>4853</v>
      </c>
      <c r="B198" s="60">
        <v>4.0973119999999996</v>
      </c>
      <c r="C198">
        <v>178</v>
      </c>
    </row>
    <row r="199" spans="1:3" x14ac:dyDescent="0.2">
      <c r="A199" s="43" t="s">
        <v>3889</v>
      </c>
      <c r="B199" s="60">
        <v>59.088000000000001</v>
      </c>
      <c r="C199">
        <v>179</v>
      </c>
    </row>
    <row r="200" spans="1:3" x14ac:dyDescent="0.2">
      <c r="A200" s="43" t="s">
        <v>1803</v>
      </c>
      <c r="B200" s="60">
        <v>13</v>
      </c>
      <c r="C200">
        <v>180</v>
      </c>
    </row>
    <row r="201" spans="1:3" x14ac:dyDescent="0.2">
      <c r="A201" s="43" t="s">
        <v>4845</v>
      </c>
      <c r="B201" s="60">
        <v>0.63573900000000005</v>
      </c>
      <c r="C201">
        <v>181</v>
      </c>
    </row>
    <row r="202" spans="1:3" x14ac:dyDescent="0.2">
      <c r="A202" s="43" t="s">
        <v>548</v>
      </c>
      <c r="B202" s="60">
        <v>49.211585999999997</v>
      </c>
      <c r="C202">
        <v>182</v>
      </c>
    </row>
    <row r="203" spans="1:3" x14ac:dyDescent="0.2">
      <c r="A203" s="43" t="s">
        <v>462</v>
      </c>
      <c r="B203" s="60">
        <v>5.4</v>
      </c>
      <c r="C203">
        <v>183</v>
      </c>
    </row>
    <row r="204" spans="1:3" x14ac:dyDescent="0.2">
      <c r="A204" s="43" t="s">
        <v>1704</v>
      </c>
      <c r="B204" s="60">
        <v>6.5454600000000003</v>
      </c>
      <c r="C204">
        <v>184</v>
      </c>
    </row>
    <row r="205" spans="1:3" x14ac:dyDescent="0.2">
      <c r="A205" s="43" t="s">
        <v>4504</v>
      </c>
      <c r="B205" s="60">
        <v>70.349999999999994</v>
      </c>
      <c r="C205">
        <v>185</v>
      </c>
    </row>
    <row r="206" spans="1:3" x14ac:dyDescent="0.2">
      <c r="A206" s="43" t="s">
        <v>632</v>
      </c>
      <c r="B206" s="60">
        <v>7.9969400000000004</v>
      </c>
      <c r="C206">
        <v>186</v>
      </c>
    </row>
    <row r="207" spans="1:3" x14ac:dyDescent="0.2">
      <c r="A207" s="43" t="s">
        <v>1103</v>
      </c>
      <c r="B207" s="60">
        <v>-180.98859999999999</v>
      </c>
      <c r="C207">
        <v>187</v>
      </c>
    </row>
    <row r="208" spans="1:3" x14ac:dyDescent="0.2">
      <c r="A208" s="43" t="s">
        <v>6990</v>
      </c>
      <c r="B208" s="60">
        <v>0</v>
      </c>
      <c r="C208">
        <v>188</v>
      </c>
    </row>
    <row r="209" spans="1:3" x14ac:dyDescent="0.2">
      <c r="A209" s="43" t="s">
        <v>726</v>
      </c>
      <c r="B209" s="60">
        <v>13.342743</v>
      </c>
      <c r="C209">
        <v>189</v>
      </c>
    </row>
    <row r="210" spans="1:3" x14ac:dyDescent="0.2">
      <c r="A210" s="43" t="s">
        <v>738</v>
      </c>
      <c r="B210" s="60">
        <v>38.759999666666666</v>
      </c>
      <c r="C210">
        <v>190</v>
      </c>
    </row>
    <row r="211" spans="1:3" x14ac:dyDescent="0.2">
      <c r="A211" s="43" t="s">
        <v>645</v>
      </c>
      <c r="B211" s="60">
        <v>20.518754000000001</v>
      </c>
      <c r="C211">
        <v>191</v>
      </c>
    </row>
    <row r="212" spans="1:3" x14ac:dyDescent="0.2">
      <c r="A212" s="43" t="s">
        <v>3809</v>
      </c>
      <c r="B212" s="60">
        <v>24.932724</v>
      </c>
      <c r="C212">
        <v>192</v>
      </c>
    </row>
    <row r="213" spans="1:3" x14ac:dyDescent="0.2">
      <c r="A213" s="43" t="s">
        <v>652</v>
      </c>
      <c r="B213" s="60">
        <v>5.7707100000000002</v>
      </c>
      <c r="C213">
        <v>193</v>
      </c>
    </row>
    <row r="214" spans="1:3" x14ac:dyDescent="0.2">
      <c r="A214" s="43" t="s">
        <v>1689</v>
      </c>
      <c r="B214" s="60">
        <v>6.5454600000000003</v>
      </c>
      <c r="C214">
        <v>194</v>
      </c>
    </row>
    <row r="215" spans="1:3" x14ac:dyDescent="0.2">
      <c r="A215" s="43" t="s">
        <v>580</v>
      </c>
      <c r="B215" s="60">
        <v>8.2068930000000009</v>
      </c>
      <c r="C215">
        <v>195</v>
      </c>
    </row>
    <row r="216" spans="1:3" x14ac:dyDescent="0.2">
      <c r="A216" s="43" t="s">
        <v>532</v>
      </c>
      <c r="B216" s="60">
        <v>339.67824000000002</v>
      </c>
      <c r="C216">
        <v>196</v>
      </c>
    </row>
    <row r="217" spans="1:3" x14ac:dyDescent="0.2">
      <c r="A217" s="43" t="s">
        <v>1732</v>
      </c>
      <c r="B217" s="60">
        <v>6.5454559999999997</v>
      </c>
      <c r="C217">
        <v>197</v>
      </c>
    </row>
    <row r="218" spans="1:3" x14ac:dyDescent="0.2">
      <c r="A218" s="43" t="s">
        <v>1043</v>
      </c>
      <c r="B218" s="60">
        <v>17.28</v>
      </c>
      <c r="C218">
        <v>198</v>
      </c>
    </row>
    <row r="219" spans="1:3" x14ac:dyDescent="0.2">
      <c r="A219" s="43" t="s">
        <v>6274</v>
      </c>
      <c r="B219" s="60">
        <v>2.2999999999999998</v>
      </c>
      <c r="C219">
        <v>199</v>
      </c>
    </row>
    <row r="220" spans="1:3" x14ac:dyDescent="0.2">
      <c r="A220" s="43" t="s">
        <v>1808</v>
      </c>
      <c r="B220" s="60">
        <v>39</v>
      </c>
      <c r="C220">
        <v>200</v>
      </c>
    </row>
    <row r="221" spans="1:3" x14ac:dyDescent="0.2">
      <c r="A221" s="43" t="s">
        <v>5187</v>
      </c>
      <c r="B221" s="60">
        <v>14</v>
      </c>
      <c r="C221">
        <v>201</v>
      </c>
    </row>
    <row r="222" spans="1:3" x14ac:dyDescent="0.2">
      <c r="A222" s="43" t="s">
        <v>1873</v>
      </c>
      <c r="B222" s="60">
        <v>13.5</v>
      </c>
      <c r="C222">
        <v>202</v>
      </c>
    </row>
    <row r="223" spans="1:3" x14ac:dyDescent="0.2">
      <c r="A223" s="43" t="s">
        <v>396</v>
      </c>
      <c r="B223" s="60">
        <v>16.214516</v>
      </c>
      <c r="C223">
        <v>203</v>
      </c>
    </row>
    <row r="224" spans="1:3" x14ac:dyDescent="0.2">
      <c r="A224" s="43" t="s">
        <v>638</v>
      </c>
      <c r="B224" s="60">
        <v>41.04</v>
      </c>
      <c r="C224">
        <v>204</v>
      </c>
    </row>
    <row r="225" spans="1:3" x14ac:dyDescent="0.2">
      <c r="A225" s="43" t="s">
        <v>2469</v>
      </c>
      <c r="B225" s="60">
        <v>145.19999999999999</v>
      </c>
      <c r="C225">
        <v>205</v>
      </c>
    </row>
    <row r="226" spans="1:3" x14ac:dyDescent="0.2">
      <c r="A226" s="43" t="s">
        <v>1742</v>
      </c>
      <c r="B226" s="60">
        <v>6.5454559999999997</v>
      </c>
      <c r="C226">
        <v>206</v>
      </c>
    </row>
    <row r="227" spans="1:3" x14ac:dyDescent="0.2">
      <c r="A227" s="43" t="s">
        <v>1394</v>
      </c>
      <c r="B227" s="60">
        <v>150.035076</v>
      </c>
      <c r="C227">
        <v>207</v>
      </c>
    </row>
    <row r="228" spans="1:3" x14ac:dyDescent="0.2">
      <c r="A228" s="43" t="s">
        <v>6807</v>
      </c>
      <c r="B228" s="60">
        <v>88.5</v>
      </c>
      <c r="C228">
        <v>208</v>
      </c>
    </row>
    <row r="229" spans="1:3" x14ac:dyDescent="0.2">
      <c r="A229" s="43" t="s">
        <v>1884</v>
      </c>
      <c r="B229" s="60">
        <v>207.25366700000001</v>
      </c>
      <c r="C229">
        <v>209</v>
      </c>
    </row>
    <row r="230" spans="1:3" x14ac:dyDescent="0.2">
      <c r="A230" s="43" t="s">
        <v>4850</v>
      </c>
      <c r="B230" s="60">
        <v>19.72851</v>
      </c>
      <c r="C230">
        <v>210</v>
      </c>
    </row>
    <row r="231" spans="1:3" x14ac:dyDescent="0.2">
      <c r="A231" s="43" t="s">
        <v>4932</v>
      </c>
      <c r="B231" s="60">
        <v>5.05924</v>
      </c>
      <c r="C231">
        <v>211</v>
      </c>
    </row>
    <row r="232" spans="1:3" x14ac:dyDescent="0.2">
      <c r="A232" s="43" t="s">
        <v>7000</v>
      </c>
      <c r="B232" s="60">
        <v>0</v>
      </c>
      <c r="C232">
        <v>212</v>
      </c>
    </row>
    <row r="233" spans="1:3" x14ac:dyDescent="0.2">
      <c r="A233" s="43" t="s">
        <v>7017</v>
      </c>
      <c r="B233" s="60">
        <v>0</v>
      </c>
      <c r="C233">
        <v>213</v>
      </c>
    </row>
    <row r="234" spans="1:3" x14ac:dyDescent="0.2">
      <c r="A234" s="43" t="s">
        <v>1716</v>
      </c>
      <c r="B234" s="60">
        <v>6.5454600000000003</v>
      </c>
      <c r="C234">
        <v>214</v>
      </c>
    </row>
    <row r="235" spans="1:3" x14ac:dyDescent="0.2">
      <c r="A235" s="43" t="s">
        <v>2537</v>
      </c>
      <c r="B235" s="60">
        <v>66.643748333333335</v>
      </c>
      <c r="C235">
        <v>215</v>
      </c>
    </row>
    <row r="236" spans="1:3" x14ac:dyDescent="0.2">
      <c r="A236" s="43" t="s">
        <v>1713</v>
      </c>
      <c r="B236" s="60">
        <v>6.5454600000000003</v>
      </c>
      <c r="C236">
        <v>216</v>
      </c>
    </row>
    <row r="237" spans="1:3" x14ac:dyDescent="0.2">
      <c r="A237" s="43" t="s">
        <v>1844</v>
      </c>
      <c r="B237" s="60">
        <v>51.619810000000001</v>
      </c>
      <c r="C237">
        <v>217</v>
      </c>
    </row>
    <row r="238" spans="1:3" x14ac:dyDescent="0.2">
      <c r="A238" s="43" t="s">
        <v>1059</v>
      </c>
      <c r="B238" s="60">
        <v>221.30281129166661</v>
      </c>
      <c r="C238">
        <v>218</v>
      </c>
    </row>
    <row r="239" spans="1:3" x14ac:dyDescent="0.2">
      <c r="A239" s="43" t="s">
        <v>1558</v>
      </c>
      <c r="B239" s="60">
        <v>6.5454600000000003</v>
      </c>
      <c r="C239">
        <v>219</v>
      </c>
    </row>
    <row r="240" spans="1:3" x14ac:dyDescent="0.2">
      <c r="A240" s="43" t="s">
        <v>887</v>
      </c>
      <c r="B240" s="60">
        <v>24.911999999999999</v>
      </c>
      <c r="C240">
        <v>220</v>
      </c>
    </row>
    <row r="241" spans="1:3" x14ac:dyDescent="0.2">
      <c r="A241" s="43" t="s">
        <v>4929</v>
      </c>
      <c r="B241" s="60">
        <v>5.3741260000000004</v>
      </c>
      <c r="C241">
        <v>221</v>
      </c>
    </row>
    <row r="242" spans="1:3" x14ac:dyDescent="0.2">
      <c r="A242" s="43" t="s">
        <v>1738</v>
      </c>
      <c r="B242" s="60">
        <v>4.9090920000000002</v>
      </c>
      <c r="C242">
        <v>222</v>
      </c>
    </row>
    <row r="243" spans="1:3" x14ac:dyDescent="0.2">
      <c r="A243" s="43" t="s">
        <v>1508</v>
      </c>
      <c r="B243" s="60">
        <v>40.289459999999998</v>
      </c>
      <c r="C243">
        <v>223</v>
      </c>
    </row>
    <row r="244" spans="1:3" x14ac:dyDescent="0.2">
      <c r="A244" s="43" t="s">
        <v>785</v>
      </c>
      <c r="B244" s="60">
        <v>55.128</v>
      </c>
      <c r="C244">
        <v>224</v>
      </c>
    </row>
    <row r="245" spans="1:3" x14ac:dyDescent="0.2">
      <c r="A245" s="43" t="s">
        <v>6956</v>
      </c>
      <c r="B245" s="60">
        <v>0</v>
      </c>
      <c r="C245">
        <v>225</v>
      </c>
    </row>
    <row r="246" spans="1:3" x14ac:dyDescent="0.2">
      <c r="A246" s="43" t="s">
        <v>1542</v>
      </c>
      <c r="B246" s="60">
        <v>6.5454600000000003</v>
      </c>
      <c r="C246">
        <v>226</v>
      </c>
    </row>
    <row r="247" spans="1:3" x14ac:dyDescent="0.2">
      <c r="A247" s="43" t="s">
        <v>5359</v>
      </c>
      <c r="B247" s="60">
        <v>21</v>
      </c>
      <c r="C247">
        <v>227</v>
      </c>
    </row>
    <row r="248" spans="1:3" x14ac:dyDescent="0.2">
      <c r="A248" s="43" t="s">
        <v>2456</v>
      </c>
      <c r="B248" s="60">
        <v>308.96912099999997</v>
      </c>
      <c r="C248">
        <v>228</v>
      </c>
    </row>
    <row r="249" spans="1:3" x14ac:dyDescent="0.2">
      <c r="A249" s="43" t="s">
        <v>6721</v>
      </c>
      <c r="B249" s="60">
        <v>43.132904000000003</v>
      </c>
      <c r="C249">
        <v>229</v>
      </c>
    </row>
    <row r="250" spans="1:3" x14ac:dyDescent="0.2">
      <c r="A250" s="43" t="s">
        <v>4824</v>
      </c>
      <c r="B250" s="60">
        <v>1.910987</v>
      </c>
      <c r="C250">
        <v>230</v>
      </c>
    </row>
    <row r="251" spans="1:3" x14ac:dyDescent="0.2">
      <c r="A251" s="43" t="s">
        <v>390</v>
      </c>
      <c r="B251" s="60">
        <v>48.02</v>
      </c>
      <c r="C251">
        <v>231</v>
      </c>
    </row>
    <row r="252" spans="1:3" x14ac:dyDescent="0.2">
      <c r="A252" s="43" t="s">
        <v>5264</v>
      </c>
      <c r="B252" s="60">
        <v>35.563400000000001</v>
      </c>
      <c r="C252">
        <v>232</v>
      </c>
    </row>
    <row r="253" spans="1:3" x14ac:dyDescent="0.2">
      <c r="A253" s="43" t="s">
        <v>6342</v>
      </c>
      <c r="B253" s="60">
        <v>-9.18</v>
      </c>
      <c r="C253">
        <v>233</v>
      </c>
    </row>
    <row r="254" spans="1:3" x14ac:dyDescent="0.2">
      <c r="A254" s="43" t="s">
        <v>4902</v>
      </c>
      <c r="B254" s="60">
        <v>23.328924000000001</v>
      </c>
      <c r="C254">
        <v>234</v>
      </c>
    </row>
    <row r="255" spans="1:3" x14ac:dyDescent="0.2">
      <c r="A255" s="43" t="s">
        <v>1791</v>
      </c>
      <c r="B255" s="60">
        <v>24</v>
      </c>
      <c r="C255">
        <v>235</v>
      </c>
    </row>
    <row r="256" spans="1:3" x14ac:dyDescent="0.2">
      <c r="A256" s="43" t="s">
        <v>1377</v>
      </c>
      <c r="B256" s="60">
        <v>300</v>
      </c>
      <c r="C256">
        <v>236</v>
      </c>
    </row>
    <row r="257" spans="1:3" x14ac:dyDescent="0.2">
      <c r="A257" s="43" t="s">
        <v>3815</v>
      </c>
      <c r="B257" s="60">
        <v>2.9563649999999999</v>
      </c>
      <c r="C257">
        <v>237</v>
      </c>
    </row>
    <row r="258" spans="1:3" x14ac:dyDescent="0.2">
      <c r="A258" s="43" t="s">
        <v>4912</v>
      </c>
      <c r="B258" s="60">
        <v>8.6721400000000006</v>
      </c>
      <c r="C258">
        <v>238</v>
      </c>
    </row>
    <row r="259" spans="1:3" x14ac:dyDescent="0.2">
      <c r="A259" s="43" t="s">
        <v>5839</v>
      </c>
      <c r="B259" s="60">
        <v>0</v>
      </c>
      <c r="C259">
        <v>239</v>
      </c>
    </row>
    <row r="260" spans="1:3" x14ac:dyDescent="0.2">
      <c r="A260" s="43" t="s">
        <v>522</v>
      </c>
      <c r="B260" s="60">
        <v>27.576927000000001</v>
      </c>
      <c r="C260">
        <v>240</v>
      </c>
    </row>
    <row r="261" spans="1:3" x14ac:dyDescent="0.2">
      <c r="A261" s="43" t="s">
        <v>2673</v>
      </c>
      <c r="B261" s="60">
        <v>129.75360000000001</v>
      </c>
      <c r="C261">
        <v>241</v>
      </c>
    </row>
    <row r="262" spans="1:3" x14ac:dyDescent="0.2">
      <c r="A262" s="43" t="s">
        <v>843</v>
      </c>
      <c r="B262" s="60">
        <v>814.98618900000019</v>
      </c>
      <c r="C262">
        <v>242</v>
      </c>
    </row>
    <row r="263" spans="1:3" x14ac:dyDescent="0.2">
      <c r="A263" s="43" t="s">
        <v>5127</v>
      </c>
      <c r="B263" s="60">
        <v>996.6</v>
      </c>
      <c r="C263">
        <v>243</v>
      </c>
    </row>
    <row r="264" spans="1:3" x14ac:dyDescent="0.2">
      <c r="A264" s="43" t="s">
        <v>6701</v>
      </c>
      <c r="B264" s="60">
        <v>25.943999999999999</v>
      </c>
      <c r="C264">
        <v>244</v>
      </c>
    </row>
    <row r="265" spans="1:3" x14ac:dyDescent="0.2">
      <c r="A265" s="43" t="s">
        <v>6313</v>
      </c>
      <c r="B265" s="60">
        <v>40.655999999999999</v>
      </c>
      <c r="C265">
        <v>245</v>
      </c>
    </row>
    <row r="266" spans="1:3" x14ac:dyDescent="0.2">
      <c r="A266" s="43" t="s">
        <v>5989</v>
      </c>
      <c r="B266" s="60">
        <v>8.0833739999999992</v>
      </c>
      <c r="C266">
        <v>246</v>
      </c>
    </row>
    <row r="267" spans="1:3" x14ac:dyDescent="0.2">
      <c r="A267" s="43" t="s">
        <v>5162</v>
      </c>
      <c r="B267" s="60">
        <v>535.88414999999998</v>
      </c>
      <c r="C267">
        <v>247</v>
      </c>
    </row>
    <row r="268" spans="1:3" x14ac:dyDescent="0.2">
      <c r="A268" s="43" t="s">
        <v>6919</v>
      </c>
      <c r="B268" s="60">
        <v>356.27199999999999</v>
      </c>
      <c r="C268">
        <v>248</v>
      </c>
    </row>
    <row r="269" spans="1:3" x14ac:dyDescent="0.2">
      <c r="A269" s="43" t="s">
        <v>635</v>
      </c>
      <c r="B269" s="60">
        <v>17.637636000000001</v>
      </c>
      <c r="C269">
        <v>249</v>
      </c>
    </row>
    <row r="270" spans="1:3" x14ac:dyDescent="0.2">
      <c r="A270" s="43" t="s">
        <v>708</v>
      </c>
      <c r="B270" s="60">
        <v>7.0942670000000003</v>
      </c>
      <c r="C270">
        <v>250</v>
      </c>
    </row>
    <row r="271" spans="1:3" x14ac:dyDescent="0.2">
      <c r="A271" s="43" t="s">
        <v>3812</v>
      </c>
      <c r="B271" s="60">
        <v>11.312723999999999</v>
      </c>
      <c r="C271">
        <v>251</v>
      </c>
    </row>
    <row r="272" spans="1:3" x14ac:dyDescent="0.2">
      <c r="A272" s="43" t="s">
        <v>4489</v>
      </c>
      <c r="B272" s="60">
        <v>10.8</v>
      </c>
      <c r="C272">
        <v>252</v>
      </c>
    </row>
    <row r="273" spans="1:3" x14ac:dyDescent="0.2">
      <c r="A273" s="43" t="s">
        <v>100</v>
      </c>
      <c r="B273" s="60">
        <v>21.109707</v>
      </c>
      <c r="C273">
        <v>253</v>
      </c>
    </row>
    <row r="274" spans="1:3" x14ac:dyDescent="0.2">
      <c r="A274" s="43" t="s">
        <v>6231</v>
      </c>
      <c r="B274" s="60">
        <v>7.3622959999999997</v>
      </c>
      <c r="C274">
        <v>254</v>
      </c>
    </row>
    <row r="275" spans="1:3" x14ac:dyDescent="0.2">
      <c r="A275" s="43" t="s">
        <v>1555</v>
      </c>
      <c r="B275" s="60">
        <v>6.5454600000000003</v>
      </c>
      <c r="C275">
        <v>255</v>
      </c>
    </row>
    <row r="276" spans="1:3" x14ac:dyDescent="0.2">
      <c r="A276" s="43" t="s">
        <v>6293</v>
      </c>
      <c r="B276" s="60">
        <v>0</v>
      </c>
      <c r="C276">
        <v>256</v>
      </c>
    </row>
    <row r="277" spans="1:3" x14ac:dyDescent="0.2">
      <c r="A277" s="43" t="s">
        <v>4985</v>
      </c>
      <c r="B277" s="60">
        <v>4.1745419999999998</v>
      </c>
      <c r="C277">
        <v>257</v>
      </c>
    </row>
    <row r="278" spans="1:3" x14ac:dyDescent="0.2">
      <c r="A278" s="43" t="s">
        <v>5165</v>
      </c>
      <c r="B278" s="60">
        <v>117.38181900000001</v>
      </c>
      <c r="C278">
        <v>258</v>
      </c>
    </row>
    <row r="279" spans="1:3" x14ac:dyDescent="0.2">
      <c r="A279" s="43" t="s">
        <v>5362</v>
      </c>
      <c r="B279" s="60">
        <v>1.090913</v>
      </c>
      <c r="C279">
        <v>259</v>
      </c>
    </row>
    <row r="280" spans="1:3" x14ac:dyDescent="0.2">
      <c r="A280" s="43" t="s">
        <v>6265</v>
      </c>
      <c r="B280" s="60">
        <v>2.15</v>
      </c>
      <c r="C280">
        <v>260</v>
      </c>
    </row>
    <row r="281" spans="1:3" x14ac:dyDescent="0.2">
      <c r="A281" s="43" t="s">
        <v>1093</v>
      </c>
      <c r="B281" s="60">
        <v>3696.5912149999999</v>
      </c>
      <c r="C281">
        <v>261</v>
      </c>
    </row>
    <row r="282" spans="1:3" x14ac:dyDescent="0.2">
      <c r="A282" s="43" t="s">
        <v>6128</v>
      </c>
      <c r="B282" s="60">
        <v>18.058996999999998</v>
      </c>
      <c r="C282">
        <v>262</v>
      </c>
    </row>
    <row r="283" spans="1:3" x14ac:dyDescent="0.2">
      <c r="A283" s="43" t="s">
        <v>6636</v>
      </c>
      <c r="B283" s="60">
        <v>50.351999999999997</v>
      </c>
      <c r="C283">
        <v>263</v>
      </c>
    </row>
    <row r="284" spans="1:3" x14ac:dyDescent="0.2">
      <c r="A284" s="43" t="s">
        <v>6142</v>
      </c>
      <c r="B284" s="60">
        <v>97.066666999999995</v>
      </c>
      <c r="C284">
        <v>264</v>
      </c>
    </row>
    <row r="285" spans="1:3" x14ac:dyDescent="0.2">
      <c r="A285" s="43" t="s">
        <v>2661</v>
      </c>
      <c r="B285" s="60">
        <v>15.908723999999999</v>
      </c>
      <c r="C285">
        <v>265</v>
      </c>
    </row>
    <row r="286" spans="1:3" x14ac:dyDescent="0.2">
      <c r="A286" s="37" t="s">
        <v>404</v>
      </c>
      <c r="B286" s="60">
        <v>8412.4942085090915</v>
      </c>
    </row>
    <row r="287" spans="1:3" x14ac:dyDescent="0.2">
      <c r="A287" s="43" t="s">
        <v>1759</v>
      </c>
      <c r="B287" s="60">
        <v>39.75564</v>
      </c>
      <c r="C287">
        <v>1</v>
      </c>
    </row>
    <row r="288" spans="1:3" x14ac:dyDescent="0.2">
      <c r="A288" s="43" t="s">
        <v>406</v>
      </c>
      <c r="B288" s="60">
        <v>368.93495899999999</v>
      </c>
      <c r="C288">
        <v>2</v>
      </c>
    </row>
    <row r="289" spans="1:3" x14ac:dyDescent="0.2">
      <c r="A289" s="43" t="s">
        <v>809</v>
      </c>
      <c r="B289" s="60">
        <v>156.38008400000001</v>
      </c>
      <c r="C289">
        <v>3</v>
      </c>
    </row>
    <row r="290" spans="1:3" x14ac:dyDescent="0.2">
      <c r="A290" s="43" t="s">
        <v>2574</v>
      </c>
      <c r="B290" s="60">
        <v>96</v>
      </c>
      <c r="C290">
        <v>4</v>
      </c>
    </row>
    <row r="291" spans="1:3" x14ac:dyDescent="0.2">
      <c r="A291" s="43" t="s">
        <v>884</v>
      </c>
      <c r="B291" s="60">
        <v>619.20014900000001</v>
      </c>
      <c r="C291">
        <v>5</v>
      </c>
    </row>
    <row r="292" spans="1:3" x14ac:dyDescent="0.2">
      <c r="A292" s="43" t="s">
        <v>2582</v>
      </c>
      <c r="B292" s="60">
        <v>425.91363999999999</v>
      </c>
      <c r="C292">
        <v>6</v>
      </c>
    </row>
    <row r="293" spans="1:3" x14ac:dyDescent="0.2">
      <c r="A293" s="43" t="s">
        <v>1583</v>
      </c>
      <c r="B293" s="60">
        <v>78.845460000000003</v>
      </c>
      <c r="C293">
        <v>7</v>
      </c>
    </row>
    <row r="294" spans="1:3" x14ac:dyDescent="0.2">
      <c r="A294" s="43" t="s">
        <v>6086</v>
      </c>
      <c r="B294" s="60">
        <v>22.4</v>
      </c>
      <c r="C294">
        <v>8</v>
      </c>
    </row>
    <row r="295" spans="1:3" x14ac:dyDescent="0.2">
      <c r="A295" s="43" t="s">
        <v>1429</v>
      </c>
      <c r="B295" s="60">
        <v>228.96559999999999</v>
      </c>
      <c r="C295">
        <v>9</v>
      </c>
    </row>
    <row r="296" spans="1:3" x14ac:dyDescent="0.2">
      <c r="A296" s="43" t="s">
        <v>3664</v>
      </c>
      <c r="B296" s="60">
        <v>197.80799999999999</v>
      </c>
      <c r="C296">
        <v>10</v>
      </c>
    </row>
    <row r="297" spans="1:3" x14ac:dyDescent="0.2">
      <c r="A297" s="43" t="s">
        <v>501</v>
      </c>
      <c r="B297" s="60">
        <v>255.791661</v>
      </c>
      <c r="C297">
        <v>11</v>
      </c>
    </row>
    <row r="298" spans="1:3" x14ac:dyDescent="0.2">
      <c r="A298" s="43" t="s">
        <v>2626</v>
      </c>
      <c r="B298" s="60">
        <v>195.03922</v>
      </c>
      <c r="C298">
        <v>12</v>
      </c>
    </row>
    <row r="299" spans="1:3" x14ac:dyDescent="0.2">
      <c r="A299" s="43" t="s">
        <v>3369</v>
      </c>
      <c r="B299" s="60">
        <v>26.643999999999998</v>
      </c>
      <c r="C299">
        <v>13</v>
      </c>
    </row>
    <row r="300" spans="1:3" x14ac:dyDescent="0.2">
      <c r="A300" s="43" t="s">
        <v>2053</v>
      </c>
      <c r="B300" s="60">
        <v>127.16640000000001</v>
      </c>
      <c r="C300">
        <v>14</v>
      </c>
    </row>
    <row r="301" spans="1:3" x14ac:dyDescent="0.2">
      <c r="A301" s="43" t="s">
        <v>3803</v>
      </c>
      <c r="B301" s="60">
        <v>25.704000000000001</v>
      </c>
      <c r="C301">
        <v>15</v>
      </c>
    </row>
    <row r="302" spans="1:3" x14ac:dyDescent="0.2">
      <c r="A302" s="43" t="s">
        <v>3377</v>
      </c>
      <c r="B302" s="60">
        <v>25.643999999999998</v>
      </c>
      <c r="C302">
        <v>16</v>
      </c>
    </row>
    <row r="303" spans="1:3" x14ac:dyDescent="0.2">
      <c r="A303" s="43" t="s">
        <v>755</v>
      </c>
      <c r="B303" s="60">
        <v>510.08541964242426</v>
      </c>
      <c r="C303">
        <v>17</v>
      </c>
    </row>
    <row r="304" spans="1:3" x14ac:dyDescent="0.2">
      <c r="A304" s="43" t="s">
        <v>1962</v>
      </c>
      <c r="B304" s="60">
        <v>100.14</v>
      </c>
      <c r="C304">
        <v>18</v>
      </c>
    </row>
    <row r="305" spans="1:3" x14ac:dyDescent="0.2">
      <c r="A305" s="43" t="s">
        <v>1982</v>
      </c>
      <c r="B305" s="60">
        <v>338.09869200000003</v>
      </c>
      <c r="C305">
        <v>19</v>
      </c>
    </row>
    <row r="306" spans="1:3" x14ac:dyDescent="0.2">
      <c r="A306" s="43" t="s">
        <v>3661</v>
      </c>
      <c r="B306" s="60">
        <v>156.79787999999999</v>
      </c>
      <c r="C306">
        <v>20</v>
      </c>
    </row>
    <row r="307" spans="1:3" x14ac:dyDescent="0.2">
      <c r="A307" s="43" t="s">
        <v>6829</v>
      </c>
      <c r="B307" s="60">
        <v>4.5179999999999998</v>
      </c>
      <c r="C307">
        <v>21</v>
      </c>
    </row>
    <row r="308" spans="1:3" x14ac:dyDescent="0.2">
      <c r="A308" s="43" t="s">
        <v>1973</v>
      </c>
      <c r="B308" s="60">
        <v>110.887092</v>
      </c>
      <c r="C308">
        <v>22</v>
      </c>
    </row>
    <row r="309" spans="1:3" x14ac:dyDescent="0.2">
      <c r="A309" s="43" t="s">
        <v>4478</v>
      </c>
      <c r="B309" s="60">
        <v>72</v>
      </c>
      <c r="C309">
        <v>23</v>
      </c>
    </row>
    <row r="310" spans="1:3" x14ac:dyDescent="0.2">
      <c r="A310" s="43" t="s">
        <v>3390</v>
      </c>
      <c r="B310" s="60">
        <v>35.154000000000003</v>
      </c>
      <c r="C310">
        <v>24</v>
      </c>
    </row>
    <row r="311" spans="1:3" x14ac:dyDescent="0.2">
      <c r="A311" s="43" t="s">
        <v>3806</v>
      </c>
      <c r="B311" s="60">
        <v>82.744</v>
      </c>
      <c r="C311">
        <v>25</v>
      </c>
    </row>
    <row r="312" spans="1:3" x14ac:dyDescent="0.2">
      <c r="A312" s="43" t="s">
        <v>741</v>
      </c>
      <c r="B312" s="60">
        <v>301.755</v>
      </c>
      <c r="C312">
        <v>26</v>
      </c>
    </row>
    <row r="313" spans="1:3" x14ac:dyDescent="0.2">
      <c r="A313" s="43" t="s">
        <v>1603</v>
      </c>
      <c r="B313" s="60">
        <v>159.212627</v>
      </c>
      <c r="C313">
        <v>27</v>
      </c>
    </row>
    <row r="314" spans="1:3" x14ac:dyDescent="0.2">
      <c r="A314" s="43" t="s">
        <v>824</v>
      </c>
      <c r="B314" s="60">
        <v>421.271187</v>
      </c>
      <c r="C314">
        <v>28</v>
      </c>
    </row>
    <row r="315" spans="1:3" x14ac:dyDescent="0.2">
      <c r="A315" s="43" t="s">
        <v>1993</v>
      </c>
      <c r="B315" s="60">
        <v>82.403999999999996</v>
      </c>
      <c r="C315">
        <v>29</v>
      </c>
    </row>
    <row r="316" spans="1:3" x14ac:dyDescent="0.2">
      <c r="A316" s="43" t="s">
        <v>1959</v>
      </c>
      <c r="B316" s="60">
        <v>80.94</v>
      </c>
      <c r="C316">
        <v>30</v>
      </c>
    </row>
    <row r="317" spans="1:3" x14ac:dyDescent="0.2">
      <c r="A317" s="43" t="s">
        <v>1868</v>
      </c>
      <c r="B317" s="60">
        <v>133.32400000000001</v>
      </c>
      <c r="C317">
        <v>31</v>
      </c>
    </row>
    <row r="318" spans="1:3" x14ac:dyDescent="0.2">
      <c r="A318" s="43" t="s">
        <v>2589</v>
      </c>
      <c r="B318" s="60">
        <v>24.876000000000001</v>
      </c>
      <c r="C318">
        <v>32</v>
      </c>
    </row>
    <row r="319" spans="1:3" x14ac:dyDescent="0.2">
      <c r="A319" s="43" t="s">
        <v>1954</v>
      </c>
      <c r="B319" s="60">
        <v>627.92355900000007</v>
      </c>
      <c r="C319">
        <v>33</v>
      </c>
    </row>
    <row r="320" spans="1:3" x14ac:dyDescent="0.2">
      <c r="A320" s="43" t="s">
        <v>774</v>
      </c>
      <c r="B320" s="60">
        <v>39.094289866666664</v>
      </c>
      <c r="C320">
        <v>34</v>
      </c>
    </row>
    <row r="321" spans="1:3" x14ac:dyDescent="0.2">
      <c r="A321" s="43" t="s">
        <v>3612</v>
      </c>
      <c r="B321" s="60">
        <v>92.471999999999994</v>
      </c>
      <c r="C321">
        <v>35</v>
      </c>
    </row>
    <row r="322" spans="1:3" x14ac:dyDescent="0.2">
      <c r="A322" s="43" t="s">
        <v>3366</v>
      </c>
      <c r="B322" s="60">
        <v>34.643999999999998</v>
      </c>
      <c r="C322">
        <v>36</v>
      </c>
    </row>
    <row r="323" spans="1:3" x14ac:dyDescent="0.2">
      <c r="A323" s="43" t="s">
        <v>1054</v>
      </c>
      <c r="B323" s="60">
        <v>101.87415900000001</v>
      </c>
      <c r="C323">
        <v>37</v>
      </c>
    </row>
    <row r="324" spans="1:3" x14ac:dyDescent="0.2">
      <c r="A324" s="43" t="s">
        <v>916</v>
      </c>
      <c r="B324" s="60">
        <v>129.26749699999999</v>
      </c>
      <c r="C324">
        <v>38</v>
      </c>
    </row>
    <row r="325" spans="1:3" x14ac:dyDescent="0.2">
      <c r="A325" s="43" t="s">
        <v>4445</v>
      </c>
      <c r="B325" s="60">
        <v>58.728000000000002</v>
      </c>
      <c r="C325">
        <v>39</v>
      </c>
    </row>
    <row r="326" spans="1:3" x14ac:dyDescent="0.2">
      <c r="A326" s="43" t="s">
        <v>2567</v>
      </c>
      <c r="B326" s="60">
        <v>12.444000000000001</v>
      </c>
      <c r="C326">
        <v>40</v>
      </c>
    </row>
    <row r="327" spans="1:3" x14ac:dyDescent="0.2">
      <c r="A327" s="43" t="s">
        <v>2028</v>
      </c>
      <c r="B327" s="60">
        <v>53.260800000000003</v>
      </c>
      <c r="C327">
        <v>41</v>
      </c>
    </row>
    <row r="328" spans="1:3" x14ac:dyDescent="0.2">
      <c r="A328" s="43" t="s">
        <v>6145</v>
      </c>
      <c r="B328" s="60">
        <v>1598.968316</v>
      </c>
      <c r="C328">
        <v>42</v>
      </c>
    </row>
    <row r="329" spans="1:3" x14ac:dyDescent="0.2">
      <c r="A329" s="43" t="s">
        <v>3134</v>
      </c>
      <c r="B329" s="60">
        <v>16.044</v>
      </c>
      <c r="C329">
        <v>43</v>
      </c>
    </row>
    <row r="330" spans="1:3" x14ac:dyDescent="0.2">
      <c r="A330" s="43" t="s">
        <v>1338</v>
      </c>
      <c r="B330" s="60">
        <v>143.37287699999999</v>
      </c>
      <c r="C330">
        <v>44</v>
      </c>
    </row>
    <row r="331" spans="1:3" x14ac:dyDescent="0.2">
      <c r="A331" s="37" t="s">
        <v>355</v>
      </c>
      <c r="B331" s="60">
        <v>4532.6383779999996</v>
      </c>
    </row>
    <row r="332" spans="1:3" x14ac:dyDescent="0.2">
      <c r="A332" s="43" t="s">
        <v>357</v>
      </c>
      <c r="B332" s="60">
        <v>4532.6383779999996</v>
      </c>
    </row>
    <row r="333" spans="1:3" x14ac:dyDescent="0.2">
      <c r="A333" s="36" t="s">
        <v>376</v>
      </c>
      <c r="B333" s="60">
        <v>625214.08729874738</v>
      </c>
    </row>
    <row r="334" spans="1:3" x14ac:dyDescent="0.2">
      <c r="A334" s="37" t="s">
        <v>367</v>
      </c>
      <c r="B334" s="60">
        <v>118946.15377116666</v>
      </c>
    </row>
    <row r="335" spans="1:3" x14ac:dyDescent="0.2">
      <c r="A335" s="43" t="s">
        <v>1184</v>
      </c>
      <c r="B335" s="60">
        <v>1099.482272</v>
      </c>
      <c r="C335">
        <v>1</v>
      </c>
    </row>
    <row r="336" spans="1:3" x14ac:dyDescent="0.2">
      <c r="A336" s="43" t="s">
        <v>5858</v>
      </c>
      <c r="B336" s="60">
        <v>-6</v>
      </c>
      <c r="C336">
        <v>2</v>
      </c>
    </row>
    <row r="337" spans="1:3" x14ac:dyDescent="0.2">
      <c r="A337" s="43" t="s">
        <v>1284</v>
      </c>
      <c r="B337" s="60">
        <v>0</v>
      </c>
      <c r="C337">
        <v>3</v>
      </c>
    </row>
    <row r="338" spans="1:3" x14ac:dyDescent="0.2">
      <c r="A338" s="43" t="s">
        <v>238</v>
      </c>
      <c r="B338" s="60">
        <v>8522.416142</v>
      </c>
      <c r="C338">
        <v>4</v>
      </c>
    </row>
    <row r="339" spans="1:3" x14ac:dyDescent="0.2">
      <c r="A339" s="43" t="s">
        <v>6645</v>
      </c>
      <c r="B339" s="60">
        <v>16.369240000000001</v>
      </c>
      <c r="C339">
        <v>5</v>
      </c>
    </row>
    <row r="340" spans="1:3" x14ac:dyDescent="0.2">
      <c r="A340" s="43" t="s">
        <v>1397</v>
      </c>
      <c r="B340" s="60">
        <v>6554.3225159999993</v>
      </c>
      <c r="C340">
        <v>6</v>
      </c>
    </row>
    <row r="341" spans="1:3" x14ac:dyDescent="0.2">
      <c r="A341" s="43" t="s">
        <v>934</v>
      </c>
      <c r="B341" s="60">
        <v>978.91143900000009</v>
      </c>
      <c r="C341">
        <v>7</v>
      </c>
    </row>
    <row r="342" spans="1:3" x14ac:dyDescent="0.2">
      <c r="A342" s="43" t="s">
        <v>244</v>
      </c>
      <c r="B342" s="60">
        <v>41.385736999999999</v>
      </c>
      <c r="C342">
        <v>8</v>
      </c>
    </row>
    <row r="343" spans="1:3" x14ac:dyDescent="0.2">
      <c r="A343" s="43" t="s">
        <v>278</v>
      </c>
      <c r="B343" s="60">
        <v>1815.3343599999996</v>
      </c>
      <c r="C343">
        <v>9</v>
      </c>
    </row>
    <row r="344" spans="1:3" x14ac:dyDescent="0.2">
      <c r="A344" s="43" t="s">
        <v>4809</v>
      </c>
      <c r="B344" s="60">
        <v>504.21782700000006</v>
      </c>
      <c r="C344">
        <v>10</v>
      </c>
    </row>
    <row r="345" spans="1:3" x14ac:dyDescent="0.2">
      <c r="A345" s="43" t="s">
        <v>4907</v>
      </c>
      <c r="B345" s="60">
        <v>7.5933060000000001</v>
      </c>
      <c r="C345">
        <v>11</v>
      </c>
    </row>
    <row r="346" spans="1:3" x14ac:dyDescent="0.2">
      <c r="A346" s="43" t="s">
        <v>5019</v>
      </c>
      <c r="B346" s="60">
        <v>427.43448000000001</v>
      </c>
      <c r="C346">
        <v>12</v>
      </c>
    </row>
    <row r="347" spans="1:3" x14ac:dyDescent="0.2">
      <c r="A347" s="43" t="s">
        <v>5254</v>
      </c>
      <c r="B347" s="60">
        <v>249</v>
      </c>
      <c r="C347">
        <v>13</v>
      </c>
    </row>
    <row r="348" spans="1:3" x14ac:dyDescent="0.2">
      <c r="A348" s="43" t="s">
        <v>5203</v>
      </c>
      <c r="B348" s="60">
        <v>240.96015599999998</v>
      </c>
      <c r="C348">
        <v>14</v>
      </c>
    </row>
    <row r="349" spans="1:3" x14ac:dyDescent="0.2">
      <c r="A349" s="43" t="s">
        <v>287</v>
      </c>
      <c r="B349" s="60">
        <v>1341.062954</v>
      </c>
      <c r="C349">
        <v>15</v>
      </c>
    </row>
    <row r="350" spans="1:3" x14ac:dyDescent="0.2">
      <c r="A350" s="43" t="s">
        <v>1443</v>
      </c>
      <c r="B350" s="60">
        <v>-0.84</v>
      </c>
      <c r="C350">
        <v>16</v>
      </c>
    </row>
    <row r="351" spans="1:3" x14ac:dyDescent="0.2">
      <c r="A351" s="43" t="s">
        <v>235</v>
      </c>
      <c r="B351" s="60">
        <v>8959.9207509999997</v>
      </c>
      <c r="C351">
        <v>17</v>
      </c>
    </row>
    <row r="352" spans="1:3" x14ac:dyDescent="0.2">
      <c r="A352" s="43" t="s">
        <v>5617</v>
      </c>
      <c r="B352" s="60">
        <v>124.83871000000001</v>
      </c>
      <c r="C352">
        <v>18</v>
      </c>
    </row>
    <row r="353" spans="1:3" x14ac:dyDescent="0.2">
      <c r="A353" s="43" t="s">
        <v>1115</v>
      </c>
      <c r="B353" s="60">
        <v>341.87225799999999</v>
      </c>
      <c r="C353">
        <v>19</v>
      </c>
    </row>
    <row r="354" spans="1:3" x14ac:dyDescent="0.2">
      <c r="A354" s="43" t="s">
        <v>263</v>
      </c>
      <c r="B354" s="60">
        <v>3900.3807559999996</v>
      </c>
      <c r="C354">
        <v>20</v>
      </c>
    </row>
    <row r="355" spans="1:3" x14ac:dyDescent="0.2">
      <c r="A355" s="43" t="s">
        <v>292</v>
      </c>
      <c r="B355" s="60">
        <v>1213.6079999999999</v>
      </c>
      <c r="C355">
        <v>21</v>
      </c>
    </row>
    <row r="356" spans="1:3" x14ac:dyDescent="0.2">
      <c r="A356" s="43" t="s">
        <v>240</v>
      </c>
      <c r="B356" s="60">
        <v>6543.0351451666656</v>
      </c>
      <c r="C356">
        <v>22</v>
      </c>
    </row>
    <row r="357" spans="1:3" x14ac:dyDescent="0.2">
      <c r="A357" s="43" t="s">
        <v>323</v>
      </c>
      <c r="B357" s="60">
        <v>2518.330027</v>
      </c>
      <c r="C357">
        <v>23</v>
      </c>
    </row>
    <row r="358" spans="1:3" x14ac:dyDescent="0.2">
      <c r="A358" s="43" t="s">
        <v>5016</v>
      </c>
      <c r="B358" s="60">
        <v>441.24660799999998</v>
      </c>
      <c r="C358">
        <v>24</v>
      </c>
    </row>
    <row r="359" spans="1:3" x14ac:dyDescent="0.2">
      <c r="A359" s="43" t="s">
        <v>1191</v>
      </c>
      <c r="B359" s="60">
        <v>108.6</v>
      </c>
      <c r="C359">
        <v>25</v>
      </c>
    </row>
    <row r="360" spans="1:3" x14ac:dyDescent="0.2">
      <c r="A360" s="43" t="s">
        <v>1197</v>
      </c>
      <c r="B360" s="60">
        <v>198.06799999999998</v>
      </c>
      <c r="C360">
        <v>26</v>
      </c>
    </row>
    <row r="361" spans="1:3" x14ac:dyDescent="0.2">
      <c r="A361" s="43" t="s">
        <v>920</v>
      </c>
      <c r="B361" s="60">
        <v>73.538916</v>
      </c>
      <c r="C361">
        <v>27</v>
      </c>
    </row>
    <row r="362" spans="1:3" x14ac:dyDescent="0.2">
      <c r="A362" s="43" t="s">
        <v>274</v>
      </c>
      <c r="B362" s="60">
        <v>2596.4903989999998</v>
      </c>
      <c r="C362">
        <v>28</v>
      </c>
    </row>
    <row r="363" spans="1:3" x14ac:dyDescent="0.2">
      <c r="A363" s="43" t="s">
        <v>5060</v>
      </c>
      <c r="B363" s="60">
        <v>1796.5833620000001</v>
      </c>
      <c r="C363">
        <v>29</v>
      </c>
    </row>
    <row r="364" spans="1:3" x14ac:dyDescent="0.2">
      <c r="A364" s="43" t="s">
        <v>5199</v>
      </c>
      <c r="B364" s="60">
        <v>3.5106579999999998</v>
      </c>
      <c r="C364">
        <v>30</v>
      </c>
    </row>
    <row r="365" spans="1:3" x14ac:dyDescent="0.2">
      <c r="A365" s="43" t="s">
        <v>6686</v>
      </c>
      <c r="B365" s="60">
        <v>29.1</v>
      </c>
      <c r="C365">
        <v>31</v>
      </c>
    </row>
    <row r="366" spans="1:3" x14ac:dyDescent="0.2">
      <c r="A366" s="43" t="s">
        <v>467</v>
      </c>
      <c r="B366" s="60">
        <v>11.781817999999999</v>
      </c>
      <c r="C366">
        <v>32</v>
      </c>
    </row>
    <row r="367" spans="1:3" x14ac:dyDescent="0.2">
      <c r="A367" s="43" t="s">
        <v>1470</v>
      </c>
      <c r="B367" s="60">
        <v>74.027387000000004</v>
      </c>
      <c r="C367">
        <v>33</v>
      </c>
    </row>
    <row r="368" spans="1:3" x14ac:dyDescent="0.2">
      <c r="A368" s="43" t="s">
        <v>1821</v>
      </c>
      <c r="B368" s="60">
        <v>30.150981000000002</v>
      </c>
      <c r="C368">
        <v>34</v>
      </c>
    </row>
    <row r="369" spans="1:3" x14ac:dyDescent="0.2">
      <c r="A369" s="43" t="s">
        <v>137</v>
      </c>
      <c r="B369" s="60">
        <v>145.19399999999999</v>
      </c>
      <c r="C369">
        <v>35</v>
      </c>
    </row>
    <row r="370" spans="1:3" x14ac:dyDescent="0.2">
      <c r="A370" s="43" t="s">
        <v>232</v>
      </c>
      <c r="B370" s="60">
        <v>19664.761381</v>
      </c>
      <c r="C370">
        <v>36</v>
      </c>
    </row>
    <row r="371" spans="1:3" x14ac:dyDescent="0.2">
      <c r="A371" s="43" t="s">
        <v>4939</v>
      </c>
      <c r="B371" s="60">
        <v>207.40625199999999</v>
      </c>
      <c r="C371">
        <v>37</v>
      </c>
    </row>
    <row r="372" spans="1:3" x14ac:dyDescent="0.2">
      <c r="A372" s="43" t="s">
        <v>1071</v>
      </c>
      <c r="B372" s="60">
        <v>47300.954608</v>
      </c>
      <c r="C372">
        <v>38</v>
      </c>
    </row>
    <row r="373" spans="1:3" x14ac:dyDescent="0.2">
      <c r="A373" s="43" t="s">
        <v>5146</v>
      </c>
      <c r="B373" s="60">
        <v>6.4460200000000007</v>
      </c>
      <c r="C373">
        <v>39</v>
      </c>
    </row>
    <row r="374" spans="1:3" x14ac:dyDescent="0.2">
      <c r="A374" s="43" t="s">
        <v>5196</v>
      </c>
      <c r="B374" s="60">
        <v>49.377305</v>
      </c>
      <c r="C374">
        <v>40</v>
      </c>
    </row>
    <row r="375" spans="1:3" x14ac:dyDescent="0.2">
      <c r="A375" s="43" t="s">
        <v>1335</v>
      </c>
      <c r="B375" s="60">
        <v>815.28</v>
      </c>
      <c r="C375">
        <v>41</v>
      </c>
    </row>
    <row r="376" spans="1:3" x14ac:dyDescent="0.2">
      <c r="A376" s="37" t="s">
        <v>375</v>
      </c>
      <c r="B376" s="60">
        <v>262140.49409908394</v>
      </c>
    </row>
    <row r="377" spans="1:3" x14ac:dyDescent="0.2">
      <c r="A377" s="43" t="s">
        <v>4897</v>
      </c>
      <c r="B377" s="60">
        <v>121.704578</v>
      </c>
      <c r="C377">
        <v>1</v>
      </c>
    </row>
    <row r="378" spans="1:3" x14ac:dyDescent="0.2">
      <c r="A378" s="43" t="s">
        <v>1864</v>
      </c>
      <c r="B378" s="60">
        <v>1979.1381870000007</v>
      </c>
      <c r="C378">
        <v>2</v>
      </c>
    </row>
    <row r="379" spans="1:3" x14ac:dyDescent="0.2">
      <c r="A379" s="43" t="s">
        <v>186</v>
      </c>
      <c r="B379" s="60">
        <v>300</v>
      </c>
      <c r="C379">
        <v>3</v>
      </c>
    </row>
    <row r="380" spans="1:3" x14ac:dyDescent="0.2">
      <c r="A380" s="43" t="s">
        <v>296</v>
      </c>
      <c r="B380" s="60">
        <v>1158.4187999999999</v>
      </c>
      <c r="C380">
        <v>4</v>
      </c>
    </row>
    <row r="381" spans="1:3" x14ac:dyDescent="0.2">
      <c r="A381" s="43" t="s">
        <v>217</v>
      </c>
      <c r="B381" s="60">
        <v>8678.135601</v>
      </c>
      <c r="C381">
        <v>5</v>
      </c>
    </row>
    <row r="382" spans="1:3" x14ac:dyDescent="0.2">
      <c r="A382" s="43" t="s">
        <v>6220</v>
      </c>
      <c r="B382" s="60">
        <v>23</v>
      </c>
      <c r="C382">
        <v>6</v>
      </c>
    </row>
    <row r="383" spans="1:3" x14ac:dyDescent="0.2">
      <c r="A383" s="43" t="s">
        <v>423</v>
      </c>
      <c r="B383" s="60">
        <v>131.37536876666667</v>
      </c>
      <c r="C383">
        <v>7</v>
      </c>
    </row>
    <row r="384" spans="1:3" x14ac:dyDescent="0.2">
      <c r="A384" s="43" t="s">
        <v>300</v>
      </c>
      <c r="B384" s="60">
        <v>1034.6688240000001</v>
      </c>
      <c r="C384">
        <v>8</v>
      </c>
    </row>
    <row r="385" spans="1:3" x14ac:dyDescent="0.2">
      <c r="A385" s="43" t="s">
        <v>1369</v>
      </c>
      <c r="B385" s="60">
        <v>1103.2150000000001</v>
      </c>
      <c r="C385">
        <v>9</v>
      </c>
    </row>
    <row r="386" spans="1:3" x14ac:dyDescent="0.2">
      <c r="A386" s="43" t="s">
        <v>269</v>
      </c>
      <c r="B386" s="60">
        <v>2775.6284079999996</v>
      </c>
      <c r="C386">
        <v>10</v>
      </c>
    </row>
    <row r="387" spans="1:3" x14ac:dyDescent="0.2">
      <c r="A387" s="43" t="s">
        <v>302</v>
      </c>
      <c r="B387" s="60">
        <v>834.86428599999999</v>
      </c>
      <c r="C387">
        <v>11</v>
      </c>
    </row>
    <row r="388" spans="1:3" x14ac:dyDescent="0.2">
      <c r="A388" s="43" t="s">
        <v>310</v>
      </c>
      <c r="B388" s="60">
        <v>711.784131</v>
      </c>
      <c r="C388">
        <v>12</v>
      </c>
    </row>
    <row r="389" spans="1:3" x14ac:dyDescent="0.2">
      <c r="A389" s="43" t="s">
        <v>313</v>
      </c>
      <c r="B389" s="60">
        <v>717.545389</v>
      </c>
      <c r="C389">
        <v>13</v>
      </c>
    </row>
    <row r="390" spans="1:3" x14ac:dyDescent="0.2">
      <c r="A390" s="43" t="s">
        <v>258</v>
      </c>
      <c r="B390" s="60">
        <v>14.520806</v>
      </c>
      <c r="C390">
        <v>14</v>
      </c>
    </row>
    <row r="391" spans="1:3" x14ac:dyDescent="0.2">
      <c r="A391" s="43" t="s">
        <v>214</v>
      </c>
      <c r="B391" s="60">
        <v>22742.932351999996</v>
      </c>
      <c r="C391">
        <v>15</v>
      </c>
    </row>
    <row r="392" spans="1:3" x14ac:dyDescent="0.2">
      <c r="A392" s="43" t="s">
        <v>283</v>
      </c>
      <c r="B392" s="60">
        <v>1271.8</v>
      </c>
      <c r="C392">
        <v>16</v>
      </c>
    </row>
    <row r="393" spans="1:3" x14ac:dyDescent="0.2">
      <c r="A393" s="43" t="s">
        <v>386</v>
      </c>
      <c r="B393" s="60">
        <v>410.791201</v>
      </c>
      <c r="C393">
        <v>17</v>
      </c>
    </row>
    <row r="394" spans="1:3" x14ac:dyDescent="0.2">
      <c r="A394" s="43" t="s">
        <v>233</v>
      </c>
      <c r="B394" s="60">
        <v>9715.5165449999986</v>
      </c>
      <c r="C394">
        <v>18</v>
      </c>
    </row>
    <row r="395" spans="1:3" x14ac:dyDescent="0.2">
      <c r="A395" s="43" t="s">
        <v>1079</v>
      </c>
      <c r="B395" s="60">
        <v>4873.627035999999</v>
      </c>
      <c r="C395">
        <v>19</v>
      </c>
    </row>
    <row r="396" spans="1:3" x14ac:dyDescent="0.2">
      <c r="A396" s="43" t="s">
        <v>471</v>
      </c>
      <c r="B396" s="60">
        <v>449.59229700000003</v>
      </c>
      <c r="C396">
        <v>20</v>
      </c>
    </row>
    <row r="397" spans="1:3" x14ac:dyDescent="0.2">
      <c r="A397" s="43" t="s">
        <v>538</v>
      </c>
      <c r="B397" s="60">
        <v>4214.867942888889</v>
      </c>
      <c r="C397">
        <v>21</v>
      </c>
    </row>
    <row r="398" spans="1:3" x14ac:dyDescent="0.2">
      <c r="A398" s="43" t="s">
        <v>963</v>
      </c>
      <c r="B398" s="60">
        <v>14.312555000000001</v>
      </c>
      <c r="C398">
        <v>22</v>
      </c>
    </row>
    <row r="399" spans="1:3" x14ac:dyDescent="0.2">
      <c r="A399" s="43" t="s">
        <v>308</v>
      </c>
      <c r="B399" s="60">
        <v>792.2733088</v>
      </c>
      <c r="C399">
        <v>23</v>
      </c>
    </row>
    <row r="400" spans="1:3" x14ac:dyDescent="0.2">
      <c r="A400" s="43" t="s">
        <v>321</v>
      </c>
      <c r="B400" s="60">
        <v>162.45673400000001</v>
      </c>
      <c r="C400">
        <v>24</v>
      </c>
    </row>
    <row r="401" spans="1:3" x14ac:dyDescent="0.2">
      <c r="A401" s="43" t="s">
        <v>705</v>
      </c>
      <c r="B401" s="60">
        <v>20.930499999999999</v>
      </c>
      <c r="C401">
        <v>25</v>
      </c>
    </row>
    <row r="402" spans="1:3" x14ac:dyDescent="0.2">
      <c r="A402" s="43" t="s">
        <v>208</v>
      </c>
      <c r="B402" s="60">
        <v>2555.8299579999998</v>
      </c>
      <c r="C402">
        <v>26</v>
      </c>
    </row>
    <row r="403" spans="1:3" x14ac:dyDescent="0.2">
      <c r="A403" s="43" t="s">
        <v>1650</v>
      </c>
      <c r="B403" s="60">
        <v>4.9090920000000002</v>
      </c>
      <c r="C403">
        <v>27</v>
      </c>
    </row>
    <row r="404" spans="1:3" x14ac:dyDescent="0.2">
      <c r="A404" s="43" t="s">
        <v>276</v>
      </c>
      <c r="B404" s="60">
        <v>2470.1299199999999</v>
      </c>
      <c r="C404">
        <v>28</v>
      </c>
    </row>
    <row r="405" spans="1:3" x14ac:dyDescent="0.2">
      <c r="A405" s="43" t="s">
        <v>311</v>
      </c>
      <c r="B405" s="60">
        <v>27</v>
      </c>
      <c r="C405">
        <v>29</v>
      </c>
    </row>
    <row r="406" spans="1:3" x14ac:dyDescent="0.2">
      <c r="A406" s="43" t="s">
        <v>4725</v>
      </c>
      <c r="B406" s="60">
        <v>3.5</v>
      </c>
      <c r="C406">
        <v>30</v>
      </c>
    </row>
    <row r="407" spans="1:3" x14ac:dyDescent="0.2">
      <c r="A407" s="43" t="s">
        <v>229</v>
      </c>
      <c r="B407" s="60">
        <v>396.46374466666668</v>
      </c>
      <c r="C407">
        <v>31</v>
      </c>
    </row>
    <row r="408" spans="1:3" x14ac:dyDescent="0.2">
      <c r="A408" s="43" t="s">
        <v>2622</v>
      </c>
      <c r="B408" s="60">
        <v>396.25200000000001</v>
      </c>
      <c r="C408">
        <v>32</v>
      </c>
    </row>
    <row r="409" spans="1:3" x14ac:dyDescent="0.2">
      <c r="A409" s="43" t="s">
        <v>294</v>
      </c>
      <c r="B409" s="60">
        <v>1165.2534459999999</v>
      </c>
      <c r="C409">
        <v>33</v>
      </c>
    </row>
    <row r="410" spans="1:3" x14ac:dyDescent="0.2">
      <c r="A410" s="43" t="s">
        <v>934</v>
      </c>
      <c r="B410" s="60">
        <v>1319.5770949999999</v>
      </c>
      <c r="C410">
        <v>34</v>
      </c>
    </row>
    <row r="411" spans="1:3" x14ac:dyDescent="0.2">
      <c r="A411" s="43" t="s">
        <v>5371</v>
      </c>
      <c r="B411" s="60">
        <v>576.836364</v>
      </c>
      <c r="C411">
        <v>35</v>
      </c>
    </row>
    <row r="412" spans="1:3" x14ac:dyDescent="0.2">
      <c r="A412" s="43" t="s">
        <v>271</v>
      </c>
      <c r="B412" s="60">
        <v>2428.3549090000001</v>
      </c>
      <c r="C412">
        <v>36</v>
      </c>
    </row>
    <row r="413" spans="1:3" x14ac:dyDescent="0.2">
      <c r="A413" s="43" t="s">
        <v>265</v>
      </c>
      <c r="B413" s="60">
        <v>1713.6363630000001</v>
      </c>
      <c r="C413">
        <v>37</v>
      </c>
    </row>
    <row r="414" spans="1:3" x14ac:dyDescent="0.2">
      <c r="A414" s="43" t="s">
        <v>319</v>
      </c>
      <c r="B414" s="60">
        <v>272.88</v>
      </c>
      <c r="C414">
        <v>38</v>
      </c>
    </row>
    <row r="415" spans="1:3" x14ac:dyDescent="0.2">
      <c r="A415" s="43" t="s">
        <v>244</v>
      </c>
      <c r="B415" s="60">
        <v>4826.8956099999996</v>
      </c>
      <c r="C415">
        <v>39</v>
      </c>
    </row>
    <row r="416" spans="1:3" x14ac:dyDescent="0.2">
      <c r="A416" s="43" t="s">
        <v>103</v>
      </c>
      <c r="B416" s="60">
        <v>16130.947460000001</v>
      </c>
      <c r="C416">
        <v>40</v>
      </c>
    </row>
    <row r="417" spans="1:3" x14ac:dyDescent="0.2">
      <c r="A417" s="43" t="s">
        <v>1511</v>
      </c>
      <c r="B417" s="60">
        <v>100.93355100000001</v>
      </c>
      <c r="C417">
        <v>41</v>
      </c>
    </row>
    <row r="418" spans="1:3" x14ac:dyDescent="0.2">
      <c r="A418" s="43" t="s">
        <v>2750</v>
      </c>
      <c r="B418" s="60">
        <v>287.03399999999999</v>
      </c>
      <c r="C418">
        <v>42</v>
      </c>
    </row>
    <row r="419" spans="1:3" x14ac:dyDescent="0.2">
      <c r="A419" s="43" t="s">
        <v>246</v>
      </c>
      <c r="B419" s="60">
        <v>4137.675334999999</v>
      </c>
      <c r="C419">
        <v>43</v>
      </c>
    </row>
    <row r="420" spans="1:3" x14ac:dyDescent="0.2">
      <c r="A420" s="43" t="s">
        <v>285</v>
      </c>
      <c r="B420" s="60">
        <v>1631.6303539999999</v>
      </c>
      <c r="C420">
        <v>44</v>
      </c>
    </row>
    <row r="421" spans="1:3" x14ac:dyDescent="0.2">
      <c r="A421" s="43" t="s">
        <v>1642</v>
      </c>
      <c r="B421" s="60">
        <v>13.090920000000001</v>
      </c>
      <c r="C421">
        <v>45</v>
      </c>
    </row>
    <row r="422" spans="1:3" x14ac:dyDescent="0.2">
      <c r="A422" s="43" t="s">
        <v>1365</v>
      </c>
      <c r="B422" s="60">
        <v>24710.068198999998</v>
      </c>
      <c r="C422">
        <v>46</v>
      </c>
    </row>
    <row r="423" spans="1:3" x14ac:dyDescent="0.2">
      <c r="A423" s="43" t="s">
        <v>556</v>
      </c>
      <c r="B423" s="60">
        <v>263.29059766666666</v>
      </c>
      <c r="C423">
        <v>47</v>
      </c>
    </row>
    <row r="424" spans="1:3" x14ac:dyDescent="0.2">
      <c r="A424" s="43" t="s">
        <v>2498</v>
      </c>
      <c r="B424" s="60">
        <v>541.26204200000006</v>
      </c>
      <c r="C424">
        <v>48</v>
      </c>
    </row>
    <row r="425" spans="1:3" x14ac:dyDescent="0.2">
      <c r="A425" s="43" t="s">
        <v>231</v>
      </c>
      <c r="B425" s="60">
        <v>18741.259414</v>
      </c>
      <c r="C425">
        <v>49</v>
      </c>
    </row>
    <row r="426" spans="1:3" x14ac:dyDescent="0.2">
      <c r="A426" s="43" t="s">
        <v>699</v>
      </c>
      <c r="B426" s="60">
        <v>42223.60938702846</v>
      </c>
      <c r="C426">
        <v>50</v>
      </c>
    </row>
    <row r="427" spans="1:3" x14ac:dyDescent="0.2">
      <c r="A427" s="43" t="s">
        <v>242</v>
      </c>
      <c r="B427" s="60">
        <v>4689.8542040000002</v>
      </c>
      <c r="C427">
        <v>51</v>
      </c>
    </row>
    <row r="428" spans="1:3" x14ac:dyDescent="0.2">
      <c r="A428" s="43" t="s">
        <v>306</v>
      </c>
      <c r="B428" s="60">
        <v>948.56590800000004</v>
      </c>
      <c r="C428">
        <v>52</v>
      </c>
    </row>
    <row r="429" spans="1:3" x14ac:dyDescent="0.2">
      <c r="A429" s="43" t="s">
        <v>107</v>
      </c>
      <c r="B429" s="60">
        <v>5046.2314200000001</v>
      </c>
      <c r="C429">
        <v>53</v>
      </c>
    </row>
    <row r="430" spans="1:3" x14ac:dyDescent="0.2">
      <c r="A430" s="43" t="s">
        <v>210</v>
      </c>
      <c r="B430" s="60">
        <v>6665.7659490000005</v>
      </c>
      <c r="C430">
        <v>54</v>
      </c>
    </row>
    <row r="431" spans="1:3" x14ac:dyDescent="0.2">
      <c r="A431" s="43" t="s">
        <v>606</v>
      </c>
      <c r="B431" s="60">
        <v>534.55151499999999</v>
      </c>
      <c r="C431">
        <v>55</v>
      </c>
    </row>
    <row r="432" spans="1:3" x14ac:dyDescent="0.2">
      <c r="A432" s="43" t="s">
        <v>290</v>
      </c>
      <c r="B432" s="60">
        <v>1206.0809999999999</v>
      </c>
      <c r="C432">
        <v>56</v>
      </c>
    </row>
    <row r="433" spans="1:3" x14ac:dyDescent="0.2">
      <c r="A433" s="43" t="s">
        <v>317</v>
      </c>
      <c r="B433" s="60">
        <v>635.17221899999993</v>
      </c>
      <c r="C433">
        <v>57</v>
      </c>
    </row>
    <row r="434" spans="1:3" x14ac:dyDescent="0.2">
      <c r="A434" s="43" t="s">
        <v>6268</v>
      </c>
      <c r="B434" s="60">
        <v>6.15</v>
      </c>
      <c r="C434">
        <v>58</v>
      </c>
    </row>
    <row r="435" spans="1:3" x14ac:dyDescent="0.2">
      <c r="A435" s="43" t="s">
        <v>1319</v>
      </c>
      <c r="B435" s="60">
        <v>210</v>
      </c>
      <c r="C435">
        <v>59</v>
      </c>
    </row>
    <row r="436" spans="1:3" x14ac:dyDescent="0.2">
      <c r="A436" s="43" t="s">
        <v>304</v>
      </c>
      <c r="B436" s="60">
        <v>1014.162918</v>
      </c>
      <c r="C436">
        <v>60</v>
      </c>
    </row>
    <row r="437" spans="1:3" x14ac:dyDescent="0.2">
      <c r="A437" s="43" t="s">
        <v>5964</v>
      </c>
      <c r="B437" s="60">
        <v>4</v>
      </c>
      <c r="C437">
        <v>61</v>
      </c>
    </row>
    <row r="438" spans="1:3" x14ac:dyDescent="0.2">
      <c r="A438" s="43" t="s">
        <v>5816</v>
      </c>
      <c r="B438" s="60">
        <v>60.15</v>
      </c>
      <c r="C438">
        <v>62</v>
      </c>
    </row>
    <row r="439" spans="1:3" x14ac:dyDescent="0.2">
      <c r="A439" s="43" t="s">
        <v>1860</v>
      </c>
      <c r="B439" s="60">
        <v>1.2340549999999999</v>
      </c>
      <c r="C439">
        <v>63</v>
      </c>
    </row>
    <row r="440" spans="1:3" x14ac:dyDescent="0.2">
      <c r="A440" s="43" t="s">
        <v>5605</v>
      </c>
      <c r="B440" s="60">
        <v>34.3735</v>
      </c>
      <c r="C440">
        <v>64</v>
      </c>
    </row>
    <row r="441" spans="1:3" x14ac:dyDescent="0.2">
      <c r="A441" s="43" t="s">
        <v>109</v>
      </c>
      <c r="B441" s="60">
        <v>3140.9974029999998</v>
      </c>
      <c r="C441">
        <v>65</v>
      </c>
    </row>
    <row r="442" spans="1:3" x14ac:dyDescent="0.2">
      <c r="A442" s="43" t="s">
        <v>1840</v>
      </c>
      <c r="B442" s="60">
        <v>77.656368000000001</v>
      </c>
      <c r="C442">
        <v>66</v>
      </c>
    </row>
    <row r="443" spans="1:3" x14ac:dyDescent="0.2">
      <c r="A443" s="43" t="s">
        <v>298</v>
      </c>
      <c r="B443" s="60">
        <v>1171.1663619999999</v>
      </c>
      <c r="C443">
        <v>67</v>
      </c>
    </row>
    <row r="444" spans="1:3" x14ac:dyDescent="0.2">
      <c r="A444" s="43" t="s">
        <v>5215</v>
      </c>
      <c r="B444" s="60">
        <v>642.56774166666673</v>
      </c>
      <c r="C444">
        <v>68</v>
      </c>
    </row>
    <row r="445" spans="1:3" x14ac:dyDescent="0.2">
      <c r="A445" s="43" t="s">
        <v>914</v>
      </c>
      <c r="B445" s="60">
        <v>89.713403</v>
      </c>
      <c r="C445">
        <v>69</v>
      </c>
    </row>
    <row r="446" spans="1:3" x14ac:dyDescent="0.2">
      <c r="A446" s="43" t="s">
        <v>315</v>
      </c>
      <c r="B446" s="60">
        <v>2119.216887</v>
      </c>
      <c r="C446">
        <v>70</v>
      </c>
    </row>
    <row r="447" spans="1:3" x14ac:dyDescent="0.2">
      <c r="A447" s="43" t="s">
        <v>267</v>
      </c>
      <c r="B447" s="60">
        <v>2719.9317830000009</v>
      </c>
      <c r="C447">
        <v>71</v>
      </c>
    </row>
    <row r="448" spans="1:3" x14ac:dyDescent="0.2">
      <c r="A448" s="43" t="s">
        <v>1287</v>
      </c>
      <c r="B448" s="60">
        <v>328</v>
      </c>
      <c r="C448">
        <v>72</v>
      </c>
    </row>
    <row r="449" spans="1:3" x14ac:dyDescent="0.2">
      <c r="A449" s="43" t="s">
        <v>6678</v>
      </c>
      <c r="B449" s="60">
        <v>274.5</v>
      </c>
      <c r="C449">
        <v>73</v>
      </c>
    </row>
    <row r="450" spans="1:3" x14ac:dyDescent="0.2">
      <c r="A450" s="43" t="s">
        <v>135</v>
      </c>
      <c r="B450" s="60">
        <v>24</v>
      </c>
      <c r="C450">
        <v>74</v>
      </c>
    </row>
    <row r="451" spans="1:3" x14ac:dyDescent="0.2">
      <c r="A451" s="43" t="s">
        <v>803</v>
      </c>
      <c r="B451" s="60">
        <v>2159.8217840000002</v>
      </c>
      <c r="C451">
        <v>75</v>
      </c>
    </row>
    <row r="452" spans="1:3" x14ac:dyDescent="0.2">
      <c r="A452" s="43" t="s">
        <v>76</v>
      </c>
      <c r="B452" s="60">
        <v>1457.1845580000002</v>
      </c>
      <c r="C452">
        <v>76</v>
      </c>
    </row>
    <row r="453" spans="1:3" x14ac:dyDescent="0.2">
      <c r="A453" s="43" t="s">
        <v>74</v>
      </c>
      <c r="B453" s="60">
        <v>117.558142</v>
      </c>
      <c r="C453">
        <v>77</v>
      </c>
    </row>
    <row r="454" spans="1:3" x14ac:dyDescent="0.2">
      <c r="A454" s="43" t="s">
        <v>1097</v>
      </c>
      <c r="B454" s="60">
        <v>9152.5482830000183</v>
      </c>
      <c r="C454">
        <v>78</v>
      </c>
    </row>
    <row r="455" spans="1:3" x14ac:dyDescent="0.2">
      <c r="A455" s="43" t="s">
        <v>1800</v>
      </c>
      <c r="B455" s="60">
        <v>51.116724000000005</v>
      </c>
      <c r="C455">
        <v>79</v>
      </c>
    </row>
    <row r="456" spans="1:3" x14ac:dyDescent="0.2">
      <c r="A456" s="43" t="s">
        <v>105</v>
      </c>
      <c r="B456" s="60">
        <v>9083.1262060000008</v>
      </c>
      <c r="C456">
        <v>80</v>
      </c>
    </row>
    <row r="457" spans="1:3" x14ac:dyDescent="0.2">
      <c r="A457" s="43" t="s">
        <v>6822</v>
      </c>
      <c r="B457" s="60">
        <v>29</v>
      </c>
      <c r="C457">
        <v>81</v>
      </c>
    </row>
    <row r="458" spans="1:3" x14ac:dyDescent="0.2">
      <c r="A458" s="43" t="s">
        <v>1818</v>
      </c>
      <c r="B458" s="60">
        <v>406.89074399999998</v>
      </c>
      <c r="C458">
        <v>82</v>
      </c>
    </row>
    <row r="459" spans="1:3" x14ac:dyDescent="0.2">
      <c r="A459" s="43" t="s">
        <v>877</v>
      </c>
      <c r="B459" s="60">
        <v>1952.7368169999997</v>
      </c>
      <c r="C459">
        <v>83</v>
      </c>
    </row>
    <row r="460" spans="1:3" x14ac:dyDescent="0.2">
      <c r="A460" s="43" t="s">
        <v>5602</v>
      </c>
      <c r="B460" s="60">
        <v>93.15</v>
      </c>
      <c r="C460">
        <v>84</v>
      </c>
    </row>
    <row r="461" spans="1:3" x14ac:dyDescent="0.2">
      <c r="A461" s="43" t="s">
        <v>2863</v>
      </c>
      <c r="B461" s="60">
        <v>238.67359100000002</v>
      </c>
      <c r="C461">
        <v>85</v>
      </c>
    </row>
    <row r="462" spans="1:3" x14ac:dyDescent="0.2">
      <c r="A462" s="43" t="s">
        <v>972</v>
      </c>
      <c r="B462" s="60">
        <v>635.87959699999999</v>
      </c>
      <c r="C462">
        <v>86</v>
      </c>
    </row>
    <row r="463" spans="1:3" x14ac:dyDescent="0.2">
      <c r="A463" s="43" t="s">
        <v>1157</v>
      </c>
      <c r="B463" s="60">
        <v>2787.5588010000001</v>
      </c>
      <c r="C463">
        <v>87</v>
      </c>
    </row>
    <row r="464" spans="1:3" x14ac:dyDescent="0.2">
      <c r="A464" s="43" t="s">
        <v>5867</v>
      </c>
      <c r="B464" s="60">
        <v>35.669204000000001</v>
      </c>
      <c r="C464">
        <v>88</v>
      </c>
    </row>
    <row r="465" spans="1:3" x14ac:dyDescent="0.2">
      <c r="A465" s="43" t="s">
        <v>1051</v>
      </c>
      <c r="B465" s="60">
        <v>3174.3299240000001</v>
      </c>
      <c r="C465">
        <v>89</v>
      </c>
    </row>
    <row r="466" spans="1:3" x14ac:dyDescent="0.2">
      <c r="A466" s="43" t="s">
        <v>482</v>
      </c>
      <c r="B466" s="60">
        <v>273.60000000000002</v>
      </c>
      <c r="C466">
        <v>90</v>
      </c>
    </row>
    <row r="467" spans="1:3" x14ac:dyDescent="0.2">
      <c r="A467" s="43" t="s">
        <v>84</v>
      </c>
      <c r="B467" s="60">
        <v>224.23219699999999</v>
      </c>
      <c r="C467">
        <v>91</v>
      </c>
    </row>
    <row r="468" spans="1:3" x14ac:dyDescent="0.2">
      <c r="A468" s="43" t="s">
        <v>1549</v>
      </c>
      <c r="B468" s="60">
        <v>1333.6131935999999</v>
      </c>
      <c r="C468">
        <v>92</v>
      </c>
    </row>
    <row r="469" spans="1:3" x14ac:dyDescent="0.2">
      <c r="A469" s="43" t="s">
        <v>714</v>
      </c>
      <c r="B469" s="60">
        <v>1709.0027930000001</v>
      </c>
      <c r="C469">
        <v>93</v>
      </c>
    </row>
    <row r="470" spans="1:3" x14ac:dyDescent="0.2">
      <c r="A470" s="43" t="s">
        <v>5315</v>
      </c>
      <c r="B470" s="60">
        <v>2.2999999999999998</v>
      </c>
      <c r="C470">
        <v>94</v>
      </c>
    </row>
    <row r="471" spans="1:3" x14ac:dyDescent="0.2">
      <c r="A471" s="43" t="s">
        <v>1436</v>
      </c>
      <c r="B471" s="60">
        <v>4387.0392929999998</v>
      </c>
      <c r="C471">
        <v>95</v>
      </c>
    </row>
    <row r="472" spans="1:3" x14ac:dyDescent="0.2">
      <c r="A472" s="37" t="s">
        <v>404</v>
      </c>
      <c r="B472" s="60">
        <v>208641.01548549667</v>
      </c>
    </row>
    <row r="473" spans="1:3" x14ac:dyDescent="0.2">
      <c r="A473" s="43" t="s">
        <v>184</v>
      </c>
      <c r="B473" s="60">
        <v>3.7789079999999999</v>
      </c>
      <c r="C473">
        <v>1</v>
      </c>
    </row>
    <row r="474" spans="1:3" x14ac:dyDescent="0.2">
      <c r="A474" s="43" t="s">
        <v>202</v>
      </c>
      <c r="B474" s="60">
        <v>852.52083600000003</v>
      </c>
      <c r="C474">
        <v>2</v>
      </c>
    </row>
    <row r="475" spans="1:3" x14ac:dyDescent="0.2">
      <c r="A475" s="43" t="s">
        <v>1979</v>
      </c>
      <c r="B475" s="60">
        <v>236.216724</v>
      </c>
      <c r="C475">
        <v>3</v>
      </c>
    </row>
    <row r="476" spans="1:3" x14ac:dyDescent="0.2">
      <c r="A476" s="43" t="s">
        <v>196</v>
      </c>
      <c r="B476" s="60">
        <v>1462.7221069999996</v>
      </c>
      <c r="C476">
        <v>4</v>
      </c>
    </row>
    <row r="477" spans="1:3" x14ac:dyDescent="0.2">
      <c r="A477" s="43" t="s">
        <v>198</v>
      </c>
      <c r="B477" s="60">
        <v>590.58647499999995</v>
      </c>
      <c r="C477">
        <v>5</v>
      </c>
    </row>
    <row r="478" spans="1:3" x14ac:dyDescent="0.2">
      <c r="A478" s="43" t="s">
        <v>200</v>
      </c>
      <c r="B478" s="60">
        <v>340.58946000000003</v>
      </c>
      <c r="C478">
        <v>6</v>
      </c>
    </row>
    <row r="479" spans="1:3" x14ac:dyDescent="0.2">
      <c r="A479" s="43" t="s">
        <v>188</v>
      </c>
      <c r="B479" s="60">
        <v>281.49</v>
      </c>
      <c r="C479">
        <v>7</v>
      </c>
    </row>
    <row r="480" spans="1:3" x14ac:dyDescent="0.2">
      <c r="A480" s="43" t="s">
        <v>795</v>
      </c>
      <c r="B480" s="60">
        <v>1116.0081660000001</v>
      </c>
      <c r="C480">
        <v>8</v>
      </c>
    </row>
    <row r="481" spans="1:3" x14ac:dyDescent="0.2">
      <c r="A481" s="43" t="s">
        <v>157</v>
      </c>
      <c r="B481" s="60">
        <v>1882.8617919999999</v>
      </c>
      <c r="C481">
        <v>9</v>
      </c>
    </row>
    <row r="482" spans="1:3" x14ac:dyDescent="0.2">
      <c r="A482" s="43" t="s">
        <v>2067</v>
      </c>
      <c r="B482" s="60">
        <v>656.63064099999997</v>
      </c>
      <c r="C482">
        <v>10</v>
      </c>
    </row>
    <row r="483" spans="1:3" x14ac:dyDescent="0.2">
      <c r="A483" s="43" t="s">
        <v>155</v>
      </c>
      <c r="B483" s="60">
        <v>2896.846192</v>
      </c>
      <c r="C483">
        <v>11</v>
      </c>
    </row>
    <row r="484" spans="1:3" x14ac:dyDescent="0.2">
      <c r="A484" s="43" t="s">
        <v>139</v>
      </c>
      <c r="B484" s="60">
        <v>5341.3744310000011</v>
      </c>
      <c r="C484">
        <v>12</v>
      </c>
    </row>
    <row r="485" spans="1:3" x14ac:dyDescent="0.2">
      <c r="A485" s="43" t="s">
        <v>1133</v>
      </c>
      <c r="B485" s="60">
        <v>14254.983010999993</v>
      </c>
      <c r="C485">
        <v>13</v>
      </c>
    </row>
    <row r="486" spans="1:3" x14ac:dyDescent="0.2">
      <c r="A486" s="43" t="s">
        <v>149</v>
      </c>
      <c r="B486" s="60">
        <v>3698.6660160000001</v>
      </c>
      <c r="C486">
        <v>14</v>
      </c>
    </row>
    <row r="487" spans="1:3" x14ac:dyDescent="0.2">
      <c r="A487" s="43" t="s">
        <v>127</v>
      </c>
      <c r="B487" s="60">
        <v>15356.417833</v>
      </c>
      <c r="C487">
        <v>15</v>
      </c>
    </row>
    <row r="488" spans="1:3" x14ac:dyDescent="0.2">
      <c r="A488" s="43" t="s">
        <v>145</v>
      </c>
      <c r="B488" s="60">
        <v>4351.6776369999989</v>
      </c>
      <c r="C488">
        <v>16</v>
      </c>
    </row>
    <row r="489" spans="1:3" x14ac:dyDescent="0.2">
      <c r="A489" s="43" t="s">
        <v>174</v>
      </c>
      <c r="B489" s="60">
        <v>62.844000000000001</v>
      </c>
      <c r="C489">
        <v>17</v>
      </c>
    </row>
    <row r="490" spans="1:3" x14ac:dyDescent="0.2">
      <c r="A490" s="43" t="s">
        <v>137</v>
      </c>
      <c r="B490" s="60">
        <v>8444.0232920000017</v>
      </c>
      <c r="C490">
        <v>18</v>
      </c>
    </row>
    <row r="491" spans="1:3" x14ac:dyDescent="0.2">
      <c r="A491" s="43" t="s">
        <v>141</v>
      </c>
      <c r="B491" s="60">
        <v>5406.6852559999861</v>
      </c>
      <c r="C491">
        <v>19</v>
      </c>
    </row>
    <row r="492" spans="1:3" x14ac:dyDescent="0.2">
      <c r="A492" s="43" t="s">
        <v>2070</v>
      </c>
      <c r="B492" s="60">
        <v>90.337997999999999</v>
      </c>
      <c r="C492">
        <v>20</v>
      </c>
    </row>
    <row r="493" spans="1:3" x14ac:dyDescent="0.2">
      <c r="A493" s="43" t="s">
        <v>1171</v>
      </c>
      <c r="B493" s="60">
        <v>1374.4795039999999</v>
      </c>
      <c r="C493">
        <v>21</v>
      </c>
    </row>
    <row r="494" spans="1:3" x14ac:dyDescent="0.2">
      <c r="A494" s="43" t="s">
        <v>4966</v>
      </c>
      <c r="B494" s="60">
        <v>3337.3965660000003</v>
      </c>
      <c r="C494">
        <v>22</v>
      </c>
    </row>
    <row r="495" spans="1:3" x14ac:dyDescent="0.2">
      <c r="A495" s="43" t="s">
        <v>178</v>
      </c>
      <c r="B495" s="60">
        <v>28.488</v>
      </c>
      <c r="C495">
        <v>23</v>
      </c>
    </row>
    <row r="496" spans="1:3" x14ac:dyDescent="0.2">
      <c r="A496" s="43" t="s">
        <v>173</v>
      </c>
      <c r="B496" s="60">
        <v>94.057508999999996</v>
      </c>
      <c r="C496">
        <v>24</v>
      </c>
    </row>
    <row r="497" spans="1:3" x14ac:dyDescent="0.2">
      <c r="A497" s="43" t="s">
        <v>170</v>
      </c>
      <c r="B497" s="60">
        <v>148.74292400000002</v>
      </c>
      <c r="C497">
        <v>25</v>
      </c>
    </row>
    <row r="498" spans="1:3" x14ac:dyDescent="0.2">
      <c r="A498" s="43" t="s">
        <v>147</v>
      </c>
      <c r="B498" s="60">
        <v>4050.4853229999999</v>
      </c>
      <c r="C498">
        <v>26</v>
      </c>
    </row>
    <row r="499" spans="1:3" x14ac:dyDescent="0.2">
      <c r="A499" s="43" t="s">
        <v>121</v>
      </c>
      <c r="B499" s="60">
        <v>21739.768540000041</v>
      </c>
      <c r="C499">
        <v>27</v>
      </c>
    </row>
    <row r="500" spans="1:3" x14ac:dyDescent="0.2">
      <c r="A500" s="43" t="s">
        <v>123</v>
      </c>
      <c r="B500" s="60">
        <v>21095.908950999998</v>
      </c>
      <c r="C500">
        <v>28</v>
      </c>
    </row>
    <row r="501" spans="1:3" x14ac:dyDescent="0.2">
      <c r="A501" s="43" t="s">
        <v>169</v>
      </c>
      <c r="B501" s="60">
        <v>386.74717199999998</v>
      </c>
      <c r="C501">
        <v>29</v>
      </c>
    </row>
    <row r="502" spans="1:3" x14ac:dyDescent="0.2">
      <c r="A502" s="43" t="s">
        <v>125</v>
      </c>
      <c r="B502" s="60">
        <v>15549.362607999998</v>
      </c>
      <c r="C502">
        <v>30</v>
      </c>
    </row>
    <row r="503" spans="1:3" x14ac:dyDescent="0.2">
      <c r="A503" s="43" t="s">
        <v>872</v>
      </c>
      <c r="B503" s="60">
        <v>30058.068989000003</v>
      </c>
      <c r="C503">
        <v>31</v>
      </c>
    </row>
    <row r="504" spans="1:3" x14ac:dyDescent="0.2">
      <c r="A504" s="43" t="s">
        <v>143</v>
      </c>
      <c r="B504" s="60">
        <v>4897.0127839999996</v>
      </c>
      <c r="C504">
        <v>32</v>
      </c>
    </row>
    <row r="505" spans="1:3" x14ac:dyDescent="0.2">
      <c r="A505" s="43" t="s">
        <v>890</v>
      </c>
      <c r="B505" s="60">
        <v>9862.2735649999995</v>
      </c>
      <c r="C505">
        <v>33</v>
      </c>
    </row>
    <row r="506" spans="1:3" x14ac:dyDescent="0.2">
      <c r="A506" s="43" t="s">
        <v>153</v>
      </c>
      <c r="B506" s="60">
        <v>3035.2971240000002</v>
      </c>
      <c r="C506">
        <v>34</v>
      </c>
    </row>
    <row r="507" spans="1:3" x14ac:dyDescent="0.2">
      <c r="A507" s="43" t="s">
        <v>175</v>
      </c>
      <c r="B507" s="60">
        <v>59.365509000000003</v>
      </c>
      <c r="C507">
        <v>35</v>
      </c>
    </row>
    <row r="508" spans="1:3" x14ac:dyDescent="0.2">
      <c r="A508" s="43" t="s">
        <v>1414</v>
      </c>
      <c r="B508" s="60">
        <v>12268.73946338</v>
      </c>
      <c r="C508">
        <v>36</v>
      </c>
    </row>
    <row r="509" spans="1:3" x14ac:dyDescent="0.2">
      <c r="A509" s="43" t="s">
        <v>135</v>
      </c>
      <c r="B509" s="60">
        <v>9635.8951219999981</v>
      </c>
      <c r="C509">
        <v>37</v>
      </c>
    </row>
    <row r="510" spans="1:3" x14ac:dyDescent="0.2">
      <c r="A510" s="43" t="s">
        <v>180</v>
      </c>
      <c r="B510" s="60">
        <v>19.091426999999999</v>
      </c>
      <c r="C510">
        <v>38</v>
      </c>
    </row>
    <row r="511" spans="1:3" x14ac:dyDescent="0.2">
      <c r="A511" s="43" t="s">
        <v>161</v>
      </c>
      <c r="B511" s="60">
        <v>1031.12826</v>
      </c>
      <c r="C511">
        <v>39</v>
      </c>
    </row>
    <row r="512" spans="1:3" x14ac:dyDescent="0.2">
      <c r="A512" s="43" t="s">
        <v>3504</v>
      </c>
      <c r="B512" s="60">
        <v>887.88478900000007</v>
      </c>
      <c r="C512">
        <v>40</v>
      </c>
    </row>
    <row r="513" spans="1:3" x14ac:dyDescent="0.2">
      <c r="A513" s="43" t="s">
        <v>171</v>
      </c>
      <c r="B513" s="60">
        <v>128.152692</v>
      </c>
      <c r="C513">
        <v>41</v>
      </c>
    </row>
    <row r="514" spans="1:3" x14ac:dyDescent="0.2">
      <c r="A514" s="43" t="s">
        <v>176</v>
      </c>
      <c r="B514" s="60">
        <v>51.825600000000001</v>
      </c>
      <c r="C514">
        <v>42</v>
      </c>
    </row>
    <row r="515" spans="1:3" x14ac:dyDescent="0.2">
      <c r="A515" s="43" t="s">
        <v>172</v>
      </c>
      <c r="B515" s="60">
        <v>96.617447999999996</v>
      </c>
      <c r="C515">
        <v>43</v>
      </c>
    </row>
    <row r="516" spans="1:3" x14ac:dyDescent="0.2">
      <c r="A516" s="43" t="s">
        <v>167</v>
      </c>
      <c r="B516" s="60">
        <v>535.11386400000004</v>
      </c>
      <c r="C516">
        <v>44</v>
      </c>
    </row>
    <row r="517" spans="1:3" x14ac:dyDescent="0.2">
      <c r="A517" s="43" t="s">
        <v>179</v>
      </c>
      <c r="B517" s="60">
        <v>28.488</v>
      </c>
      <c r="C517">
        <v>45</v>
      </c>
    </row>
    <row r="518" spans="1:3" x14ac:dyDescent="0.2">
      <c r="A518" s="43" t="s">
        <v>192</v>
      </c>
      <c r="B518" s="60">
        <v>258.70704599999999</v>
      </c>
      <c r="C518">
        <v>46</v>
      </c>
    </row>
    <row r="519" spans="1:3" x14ac:dyDescent="0.2">
      <c r="A519" s="43" t="s">
        <v>182</v>
      </c>
      <c r="B519" s="60">
        <v>654.65593111662531</v>
      </c>
      <c r="C519">
        <v>47</v>
      </c>
    </row>
    <row r="520" spans="1:3" x14ac:dyDescent="0.2">
      <c r="A520" s="37" t="s">
        <v>355</v>
      </c>
      <c r="B520" s="60">
        <v>35486.423943000002</v>
      </c>
    </row>
    <row r="521" spans="1:3" x14ac:dyDescent="0.2">
      <c r="A521" s="43" t="s">
        <v>1181</v>
      </c>
      <c r="B521" s="60">
        <v>728.41188</v>
      </c>
      <c r="C521">
        <v>1</v>
      </c>
    </row>
    <row r="522" spans="1:3" x14ac:dyDescent="0.2">
      <c r="A522" s="43" t="s">
        <v>258</v>
      </c>
      <c r="B522" s="60">
        <v>414.11048</v>
      </c>
      <c r="C522">
        <v>2</v>
      </c>
    </row>
    <row r="523" spans="1:3" x14ac:dyDescent="0.2">
      <c r="A523" s="43" t="s">
        <v>3877</v>
      </c>
      <c r="B523" s="60">
        <v>961.7808</v>
      </c>
      <c r="C523">
        <v>3</v>
      </c>
    </row>
    <row r="524" spans="1:3" x14ac:dyDescent="0.2">
      <c r="A524" s="43" t="s">
        <v>248</v>
      </c>
      <c r="B524" s="60">
        <v>8338.7612820000013</v>
      </c>
      <c r="C524">
        <v>4</v>
      </c>
    </row>
    <row r="525" spans="1:3" x14ac:dyDescent="0.2">
      <c r="A525" s="43" t="s">
        <v>254</v>
      </c>
      <c r="B525" s="60">
        <v>553.760041</v>
      </c>
      <c r="C525">
        <v>5</v>
      </c>
    </row>
    <row r="526" spans="1:3" x14ac:dyDescent="0.2">
      <c r="A526" s="43" t="s">
        <v>256</v>
      </c>
      <c r="B526" s="60">
        <v>494.94748100000004</v>
      </c>
      <c r="C526">
        <v>6</v>
      </c>
    </row>
    <row r="527" spans="1:3" x14ac:dyDescent="0.2">
      <c r="A527" s="43" t="s">
        <v>212</v>
      </c>
      <c r="B527" s="60">
        <v>1856.8975</v>
      </c>
      <c r="C527">
        <v>7</v>
      </c>
    </row>
    <row r="528" spans="1:3" x14ac:dyDescent="0.2">
      <c r="A528" s="43" t="s">
        <v>259</v>
      </c>
      <c r="B528" s="60">
        <v>79.653599999999997</v>
      </c>
      <c r="C528">
        <v>8</v>
      </c>
    </row>
    <row r="529" spans="1:7" x14ac:dyDescent="0.2">
      <c r="A529" s="43" t="s">
        <v>252</v>
      </c>
      <c r="B529" s="60">
        <v>6839.1195819999994</v>
      </c>
      <c r="C529">
        <v>9</v>
      </c>
    </row>
    <row r="530" spans="1:7" x14ac:dyDescent="0.2">
      <c r="A530" s="43" t="s">
        <v>1514</v>
      </c>
      <c r="B530" s="60">
        <v>76.801091999999997</v>
      </c>
      <c r="C530">
        <v>10</v>
      </c>
    </row>
    <row r="531" spans="1:7" x14ac:dyDescent="0.2">
      <c r="A531" s="43" t="s">
        <v>505</v>
      </c>
      <c r="B531" s="60">
        <v>710.45048299999996</v>
      </c>
      <c r="C531">
        <v>11</v>
      </c>
    </row>
    <row r="532" spans="1:7" x14ac:dyDescent="0.2">
      <c r="A532" s="43" t="s">
        <v>599</v>
      </c>
      <c r="B532" s="60">
        <v>4551.7333319999998</v>
      </c>
      <c r="C532">
        <v>12</v>
      </c>
    </row>
    <row r="533" spans="1:7" x14ac:dyDescent="0.2">
      <c r="A533" s="43" t="s">
        <v>6928</v>
      </c>
      <c r="B533" s="60">
        <v>0</v>
      </c>
      <c r="C533">
        <v>13</v>
      </c>
    </row>
    <row r="534" spans="1:7" x14ac:dyDescent="0.2">
      <c r="A534" s="43" t="s">
        <v>1067</v>
      </c>
      <c r="B534" s="60">
        <v>9879.9963900000002</v>
      </c>
      <c r="C534">
        <v>14</v>
      </c>
    </row>
    <row r="535" spans="1:7" x14ac:dyDescent="0.2">
      <c r="A535" s="36" t="s">
        <v>7036</v>
      </c>
      <c r="B535" s="60">
        <v>660181.43155722041</v>
      </c>
      <c r="C535">
        <v>15</v>
      </c>
    </row>
    <row r="536" spans="1:7" x14ac:dyDescent="0.2">
      <c r="B536"/>
      <c r="C536">
        <v>16</v>
      </c>
    </row>
    <row r="537" spans="1:7" x14ac:dyDescent="0.2">
      <c r="B537"/>
      <c r="C537">
        <v>17</v>
      </c>
    </row>
    <row r="538" spans="1:7" x14ac:dyDescent="0.2">
      <c r="B538"/>
    </row>
    <row r="541" spans="1:7" x14ac:dyDescent="0.2">
      <c r="D541" s="112" t="s">
        <v>334</v>
      </c>
      <c r="E541" s="112"/>
      <c r="F541" s="112" t="s">
        <v>7043</v>
      </c>
      <c r="G541" s="112"/>
    </row>
    <row r="542" spans="1:7" x14ac:dyDescent="0.2">
      <c r="C542" t="s">
        <v>53</v>
      </c>
      <c r="D542" t="s">
        <v>7041</v>
      </c>
      <c r="E542" t="s">
        <v>7042</v>
      </c>
      <c r="F542" t="s">
        <v>7041</v>
      </c>
      <c r="G542" t="s">
        <v>7042</v>
      </c>
    </row>
  </sheetData>
  <mergeCells count="2">
    <mergeCell ref="D541:E541"/>
    <mergeCell ref="F541:G54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8"/>
  <sheetViews>
    <sheetView workbookViewId="0">
      <selection activeCell="B3" sqref="B3:I7"/>
    </sheetView>
  </sheetViews>
  <sheetFormatPr baseColWidth="10" defaultColWidth="9.1640625" defaultRowHeight="14" x14ac:dyDescent="0.2"/>
  <cols>
    <col min="1" max="3" width="15.33203125" style="44" customWidth="1"/>
    <col min="4" max="7" width="18.33203125" style="44" customWidth="1"/>
    <col min="8" max="16384" width="9.1640625" style="44"/>
  </cols>
  <sheetData>
    <row r="1" spans="1:9" x14ac:dyDescent="0.2">
      <c r="A1" s="114" t="s">
        <v>53</v>
      </c>
      <c r="B1" s="114" t="s">
        <v>7049</v>
      </c>
      <c r="C1" s="45"/>
      <c r="D1" s="113" t="s">
        <v>334</v>
      </c>
      <c r="E1" s="113"/>
      <c r="F1" s="56"/>
      <c r="G1" s="113" t="s">
        <v>7043</v>
      </c>
      <c r="H1" s="113"/>
      <c r="I1" s="56"/>
    </row>
    <row r="2" spans="1:9" s="46" customFormat="1" x14ac:dyDescent="0.2">
      <c r="A2" s="114"/>
      <c r="B2" s="114"/>
      <c r="C2" s="45"/>
      <c r="D2" s="45" t="s">
        <v>7042</v>
      </c>
      <c r="E2" s="45" t="s">
        <v>7048</v>
      </c>
      <c r="F2" s="45" t="s">
        <v>7041</v>
      </c>
      <c r="G2" s="45" t="s">
        <v>7042</v>
      </c>
      <c r="H2" s="45" t="s">
        <v>7048</v>
      </c>
      <c r="I2" s="45" t="s">
        <v>7041</v>
      </c>
    </row>
    <row r="3" spans="1:9" x14ac:dyDescent="0.2">
      <c r="A3" s="47" t="s">
        <v>7044</v>
      </c>
      <c r="B3" s="55">
        <f>D3+G3</f>
        <v>120597.73526816667</v>
      </c>
      <c r="C3" s="55">
        <f>F3+I3</f>
        <v>55</v>
      </c>
      <c r="D3" s="48">
        <v>118946.15377116666</v>
      </c>
      <c r="E3" s="49">
        <f>D3/B3</f>
        <v>0.9863050372104627</v>
      </c>
      <c r="F3" s="48">
        <v>41</v>
      </c>
      <c r="G3" s="48">
        <v>1651.5814969999999</v>
      </c>
      <c r="H3" s="49">
        <f>G3/B3</f>
        <v>1.3694962789537194E-2</v>
      </c>
      <c r="I3" s="48">
        <v>14</v>
      </c>
    </row>
    <row r="4" spans="1:9" x14ac:dyDescent="0.2">
      <c r="A4" s="47" t="s">
        <v>7045</v>
      </c>
      <c r="B4" s="55">
        <f t="shared" ref="B4:B7" si="0">D4+G4</f>
        <v>282511.12427404802</v>
      </c>
      <c r="C4" s="55">
        <f t="shared" ref="C4:C7" si="1">F4+I4</f>
        <v>360</v>
      </c>
      <c r="D4" s="48">
        <v>262140.49409908414</v>
      </c>
      <c r="E4" s="49">
        <f t="shared" ref="E4:E6" si="2">D4/B4</f>
        <v>0.92789441397286898</v>
      </c>
      <c r="F4" s="48">
        <v>95</v>
      </c>
      <c r="G4" s="48">
        <v>20370.630174963891</v>
      </c>
      <c r="H4" s="49">
        <f t="shared" ref="H4:H6" si="3">G4/B4</f>
        <v>7.2105586027131088E-2</v>
      </c>
      <c r="I4" s="48">
        <v>265</v>
      </c>
    </row>
    <row r="5" spans="1:9" x14ac:dyDescent="0.2">
      <c r="A5" s="47" t="s">
        <v>7046</v>
      </c>
      <c r="B5" s="55">
        <f t="shared" si="0"/>
        <v>217053.50969400574</v>
      </c>
      <c r="C5" s="55">
        <f t="shared" si="1"/>
        <v>91</v>
      </c>
      <c r="D5" s="48">
        <v>208641.01548549664</v>
      </c>
      <c r="E5" s="49">
        <f t="shared" si="2"/>
        <v>0.96124230278345313</v>
      </c>
      <c r="F5" s="48">
        <v>47</v>
      </c>
      <c r="G5" s="48">
        <v>8412.4942085090897</v>
      </c>
      <c r="H5" s="49">
        <f t="shared" si="3"/>
        <v>3.8757697216546844E-2</v>
      </c>
      <c r="I5" s="48">
        <v>44</v>
      </c>
    </row>
    <row r="6" spans="1:9" x14ac:dyDescent="0.2">
      <c r="A6" s="47" t="s">
        <v>355</v>
      </c>
      <c r="B6" s="55">
        <f t="shared" si="0"/>
        <v>204585.801611</v>
      </c>
      <c r="C6" s="55">
        <f t="shared" si="1"/>
        <v>18</v>
      </c>
      <c r="D6" s="48">
        <v>200053.163233</v>
      </c>
      <c r="E6" s="49">
        <f t="shared" si="2"/>
        <v>0.97784480476011537</v>
      </c>
      <c r="F6" s="48">
        <v>17</v>
      </c>
      <c r="G6" s="48">
        <v>4532.6383779999996</v>
      </c>
      <c r="H6" s="49">
        <f t="shared" si="3"/>
        <v>2.2155195239884587E-2</v>
      </c>
      <c r="I6" s="48">
        <v>1</v>
      </c>
    </row>
    <row r="7" spans="1:9" s="54" customFormat="1" x14ac:dyDescent="0.2">
      <c r="A7" s="51" t="s">
        <v>7047</v>
      </c>
      <c r="B7" s="55">
        <f t="shared" si="0"/>
        <v>824748.17084722046</v>
      </c>
      <c r="C7" s="55">
        <f t="shared" si="1"/>
        <v>524</v>
      </c>
      <c r="D7" s="52">
        <v>789780.82658874744</v>
      </c>
      <c r="E7" s="53">
        <f>D7/D8</f>
        <v>0.95760239853269036</v>
      </c>
      <c r="F7" s="52">
        <f>SUM(F3:F6)</f>
        <v>200</v>
      </c>
      <c r="G7" s="52">
        <f t="shared" ref="G7" si="4">SUM(G3:G6)</f>
        <v>34967.344258472978</v>
      </c>
      <c r="H7" s="53">
        <f>G7/D8</f>
        <v>4.2397601467309545E-2</v>
      </c>
      <c r="I7" s="52">
        <f>SUM(I3:I6)</f>
        <v>324</v>
      </c>
    </row>
    <row r="8" spans="1:9" x14ac:dyDescent="0.2">
      <c r="D8" s="50">
        <f>D7+G7</f>
        <v>824748.17084722046</v>
      </c>
      <c r="F8" s="58"/>
      <c r="I8" s="58"/>
    </row>
    <row r="9" spans="1:9" x14ac:dyDescent="0.2">
      <c r="F9" s="58"/>
      <c r="I9" s="58"/>
    </row>
    <row r="10" spans="1:9" x14ac:dyDescent="0.2">
      <c r="F10" s="58"/>
      <c r="I10" s="58"/>
    </row>
    <row r="11" spans="1:9" x14ac:dyDescent="0.2">
      <c r="D11" s="50">
        <f>D3/1000000</f>
        <v>0.11894615377116666</v>
      </c>
      <c r="E11" s="50">
        <f t="shared" ref="E11:H11" si="5">E3/1000000</f>
        <v>9.8630503721046264E-7</v>
      </c>
      <c r="F11" s="58"/>
      <c r="G11" s="50">
        <f t="shared" si="5"/>
        <v>1.6515814969999998E-3</v>
      </c>
      <c r="H11" s="50">
        <f t="shared" si="5"/>
        <v>1.3694962789537194E-8</v>
      </c>
      <c r="I11" s="58"/>
    </row>
    <row r="12" spans="1:9" x14ac:dyDescent="0.2">
      <c r="D12" s="50">
        <f t="shared" ref="D12:H12" si="6">D4/1000000</f>
        <v>0.26214049409908413</v>
      </c>
      <c r="E12" s="50">
        <f t="shared" si="6"/>
        <v>9.2789441397286901E-7</v>
      </c>
      <c r="F12" s="58"/>
      <c r="G12" s="50">
        <f t="shared" si="6"/>
        <v>2.0370630174963891E-2</v>
      </c>
      <c r="H12" s="50">
        <f t="shared" si="6"/>
        <v>7.2105586027131092E-8</v>
      </c>
      <c r="I12" s="58"/>
    </row>
    <row r="13" spans="1:9" x14ac:dyDescent="0.2">
      <c r="D13" s="50">
        <f t="shared" ref="D13:H13" si="7">D5/1000000</f>
        <v>0.20864101548549663</v>
      </c>
      <c r="E13" s="50">
        <f t="shared" si="7"/>
        <v>9.612423027834531E-7</v>
      </c>
      <c r="F13" s="57"/>
      <c r="G13" s="50">
        <f t="shared" si="7"/>
        <v>8.4124942085090897E-3</v>
      </c>
      <c r="H13" s="50">
        <f t="shared" si="7"/>
        <v>3.8757697216546846E-8</v>
      </c>
      <c r="I13" s="58"/>
    </row>
    <row r="14" spans="1:9" x14ac:dyDescent="0.2">
      <c r="D14" s="50">
        <f t="shared" ref="D14:H14" si="8">D6/1000000</f>
        <v>0.20005316323299999</v>
      </c>
      <c r="E14" s="50">
        <f t="shared" si="8"/>
        <v>9.7784480476011539E-7</v>
      </c>
      <c r="F14" s="57"/>
      <c r="G14" s="50">
        <f t="shared" si="8"/>
        <v>4.5326383779999996E-3</v>
      </c>
      <c r="H14" s="50">
        <f t="shared" si="8"/>
        <v>2.2155195239884586E-8</v>
      </c>
      <c r="I14" s="50"/>
    </row>
    <row r="15" spans="1:9" x14ac:dyDescent="0.2">
      <c r="D15" s="50">
        <f t="shared" ref="D15:H15" si="9">D7/1000000</f>
        <v>0.78978082658874749</v>
      </c>
      <c r="E15" s="50">
        <f t="shared" si="9"/>
        <v>9.576023985326903E-7</v>
      </c>
      <c r="F15" s="57"/>
      <c r="G15" s="50">
        <f t="shared" si="9"/>
        <v>3.4967344258472977E-2</v>
      </c>
      <c r="H15" s="50">
        <f t="shared" si="9"/>
        <v>4.2397601467309548E-8</v>
      </c>
      <c r="I15" s="50"/>
    </row>
    <row r="16" spans="1:9" x14ac:dyDescent="0.2">
      <c r="D16" s="50">
        <f t="shared" ref="D16:H16" si="10">D8/1000000</f>
        <v>0.82474817084722041</v>
      </c>
      <c r="E16" s="50">
        <f t="shared" si="10"/>
        <v>0</v>
      </c>
      <c r="F16" s="57"/>
      <c r="G16" s="50">
        <f t="shared" si="10"/>
        <v>0</v>
      </c>
      <c r="H16" s="50">
        <f t="shared" si="10"/>
        <v>0</v>
      </c>
      <c r="I16" s="50"/>
    </row>
    <row r="17" spans="4:9" x14ac:dyDescent="0.2">
      <c r="D17" s="50">
        <f t="shared" ref="D17:H17" si="11">D9/1000000</f>
        <v>0</v>
      </c>
      <c r="E17" s="50">
        <f t="shared" si="11"/>
        <v>0</v>
      </c>
      <c r="F17" s="57"/>
      <c r="G17" s="50">
        <f t="shared" si="11"/>
        <v>0</v>
      </c>
      <c r="H17" s="50">
        <f t="shared" si="11"/>
        <v>0</v>
      </c>
      <c r="I17" s="50"/>
    </row>
    <row r="18" spans="4:9" x14ac:dyDescent="0.2">
      <c r="D18" s="50">
        <f t="shared" ref="D18:H18" si="12">D10/1000000</f>
        <v>0</v>
      </c>
      <c r="E18" s="50">
        <f t="shared" si="12"/>
        <v>0</v>
      </c>
      <c r="F18" s="57"/>
      <c r="G18" s="50">
        <f t="shared" si="12"/>
        <v>0</v>
      </c>
      <c r="H18" s="50">
        <f t="shared" si="12"/>
        <v>0</v>
      </c>
      <c r="I18" s="50"/>
    </row>
  </sheetData>
  <mergeCells count="4">
    <mergeCell ref="D1:E1"/>
    <mergeCell ref="G1:H1"/>
    <mergeCell ref="A1:A2"/>
    <mergeCell ref="B1:B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AF5911"/>
  <sheetViews>
    <sheetView topLeftCell="K1" workbookViewId="0">
      <selection activeCell="L2006" sqref="L2006"/>
    </sheetView>
  </sheetViews>
  <sheetFormatPr baseColWidth="10" defaultColWidth="8.83203125" defaultRowHeight="13" x14ac:dyDescent="0.15"/>
  <cols>
    <col min="1" max="1" width="20.33203125" style="7" customWidth="1"/>
    <col min="2" max="2" width="10.83203125" style="7" customWidth="1"/>
    <col min="3" max="3" width="46.33203125" style="7" customWidth="1"/>
    <col min="4" max="5" width="32.6640625" style="7" customWidth="1"/>
    <col min="6" max="6" width="17" style="7" customWidth="1"/>
    <col min="7" max="7" width="22.1640625" style="7" customWidth="1"/>
    <col min="8" max="8" width="10.1640625" style="7" customWidth="1"/>
    <col min="9" max="9" width="13.1640625" style="7" bestFit="1" customWidth="1"/>
    <col min="10" max="10" width="87.1640625" style="7" customWidth="1"/>
    <col min="11" max="11" width="76.6640625" style="7" bestFit="1" customWidth="1"/>
    <col min="12" max="12" width="25.33203125" style="7" customWidth="1"/>
    <col min="13" max="13" width="15.33203125" style="7" customWidth="1"/>
    <col min="14" max="25" width="12.83203125" style="8" bestFit="1" customWidth="1"/>
    <col min="26" max="26" width="15.1640625" style="7" bestFit="1" customWidth="1"/>
    <col min="27" max="27" width="13.1640625" style="8" customWidth="1"/>
    <col min="28" max="28" width="12.83203125" style="8" customWidth="1"/>
    <col min="29" max="29" width="15.33203125" style="7" customWidth="1"/>
    <col min="30" max="30" width="10.33203125" style="7" customWidth="1"/>
    <col min="31" max="16384" width="8.83203125" style="7"/>
  </cols>
  <sheetData>
    <row r="1" spans="1:32" x14ac:dyDescent="0.15">
      <c r="N1" s="8">
        <f t="shared" ref="N1:AF1" si="0">SUBTOTAL(9,N3:N5905)</f>
        <v>83.744492000000008</v>
      </c>
      <c r="O1" s="8">
        <f t="shared" si="0"/>
        <v>110.684624</v>
      </c>
      <c r="P1" s="8">
        <f t="shared" si="0"/>
        <v>125.388791</v>
      </c>
      <c r="Q1" s="8">
        <f t="shared" si="0"/>
        <v>90.587125</v>
      </c>
      <c r="R1" s="8">
        <f t="shared" si="0"/>
        <v>97.241336000000004</v>
      </c>
      <c r="S1" s="8">
        <f t="shared" si="0"/>
        <v>92.914174000000003</v>
      </c>
      <c r="T1" s="8">
        <f t="shared" si="0"/>
        <v>84.274210999999994</v>
      </c>
      <c r="U1" s="8">
        <f t="shared" si="0"/>
        <v>87.865390999999988</v>
      </c>
      <c r="V1" s="8">
        <f t="shared" si="0"/>
        <v>102.45745700000001</v>
      </c>
      <c r="W1" s="8">
        <f t="shared" si="0"/>
        <v>92.333231000000012</v>
      </c>
      <c r="X1" s="8">
        <f t="shared" si="0"/>
        <v>92.669417999999993</v>
      </c>
      <c r="Y1" s="8">
        <f t="shared" si="0"/>
        <v>111.006112</v>
      </c>
      <c r="Z1" s="8">
        <f t="shared" si="0"/>
        <v>1171.1663619999999</v>
      </c>
      <c r="AA1" s="8">
        <f t="shared" si="0"/>
        <v>90.086860000000001</v>
      </c>
      <c r="AB1" s="8">
        <f t="shared" si="0"/>
        <v>68.970319000000003</v>
      </c>
      <c r="AC1" s="8">
        <f t="shared" si="0"/>
        <v>159.05717899999999</v>
      </c>
      <c r="AD1" s="8">
        <f t="shared" si="0"/>
        <v>6.3423679999999942</v>
      </c>
      <c r="AE1" s="8">
        <f t="shared" si="0"/>
        <v>-41.714304999999996</v>
      </c>
      <c r="AF1" s="8">
        <f t="shared" si="0"/>
        <v>-35.371937000000003</v>
      </c>
    </row>
    <row r="2" spans="1:32" s="11" customFormat="1" x14ac:dyDescent="0.15">
      <c r="A2" s="9" t="s">
        <v>325</v>
      </c>
      <c r="B2" s="9" t="s">
        <v>326</v>
      </c>
      <c r="C2" s="9" t="s">
        <v>327</v>
      </c>
      <c r="D2" s="9" t="s">
        <v>328</v>
      </c>
      <c r="E2" s="9" t="s">
        <v>7018</v>
      </c>
      <c r="F2" s="9" t="s">
        <v>329</v>
      </c>
      <c r="G2" s="9" t="s">
        <v>330</v>
      </c>
      <c r="H2" s="9" t="s">
        <v>53</v>
      </c>
      <c r="I2" s="9" t="s">
        <v>7019</v>
      </c>
      <c r="J2" s="9" t="s">
        <v>332</v>
      </c>
      <c r="K2" s="9" t="s">
        <v>333</v>
      </c>
      <c r="L2" s="9" t="s">
        <v>331</v>
      </c>
      <c r="M2" s="9" t="s">
        <v>334</v>
      </c>
      <c r="N2" s="10" t="s">
        <v>335</v>
      </c>
      <c r="O2" s="10" t="s">
        <v>336</v>
      </c>
      <c r="P2" s="10" t="s">
        <v>337</v>
      </c>
      <c r="Q2" s="10" t="s">
        <v>338</v>
      </c>
      <c r="R2" s="10" t="s">
        <v>339</v>
      </c>
      <c r="S2" s="10" t="s">
        <v>340</v>
      </c>
      <c r="T2" s="10" t="s">
        <v>341</v>
      </c>
      <c r="U2" s="10" t="s">
        <v>342</v>
      </c>
      <c r="V2" s="10" t="s">
        <v>343</v>
      </c>
      <c r="W2" s="10" t="s">
        <v>344</v>
      </c>
      <c r="X2" s="10" t="s">
        <v>345</v>
      </c>
      <c r="Y2" s="29" t="s">
        <v>346</v>
      </c>
      <c r="Z2" s="10" t="s">
        <v>56</v>
      </c>
      <c r="AA2" s="10" t="s">
        <v>347</v>
      </c>
      <c r="AB2" s="10" t="s">
        <v>348</v>
      </c>
      <c r="AC2" s="11" t="s">
        <v>7039</v>
      </c>
      <c r="AD2" s="11" t="s">
        <v>7050</v>
      </c>
      <c r="AE2" s="11" t="s">
        <v>7051</v>
      </c>
      <c r="AF2" s="11" t="s">
        <v>7052</v>
      </c>
    </row>
    <row r="3" spans="1:32" hidden="1" x14ac:dyDescent="0.15">
      <c r="A3" s="12" t="s">
        <v>349</v>
      </c>
      <c r="B3" s="12">
        <v>7</v>
      </c>
      <c r="C3" s="12" t="s">
        <v>350</v>
      </c>
      <c r="D3" s="12" t="s">
        <v>351</v>
      </c>
      <c r="E3" s="12" t="s">
        <v>351</v>
      </c>
      <c r="F3" s="12" t="s">
        <v>352</v>
      </c>
      <c r="G3" s="12" t="s">
        <v>353</v>
      </c>
      <c r="H3" s="12" t="s">
        <v>355</v>
      </c>
      <c r="I3" s="12" t="s">
        <v>355</v>
      </c>
      <c r="J3" s="12" t="s">
        <v>356</v>
      </c>
      <c r="K3" s="12" t="s">
        <v>357</v>
      </c>
      <c r="L3" s="12" t="s">
        <v>354</v>
      </c>
      <c r="M3" s="12" t="s">
        <v>358</v>
      </c>
      <c r="N3" s="13">
        <v>11.923325</v>
      </c>
      <c r="O3" s="13">
        <v>11.923325</v>
      </c>
      <c r="P3" s="13">
        <v>11.923325</v>
      </c>
      <c r="Q3" s="13">
        <v>11.923325</v>
      </c>
      <c r="R3" s="13">
        <v>11.923325</v>
      </c>
      <c r="S3" s="13">
        <v>11.923325</v>
      </c>
      <c r="T3" s="13">
        <v>11.923325</v>
      </c>
      <c r="U3" s="13">
        <v>2.265431</v>
      </c>
      <c r="V3" s="13">
        <v>0</v>
      </c>
      <c r="W3" s="13">
        <v>102.512</v>
      </c>
      <c r="X3" s="13">
        <v>0</v>
      </c>
      <c r="Y3" s="30">
        <v>0</v>
      </c>
      <c r="Z3" s="14">
        <v>188.24070599999999</v>
      </c>
      <c r="AA3" s="13">
        <v>0</v>
      </c>
      <c r="AB3" s="13">
        <v>0</v>
      </c>
      <c r="AC3" s="42">
        <f t="shared" ref="AC3:AC66" si="1">SUM(AA3:AB3)</f>
        <v>0</v>
      </c>
      <c r="AD3" s="42">
        <f>AA3-N3</f>
        <v>-11.923325</v>
      </c>
      <c r="AE3" s="42">
        <f>AB3-O3</f>
        <v>-11.923325</v>
      </c>
      <c r="AF3" s="42">
        <f>AD3+AE3</f>
        <v>-23.84665</v>
      </c>
    </row>
    <row r="4" spans="1:32" hidden="1" x14ac:dyDescent="0.15">
      <c r="A4" s="12" t="s">
        <v>359</v>
      </c>
      <c r="B4" s="12">
        <v>7</v>
      </c>
      <c r="C4" s="12" t="s">
        <v>350</v>
      </c>
      <c r="D4" s="12" t="s">
        <v>351</v>
      </c>
      <c r="E4" s="12" t="s">
        <v>351</v>
      </c>
      <c r="F4" s="12" t="s">
        <v>352</v>
      </c>
      <c r="G4" s="12" t="s">
        <v>360</v>
      </c>
      <c r="H4" s="12" t="s">
        <v>355</v>
      </c>
      <c r="I4" s="12" t="s">
        <v>355</v>
      </c>
      <c r="J4" s="12" t="s">
        <v>357</v>
      </c>
      <c r="K4" s="12" t="s">
        <v>357</v>
      </c>
      <c r="L4" s="12" t="s">
        <v>354</v>
      </c>
      <c r="M4" s="12" t="s">
        <v>358</v>
      </c>
      <c r="N4" s="13">
        <v>28.75892</v>
      </c>
      <c r="O4" s="13">
        <v>28.75892</v>
      </c>
      <c r="P4" s="13">
        <v>28.75892</v>
      </c>
      <c r="Q4" s="13">
        <v>41.539720000000003</v>
      </c>
      <c r="R4" s="13">
        <v>12.941514</v>
      </c>
      <c r="S4" s="13">
        <v>0</v>
      </c>
      <c r="T4" s="13">
        <v>0</v>
      </c>
      <c r="U4" s="13">
        <v>0</v>
      </c>
      <c r="V4" s="13">
        <v>0</v>
      </c>
      <c r="W4" s="13">
        <v>122.83499999999999</v>
      </c>
      <c r="X4" s="13">
        <v>0</v>
      </c>
      <c r="Y4" s="30">
        <v>0</v>
      </c>
      <c r="Z4" s="14">
        <v>263.59299399999998</v>
      </c>
      <c r="AA4" s="13">
        <v>0</v>
      </c>
      <c r="AB4" s="13">
        <v>0</v>
      </c>
      <c r="AC4" s="42">
        <f t="shared" si="1"/>
        <v>0</v>
      </c>
      <c r="AD4" s="42">
        <f t="shared" ref="AD4:AD67" si="2">AA4-N4</f>
        <v>-28.75892</v>
      </c>
      <c r="AE4" s="42">
        <f t="shared" ref="AE4:AE67" si="3">AB4-O4</f>
        <v>-28.75892</v>
      </c>
      <c r="AF4" s="42">
        <f t="shared" ref="AF4:AF67" si="4">AD4+AE4</f>
        <v>-57.51784</v>
      </c>
    </row>
    <row r="5" spans="1:32" hidden="1" x14ac:dyDescent="0.15">
      <c r="A5" s="12" t="s">
        <v>361</v>
      </c>
      <c r="B5" s="12">
        <v>7</v>
      </c>
      <c r="C5" s="12" t="s">
        <v>350</v>
      </c>
      <c r="D5" s="12" t="s">
        <v>351</v>
      </c>
      <c r="E5" s="12" t="s">
        <v>351</v>
      </c>
      <c r="F5" s="12" t="s">
        <v>352</v>
      </c>
      <c r="G5" s="12" t="s">
        <v>362</v>
      </c>
      <c r="H5" s="12" t="s">
        <v>355</v>
      </c>
      <c r="I5" s="12" t="s">
        <v>355</v>
      </c>
      <c r="J5" s="12" t="s">
        <v>357</v>
      </c>
      <c r="K5" s="12" t="s">
        <v>357</v>
      </c>
      <c r="L5" s="12" t="s">
        <v>354</v>
      </c>
      <c r="M5" s="12" t="s">
        <v>358</v>
      </c>
      <c r="N5" s="13">
        <v>61.700637999999998</v>
      </c>
      <c r="O5" s="13">
        <v>61.700637999999998</v>
      </c>
      <c r="P5" s="13">
        <v>61.700637999999998</v>
      </c>
      <c r="Q5" s="13">
        <v>61.700637999999998</v>
      </c>
      <c r="R5" s="13">
        <v>27.765288000000002</v>
      </c>
      <c r="S5" s="13">
        <v>0</v>
      </c>
      <c r="T5" s="13">
        <v>0</v>
      </c>
      <c r="U5" s="13">
        <v>0</v>
      </c>
      <c r="V5" s="13">
        <v>0</v>
      </c>
      <c r="W5" s="13">
        <v>263.53500000000003</v>
      </c>
      <c r="X5" s="13">
        <v>0</v>
      </c>
      <c r="Y5" s="30">
        <v>0</v>
      </c>
      <c r="Z5" s="14">
        <v>538.10284000000001</v>
      </c>
      <c r="AA5" s="13">
        <v>0</v>
      </c>
      <c r="AB5" s="13">
        <v>0</v>
      </c>
      <c r="AC5" s="42">
        <f t="shared" si="1"/>
        <v>0</v>
      </c>
      <c r="AD5" s="42">
        <f t="shared" si="2"/>
        <v>-61.700637999999998</v>
      </c>
      <c r="AE5" s="42">
        <f t="shared" si="3"/>
        <v>-61.700637999999998</v>
      </c>
      <c r="AF5" s="42">
        <f t="shared" si="4"/>
        <v>-123.401276</v>
      </c>
    </row>
    <row r="6" spans="1:32" hidden="1" x14ac:dyDescent="0.15">
      <c r="A6" s="15" t="s">
        <v>363</v>
      </c>
      <c r="B6" s="12">
        <v>7</v>
      </c>
      <c r="C6" s="12" t="s">
        <v>350</v>
      </c>
      <c r="D6" s="12" t="s">
        <v>351</v>
      </c>
      <c r="E6" s="12" t="s">
        <v>351</v>
      </c>
      <c r="F6" s="12" t="s">
        <v>352</v>
      </c>
      <c r="G6" s="12" t="s">
        <v>364</v>
      </c>
      <c r="H6" s="12" t="s">
        <v>366</v>
      </c>
      <c r="I6" s="12" t="s">
        <v>367</v>
      </c>
      <c r="J6" s="12" t="s">
        <v>368</v>
      </c>
      <c r="K6" s="12" t="s">
        <v>368</v>
      </c>
      <c r="L6" s="12" t="s">
        <v>365</v>
      </c>
      <c r="M6" s="12" t="s">
        <v>358</v>
      </c>
      <c r="N6" s="13">
        <v>37.613852000000001</v>
      </c>
      <c r="O6" s="13">
        <v>37.613852000000001</v>
      </c>
      <c r="P6" s="13">
        <v>37.613852000000001</v>
      </c>
      <c r="Q6" s="13">
        <v>37.613852000000001</v>
      </c>
      <c r="R6" s="13">
        <v>37.613852000000001</v>
      </c>
      <c r="S6" s="13">
        <v>37.613852000000001</v>
      </c>
      <c r="T6" s="13">
        <v>37.613852000000001</v>
      </c>
      <c r="U6" s="13">
        <v>37.613852000000001</v>
      </c>
      <c r="V6" s="13">
        <v>37.613852000000001</v>
      </c>
      <c r="W6" s="13">
        <v>37.613852000000001</v>
      </c>
      <c r="X6" s="13">
        <v>37.613849999999999</v>
      </c>
      <c r="Y6" s="30">
        <v>469.2</v>
      </c>
      <c r="Z6" s="14">
        <v>882.95236999999997</v>
      </c>
      <c r="AA6" s="13">
        <v>0</v>
      </c>
      <c r="AB6" s="13">
        <v>0</v>
      </c>
      <c r="AC6" s="42">
        <f t="shared" si="1"/>
        <v>0</v>
      </c>
      <c r="AD6" s="42">
        <f t="shared" si="2"/>
        <v>-37.613852000000001</v>
      </c>
      <c r="AE6" s="42">
        <f t="shared" si="3"/>
        <v>-37.613852000000001</v>
      </c>
      <c r="AF6" s="42">
        <f t="shared" si="4"/>
        <v>-75.227704000000003</v>
      </c>
    </row>
    <row r="7" spans="1:32" hidden="1" x14ac:dyDescent="0.15">
      <c r="A7" s="12" t="s">
        <v>369</v>
      </c>
      <c r="B7" s="12">
        <v>29</v>
      </c>
      <c r="C7" s="12" t="s">
        <v>370</v>
      </c>
      <c r="D7" s="12" t="s">
        <v>10</v>
      </c>
      <c r="E7" s="12" t="s">
        <v>10</v>
      </c>
      <c r="F7" s="12" t="s">
        <v>371</v>
      </c>
      <c r="G7" s="12" t="s">
        <v>372</v>
      </c>
      <c r="H7" s="12" t="s">
        <v>374</v>
      </c>
      <c r="I7" s="12" t="s">
        <v>375</v>
      </c>
      <c r="J7" s="12" t="s">
        <v>210</v>
      </c>
      <c r="K7" s="12" t="s">
        <v>210</v>
      </c>
      <c r="L7" s="12" t="s">
        <v>373</v>
      </c>
      <c r="M7" s="12" t="s">
        <v>376</v>
      </c>
      <c r="N7" s="13">
        <v>585.84177399999999</v>
      </c>
      <c r="O7" s="13">
        <v>585.84177399999999</v>
      </c>
      <c r="P7" s="13">
        <v>492.10709000000003</v>
      </c>
      <c r="Q7" s="13">
        <v>596.26291700000002</v>
      </c>
      <c r="R7" s="13">
        <v>525.17652399999997</v>
      </c>
      <c r="S7" s="13">
        <v>527.95304299999998</v>
      </c>
      <c r="T7" s="13">
        <v>532.25211899999999</v>
      </c>
      <c r="U7" s="13">
        <v>532.25211899999999</v>
      </c>
      <c r="V7" s="13">
        <v>463.05934400000001</v>
      </c>
      <c r="W7" s="13">
        <v>621.13107300000001</v>
      </c>
      <c r="X7" s="13">
        <v>555.99967900000001</v>
      </c>
      <c r="Y7" s="30">
        <v>555.43599300000005</v>
      </c>
      <c r="Z7" s="14">
        <v>6573.3134490000002</v>
      </c>
      <c r="AA7" s="13">
        <v>547.80782399999998</v>
      </c>
      <c r="AB7" s="13">
        <v>547.80782399999998</v>
      </c>
      <c r="AC7" s="42">
        <f t="shared" si="1"/>
        <v>1095.615648</v>
      </c>
      <c r="AD7" s="42">
        <f t="shared" si="2"/>
        <v>-38.033950000000004</v>
      </c>
      <c r="AE7" s="42">
        <f t="shared" si="3"/>
        <v>-38.033950000000004</v>
      </c>
      <c r="AF7" s="42">
        <f t="shared" si="4"/>
        <v>-76.067900000000009</v>
      </c>
    </row>
    <row r="8" spans="1:32" hidden="1" x14ac:dyDescent="0.15">
      <c r="A8" s="12" t="s">
        <v>377</v>
      </c>
      <c r="B8" s="12">
        <v>29</v>
      </c>
      <c r="C8" s="12" t="s">
        <v>370</v>
      </c>
      <c r="D8" s="12" t="s">
        <v>10</v>
      </c>
      <c r="E8" s="12" t="s">
        <v>10</v>
      </c>
      <c r="F8" s="12" t="s">
        <v>371</v>
      </c>
      <c r="G8" s="12" t="s">
        <v>378</v>
      </c>
      <c r="H8" s="12" t="s">
        <v>374</v>
      </c>
      <c r="I8" s="12" t="s">
        <v>375</v>
      </c>
      <c r="J8" s="12" t="s">
        <v>380</v>
      </c>
      <c r="K8" s="12" t="s">
        <v>380</v>
      </c>
      <c r="L8" s="12" t="s">
        <v>379</v>
      </c>
      <c r="M8" s="12" t="s">
        <v>358</v>
      </c>
      <c r="N8" s="13">
        <v>23.290208</v>
      </c>
      <c r="O8" s="13">
        <v>23.290208</v>
      </c>
      <c r="P8" s="13">
        <v>24.126006</v>
      </c>
      <c r="Q8" s="13">
        <v>34.176980999999998</v>
      </c>
      <c r="R8" s="13">
        <v>34.176980999999998</v>
      </c>
      <c r="S8" s="13">
        <v>33.885306999999997</v>
      </c>
      <c r="T8" s="13">
        <v>31.098839000000002</v>
      </c>
      <c r="U8" s="13">
        <v>31.098839000000002</v>
      </c>
      <c r="V8" s="13">
        <v>30.055329755555555</v>
      </c>
      <c r="W8" s="13">
        <v>22.706277</v>
      </c>
      <c r="X8" s="13">
        <v>22.706277</v>
      </c>
      <c r="Y8" s="30">
        <v>25.126369</v>
      </c>
      <c r="Z8" s="14">
        <v>335.73762175555555</v>
      </c>
      <c r="AA8" s="13">
        <v>37.512143000000002</v>
      </c>
      <c r="AB8" s="13">
        <v>37.512143000000002</v>
      </c>
      <c r="AC8" s="42">
        <f t="shared" si="1"/>
        <v>75.024286000000004</v>
      </c>
      <c r="AD8" s="42">
        <f t="shared" si="2"/>
        <v>14.221935000000002</v>
      </c>
      <c r="AE8" s="42">
        <f t="shared" si="3"/>
        <v>14.221935000000002</v>
      </c>
      <c r="AF8" s="42">
        <f t="shared" si="4"/>
        <v>28.443870000000004</v>
      </c>
    </row>
    <row r="9" spans="1:32" hidden="1" x14ac:dyDescent="0.15">
      <c r="A9" s="12" t="s">
        <v>381</v>
      </c>
      <c r="B9" s="12">
        <v>29</v>
      </c>
      <c r="C9" s="12" t="s">
        <v>370</v>
      </c>
      <c r="D9" s="12" t="s">
        <v>10</v>
      </c>
      <c r="E9" s="12" t="s">
        <v>10</v>
      </c>
      <c r="F9" s="12" t="s">
        <v>371</v>
      </c>
      <c r="G9" s="12" t="s">
        <v>382</v>
      </c>
      <c r="H9" s="12" t="s">
        <v>374</v>
      </c>
      <c r="I9" s="12" t="s">
        <v>375</v>
      </c>
      <c r="J9" s="12" t="s">
        <v>383</v>
      </c>
      <c r="K9" s="12" t="s">
        <v>383</v>
      </c>
      <c r="L9" s="12" t="s">
        <v>379</v>
      </c>
      <c r="M9" s="12" t="s">
        <v>358</v>
      </c>
      <c r="N9" s="13">
        <v>3.1480800000000002</v>
      </c>
      <c r="O9" s="13">
        <v>3.1480800000000002</v>
      </c>
      <c r="P9" s="13">
        <v>3.1480800000000002</v>
      </c>
      <c r="Q9" s="13">
        <v>3.1480800000000002</v>
      </c>
      <c r="R9" s="13">
        <v>3.1480800000000002</v>
      </c>
      <c r="S9" s="13">
        <v>3.1596000000000002</v>
      </c>
      <c r="T9" s="13">
        <v>3.1596329999999999</v>
      </c>
      <c r="U9" s="13">
        <v>3.1596329999999999</v>
      </c>
      <c r="V9" s="13">
        <v>3.1596329999999999</v>
      </c>
      <c r="W9" s="13">
        <v>3.1596329999999999</v>
      </c>
      <c r="X9" s="13">
        <v>3.1596329999999999</v>
      </c>
      <c r="Y9" s="30">
        <v>3.1018349999999999</v>
      </c>
      <c r="Z9" s="14">
        <v>37.799999999999997</v>
      </c>
      <c r="AA9" s="13">
        <v>3.1480800000000002</v>
      </c>
      <c r="AB9" s="13">
        <v>3.1480800000000002</v>
      </c>
      <c r="AC9" s="42">
        <f t="shared" si="1"/>
        <v>6.2961600000000004</v>
      </c>
      <c r="AD9" s="42">
        <f t="shared" si="2"/>
        <v>0</v>
      </c>
      <c r="AE9" s="42">
        <f t="shared" si="3"/>
        <v>0</v>
      </c>
      <c r="AF9" s="42">
        <f t="shared" si="4"/>
        <v>0</v>
      </c>
    </row>
    <row r="10" spans="1:32" hidden="1" x14ac:dyDescent="0.15">
      <c r="A10" s="12" t="s">
        <v>384</v>
      </c>
      <c r="B10" s="12">
        <v>29</v>
      </c>
      <c r="C10" s="12" t="s">
        <v>370</v>
      </c>
      <c r="D10" s="12" t="s">
        <v>10</v>
      </c>
      <c r="E10" s="12" t="s">
        <v>10</v>
      </c>
      <c r="F10" s="12" t="s">
        <v>371</v>
      </c>
      <c r="G10" s="12" t="s">
        <v>385</v>
      </c>
      <c r="H10" s="12" t="s">
        <v>374</v>
      </c>
      <c r="I10" s="12" t="s">
        <v>375</v>
      </c>
      <c r="J10" s="12" t="s">
        <v>386</v>
      </c>
      <c r="K10" s="12" t="s">
        <v>386</v>
      </c>
      <c r="L10" s="12" t="s">
        <v>373</v>
      </c>
      <c r="M10" s="12" t="s">
        <v>376</v>
      </c>
      <c r="N10" s="13">
        <v>39.814197999999998</v>
      </c>
      <c r="O10" s="13">
        <v>39.814197999999998</v>
      </c>
      <c r="P10" s="13">
        <v>28.7226</v>
      </c>
      <c r="Q10" s="13">
        <v>6.5873970000000002</v>
      </c>
      <c r="R10" s="13">
        <v>6.5873970000000002</v>
      </c>
      <c r="S10" s="13">
        <v>7.4461069999999996</v>
      </c>
      <c r="T10" s="13">
        <v>9.4497669999999996</v>
      </c>
      <c r="U10" s="13">
        <v>9.4497669999999996</v>
      </c>
      <c r="V10" s="13">
        <v>21.806867</v>
      </c>
      <c r="W10" s="13">
        <v>11.878086</v>
      </c>
      <c r="X10" s="13">
        <v>11.878086</v>
      </c>
      <c r="Y10" s="30">
        <v>-22.681535</v>
      </c>
      <c r="Z10" s="14">
        <v>170.75293500000001</v>
      </c>
      <c r="AA10" s="13">
        <v>0</v>
      </c>
      <c r="AB10" s="13">
        <v>0</v>
      </c>
      <c r="AC10" s="42">
        <f t="shared" si="1"/>
        <v>0</v>
      </c>
      <c r="AD10" s="42">
        <f t="shared" si="2"/>
        <v>-39.814197999999998</v>
      </c>
      <c r="AE10" s="42">
        <f t="shared" si="3"/>
        <v>-39.814197999999998</v>
      </c>
      <c r="AF10" s="42">
        <f t="shared" si="4"/>
        <v>-79.628395999999995</v>
      </c>
    </row>
    <row r="11" spans="1:32" hidden="1" x14ac:dyDescent="0.15">
      <c r="A11" s="12" t="s">
        <v>387</v>
      </c>
      <c r="B11" s="12">
        <v>29</v>
      </c>
      <c r="C11" s="12" t="s">
        <v>370</v>
      </c>
      <c r="D11" s="12" t="s">
        <v>10</v>
      </c>
      <c r="E11" s="12" t="s">
        <v>10</v>
      </c>
      <c r="F11" s="12" t="s">
        <v>371</v>
      </c>
      <c r="G11" s="12" t="s">
        <v>388</v>
      </c>
      <c r="H11" s="12" t="s">
        <v>374</v>
      </c>
      <c r="I11" s="12" t="s">
        <v>375</v>
      </c>
      <c r="J11" s="12" t="s">
        <v>390</v>
      </c>
      <c r="K11" s="12" t="s">
        <v>390</v>
      </c>
      <c r="L11" s="12" t="s">
        <v>389</v>
      </c>
      <c r="M11" s="12" t="s">
        <v>358</v>
      </c>
      <c r="N11" s="13">
        <v>4.5290780000000002</v>
      </c>
      <c r="O11" s="13">
        <v>4.6164160000000001</v>
      </c>
      <c r="P11" s="13">
        <v>4.6164160000000001</v>
      </c>
      <c r="Q11" s="13">
        <v>4.6164160000000001</v>
      </c>
      <c r="R11" s="13">
        <v>4.6125939999999996</v>
      </c>
      <c r="S11" s="13">
        <v>4.6070140000000004</v>
      </c>
      <c r="T11" s="13">
        <v>4.6025229999999997</v>
      </c>
      <c r="U11" s="13">
        <v>4.6082090000000004</v>
      </c>
      <c r="V11" s="13">
        <v>4.6082090000000004</v>
      </c>
      <c r="W11" s="13">
        <v>4.6082090000000004</v>
      </c>
      <c r="X11" s="13">
        <v>4.604387</v>
      </c>
      <c r="Y11" s="30">
        <v>-2.6094710000000001</v>
      </c>
      <c r="Z11" s="14">
        <v>48.02</v>
      </c>
      <c r="AA11" s="13">
        <v>1.160844</v>
      </c>
      <c r="AB11" s="13">
        <v>1.000637</v>
      </c>
      <c r="AC11" s="42">
        <f t="shared" si="1"/>
        <v>2.1614810000000002</v>
      </c>
      <c r="AD11" s="42">
        <f t="shared" si="2"/>
        <v>-3.3682340000000002</v>
      </c>
      <c r="AE11" s="42">
        <f t="shared" si="3"/>
        <v>-3.6157789999999999</v>
      </c>
      <c r="AF11" s="42">
        <f t="shared" si="4"/>
        <v>-6.984013</v>
      </c>
    </row>
    <row r="12" spans="1:32" hidden="1" x14ac:dyDescent="0.15">
      <c r="A12" s="12" t="s">
        <v>391</v>
      </c>
      <c r="B12" s="12">
        <v>29</v>
      </c>
      <c r="C12" s="12" t="s">
        <v>370</v>
      </c>
      <c r="D12" s="12" t="s">
        <v>10</v>
      </c>
      <c r="E12" s="12" t="s">
        <v>10</v>
      </c>
      <c r="F12" s="12" t="s">
        <v>371</v>
      </c>
      <c r="G12" s="12" t="s">
        <v>392</v>
      </c>
      <c r="H12" s="12" t="s">
        <v>374</v>
      </c>
      <c r="I12" s="12" t="s">
        <v>375</v>
      </c>
      <c r="J12" s="12" t="s">
        <v>393</v>
      </c>
      <c r="K12" s="12" t="s">
        <v>393</v>
      </c>
      <c r="L12" s="12" t="s">
        <v>379</v>
      </c>
      <c r="M12" s="12" t="s">
        <v>358</v>
      </c>
      <c r="N12" s="13">
        <v>-30.4</v>
      </c>
      <c r="O12" s="13">
        <v>3.8</v>
      </c>
      <c r="P12" s="13">
        <v>3.8</v>
      </c>
      <c r="Q12" s="13">
        <v>3.8</v>
      </c>
      <c r="R12" s="13">
        <v>3.8</v>
      </c>
      <c r="S12" s="13">
        <v>3.8</v>
      </c>
      <c r="T12" s="13">
        <v>3.8</v>
      </c>
      <c r="U12" s="13">
        <v>3.8</v>
      </c>
      <c r="V12" s="13">
        <v>0</v>
      </c>
      <c r="W12" s="13">
        <v>0</v>
      </c>
      <c r="X12" s="13">
        <v>0</v>
      </c>
      <c r="Y12" s="30">
        <v>0</v>
      </c>
      <c r="Z12" s="14">
        <v>-3.8</v>
      </c>
      <c r="AA12" s="13">
        <v>0</v>
      </c>
      <c r="AB12" s="13">
        <v>0</v>
      </c>
      <c r="AC12" s="42">
        <f t="shared" si="1"/>
        <v>0</v>
      </c>
      <c r="AD12" s="42">
        <f t="shared" si="2"/>
        <v>30.4</v>
      </c>
      <c r="AE12" s="42">
        <f t="shared" si="3"/>
        <v>-3.8</v>
      </c>
      <c r="AF12" s="42">
        <f t="shared" si="4"/>
        <v>26.599999999999998</v>
      </c>
    </row>
    <row r="13" spans="1:32" hidden="1" x14ac:dyDescent="0.15">
      <c r="A13" s="12" t="s">
        <v>394</v>
      </c>
      <c r="B13" s="12">
        <v>29</v>
      </c>
      <c r="C13" s="12" t="s">
        <v>370</v>
      </c>
      <c r="D13" s="12" t="s">
        <v>10</v>
      </c>
      <c r="E13" s="12" t="s">
        <v>10</v>
      </c>
      <c r="F13" s="12" t="s">
        <v>371</v>
      </c>
      <c r="G13" s="12" t="s">
        <v>395</v>
      </c>
      <c r="H13" s="12" t="s">
        <v>374</v>
      </c>
      <c r="I13" s="12" t="s">
        <v>375</v>
      </c>
      <c r="J13" s="12" t="s">
        <v>396</v>
      </c>
      <c r="K13" s="12" t="s">
        <v>396</v>
      </c>
      <c r="L13" s="12" t="s">
        <v>373</v>
      </c>
      <c r="M13" s="12" t="s">
        <v>358</v>
      </c>
      <c r="N13" s="13">
        <v>1.3577589999999999</v>
      </c>
      <c r="O13" s="13">
        <v>1.3577589999999999</v>
      </c>
      <c r="P13" s="13">
        <v>1.3344819999999999</v>
      </c>
      <c r="Q13" s="13">
        <v>1.351931</v>
      </c>
      <c r="R13" s="13">
        <v>1.351931</v>
      </c>
      <c r="S13" s="13">
        <v>1.3461380000000001</v>
      </c>
      <c r="T13" s="13">
        <v>1.351931</v>
      </c>
      <c r="U13" s="13">
        <v>1.351931</v>
      </c>
      <c r="V13" s="13">
        <v>1.3461380000000005</v>
      </c>
      <c r="W13" s="13">
        <v>1.3577589999999999</v>
      </c>
      <c r="X13" s="13">
        <v>1.3577589999999999</v>
      </c>
      <c r="Y13" s="30">
        <v>1.3489979999999999</v>
      </c>
      <c r="Z13" s="14">
        <v>16.214516</v>
      </c>
      <c r="AA13" s="13">
        <v>1.351502</v>
      </c>
      <c r="AB13" s="13">
        <v>1.351502</v>
      </c>
      <c r="AC13" s="42">
        <f t="shared" si="1"/>
        <v>2.703004</v>
      </c>
      <c r="AD13" s="42">
        <f t="shared" si="2"/>
        <v>-6.256999999999957E-3</v>
      </c>
      <c r="AE13" s="42">
        <f t="shared" si="3"/>
        <v>-6.256999999999957E-3</v>
      </c>
      <c r="AF13" s="42">
        <f t="shared" si="4"/>
        <v>-1.2513999999999914E-2</v>
      </c>
    </row>
    <row r="14" spans="1:32" hidden="1" x14ac:dyDescent="0.15">
      <c r="A14" s="12" t="s">
        <v>397</v>
      </c>
      <c r="B14" s="12">
        <v>29</v>
      </c>
      <c r="C14" s="12" t="s">
        <v>370</v>
      </c>
      <c r="D14" s="12" t="s">
        <v>10</v>
      </c>
      <c r="E14" s="12" t="s">
        <v>10</v>
      </c>
      <c r="F14" s="12" t="s">
        <v>371</v>
      </c>
      <c r="G14" s="12" t="s">
        <v>398</v>
      </c>
      <c r="H14" s="12" t="s">
        <v>374</v>
      </c>
      <c r="I14" s="12" t="s">
        <v>375</v>
      </c>
      <c r="J14" s="12" t="s">
        <v>399</v>
      </c>
      <c r="K14" s="12" t="s">
        <v>399</v>
      </c>
      <c r="L14" s="12" t="s">
        <v>389</v>
      </c>
      <c r="M14" s="12" t="s">
        <v>358</v>
      </c>
      <c r="N14" s="13">
        <v>3.9628169999999998</v>
      </c>
      <c r="O14" s="13">
        <v>3.932909</v>
      </c>
      <c r="P14" s="13">
        <v>3.9776289999999999</v>
      </c>
      <c r="Q14" s="13">
        <v>3.9776289999999999</v>
      </c>
      <c r="R14" s="13">
        <v>3.9522849999999998</v>
      </c>
      <c r="S14" s="13">
        <v>3.9776289999999999</v>
      </c>
      <c r="T14" s="13">
        <v>3.9776289999999999</v>
      </c>
      <c r="U14" s="13">
        <v>2.9722849999999998</v>
      </c>
      <c r="V14" s="13">
        <v>2.4991810000000001</v>
      </c>
      <c r="W14" s="13">
        <v>2.4991810000000001</v>
      </c>
      <c r="X14" s="13">
        <v>2.5915240000000002</v>
      </c>
      <c r="Y14" s="30">
        <v>2.5007489999999999</v>
      </c>
      <c r="Z14" s="14">
        <v>40.821446999999999</v>
      </c>
      <c r="AA14" s="13">
        <v>2.5007489999999999</v>
      </c>
      <c r="AB14" s="13">
        <v>2.5007489999999999</v>
      </c>
      <c r="AC14" s="42">
        <f t="shared" si="1"/>
        <v>5.0014979999999998</v>
      </c>
      <c r="AD14" s="42">
        <f t="shared" si="2"/>
        <v>-1.4620679999999999</v>
      </c>
      <c r="AE14" s="42">
        <f t="shared" si="3"/>
        <v>-1.4321600000000001</v>
      </c>
      <c r="AF14" s="42">
        <f t="shared" si="4"/>
        <v>-2.894228</v>
      </c>
    </row>
    <row r="15" spans="1:32" hidden="1" x14ac:dyDescent="0.15">
      <c r="A15" s="12" t="s">
        <v>400</v>
      </c>
      <c r="B15" s="12">
        <v>39</v>
      </c>
      <c r="C15" s="12" t="s">
        <v>401</v>
      </c>
      <c r="D15" s="12" t="s">
        <v>6</v>
      </c>
      <c r="E15" s="12" t="s">
        <v>6</v>
      </c>
      <c r="F15" s="12" t="s">
        <v>352</v>
      </c>
      <c r="G15" s="12" t="s">
        <v>402</v>
      </c>
      <c r="H15" s="12" t="s">
        <v>404</v>
      </c>
      <c r="I15" s="12" t="s">
        <v>404</v>
      </c>
      <c r="J15" s="12" t="s">
        <v>405</v>
      </c>
      <c r="K15" s="12" t="s">
        <v>406</v>
      </c>
      <c r="L15" s="12" t="s">
        <v>403</v>
      </c>
      <c r="M15" s="12" t="s">
        <v>358</v>
      </c>
      <c r="N15" s="13">
        <v>0.5</v>
      </c>
      <c r="O15" s="13">
        <v>0.5</v>
      </c>
      <c r="P15" s="13">
        <v>0.5</v>
      </c>
      <c r="Q15" s="13">
        <v>0.5</v>
      </c>
      <c r="R15" s="13">
        <v>0.5</v>
      </c>
      <c r="S15" s="13">
        <v>0.5</v>
      </c>
      <c r="T15" s="13">
        <v>0.5</v>
      </c>
      <c r="U15" s="13">
        <v>0.5</v>
      </c>
      <c r="V15" s="13">
        <v>0.5</v>
      </c>
      <c r="W15" s="13">
        <v>0.5</v>
      </c>
      <c r="X15" s="13">
        <v>0</v>
      </c>
      <c r="Y15" s="30">
        <v>110.141452</v>
      </c>
      <c r="Z15" s="14">
        <v>115.141452</v>
      </c>
      <c r="AA15" s="13">
        <v>0</v>
      </c>
      <c r="AB15" s="13">
        <v>0</v>
      </c>
      <c r="AC15" s="42">
        <f t="shared" si="1"/>
        <v>0</v>
      </c>
      <c r="AD15" s="42">
        <f t="shared" si="2"/>
        <v>-0.5</v>
      </c>
      <c r="AE15" s="42">
        <f t="shared" si="3"/>
        <v>-0.5</v>
      </c>
      <c r="AF15" s="42">
        <f t="shared" si="4"/>
        <v>-1</v>
      </c>
    </row>
    <row r="16" spans="1:32" hidden="1" x14ac:dyDescent="0.15">
      <c r="A16" s="12" t="s">
        <v>407</v>
      </c>
      <c r="B16" s="12">
        <v>39</v>
      </c>
      <c r="C16" s="12" t="s">
        <v>401</v>
      </c>
      <c r="D16" s="12" t="s">
        <v>6</v>
      </c>
      <c r="E16" s="12" t="s">
        <v>6</v>
      </c>
      <c r="F16" s="12" t="s">
        <v>352</v>
      </c>
      <c r="G16" s="12" t="s">
        <v>408</v>
      </c>
      <c r="H16" s="12" t="s">
        <v>366</v>
      </c>
      <c r="I16" s="12" t="s">
        <v>367</v>
      </c>
      <c r="J16" s="12" t="s">
        <v>240</v>
      </c>
      <c r="K16" s="12" t="s">
        <v>240</v>
      </c>
      <c r="L16" s="12" t="s">
        <v>409</v>
      </c>
      <c r="M16" s="12" t="s">
        <v>376</v>
      </c>
      <c r="N16" s="13">
        <v>23.811734999999999</v>
      </c>
      <c r="O16" s="13">
        <v>23.811734999999999</v>
      </c>
      <c r="P16" s="13">
        <v>23.811734999999999</v>
      </c>
      <c r="Q16" s="13">
        <v>23.811734999999999</v>
      </c>
      <c r="R16" s="13">
        <v>23.811734999999999</v>
      </c>
      <c r="S16" s="13">
        <v>23.811734999999999</v>
      </c>
      <c r="T16" s="13">
        <v>23.811734999999999</v>
      </c>
      <c r="U16" s="13">
        <v>23.811734999999999</v>
      </c>
      <c r="V16" s="13">
        <v>32.270392999999999</v>
      </c>
      <c r="W16" s="13">
        <v>24.412523</v>
      </c>
      <c r="X16" s="13">
        <v>24.412523</v>
      </c>
      <c r="Y16" s="30">
        <v>24.412523</v>
      </c>
      <c r="Z16" s="14">
        <v>296.00184200000001</v>
      </c>
      <c r="AA16" s="13">
        <v>24.412523</v>
      </c>
      <c r="AB16" s="13">
        <v>24.412523</v>
      </c>
      <c r="AC16" s="42">
        <f t="shared" si="1"/>
        <v>48.825046</v>
      </c>
      <c r="AD16" s="42">
        <f t="shared" si="2"/>
        <v>0.60078800000000143</v>
      </c>
      <c r="AE16" s="42">
        <f t="shared" si="3"/>
        <v>0.60078800000000143</v>
      </c>
      <c r="AF16" s="42">
        <f t="shared" si="4"/>
        <v>1.2015760000000029</v>
      </c>
    </row>
    <row r="17" spans="1:32" hidden="1" x14ac:dyDescent="0.15">
      <c r="A17" s="12" t="s">
        <v>410</v>
      </c>
      <c r="B17" s="12">
        <v>39</v>
      </c>
      <c r="C17" s="12" t="s">
        <v>401</v>
      </c>
      <c r="D17" s="12" t="s">
        <v>6</v>
      </c>
      <c r="E17" s="12" t="s">
        <v>6</v>
      </c>
      <c r="F17" s="12" t="s">
        <v>352</v>
      </c>
      <c r="G17" s="12" t="s">
        <v>411</v>
      </c>
      <c r="H17" s="12" t="s">
        <v>366</v>
      </c>
      <c r="I17" s="12" t="s">
        <v>367</v>
      </c>
      <c r="J17" s="12" t="s">
        <v>240</v>
      </c>
      <c r="K17" s="12" t="s">
        <v>240</v>
      </c>
      <c r="L17" s="12" t="s">
        <v>409</v>
      </c>
      <c r="M17" s="12" t="s">
        <v>376</v>
      </c>
      <c r="N17" s="13">
        <v>47.070627000000002</v>
      </c>
      <c r="O17" s="13">
        <v>47.070627000000002</v>
      </c>
      <c r="P17" s="13">
        <v>47.070627000000002</v>
      </c>
      <c r="Q17" s="13">
        <v>47.070627000000002</v>
      </c>
      <c r="R17" s="13">
        <v>47.070627000000002</v>
      </c>
      <c r="S17" s="13">
        <v>49.986885999999998</v>
      </c>
      <c r="T17" s="13">
        <v>51.490729000000002</v>
      </c>
      <c r="U17" s="13">
        <v>49.990729000000002</v>
      </c>
      <c r="V17" s="13">
        <v>59.807418166666629</v>
      </c>
      <c r="W17" s="13">
        <v>49.983201000000001</v>
      </c>
      <c r="X17" s="13">
        <v>49.983201000000001</v>
      </c>
      <c r="Y17" s="30">
        <v>49.983201000000001</v>
      </c>
      <c r="Z17" s="14">
        <v>596.57850016666657</v>
      </c>
      <c r="AA17" s="13">
        <v>49.983201000000001</v>
      </c>
      <c r="AB17" s="13">
        <v>49.983201000000001</v>
      </c>
      <c r="AC17" s="42">
        <f t="shared" si="1"/>
        <v>99.966402000000002</v>
      </c>
      <c r="AD17" s="42">
        <f t="shared" si="2"/>
        <v>2.9125739999999993</v>
      </c>
      <c r="AE17" s="42">
        <f t="shared" si="3"/>
        <v>2.9125739999999993</v>
      </c>
      <c r="AF17" s="42">
        <f t="shared" si="4"/>
        <v>5.8251479999999987</v>
      </c>
    </row>
    <row r="18" spans="1:32" hidden="1" x14ac:dyDescent="0.15">
      <c r="A18" s="12" t="s">
        <v>412</v>
      </c>
      <c r="B18" s="12">
        <v>55</v>
      </c>
      <c r="C18" s="12" t="s">
        <v>413</v>
      </c>
      <c r="D18" s="12" t="s">
        <v>6</v>
      </c>
      <c r="E18" s="12" t="s">
        <v>6</v>
      </c>
      <c r="F18" s="12" t="s">
        <v>352</v>
      </c>
      <c r="G18" s="12" t="s">
        <v>414</v>
      </c>
      <c r="H18" s="12" t="s">
        <v>374</v>
      </c>
      <c r="I18" s="12" t="s">
        <v>375</v>
      </c>
      <c r="J18" s="12" t="s">
        <v>416</v>
      </c>
      <c r="K18" s="12" t="s">
        <v>416</v>
      </c>
      <c r="L18" s="12" t="s">
        <v>415</v>
      </c>
      <c r="M18" s="12" t="s">
        <v>358</v>
      </c>
      <c r="N18" s="13">
        <v>4.8732199999999999</v>
      </c>
      <c r="O18" s="13">
        <v>4.8732199999999999</v>
      </c>
      <c r="P18" s="13">
        <v>4.8732199999999999</v>
      </c>
      <c r="Q18" s="13">
        <v>4.8732199999999999</v>
      </c>
      <c r="R18" s="13">
        <v>4.8732199999999999</v>
      </c>
      <c r="S18" s="13">
        <v>4.8732199999999999</v>
      </c>
      <c r="T18" s="13">
        <v>4.8732199999999999</v>
      </c>
      <c r="U18" s="13">
        <v>4.8732199999999999</v>
      </c>
      <c r="V18" s="13">
        <v>4.8732199999999999</v>
      </c>
      <c r="W18" s="13">
        <v>4.8732199999999999</v>
      </c>
      <c r="X18" s="13">
        <v>4.8732199999999999</v>
      </c>
      <c r="Y18" s="30">
        <v>4.8732199999999999</v>
      </c>
      <c r="Z18" s="14">
        <v>58.478639999999999</v>
      </c>
      <c r="AA18" s="13">
        <v>4.8732199999999999</v>
      </c>
      <c r="AB18" s="13">
        <v>4.8732199999999999</v>
      </c>
      <c r="AC18" s="42">
        <f t="shared" si="1"/>
        <v>9.7464399999999998</v>
      </c>
      <c r="AD18" s="42">
        <f t="shared" si="2"/>
        <v>0</v>
      </c>
      <c r="AE18" s="42">
        <f t="shared" si="3"/>
        <v>0</v>
      </c>
      <c r="AF18" s="42">
        <f t="shared" si="4"/>
        <v>0</v>
      </c>
    </row>
    <row r="19" spans="1:32" hidden="1" x14ac:dyDescent="0.15">
      <c r="A19" s="12" t="s">
        <v>417</v>
      </c>
      <c r="B19" s="12">
        <v>62</v>
      </c>
      <c r="C19" s="12" t="s">
        <v>418</v>
      </c>
      <c r="D19" s="12" t="s">
        <v>419</v>
      </c>
      <c r="E19" s="12" t="s">
        <v>419</v>
      </c>
      <c r="F19" s="12" t="s">
        <v>352</v>
      </c>
      <c r="G19" s="12" t="s">
        <v>420</v>
      </c>
      <c r="H19" s="12" t="s">
        <v>374</v>
      </c>
      <c r="I19" s="12" t="s">
        <v>375</v>
      </c>
      <c r="J19" s="12" t="s">
        <v>422</v>
      </c>
      <c r="K19" s="12" t="s">
        <v>423</v>
      </c>
      <c r="L19" s="12" t="s">
        <v>421</v>
      </c>
      <c r="M19" s="12" t="s">
        <v>376</v>
      </c>
      <c r="N19" s="13">
        <v>0.22986000000000001</v>
      </c>
      <c r="O19" s="13">
        <v>0.22986000000000001</v>
      </c>
      <c r="P19" s="13">
        <v>0.22986000000000001</v>
      </c>
      <c r="Q19" s="13">
        <v>0.22986000000000001</v>
      </c>
      <c r="R19" s="13">
        <v>0.22986000000000001</v>
      </c>
      <c r="S19" s="13">
        <v>0.23069999999999999</v>
      </c>
      <c r="T19" s="13">
        <v>0.23070299999999999</v>
      </c>
      <c r="U19" s="13">
        <v>0.23070299999999999</v>
      </c>
      <c r="V19" s="13">
        <v>0.23070299999999999</v>
      </c>
      <c r="W19" s="13">
        <v>0.23070299999999999</v>
      </c>
      <c r="X19" s="13">
        <v>0.23070299999999999</v>
      </c>
      <c r="Y19" s="30">
        <v>0.22648499999999999</v>
      </c>
      <c r="Z19" s="14">
        <v>2.76</v>
      </c>
      <c r="AA19" s="13">
        <v>0.22986000000000001</v>
      </c>
      <c r="AB19" s="13">
        <v>0.22986000000000001</v>
      </c>
      <c r="AC19" s="42">
        <f t="shared" si="1"/>
        <v>0.45972000000000002</v>
      </c>
      <c r="AD19" s="42">
        <f t="shared" si="2"/>
        <v>0</v>
      </c>
      <c r="AE19" s="42">
        <f t="shared" si="3"/>
        <v>0</v>
      </c>
      <c r="AF19" s="42">
        <f t="shared" si="4"/>
        <v>0</v>
      </c>
    </row>
    <row r="20" spans="1:32" hidden="1" x14ac:dyDescent="0.15">
      <c r="A20" s="12" t="s">
        <v>424</v>
      </c>
      <c r="B20" s="12">
        <v>62</v>
      </c>
      <c r="C20" s="12" t="s">
        <v>418</v>
      </c>
      <c r="D20" s="12" t="s">
        <v>419</v>
      </c>
      <c r="E20" s="12" t="s">
        <v>419</v>
      </c>
      <c r="F20" s="12" t="s">
        <v>352</v>
      </c>
      <c r="G20" s="12" t="s">
        <v>420</v>
      </c>
      <c r="H20" s="12" t="s">
        <v>374</v>
      </c>
      <c r="I20" s="12" t="s">
        <v>375</v>
      </c>
      <c r="J20" s="12" t="s">
        <v>423</v>
      </c>
      <c r="K20" s="12" t="s">
        <v>423</v>
      </c>
      <c r="L20" s="12" t="s">
        <v>421</v>
      </c>
      <c r="M20" s="12" t="s">
        <v>376</v>
      </c>
      <c r="N20" s="13">
        <v>0.23013600000000001</v>
      </c>
      <c r="O20" s="13">
        <v>0.23013600000000001</v>
      </c>
      <c r="P20" s="13">
        <v>0.23013600000000001</v>
      </c>
      <c r="Q20" s="13">
        <v>0.23013600000000001</v>
      </c>
      <c r="R20" s="13">
        <v>0.23013600000000001</v>
      </c>
      <c r="S20" s="13">
        <v>0.22932</v>
      </c>
      <c r="T20" s="13">
        <v>0.230957</v>
      </c>
      <c r="U20" s="13">
        <v>0.230957</v>
      </c>
      <c r="V20" s="13">
        <v>0.230957</v>
      </c>
      <c r="W20" s="13">
        <v>0.230957</v>
      </c>
      <c r="X20" s="13">
        <v>0.230957</v>
      </c>
      <c r="Y20" s="30">
        <v>0.225215</v>
      </c>
      <c r="Z20" s="14">
        <v>2.76</v>
      </c>
      <c r="AA20" s="13">
        <v>0.23013600000000001</v>
      </c>
      <c r="AB20" s="13">
        <v>0.23013600000000001</v>
      </c>
      <c r="AC20" s="42">
        <f t="shared" si="1"/>
        <v>0.46027200000000001</v>
      </c>
      <c r="AD20" s="42">
        <f t="shared" si="2"/>
        <v>0</v>
      </c>
      <c r="AE20" s="42">
        <f t="shared" si="3"/>
        <v>0</v>
      </c>
      <c r="AF20" s="42">
        <f t="shared" si="4"/>
        <v>0</v>
      </c>
    </row>
    <row r="21" spans="1:32" hidden="1" x14ac:dyDescent="0.15">
      <c r="A21" s="12" t="s">
        <v>425</v>
      </c>
      <c r="B21" s="12">
        <v>62</v>
      </c>
      <c r="C21" s="12" t="s">
        <v>418</v>
      </c>
      <c r="D21" s="12" t="s">
        <v>419</v>
      </c>
      <c r="E21" s="12" t="s">
        <v>419</v>
      </c>
      <c r="F21" s="12" t="s">
        <v>352</v>
      </c>
      <c r="G21" s="12" t="s">
        <v>426</v>
      </c>
      <c r="H21" s="12" t="s">
        <v>355</v>
      </c>
      <c r="I21" s="12" t="s">
        <v>355</v>
      </c>
      <c r="J21" s="12" t="s">
        <v>427</v>
      </c>
      <c r="K21" s="12" t="s">
        <v>248</v>
      </c>
      <c r="L21" s="12" t="s">
        <v>354</v>
      </c>
      <c r="M21" s="12" t="s">
        <v>376</v>
      </c>
      <c r="N21" s="13">
        <v>2.7017540000000002</v>
      </c>
      <c r="O21" s="13">
        <v>2.7017540000000002</v>
      </c>
      <c r="P21" s="13">
        <v>0.30175400000000002</v>
      </c>
      <c r="Q21" s="13">
        <v>2.7017540000000002</v>
      </c>
      <c r="R21" s="13">
        <v>2.7017540000000002</v>
      </c>
      <c r="S21" s="13">
        <v>2.3012299999999999</v>
      </c>
      <c r="T21" s="13">
        <v>2.25</v>
      </c>
      <c r="U21" s="13">
        <v>2.25</v>
      </c>
      <c r="V21" s="13">
        <v>2.25</v>
      </c>
      <c r="W21" s="13">
        <v>2.25</v>
      </c>
      <c r="X21" s="13">
        <v>1.17</v>
      </c>
      <c r="Y21" s="30">
        <v>1.05</v>
      </c>
      <c r="Z21" s="14">
        <v>24.63</v>
      </c>
      <c r="AA21" s="13">
        <v>0.89600000000000002</v>
      </c>
      <c r="AB21" s="13">
        <v>0.84</v>
      </c>
      <c r="AC21" s="42">
        <f t="shared" si="1"/>
        <v>1.736</v>
      </c>
      <c r="AD21" s="42">
        <f t="shared" si="2"/>
        <v>-1.8057540000000003</v>
      </c>
      <c r="AE21" s="42">
        <f t="shared" si="3"/>
        <v>-1.8617540000000004</v>
      </c>
      <c r="AF21" s="42">
        <f t="shared" si="4"/>
        <v>-3.6675080000000007</v>
      </c>
    </row>
    <row r="22" spans="1:32" hidden="1" x14ac:dyDescent="0.15">
      <c r="A22" s="12" t="s">
        <v>428</v>
      </c>
      <c r="B22" s="12">
        <v>62</v>
      </c>
      <c r="C22" s="12" t="s">
        <v>418</v>
      </c>
      <c r="D22" s="12" t="s">
        <v>419</v>
      </c>
      <c r="E22" s="12" t="s">
        <v>419</v>
      </c>
      <c r="F22" s="12" t="s">
        <v>352</v>
      </c>
      <c r="G22" s="12" t="s">
        <v>429</v>
      </c>
      <c r="H22" s="12" t="s">
        <v>374</v>
      </c>
      <c r="I22" s="12" t="s">
        <v>375</v>
      </c>
      <c r="J22" s="12" t="s">
        <v>229</v>
      </c>
      <c r="K22" s="12" t="s">
        <v>229</v>
      </c>
      <c r="L22" s="12" t="s">
        <v>415</v>
      </c>
      <c r="M22" s="12" t="s">
        <v>376</v>
      </c>
      <c r="N22" s="13">
        <v>31.667525000000001</v>
      </c>
      <c r="O22" s="13">
        <v>24.734961999999999</v>
      </c>
      <c r="P22" s="13">
        <v>24.610222</v>
      </c>
      <c r="Q22" s="13">
        <v>24.789802999999999</v>
      </c>
      <c r="R22" s="13">
        <v>47.977884000000003</v>
      </c>
      <c r="S22" s="13">
        <v>33.154179999999997</v>
      </c>
      <c r="T22" s="13">
        <v>33.189525000000003</v>
      </c>
      <c r="U22" s="13">
        <v>31.290500000000002</v>
      </c>
      <c r="V22" s="13">
        <v>29.193222666666667</v>
      </c>
      <c r="W22" s="13">
        <v>31.145910000000001</v>
      </c>
      <c r="X22" s="13">
        <v>31.899895000000001</v>
      </c>
      <c r="Y22" s="30">
        <v>52.810116000000001</v>
      </c>
      <c r="Z22" s="14">
        <v>396.46374466666668</v>
      </c>
      <c r="AA22" s="13">
        <v>28.648054999999999</v>
      </c>
      <c r="AB22" s="13">
        <v>26.20909</v>
      </c>
      <c r="AC22" s="42">
        <f t="shared" si="1"/>
        <v>54.857145000000003</v>
      </c>
      <c r="AD22" s="42">
        <f t="shared" si="2"/>
        <v>-3.0194700000000019</v>
      </c>
      <c r="AE22" s="42">
        <f t="shared" si="3"/>
        <v>1.4741280000000003</v>
      </c>
      <c r="AF22" s="42">
        <f t="shared" si="4"/>
        <v>-1.5453420000000015</v>
      </c>
    </row>
    <row r="23" spans="1:32" hidden="1" x14ac:dyDescent="0.15">
      <c r="A23" s="12" t="s">
        <v>430</v>
      </c>
      <c r="B23" s="12">
        <v>62</v>
      </c>
      <c r="C23" s="12" t="s">
        <v>418</v>
      </c>
      <c r="D23" s="12" t="s">
        <v>419</v>
      </c>
      <c r="E23" s="12" t="s">
        <v>419</v>
      </c>
      <c r="F23" s="12" t="s">
        <v>352</v>
      </c>
      <c r="G23" s="12" t="s">
        <v>420</v>
      </c>
      <c r="H23" s="12" t="s">
        <v>374</v>
      </c>
      <c r="I23" s="12" t="s">
        <v>375</v>
      </c>
      <c r="J23" s="12" t="s">
        <v>423</v>
      </c>
      <c r="K23" s="12" t="s">
        <v>423</v>
      </c>
      <c r="L23" s="12" t="s">
        <v>421</v>
      </c>
      <c r="M23" s="12" t="s">
        <v>376</v>
      </c>
      <c r="N23" s="13">
        <v>0.23</v>
      </c>
      <c r="O23" s="13">
        <v>0.23</v>
      </c>
      <c r="P23" s="13">
        <v>0.23</v>
      </c>
      <c r="Q23" s="13">
        <v>0.23</v>
      </c>
      <c r="R23" s="13">
        <v>0.23</v>
      </c>
      <c r="S23" s="13">
        <v>0.23</v>
      </c>
      <c r="T23" s="13">
        <v>0.23083899999999999</v>
      </c>
      <c r="U23" s="13">
        <v>0.23083899999999999</v>
      </c>
      <c r="V23" s="13">
        <v>0.23083899999999999</v>
      </c>
      <c r="W23" s="13">
        <v>0.23083899999999999</v>
      </c>
      <c r="X23" s="13">
        <v>0.23083899999999999</v>
      </c>
      <c r="Y23" s="30">
        <v>0.22580500000000001</v>
      </c>
      <c r="Z23" s="14">
        <v>2.76</v>
      </c>
      <c r="AA23" s="13">
        <v>0.23</v>
      </c>
      <c r="AB23" s="13">
        <v>0.23</v>
      </c>
      <c r="AC23" s="42">
        <f t="shared" si="1"/>
        <v>0.46</v>
      </c>
      <c r="AD23" s="42">
        <f t="shared" si="2"/>
        <v>0</v>
      </c>
      <c r="AE23" s="42">
        <f t="shared" si="3"/>
        <v>0</v>
      </c>
      <c r="AF23" s="42">
        <f t="shared" si="4"/>
        <v>0</v>
      </c>
    </row>
    <row r="24" spans="1:32" hidden="1" x14ac:dyDescent="0.15">
      <c r="A24" s="12" t="s">
        <v>431</v>
      </c>
      <c r="B24" s="12">
        <v>62</v>
      </c>
      <c r="C24" s="12" t="s">
        <v>418</v>
      </c>
      <c r="D24" s="12" t="s">
        <v>419</v>
      </c>
      <c r="E24" s="12" t="s">
        <v>419</v>
      </c>
      <c r="F24" s="12" t="s">
        <v>352</v>
      </c>
      <c r="G24" s="12" t="s">
        <v>432</v>
      </c>
      <c r="H24" s="12" t="s">
        <v>366</v>
      </c>
      <c r="I24" s="12" t="s">
        <v>367</v>
      </c>
      <c r="J24" s="12" t="s">
        <v>240</v>
      </c>
      <c r="K24" s="12" t="s">
        <v>240</v>
      </c>
      <c r="L24" s="12" t="s">
        <v>409</v>
      </c>
      <c r="M24" s="12" t="s">
        <v>376</v>
      </c>
      <c r="N24" s="13">
        <v>0.62437600000000004</v>
      </c>
      <c r="O24" s="13">
        <v>0.62437600000000004</v>
      </c>
      <c r="P24" s="13">
        <v>0.62437600000000004</v>
      </c>
      <c r="Q24" s="13">
        <v>0.62437600000000004</v>
      </c>
      <c r="R24" s="13">
        <v>0.62437600000000004</v>
      </c>
      <c r="S24" s="13">
        <v>0.62437600000000004</v>
      </c>
      <c r="T24" s="13">
        <v>0.62437600000000004</v>
      </c>
      <c r="U24" s="13">
        <v>0.62437600000000004</v>
      </c>
      <c r="V24" s="13">
        <v>0.62437600000000004</v>
      </c>
      <c r="W24" s="13">
        <v>0.62437600000000004</v>
      </c>
      <c r="X24" s="13">
        <v>0.62437600000000004</v>
      </c>
      <c r="Y24" s="30">
        <v>0.62120600000000004</v>
      </c>
      <c r="Z24" s="14">
        <v>7.4893419999999997</v>
      </c>
      <c r="AA24" s="13">
        <v>0.624255</v>
      </c>
      <c r="AB24" s="13">
        <v>0.624255</v>
      </c>
      <c r="AC24" s="42">
        <f t="shared" si="1"/>
        <v>1.24851</v>
      </c>
      <c r="AD24" s="42">
        <f t="shared" si="2"/>
        <v>-1.2100000000003774E-4</v>
      </c>
      <c r="AE24" s="42">
        <f t="shared" si="3"/>
        <v>-1.2100000000003774E-4</v>
      </c>
      <c r="AF24" s="42">
        <f t="shared" si="4"/>
        <v>-2.4200000000007549E-4</v>
      </c>
    </row>
    <row r="25" spans="1:32" hidden="1" x14ac:dyDescent="0.15">
      <c r="A25" s="12" t="s">
        <v>433</v>
      </c>
      <c r="B25" s="12">
        <v>62</v>
      </c>
      <c r="C25" s="12" t="s">
        <v>418</v>
      </c>
      <c r="D25" s="12" t="s">
        <v>419</v>
      </c>
      <c r="E25" s="12" t="s">
        <v>419</v>
      </c>
      <c r="F25" s="12" t="s">
        <v>352</v>
      </c>
      <c r="G25" s="12" t="s">
        <v>434</v>
      </c>
      <c r="H25" s="12" t="s">
        <v>374</v>
      </c>
      <c r="I25" s="12" t="s">
        <v>375</v>
      </c>
      <c r="J25" s="12" t="s">
        <v>435</v>
      </c>
      <c r="K25" s="12" t="s">
        <v>435</v>
      </c>
      <c r="L25" s="12" t="s">
        <v>379</v>
      </c>
      <c r="M25" s="12" t="s">
        <v>358</v>
      </c>
      <c r="N25" s="13">
        <v>1.075167</v>
      </c>
      <c r="O25" s="13">
        <v>1.075167</v>
      </c>
      <c r="P25" s="13">
        <v>1.075167</v>
      </c>
      <c r="Q25" s="13">
        <v>1.075167</v>
      </c>
      <c r="R25" s="13">
        <v>1.075167</v>
      </c>
      <c r="S25" s="13">
        <v>0.96765000000000001</v>
      </c>
      <c r="T25" s="13">
        <v>0</v>
      </c>
      <c r="U25" s="13">
        <v>2.2578487000000003</v>
      </c>
      <c r="V25" s="13">
        <v>1.083502</v>
      </c>
      <c r="W25" s="13">
        <v>1.083502</v>
      </c>
      <c r="X25" s="13">
        <v>1.083502</v>
      </c>
      <c r="Y25" s="30">
        <v>1.05016</v>
      </c>
      <c r="Z25" s="14">
        <v>12.901999699999999</v>
      </c>
      <c r="AA25" s="13">
        <v>1.075167</v>
      </c>
      <c r="AB25" s="13">
        <v>1.075167</v>
      </c>
      <c r="AC25" s="42">
        <f t="shared" si="1"/>
        <v>2.150334</v>
      </c>
      <c r="AD25" s="42">
        <f t="shared" si="2"/>
        <v>0</v>
      </c>
      <c r="AE25" s="42">
        <f t="shared" si="3"/>
        <v>0</v>
      </c>
      <c r="AF25" s="42">
        <f t="shared" si="4"/>
        <v>0</v>
      </c>
    </row>
    <row r="26" spans="1:32" hidden="1" x14ac:dyDescent="0.15">
      <c r="A26" s="12" t="s">
        <v>436</v>
      </c>
      <c r="B26" s="12">
        <v>62</v>
      </c>
      <c r="C26" s="12" t="s">
        <v>418</v>
      </c>
      <c r="D26" s="12" t="s">
        <v>419</v>
      </c>
      <c r="E26" s="12" t="s">
        <v>419</v>
      </c>
      <c r="F26" s="12" t="s">
        <v>352</v>
      </c>
      <c r="G26" s="12" t="s">
        <v>434</v>
      </c>
      <c r="H26" s="12" t="s">
        <v>374</v>
      </c>
      <c r="I26" s="12" t="s">
        <v>375</v>
      </c>
      <c r="J26" s="12" t="s">
        <v>435</v>
      </c>
      <c r="K26" s="12" t="s">
        <v>435</v>
      </c>
      <c r="L26" s="12" t="s">
        <v>379</v>
      </c>
      <c r="M26" s="12" t="s">
        <v>358</v>
      </c>
      <c r="N26" s="13">
        <v>0.67243699999999995</v>
      </c>
      <c r="O26" s="13">
        <v>0.67243699999999995</v>
      </c>
      <c r="P26" s="13">
        <v>-2.9115630000000001</v>
      </c>
      <c r="Q26" s="13">
        <v>0.67243699999999995</v>
      </c>
      <c r="R26" s="13">
        <v>0.67243699999999995</v>
      </c>
      <c r="S26" s="13">
        <v>8.7415000000000007E-2</v>
      </c>
      <c r="T26" s="13">
        <v>0</v>
      </c>
      <c r="U26" s="13">
        <v>0</v>
      </c>
      <c r="V26" s="13">
        <v>0</v>
      </c>
      <c r="W26" s="13">
        <v>0</v>
      </c>
      <c r="X26" s="13">
        <v>0</v>
      </c>
      <c r="Y26" s="30">
        <v>0</v>
      </c>
      <c r="Z26" s="14">
        <v>-0.13439999999999999</v>
      </c>
      <c r="AA26" s="13">
        <v>0</v>
      </c>
      <c r="AB26" s="13">
        <v>0</v>
      </c>
      <c r="AC26" s="42">
        <f t="shared" si="1"/>
        <v>0</v>
      </c>
      <c r="AD26" s="42">
        <f t="shared" si="2"/>
        <v>-0.67243699999999995</v>
      </c>
      <c r="AE26" s="42">
        <f t="shared" si="3"/>
        <v>-0.67243699999999995</v>
      </c>
      <c r="AF26" s="42">
        <f t="shared" si="4"/>
        <v>-1.3448739999999999</v>
      </c>
    </row>
    <row r="27" spans="1:32" hidden="1" x14ac:dyDescent="0.15">
      <c r="A27" s="12" t="s">
        <v>437</v>
      </c>
      <c r="B27" s="12">
        <v>62</v>
      </c>
      <c r="C27" s="12" t="s">
        <v>418</v>
      </c>
      <c r="D27" s="12" t="s">
        <v>419</v>
      </c>
      <c r="E27" s="12" t="s">
        <v>419</v>
      </c>
      <c r="F27" s="12" t="s">
        <v>352</v>
      </c>
      <c r="G27" s="12" t="s">
        <v>434</v>
      </c>
      <c r="H27" s="12" t="s">
        <v>374</v>
      </c>
      <c r="I27" s="12" t="s">
        <v>375</v>
      </c>
      <c r="J27" s="12" t="s">
        <v>435</v>
      </c>
      <c r="K27" s="12" t="s">
        <v>435</v>
      </c>
      <c r="L27" s="12" t="s">
        <v>379</v>
      </c>
      <c r="M27" s="12" t="s">
        <v>358</v>
      </c>
      <c r="N27" s="13">
        <v>0.45700000000000002</v>
      </c>
      <c r="O27" s="13">
        <v>0.45700000000000002</v>
      </c>
      <c r="P27" s="13">
        <v>0.45700000000000002</v>
      </c>
      <c r="Q27" s="13">
        <v>0.45700000000000002</v>
      </c>
      <c r="R27" s="13">
        <v>0.45700000000000002</v>
      </c>
      <c r="S27" s="13">
        <v>0.45700000000000002</v>
      </c>
      <c r="T27" s="13">
        <v>0.45863799999999999</v>
      </c>
      <c r="U27" s="13">
        <v>0.45863799999999999</v>
      </c>
      <c r="V27" s="13">
        <v>0.45863799999999999</v>
      </c>
      <c r="W27" s="13">
        <v>0.45863799999999999</v>
      </c>
      <c r="X27" s="13">
        <v>0.45863799999999999</v>
      </c>
      <c r="Y27" s="30">
        <v>0.44880999999999999</v>
      </c>
      <c r="Z27" s="14">
        <v>5.484</v>
      </c>
      <c r="AA27" s="13">
        <v>0.45700000000000002</v>
      </c>
      <c r="AB27" s="13">
        <v>0.45700000000000002</v>
      </c>
      <c r="AC27" s="42">
        <f t="shared" si="1"/>
        <v>0.91400000000000003</v>
      </c>
      <c r="AD27" s="42">
        <f t="shared" si="2"/>
        <v>0</v>
      </c>
      <c r="AE27" s="42">
        <f t="shared" si="3"/>
        <v>0</v>
      </c>
      <c r="AF27" s="42">
        <f t="shared" si="4"/>
        <v>0</v>
      </c>
    </row>
    <row r="28" spans="1:32" hidden="1" x14ac:dyDescent="0.15">
      <c r="A28" s="12" t="s">
        <v>438</v>
      </c>
      <c r="B28" s="12">
        <v>62</v>
      </c>
      <c r="C28" s="12" t="s">
        <v>418</v>
      </c>
      <c r="D28" s="12" t="s">
        <v>419</v>
      </c>
      <c r="E28" s="12" t="s">
        <v>419</v>
      </c>
      <c r="F28" s="12" t="s">
        <v>352</v>
      </c>
      <c r="G28" s="12" t="s">
        <v>439</v>
      </c>
      <c r="H28" s="12" t="s">
        <v>355</v>
      </c>
      <c r="I28" s="12" t="s">
        <v>355</v>
      </c>
      <c r="J28" s="12" t="s">
        <v>256</v>
      </c>
      <c r="K28" s="12" t="s">
        <v>256</v>
      </c>
      <c r="L28" s="12" t="s">
        <v>354</v>
      </c>
      <c r="M28" s="12" t="s">
        <v>376</v>
      </c>
      <c r="N28" s="13">
        <v>0.52</v>
      </c>
      <c r="O28" s="13">
        <v>0.52</v>
      </c>
      <c r="P28" s="13">
        <v>0.52</v>
      </c>
      <c r="Q28" s="13">
        <v>0.52</v>
      </c>
      <c r="R28" s="13">
        <v>0.52</v>
      </c>
      <c r="S28" s="13">
        <v>0.52</v>
      </c>
      <c r="T28" s="13">
        <v>0.52</v>
      </c>
      <c r="U28" s="13">
        <v>0.52</v>
      </c>
      <c r="V28" s="13">
        <v>0.52</v>
      </c>
      <c r="W28" s="13">
        <v>0.52</v>
      </c>
      <c r="X28" s="13">
        <v>5.1999999999999998E-2</v>
      </c>
      <c r="Y28" s="30">
        <v>0</v>
      </c>
      <c r="Z28" s="14">
        <v>5.2519999999999998</v>
      </c>
      <c r="AA28" s="13">
        <v>0</v>
      </c>
      <c r="AB28" s="13">
        <v>0</v>
      </c>
      <c r="AC28" s="42">
        <f t="shared" si="1"/>
        <v>0</v>
      </c>
      <c r="AD28" s="42">
        <f t="shared" si="2"/>
        <v>-0.52</v>
      </c>
      <c r="AE28" s="42">
        <f t="shared" si="3"/>
        <v>-0.52</v>
      </c>
      <c r="AF28" s="42">
        <f t="shared" si="4"/>
        <v>-1.04</v>
      </c>
    </row>
    <row r="29" spans="1:32" hidden="1" x14ac:dyDescent="0.15">
      <c r="A29" s="12" t="s">
        <v>440</v>
      </c>
      <c r="B29" s="12">
        <v>62</v>
      </c>
      <c r="C29" s="12" t="s">
        <v>418</v>
      </c>
      <c r="D29" s="12" t="s">
        <v>419</v>
      </c>
      <c r="E29" s="12" t="s">
        <v>419</v>
      </c>
      <c r="F29" s="12" t="s">
        <v>352</v>
      </c>
      <c r="G29" s="12" t="s">
        <v>441</v>
      </c>
      <c r="H29" s="12" t="s">
        <v>355</v>
      </c>
      <c r="I29" s="12" t="s">
        <v>355</v>
      </c>
      <c r="J29" s="12" t="s">
        <v>256</v>
      </c>
      <c r="K29" s="12" t="s">
        <v>256</v>
      </c>
      <c r="L29" s="12" t="s">
        <v>354</v>
      </c>
      <c r="M29" s="12" t="s">
        <v>376</v>
      </c>
      <c r="N29" s="13">
        <v>0.51683400000000002</v>
      </c>
      <c r="O29" s="13">
        <v>0.51683400000000002</v>
      </c>
      <c r="P29" s="13">
        <v>0.51683400000000002</v>
      </c>
      <c r="Q29" s="13">
        <v>0.51683400000000002</v>
      </c>
      <c r="R29" s="13">
        <v>0.50409199999999998</v>
      </c>
      <c r="S29" s="13">
        <v>0.51607400000000003</v>
      </c>
      <c r="T29" s="13">
        <v>0.51607400000000003</v>
      </c>
      <c r="U29" s="13">
        <v>0.51607400000000003</v>
      </c>
      <c r="V29" s="13">
        <v>0.51607400000000003</v>
      </c>
      <c r="W29" s="13">
        <v>0.51607400000000003</v>
      </c>
      <c r="X29" s="13">
        <v>0.51607400000000003</v>
      </c>
      <c r="Y29" s="30">
        <v>0.51572200000000001</v>
      </c>
      <c r="Z29" s="14">
        <v>6.1835940000000003</v>
      </c>
      <c r="AA29" s="13">
        <v>0.51426099999999997</v>
      </c>
      <c r="AB29" s="13">
        <v>0.51426099999999997</v>
      </c>
      <c r="AC29" s="42">
        <f t="shared" si="1"/>
        <v>1.0285219999999999</v>
      </c>
      <c r="AD29" s="42">
        <f t="shared" si="2"/>
        <v>-2.5730000000000475E-3</v>
      </c>
      <c r="AE29" s="42">
        <f t="shared" si="3"/>
        <v>-2.5730000000000475E-3</v>
      </c>
      <c r="AF29" s="42">
        <f t="shared" si="4"/>
        <v>-5.1460000000000949E-3</v>
      </c>
    </row>
    <row r="30" spans="1:32" hidden="1" x14ac:dyDescent="0.15">
      <c r="A30" s="12" t="s">
        <v>442</v>
      </c>
      <c r="B30" s="12">
        <v>62</v>
      </c>
      <c r="C30" s="12" t="s">
        <v>418</v>
      </c>
      <c r="D30" s="12" t="s">
        <v>419</v>
      </c>
      <c r="E30" s="12" t="s">
        <v>419</v>
      </c>
      <c r="F30" s="12" t="s">
        <v>352</v>
      </c>
      <c r="G30" s="12" t="s">
        <v>443</v>
      </c>
      <c r="H30" s="12" t="s">
        <v>355</v>
      </c>
      <c r="I30" s="12" t="s">
        <v>355</v>
      </c>
      <c r="J30" s="12" t="s">
        <v>256</v>
      </c>
      <c r="K30" s="12" t="s">
        <v>256</v>
      </c>
      <c r="L30" s="12" t="s">
        <v>354</v>
      </c>
      <c r="M30" s="12" t="s">
        <v>376</v>
      </c>
      <c r="N30" s="13">
        <v>0.479049</v>
      </c>
      <c r="O30" s="13">
        <v>0.479049</v>
      </c>
      <c r="P30" s="13">
        <v>0.479049</v>
      </c>
      <c r="Q30" s="13">
        <v>0.479049</v>
      </c>
      <c r="R30" s="13">
        <v>0.479049</v>
      </c>
      <c r="S30" s="13">
        <v>0.479049</v>
      </c>
      <c r="T30" s="13">
        <v>0.479049</v>
      </c>
      <c r="U30" s="13">
        <v>0.479049</v>
      </c>
      <c r="V30" s="13">
        <v>0.479049</v>
      </c>
      <c r="W30" s="13">
        <v>0.479049</v>
      </c>
      <c r="X30" s="13">
        <v>0.479049</v>
      </c>
      <c r="Y30" s="30">
        <v>0.479049</v>
      </c>
      <c r="Z30" s="14">
        <v>5.7485879999999998</v>
      </c>
      <c r="AA30" s="13">
        <v>0.479049</v>
      </c>
      <c r="AB30" s="13">
        <v>0.49907299999999999</v>
      </c>
      <c r="AC30" s="42">
        <f t="shared" si="1"/>
        <v>0.97812199999999994</v>
      </c>
      <c r="AD30" s="42">
        <f t="shared" si="2"/>
        <v>0</v>
      </c>
      <c r="AE30" s="42">
        <f t="shared" si="3"/>
        <v>2.0023999999999986E-2</v>
      </c>
      <c r="AF30" s="42">
        <f t="shared" si="4"/>
        <v>2.0023999999999986E-2</v>
      </c>
    </row>
    <row r="31" spans="1:32" hidden="1" x14ac:dyDescent="0.15">
      <c r="A31" s="12" t="s">
        <v>444</v>
      </c>
      <c r="B31" s="12">
        <v>62</v>
      </c>
      <c r="C31" s="12" t="s">
        <v>418</v>
      </c>
      <c r="D31" s="12" t="s">
        <v>419</v>
      </c>
      <c r="E31" s="12" t="s">
        <v>419</v>
      </c>
      <c r="F31" s="12" t="s">
        <v>352</v>
      </c>
      <c r="G31" s="12" t="s">
        <v>420</v>
      </c>
      <c r="H31" s="12" t="s">
        <v>374</v>
      </c>
      <c r="I31" s="12" t="s">
        <v>375</v>
      </c>
      <c r="J31" s="12" t="s">
        <v>445</v>
      </c>
      <c r="K31" s="12" t="s">
        <v>423</v>
      </c>
      <c r="L31" s="12" t="s">
        <v>421</v>
      </c>
      <c r="M31" s="12" t="s">
        <v>376</v>
      </c>
      <c r="N31" s="13">
        <v>0.3</v>
      </c>
      <c r="O31" s="13">
        <v>0.3</v>
      </c>
      <c r="P31" s="13">
        <v>0.3</v>
      </c>
      <c r="Q31" s="13">
        <v>0.3</v>
      </c>
      <c r="R31" s="13">
        <v>0.3</v>
      </c>
      <c r="S31" s="13">
        <v>0.3</v>
      </c>
      <c r="T31" s="13">
        <v>0.3</v>
      </c>
      <c r="U31" s="13">
        <v>0.3</v>
      </c>
      <c r="V31" s="13">
        <v>0.3</v>
      </c>
      <c r="W31" s="13">
        <v>0.3</v>
      </c>
      <c r="X31" s="13">
        <v>0.3</v>
      </c>
      <c r="Y31" s="30">
        <v>0.3</v>
      </c>
      <c r="Z31" s="14">
        <v>3.6</v>
      </c>
      <c r="AA31" s="13">
        <v>0.3</v>
      </c>
      <c r="AB31" s="13">
        <v>0.3</v>
      </c>
      <c r="AC31" s="42">
        <f t="shared" si="1"/>
        <v>0.6</v>
      </c>
      <c r="AD31" s="42">
        <f t="shared" si="2"/>
        <v>0</v>
      </c>
      <c r="AE31" s="42">
        <f t="shared" si="3"/>
        <v>0</v>
      </c>
      <c r="AF31" s="42">
        <f t="shared" si="4"/>
        <v>0</v>
      </c>
    </row>
    <row r="32" spans="1:32" hidden="1" x14ac:dyDescent="0.15">
      <c r="A32" s="12" t="s">
        <v>446</v>
      </c>
      <c r="B32" s="12">
        <v>75</v>
      </c>
      <c r="C32" s="12" t="s">
        <v>447</v>
      </c>
      <c r="D32" s="12" t="s">
        <v>10</v>
      </c>
      <c r="E32" s="12" t="s">
        <v>10</v>
      </c>
      <c r="F32" s="12" t="s">
        <v>371</v>
      </c>
      <c r="G32" s="12" t="s">
        <v>448</v>
      </c>
      <c r="H32" s="12" t="s">
        <v>374</v>
      </c>
      <c r="I32" s="12" t="s">
        <v>375</v>
      </c>
      <c r="J32" s="12" t="s">
        <v>449</v>
      </c>
      <c r="K32" s="12" t="s">
        <v>449</v>
      </c>
      <c r="L32" s="12" t="s">
        <v>379</v>
      </c>
      <c r="M32" s="12" t="s">
        <v>358</v>
      </c>
      <c r="N32" s="13">
        <v>0.63026899999999997</v>
      </c>
      <c r="O32" s="13">
        <v>0.63026899999999997</v>
      </c>
      <c r="P32" s="13">
        <v>0.18526899999999999</v>
      </c>
      <c r="Q32" s="13">
        <v>0.18526899999999999</v>
      </c>
      <c r="R32" s="13">
        <v>0.18526899999999999</v>
      </c>
      <c r="S32" s="13">
        <v>0.18526899999999999</v>
      </c>
      <c r="T32" s="13">
        <v>0.18526899999999999</v>
      </c>
      <c r="U32" s="13">
        <v>0.18526899999999999</v>
      </c>
      <c r="V32" s="13">
        <v>0.18526899999999999</v>
      </c>
      <c r="W32" s="13">
        <v>0.18526899999999999</v>
      </c>
      <c r="X32" s="13">
        <v>0.18526899999999999</v>
      </c>
      <c r="Y32" s="30">
        <v>-0.224411</v>
      </c>
      <c r="Z32" s="14">
        <v>2.7035480000000001</v>
      </c>
      <c r="AA32" s="13">
        <v>-0.44500000000000001</v>
      </c>
      <c r="AB32" s="13">
        <v>-0.44500000000000001</v>
      </c>
      <c r="AC32" s="42">
        <f t="shared" si="1"/>
        <v>-0.89</v>
      </c>
      <c r="AD32" s="42">
        <f t="shared" si="2"/>
        <v>-1.075269</v>
      </c>
      <c r="AE32" s="42">
        <f t="shared" si="3"/>
        <v>-1.075269</v>
      </c>
      <c r="AF32" s="42">
        <f t="shared" si="4"/>
        <v>-2.1505380000000001</v>
      </c>
    </row>
    <row r="33" spans="1:32" hidden="1" x14ac:dyDescent="0.15">
      <c r="A33" s="12" t="s">
        <v>450</v>
      </c>
      <c r="B33" s="12">
        <v>75</v>
      </c>
      <c r="C33" s="12" t="s">
        <v>447</v>
      </c>
      <c r="D33" s="12" t="s">
        <v>10</v>
      </c>
      <c r="E33" s="12" t="s">
        <v>10</v>
      </c>
      <c r="F33" s="12" t="s">
        <v>371</v>
      </c>
      <c r="G33" s="12" t="s">
        <v>451</v>
      </c>
      <c r="H33" s="12" t="s">
        <v>374</v>
      </c>
      <c r="I33" s="12" t="s">
        <v>375</v>
      </c>
      <c r="J33" s="12" t="s">
        <v>452</v>
      </c>
      <c r="K33" s="12" t="s">
        <v>452</v>
      </c>
      <c r="L33" s="12" t="s">
        <v>379</v>
      </c>
      <c r="M33" s="12" t="s">
        <v>358</v>
      </c>
      <c r="N33" s="13">
        <v>1.4404859999999999</v>
      </c>
      <c r="O33" s="13">
        <v>1.4404859999999999</v>
      </c>
      <c r="P33" s="13">
        <v>1.4404859999999999</v>
      </c>
      <c r="Q33" s="13">
        <v>1.4404859999999999</v>
      </c>
      <c r="R33" s="13">
        <v>1.4404859999999999</v>
      </c>
      <c r="S33" s="13">
        <v>1.4404859999999999</v>
      </c>
      <c r="T33" s="13">
        <v>1.4404859999999999</v>
      </c>
      <c r="U33" s="13">
        <v>1.4404859999999999</v>
      </c>
      <c r="V33" s="13">
        <v>1.4404859999999999</v>
      </c>
      <c r="W33" s="13">
        <v>1.4404859999999999</v>
      </c>
      <c r="X33" s="13">
        <v>1.4404859999999999</v>
      </c>
      <c r="Y33" s="30">
        <v>1.4346540000000001</v>
      </c>
      <c r="Z33" s="14">
        <v>17.28</v>
      </c>
      <c r="AA33" s="13">
        <v>1.4404859999999999</v>
      </c>
      <c r="AB33" s="13">
        <v>1.4404859999999999</v>
      </c>
      <c r="AC33" s="42">
        <f t="shared" si="1"/>
        <v>2.8809719999999999</v>
      </c>
      <c r="AD33" s="42">
        <f t="shared" si="2"/>
        <v>0</v>
      </c>
      <c r="AE33" s="42">
        <f t="shared" si="3"/>
        <v>0</v>
      </c>
      <c r="AF33" s="42">
        <f t="shared" si="4"/>
        <v>0</v>
      </c>
    </row>
    <row r="34" spans="1:32" hidden="1" x14ac:dyDescent="0.15">
      <c r="A34" s="12" t="s">
        <v>453</v>
      </c>
      <c r="B34" s="12">
        <v>75</v>
      </c>
      <c r="C34" s="12" t="s">
        <v>447</v>
      </c>
      <c r="D34" s="12" t="s">
        <v>10</v>
      </c>
      <c r="E34" s="12" t="s">
        <v>10</v>
      </c>
      <c r="F34" s="12" t="s">
        <v>371</v>
      </c>
      <c r="G34" s="12" t="s">
        <v>454</v>
      </c>
      <c r="H34" s="12" t="s">
        <v>374</v>
      </c>
      <c r="I34" s="12" t="s">
        <v>375</v>
      </c>
      <c r="J34" s="12" t="s">
        <v>455</v>
      </c>
      <c r="K34" s="12" t="s">
        <v>455</v>
      </c>
      <c r="L34" s="12" t="s">
        <v>379</v>
      </c>
      <c r="M34" s="12" t="s">
        <v>358</v>
      </c>
      <c r="N34" s="13">
        <v>0.88</v>
      </c>
      <c r="O34" s="13">
        <v>0.88</v>
      </c>
      <c r="P34" s="13">
        <v>0</v>
      </c>
      <c r="Q34" s="13">
        <v>8.7999999999999995E-2</v>
      </c>
      <c r="R34" s="13">
        <v>8.7999999999999995E-2</v>
      </c>
      <c r="S34" s="13">
        <v>8.7999999999999995E-2</v>
      </c>
      <c r="T34" s="13">
        <v>8.7999999999999995E-2</v>
      </c>
      <c r="U34" s="13">
        <v>8.7999999999999995E-2</v>
      </c>
      <c r="V34" s="13">
        <v>8.7999999999999995E-2</v>
      </c>
      <c r="W34" s="13">
        <v>8.7999999999999995E-2</v>
      </c>
      <c r="X34" s="13">
        <v>8.7999999999999995E-2</v>
      </c>
      <c r="Y34" s="30">
        <v>8.7999999999999995E-2</v>
      </c>
      <c r="Z34" s="14">
        <v>2.552</v>
      </c>
      <c r="AA34" s="13">
        <v>-0.79200000000000004</v>
      </c>
      <c r="AB34" s="13">
        <v>0</v>
      </c>
      <c r="AC34" s="42">
        <f t="shared" si="1"/>
        <v>-0.79200000000000004</v>
      </c>
      <c r="AD34" s="42">
        <f t="shared" si="2"/>
        <v>-1.6720000000000002</v>
      </c>
      <c r="AE34" s="42">
        <f t="shared" si="3"/>
        <v>-0.88</v>
      </c>
      <c r="AF34" s="42">
        <f t="shared" si="4"/>
        <v>-2.552</v>
      </c>
    </row>
    <row r="35" spans="1:32" hidden="1" x14ac:dyDescent="0.15">
      <c r="A35" s="12" t="s">
        <v>456</v>
      </c>
      <c r="B35" s="12">
        <v>97</v>
      </c>
      <c r="C35" s="12" t="s">
        <v>457</v>
      </c>
      <c r="D35" s="12" t="s">
        <v>31</v>
      </c>
      <c r="E35" s="12" t="s">
        <v>31</v>
      </c>
      <c r="F35" s="12" t="s">
        <v>371</v>
      </c>
      <c r="G35" s="12" t="s">
        <v>458</v>
      </c>
      <c r="H35" s="12" t="s">
        <v>374</v>
      </c>
      <c r="I35" s="12" t="s">
        <v>375</v>
      </c>
      <c r="J35" s="12" t="s">
        <v>459</v>
      </c>
      <c r="K35" s="12" t="s">
        <v>100</v>
      </c>
      <c r="L35" s="12" t="s">
        <v>373</v>
      </c>
      <c r="M35" s="12" t="s">
        <v>358</v>
      </c>
      <c r="N35" s="13">
        <v>0.5</v>
      </c>
      <c r="O35" s="13">
        <v>0.5</v>
      </c>
      <c r="P35" s="13">
        <v>0.5</v>
      </c>
      <c r="Q35" s="13">
        <v>0.5</v>
      </c>
      <c r="R35" s="13">
        <v>0.5</v>
      </c>
      <c r="S35" s="13">
        <v>0.5</v>
      </c>
      <c r="T35" s="13">
        <v>0.5</v>
      </c>
      <c r="U35" s="13">
        <v>0.5</v>
      </c>
      <c r="V35" s="13">
        <v>0.5</v>
      </c>
      <c r="W35" s="13">
        <v>0.5</v>
      </c>
      <c r="X35" s="13">
        <v>0.5</v>
      </c>
      <c r="Y35" s="30">
        <v>0</v>
      </c>
      <c r="Z35" s="14">
        <v>5.5</v>
      </c>
      <c r="AA35" s="13">
        <v>0</v>
      </c>
      <c r="AB35" s="13">
        <v>0</v>
      </c>
      <c r="AC35" s="42">
        <f t="shared" si="1"/>
        <v>0</v>
      </c>
      <c r="AD35" s="42">
        <f t="shared" si="2"/>
        <v>-0.5</v>
      </c>
      <c r="AE35" s="42">
        <f t="shared" si="3"/>
        <v>-0.5</v>
      </c>
      <c r="AF35" s="42">
        <f t="shared" si="4"/>
        <v>-1</v>
      </c>
    </row>
    <row r="36" spans="1:32" hidden="1" x14ac:dyDescent="0.15">
      <c r="A36" s="12" t="s">
        <v>460</v>
      </c>
      <c r="B36" s="12">
        <v>97</v>
      </c>
      <c r="C36" s="12" t="s">
        <v>457</v>
      </c>
      <c r="D36" s="12" t="s">
        <v>31</v>
      </c>
      <c r="E36" s="12" t="s">
        <v>31</v>
      </c>
      <c r="F36" s="12" t="s">
        <v>371</v>
      </c>
      <c r="G36" s="12" t="s">
        <v>461</v>
      </c>
      <c r="H36" s="12" t="s">
        <v>374</v>
      </c>
      <c r="I36" s="12" t="s">
        <v>375</v>
      </c>
      <c r="J36" s="12" t="s">
        <v>462</v>
      </c>
      <c r="K36" s="12" t="s">
        <v>462</v>
      </c>
      <c r="L36" s="12" t="s">
        <v>373</v>
      </c>
      <c r="M36" s="12" t="s">
        <v>358</v>
      </c>
      <c r="N36" s="13">
        <v>0.45</v>
      </c>
      <c r="O36" s="13">
        <v>0.45</v>
      </c>
      <c r="P36" s="13">
        <v>0.45</v>
      </c>
      <c r="Q36" s="13">
        <v>0.45</v>
      </c>
      <c r="R36" s="13">
        <v>0.45</v>
      </c>
      <c r="S36" s="13">
        <v>0.45</v>
      </c>
      <c r="T36" s="13">
        <v>0.45</v>
      </c>
      <c r="U36" s="13">
        <v>0.45</v>
      </c>
      <c r="V36" s="13">
        <v>0.45</v>
      </c>
      <c r="W36" s="13">
        <v>0.45</v>
      </c>
      <c r="X36" s="13">
        <v>0.45</v>
      </c>
      <c r="Y36" s="30">
        <v>0.45</v>
      </c>
      <c r="Z36" s="14">
        <v>5.4</v>
      </c>
      <c r="AA36" s="13">
        <v>0</v>
      </c>
      <c r="AB36" s="13">
        <v>0</v>
      </c>
      <c r="AC36" s="42">
        <f t="shared" si="1"/>
        <v>0</v>
      </c>
      <c r="AD36" s="42">
        <f t="shared" si="2"/>
        <v>-0.45</v>
      </c>
      <c r="AE36" s="42">
        <f t="shared" si="3"/>
        <v>-0.45</v>
      </c>
      <c r="AF36" s="42">
        <f t="shared" si="4"/>
        <v>-0.9</v>
      </c>
    </row>
    <row r="37" spans="1:32" hidden="1" x14ac:dyDescent="0.15">
      <c r="A37" s="12" t="s">
        <v>463</v>
      </c>
      <c r="B37" s="12">
        <v>106</v>
      </c>
      <c r="C37" s="12" t="s">
        <v>464</v>
      </c>
      <c r="D37" s="12" t="s">
        <v>465</v>
      </c>
      <c r="E37" s="12" t="s">
        <v>465</v>
      </c>
      <c r="F37" s="12" t="s">
        <v>352</v>
      </c>
      <c r="G37" s="12" t="s">
        <v>466</v>
      </c>
      <c r="H37" s="12" t="s">
        <v>366</v>
      </c>
      <c r="I37" s="12" t="s">
        <v>367</v>
      </c>
      <c r="J37" s="12" t="s">
        <v>467</v>
      </c>
      <c r="K37" s="12" t="s">
        <v>467</v>
      </c>
      <c r="L37" s="12" t="s">
        <v>409</v>
      </c>
      <c r="M37" s="12" t="s">
        <v>376</v>
      </c>
      <c r="N37" s="13">
        <v>5.8909089999999997</v>
      </c>
      <c r="O37" s="13">
        <v>5.8909089999999997</v>
      </c>
      <c r="P37" s="13">
        <v>0</v>
      </c>
      <c r="Q37" s="13">
        <v>0</v>
      </c>
      <c r="R37" s="13">
        <v>0</v>
      </c>
      <c r="S37" s="13">
        <v>0</v>
      </c>
      <c r="T37" s="13">
        <v>0</v>
      </c>
      <c r="U37" s="13">
        <v>0</v>
      </c>
      <c r="V37" s="13">
        <v>0</v>
      </c>
      <c r="W37" s="13">
        <v>0</v>
      </c>
      <c r="X37" s="13">
        <v>0</v>
      </c>
      <c r="Y37" s="30">
        <v>0</v>
      </c>
      <c r="Z37" s="14">
        <v>11.781817999999999</v>
      </c>
      <c r="AA37" s="13">
        <v>0</v>
      </c>
      <c r="AB37" s="13">
        <v>0</v>
      </c>
      <c r="AC37" s="42">
        <f t="shared" si="1"/>
        <v>0</v>
      </c>
      <c r="AD37" s="42">
        <f t="shared" si="2"/>
        <v>-5.8909089999999997</v>
      </c>
      <c r="AE37" s="42">
        <f t="shared" si="3"/>
        <v>-5.8909089999999997</v>
      </c>
      <c r="AF37" s="42">
        <f t="shared" si="4"/>
        <v>-11.781817999999999</v>
      </c>
    </row>
    <row r="38" spans="1:32" hidden="1" x14ac:dyDescent="0.15">
      <c r="A38" s="12" t="s">
        <v>468</v>
      </c>
      <c r="B38" s="12">
        <v>58</v>
      </c>
      <c r="C38" s="12" t="s">
        <v>469</v>
      </c>
      <c r="D38" s="12" t="s">
        <v>419</v>
      </c>
      <c r="E38" s="12" t="s">
        <v>419</v>
      </c>
      <c r="F38" s="12" t="s">
        <v>352</v>
      </c>
      <c r="G38" s="12" t="s">
        <v>470</v>
      </c>
      <c r="H38" s="12" t="s">
        <v>374</v>
      </c>
      <c r="I38" s="12" t="s">
        <v>375</v>
      </c>
      <c r="J38" s="12" t="s">
        <v>471</v>
      </c>
      <c r="K38" s="12" t="s">
        <v>471</v>
      </c>
      <c r="L38" s="12" t="s">
        <v>421</v>
      </c>
      <c r="M38" s="12" t="s">
        <v>376</v>
      </c>
      <c r="N38" s="13">
        <v>0.34</v>
      </c>
      <c r="O38" s="13">
        <v>0.34</v>
      </c>
      <c r="P38" s="13">
        <v>0.34</v>
      </c>
      <c r="Q38" s="13">
        <v>0.34</v>
      </c>
      <c r="R38" s="13">
        <v>0.34</v>
      </c>
      <c r="S38" s="13">
        <v>0.34</v>
      </c>
      <c r="T38" s="13">
        <v>0.34</v>
      </c>
      <c r="U38" s="13">
        <v>0.34</v>
      </c>
      <c r="V38" s="13">
        <v>0.34</v>
      </c>
      <c r="W38" s="13">
        <v>0.34</v>
      </c>
      <c r="X38" s="13">
        <v>0.34</v>
      </c>
      <c r="Y38" s="30">
        <v>0.34</v>
      </c>
      <c r="Z38" s="14">
        <v>4.08</v>
      </c>
      <c r="AA38" s="13">
        <v>0.34</v>
      </c>
      <c r="AB38" s="13">
        <v>0.34</v>
      </c>
      <c r="AC38" s="42">
        <f t="shared" si="1"/>
        <v>0.68</v>
      </c>
      <c r="AD38" s="42">
        <f t="shared" si="2"/>
        <v>0</v>
      </c>
      <c r="AE38" s="42">
        <f t="shared" si="3"/>
        <v>0</v>
      </c>
      <c r="AF38" s="42">
        <f t="shared" si="4"/>
        <v>0</v>
      </c>
    </row>
    <row r="39" spans="1:32" hidden="1" x14ac:dyDescent="0.15">
      <c r="A39" s="12" t="s">
        <v>472</v>
      </c>
      <c r="B39" s="12">
        <v>7</v>
      </c>
      <c r="C39" s="12" t="s">
        <v>350</v>
      </c>
      <c r="D39" s="12" t="s">
        <v>351</v>
      </c>
      <c r="E39" s="12" t="s">
        <v>351</v>
      </c>
      <c r="F39" s="12" t="s">
        <v>352</v>
      </c>
      <c r="G39" s="12" t="s">
        <v>473</v>
      </c>
      <c r="H39" s="12" t="s">
        <v>366</v>
      </c>
      <c r="I39" s="12" t="s">
        <v>367</v>
      </c>
      <c r="J39" s="12" t="s">
        <v>240</v>
      </c>
      <c r="K39" s="12" t="s">
        <v>240</v>
      </c>
      <c r="L39" s="12" t="s">
        <v>409</v>
      </c>
      <c r="M39" s="12" t="s">
        <v>376</v>
      </c>
      <c r="N39" s="13">
        <v>24.097128000000001</v>
      </c>
      <c r="O39" s="13">
        <v>24.097128000000001</v>
      </c>
      <c r="P39" s="13">
        <v>24.097128000000001</v>
      </c>
      <c r="Q39" s="13">
        <v>24.097128000000001</v>
      </c>
      <c r="R39" s="13">
        <v>24.097128000000001</v>
      </c>
      <c r="S39" s="13">
        <v>24.097128000000001</v>
      </c>
      <c r="T39" s="13">
        <v>24.097128000000001</v>
      </c>
      <c r="U39" s="13">
        <v>24.097128000000001</v>
      </c>
      <c r="V39" s="13">
        <v>24.097128000000001</v>
      </c>
      <c r="W39" s="13">
        <v>24.097128000000001</v>
      </c>
      <c r="X39" s="13">
        <v>24.097128000000001</v>
      </c>
      <c r="Y39" s="30">
        <v>24.097128000000001</v>
      </c>
      <c r="Z39" s="14">
        <v>289.16553599999997</v>
      </c>
      <c r="AA39" s="13">
        <v>24.097128000000001</v>
      </c>
      <c r="AB39" s="13">
        <v>24.097128000000001</v>
      </c>
      <c r="AC39" s="42">
        <f t="shared" si="1"/>
        <v>48.194256000000003</v>
      </c>
      <c r="AD39" s="42">
        <f t="shared" si="2"/>
        <v>0</v>
      </c>
      <c r="AE39" s="42">
        <f t="shared" si="3"/>
        <v>0</v>
      </c>
      <c r="AF39" s="42">
        <f t="shared" si="4"/>
        <v>0</v>
      </c>
    </row>
    <row r="40" spans="1:32" hidden="1" x14ac:dyDescent="0.15">
      <c r="A40" s="12" t="s">
        <v>474</v>
      </c>
      <c r="B40" s="12">
        <v>7</v>
      </c>
      <c r="C40" s="12" t="s">
        <v>350</v>
      </c>
      <c r="D40" s="12" t="s">
        <v>351</v>
      </c>
      <c r="E40" s="12" t="s">
        <v>351</v>
      </c>
      <c r="F40" s="12" t="s">
        <v>352</v>
      </c>
      <c r="G40" s="12" t="s">
        <v>475</v>
      </c>
      <c r="H40" s="12" t="s">
        <v>366</v>
      </c>
      <c r="I40" s="12" t="s">
        <v>367</v>
      </c>
      <c r="J40" s="12" t="s">
        <v>240</v>
      </c>
      <c r="K40" s="12" t="s">
        <v>240</v>
      </c>
      <c r="L40" s="12" t="s">
        <v>409</v>
      </c>
      <c r="M40" s="12" t="s">
        <v>376</v>
      </c>
      <c r="N40" s="13">
        <v>13.375916</v>
      </c>
      <c r="O40" s="13">
        <v>13.375916</v>
      </c>
      <c r="P40" s="13">
        <v>13.375916</v>
      </c>
      <c r="Q40" s="13">
        <v>13.375916</v>
      </c>
      <c r="R40" s="13">
        <v>13.375916</v>
      </c>
      <c r="S40" s="13">
        <v>13.375916</v>
      </c>
      <c r="T40" s="13">
        <v>13.375916</v>
      </c>
      <c r="U40" s="13">
        <v>13.375916</v>
      </c>
      <c r="V40" s="13">
        <v>13.375916</v>
      </c>
      <c r="W40" s="13">
        <v>13.375916</v>
      </c>
      <c r="X40" s="13">
        <v>13.375915000000001</v>
      </c>
      <c r="Y40" s="30">
        <v>13.375912</v>
      </c>
      <c r="Z40" s="14">
        <v>160.510987</v>
      </c>
      <c r="AA40" s="13">
        <v>13.375912</v>
      </c>
      <c r="AB40" s="13">
        <v>13.375912</v>
      </c>
      <c r="AC40" s="42">
        <f t="shared" si="1"/>
        <v>26.751823999999999</v>
      </c>
      <c r="AD40" s="42">
        <f t="shared" si="2"/>
        <v>-4.0000000005591119E-6</v>
      </c>
      <c r="AE40" s="42">
        <f t="shared" si="3"/>
        <v>-4.0000000005591119E-6</v>
      </c>
      <c r="AF40" s="42">
        <f t="shared" si="4"/>
        <v>-8.0000000011182237E-6</v>
      </c>
    </row>
    <row r="41" spans="1:32" hidden="1" x14ac:dyDescent="0.15">
      <c r="A41" s="12" t="s">
        <v>476</v>
      </c>
      <c r="B41" s="12">
        <v>7</v>
      </c>
      <c r="C41" s="12" t="s">
        <v>350</v>
      </c>
      <c r="D41" s="12" t="s">
        <v>351</v>
      </c>
      <c r="E41" s="12" t="s">
        <v>351</v>
      </c>
      <c r="F41" s="12" t="s">
        <v>352</v>
      </c>
      <c r="G41" s="12" t="s">
        <v>477</v>
      </c>
      <c r="H41" s="12" t="s">
        <v>404</v>
      </c>
      <c r="I41" s="12" t="s">
        <v>404</v>
      </c>
      <c r="J41" s="12" t="s">
        <v>182</v>
      </c>
      <c r="K41" s="12" t="s">
        <v>182</v>
      </c>
      <c r="L41" s="12" t="s">
        <v>478</v>
      </c>
      <c r="M41" s="12" t="s">
        <v>376</v>
      </c>
      <c r="N41" s="13">
        <v>13.3245</v>
      </c>
      <c r="O41" s="13">
        <v>13.3245</v>
      </c>
      <c r="P41" s="13">
        <v>13.3245</v>
      </c>
      <c r="Q41" s="13">
        <v>13.3245</v>
      </c>
      <c r="R41" s="13">
        <v>13.3245</v>
      </c>
      <c r="S41" s="13">
        <v>13.3245</v>
      </c>
      <c r="T41" s="13">
        <v>13.3245</v>
      </c>
      <c r="U41" s="13">
        <v>13.3245</v>
      </c>
      <c r="V41" s="13">
        <v>13.3245</v>
      </c>
      <c r="W41" s="13">
        <v>13.3245</v>
      </c>
      <c r="X41" s="13">
        <v>13.3245</v>
      </c>
      <c r="Y41" s="30">
        <v>13.3245</v>
      </c>
      <c r="Z41" s="14">
        <v>159.89400000000001</v>
      </c>
      <c r="AA41" s="13">
        <v>13.3245</v>
      </c>
      <c r="AB41" s="13">
        <v>13.3245</v>
      </c>
      <c r="AC41" s="42">
        <f t="shared" si="1"/>
        <v>26.649000000000001</v>
      </c>
      <c r="AD41" s="42">
        <f t="shared" si="2"/>
        <v>0</v>
      </c>
      <c r="AE41" s="42">
        <f t="shared" si="3"/>
        <v>0</v>
      </c>
      <c r="AF41" s="42">
        <f t="shared" si="4"/>
        <v>0</v>
      </c>
    </row>
    <row r="42" spans="1:32" hidden="1" x14ac:dyDescent="0.15">
      <c r="A42" s="12" t="s">
        <v>479</v>
      </c>
      <c r="B42" s="12">
        <v>7</v>
      </c>
      <c r="C42" s="12" t="s">
        <v>350</v>
      </c>
      <c r="D42" s="12" t="s">
        <v>351</v>
      </c>
      <c r="E42" s="12" t="s">
        <v>351</v>
      </c>
      <c r="F42" s="12" t="s">
        <v>352</v>
      </c>
      <c r="G42" s="12" t="s">
        <v>480</v>
      </c>
      <c r="H42" s="12" t="s">
        <v>374</v>
      </c>
      <c r="I42" s="12" t="s">
        <v>375</v>
      </c>
      <c r="J42" s="12" t="s">
        <v>482</v>
      </c>
      <c r="K42" s="12" t="s">
        <v>482</v>
      </c>
      <c r="L42" s="12" t="s">
        <v>481</v>
      </c>
      <c r="M42" s="12" t="s">
        <v>376</v>
      </c>
      <c r="N42" s="13">
        <v>22.8</v>
      </c>
      <c r="O42" s="13">
        <v>22.8</v>
      </c>
      <c r="P42" s="13">
        <v>22.8</v>
      </c>
      <c r="Q42" s="13">
        <v>22.8</v>
      </c>
      <c r="R42" s="13">
        <v>22.8</v>
      </c>
      <c r="S42" s="13">
        <v>22.8</v>
      </c>
      <c r="T42" s="13">
        <v>22.8</v>
      </c>
      <c r="U42" s="13">
        <v>22.8</v>
      </c>
      <c r="V42" s="13">
        <v>22.8</v>
      </c>
      <c r="W42" s="13">
        <v>22.8</v>
      </c>
      <c r="X42" s="13">
        <v>22.8</v>
      </c>
      <c r="Y42" s="30">
        <v>22.8</v>
      </c>
      <c r="Z42" s="14">
        <v>273.60000000000002</v>
      </c>
      <c r="AA42" s="13">
        <v>22.8</v>
      </c>
      <c r="AB42" s="13">
        <v>22.8</v>
      </c>
      <c r="AC42" s="42">
        <f t="shared" si="1"/>
        <v>45.6</v>
      </c>
      <c r="AD42" s="42">
        <f t="shared" si="2"/>
        <v>0</v>
      </c>
      <c r="AE42" s="42">
        <f t="shared" si="3"/>
        <v>0</v>
      </c>
      <c r="AF42" s="42">
        <f t="shared" si="4"/>
        <v>0</v>
      </c>
    </row>
    <row r="43" spans="1:32" hidden="1" x14ac:dyDescent="0.15">
      <c r="A43" s="12" t="s">
        <v>483</v>
      </c>
      <c r="B43" s="12">
        <v>7</v>
      </c>
      <c r="C43" s="12" t="s">
        <v>350</v>
      </c>
      <c r="D43" s="12" t="s">
        <v>351</v>
      </c>
      <c r="E43" s="12" t="s">
        <v>351</v>
      </c>
      <c r="F43" s="12" t="s">
        <v>352</v>
      </c>
      <c r="G43" s="12" t="s">
        <v>484</v>
      </c>
      <c r="H43" s="12" t="s">
        <v>366</v>
      </c>
      <c r="I43" s="12" t="s">
        <v>367</v>
      </c>
      <c r="J43" s="12" t="s">
        <v>485</v>
      </c>
      <c r="K43" s="12" t="s">
        <v>240</v>
      </c>
      <c r="L43" s="12" t="s">
        <v>409</v>
      </c>
      <c r="M43" s="12" t="s">
        <v>376</v>
      </c>
      <c r="N43" s="13">
        <v>53.420160000000003</v>
      </c>
      <c r="O43" s="13">
        <v>53.420160000000003</v>
      </c>
      <c r="P43" s="13">
        <v>53.420160000000003</v>
      </c>
      <c r="Q43" s="13">
        <v>53.420160000000003</v>
      </c>
      <c r="R43" s="13">
        <v>53.420160000000003</v>
      </c>
      <c r="S43" s="13">
        <v>53.420160000000003</v>
      </c>
      <c r="T43" s="13">
        <v>53.420160000000003</v>
      </c>
      <c r="U43" s="13">
        <v>53.420160000000003</v>
      </c>
      <c r="V43" s="13">
        <v>53.420160000000003</v>
      </c>
      <c r="W43" s="13">
        <v>53.420160000000003</v>
      </c>
      <c r="X43" s="13">
        <v>53.420160000000003</v>
      </c>
      <c r="Y43" s="30">
        <v>0</v>
      </c>
      <c r="Z43" s="14">
        <v>587.62175999999999</v>
      </c>
      <c r="AA43" s="13">
        <v>0</v>
      </c>
      <c r="AB43" s="13">
        <v>0</v>
      </c>
      <c r="AC43" s="42">
        <f t="shared" si="1"/>
        <v>0</v>
      </c>
      <c r="AD43" s="42">
        <f t="shared" si="2"/>
        <v>-53.420160000000003</v>
      </c>
      <c r="AE43" s="42">
        <f t="shared" si="3"/>
        <v>-53.420160000000003</v>
      </c>
      <c r="AF43" s="42">
        <f t="shared" si="4"/>
        <v>-106.84032000000001</v>
      </c>
    </row>
    <row r="44" spans="1:32" hidden="1" x14ac:dyDescent="0.15">
      <c r="A44" s="12" t="s">
        <v>486</v>
      </c>
      <c r="B44" s="12">
        <v>74</v>
      </c>
      <c r="C44" s="12" t="s">
        <v>487</v>
      </c>
      <c r="D44" s="12" t="s">
        <v>10</v>
      </c>
      <c r="E44" s="12" t="s">
        <v>10</v>
      </c>
      <c r="F44" s="12" t="s">
        <v>371</v>
      </c>
      <c r="G44" s="12" t="s">
        <v>488</v>
      </c>
      <c r="H44" s="12" t="s">
        <v>490</v>
      </c>
      <c r="I44" s="12" t="s">
        <v>375</v>
      </c>
      <c r="J44" s="12" t="s">
        <v>246</v>
      </c>
      <c r="K44" s="12" t="s">
        <v>246</v>
      </c>
      <c r="L44" s="12" t="s">
        <v>489</v>
      </c>
      <c r="M44" s="12" t="s">
        <v>376</v>
      </c>
      <c r="N44" s="13">
        <v>8.8726249999999993</v>
      </c>
      <c r="O44" s="13">
        <v>8.8726249999999993</v>
      </c>
      <c r="P44" s="13">
        <v>8.8726249999999993</v>
      </c>
      <c r="Q44" s="13">
        <v>8.8726249999999993</v>
      </c>
      <c r="R44" s="13">
        <v>8.7233479999999997</v>
      </c>
      <c r="S44" s="13">
        <v>8.8645949999999996</v>
      </c>
      <c r="T44" s="13">
        <v>8.8645949999999996</v>
      </c>
      <c r="U44" s="13">
        <v>8.8645949999999996</v>
      </c>
      <c r="V44" s="13">
        <v>8.8645949999999996</v>
      </c>
      <c r="W44" s="13">
        <v>8.8645949999999996</v>
      </c>
      <c r="X44" s="13">
        <v>9.8412500000000005</v>
      </c>
      <c r="Y44" s="30">
        <v>8.0593020000000006</v>
      </c>
      <c r="Z44" s="14">
        <v>106.437375</v>
      </c>
      <c r="AA44" s="13">
        <v>9.2246109999999994</v>
      </c>
      <c r="AB44" s="13">
        <v>9.2246109999999994</v>
      </c>
      <c r="AC44" s="42">
        <f t="shared" si="1"/>
        <v>18.449221999999999</v>
      </c>
      <c r="AD44" s="42">
        <f t="shared" si="2"/>
        <v>0.35198600000000013</v>
      </c>
      <c r="AE44" s="42">
        <f t="shared" si="3"/>
        <v>0.35198600000000013</v>
      </c>
      <c r="AF44" s="42">
        <f t="shared" si="4"/>
        <v>0.70397200000000026</v>
      </c>
    </row>
    <row r="45" spans="1:32" hidden="1" x14ac:dyDescent="0.15">
      <c r="A45" s="12" t="s">
        <v>491</v>
      </c>
      <c r="B45" s="12">
        <v>73</v>
      </c>
      <c r="C45" s="12" t="s">
        <v>492</v>
      </c>
      <c r="D45" s="12" t="s">
        <v>6</v>
      </c>
      <c r="E45" s="12" t="s">
        <v>6</v>
      </c>
      <c r="F45" s="12" t="s">
        <v>352</v>
      </c>
      <c r="G45" s="12" t="s">
        <v>493</v>
      </c>
      <c r="H45" s="12" t="s">
        <v>404</v>
      </c>
      <c r="I45" s="12" t="s">
        <v>404</v>
      </c>
      <c r="J45" s="12" t="s">
        <v>182</v>
      </c>
      <c r="K45" s="12" t="s">
        <v>182</v>
      </c>
      <c r="L45" s="12" t="s">
        <v>478</v>
      </c>
      <c r="M45" s="12" t="s">
        <v>376</v>
      </c>
      <c r="N45" s="13">
        <v>9</v>
      </c>
      <c r="O45" s="13">
        <v>9</v>
      </c>
      <c r="P45" s="13">
        <v>9</v>
      </c>
      <c r="Q45" s="13">
        <v>9</v>
      </c>
      <c r="R45" s="13">
        <v>9</v>
      </c>
      <c r="S45" s="13">
        <v>9</v>
      </c>
      <c r="T45" s="13">
        <v>9</v>
      </c>
      <c r="U45" s="13">
        <v>9</v>
      </c>
      <c r="V45" s="13">
        <v>9</v>
      </c>
      <c r="W45" s="13">
        <v>9</v>
      </c>
      <c r="X45" s="13">
        <v>9</v>
      </c>
      <c r="Y45" s="30">
        <v>9</v>
      </c>
      <c r="Z45" s="14">
        <v>108</v>
      </c>
      <c r="AA45" s="13">
        <v>9</v>
      </c>
      <c r="AB45" s="13">
        <v>9</v>
      </c>
      <c r="AC45" s="42">
        <f t="shared" si="1"/>
        <v>18</v>
      </c>
      <c r="AD45" s="42">
        <f t="shared" si="2"/>
        <v>0</v>
      </c>
      <c r="AE45" s="42">
        <f t="shared" si="3"/>
        <v>0</v>
      </c>
      <c r="AF45" s="42">
        <f t="shared" si="4"/>
        <v>0</v>
      </c>
    </row>
    <row r="46" spans="1:32" hidden="1" x14ac:dyDescent="0.15">
      <c r="A46" s="12" t="s">
        <v>494</v>
      </c>
      <c r="B46" s="12">
        <v>11</v>
      </c>
      <c r="C46" s="12" t="s">
        <v>495</v>
      </c>
      <c r="D46" s="12" t="s">
        <v>10</v>
      </c>
      <c r="E46" s="12" t="s">
        <v>10</v>
      </c>
      <c r="F46" s="12" t="s">
        <v>371</v>
      </c>
      <c r="G46" s="12" t="s">
        <v>496</v>
      </c>
      <c r="H46" s="12" t="s">
        <v>374</v>
      </c>
      <c r="I46" s="12" t="s">
        <v>375</v>
      </c>
      <c r="J46" s="12" t="s">
        <v>497</v>
      </c>
      <c r="K46" s="12" t="s">
        <v>497</v>
      </c>
      <c r="L46" s="12" t="s">
        <v>415</v>
      </c>
      <c r="M46" s="12" t="s">
        <v>358</v>
      </c>
      <c r="N46" s="13">
        <v>0.24743999999999999</v>
      </c>
      <c r="O46" s="13">
        <v>0.25512000000000001</v>
      </c>
      <c r="P46" s="13">
        <v>0.24166699999999999</v>
      </c>
      <c r="Q46" s="13">
        <v>0.24166699999999999</v>
      </c>
      <c r="R46" s="13">
        <v>0.26666600000000001</v>
      </c>
      <c r="S46" s="13">
        <v>0.25261299999999998</v>
      </c>
      <c r="T46" s="13">
        <v>0.25261299999999998</v>
      </c>
      <c r="U46" s="13">
        <v>0.24477399999999999</v>
      </c>
      <c r="V46" s="13">
        <v>0.25</v>
      </c>
      <c r="W46" s="13">
        <v>0.25</v>
      </c>
      <c r="X46" s="13">
        <v>0.25</v>
      </c>
      <c r="Y46" s="30">
        <v>0.24493200000000001</v>
      </c>
      <c r="Z46" s="14">
        <v>2.9974919999999998</v>
      </c>
      <c r="AA46" s="13">
        <v>0.24493200000000001</v>
      </c>
      <c r="AB46" s="13">
        <v>0.98513600000000001</v>
      </c>
      <c r="AC46" s="42">
        <f t="shared" si="1"/>
        <v>1.2300679999999999</v>
      </c>
      <c r="AD46" s="42">
        <f t="shared" si="2"/>
        <v>-2.5079999999999825E-3</v>
      </c>
      <c r="AE46" s="42">
        <f t="shared" si="3"/>
        <v>0.730016</v>
      </c>
      <c r="AF46" s="42">
        <f t="shared" si="4"/>
        <v>0.72750800000000004</v>
      </c>
    </row>
    <row r="47" spans="1:32" hidden="1" x14ac:dyDescent="0.15">
      <c r="A47" s="12" t="s">
        <v>498</v>
      </c>
      <c r="B47" s="12">
        <v>29</v>
      </c>
      <c r="C47" s="12" t="s">
        <v>370</v>
      </c>
      <c r="D47" s="12" t="s">
        <v>10</v>
      </c>
      <c r="E47" s="12" t="s">
        <v>10</v>
      </c>
      <c r="F47" s="12" t="s">
        <v>371</v>
      </c>
      <c r="G47" s="12" t="s">
        <v>499</v>
      </c>
      <c r="H47" s="12" t="s">
        <v>404</v>
      </c>
      <c r="I47" s="12" t="s">
        <v>404</v>
      </c>
      <c r="J47" s="12" t="s">
        <v>500</v>
      </c>
      <c r="K47" s="12" t="s">
        <v>501</v>
      </c>
      <c r="L47" s="12" t="s">
        <v>403</v>
      </c>
      <c r="M47" s="12" t="s">
        <v>358</v>
      </c>
      <c r="N47" s="13">
        <v>2.325939</v>
      </c>
      <c r="O47" s="13">
        <v>2.3981219999999999</v>
      </c>
      <c r="P47" s="13">
        <v>2.3745639999999999</v>
      </c>
      <c r="Q47" s="13">
        <v>-2.3254359999999998</v>
      </c>
      <c r="R47" s="13">
        <v>2.0658720000000002</v>
      </c>
      <c r="S47" s="13">
        <v>0</v>
      </c>
      <c r="T47" s="13">
        <v>0</v>
      </c>
      <c r="U47" s="13">
        <v>0</v>
      </c>
      <c r="V47" s="13">
        <v>0</v>
      </c>
      <c r="W47" s="13">
        <v>0</v>
      </c>
      <c r="X47" s="13">
        <v>0</v>
      </c>
      <c r="Y47" s="30">
        <v>0</v>
      </c>
      <c r="Z47" s="14">
        <v>6.8390610000000001</v>
      </c>
      <c r="AA47" s="13">
        <v>0</v>
      </c>
      <c r="AB47" s="13">
        <v>0</v>
      </c>
      <c r="AC47" s="42">
        <f t="shared" si="1"/>
        <v>0</v>
      </c>
      <c r="AD47" s="42">
        <f t="shared" si="2"/>
        <v>-2.325939</v>
      </c>
      <c r="AE47" s="42">
        <f t="shared" si="3"/>
        <v>-2.3981219999999999</v>
      </c>
      <c r="AF47" s="42">
        <f t="shared" si="4"/>
        <v>-4.7240609999999998</v>
      </c>
    </row>
    <row r="48" spans="1:32" hidden="1" x14ac:dyDescent="0.15">
      <c r="A48" s="12" t="s">
        <v>502</v>
      </c>
      <c r="B48" s="12">
        <v>29</v>
      </c>
      <c r="C48" s="12" t="s">
        <v>370</v>
      </c>
      <c r="D48" s="12" t="s">
        <v>10</v>
      </c>
      <c r="E48" s="12" t="s">
        <v>10</v>
      </c>
      <c r="F48" s="12" t="s">
        <v>371</v>
      </c>
      <c r="G48" s="12" t="s">
        <v>503</v>
      </c>
      <c r="H48" s="12" t="s">
        <v>355</v>
      </c>
      <c r="I48" s="12" t="s">
        <v>355</v>
      </c>
      <c r="J48" s="12" t="s">
        <v>504</v>
      </c>
      <c r="K48" s="12" t="s">
        <v>505</v>
      </c>
      <c r="L48" s="12" t="s">
        <v>354</v>
      </c>
      <c r="M48" s="12" t="s">
        <v>376</v>
      </c>
      <c r="N48" s="13">
        <v>28.330908000000001</v>
      </c>
      <c r="O48" s="13">
        <v>29.339742999999999</v>
      </c>
      <c r="P48" s="13">
        <v>30.232752999999999</v>
      </c>
      <c r="Q48" s="13">
        <v>30.232752999999999</v>
      </c>
      <c r="R48" s="13">
        <v>46.249161000000001</v>
      </c>
      <c r="S48" s="13">
        <v>30.091954000000001</v>
      </c>
      <c r="T48" s="13">
        <v>20.462529</v>
      </c>
      <c r="U48" s="13">
        <v>22.25085</v>
      </c>
      <c r="V48" s="13">
        <v>29.92</v>
      </c>
      <c r="W48" s="13">
        <v>29.92</v>
      </c>
      <c r="X48" s="13">
        <v>29.954566</v>
      </c>
      <c r="Y48" s="30">
        <v>29.652173999999999</v>
      </c>
      <c r="Z48" s="14">
        <v>356.63739099999998</v>
      </c>
      <c r="AA48" s="13">
        <v>29.652173999999999</v>
      </c>
      <c r="AB48" s="13">
        <v>29.538730999999999</v>
      </c>
      <c r="AC48" s="42">
        <f t="shared" si="1"/>
        <v>59.190905000000001</v>
      </c>
      <c r="AD48" s="42">
        <f t="shared" si="2"/>
        <v>1.3212659999999978</v>
      </c>
      <c r="AE48" s="42">
        <f t="shared" si="3"/>
        <v>0.19898799999999994</v>
      </c>
      <c r="AF48" s="42">
        <f t="shared" si="4"/>
        <v>1.5202539999999978</v>
      </c>
    </row>
    <row r="49" spans="1:32" hidden="1" x14ac:dyDescent="0.15">
      <c r="A49" s="12" t="s">
        <v>506</v>
      </c>
      <c r="B49" s="12">
        <v>29</v>
      </c>
      <c r="C49" s="12" t="s">
        <v>370</v>
      </c>
      <c r="D49" s="12" t="s">
        <v>10</v>
      </c>
      <c r="E49" s="12" t="s">
        <v>10</v>
      </c>
      <c r="F49" s="12" t="s">
        <v>371</v>
      </c>
      <c r="G49" s="12" t="s">
        <v>507</v>
      </c>
      <c r="H49" s="12" t="s">
        <v>404</v>
      </c>
      <c r="I49" s="12" t="s">
        <v>404</v>
      </c>
      <c r="J49" s="12" t="s">
        <v>202</v>
      </c>
      <c r="K49" s="12" t="s">
        <v>202</v>
      </c>
      <c r="L49" s="12" t="s">
        <v>403</v>
      </c>
      <c r="M49" s="12" t="s">
        <v>376</v>
      </c>
      <c r="N49" s="13">
        <v>2.36</v>
      </c>
      <c r="O49" s="13">
        <v>2.36</v>
      </c>
      <c r="P49" s="13">
        <v>2.36</v>
      </c>
      <c r="Q49" s="13">
        <v>2.36</v>
      </c>
      <c r="R49" s="13">
        <v>2.36</v>
      </c>
      <c r="S49" s="13">
        <v>2.36</v>
      </c>
      <c r="T49" s="13">
        <v>2.36</v>
      </c>
      <c r="U49" s="13">
        <v>2.36</v>
      </c>
      <c r="V49" s="13">
        <v>2.36</v>
      </c>
      <c r="W49" s="13">
        <v>2.36</v>
      </c>
      <c r="X49" s="13">
        <v>2.36</v>
      </c>
      <c r="Y49" s="30">
        <v>2.36</v>
      </c>
      <c r="Z49" s="14">
        <v>28.32</v>
      </c>
      <c r="AA49" s="13">
        <v>2.36</v>
      </c>
      <c r="AB49" s="13">
        <v>2.36</v>
      </c>
      <c r="AC49" s="42">
        <f t="shared" si="1"/>
        <v>4.72</v>
      </c>
      <c r="AD49" s="42">
        <f t="shared" si="2"/>
        <v>0</v>
      </c>
      <c r="AE49" s="42">
        <f t="shared" si="3"/>
        <v>0</v>
      </c>
      <c r="AF49" s="42">
        <f t="shared" si="4"/>
        <v>0</v>
      </c>
    </row>
    <row r="50" spans="1:32" hidden="1" x14ac:dyDescent="0.15">
      <c r="A50" s="12" t="s">
        <v>508</v>
      </c>
      <c r="B50" s="12">
        <v>29</v>
      </c>
      <c r="C50" s="12" t="s">
        <v>370</v>
      </c>
      <c r="D50" s="12" t="s">
        <v>10</v>
      </c>
      <c r="E50" s="12" t="s">
        <v>10</v>
      </c>
      <c r="F50" s="12" t="s">
        <v>371</v>
      </c>
      <c r="G50" s="12" t="s">
        <v>509</v>
      </c>
      <c r="H50" s="12" t="s">
        <v>374</v>
      </c>
      <c r="I50" s="12" t="s">
        <v>375</v>
      </c>
      <c r="J50" s="12" t="s">
        <v>510</v>
      </c>
      <c r="K50" s="12" t="s">
        <v>510</v>
      </c>
      <c r="L50" s="12" t="s">
        <v>389</v>
      </c>
      <c r="M50" s="12" t="s">
        <v>358</v>
      </c>
      <c r="N50" s="13">
        <v>4.4800000000000004</v>
      </c>
      <c r="O50" s="13">
        <v>4.4800000000000004</v>
      </c>
      <c r="P50" s="13">
        <v>4.4800000000000004</v>
      </c>
      <c r="Q50" s="13">
        <v>4.4800000000000004</v>
      </c>
      <c r="R50" s="13">
        <v>4.4800000000000004</v>
      </c>
      <c r="S50" s="13">
        <v>4.4800000000000004</v>
      </c>
      <c r="T50" s="13">
        <v>-5.0773330000000003</v>
      </c>
      <c r="U50" s="13">
        <v>0</v>
      </c>
      <c r="V50" s="13">
        <v>0</v>
      </c>
      <c r="W50" s="13">
        <v>0</v>
      </c>
      <c r="X50" s="13">
        <v>0</v>
      </c>
      <c r="Y50" s="30">
        <v>0</v>
      </c>
      <c r="Z50" s="14">
        <v>21.802667</v>
      </c>
      <c r="AA50" s="13">
        <v>0</v>
      </c>
      <c r="AB50" s="13">
        <v>0</v>
      </c>
      <c r="AC50" s="42">
        <f t="shared" si="1"/>
        <v>0</v>
      </c>
      <c r="AD50" s="42">
        <f t="shared" si="2"/>
        <v>-4.4800000000000004</v>
      </c>
      <c r="AE50" s="42">
        <f t="shared" si="3"/>
        <v>-4.4800000000000004</v>
      </c>
      <c r="AF50" s="42">
        <f t="shared" si="4"/>
        <v>-8.9600000000000009</v>
      </c>
    </row>
    <row r="51" spans="1:32" hidden="1" x14ac:dyDescent="0.15">
      <c r="A51" s="12" t="s">
        <v>511</v>
      </c>
      <c r="B51" s="12">
        <v>29</v>
      </c>
      <c r="C51" s="12" t="s">
        <v>370</v>
      </c>
      <c r="D51" s="12" t="s">
        <v>10</v>
      </c>
      <c r="E51" s="12" t="s">
        <v>10</v>
      </c>
      <c r="F51" s="12" t="s">
        <v>371</v>
      </c>
      <c r="G51" s="12" t="s">
        <v>512</v>
      </c>
      <c r="H51" s="12" t="s">
        <v>374</v>
      </c>
      <c r="I51" s="12" t="s">
        <v>375</v>
      </c>
      <c r="J51" s="12" t="s">
        <v>513</v>
      </c>
      <c r="K51" s="12" t="s">
        <v>513</v>
      </c>
      <c r="L51" s="12" t="s">
        <v>389</v>
      </c>
      <c r="M51" s="12" t="s">
        <v>358</v>
      </c>
      <c r="N51" s="13">
        <v>1.889356</v>
      </c>
      <c r="O51" s="13">
        <v>1.9212880000000001</v>
      </c>
      <c r="P51" s="13">
        <v>1.913475</v>
      </c>
      <c r="Q51" s="13">
        <v>1.913475</v>
      </c>
      <c r="R51" s="13">
        <v>6.3697169999999996</v>
      </c>
      <c r="S51" s="13">
        <v>0</v>
      </c>
      <c r="T51" s="13">
        <v>0</v>
      </c>
      <c r="U51" s="13">
        <v>1.2033333333333329</v>
      </c>
      <c r="V51" s="13">
        <v>1.8973279999999999</v>
      </c>
      <c r="W51" s="13">
        <v>1.8973279999999999</v>
      </c>
      <c r="X51" s="13">
        <v>1.9053439999999999</v>
      </c>
      <c r="Y51" s="30">
        <v>1.881451</v>
      </c>
      <c r="Z51" s="14">
        <v>22.792095333333332</v>
      </c>
      <c r="AA51" s="13">
        <v>1.881451</v>
      </c>
      <c r="AB51" s="13">
        <v>1.959571</v>
      </c>
      <c r="AC51" s="42">
        <f t="shared" si="1"/>
        <v>3.8410219999999997</v>
      </c>
      <c r="AD51" s="42">
        <f t="shared" si="2"/>
        <v>-7.9050000000000509E-3</v>
      </c>
      <c r="AE51" s="42">
        <f t="shared" si="3"/>
        <v>3.8282999999999845E-2</v>
      </c>
      <c r="AF51" s="42">
        <f t="shared" si="4"/>
        <v>3.0377999999999794E-2</v>
      </c>
    </row>
    <row r="52" spans="1:32" hidden="1" x14ac:dyDescent="0.15">
      <c r="A52" s="12" t="s">
        <v>514</v>
      </c>
      <c r="B52" s="12">
        <v>29</v>
      </c>
      <c r="C52" s="12" t="s">
        <v>370</v>
      </c>
      <c r="D52" s="12" t="s">
        <v>10</v>
      </c>
      <c r="E52" s="12" t="s">
        <v>10</v>
      </c>
      <c r="F52" s="12" t="s">
        <v>371</v>
      </c>
      <c r="G52" s="12" t="s">
        <v>515</v>
      </c>
      <c r="H52" s="12" t="s">
        <v>374</v>
      </c>
      <c r="I52" s="12" t="s">
        <v>375</v>
      </c>
      <c r="J52" s="12" t="s">
        <v>516</v>
      </c>
      <c r="K52" s="12" t="s">
        <v>516</v>
      </c>
      <c r="L52" s="12" t="s">
        <v>421</v>
      </c>
      <c r="M52" s="12" t="s">
        <v>358</v>
      </c>
      <c r="N52" s="13">
        <v>7.2046250000000001</v>
      </c>
      <c r="O52" s="13">
        <v>7.2046250000000001</v>
      </c>
      <c r="P52" s="13">
        <v>7.2046250000000001</v>
      </c>
      <c r="Q52" s="13">
        <v>7.1802650000000003</v>
      </c>
      <c r="R52" s="13">
        <v>7.225689</v>
      </c>
      <c r="S52" s="13">
        <v>7.2285700000000004</v>
      </c>
      <c r="T52" s="13">
        <v>7.2285700000000004</v>
      </c>
      <c r="U52" s="13">
        <v>7.2285700000000004</v>
      </c>
      <c r="V52" s="13">
        <v>7.2285700000000004</v>
      </c>
      <c r="W52" s="13">
        <v>7.0574859999999999</v>
      </c>
      <c r="X52" s="13">
        <v>7.2037800000000001</v>
      </c>
      <c r="Y52" s="30">
        <v>7.2046250000000001</v>
      </c>
      <c r="Z52" s="14">
        <v>86.4</v>
      </c>
      <c r="AA52" s="13">
        <v>7.2046250000000001</v>
      </c>
      <c r="AB52" s="13">
        <v>7.2046250000000001</v>
      </c>
      <c r="AC52" s="42">
        <f t="shared" si="1"/>
        <v>14.40925</v>
      </c>
      <c r="AD52" s="42">
        <f t="shared" si="2"/>
        <v>0</v>
      </c>
      <c r="AE52" s="42">
        <f t="shared" si="3"/>
        <v>0</v>
      </c>
      <c r="AF52" s="42">
        <f t="shared" si="4"/>
        <v>0</v>
      </c>
    </row>
    <row r="53" spans="1:32" hidden="1" x14ac:dyDescent="0.15">
      <c r="A53" s="12" t="s">
        <v>517</v>
      </c>
      <c r="B53" s="12">
        <v>29</v>
      </c>
      <c r="C53" s="12" t="s">
        <v>370</v>
      </c>
      <c r="D53" s="12" t="s">
        <v>10</v>
      </c>
      <c r="E53" s="12" t="s">
        <v>10</v>
      </c>
      <c r="F53" s="12" t="s">
        <v>371</v>
      </c>
      <c r="G53" s="12" t="s">
        <v>518</v>
      </c>
      <c r="H53" s="12" t="s">
        <v>374</v>
      </c>
      <c r="I53" s="12" t="s">
        <v>375</v>
      </c>
      <c r="J53" s="12" t="s">
        <v>519</v>
      </c>
      <c r="K53" s="12" t="s">
        <v>519</v>
      </c>
      <c r="L53" s="12" t="s">
        <v>379</v>
      </c>
      <c r="M53" s="12" t="s">
        <v>358</v>
      </c>
      <c r="N53" s="13">
        <v>10.17094</v>
      </c>
      <c r="O53" s="13">
        <v>10.25812</v>
      </c>
      <c r="P53" s="13">
        <v>10.258621</v>
      </c>
      <c r="Q53" s="13">
        <v>10.258621</v>
      </c>
      <c r="R53" s="13">
        <v>3.2827579999999998</v>
      </c>
      <c r="S53" s="13">
        <v>0</v>
      </c>
      <c r="T53" s="13">
        <v>0</v>
      </c>
      <c r="U53" s="13">
        <v>0.96592500000000003</v>
      </c>
      <c r="V53" s="13">
        <v>1.4509620000000001</v>
      </c>
      <c r="W53" s="13">
        <v>1.4509620000000001</v>
      </c>
      <c r="X53" s="13">
        <v>0.47881699999999999</v>
      </c>
      <c r="Y53" s="30">
        <v>0</v>
      </c>
      <c r="Z53" s="14">
        <v>48.575726000000003</v>
      </c>
      <c r="AA53" s="13">
        <v>0</v>
      </c>
      <c r="AB53" s="13">
        <v>1.22387</v>
      </c>
      <c r="AC53" s="42">
        <f t="shared" si="1"/>
        <v>1.22387</v>
      </c>
      <c r="AD53" s="42">
        <f t="shared" si="2"/>
        <v>-10.17094</v>
      </c>
      <c r="AE53" s="42">
        <f t="shared" si="3"/>
        <v>-9.0342500000000001</v>
      </c>
      <c r="AF53" s="42">
        <f t="shared" si="4"/>
        <v>-19.205190000000002</v>
      </c>
    </row>
    <row r="54" spans="1:32" hidden="1" x14ac:dyDescent="0.15">
      <c r="A54" s="12" t="s">
        <v>520</v>
      </c>
      <c r="B54" s="12">
        <v>29</v>
      </c>
      <c r="C54" s="12" t="s">
        <v>370</v>
      </c>
      <c r="D54" s="12" t="s">
        <v>10</v>
      </c>
      <c r="E54" s="12" t="s">
        <v>10</v>
      </c>
      <c r="F54" s="12" t="s">
        <v>371</v>
      </c>
      <c r="G54" s="12" t="s">
        <v>521</v>
      </c>
      <c r="H54" s="12" t="s">
        <v>374</v>
      </c>
      <c r="I54" s="12" t="s">
        <v>375</v>
      </c>
      <c r="J54" s="12" t="s">
        <v>522</v>
      </c>
      <c r="K54" s="12" t="s">
        <v>522</v>
      </c>
      <c r="L54" s="12" t="s">
        <v>389</v>
      </c>
      <c r="M54" s="12" t="s">
        <v>358</v>
      </c>
      <c r="N54" s="13">
        <v>2.2764509999999998</v>
      </c>
      <c r="O54" s="13">
        <v>2.3470979999999999</v>
      </c>
      <c r="P54" s="13">
        <v>2.3240419999999999</v>
      </c>
      <c r="Q54" s="13">
        <v>2.3240419999999999</v>
      </c>
      <c r="R54" s="13">
        <v>2.251916</v>
      </c>
      <c r="S54" s="13">
        <v>2.3240419999999999</v>
      </c>
      <c r="T54" s="13">
        <v>2.3240419999999999</v>
      </c>
      <c r="U54" s="13">
        <v>2.251916</v>
      </c>
      <c r="V54" s="13">
        <v>2.2999999999999998</v>
      </c>
      <c r="W54" s="13">
        <v>2.2999999999999998</v>
      </c>
      <c r="X54" s="13">
        <v>2.2999999999999998</v>
      </c>
      <c r="Y54" s="30">
        <v>2.2533780000000001</v>
      </c>
      <c r="Z54" s="14">
        <v>27.576927000000001</v>
      </c>
      <c r="AA54" s="13">
        <v>2.2533780000000001</v>
      </c>
      <c r="AB54" s="13">
        <v>2.4600179999999998</v>
      </c>
      <c r="AC54" s="42">
        <f t="shared" si="1"/>
        <v>4.7133959999999995</v>
      </c>
      <c r="AD54" s="42">
        <f t="shared" si="2"/>
        <v>-2.3072999999999677E-2</v>
      </c>
      <c r="AE54" s="42">
        <f t="shared" si="3"/>
        <v>0.11291999999999991</v>
      </c>
      <c r="AF54" s="42">
        <f t="shared" si="4"/>
        <v>8.9847000000000232E-2</v>
      </c>
    </row>
    <row r="55" spans="1:32" hidden="1" x14ac:dyDescent="0.15">
      <c r="A55" s="12" t="s">
        <v>523</v>
      </c>
      <c r="B55" s="12">
        <v>29</v>
      </c>
      <c r="C55" s="12" t="s">
        <v>370</v>
      </c>
      <c r="D55" s="12" t="s">
        <v>10</v>
      </c>
      <c r="E55" s="12" t="s">
        <v>10</v>
      </c>
      <c r="F55" s="12" t="s">
        <v>371</v>
      </c>
      <c r="G55" s="12" t="s">
        <v>524</v>
      </c>
      <c r="H55" s="12" t="s">
        <v>355</v>
      </c>
      <c r="I55" s="12" t="s">
        <v>355</v>
      </c>
      <c r="J55" s="12" t="s">
        <v>525</v>
      </c>
      <c r="K55" s="12" t="s">
        <v>248</v>
      </c>
      <c r="L55" s="12" t="s">
        <v>354</v>
      </c>
      <c r="M55" s="12" t="s">
        <v>376</v>
      </c>
      <c r="N55" s="13">
        <v>2.2000000000000002</v>
      </c>
      <c r="O55" s="13">
        <v>2.2000000000000002</v>
      </c>
      <c r="P55" s="13">
        <v>2.2000000000000002</v>
      </c>
      <c r="Q55" s="13">
        <v>2.2000000000000002</v>
      </c>
      <c r="R55" s="13">
        <v>2.2000000000000002</v>
      </c>
      <c r="S55" s="13">
        <v>2.2000000000000002</v>
      </c>
      <c r="T55" s="13">
        <v>2.2000000000000002</v>
      </c>
      <c r="U55" s="13">
        <v>2.2000000000000002</v>
      </c>
      <c r="V55" s="13">
        <v>2.2000000000000002</v>
      </c>
      <c r="W55" s="13">
        <v>2.2000000000000002</v>
      </c>
      <c r="X55" s="13">
        <v>2.2000000000000002</v>
      </c>
      <c r="Y55" s="30">
        <v>2.2000000000000002</v>
      </c>
      <c r="Z55" s="14">
        <v>26.4</v>
      </c>
      <c r="AA55" s="13">
        <v>2.2000000000000002</v>
      </c>
      <c r="AB55" s="13">
        <v>2.2000000000000002</v>
      </c>
      <c r="AC55" s="42">
        <f t="shared" si="1"/>
        <v>4.4000000000000004</v>
      </c>
      <c r="AD55" s="42">
        <f t="shared" si="2"/>
        <v>0</v>
      </c>
      <c r="AE55" s="42">
        <f t="shared" si="3"/>
        <v>0</v>
      </c>
      <c r="AF55" s="42">
        <f t="shared" si="4"/>
        <v>0</v>
      </c>
    </row>
    <row r="56" spans="1:32" hidden="1" x14ac:dyDescent="0.15">
      <c r="A56" s="12" t="s">
        <v>526</v>
      </c>
      <c r="B56" s="12">
        <v>29</v>
      </c>
      <c r="C56" s="12" t="s">
        <v>370</v>
      </c>
      <c r="D56" s="12" t="s">
        <v>10</v>
      </c>
      <c r="E56" s="12" t="s">
        <v>10</v>
      </c>
      <c r="F56" s="12" t="s">
        <v>371</v>
      </c>
      <c r="G56" s="12" t="s">
        <v>527</v>
      </c>
      <c r="H56" s="12" t="s">
        <v>404</v>
      </c>
      <c r="I56" s="12" t="s">
        <v>404</v>
      </c>
      <c r="J56" s="12" t="s">
        <v>528</v>
      </c>
      <c r="K56" s="12" t="s">
        <v>182</v>
      </c>
      <c r="L56" s="12" t="s">
        <v>478</v>
      </c>
      <c r="M56" s="12" t="s">
        <v>376</v>
      </c>
      <c r="N56" s="13">
        <v>18.949383000000001</v>
      </c>
      <c r="O56" s="13">
        <v>18.949383000000001</v>
      </c>
      <c r="P56" s="13">
        <v>18.949383000000001</v>
      </c>
      <c r="Q56" s="13">
        <v>18.949383000000001</v>
      </c>
      <c r="R56" s="13">
        <v>18.949383000000001</v>
      </c>
      <c r="S56" s="13">
        <v>18.949383000000001</v>
      </c>
      <c r="T56" s="13">
        <v>18.949383000000001</v>
      </c>
      <c r="U56" s="13">
        <v>18.949383000000001</v>
      </c>
      <c r="V56" s="13">
        <v>18.949383000000001</v>
      </c>
      <c r="W56" s="13">
        <v>18.949383000000001</v>
      </c>
      <c r="X56" s="13">
        <v>18.884786999999999</v>
      </c>
      <c r="Y56" s="30">
        <v>18.949383000000001</v>
      </c>
      <c r="Z56" s="14">
        <v>227.328</v>
      </c>
      <c r="AA56" s="13">
        <v>18.949383000000001</v>
      </c>
      <c r="AB56" s="13">
        <v>18.949383000000001</v>
      </c>
      <c r="AC56" s="42">
        <f t="shared" si="1"/>
        <v>37.898766000000002</v>
      </c>
      <c r="AD56" s="42">
        <f t="shared" si="2"/>
        <v>0</v>
      </c>
      <c r="AE56" s="42">
        <f t="shared" si="3"/>
        <v>0</v>
      </c>
      <c r="AF56" s="42">
        <f t="shared" si="4"/>
        <v>0</v>
      </c>
    </row>
    <row r="57" spans="1:32" hidden="1" x14ac:dyDescent="0.15">
      <c r="A57" s="12" t="s">
        <v>529</v>
      </c>
      <c r="B57" s="12">
        <v>29</v>
      </c>
      <c r="C57" s="12" t="s">
        <v>370</v>
      </c>
      <c r="D57" s="12" t="s">
        <v>10</v>
      </c>
      <c r="E57" s="12" t="s">
        <v>10</v>
      </c>
      <c r="F57" s="12" t="s">
        <v>371</v>
      </c>
      <c r="G57" s="12" t="s">
        <v>530</v>
      </c>
      <c r="H57" s="12" t="s">
        <v>490</v>
      </c>
      <c r="I57" s="12" t="s">
        <v>375</v>
      </c>
      <c r="J57" s="12" t="s">
        <v>532</v>
      </c>
      <c r="K57" s="12" t="s">
        <v>532</v>
      </c>
      <c r="L57" s="12" t="s">
        <v>531</v>
      </c>
      <c r="M57" s="12" t="s">
        <v>358</v>
      </c>
      <c r="N57" s="13">
        <v>28.377464</v>
      </c>
      <c r="O57" s="13">
        <v>28.377464</v>
      </c>
      <c r="P57" s="13">
        <v>28.377464</v>
      </c>
      <c r="Q57" s="13">
        <v>28.377464</v>
      </c>
      <c r="R57" s="13">
        <v>27.951799999999999</v>
      </c>
      <c r="S57" s="13">
        <v>28.324223</v>
      </c>
      <c r="T57" s="13">
        <v>28.324223</v>
      </c>
      <c r="U57" s="13">
        <v>28.324223</v>
      </c>
      <c r="V57" s="13">
        <v>28.324223</v>
      </c>
      <c r="W57" s="13">
        <v>28.324223</v>
      </c>
      <c r="X57" s="13">
        <v>28.218005000000002</v>
      </c>
      <c r="Y57" s="30">
        <v>28.377464</v>
      </c>
      <c r="Z57" s="14">
        <v>339.67824000000002</v>
      </c>
      <c r="AA57" s="13">
        <v>28.377464</v>
      </c>
      <c r="AB57" s="13">
        <v>28.377464</v>
      </c>
      <c r="AC57" s="42">
        <f t="shared" si="1"/>
        <v>56.754928</v>
      </c>
      <c r="AD57" s="42">
        <f t="shared" si="2"/>
        <v>0</v>
      </c>
      <c r="AE57" s="42">
        <f t="shared" si="3"/>
        <v>0</v>
      </c>
      <c r="AF57" s="42">
        <f t="shared" si="4"/>
        <v>0</v>
      </c>
    </row>
    <row r="58" spans="1:32" hidden="1" x14ac:dyDescent="0.15">
      <c r="A58" s="12" t="s">
        <v>533</v>
      </c>
      <c r="B58" s="12">
        <v>29</v>
      </c>
      <c r="C58" s="12" t="s">
        <v>370</v>
      </c>
      <c r="D58" s="12" t="s">
        <v>10</v>
      </c>
      <c r="E58" s="12" t="s">
        <v>10</v>
      </c>
      <c r="F58" s="12" t="s">
        <v>371</v>
      </c>
      <c r="G58" s="12" t="s">
        <v>534</v>
      </c>
      <c r="H58" s="12" t="s">
        <v>490</v>
      </c>
      <c r="I58" s="12" t="s">
        <v>375</v>
      </c>
      <c r="J58" s="12" t="s">
        <v>317</v>
      </c>
      <c r="K58" s="12" t="s">
        <v>317</v>
      </c>
      <c r="L58" s="12" t="s">
        <v>535</v>
      </c>
      <c r="M58" s="12" t="s">
        <v>376</v>
      </c>
      <c r="N58" s="13">
        <v>24.692640999999998</v>
      </c>
      <c r="O58" s="13">
        <v>25.014717999999998</v>
      </c>
      <c r="P58" s="13">
        <v>24.908297000000001</v>
      </c>
      <c r="Q58" s="13">
        <v>24.908297000000001</v>
      </c>
      <c r="R58" s="13">
        <v>24.583406</v>
      </c>
      <c r="S58" s="13">
        <v>24.908297000000001</v>
      </c>
      <c r="T58" s="13">
        <v>24.908297000000001</v>
      </c>
      <c r="U58" s="13">
        <v>24.583406</v>
      </c>
      <c r="V58" s="13">
        <v>24.8</v>
      </c>
      <c r="W58" s="13">
        <v>24.8</v>
      </c>
      <c r="X58" s="13">
        <v>24.8</v>
      </c>
      <c r="Y58" s="30">
        <v>24.586207000000002</v>
      </c>
      <c r="Z58" s="14">
        <v>297.49356599999999</v>
      </c>
      <c r="AA58" s="13">
        <v>24.586207000000002</v>
      </c>
      <c r="AB58" s="13">
        <v>25.467586000000001</v>
      </c>
      <c r="AC58" s="42">
        <f t="shared" si="1"/>
        <v>50.053792999999999</v>
      </c>
      <c r="AD58" s="42">
        <f t="shared" si="2"/>
        <v>-0.10643399999999659</v>
      </c>
      <c r="AE58" s="42">
        <f t="shared" si="3"/>
        <v>0.45286800000000227</v>
      </c>
      <c r="AF58" s="42">
        <f t="shared" si="4"/>
        <v>0.34643400000000568</v>
      </c>
    </row>
    <row r="59" spans="1:32" hidden="1" x14ac:dyDescent="0.15">
      <c r="A59" s="12" t="s">
        <v>536</v>
      </c>
      <c r="B59" s="12">
        <v>29</v>
      </c>
      <c r="C59" s="12" t="s">
        <v>370</v>
      </c>
      <c r="D59" s="12" t="s">
        <v>10</v>
      </c>
      <c r="E59" s="12" t="s">
        <v>10</v>
      </c>
      <c r="F59" s="12" t="s">
        <v>371</v>
      </c>
      <c r="G59" s="12" t="s">
        <v>537</v>
      </c>
      <c r="H59" s="12" t="s">
        <v>374</v>
      </c>
      <c r="I59" s="12" t="s">
        <v>375</v>
      </c>
      <c r="J59" s="12" t="s">
        <v>538</v>
      </c>
      <c r="K59" s="12" t="s">
        <v>538</v>
      </c>
      <c r="L59" s="12" t="s">
        <v>379</v>
      </c>
      <c r="M59" s="12" t="s">
        <v>376</v>
      </c>
      <c r="N59" s="13">
        <v>352.82092599999999</v>
      </c>
      <c r="O59" s="13">
        <v>358.15688899999998</v>
      </c>
      <c r="P59" s="13">
        <v>356.41353299999997</v>
      </c>
      <c r="Q59" s="13">
        <v>356.41353299999997</v>
      </c>
      <c r="R59" s="13">
        <v>314.758534</v>
      </c>
      <c r="S59" s="13">
        <v>291.41736900000001</v>
      </c>
      <c r="T59" s="13">
        <v>291.41736900000001</v>
      </c>
      <c r="U59" s="13">
        <v>333.45390588888881</v>
      </c>
      <c r="V59" s="13">
        <v>378.83073300000001</v>
      </c>
      <c r="W59" s="13">
        <v>378.83073300000001</v>
      </c>
      <c r="X59" s="13">
        <v>357.813445</v>
      </c>
      <c r="Y59" s="30">
        <v>353.86417299999999</v>
      </c>
      <c r="Z59" s="14">
        <v>4124.1911428888889</v>
      </c>
      <c r="AA59" s="13">
        <v>353.86417299999999</v>
      </c>
      <c r="AB59" s="13">
        <v>401.77131000000003</v>
      </c>
      <c r="AC59" s="42">
        <f t="shared" si="1"/>
        <v>755.63548300000002</v>
      </c>
      <c r="AD59" s="42">
        <f t="shared" si="2"/>
        <v>1.043247000000008</v>
      </c>
      <c r="AE59" s="42">
        <f t="shared" si="3"/>
        <v>43.61442100000005</v>
      </c>
      <c r="AF59" s="42">
        <f t="shared" si="4"/>
        <v>44.657668000000058</v>
      </c>
    </row>
    <row r="60" spans="1:32" hidden="1" x14ac:dyDescent="0.15">
      <c r="A60" s="12" t="s">
        <v>539</v>
      </c>
      <c r="B60" s="12">
        <v>29</v>
      </c>
      <c r="C60" s="12" t="s">
        <v>370</v>
      </c>
      <c r="D60" s="12" t="s">
        <v>10</v>
      </c>
      <c r="E60" s="12" t="s">
        <v>10</v>
      </c>
      <c r="F60" s="12" t="s">
        <v>371</v>
      </c>
      <c r="G60" s="12" t="s">
        <v>540</v>
      </c>
      <c r="H60" s="12" t="s">
        <v>374</v>
      </c>
      <c r="I60" s="12" t="s">
        <v>375</v>
      </c>
      <c r="J60" s="12" t="s">
        <v>541</v>
      </c>
      <c r="K60" s="12" t="s">
        <v>541</v>
      </c>
      <c r="L60" s="12" t="s">
        <v>379</v>
      </c>
      <c r="M60" s="12" t="s">
        <v>358</v>
      </c>
      <c r="N60" s="13">
        <v>6.9411240000000003</v>
      </c>
      <c r="O60" s="13">
        <v>6.9411240000000003</v>
      </c>
      <c r="P60" s="13">
        <v>6.9411240000000003</v>
      </c>
      <c r="Q60" s="13">
        <v>6.9411240000000003</v>
      </c>
      <c r="R60" s="13">
        <v>6.8593799999999998</v>
      </c>
      <c r="S60" s="13">
        <v>6.9258059999999997</v>
      </c>
      <c r="T60" s="13">
        <v>6.9258059999999997</v>
      </c>
      <c r="U60" s="13">
        <v>6.9258059999999997</v>
      </c>
      <c r="V60" s="13">
        <v>6.9258059999999997</v>
      </c>
      <c r="W60" s="13">
        <v>6.9258059999999997</v>
      </c>
      <c r="X60" s="13">
        <v>6.9359700000000002</v>
      </c>
      <c r="Y60" s="30">
        <v>6.9411240000000003</v>
      </c>
      <c r="Z60" s="14">
        <v>83.13</v>
      </c>
      <c r="AA60" s="13">
        <v>6.9411240000000003</v>
      </c>
      <c r="AB60" s="13">
        <v>6.9411240000000003</v>
      </c>
      <c r="AC60" s="42">
        <f t="shared" si="1"/>
        <v>13.882248000000001</v>
      </c>
      <c r="AD60" s="42">
        <f t="shared" si="2"/>
        <v>0</v>
      </c>
      <c r="AE60" s="42">
        <f t="shared" si="3"/>
        <v>0</v>
      </c>
      <c r="AF60" s="42">
        <f t="shared" si="4"/>
        <v>0</v>
      </c>
    </row>
    <row r="61" spans="1:32" hidden="1" x14ac:dyDescent="0.15">
      <c r="A61" s="12" t="s">
        <v>542</v>
      </c>
      <c r="B61" s="12">
        <v>29</v>
      </c>
      <c r="C61" s="12" t="s">
        <v>370</v>
      </c>
      <c r="D61" s="12" t="s">
        <v>10</v>
      </c>
      <c r="E61" s="12" t="s">
        <v>10</v>
      </c>
      <c r="F61" s="12" t="s">
        <v>371</v>
      </c>
      <c r="G61" s="12" t="s">
        <v>543</v>
      </c>
      <c r="H61" s="12" t="s">
        <v>374</v>
      </c>
      <c r="I61" s="12" t="s">
        <v>375</v>
      </c>
      <c r="J61" s="12" t="s">
        <v>544</v>
      </c>
      <c r="K61" s="12" t="s">
        <v>545</v>
      </c>
      <c r="L61" s="12" t="s">
        <v>389</v>
      </c>
      <c r="M61" s="12" t="s">
        <v>358</v>
      </c>
      <c r="N61" s="13">
        <v>0.9</v>
      </c>
      <c r="O61" s="13">
        <v>0.9</v>
      </c>
      <c r="P61" s="13">
        <v>0.9</v>
      </c>
      <c r="Q61" s="13">
        <v>0.9</v>
      </c>
      <c r="R61" s="13">
        <v>0.9</v>
      </c>
      <c r="S61" s="13">
        <v>0.9</v>
      </c>
      <c r="T61" s="13">
        <v>0.9</v>
      </c>
      <c r="U61" s="13">
        <v>0.9</v>
      </c>
      <c r="V61" s="13">
        <v>0.9</v>
      </c>
      <c r="W61" s="13">
        <v>0.9</v>
      </c>
      <c r="X61" s="13">
        <v>0.9</v>
      </c>
      <c r="Y61" s="30">
        <v>0.9</v>
      </c>
      <c r="Z61" s="14">
        <v>10.8</v>
      </c>
      <c r="AA61" s="13">
        <v>0.9</v>
      </c>
      <c r="AB61" s="13">
        <v>0.9</v>
      </c>
      <c r="AC61" s="42">
        <f t="shared" si="1"/>
        <v>1.8</v>
      </c>
      <c r="AD61" s="42">
        <f t="shared" si="2"/>
        <v>0</v>
      </c>
      <c r="AE61" s="42">
        <f t="shared" si="3"/>
        <v>0</v>
      </c>
      <c r="AF61" s="42">
        <f t="shared" si="4"/>
        <v>0</v>
      </c>
    </row>
    <row r="62" spans="1:32" hidden="1" x14ac:dyDescent="0.15">
      <c r="A62" s="12" t="s">
        <v>546</v>
      </c>
      <c r="B62" s="12">
        <v>29</v>
      </c>
      <c r="C62" s="12" t="s">
        <v>370</v>
      </c>
      <c r="D62" s="12" t="s">
        <v>10</v>
      </c>
      <c r="E62" s="12" t="s">
        <v>10</v>
      </c>
      <c r="F62" s="12" t="s">
        <v>371</v>
      </c>
      <c r="G62" s="12" t="s">
        <v>547</v>
      </c>
      <c r="H62" s="12" t="s">
        <v>374</v>
      </c>
      <c r="I62" s="12" t="s">
        <v>375</v>
      </c>
      <c r="J62" s="12" t="s">
        <v>548</v>
      </c>
      <c r="K62" s="12" t="s">
        <v>548</v>
      </c>
      <c r="L62" s="12" t="s">
        <v>389</v>
      </c>
      <c r="M62" s="12" t="s">
        <v>358</v>
      </c>
      <c r="N62" s="13">
        <v>4.1066339999999997</v>
      </c>
      <c r="O62" s="13">
        <v>4.1066339999999997</v>
      </c>
      <c r="P62" s="13">
        <v>4.0780620000000001</v>
      </c>
      <c r="Q62" s="13">
        <v>4.101572</v>
      </c>
      <c r="R62" s="13">
        <v>4.101572</v>
      </c>
      <c r="S62" s="13">
        <v>4.101572</v>
      </c>
      <c r="T62" s="13">
        <v>4.101572</v>
      </c>
      <c r="U62" s="13">
        <v>4.101572</v>
      </c>
      <c r="V62" s="13">
        <v>4.101572</v>
      </c>
      <c r="W62" s="13">
        <v>4.101572</v>
      </c>
      <c r="X62" s="13">
        <v>4.1076800000000002</v>
      </c>
      <c r="Y62" s="30">
        <v>4.101572</v>
      </c>
      <c r="Z62" s="14">
        <v>49.211585999999997</v>
      </c>
      <c r="AA62" s="13">
        <v>4.101572</v>
      </c>
      <c r="AB62" s="13">
        <v>4.101572</v>
      </c>
      <c r="AC62" s="42">
        <f t="shared" si="1"/>
        <v>8.203144</v>
      </c>
      <c r="AD62" s="42">
        <f t="shared" si="2"/>
        <v>-5.0619999999996779E-3</v>
      </c>
      <c r="AE62" s="42">
        <f t="shared" si="3"/>
        <v>-5.0619999999996779E-3</v>
      </c>
      <c r="AF62" s="42">
        <f t="shared" si="4"/>
        <v>-1.0123999999999356E-2</v>
      </c>
    </row>
    <row r="63" spans="1:32" hidden="1" x14ac:dyDescent="0.15">
      <c r="A63" s="12" t="s">
        <v>549</v>
      </c>
      <c r="B63" s="12">
        <v>29</v>
      </c>
      <c r="C63" s="12" t="s">
        <v>370</v>
      </c>
      <c r="D63" s="12" t="s">
        <v>10</v>
      </c>
      <c r="E63" s="12" t="s">
        <v>10</v>
      </c>
      <c r="F63" s="12" t="s">
        <v>371</v>
      </c>
      <c r="G63" s="12" t="s">
        <v>550</v>
      </c>
      <c r="H63" s="12" t="s">
        <v>374</v>
      </c>
      <c r="I63" s="12" t="s">
        <v>375</v>
      </c>
      <c r="J63" s="12" t="s">
        <v>551</v>
      </c>
      <c r="K63" s="12" t="s">
        <v>551</v>
      </c>
      <c r="L63" s="12" t="s">
        <v>373</v>
      </c>
      <c r="M63" s="12" t="s">
        <v>358</v>
      </c>
      <c r="N63" s="13">
        <v>5.7255890000000003</v>
      </c>
      <c r="O63" s="13">
        <v>5.7255890000000003</v>
      </c>
      <c r="P63" s="13">
        <v>5.7255890000000003</v>
      </c>
      <c r="Q63" s="13">
        <v>5.7255890000000003</v>
      </c>
      <c r="R63" s="13">
        <v>5.5720549999999998</v>
      </c>
      <c r="S63" s="13">
        <v>5.6968170000000002</v>
      </c>
      <c r="T63" s="13">
        <v>5.6968170000000002</v>
      </c>
      <c r="U63" s="13">
        <v>5.6968170000000002</v>
      </c>
      <c r="V63" s="13">
        <v>5.6968170000000002</v>
      </c>
      <c r="W63" s="13">
        <v>5.6968170000000002</v>
      </c>
      <c r="X63" s="13">
        <v>5.7159149999999999</v>
      </c>
      <c r="Y63" s="30">
        <v>5.7255890000000003</v>
      </c>
      <c r="Z63" s="14">
        <v>68.400000000000006</v>
      </c>
      <c r="AA63" s="13">
        <v>5.7255890000000003</v>
      </c>
      <c r="AB63" s="13">
        <v>5.7255890000000003</v>
      </c>
      <c r="AC63" s="42">
        <f t="shared" si="1"/>
        <v>11.451178000000001</v>
      </c>
      <c r="AD63" s="42">
        <f t="shared" si="2"/>
        <v>0</v>
      </c>
      <c r="AE63" s="42">
        <f t="shared" si="3"/>
        <v>0</v>
      </c>
      <c r="AF63" s="42">
        <f t="shared" si="4"/>
        <v>0</v>
      </c>
    </row>
    <row r="64" spans="1:32" hidden="1" x14ac:dyDescent="0.15">
      <c r="A64" s="12" t="s">
        <v>552</v>
      </c>
      <c r="B64" s="12">
        <v>29</v>
      </c>
      <c r="C64" s="12" t="s">
        <v>370</v>
      </c>
      <c r="D64" s="12" t="s">
        <v>10</v>
      </c>
      <c r="E64" s="12" t="s">
        <v>10</v>
      </c>
      <c r="F64" s="12" t="s">
        <v>371</v>
      </c>
      <c r="G64" s="12" t="s">
        <v>553</v>
      </c>
      <c r="H64" s="12" t="s">
        <v>374</v>
      </c>
      <c r="I64" s="12" t="s">
        <v>375</v>
      </c>
      <c r="J64" s="12" t="s">
        <v>308</v>
      </c>
      <c r="K64" s="12" t="s">
        <v>308</v>
      </c>
      <c r="L64" s="12" t="s">
        <v>389</v>
      </c>
      <c r="M64" s="12" t="s">
        <v>376</v>
      </c>
      <c r="N64" s="13">
        <v>53.008505</v>
      </c>
      <c r="O64" s="13">
        <v>69.659729999999996</v>
      </c>
      <c r="P64" s="13">
        <v>50.321328000000001</v>
      </c>
      <c r="Q64" s="13">
        <v>50.321328000000001</v>
      </c>
      <c r="R64" s="13">
        <v>48.915863000000002</v>
      </c>
      <c r="S64" s="13">
        <v>55.025286999999999</v>
      </c>
      <c r="T64" s="13">
        <v>55.025286999999999</v>
      </c>
      <c r="U64" s="13">
        <v>55.678735800000013</v>
      </c>
      <c r="V64" s="13">
        <v>92.444717999999995</v>
      </c>
      <c r="W64" s="13">
        <v>92.444717999999995</v>
      </c>
      <c r="X64" s="13">
        <v>91.189475999999999</v>
      </c>
      <c r="Y64" s="30">
        <v>78.238332999999997</v>
      </c>
      <c r="Z64" s="14">
        <v>792.2733088</v>
      </c>
      <c r="AA64" s="13">
        <v>78.238332999999997</v>
      </c>
      <c r="AB64" s="13">
        <v>80.526799999999994</v>
      </c>
      <c r="AC64" s="42">
        <f t="shared" si="1"/>
        <v>158.76513299999999</v>
      </c>
      <c r="AD64" s="42">
        <f t="shared" si="2"/>
        <v>25.229827999999998</v>
      </c>
      <c r="AE64" s="42">
        <f t="shared" si="3"/>
        <v>10.867069999999998</v>
      </c>
      <c r="AF64" s="42">
        <f t="shared" si="4"/>
        <v>36.096897999999996</v>
      </c>
    </row>
    <row r="65" spans="1:32" hidden="1" x14ac:dyDescent="0.15">
      <c r="A65" s="12" t="s">
        <v>554</v>
      </c>
      <c r="B65" s="12">
        <v>29</v>
      </c>
      <c r="C65" s="12" t="s">
        <v>370</v>
      </c>
      <c r="D65" s="12" t="s">
        <v>10</v>
      </c>
      <c r="E65" s="12" t="s">
        <v>10</v>
      </c>
      <c r="F65" s="12" t="s">
        <v>371</v>
      </c>
      <c r="G65" s="12" t="s">
        <v>555</v>
      </c>
      <c r="H65" s="12" t="s">
        <v>374</v>
      </c>
      <c r="I65" s="12" t="s">
        <v>375</v>
      </c>
      <c r="J65" s="12" t="s">
        <v>556</v>
      </c>
      <c r="K65" s="12" t="s">
        <v>556</v>
      </c>
      <c r="L65" s="12" t="s">
        <v>379</v>
      </c>
      <c r="M65" s="12" t="s">
        <v>376</v>
      </c>
      <c r="N65" s="13">
        <v>6.2016660000000003</v>
      </c>
      <c r="O65" s="13">
        <v>5.8966669999999999</v>
      </c>
      <c r="P65" s="13">
        <v>6.1100159999999999</v>
      </c>
      <c r="Q65" s="13">
        <v>6.1100159999999999</v>
      </c>
      <c r="R65" s="13">
        <v>6.079968</v>
      </c>
      <c r="S65" s="13">
        <v>6.0078639999999996</v>
      </c>
      <c r="T65" s="13">
        <v>6.0078639999999996</v>
      </c>
      <c r="U65" s="13">
        <v>6.2842716666666663</v>
      </c>
      <c r="V65" s="13">
        <v>6.1</v>
      </c>
      <c r="W65" s="13">
        <v>6.1</v>
      </c>
      <c r="X65" s="13">
        <v>6.1</v>
      </c>
      <c r="Y65" s="30">
        <v>6.0928649999999998</v>
      </c>
      <c r="Z65" s="14">
        <v>73.091197666666659</v>
      </c>
      <c r="AA65" s="13">
        <v>6.0928649999999998</v>
      </c>
      <c r="AB65" s="13">
        <v>6.1208289999999996</v>
      </c>
      <c r="AC65" s="42">
        <f t="shared" si="1"/>
        <v>12.213694</v>
      </c>
      <c r="AD65" s="42">
        <f t="shared" si="2"/>
        <v>-0.10880100000000059</v>
      </c>
      <c r="AE65" s="42">
        <f t="shared" si="3"/>
        <v>0.22416199999999975</v>
      </c>
      <c r="AF65" s="42">
        <f t="shared" si="4"/>
        <v>0.11536099999999916</v>
      </c>
    </row>
    <row r="66" spans="1:32" hidden="1" x14ac:dyDescent="0.15">
      <c r="A66" s="12" t="s">
        <v>557</v>
      </c>
      <c r="B66" s="12">
        <v>62</v>
      </c>
      <c r="C66" s="12" t="s">
        <v>418</v>
      </c>
      <c r="D66" s="12" t="s">
        <v>419</v>
      </c>
      <c r="E66" s="12" t="s">
        <v>419</v>
      </c>
      <c r="F66" s="12" t="s">
        <v>352</v>
      </c>
      <c r="G66" s="12" t="s">
        <v>420</v>
      </c>
      <c r="H66" s="12" t="s">
        <v>374</v>
      </c>
      <c r="I66" s="12" t="s">
        <v>375</v>
      </c>
      <c r="J66" s="12" t="s">
        <v>558</v>
      </c>
      <c r="K66" s="12" t="s">
        <v>423</v>
      </c>
      <c r="L66" s="12" t="s">
        <v>421</v>
      </c>
      <c r="M66" s="12" t="s">
        <v>376</v>
      </c>
      <c r="N66" s="13">
        <v>0.23</v>
      </c>
      <c r="O66" s="13">
        <v>0.23</v>
      </c>
      <c r="P66" s="13">
        <v>0.23</v>
      </c>
      <c r="Q66" s="13">
        <v>0.23</v>
      </c>
      <c r="R66" s="13">
        <v>0.23</v>
      </c>
      <c r="S66" s="13">
        <v>0.23</v>
      </c>
      <c r="T66" s="13">
        <v>0.23</v>
      </c>
      <c r="U66" s="13">
        <v>0.23</v>
      </c>
      <c r="V66" s="13">
        <v>0.23</v>
      </c>
      <c r="W66" s="13">
        <v>0.23</v>
      </c>
      <c r="X66" s="13">
        <v>0.23</v>
      </c>
      <c r="Y66" s="30">
        <v>0.23</v>
      </c>
      <c r="Z66" s="14">
        <v>2.76</v>
      </c>
      <c r="AA66" s="13">
        <v>0.23</v>
      </c>
      <c r="AB66" s="13">
        <v>0.23</v>
      </c>
      <c r="AC66" s="42">
        <f t="shared" si="1"/>
        <v>0.46</v>
      </c>
      <c r="AD66" s="42">
        <f t="shared" si="2"/>
        <v>0</v>
      </c>
      <c r="AE66" s="42">
        <f t="shared" si="3"/>
        <v>0</v>
      </c>
      <c r="AF66" s="42">
        <f t="shared" si="4"/>
        <v>0</v>
      </c>
    </row>
    <row r="67" spans="1:32" hidden="1" x14ac:dyDescent="0.15">
      <c r="A67" s="12" t="s">
        <v>559</v>
      </c>
      <c r="B67" s="12">
        <v>62</v>
      </c>
      <c r="C67" s="12" t="s">
        <v>418</v>
      </c>
      <c r="D67" s="12" t="s">
        <v>419</v>
      </c>
      <c r="E67" s="12" t="s">
        <v>419</v>
      </c>
      <c r="F67" s="12" t="s">
        <v>352</v>
      </c>
      <c r="G67" s="12" t="s">
        <v>420</v>
      </c>
      <c r="H67" s="12" t="s">
        <v>374</v>
      </c>
      <c r="I67" s="12" t="s">
        <v>375</v>
      </c>
      <c r="J67" s="12" t="s">
        <v>560</v>
      </c>
      <c r="K67" s="12" t="s">
        <v>423</v>
      </c>
      <c r="L67" s="12" t="s">
        <v>421</v>
      </c>
      <c r="M67" s="12" t="s">
        <v>376</v>
      </c>
      <c r="N67" s="13">
        <v>0.23</v>
      </c>
      <c r="O67" s="13">
        <v>0.23</v>
      </c>
      <c r="P67" s="13">
        <v>0.23</v>
      </c>
      <c r="Q67" s="13">
        <v>0.23</v>
      </c>
      <c r="R67" s="13">
        <v>0.23</v>
      </c>
      <c r="S67" s="13">
        <v>0.23</v>
      </c>
      <c r="T67" s="13">
        <v>0.23</v>
      </c>
      <c r="U67" s="13">
        <v>0.23</v>
      </c>
      <c r="V67" s="13">
        <v>0.23</v>
      </c>
      <c r="W67" s="13">
        <v>0.23</v>
      </c>
      <c r="X67" s="13">
        <v>0.23</v>
      </c>
      <c r="Y67" s="30">
        <v>0.23</v>
      </c>
      <c r="Z67" s="14">
        <v>2.76</v>
      </c>
      <c r="AA67" s="13">
        <v>0.23</v>
      </c>
      <c r="AB67" s="13">
        <v>0.23</v>
      </c>
      <c r="AC67" s="42">
        <f t="shared" ref="AC67:AC130" si="5">SUM(AA67:AB67)</f>
        <v>0.46</v>
      </c>
      <c r="AD67" s="42">
        <f t="shared" si="2"/>
        <v>0</v>
      </c>
      <c r="AE67" s="42">
        <f t="shared" si="3"/>
        <v>0</v>
      </c>
      <c r="AF67" s="42">
        <f t="shared" si="4"/>
        <v>0</v>
      </c>
    </row>
    <row r="68" spans="1:32" hidden="1" x14ac:dyDescent="0.15">
      <c r="A68" s="12" t="s">
        <v>561</v>
      </c>
      <c r="B68" s="12">
        <v>62</v>
      </c>
      <c r="C68" s="12" t="s">
        <v>418</v>
      </c>
      <c r="D68" s="12" t="s">
        <v>419</v>
      </c>
      <c r="E68" s="12" t="s">
        <v>419</v>
      </c>
      <c r="F68" s="12" t="s">
        <v>352</v>
      </c>
      <c r="G68" s="12" t="s">
        <v>420</v>
      </c>
      <c r="H68" s="12" t="s">
        <v>374</v>
      </c>
      <c r="I68" s="12" t="s">
        <v>375</v>
      </c>
      <c r="J68" s="12" t="s">
        <v>562</v>
      </c>
      <c r="K68" s="12" t="s">
        <v>423</v>
      </c>
      <c r="L68" s="12" t="s">
        <v>421</v>
      </c>
      <c r="M68" s="12" t="s">
        <v>376</v>
      </c>
      <c r="N68" s="13">
        <v>0.23092399999999999</v>
      </c>
      <c r="O68" s="13">
        <v>0.23092399999999999</v>
      </c>
      <c r="P68" s="13">
        <v>0.23092399999999999</v>
      </c>
      <c r="Q68" s="13">
        <v>0.23092399999999999</v>
      </c>
      <c r="R68" s="13">
        <v>0.22538</v>
      </c>
      <c r="S68" s="13">
        <v>0.230132</v>
      </c>
      <c r="T68" s="13">
        <v>0.230132</v>
      </c>
      <c r="U68" s="13">
        <v>0.230132</v>
      </c>
      <c r="V68" s="13">
        <v>0.230132</v>
      </c>
      <c r="W68" s="13">
        <v>0.230132</v>
      </c>
      <c r="X68" s="13">
        <v>0.22933999999999999</v>
      </c>
      <c r="Y68" s="30">
        <v>0.23092399999999999</v>
      </c>
      <c r="Z68" s="14">
        <v>2.76</v>
      </c>
      <c r="AA68" s="13">
        <v>0.23092399999999999</v>
      </c>
      <c r="AB68" s="13">
        <v>0.23092399999999999</v>
      </c>
      <c r="AC68" s="42">
        <f t="shared" si="5"/>
        <v>0.46184799999999998</v>
      </c>
      <c r="AD68" s="42">
        <f t="shared" ref="AD68:AD131" si="6">AA68-N68</f>
        <v>0</v>
      </c>
      <c r="AE68" s="42">
        <f t="shared" ref="AE68:AE131" si="7">AB68-O68</f>
        <v>0</v>
      </c>
      <c r="AF68" s="42">
        <f t="shared" ref="AF68:AF131" si="8">AD68+AE68</f>
        <v>0</v>
      </c>
    </row>
    <row r="69" spans="1:32" hidden="1" x14ac:dyDescent="0.15">
      <c r="A69" s="12" t="s">
        <v>563</v>
      </c>
      <c r="B69" s="12">
        <v>62</v>
      </c>
      <c r="C69" s="12" t="s">
        <v>418</v>
      </c>
      <c r="D69" s="12" t="s">
        <v>419</v>
      </c>
      <c r="E69" s="12" t="s">
        <v>419</v>
      </c>
      <c r="F69" s="12" t="s">
        <v>352</v>
      </c>
      <c r="G69" s="12" t="s">
        <v>426</v>
      </c>
      <c r="H69" s="12" t="s">
        <v>355</v>
      </c>
      <c r="I69" s="12" t="s">
        <v>355</v>
      </c>
      <c r="J69" s="12" t="s">
        <v>427</v>
      </c>
      <c r="K69" s="12" t="s">
        <v>248</v>
      </c>
      <c r="L69" s="12" t="s">
        <v>354</v>
      </c>
      <c r="M69" s="12" t="s">
        <v>376</v>
      </c>
      <c r="N69" s="13">
        <v>0.8</v>
      </c>
      <c r="O69" s="13">
        <v>0.8</v>
      </c>
      <c r="P69" s="13">
        <v>0.8</v>
      </c>
      <c r="Q69" s="13">
        <v>0.82666700000000004</v>
      </c>
      <c r="R69" s="13">
        <v>0.8</v>
      </c>
      <c r="S69" s="13">
        <v>0.77333300000000005</v>
      </c>
      <c r="T69" s="13">
        <v>0.8</v>
      </c>
      <c r="U69" s="13">
        <v>0.8</v>
      </c>
      <c r="V69" s="13">
        <v>0.8</v>
      </c>
      <c r="W69" s="13">
        <v>0.8</v>
      </c>
      <c r="X69" s="13">
        <v>0.45800000000000002</v>
      </c>
      <c r="Y69" s="30">
        <v>0.42</v>
      </c>
      <c r="Z69" s="14">
        <v>8.8780000000000001</v>
      </c>
      <c r="AA69" s="13">
        <v>0.26600000000000001</v>
      </c>
      <c r="AB69" s="13">
        <v>0.21</v>
      </c>
      <c r="AC69" s="42">
        <f t="shared" si="5"/>
        <v>0.47599999999999998</v>
      </c>
      <c r="AD69" s="42">
        <f t="shared" si="6"/>
        <v>-0.53400000000000003</v>
      </c>
      <c r="AE69" s="42">
        <f t="shared" si="7"/>
        <v>-0.59000000000000008</v>
      </c>
      <c r="AF69" s="42">
        <f t="shared" si="8"/>
        <v>-1.1240000000000001</v>
      </c>
    </row>
    <row r="70" spans="1:32" hidden="1" x14ac:dyDescent="0.15">
      <c r="A70" s="12" t="s">
        <v>564</v>
      </c>
      <c r="B70" s="12">
        <v>62</v>
      </c>
      <c r="C70" s="12" t="s">
        <v>418</v>
      </c>
      <c r="D70" s="12" t="s">
        <v>419</v>
      </c>
      <c r="E70" s="12" t="s">
        <v>419</v>
      </c>
      <c r="F70" s="12" t="s">
        <v>352</v>
      </c>
      <c r="G70" s="12" t="s">
        <v>426</v>
      </c>
      <c r="H70" s="12" t="s">
        <v>355</v>
      </c>
      <c r="I70" s="12" t="s">
        <v>355</v>
      </c>
      <c r="J70" s="12" t="s">
        <v>427</v>
      </c>
      <c r="K70" s="12" t="s">
        <v>248</v>
      </c>
      <c r="L70" s="12" t="s">
        <v>354</v>
      </c>
      <c r="M70" s="12" t="s">
        <v>376</v>
      </c>
      <c r="N70" s="13">
        <v>0.350103</v>
      </c>
      <c r="O70" s="13">
        <v>0.350103</v>
      </c>
      <c r="P70" s="13">
        <v>0.350103</v>
      </c>
      <c r="Q70" s="13">
        <v>0.350103</v>
      </c>
      <c r="R70" s="13">
        <v>0.350103</v>
      </c>
      <c r="S70" s="13">
        <v>0.350103</v>
      </c>
      <c r="T70" s="13">
        <v>0.350103</v>
      </c>
      <c r="U70" s="13">
        <v>0.350103</v>
      </c>
      <c r="V70" s="13">
        <v>0.350103</v>
      </c>
      <c r="W70" s="13">
        <v>0.350103</v>
      </c>
      <c r="X70" s="13">
        <v>0.25553399999999998</v>
      </c>
      <c r="Y70" s="30">
        <v>0.21</v>
      </c>
      <c r="Z70" s="14">
        <v>3.966564</v>
      </c>
      <c r="AA70" s="13">
        <v>0.21</v>
      </c>
      <c r="AB70" s="13">
        <v>0.21</v>
      </c>
      <c r="AC70" s="42">
        <f t="shared" si="5"/>
        <v>0.42</v>
      </c>
      <c r="AD70" s="42">
        <f t="shared" si="6"/>
        <v>-0.14010300000000001</v>
      </c>
      <c r="AE70" s="42">
        <f t="shared" si="7"/>
        <v>-0.14010300000000001</v>
      </c>
      <c r="AF70" s="42">
        <f t="shared" si="8"/>
        <v>-0.28020600000000001</v>
      </c>
    </row>
    <row r="71" spans="1:32" hidden="1" x14ac:dyDescent="0.15">
      <c r="A71" s="12" t="s">
        <v>565</v>
      </c>
      <c r="B71" s="12">
        <v>62</v>
      </c>
      <c r="C71" s="12" t="s">
        <v>418</v>
      </c>
      <c r="D71" s="12" t="s">
        <v>419</v>
      </c>
      <c r="E71" s="12" t="s">
        <v>419</v>
      </c>
      <c r="F71" s="12" t="s">
        <v>352</v>
      </c>
      <c r="G71" s="12" t="s">
        <v>420</v>
      </c>
      <c r="H71" s="12" t="s">
        <v>374</v>
      </c>
      <c r="I71" s="12" t="s">
        <v>375</v>
      </c>
      <c r="J71" s="12" t="s">
        <v>423</v>
      </c>
      <c r="K71" s="12" t="s">
        <v>423</v>
      </c>
      <c r="L71" s="12" t="s">
        <v>421</v>
      </c>
      <c r="M71" s="12" t="s">
        <v>376</v>
      </c>
      <c r="N71" s="13">
        <v>0.230716</v>
      </c>
      <c r="O71" s="13">
        <v>0.230716</v>
      </c>
      <c r="P71" s="13">
        <v>0.230716</v>
      </c>
      <c r="Q71" s="13">
        <v>0.230716</v>
      </c>
      <c r="R71" s="13">
        <v>0.22642000000000001</v>
      </c>
      <c r="S71" s="13">
        <v>0.22985700000000001</v>
      </c>
      <c r="T71" s="13">
        <v>0.22985700000000001</v>
      </c>
      <c r="U71" s="13">
        <v>0.22985700000000001</v>
      </c>
      <c r="V71" s="13">
        <v>0.22985700000000001</v>
      </c>
      <c r="W71" s="13">
        <v>0.22985700000000001</v>
      </c>
      <c r="X71" s="13">
        <v>0.230715</v>
      </c>
      <c r="Y71" s="30">
        <v>0.230716</v>
      </c>
      <c r="Z71" s="14">
        <v>2.76</v>
      </c>
      <c r="AA71" s="13">
        <v>0.230716</v>
      </c>
      <c r="AB71" s="13">
        <v>0.230716</v>
      </c>
      <c r="AC71" s="42">
        <f t="shared" si="5"/>
        <v>0.46143200000000001</v>
      </c>
      <c r="AD71" s="42">
        <f t="shared" si="6"/>
        <v>0</v>
      </c>
      <c r="AE71" s="42">
        <f t="shared" si="7"/>
        <v>0</v>
      </c>
      <c r="AF71" s="42">
        <f t="shared" si="8"/>
        <v>0</v>
      </c>
    </row>
    <row r="72" spans="1:32" hidden="1" x14ac:dyDescent="0.15">
      <c r="A72" s="12" t="s">
        <v>566</v>
      </c>
      <c r="B72" s="12">
        <v>62</v>
      </c>
      <c r="C72" s="12" t="s">
        <v>418</v>
      </c>
      <c r="D72" s="12" t="s">
        <v>419</v>
      </c>
      <c r="E72" s="12" t="s">
        <v>419</v>
      </c>
      <c r="F72" s="12" t="s">
        <v>352</v>
      </c>
      <c r="G72" s="12" t="s">
        <v>420</v>
      </c>
      <c r="H72" s="12" t="s">
        <v>374</v>
      </c>
      <c r="I72" s="12" t="s">
        <v>375</v>
      </c>
      <c r="J72" s="12" t="s">
        <v>567</v>
      </c>
      <c r="K72" s="12" t="s">
        <v>423</v>
      </c>
      <c r="L72" s="12" t="s">
        <v>421</v>
      </c>
      <c r="M72" s="12" t="s">
        <v>376</v>
      </c>
      <c r="N72" s="13">
        <v>0.231299</v>
      </c>
      <c r="O72" s="13">
        <v>0.231299</v>
      </c>
      <c r="P72" s="13">
        <v>0.231299</v>
      </c>
      <c r="Q72" s="13">
        <v>0.231299</v>
      </c>
      <c r="R72" s="13">
        <v>0.22350500000000001</v>
      </c>
      <c r="S72" s="13">
        <v>0.230129</v>
      </c>
      <c r="T72" s="13">
        <v>0.230129</v>
      </c>
      <c r="U72" s="13">
        <v>0.230129</v>
      </c>
      <c r="V72" s="13">
        <v>0.230129</v>
      </c>
      <c r="W72" s="13">
        <v>0.230129</v>
      </c>
      <c r="X72" s="13">
        <v>0.229355</v>
      </c>
      <c r="Y72" s="30">
        <v>0.231299</v>
      </c>
      <c r="Z72" s="14">
        <v>2.76</v>
      </c>
      <c r="AA72" s="13">
        <v>0.231299</v>
      </c>
      <c r="AB72" s="13">
        <v>0.231299</v>
      </c>
      <c r="AC72" s="42">
        <f t="shared" si="5"/>
        <v>0.46259800000000001</v>
      </c>
      <c r="AD72" s="42">
        <f t="shared" si="6"/>
        <v>0</v>
      </c>
      <c r="AE72" s="42">
        <f t="shared" si="7"/>
        <v>0</v>
      </c>
      <c r="AF72" s="42">
        <f t="shared" si="8"/>
        <v>0</v>
      </c>
    </row>
    <row r="73" spans="1:32" hidden="1" x14ac:dyDescent="0.15">
      <c r="A73" s="12" t="s">
        <v>568</v>
      </c>
      <c r="B73" s="12">
        <v>62</v>
      </c>
      <c r="C73" s="12" t="s">
        <v>418</v>
      </c>
      <c r="D73" s="12" t="s">
        <v>419</v>
      </c>
      <c r="E73" s="12" t="s">
        <v>419</v>
      </c>
      <c r="F73" s="12" t="s">
        <v>352</v>
      </c>
      <c r="G73" s="12" t="s">
        <v>569</v>
      </c>
      <c r="H73" s="12" t="s">
        <v>366</v>
      </c>
      <c r="I73" s="12" t="s">
        <v>367</v>
      </c>
      <c r="J73" s="12" t="s">
        <v>240</v>
      </c>
      <c r="K73" s="12" t="s">
        <v>240</v>
      </c>
      <c r="L73" s="12" t="s">
        <v>409</v>
      </c>
      <c r="M73" s="12" t="s">
        <v>376</v>
      </c>
      <c r="N73" s="13">
        <v>1.0402960000000001</v>
      </c>
      <c r="O73" s="13">
        <v>1.0402960000000001</v>
      </c>
      <c r="P73" s="13">
        <v>1.0402960000000001</v>
      </c>
      <c r="Q73" s="13">
        <v>1.0402960000000001</v>
      </c>
      <c r="R73" s="13">
        <v>1.0402960000000001</v>
      </c>
      <c r="S73" s="13">
        <v>1.0402960000000001</v>
      </c>
      <c r="T73" s="13">
        <v>1.0402960000000001</v>
      </c>
      <c r="U73" s="13">
        <v>1.0402960000000001</v>
      </c>
      <c r="V73" s="13">
        <v>1.0402960000000001</v>
      </c>
      <c r="W73" s="13">
        <v>1.0402960000000001</v>
      </c>
      <c r="X73" s="13">
        <v>1.0367440000000001</v>
      </c>
      <c r="Y73" s="30">
        <v>1.0402960000000001</v>
      </c>
      <c r="Z73" s="14">
        <v>12.48</v>
      </c>
      <c r="AA73" s="13">
        <v>1.0402960000000001</v>
      </c>
      <c r="AB73" s="13">
        <v>1.0402960000000001</v>
      </c>
      <c r="AC73" s="42">
        <f t="shared" si="5"/>
        <v>2.0805920000000002</v>
      </c>
      <c r="AD73" s="42">
        <f t="shared" si="6"/>
        <v>0</v>
      </c>
      <c r="AE73" s="42">
        <f t="shared" si="7"/>
        <v>0</v>
      </c>
      <c r="AF73" s="42">
        <f t="shared" si="8"/>
        <v>0</v>
      </c>
    </row>
    <row r="74" spans="1:32" hidden="1" x14ac:dyDescent="0.15">
      <c r="A74" s="12" t="s">
        <v>570</v>
      </c>
      <c r="B74" s="12">
        <v>62</v>
      </c>
      <c r="C74" s="12" t="s">
        <v>418</v>
      </c>
      <c r="D74" s="12" t="s">
        <v>419</v>
      </c>
      <c r="E74" s="12" t="s">
        <v>419</v>
      </c>
      <c r="F74" s="12" t="s">
        <v>352</v>
      </c>
      <c r="G74" s="12" t="s">
        <v>571</v>
      </c>
      <c r="H74" s="12" t="s">
        <v>374</v>
      </c>
      <c r="I74" s="12" t="s">
        <v>375</v>
      </c>
      <c r="J74" s="12" t="s">
        <v>572</v>
      </c>
      <c r="K74" s="12" t="s">
        <v>76</v>
      </c>
      <c r="L74" s="12" t="s">
        <v>389</v>
      </c>
      <c r="M74" s="12" t="s">
        <v>376</v>
      </c>
      <c r="N74" s="13">
        <v>0.74379099999999998</v>
      </c>
      <c r="O74" s="13">
        <v>0.74379099999999998</v>
      </c>
      <c r="P74" s="13">
        <v>0.74379099999999998</v>
      </c>
      <c r="Q74" s="13">
        <v>0.74379099999999998</v>
      </c>
      <c r="R74" s="13">
        <v>0.74379099999999998</v>
      </c>
      <c r="S74" s="13">
        <v>0.74379099999999998</v>
      </c>
      <c r="T74" s="13">
        <v>0.74379099999999998</v>
      </c>
      <c r="U74" s="13">
        <v>0.74379099999999998</v>
      </c>
      <c r="V74" s="13">
        <v>0.74379099999999998</v>
      </c>
      <c r="W74" s="13">
        <v>0.74379099999999998</v>
      </c>
      <c r="X74" s="13">
        <v>0.74629900000000005</v>
      </c>
      <c r="Y74" s="30">
        <v>0.74379099999999998</v>
      </c>
      <c r="Z74" s="14">
        <v>8.9280000000000008</v>
      </c>
      <c r="AA74" s="13">
        <v>0.74379099999999998</v>
      </c>
      <c r="AB74" s="13">
        <v>0.74379099999999998</v>
      </c>
      <c r="AC74" s="42">
        <f t="shared" si="5"/>
        <v>1.487582</v>
      </c>
      <c r="AD74" s="42">
        <f t="shared" si="6"/>
        <v>0</v>
      </c>
      <c r="AE74" s="42">
        <f t="shared" si="7"/>
        <v>0</v>
      </c>
      <c r="AF74" s="42">
        <f t="shared" si="8"/>
        <v>0</v>
      </c>
    </row>
    <row r="75" spans="1:32" hidden="1" x14ac:dyDescent="0.15">
      <c r="A75" s="12" t="s">
        <v>573</v>
      </c>
      <c r="B75" s="12">
        <v>62</v>
      </c>
      <c r="C75" s="12" t="s">
        <v>418</v>
      </c>
      <c r="D75" s="12" t="s">
        <v>419</v>
      </c>
      <c r="E75" s="12" t="s">
        <v>419</v>
      </c>
      <c r="F75" s="12" t="s">
        <v>352</v>
      </c>
      <c r="G75" s="12" t="s">
        <v>420</v>
      </c>
      <c r="H75" s="12" t="s">
        <v>374</v>
      </c>
      <c r="I75" s="12" t="s">
        <v>375</v>
      </c>
      <c r="J75" s="12" t="s">
        <v>574</v>
      </c>
      <c r="K75" s="12" t="s">
        <v>423</v>
      </c>
      <c r="L75" s="12" t="s">
        <v>421</v>
      </c>
      <c r="M75" s="12" t="s">
        <v>376</v>
      </c>
      <c r="N75" s="13">
        <v>0.23</v>
      </c>
      <c r="O75" s="13">
        <v>0.23</v>
      </c>
      <c r="P75" s="13">
        <v>0.23</v>
      </c>
      <c r="Q75" s="13">
        <v>0.23</v>
      </c>
      <c r="R75" s="13">
        <v>0.23</v>
      </c>
      <c r="S75" s="13">
        <v>0.23</v>
      </c>
      <c r="T75" s="13">
        <v>0.23</v>
      </c>
      <c r="U75" s="13">
        <v>0.23</v>
      </c>
      <c r="V75" s="13">
        <v>0.23</v>
      </c>
      <c r="W75" s="13">
        <v>0.23</v>
      </c>
      <c r="X75" s="13">
        <v>0.23</v>
      </c>
      <c r="Y75" s="30">
        <v>0.23</v>
      </c>
      <c r="Z75" s="14">
        <v>2.76</v>
      </c>
      <c r="AA75" s="13">
        <v>0.23</v>
      </c>
      <c r="AB75" s="13">
        <v>0.23</v>
      </c>
      <c r="AC75" s="42">
        <f t="shared" si="5"/>
        <v>0.46</v>
      </c>
      <c r="AD75" s="42">
        <f t="shared" si="6"/>
        <v>0</v>
      </c>
      <c r="AE75" s="42">
        <f t="shared" si="7"/>
        <v>0</v>
      </c>
      <c r="AF75" s="42">
        <f t="shared" si="8"/>
        <v>0</v>
      </c>
    </row>
    <row r="76" spans="1:32" hidden="1" x14ac:dyDescent="0.15">
      <c r="A76" s="12" t="s">
        <v>575</v>
      </c>
      <c r="B76" s="12">
        <v>62</v>
      </c>
      <c r="C76" s="12" t="s">
        <v>418</v>
      </c>
      <c r="D76" s="12" t="s">
        <v>419</v>
      </c>
      <c r="E76" s="12" t="s">
        <v>419</v>
      </c>
      <c r="F76" s="12" t="s">
        <v>352</v>
      </c>
      <c r="G76" s="12" t="s">
        <v>420</v>
      </c>
      <c r="H76" s="12" t="s">
        <v>374</v>
      </c>
      <c r="I76" s="12" t="s">
        <v>375</v>
      </c>
      <c r="J76" s="12" t="s">
        <v>576</v>
      </c>
      <c r="K76" s="12" t="s">
        <v>423</v>
      </c>
      <c r="L76" s="12" t="s">
        <v>421</v>
      </c>
      <c r="M76" s="12" t="s">
        <v>376</v>
      </c>
      <c r="N76" s="13">
        <v>0.23</v>
      </c>
      <c r="O76" s="13">
        <v>0.23</v>
      </c>
      <c r="P76" s="13">
        <v>0.23</v>
      </c>
      <c r="Q76" s="13">
        <v>0.23</v>
      </c>
      <c r="R76" s="13">
        <v>0.23</v>
      </c>
      <c r="S76" s="13">
        <v>0.23</v>
      </c>
      <c r="T76" s="13">
        <v>0.23</v>
      </c>
      <c r="U76" s="13">
        <v>0.23</v>
      </c>
      <c r="V76" s="13">
        <v>0.23</v>
      </c>
      <c r="W76" s="13">
        <v>0.23</v>
      </c>
      <c r="X76" s="13">
        <v>0.23</v>
      </c>
      <c r="Y76" s="30">
        <v>0.23</v>
      </c>
      <c r="Z76" s="14">
        <v>2.76</v>
      </c>
      <c r="AA76" s="13">
        <v>0.23</v>
      </c>
      <c r="AB76" s="13">
        <v>0.23</v>
      </c>
      <c r="AC76" s="42">
        <f t="shared" si="5"/>
        <v>0.46</v>
      </c>
      <c r="AD76" s="42">
        <f t="shared" si="6"/>
        <v>0</v>
      </c>
      <c r="AE76" s="42">
        <f t="shared" si="7"/>
        <v>0</v>
      </c>
      <c r="AF76" s="42">
        <f t="shared" si="8"/>
        <v>0</v>
      </c>
    </row>
    <row r="77" spans="1:32" hidden="1" x14ac:dyDescent="0.15">
      <c r="A77" s="12" t="s">
        <v>577</v>
      </c>
      <c r="B77" s="12">
        <v>62</v>
      </c>
      <c r="C77" s="12" t="s">
        <v>418</v>
      </c>
      <c r="D77" s="12" t="s">
        <v>419</v>
      </c>
      <c r="E77" s="12" t="s">
        <v>419</v>
      </c>
      <c r="F77" s="12" t="s">
        <v>352</v>
      </c>
      <c r="G77" s="12" t="s">
        <v>578</v>
      </c>
      <c r="H77" s="12" t="s">
        <v>374</v>
      </c>
      <c r="I77" s="12" t="s">
        <v>375</v>
      </c>
      <c r="J77" s="12" t="s">
        <v>579</v>
      </c>
      <c r="K77" s="12" t="s">
        <v>580</v>
      </c>
      <c r="L77" s="12" t="s">
        <v>421</v>
      </c>
      <c r="M77" s="12" t="s">
        <v>358</v>
      </c>
      <c r="N77" s="13">
        <v>2.1892749999999999</v>
      </c>
      <c r="O77" s="13">
        <v>2.1892749999999999</v>
      </c>
      <c r="P77" s="13">
        <v>2.1892749999999999</v>
      </c>
      <c r="Q77" s="13">
        <v>2.1892749999999999</v>
      </c>
      <c r="R77" s="13">
        <v>1.138425</v>
      </c>
      <c r="S77" s="13">
        <v>0</v>
      </c>
      <c r="T77" s="13">
        <v>0</v>
      </c>
      <c r="U77" s="13">
        <v>1.1648000000000001</v>
      </c>
      <c r="V77" s="13">
        <v>-10.933236000000001</v>
      </c>
      <c r="W77" s="13">
        <v>2.1707640000000001</v>
      </c>
      <c r="X77" s="13">
        <v>2.1707640000000001</v>
      </c>
      <c r="Y77" s="30">
        <v>2.1707640000000001</v>
      </c>
      <c r="Z77" s="14">
        <v>6.6393810000000002</v>
      </c>
      <c r="AA77" s="13">
        <v>2.1707640000000001</v>
      </c>
      <c r="AB77" s="13">
        <v>1.08538</v>
      </c>
      <c r="AC77" s="42">
        <f t="shared" si="5"/>
        <v>3.2561439999999999</v>
      </c>
      <c r="AD77" s="42">
        <f t="shared" si="6"/>
        <v>-1.8510999999999722E-2</v>
      </c>
      <c r="AE77" s="42">
        <f t="shared" si="7"/>
        <v>-1.1038949999999998</v>
      </c>
      <c r="AF77" s="42">
        <f t="shared" si="8"/>
        <v>-1.1224059999999996</v>
      </c>
    </row>
    <row r="78" spans="1:32" hidden="1" x14ac:dyDescent="0.15">
      <c r="A78" s="12" t="s">
        <v>581</v>
      </c>
      <c r="B78" s="12">
        <v>62</v>
      </c>
      <c r="C78" s="12" t="s">
        <v>418</v>
      </c>
      <c r="D78" s="12" t="s">
        <v>419</v>
      </c>
      <c r="E78" s="12" t="s">
        <v>419</v>
      </c>
      <c r="F78" s="12" t="s">
        <v>352</v>
      </c>
      <c r="G78" s="12" t="s">
        <v>434</v>
      </c>
      <c r="H78" s="12" t="s">
        <v>374</v>
      </c>
      <c r="I78" s="12" t="s">
        <v>375</v>
      </c>
      <c r="J78" s="12" t="s">
        <v>435</v>
      </c>
      <c r="K78" s="12" t="s">
        <v>435</v>
      </c>
      <c r="L78" s="12" t="s">
        <v>379</v>
      </c>
      <c r="M78" s="12" t="s">
        <v>358</v>
      </c>
      <c r="N78" s="13">
        <v>0.45759100000000003</v>
      </c>
      <c r="O78" s="13">
        <v>0.45759100000000003</v>
      </c>
      <c r="P78" s="13">
        <v>0.45759100000000003</v>
      </c>
      <c r="Q78" s="13">
        <v>0.45759100000000003</v>
      </c>
      <c r="R78" s="13">
        <v>0.45404499999999998</v>
      </c>
      <c r="S78" s="13">
        <v>0</v>
      </c>
      <c r="T78" s="13">
        <v>0</v>
      </c>
      <c r="U78" s="13">
        <v>0</v>
      </c>
      <c r="V78" s="13">
        <v>0</v>
      </c>
      <c r="W78" s="13">
        <v>0</v>
      </c>
      <c r="X78" s="13">
        <v>0</v>
      </c>
      <c r="Y78" s="30">
        <v>0</v>
      </c>
      <c r="Z78" s="14">
        <v>2.2844090000000001</v>
      </c>
      <c r="AA78" s="13">
        <v>0</v>
      </c>
      <c r="AB78" s="13">
        <v>0</v>
      </c>
      <c r="AC78" s="42">
        <f t="shared" si="5"/>
        <v>0</v>
      </c>
      <c r="AD78" s="42">
        <f t="shared" si="6"/>
        <v>-0.45759100000000003</v>
      </c>
      <c r="AE78" s="42">
        <f t="shared" si="7"/>
        <v>-0.45759100000000003</v>
      </c>
      <c r="AF78" s="42">
        <f t="shared" si="8"/>
        <v>-0.91518200000000005</v>
      </c>
    </row>
    <row r="79" spans="1:32" hidden="1" x14ac:dyDescent="0.15">
      <c r="A79" s="12" t="s">
        <v>582</v>
      </c>
      <c r="B79" s="12">
        <v>62</v>
      </c>
      <c r="C79" s="12" t="s">
        <v>418</v>
      </c>
      <c r="D79" s="12" t="s">
        <v>419</v>
      </c>
      <c r="E79" s="12" t="s">
        <v>419</v>
      </c>
      <c r="F79" s="12" t="s">
        <v>352</v>
      </c>
      <c r="G79" s="12" t="s">
        <v>434</v>
      </c>
      <c r="H79" s="12" t="s">
        <v>374</v>
      </c>
      <c r="I79" s="12" t="s">
        <v>375</v>
      </c>
      <c r="J79" s="12" t="s">
        <v>435</v>
      </c>
      <c r="K79" s="12" t="s">
        <v>435</v>
      </c>
      <c r="L79" s="12" t="s">
        <v>379</v>
      </c>
      <c r="M79" s="12" t="s">
        <v>358</v>
      </c>
      <c r="N79" s="13">
        <v>0.45958199999999999</v>
      </c>
      <c r="O79" s="13">
        <v>0.45958199999999999</v>
      </c>
      <c r="P79" s="13">
        <v>0.45958199999999999</v>
      </c>
      <c r="Q79" s="13">
        <v>0.45958199999999999</v>
      </c>
      <c r="R79" s="13">
        <v>3.1556229999999998</v>
      </c>
      <c r="S79" s="13">
        <v>-2.2850000000000001</v>
      </c>
      <c r="T79" s="13">
        <v>0</v>
      </c>
      <c r="U79" s="13">
        <v>0</v>
      </c>
      <c r="V79" s="13">
        <v>0</v>
      </c>
      <c r="W79" s="13">
        <v>0</v>
      </c>
      <c r="X79" s="13">
        <v>0</v>
      </c>
      <c r="Y79" s="30">
        <v>0</v>
      </c>
      <c r="Z79" s="14">
        <v>2.7089509999999999</v>
      </c>
      <c r="AA79" s="13">
        <v>0</v>
      </c>
      <c r="AB79" s="13">
        <v>0</v>
      </c>
      <c r="AC79" s="42">
        <f t="shared" si="5"/>
        <v>0</v>
      </c>
      <c r="AD79" s="42">
        <f t="shared" si="6"/>
        <v>-0.45958199999999999</v>
      </c>
      <c r="AE79" s="42">
        <f t="shared" si="7"/>
        <v>-0.45958199999999999</v>
      </c>
      <c r="AF79" s="42">
        <f t="shared" si="8"/>
        <v>-0.91916399999999998</v>
      </c>
    </row>
    <row r="80" spans="1:32" hidden="1" x14ac:dyDescent="0.15">
      <c r="A80" s="12" t="s">
        <v>583</v>
      </c>
      <c r="B80" s="12">
        <v>62</v>
      </c>
      <c r="C80" s="12" t="s">
        <v>418</v>
      </c>
      <c r="D80" s="12" t="s">
        <v>419</v>
      </c>
      <c r="E80" s="12" t="s">
        <v>419</v>
      </c>
      <c r="F80" s="12" t="s">
        <v>352</v>
      </c>
      <c r="G80" s="12" t="s">
        <v>584</v>
      </c>
      <c r="H80" s="12" t="s">
        <v>366</v>
      </c>
      <c r="I80" s="12" t="s">
        <v>367</v>
      </c>
      <c r="J80" s="12" t="s">
        <v>240</v>
      </c>
      <c r="K80" s="12" t="s">
        <v>240</v>
      </c>
      <c r="L80" s="12" t="s">
        <v>409</v>
      </c>
      <c r="M80" s="12" t="s">
        <v>376</v>
      </c>
      <c r="N80" s="13">
        <v>1.252632</v>
      </c>
      <c r="O80" s="13">
        <v>1.2747360000000001</v>
      </c>
      <c r="P80" s="13">
        <v>1.263717</v>
      </c>
      <c r="Q80" s="13">
        <v>1.263717</v>
      </c>
      <c r="R80" s="13">
        <v>1.2525660000000001</v>
      </c>
      <c r="S80" s="13">
        <v>6.3037179999999999</v>
      </c>
      <c r="T80" s="13">
        <v>1.263717</v>
      </c>
      <c r="U80" s="13">
        <v>0.32856600000000002</v>
      </c>
      <c r="V80" s="13">
        <v>0</v>
      </c>
      <c r="W80" s="13">
        <v>0</v>
      </c>
      <c r="X80" s="13">
        <v>0</v>
      </c>
      <c r="Y80" s="30">
        <v>0</v>
      </c>
      <c r="Z80" s="14">
        <v>14.203369</v>
      </c>
      <c r="AA80" s="13">
        <v>1.008</v>
      </c>
      <c r="AB80" s="13">
        <v>1.008</v>
      </c>
      <c r="AC80" s="42">
        <f t="shared" si="5"/>
        <v>2.016</v>
      </c>
      <c r="AD80" s="42">
        <f t="shared" si="6"/>
        <v>-0.24463199999999996</v>
      </c>
      <c r="AE80" s="42">
        <f t="shared" si="7"/>
        <v>-0.26673600000000008</v>
      </c>
      <c r="AF80" s="42">
        <f t="shared" si="8"/>
        <v>-0.51136800000000004</v>
      </c>
    </row>
    <row r="81" spans="1:32" hidden="1" x14ac:dyDescent="0.15">
      <c r="A81" s="12" t="s">
        <v>585</v>
      </c>
      <c r="B81" s="12">
        <v>62</v>
      </c>
      <c r="C81" s="12" t="s">
        <v>418</v>
      </c>
      <c r="D81" s="12" t="s">
        <v>419</v>
      </c>
      <c r="E81" s="12" t="s">
        <v>419</v>
      </c>
      <c r="F81" s="12" t="s">
        <v>352</v>
      </c>
      <c r="G81" s="12" t="s">
        <v>586</v>
      </c>
      <c r="H81" s="12" t="s">
        <v>374</v>
      </c>
      <c r="I81" s="12" t="s">
        <v>375</v>
      </c>
      <c r="J81" s="12" t="s">
        <v>587</v>
      </c>
      <c r="K81" s="12" t="s">
        <v>587</v>
      </c>
      <c r="L81" s="12" t="s">
        <v>415</v>
      </c>
      <c r="M81" s="12" t="s">
        <v>358</v>
      </c>
      <c r="N81" s="13">
        <v>0.492035</v>
      </c>
      <c r="O81" s="13">
        <v>0.492035</v>
      </c>
      <c r="P81" s="13">
        <v>0.492035</v>
      </c>
      <c r="Q81" s="13">
        <v>0.492035</v>
      </c>
      <c r="R81" s="13">
        <v>0.48822500000000002</v>
      </c>
      <c r="S81" s="13">
        <v>-1.916777</v>
      </c>
      <c r="T81" s="13">
        <v>0.49108299999999999</v>
      </c>
      <c r="U81" s="13">
        <v>0.49108299999999999</v>
      </c>
      <c r="V81" s="13">
        <v>0.49108299999999999</v>
      </c>
      <c r="W81" s="13">
        <v>0.49108299999999999</v>
      </c>
      <c r="X81" s="13">
        <v>8.3485000000000004E-2</v>
      </c>
      <c r="Y81" s="30">
        <v>0</v>
      </c>
      <c r="Z81" s="14">
        <v>2.587405</v>
      </c>
      <c r="AA81" s="13">
        <v>0</v>
      </c>
      <c r="AB81" s="13">
        <v>0</v>
      </c>
      <c r="AC81" s="42">
        <f t="shared" si="5"/>
        <v>0</v>
      </c>
      <c r="AD81" s="42">
        <f t="shared" si="6"/>
        <v>-0.492035</v>
      </c>
      <c r="AE81" s="42">
        <f t="shared" si="7"/>
        <v>-0.492035</v>
      </c>
      <c r="AF81" s="42">
        <f t="shared" si="8"/>
        <v>-0.98407</v>
      </c>
    </row>
    <row r="82" spans="1:32" hidden="1" x14ac:dyDescent="0.15">
      <c r="A82" s="12" t="s">
        <v>588</v>
      </c>
      <c r="B82" s="12">
        <v>62</v>
      </c>
      <c r="C82" s="12" t="s">
        <v>418</v>
      </c>
      <c r="D82" s="12" t="s">
        <v>419</v>
      </c>
      <c r="E82" s="12" t="s">
        <v>419</v>
      </c>
      <c r="F82" s="12" t="s">
        <v>352</v>
      </c>
      <c r="G82" s="12" t="s">
        <v>420</v>
      </c>
      <c r="H82" s="12" t="s">
        <v>374</v>
      </c>
      <c r="I82" s="12" t="s">
        <v>375</v>
      </c>
      <c r="J82" s="12" t="s">
        <v>423</v>
      </c>
      <c r="K82" s="12" t="s">
        <v>423</v>
      </c>
      <c r="L82" s="12" t="s">
        <v>421</v>
      </c>
      <c r="M82" s="12" t="s">
        <v>376</v>
      </c>
      <c r="N82" s="13">
        <v>0.300292</v>
      </c>
      <c r="O82" s="13">
        <v>0.300292</v>
      </c>
      <c r="P82" s="13">
        <v>0.300292</v>
      </c>
      <c r="Q82" s="13">
        <v>0.300292</v>
      </c>
      <c r="R82" s="13">
        <v>0.300292</v>
      </c>
      <c r="S82" s="13">
        <v>0.300292</v>
      </c>
      <c r="T82" s="13">
        <v>0.300292</v>
      </c>
      <c r="U82" s="13">
        <v>0.300292</v>
      </c>
      <c r="V82" s="13">
        <v>0.300292</v>
      </c>
      <c r="W82" s="13">
        <v>0.29708000000000001</v>
      </c>
      <c r="X82" s="13">
        <v>0.30026599999999998</v>
      </c>
      <c r="Y82" s="30">
        <v>0.30026599999999998</v>
      </c>
      <c r="Z82" s="14">
        <v>3.6002399999999999</v>
      </c>
      <c r="AA82" s="13">
        <v>0.30026599999999998</v>
      </c>
      <c r="AB82" s="13">
        <v>0.30026599999999998</v>
      </c>
      <c r="AC82" s="42">
        <f t="shared" si="5"/>
        <v>0.60053199999999995</v>
      </c>
      <c r="AD82" s="42">
        <f t="shared" si="6"/>
        <v>-2.6000000000026002E-5</v>
      </c>
      <c r="AE82" s="42">
        <f t="shared" si="7"/>
        <v>-2.6000000000026002E-5</v>
      </c>
      <c r="AF82" s="42">
        <f t="shared" si="8"/>
        <v>-5.2000000000052005E-5</v>
      </c>
    </row>
    <row r="83" spans="1:32" hidden="1" x14ac:dyDescent="0.15">
      <c r="A83" s="12" t="s">
        <v>589</v>
      </c>
      <c r="B83" s="12">
        <v>7</v>
      </c>
      <c r="C83" s="12" t="s">
        <v>350</v>
      </c>
      <c r="D83" s="12" t="s">
        <v>351</v>
      </c>
      <c r="E83" s="12" t="s">
        <v>351</v>
      </c>
      <c r="F83" s="12" t="s">
        <v>352</v>
      </c>
      <c r="G83" s="12" t="s">
        <v>590</v>
      </c>
      <c r="H83" s="12" t="s">
        <v>355</v>
      </c>
      <c r="I83" s="12" t="s">
        <v>355</v>
      </c>
      <c r="J83" s="12" t="s">
        <v>591</v>
      </c>
      <c r="K83" s="12" t="s">
        <v>357</v>
      </c>
      <c r="L83" s="12" t="s">
        <v>354</v>
      </c>
      <c r="M83" s="12" t="s">
        <v>358</v>
      </c>
      <c r="N83" s="13">
        <v>2.4221889999999999</v>
      </c>
      <c r="O83" s="13">
        <v>2.4221889999999999</v>
      </c>
      <c r="P83" s="13">
        <v>2.4221889999999999</v>
      </c>
      <c r="Q83" s="13">
        <v>2.4221889999999999</v>
      </c>
      <c r="R83" s="13">
        <v>13.832217</v>
      </c>
      <c r="S83" s="13">
        <v>7.692939</v>
      </c>
      <c r="T83" s="13">
        <v>7.692939</v>
      </c>
      <c r="U83" s="13">
        <v>7.692939</v>
      </c>
      <c r="V83" s="13">
        <v>6.7969160000000004</v>
      </c>
      <c r="W83" s="13">
        <v>5.182785</v>
      </c>
      <c r="X83" s="13">
        <v>4.3391299999999999</v>
      </c>
      <c r="Y83" s="30">
        <v>4.3391299999999999</v>
      </c>
      <c r="Z83" s="14">
        <v>67.257750999999999</v>
      </c>
      <c r="AA83" s="13">
        <v>4.3391299999999999</v>
      </c>
      <c r="AB83" s="13">
        <v>4.3391299999999999</v>
      </c>
      <c r="AC83" s="42">
        <f t="shared" si="5"/>
        <v>8.6782599999999999</v>
      </c>
      <c r="AD83" s="42">
        <f t="shared" si="6"/>
        <v>1.916941</v>
      </c>
      <c r="AE83" s="42">
        <f t="shared" si="7"/>
        <v>1.916941</v>
      </c>
      <c r="AF83" s="42">
        <f t="shared" si="8"/>
        <v>3.833882</v>
      </c>
    </row>
    <row r="84" spans="1:32" hidden="1" x14ac:dyDescent="0.15">
      <c r="A84" s="12" t="s">
        <v>592</v>
      </c>
      <c r="B84" s="12">
        <v>7</v>
      </c>
      <c r="C84" s="12" t="s">
        <v>350</v>
      </c>
      <c r="D84" s="12" t="s">
        <v>351</v>
      </c>
      <c r="E84" s="12" t="s">
        <v>351</v>
      </c>
      <c r="F84" s="12" t="s">
        <v>352</v>
      </c>
      <c r="G84" s="12" t="s">
        <v>593</v>
      </c>
      <c r="H84" s="12" t="s">
        <v>490</v>
      </c>
      <c r="I84" s="12" t="s">
        <v>375</v>
      </c>
      <c r="J84" s="12" t="s">
        <v>595</v>
      </c>
      <c r="K84" s="12" t="s">
        <v>596</v>
      </c>
      <c r="L84" s="12" t="s">
        <v>594</v>
      </c>
      <c r="M84" s="12" t="s">
        <v>358</v>
      </c>
      <c r="N84" s="13">
        <v>38.002544999999998</v>
      </c>
      <c r="O84" s="13">
        <v>38.002544999999998</v>
      </c>
      <c r="P84" s="13">
        <v>-28.465454999999999</v>
      </c>
      <c r="Q84" s="13">
        <v>-24.153455000000001</v>
      </c>
      <c r="R84" s="13">
        <v>5.8465449999999999</v>
      </c>
      <c r="S84" s="13">
        <v>5.8465449999999999</v>
      </c>
      <c r="T84" s="13">
        <v>5.8465449999999999</v>
      </c>
      <c r="U84" s="13">
        <v>5.8465449999999999</v>
      </c>
      <c r="V84" s="13">
        <v>5.8465499999999997</v>
      </c>
      <c r="W84" s="13">
        <v>0</v>
      </c>
      <c r="X84" s="13">
        <v>0</v>
      </c>
      <c r="Y84" s="30">
        <v>0</v>
      </c>
      <c r="Z84" s="14">
        <v>52.61891</v>
      </c>
      <c r="AA84" s="13">
        <v>0</v>
      </c>
      <c r="AB84" s="13">
        <v>0</v>
      </c>
      <c r="AC84" s="42">
        <f t="shared" si="5"/>
        <v>0</v>
      </c>
      <c r="AD84" s="42">
        <f t="shared" si="6"/>
        <v>-38.002544999999998</v>
      </c>
      <c r="AE84" s="42">
        <f t="shared" si="7"/>
        <v>-38.002544999999998</v>
      </c>
      <c r="AF84" s="42">
        <f t="shared" si="8"/>
        <v>-76.005089999999996</v>
      </c>
    </row>
    <row r="85" spans="1:32" hidden="1" x14ac:dyDescent="0.15">
      <c r="A85" s="12" t="s">
        <v>597</v>
      </c>
      <c r="B85" s="12">
        <v>7</v>
      </c>
      <c r="C85" s="12" t="s">
        <v>350</v>
      </c>
      <c r="D85" s="12" t="s">
        <v>351</v>
      </c>
      <c r="E85" s="12" t="s">
        <v>351</v>
      </c>
      <c r="F85" s="12" t="s">
        <v>352</v>
      </c>
      <c r="G85" s="12" t="s">
        <v>598</v>
      </c>
      <c r="H85" s="12" t="s">
        <v>355</v>
      </c>
      <c r="I85" s="12" t="s">
        <v>355</v>
      </c>
      <c r="J85" s="12" t="s">
        <v>591</v>
      </c>
      <c r="K85" s="12" t="s">
        <v>599</v>
      </c>
      <c r="L85" s="12" t="s">
        <v>354</v>
      </c>
      <c r="M85" s="12" t="s">
        <v>376</v>
      </c>
      <c r="N85" s="13">
        <v>8.1572410000000009</v>
      </c>
      <c r="O85" s="13">
        <v>8.1572410000000009</v>
      </c>
      <c r="P85" s="13">
        <v>8.1572410000000009</v>
      </c>
      <c r="Q85" s="13">
        <v>8.1572410000000009</v>
      </c>
      <c r="R85" s="13">
        <v>8.1572410000000009</v>
      </c>
      <c r="S85" s="13">
        <v>8.1572410000000009</v>
      </c>
      <c r="T85" s="13">
        <v>8.1572410000000009</v>
      </c>
      <c r="U85" s="13">
        <v>8.1572410000000009</v>
      </c>
      <c r="V85" s="13">
        <v>8.1572449999999996</v>
      </c>
      <c r="W85" s="13">
        <v>0</v>
      </c>
      <c r="X85" s="13">
        <v>0</v>
      </c>
      <c r="Y85" s="30">
        <v>0</v>
      </c>
      <c r="Z85" s="14">
        <v>73.415172999999996</v>
      </c>
      <c r="AA85" s="13">
        <v>0</v>
      </c>
      <c r="AB85" s="13">
        <v>0</v>
      </c>
      <c r="AC85" s="42">
        <f t="shared" si="5"/>
        <v>0</v>
      </c>
      <c r="AD85" s="42">
        <f t="shared" si="6"/>
        <v>-8.1572410000000009</v>
      </c>
      <c r="AE85" s="42">
        <f t="shared" si="7"/>
        <v>-8.1572410000000009</v>
      </c>
      <c r="AF85" s="42">
        <f t="shared" si="8"/>
        <v>-16.314482000000002</v>
      </c>
    </row>
    <row r="86" spans="1:32" hidden="1" x14ac:dyDescent="0.15">
      <c r="A86" s="12" t="s">
        <v>600</v>
      </c>
      <c r="B86" s="12">
        <v>7</v>
      </c>
      <c r="C86" s="12" t="s">
        <v>350</v>
      </c>
      <c r="D86" s="12" t="s">
        <v>351</v>
      </c>
      <c r="E86" s="12" t="s">
        <v>351</v>
      </c>
      <c r="F86" s="12" t="s">
        <v>352</v>
      </c>
      <c r="G86" s="12" t="s">
        <v>601</v>
      </c>
      <c r="H86" s="12" t="s">
        <v>404</v>
      </c>
      <c r="I86" s="12" t="s">
        <v>404</v>
      </c>
      <c r="J86" s="12" t="s">
        <v>603</v>
      </c>
      <c r="K86" s="12" t="s">
        <v>147</v>
      </c>
      <c r="L86" s="12" t="s">
        <v>602</v>
      </c>
      <c r="M86" s="12" t="s">
        <v>376</v>
      </c>
      <c r="N86" s="13">
        <v>24.810023999999999</v>
      </c>
      <c r="O86" s="13">
        <v>24.810023999999999</v>
      </c>
      <c r="P86" s="13">
        <v>24.810023999999999</v>
      </c>
      <c r="Q86" s="13">
        <v>24.810023999999999</v>
      </c>
      <c r="R86" s="13">
        <v>24.810023999999999</v>
      </c>
      <c r="S86" s="13">
        <v>24.810023999999999</v>
      </c>
      <c r="T86" s="13">
        <v>24.810023999999999</v>
      </c>
      <c r="U86" s="13">
        <v>24.810023999999999</v>
      </c>
      <c r="V86" s="13">
        <v>24.810023999999999</v>
      </c>
      <c r="W86" s="13">
        <v>24.810023999999999</v>
      </c>
      <c r="X86" s="13">
        <v>25.259115999999999</v>
      </c>
      <c r="Y86" s="30">
        <v>24.932842000000001</v>
      </c>
      <c r="Z86" s="14">
        <v>298.29219799999998</v>
      </c>
      <c r="AA86" s="13">
        <v>24.932842000000001</v>
      </c>
      <c r="AB86" s="13">
        <v>24.932842000000001</v>
      </c>
      <c r="AC86" s="42">
        <f t="shared" si="5"/>
        <v>49.865684000000002</v>
      </c>
      <c r="AD86" s="42">
        <f t="shared" si="6"/>
        <v>0.12281800000000231</v>
      </c>
      <c r="AE86" s="42">
        <f t="shared" si="7"/>
        <v>0.12281800000000231</v>
      </c>
      <c r="AF86" s="42">
        <f t="shared" si="8"/>
        <v>0.24563600000000463</v>
      </c>
    </row>
    <row r="87" spans="1:32" hidden="1" x14ac:dyDescent="0.15">
      <c r="A87" s="12" t="s">
        <v>604</v>
      </c>
      <c r="B87" s="12">
        <v>7</v>
      </c>
      <c r="C87" s="12" t="s">
        <v>350</v>
      </c>
      <c r="D87" s="12" t="s">
        <v>351</v>
      </c>
      <c r="E87" s="12" t="s">
        <v>351</v>
      </c>
      <c r="F87" s="12" t="s">
        <v>352</v>
      </c>
      <c r="G87" s="12" t="s">
        <v>605</v>
      </c>
      <c r="H87" s="12" t="s">
        <v>374</v>
      </c>
      <c r="I87" s="12" t="s">
        <v>375</v>
      </c>
      <c r="J87" s="12" t="s">
        <v>606</v>
      </c>
      <c r="K87" s="12" t="s">
        <v>606</v>
      </c>
      <c r="L87" s="12" t="s">
        <v>379</v>
      </c>
      <c r="M87" s="12" t="s">
        <v>376</v>
      </c>
      <c r="N87" s="13">
        <v>-2.0090910000000002</v>
      </c>
      <c r="O87" s="13">
        <v>-2.0090910000000002</v>
      </c>
      <c r="P87" s="13">
        <v>-2.0090910000000002</v>
      </c>
      <c r="Q87" s="13">
        <v>-2.0090910000000002</v>
      </c>
      <c r="R87" s="13">
        <v>-2.0090910000000002</v>
      </c>
      <c r="S87" s="13">
        <v>-2.0090910000000002</v>
      </c>
      <c r="T87" s="13">
        <v>-2.0090910000000002</v>
      </c>
      <c r="U87" s="13">
        <v>-2.0090910000000002</v>
      </c>
      <c r="V87" s="13">
        <v>-2.00909</v>
      </c>
      <c r="W87" s="13">
        <v>12.3</v>
      </c>
      <c r="X87" s="13">
        <v>12.3</v>
      </c>
      <c r="Y87" s="30">
        <v>12.3</v>
      </c>
      <c r="Z87" s="14">
        <v>18.818182</v>
      </c>
      <c r="AA87" s="13">
        <v>12.3</v>
      </c>
      <c r="AB87" s="13">
        <v>12.3</v>
      </c>
      <c r="AC87" s="42">
        <f t="shared" si="5"/>
        <v>24.6</v>
      </c>
      <c r="AD87" s="42">
        <f t="shared" si="6"/>
        <v>14.309091</v>
      </c>
      <c r="AE87" s="42">
        <f t="shared" si="7"/>
        <v>14.309091</v>
      </c>
      <c r="AF87" s="42">
        <f t="shared" si="8"/>
        <v>28.618182000000001</v>
      </c>
    </row>
    <row r="88" spans="1:32" hidden="1" x14ac:dyDescent="0.15">
      <c r="A88" s="12" t="s">
        <v>607</v>
      </c>
      <c r="B88" s="12">
        <v>29</v>
      </c>
      <c r="C88" s="12" t="s">
        <v>370</v>
      </c>
      <c r="D88" s="12" t="s">
        <v>10</v>
      </c>
      <c r="E88" s="12" t="s">
        <v>10</v>
      </c>
      <c r="F88" s="12" t="s">
        <v>371</v>
      </c>
      <c r="G88" s="12" t="s">
        <v>608</v>
      </c>
      <c r="H88" s="12" t="s">
        <v>374</v>
      </c>
      <c r="I88" s="12" t="s">
        <v>375</v>
      </c>
      <c r="J88" s="12" t="s">
        <v>609</v>
      </c>
      <c r="K88" s="12" t="s">
        <v>609</v>
      </c>
      <c r="L88" s="12" t="s">
        <v>389</v>
      </c>
      <c r="M88" s="12" t="s">
        <v>358</v>
      </c>
      <c r="N88" s="13">
        <v>1.4731799999999999</v>
      </c>
      <c r="O88" s="13">
        <v>1.5019009999999999</v>
      </c>
      <c r="P88" s="13">
        <v>1.5019009999999999</v>
      </c>
      <c r="Q88" s="13">
        <v>1.4961979999999999</v>
      </c>
      <c r="R88" s="13">
        <v>1.5134099999999999</v>
      </c>
      <c r="S88" s="13">
        <v>1.5134099999999999</v>
      </c>
      <c r="T88" s="13">
        <v>1.4731799999999999</v>
      </c>
      <c r="U88" s="13">
        <v>1.5134099999999999</v>
      </c>
      <c r="V88" s="13">
        <v>1.5134099999999999</v>
      </c>
      <c r="W88" s="13">
        <v>1.4731799999999999</v>
      </c>
      <c r="X88" s="13">
        <v>1.5134099999999999</v>
      </c>
      <c r="Y88" s="30">
        <v>1.5134099999999999</v>
      </c>
      <c r="Z88" s="14">
        <v>18</v>
      </c>
      <c r="AA88" s="13">
        <v>5.4231800000000003</v>
      </c>
      <c r="AB88" s="13">
        <v>0</v>
      </c>
      <c r="AC88" s="42">
        <f t="shared" si="5"/>
        <v>5.4231800000000003</v>
      </c>
      <c r="AD88" s="42">
        <f t="shared" si="6"/>
        <v>3.95</v>
      </c>
      <c r="AE88" s="42">
        <f t="shared" si="7"/>
        <v>-1.5019009999999999</v>
      </c>
      <c r="AF88" s="42">
        <f t="shared" si="8"/>
        <v>2.448099</v>
      </c>
    </row>
    <row r="89" spans="1:32" hidden="1" x14ac:dyDescent="0.15">
      <c r="A89" s="12" t="s">
        <v>610</v>
      </c>
      <c r="B89" s="12">
        <v>29</v>
      </c>
      <c r="C89" s="12" t="s">
        <v>370</v>
      </c>
      <c r="D89" s="12" t="s">
        <v>10</v>
      </c>
      <c r="E89" s="12" t="s">
        <v>10</v>
      </c>
      <c r="F89" s="12" t="s">
        <v>371</v>
      </c>
      <c r="G89" s="12" t="s">
        <v>611</v>
      </c>
      <c r="H89" s="12" t="s">
        <v>374</v>
      </c>
      <c r="I89" s="12" t="s">
        <v>375</v>
      </c>
      <c r="J89" s="12" t="s">
        <v>612</v>
      </c>
      <c r="K89" s="12" t="s">
        <v>612</v>
      </c>
      <c r="L89" s="12" t="s">
        <v>389</v>
      </c>
      <c r="M89" s="12" t="s">
        <v>358</v>
      </c>
      <c r="N89" s="13">
        <v>1.8940539999999999</v>
      </c>
      <c r="O89" s="13">
        <v>1.902973</v>
      </c>
      <c r="P89" s="13">
        <v>1.902973</v>
      </c>
      <c r="Q89" s="13">
        <v>1.8940539999999999</v>
      </c>
      <c r="R89" s="13">
        <v>-1.897027</v>
      </c>
      <c r="S89" s="13">
        <v>1.902973</v>
      </c>
      <c r="T89" s="13">
        <v>0.247387</v>
      </c>
      <c r="U89" s="13">
        <v>0</v>
      </c>
      <c r="V89" s="13">
        <v>0</v>
      </c>
      <c r="W89" s="13">
        <v>0</v>
      </c>
      <c r="X89" s="13">
        <v>0</v>
      </c>
      <c r="Y89" s="30">
        <v>0</v>
      </c>
      <c r="Z89" s="14">
        <v>7.8473870000000003</v>
      </c>
      <c r="AA89" s="13">
        <v>0</v>
      </c>
      <c r="AB89" s="13">
        <v>0</v>
      </c>
      <c r="AC89" s="42">
        <f t="shared" si="5"/>
        <v>0</v>
      </c>
      <c r="AD89" s="42">
        <f t="shared" si="6"/>
        <v>-1.8940539999999999</v>
      </c>
      <c r="AE89" s="42">
        <f t="shared" si="7"/>
        <v>-1.902973</v>
      </c>
      <c r="AF89" s="42">
        <f t="shared" si="8"/>
        <v>-3.7970269999999999</v>
      </c>
    </row>
    <row r="90" spans="1:32" hidden="1" x14ac:dyDescent="0.15">
      <c r="A90" s="12" t="s">
        <v>613</v>
      </c>
      <c r="B90" s="12">
        <v>29</v>
      </c>
      <c r="C90" s="12" t="s">
        <v>370</v>
      </c>
      <c r="D90" s="12" t="s">
        <v>10</v>
      </c>
      <c r="E90" s="12" t="s">
        <v>10</v>
      </c>
      <c r="F90" s="12" t="s">
        <v>371</v>
      </c>
      <c r="G90" s="12" t="s">
        <v>614</v>
      </c>
      <c r="H90" s="12" t="s">
        <v>374</v>
      </c>
      <c r="I90" s="12" t="s">
        <v>375</v>
      </c>
      <c r="J90" s="12" t="s">
        <v>615</v>
      </c>
      <c r="K90" s="12" t="s">
        <v>615</v>
      </c>
      <c r="L90" s="12" t="s">
        <v>379</v>
      </c>
      <c r="M90" s="12" t="s">
        <v>358</v>
      </c>
      <c r="N90" s="13">
        <v>2.3498260000000002</v>
      </c>
      <c r="O90" s="13">
        <v>2.4</v>
      </c>
      <c r="P90" s="13">
        <v>2.4</v>
      </c>
      <c r="Q90" s="13">
        <v>2.4</v>
      </c>
      <c r="R90" s="13">
        <v>2.425087</v>
      </c>
      <c r="S90" s="13">
        <v>2.425087</v>
      </c>
      <c r="T90" s="13">
        <v>2.3498260000000002</v>
      </c>
      <c r="U90" s="13">
        <v>2.425087</v>
      </c>
      <c r="V90" s="13">
        <v>2.425087</v>
      </c>
      <c r="W90" s="13">
        <v>2.3498260000000002</v>
      </c>
      <c r="X90" s="13">
        <v>2.425087</v>
      </c>
      <c r="Y90" s="30">
        <v>2.425087</v>
      </c>
      <c r="Z90" s="14">
        <v>28.8</v>
      </c>
      <c r="AA90" s="13">
        <v>9.3098259999999993</v>
      </c>
      <c r="AB90" s="13">
        <v>0</v>
      </c>
      <c r="AC90" s="42">
        <f t="shared" si="5"/>
        <v>9.3098259999999993</v>
      </c>
      <c r="AD90" s="42">
        <f t="shared" si="6"/>
        <v>6.9599999999999991</v>
      </c>
      <c r="AE90" s="42">
        <f t="shared" si="7"/>
        <v>-2.4</v>
      </c>
      <c r="AF90" s="42">
        <f t="shared" si="8"/>
        <v>4.5599999999999987</v>
      </c>
    </row>
    <row r="91" spans="1:32" hidden="1" x14ac:dyDescent="0.15">
      <c r="A91" s="12" t="s">
        <v>616</v>
      </c>
      <c r="B91" s="12">
        <v>29</v>
      </c>
      <c r="C91" s="12" t="s">
        <v>370</v>
      </c>
      <c r="D91" s="12" t="s">
        <v>10</v>
      </c>
      <c r="E91" s="12" t="s">
        <v>10</v>
      </c>
      <c r="F91" s="12" t="s">
        <v>371</v>
      </c>
      <c r="G91" s="12" t="s">
        <v>617</v>
      </c>
      <c r="H91" s="12" t="s">
        <v>374</v>
      </c>
      <c r="I91" s="12" t="s">
        <v>375</v>
      </c>
      <c r="J91" s="12" t="s">
        <v>618</v>
      </c>
      <c r="K91" s="12" t="s">
        <v>618</v>
      </c>
      <c r="L91" s="12" t="s">
        <v>389</v>
      </c>
      <c r="M91" s="12" t="s">
        <v>358</v>
      </c>
      <c r="N91" s="13">
        <v>3.3361499999999999</v>
      </c>
      <c r="O91" s="13">
        <v>3.3960509999999999</v>
      </c>
      <c r="P91" s="13">
        <v>3.3960509999999999</v>
      </c>
      <c r="Q91" s="13">
        <v>3.4078979999999999</v>
      </c>
      <c r="R91" s="13">
        <v>3.4319250000000001</v>
      </c>
      <c r="S91" s="13">
        <v>3.4319250000000001</v>
      </c>
      <c r="T91" s="13">
        <v>3.3361499999999999</v>
      </c>
      <c r="U91" s="13">
        <v>3.4319250000000001</v>
      </c>
      <c r="V91" s="13">
        <v>3.4319250000000001</v>
      </c>
      <c r="W91" s="13">
        <v>3.3361499999999999</v>
      </c>
      <c r="X91" s="13">
        <v>3.4319250000000001</v>
      </c>
      <c r="Y91" s="30">
        <v>3.4319250000000001</v>
      </c>
      <c r="Z91" s="14">
        <v>40.799999999999997</v>
      </c>
      <c r="AA91" s="13">
        <v>13.082817</v>
      </c>
      <c r="AB91" s="13">
        <v>0</v>
      </c>
      <c r="AC91" s="42">
        <f t="shared" si="5"/>
        <v>13.082817</v>
      </c>
      <c r="AD91" s="42">
        <f t="shared" si="6"/>
        <v>9.7466670000000004</v>
      </c>
      <c r="AE91" s="42">
        <f t="shared" si="7"/>
        <v>-3.3960509999999999</v>
      </c>
      <c r="AF91" s="42">
        <f t="shared" si="8"/>
        <v>6.3506160000000005</v>
      </c>
    </row>
    <row r="92" spans="1:32" hidden="1" x14ac:dyDescent="0.15">
      <c r="A92" s="12" t="s">
        <v>619</v>
      </c>
      <c r="B92" s="12">
        <v>29</v>
      </c>
      <c r="C92" s="12" t="s">
        <v>370</v>
      </c>
      <c r="D92" s="12" t="s">
        <v>10</v>
      </c>
      <c r="E92" s="12" t="s">
        <v>10</v>
      </c>
      <c r="F92" s="12" t="s">
        <v>371</v>
      </c>
      <c r="G92" s="12" t="s">
        <v>620</v>
      </c>
      <c r="H92" s="12" t="s">
        <v>374</v>
      </c>
      <c r="I92" s="12" t="s">
        <v>375</v>
      </c>
      <c r="J92" s="12" t="s">
        <v>621</v>
      </c>
      <c r="K92" s="12" t="s">
        <v>621</v>
      </c>
      <c r="L92" s="12" t="s">
        <v>389</v>
      </c>
      <c r="M92" s="12" t="s">
        <v>358</v>
      </c>
      <c r="N92" s="13">
        <v>3.8977110000000001</v>
      </c>
      <c r="O92" s="13">
        <v>3.8977110000000001</v>
      </c>
      <c r="P92" s="13">
        <v>3.8977110000000001</v>
      </c>
      <c r="Q92" s="13">
        <v>3.9114450000000001</v>
      </c>
      <c r="R92" s="13">
        <v>3.9139780000000002</v>
      </c>
      <c r="S92" s="13">
        <v>3.9139780000000002</v>
      </c>
      <c r="T92" s="13">
        <v>3.9139780000000002</v>
      </c>
      <c r="U92" s="13">
        <v>3.9139780000000002</v>
      </c>
      <c r="V92" s="13">
        <v>3.9139780000000002</v>
      </c>
      <c r="W92" s="13">
        <v>3.8301099999999999</v>
      </c>
      <c r="X92" s="13">
        <v>3.8977110000000001</v>
      </c>
      <c r="Y92" s="30">
        <v>3.8977110000000001</v>
      </c>
      <c r="Z92" s="14">
        <v>46.8</v>
      </c>
      <c r="AA92" s="13">
        <v>3.8977110000000001</v>
      </c>
      <c r="AB92" s="13">
        <v>3.8977110000000001</v>
      </c>
      <c r="AC92" s="42">
        <f t="shared" si="5"/>
        <v>7.7954220000000003</v>
      </c>
      <c r="AD92" s="42">
        <f t="shared" si="6"/>
        <v>0</v>
      </c>
      <c r="AE92" s="42">
        <f t="shared" si="7"/>
        <v>0</v>
      </c>
      <c r="AF92" s="42">
        <f t="shared" si="8"/>
        <v>0</v>
      </c>
    </row>
    <row r="93" spans="1:32" hidden="1" x14ac:dyDescent="0.15">
      <c r="A93" s="12" t="s">
        <v>622</v>
      </c>
      <c r="B93" s="12">
        <v>29</v>
      </c>
      <c r="C93" s="12" t="s">
        <v>370</v>
      </c>
      <c r="D93" s="12" t="s">
        <v>10</v>
      </c>
      <c r="E93" s="12" t="s">
        <v>10</v>
      </c>
      <c r="F93" s="12" t="s">
        <v>371</v>
      </c>
      <c r="G93" s="12" t="s">
        <v>623</v>
      </c>
      <c r="H93" s="12" t="s">
        <v>374</v>
      </c>
      <c r="I93" s="12" t="s">
        <v>375</v>
      </c>
      <c r="J93" s="12" t="s">
        <v>208</v>
      </c>
      <c r="K93" s="12" t="s">
        <v>208</v>
      </c>
      <c r="L93" s="12" t="s">
        <v>421</v>
      </c>
      <c r="M93" s="12" t="s">
        <v>376</v>
      </c>
      <c r="N93" s="13">
        <v>105.410082</v>
      </c>
      <c r="O93" s="13">
        <v>107.15439600000001</v>
      </c>
      <c r="P93" s="13">
        <v>106.62197</v>
      </c>
      <c r="Q93" s="13">
        <v>107.358638</v>
      </c>
      <c r="R93" s="13">
        <v>124.858357</v>
      </c>
      <c r="S93" s="13">
        <v>119.29941100000001</v>
      </c>
      <c r="T93" s="13">
        <v>116.45706300000001</v>
      </c>
      <c r="U93" s="13">
        <v>116.457066</v>
      </c>
      <c r="V93" s="13">
        <v>116.457066</v>
      </c>
      <c r="W93" s="13">
        <v>116.372471</v>
      </c>
      <c r="X93" s="13">
        <v>115.479967</v>
      </c>
      <c r="Y93" s="30">
        <v>115.47997100000001</v>
      </c>
      <c r="Z93" s="14">
        <v>1367.4064579999999</v>
      </c>
      <c r="AA93" s="13">
        <v>122.428292</v>
      </c>
      <c r="AB93" s="13">
        <v>288.178067</v>
      </c>
      <c r="AC93" s="42">
        <f t="shared" si="5"/>
        <v>410.606359</v>
      </c>
      <c r="AD93" s="42">
        <f t="shared" si="6"/>
        <v>17.018209999999996</v>
      </c>
      <c r="AE93" s="42">
        <f t="shared" si="7"/>
        <v>181.02367099999998</v>
      </c>
      <c r="AF93" s="42">
        <f t="shared" si="8"/>
        <v>198.04188099999999</v>
      </c>
    </row>
    <row r="94" spans="1:32" hidden="1" x14ac:dyDescent="0.15">
      <c r="A94" s="12" t="s">
        <v>624</v>
      </c>
      <c r="B94" s="12">
        <v>29</v>
      </c>
      <c r="C94" s="12" t="s">
        <v>370</v>
      </c>
      <c r="D94" s="12" t="s">
        <v>10</v>
      </c>
      <c r="E94" s="12" t="s">
        <v>10</v>
      </c>
      <c r="F94" s="12" t="s">
        <v>371</v>
      </c>
      <c r="G94" s="12" t="s">
        <v>625</v>
      </c>
      <c r="H94" s="12" t="s">
        <v>374</v>
      </c>
      <c r="I94" s="12" t="s">
        <v>375</v>
      </c>
      <c r="J94" s="12" t="s">
        <v>626</v>
      </c>
      <c r="K94" s="12" t="s">
        <v>626</v>
      </c>
      <c r="L94" s="12" t="s">
        <v>389</v>
      </c>
      <c r="M94" s="12" t="s">
        <v>358</v>
      </c>
      <c r="N94" s="13">
        <v>12.274143</v>
      </c>
      <c r="O94" s="13">
        <v>11.736962999999999</v>
      </c>
      <c r="P94" s="13">
        <v>14.121745000000001</v>
      </c>
      <c r="Q94" s="13">
        <v>14.481909</v>
      </c>
      <c r="R94" s="13">
        <v>14.487019999999999</v>
      </c>
      <c r="S94" s="13">
        <v>14.487019999999999</v>
      </c>
      <c r="T94" s="13">
        <v>14.487019999999999</v>
      </c>
      <c r="U94" s="13">
        <v>16.680161999999999</v>
      </c>
      <c r="V94" s="13">
        <v>16.33081</v>
      </c>
      <c r="W94" s="13">
        <v>16.327781000000002</v>
      </c>
      <c r="X94" s="13">
        <v>16.353335999999999</v>
      </c>
      <c r="Y94" s="30">
        <v>16.353335999999999</v>
      </c>
      <c r="Z94" s="14">
        <v>178.12124499999999</v>
      </c>
      <c r="AA94" s="13">
        <v>16.347217000000001</v>
      </c>
      <c r="AB94" s="13">
        <v>16.801403000000001</v>
      </c>
      <c r="AC94" s="42">
        <f t="shared" si="5"/>
        <v>33.148620000000001</v>
      </c>
      <c r="AD94" s="42">
        <f t="shared" si="6"/>
        <v>4.0730740000000001</v>
      </c>
      <c r="AE94" s="42">
        <f t="shared" si="7"/>
        <v>5.0644400000000012</v>
      </c>
      <c r="AF94" s="42">
        <f t="shared" si="8"/>
        <v>9.1375140000000012</v>
      </c>
    </row>
    <row r="95" spans="1:32" hidden="1" x14ac:dyDescent="0.15">
      <c r="A95" s="12" t="s">
        <v>627</v>
      </c>
      <c r="B95" s="12">
        <v>29</v>
      </c>
      <c r="C95" s="12" t="s">
        <v>370</v>
      </c>
      <c r="D95" s="12" t="s">
        <v>10</v>
      </c>
      <c r="E95" s="12" t="s">
        <v>10</v>
      </c>
      <c r="F95" s="12" t="s">
        <v>371</v>
      </c>
      <c r="G95" s="12" t="s">
        <v>628</v>
      </c>
      <c r="H95" s="12" t="s">
        <v>374</v>
      </c>
      <c r="I95" s="12" t="s">
        <v>375</v>
      </c>
      <c r="J95" s="12" t="s">
        <v>629</v>
      </c>
      <c r="K95" s="12" t="s">
        <v>629</v>
      </c>
      <c r="L95" s="12" t="s">
        <v>389</v>
      </c>
      <c r="M95" s="12" t="s">
        <v>358</v>
      </c>
      <c r="N95" s="13">
        <v>22.068362</v>
      </c>
      <c r="O95" s="13">
        <v>2.2999999999999998</v>
      </c>
      <c r="P95" s="13">
        <v>14.55</v>
      </c>
      <c r="Q95" s="13">
        <v>6.3733329999999997</v>
      </c>
      <c r="R95" s="13">
        <v>12.150059000000001</v>
      </c>
      <c r="S95" s="13">
        <v>12.150059000000001</v>
      </c>
      <c r="T95" s="13">
        <v>11.849881999999999</v>
      </c>
      <c r="U95" s="13">
        <v>12.150059000000001</v>
      </c>
      <c r="V95" s="13">
        <v>12.150059000000001</v>
      </c>
      <c r="W95" s="13">
        <v>11.849881999999999</v>
      </c>
      <c r="X95" s="13">
        <v>12.150059000000001</v>
      </c>
      <c r="Y95" s="30">
        <v>12.150059000000001</v>
      </c>
      <c r="Z95" s="14">
        <v>141.89181300000001</v>
      </c>
      <c r="AA95" s="13">
        <v>11.849881999999999</v>
      </c>
      <c r="AB95" s="13">
        <v>12.064193</v>
      </c>
      <c r="AC95" s="42">
        <f t="shared" si="5"/>
        <v>23.914074999999997</v>
      </c>
      <c r="AD95" s="42">
        <f t="shared" si="6"/>
        <v>-10.218480000000001</v>
      </c>
      <c r="AE95" s="42">
        <f t="shared" si="7"/>
        <v>9.7641929999999988</v>
      </c>
      <c r="AF95" s="42">
        <f t="shared" si="8"/>
        <v>-0.45428700000000255</v>
      </c>
    </row>
    <row r="96" spans="1:32" hidden="1" x14ac:dyDescent="0.15">
      <c r="A96" s="12" t="s">
        <v>630</v>
      </c>
      <c r="B96" s="12">
        <v>29</v>
      </c>
      <c r="C96" s="12" t="s">
        <v>370</v>
      </c>
      <c r="D96" s="12" t="s">
        <v>10</v>
      </c>
      <c r="E96" s="12" t="s">
        <v>10</v>
      </c>
      <c r="F96" s="12" t="s">
        <v>371</v>
      </c>
      <c r="G96" s="12" t="s">
        <v>631</v>
      </c>
      <c r="H96" s="12" t="s">
        <v>374</v>
      </c>
      <c r="I96" s="12" t="s">
        <v>375</v>
      </c>
      <c r="J96" s="12" t="s">
        <v>632</v>
      </c>
      <c r="K96" s="12" t="s">
        <v>632</v>
      </c>
      <c r="L96" s="12" t="s">
        <v>379</v>
      </c>
      <c r="M96" s="12" t="s">
        <v>358</v>
      </c>
      <c r="N96" s="13">
        <v>2.4015300000000002</v>
      </c>
      <c r="O96" s="13">
        <v>2.4015300000000002</v>
      </c>
      <c r="P96" s="13">
        <v>2.4015300000000002</v>
      </c>
      <c r="Q96" s="13">
        <v>1.9936830000000001</v>
      </c>
      <c r="R96" s="13">
        <v>-9.1588019999999997</v>
      </c>
      <c r="S96" s="13">
        <v>1.8811979999999999</v>
      </c>
      <c r="T96" s="13">
        <v>1.8811979999999999</v>
      </c>
      <c r="U96" s="13">
        <v>1.8811979999999999</v>
      </c>
      <c r="V96" s="13">
        <v>1.8811979999999999</v>
      </c>
      <c r="W96" s="13">
        <v>0.43267699999999998</v>
      </c>
      <c r="X96" s="13">
        <v>0</v>
      </c>
      <c r="Y96" s="30">
        <v>0</v>
      </c>
      <c r="Z96" s="14">
        <v>7.9969400000000004</v>
      </c>
      <c r="AA96" s="13">
        <v>0</v>
      </c>
      <c r="AB96" s="13">
        <v>0</v>
      </c>
      <c r="AC96" s="42">
        <f t="shared" si="5"/>
        <v>0</v>
      </c>
      <c r="AD96" s="42">
        <f t="shared" si="6"/>
        <v>-2.4015300000000002</v>
      </c>
      <c r="AE96" s="42">
        <f t="shared" si="7"/>
        <v>-2.4015300000000002</v>
      </c>
      <c r="AF96" s="42">
        <f t="shared" si="8"/>
        <v>-4.8030600000000003</v>
      </c>
    </row>
    <row r="97" spans="1:32" hidden="1" x14ac:dyDescent="0.15">
      <c r="A97" s="12" t="s">
        <v>633</v>
      </c>
      <c r="B97" s="12">
        <v>29</v>
      </c>
      <c r="C97" s="12" t="s">
        <v>370</v>
      </c>
      <c r="D97" s="12" t="s">
        <v>10</v>
      </c>
      <c r="E97" s="12" t="s">
        <v>10</v>
      </c>
      <c r="F97" s="12" t="s">
        <v>371</v>
      </c>
      <c r="G97" s="12" t="s">
        <v>634</v>
      </c>
      <c r="H97" s="12" t="s">
        <v>374</v>
      </c>
      <c r="I97" s="12" t="s">
        <v>375</v>
      </c>
      <c r="J97" s="12" t="s">
        <v>635</v>
      </c>
      <c r="K97" s="12" t="s">
        <v>635</v>
      </c>
      <c r="L97" s="12" t="s">
        <v>389</v>
      </c>
      <c r="M97" s="12" t="s">
        <v>358</v>
      </c>
      <c r="N97" s="13">
        <v>1.8911819999999999</v>
      </c>
      <c r="O97" s="13">
        <v>1.8911819999999999</v>
      </c>
      <c r="P97" s="13">
        <v>1.8911819999999999</v>
      </c>
      <c r="Q97" s="13">
        <v>1.8210900000000001</v>
      </c>
      <c r="R97" s="13">
        <v>1.906579</v>
      </c>
      <c r="S97" s="13">
        <v>1.906579</v>
      </c>
      <c r="T97" s="13">
        <v>1.906579</v>
      </c>
      <c r="U97" s="13">
        <v>1.906579</v>
      </c>
      <c r="V97" s="13">
        <v>1.906579</v>
      </c>
      <c r="W97" s="13">
        <v>0.61010500000000001</v>
      </c>
      <c r="X97" s="13">
        <v>0</v>
      </c>
      <c r="Y97" s="30">
        <v>0</v>
      </c>
      <c r="Z97" s="14">
        <v>17.637636000000001</v>
      </c>
      <c r="AA97" s="13">
        <v>0</v>
      </c>
      <c r="AB97" s="13">
        <v>0</v>
      </c>
      <c r="AC97" s="42">
        <f t="shared" si="5"/>
        <v>0</v>
      </c>
      <c r="AD97" s="42">
        <f t="shared" si="6"/>
        <v>-1.8911819999999999</v>
      </c>
      <c r="AE97" s="42">
        <f t="shared" si="7"/>
        <v>-1.8911819999999999</v>
      </c>
      <c r="AF97" s="42">
        <f t="shared" si="8"/>
        <v>-3.7823639999999998</v>
      </c>
    </row>
    <row r="98" spans="1:32" hidden="1" x14ac:dyDescent="0.15">
      <c r="A98" s="12" t="s">
        <v>636</v>
      </c>
      <c r="B98" s="12">
        <v>29</v>
      </c>
      <c r="C98" s="12" t="s">
        <v>370</v>
      </c>
      <c r="D98" s="12" t="s">
        <v>10</v>
      </c>
      <c r="E98" s="12" t="s">
        <v>10</v>
      </c>
      <c r="F98" s="12" t="s">
        <v>371</v>
      </c>
      <c r="G98" s="12" t="s">
        <v>637</v>
      </c>
      <c r="H98" s="12" t="s">
        <v>374</v>
      </c>
      <c r="I98" s="12" t="s">
        <v>375</v>
      </c>
      <c r="J98" s="12" t="s">
        <v>638</v>
      </c>
      <c r="K98" s="12" t="s">
        <v>638</v>
      </c>
      <c r="L98" s="12" t="s">
        <v>389</v>
      </c>
      <c r="M98" s="12" t="s">
        <v>358</v>
      </c>
      <c r="N98" s="13">
        <v>3.42</v>
      </c>
      <c r="O98" s="13">
        <v>3.42</v>
      </c>
      <c r="P98" s="13">
        <v>3.42</v>
      </c>
      <c r="Q98" s="13">
        <v>3.42</v>
      </c>
      <c r="R98" s="13">
        <v>3.42</v>
      </c>
      <c r="S98" s="13">
        <v>3.42</v>
      </c>
      <c r="T98" s="13">
        <v>3.42</v>
      </c>
      <c r="U98" s="13">
        <v>3.42</v>
      </c>
      <c r="V98" s="13">
        <v>3.42</v>
      </c>
      <c r="W98" s="13">
        <v>3.42</v>
      </c>
      <c r="X98" s="13">
        <v>3.42</v>
      </c>
      <c r="Y98" s="30">
        <v>3.42</v>
      </c>
      <c r="Z98" s="14">
        <v>41.04</v>
      </c>
      <c r="AA98" s="13">
        <v>3.42</v>
      </c>
      <c r="AB98" s="13">
        <v>3.42</v>
      </c>
      <c r="AC98" s="42">
        <f t="shared" si="5"/>
        <v>6.84</v>
      </c>
      <c r="AD98" s="42">
        <f t="shared" si="6"/>
        <v>0</v>
      </c>
      <c r="AE98" s="42">
        <f t="shared" si="7"/>
        <v>0</v>
      </c>
      <c r="AF98" s="42">
        <f t="shared" si="8"/>
        <v>0</v>
      </c>
    </row>
    <row r="99" spans="1:32" hidden="1" x14ac:dyDescent="0.15">
      <c r="A99" s="12" t="s">
        <v>639</v>
      </c>
      <c r="B99" s="12">
        <v>29</v>
      </c>
      <c r="C99" s="12" t="s">
        <v>370</v>
      </c>
      <c r="D99" s="12" t="s">
        <v>10</v>
      </c>
      <c r="E99" s="12" t="s">
        <v>10</v>
      </c>
      <c r="F99" s="12" t="s">
        <v>371</v>
      </c>
      <c r="G99" s="12" t="s">
        <v>640</v>
      </c>
      <c r="H99" s="12" t="s">
        <v>374</v>
      </c>
      <c r="I99" s="12" t="s">
        <v>375</v>
      </c>
      <c r="J99" s="12" t="s">
        <v>641</v>
      </c>
      <c r="K99" s="12" t="s">
        <v>642</v>
      </c>
      <c r="L99" s="12" t="s">
        <v>415</v>
      </c>
      <c r="M99" s="12" t="s">
        <v>358</v>
      </c>
      <c r="N99" s="13">
        <v>17.05</v>
      </c>
      <c r="O99" s="13">
        <v>17.05</v>
      </c>
      <c r="P99" s="13">
        <v>17.05</v>
      </c>
      <c r="Q99" s="13">
        <v>16.350000000000001</v>
      </c>
      <c r="R99" s="13">
        <v>16.350000000000001</v>
      </c>
      <c r="S99" s="13">
        <v>16.350000000000001</v>
      </c>
      <c r="T99" s="13">
        <v>16.350000000000001</v>
      </c>
      <c r="U99" s="13">
        <v>16.350000000000001</v>
      </c>
      <c r="V99" s="13">
        <v>16.350000000000001</v>
      </c>
      <c r="W99" s="13">
        <v>16.350000000000001</v>
      </c>
      <c r="X99" s="13">
        <v>16.350000000000001</v>
      </c>
      <c r="Y99" s="30">
        <v>16.350000000000001</v>
      </c>
      <c r="Z99" s="14">
        <v>198.3</v>
      </c>
      <c r="AA99" s="13">
        <v>16.350000000000001</v>
      </c>
      <c r="AB99" s="13">
        <v>16.350000000000001</v>
      </c>
      <c r="AC99" s="42">
        <f t="shared" si="5"/>
        <v>32.700000000000003</v>
      </c>
      <c r="AD99" s="42">
        <f t="shared" si="6"/>
        <v>-0.69999999999999929</v>
      </c>
      <c r="AE99" s="42">
        <f t="shared" si="7"/>
        <v>-0.69999999999999929</v>
      </c>
      <c r="AF99" s="42">
        <f t="shared" si="8"/>
        <v>-1.3999999999999986</v>
      </c>
    </row>
    <row r="100" spans="1:32" hidden="1" x14ac:dyDescent="0.15">
      <c r="A100" s="12" t="s">
        <v>643</v>
      </c>
      <c r="B100" s="12">
        <v>29</v>
      </c>
      <c r="C100" s="12" t="s">
        <v>370</v>
      </c>
      <c r="D100" s="12" t="s">
        <v>10</v>
      </c>
      <c r="E100" s="12" t="s">
        <v>10</v>
      </c>
      <c r="F100" s="12" t="s">
        <v>371</v>
      </c>
      <c r="G100" s="12" t="s">
        <v>644</v>
      </c>
      <c r="H100" s="12" t="s">
        <v>374</v>
      </c>
      <c r="I100" s="12" t="s">
        <v>375</v>
      </c>
      <c r="J100" s="12" t="s">
        <v>645</v>
      </c>
      <c r="K100" s="12" t="s">
        <v>645</v>
      </c>
      <c r="L100" s="12" t="s">
        <v>389</v>
      </c>
      <c r="M100" s="12" t="s">
        <v>358</v>
      </c>
      <c r="N100" s="13">
        <v>1.6943839999999999</v>
      </c>
      <c r="O100" s="13">
        <v>1.71</v>
      </c>
      <c r="P100" s="13">
        <v>1.71</v>
      </c>
      <c r="Q100" s="13">
        <v>1.71</v>
      </c>
      <c r="R100" s="13">
        <v>1.717808</v>
      </c>
      <c r="S100" s="13">
        <v>1.717808</v>
      </c>
      <c r="T100" s="13">
        <v>1.6943839999999999</v>
      </c>
      <c r="U100" s="13">
        <v>1.717808</v>
      </c>
      <c r="V100" s="13">
        <v>1.717808</v>
      </c>
      <c r="W100" s="13">
        <v>0.32638400000000001</v>
      </c>
      <c r="X100" s="13">
        <v>3.0779999999999998</v>
      </c>
      <c r="Y100" s="30">
        <v>1.72437</v>
      </c>
      <c r="Z100" s="14">
        <v>20.518754000000001</v>
      </c>
      <c r="AA100" s="13">
        <v>5.45763</v>
      </c>
      <c r="AB100" s="13">
        <v>0</v>
      </c>
      <c r="AC100" s="42">
        <f t="shared" si="5"/>
        <v>5.45763</v>
      </c>
      <c r="AD100" s="42">
        <f t="shared" si="6"/>
        <v>3.7632460000000001</v>
      </c>
      <c r="AE100" s="42">
        <f t="shared" si="7"/>
        <v>-1.71</v>
      </c>
      <c r="AF100" s="42">
        <f t="shared" si="8"/>
        <v>2.0532460000000001</v>
      </c>
    </row>
    <row r="101" spans="1:32" hidden="1" x14ac:dyDescent="0.15">
      <c r="A101" s="12" t="s">
        <v>646</v>
      </c>
      <c r="B101" s="12">
        <v>57</v>
      </c>
      <c r="C101" s="12" t="s">
        <v>647</v>
      </c>
      <c r="D101" s="12" t="s">
        <v>6</v>
      </c>
      <c r="E101" s="12" t="s">
        <v>6</v>
      </c>
      <c r="F101" s="12" t="s">
        <v>352</v>
      </c>
      <c r="G101" s="12" t="s">
        <v>648</v>
      </c>
      <c r="H101" s="12" t="s">
        <v>374</v>
      </c>
      <c r="I101" s="12" t="s">
        <v>375</v>
      </c>
      <c r="J101" s="12" t="s">
        <v>649</v>
      </c>
      <c r="K101" s="12" t="s">
        <v>649</v>
      </c>
      <c r="L101" s="12" t="s">
        <v>373</v>
      </c>
      <c r="M101" s="12" t="s">
        <v>358</v>
      </c>
      <c r="N101" s="13">
        <v>3.1714289999999998</v>
      </c>
      <c r="O101" s="13">
        <v>3.1714289999999998</v>
      </c>
      <c r="P101" s="13">
        <v>3.1714289999999998</v>
      </c>
      <c r="Q101" s="13">
        <v>3.1714289999999998</v>
      </c>
      <c r="R101" s="13">
        <v>6.3428550000000001</v>
      </c>
      <c r="S101" s="13">
        <v>3.1714289999999998</v>
      </c>
      <c r="T101" s="13">
        <v>3.1714289999999998</v>
      </c>
      <c r="U101" s="13">
        <v>3.1714289999999998</v>
      </c>
      <c r="V101" s="13">
        <v>3.1714289999999998</v>
      </c>
      <c r="W101" s="13">
        <v>3.1714289999999998</v>
      </c>
      <c r="X101" s="13">
        <v>3.1714259999999999</v>
      </c>
      <c r="Y101" s="30">
        <v>1.973333</v>
      </c>
      <c r="Z101" s="14">
        <v>40.030475000000003</v>
      </c>
      <c r="AA101" s="13">
        <v>3.6977449999999998</v>
      </c>
      <c r="AB101" s="13">
        <v>3.6977449999999998</v>
      </c>
      <c r="AC101" s="42">
        <f t="shared" si="5"/>
        <v>7.3954899999999997</v>
      </c>
      <c r="AD101" s="42">
        <f t="shared" si="6"/>
        <v>0.52631600000000001</v>
      </c>
      <c r="AE101" s="42">
        <f t="shared" si="7"/>
        <v>0.52631600000000001</v>
      </c>
      <c r="AF101" s="42">
        <f t="shared" si="8"/>
        <v>1.052632</v>
      </c>
    </row>
    <row r="102" spans="1:32" hidden="1" x14ac:dyDescent="0.15">
      <c r="A102" s="12" t="s">
        <v>650</v>
      </c>
      <c r="B102" s="12">
        <v>58</v>
      </c>
      <c r="C102" s="12" t="s">
        <v>469</v>
      </c>
      <c r="D102" s="12" t="s">
        <v>419</v>
      </c>
      <c r="E102" s="12" t="s">
        <v>419</v>
      </c>
      <c r="F102" s="12" t="s">
        <v>352</v>
      </c>
      <c r="G102" s="12" t="s">
        <v>651</v>
      </c>
      <c r="H102" s="12" t="s">
        <v>374</v>
      </c>
      <c r="I102" s="12" t="s">
        <v>375</v>
      </c>
      <c r="J102" s="12" t="s">
        <v>652</v>
      </c>
      <c r="K102" s="12" t="s">
        <v>652</v>
      </c>
      <c r="L102" s="12" t="s">
        <v>415</v>
      </c>
      <c r="M102" s="12" t="s">
        <v>358</v>
      </c>
      <c r="N102" s="13">
        <v>0.51980599999999999</v>
      </c>
      <c r="O102" s="13">
        <v>0.51980599999999999</v>
      </c>
      <c r="P102" s="13">
        <v>0.51980599999999999</v>
      </c>
      <c r="Q102" s="13">
        <v>0.51980599999999999</v>
      </c>
      <c r="R102" s="13">
        <v>0.51980599999999999</v>
      </c>
      <c r="S102" s="13">
        <v>0.51980599999999999</v>
      </c>
      <c r="T102" s="13">
        <v>0.51980599999999999</v>
      </c>
      <c r="U102" s="13">
        <v>0.51980599999999999</v>
      </c>
      <c r="V102" s="13">
        <v>0.51980599999999999</v>
      </c>
      <c r="W102" s="13">
        <v>0.52213399999999999</v>
      </c>
      <c r="X102" s="13">
        <v>0.51980599999999999</v>
      </c>
      <c r="Y102" s="30">
        <v>5.0515999999999998E-2</v>
      </c>
      <c r="Z102" s="14">
        <v>5.7707100000000002</v>
      </c>
      <c r="AA102" s="13">
        <v>0</v>
      </c>
      <c r="AB102" s="13">
        <v>0</v>
      </c>
      <c r="AC102" s="42">
        <f t="shared" si="5"/>
        <v>0</v>
      </c>
      <c r="AD102" s="42">
        <f t="shared" si="6"/>
        <v>-0.51980599999999999</v>
      </c>
      <c r="AE102" s="42">
        <f t="shared" si="7"/>
        <v>-0.51980599999999999</v>
      </c>
      <c r="AF102" s="42">
        <f t="shared" si="8"/>
        <v>-1.039612</v>
      </c>
    </row>
    <row r="103" spans="1:32" hidden="1" x14ac:dyDescent="0.15">
      <c r="A103" s="12" t="s">
        <v>653</v>
      </c>
      <c r="B103" s="12">
        <v>58</v>
      </c>
      <c r="C103" s="12" t="s">
        <v>469</v>
      </c>
      <c r="D103" s="12" t="s">
        <v>419</v>
      </c>
      <c r="E103" s="12" t="s">
        <v>419</v>
      </c>
      <c r="F103" s="12" t="s">
        <v>352</v>
      </c>
      <c r="G103" s="12" t="s">
        <v>654</v>
      </c>
      <c r="H103" s="12" t="s">
        <v>366</v>
      </c>
      <c r="I103" s="12" t="s">
        <v>367</v>
      </c>
      <c r="J103" s="12" t="s">
        <v>655</v>
      </c>
      <c r="K103" s="12" t="s">
        <v>655</v>
      </c>
      <c r="L103" s="12" t="s">
        <v>365</v>
      </c>
      <c r="M103" s="12" t="s">
        <v>358</v>
      </c>
      <c r="N103" s="13">
        <v>1.6006530000000001</v>
      </c>
      <c r="O103" s="13">
        <v>1.6006530000000001</v>
      </c>
      <c r="P103" s="13">
        <v>1.6006530000000001</v>
      </c>
      <c r="Q103" s="13">
        <v>1.6006530000000001</v>
      </c>
      <c r="R103" s="13">
        <v>1.6006530000000001</v>
      </c>
      <c r="S103" s="13">
        <v>1.6006530000000001</v>
      </c>
      <c r="T103" s="13">
        <v>1.6006530000000001</v>
      </c>
      <c r="U103" s="13">
        <v>1.6006530000000001</v>
      </c>
      <c r="V103" s="13">
        <v>1.6006530000000001</v>
      </c>
      <c r="W103" s="13">
        <v>1.5928169999999999</v>
      </c>
      <c r="X103" s="13">
        <v>1.6006530000000001</v>
      </c>
      <c r="Y103" s="30">
        <v>1.6006530000000001</v>
      </c>
      <c r="Z103" s="14">
        <v>19.2</v>
      </c>
      <c r="AA103" s="13">
        <v>-0.82711199999999996</v>
      </c>
      <c r="AB103" s="13">
        <v>0</v>
      </c>
      <c r="AC103" s="42">
        <f t="shared" si="5"/>
        <v>-0.82711199999999996</v>
      </c>
      <c r="AD103" s="42">
        <f t="shared" si="6"/>
        <v>-2.427765</v>
      </c>
      <c r="AE103" s="42">
        <f t="shared" si="7"/>
        <v>-1.6006530000000001</v>
      </c>
      <c r="AF103" s="42">
        <f t="shared" si="8"/>
        <v>-4.0284180000000003</v>
      </c>
    </row>
    <row r="104" spans="1:32" hidden="1" x14ac:dyDescent="0.15">
      <c r="A104" s="12" t="s">
        <v>656</v>
      </c>
      <c r="B104" s="12">
        <v>62</v>
      </c>
      <c r="C104" s="12" t="s">
        <v>418</v>
      </c>
      <c r="D104" s="12" t="s">
        <v>419</v>
      </c>
      <c r="E104" s="12" t="s">
        <v>419</v>
      </c>
      <c r="F104" s="12" t="s">
        <v>352</v>
      </c>
      <c r="G104" s="12" t="s">
        <v>420</v>
      </c>
      <c r="H104" s="12" t="s">
        <v>374</v>
      </c>
      <c r="I104" s="12" t="s">
        <v>375</v>
      </c>
      <c r="J104" s="12" t="s">
        <v>422</v>
      </c>
      <c r="K104" s="12" t="s">
        <v>423</v>
      </c>
      <c r="L104" s="12" t="s">
        <v>421</v>
      </c>
      <c r="M104" s="12" t="s">
        <v>376</v>
      </c>
      <c r="N104" s="13">
        <v>0.23014100000000001</v>
      </c>
      <c r="O104" s="13">
        <v>0.23014100000000001</v>
      </c>
      <c r="P104" s="13">
        <v>0.23014100000000001</v>
      </c>
      <c r="Q104" s="13">
        <v>0.229295</v>
      </c>
      <c r="R104" s="13">
        <v>0.23056599999999999</v>
      </c>
      <c r="S104" s="13">
        <v>0.23056599999999999</v>
      </c>
      <c r="T104" s="13">
        <v>0.23056599999999999</v>
      </c>
      <c r="U104" s="13">
        <v>0.23056599999999999</v>
      </c>
      <c r="V104" s="13">
        <v>0.23056599999999999</v>
      </c>
      <c r="W104" s="13">
        <v>0.22717000000000001</v>
      </c>
      <c r="X104" s="13">
        <v>0.23014100000000001</v>
      </c>
      <c r="Y104" s="30">
        <v>0.23014100000000001</v>
      </c>
      <c r="Z104" s="14">
        <v>2.76</v>
      </c>
      <c r="AA104" s="13">
        <v>0.23014100000000001</v>
      </c>
      <c r="AB104" s="13">
        <v>0.23014100000000001</v>
      </c>
      <c r="AC104" s="42">
        <f t="shared" si="5"/>
        <v>0.46028200000000002</v>
      </c>
      <c r="AD104" s="42">
        <f t="shared" si="6"/>
        <v>0</v>
      </c>
      <c r="AE104" s="42">
        <f t="shared" si="7"/>
        <v>0</v>
      </c>
      <c r="AF104" s="42">
        <f t="shared" si="8"/>
        <v>0</v>
      </c>
    </row>
    <row r="105" spans="1:32" hidden="1" x14ac:dyDescent="0.15">
      <c r="A105" s="12" t="s">
        <v>657</v>
      </c>
      <c r="B105" s="12">
        <v>62</v>
      </c>
      <c r="C105" s="12" t="s">
        <v>418</v>
      </c>
      <c r="D105" s="12" t="s">
        <v>419</v>
      </c>
      <c r="E105" s="12" t="s">
        <v>419</v>
      </c>
      <c r="F105" s="12" t="s">
        <v>352</v>
      </c>
      <c r="G105" s="12" t="s">
        <v>420</v>
      </c>
      <c r="H105" s="12" t="s">
        <v>374</v>
      </c>
      <c r="I105" s="12" t="s">
        <v>375</v>
      </c>
      <c r="J105" s="12" t="s">
        <v>423</v>
      </c>
      <c r="K105" s="12" t="s">
        <v>423</v>
      </c>
      <c r="L105" s="12" t="s">
        <v>421</v>
      </c>
      <c r="M105" s="12" t="s">
        <v>376</v>
      </c>
      <c r="N105" s="13">
        <v>0.22985700000000001</v>
      </c>
      <c r="O105" s="13">
        <v>0.22985700000000001</v>
      </c>
      <c r="P105" s="13">
        <v>0.22985700000000001</v>
      </c>
      <c r="Q105" s="13">
        <v>0.230715</v>
      </c>
      <c r="R105" s="13">
        <v>0.230716</v>
      </c>
      <c r="S105" s="13">
        <v>0.230716</v>
      </c>
      <c r="T105" s="13">
        <v>0.230716</v>
      </c>
      <c r="U105" s="13">
        <v>0.230716</v>
      </c>
      <c r="V105" s="13">
        <v>0.230716</v>
      </c>
      <c r="W105" s="13">
        <v>0.22642000000000001</v>
      </c>
      <c r="X105" s="13">
        <v>0.22985700000000001</v>
      </c>
      <c r="Y105" s="30">
        <v>0.22985700000000001</v>
      </c>
      <c r="Z105" s="14">
        <v>2.76</v>
      </c>
      <c r="AA105" s="13">
        <v>0.22985700000000001</v>
      </c>
      <c r="AB105" s="13">
        <v>0.22985700000000001</v>
      </c>
      <c r="AC105" s="42">
        <f t="shared" si="5"/>
        <v>0.45971400000000001</v>
      </c>
      <c r="AD105" s="42">
        <f t="shared" si="6"/>
        <v>0</v>
      </c>
      <c r="AE105" s="42">
        <f t="shared" si="7"/>
        <v>0</v>
      </c>
      <c r="AF105" s="42">
        <f t="shared" si="8"/>
        <v>0</v>
      </c>
    </row>
    <row r="106" spans="1:32" hidden="1" x14ac:dyDescent="0.15">
      <c r="A106" s="12" t="s">
        <v>658</v>
      </c>
      <c r="B106" s="12">
        <v>62</v>
      </c>
      <c r="C106" s="12" t="s">
        <v>418</v>
      </c>
      <c r="D106" s="12" t="s">
        <v>419</v>
      </c>
      <c r="E106" s="12" t="s">
        <v>419</v>
      </c>
      <c r="F106" s="12" t="s">
        <v>352</v>
      </c>
      <c r="G106" s="12" t="s">
        <v>420</v>
      </c>
      <c r="H106" s="12" t="s">
        <v>374</v>
      </c>
      <c r="I106" s="12" t="s">
        <v>375</v>
      </c>
      <c r="J106" s="12" t="s">
        <v>423</v>
      </c>
      <c r="K106" s="12" t="s">
        <v>423</v>
      </c>
      <c r="L106" s="12" t="s">
        <v>421</v>
      </c>
      <c r="M106" s="12" t="s">
        <v>376</v>
      </c>
      <c r="N106" s="13">
        <v>0.23</v>
      </c>
      <c r="O106" s="13">
        <v>0.23</v>
      </c>
      <c r="P106" s="13">
        <v>0.23</v>
      </c>
      <c r="Q106" s="13">
        <v>0.23</v>
      </c>
      <c r="R106" s="13">
        <v>0.230824</v>
      </c>
      <c r="S106" s="13">
        <v>0.230824</v>
      </c>
      <c r="T106" s="13">
        <v>0.230824</v>
      </c>
      <c r="U106" s="13">
        <v>0.230824</v>
      </c>
      <c r="V106" s="13">
        <v>0.230824</v>
      </c>
      <c r="W106" s="13">
        <v>0.22588</v>
      </c>
      <c r="X106" s="13">
        <v>0.23</v>
      </c>
      <c r="Y106" s="30">
        <v>0.23</v>
      </c>
      <c r="Z106" s="14">
        <v>2.76</v>
      </c>
      <c r="AA106" s="13">
        <v>0.23</v>
      </c>
      <c r="AB106" s="13">
        <v>0.23</v>
      </c>
      <c r="AC106" s="42">
        <f t="shared" si="5"/>
        <v>0.46</v>
      </c>
      <c r="AD106" s="42">
        <f t="shared" si="6"/>
        <v>0</v>
      </c>
      <c r="AE106" s="42">
        <f t="shared" si="7"/>
        <v>0</v>
      </c>
      <c r="AF106" s="42">
        <f t="shared" si="8"/>
        <v>0</v>
      </c>
    </row>
    <row r="107" spans="1:32" hidden="1" x14ac:dyDescent="0.15">
      <c r="A107" s="12" t="s">
        <v>659</v>
      </c>
      <c r="B107" s="12">
        <v>62</v>
      </c>
      <c r="C107" s="12" t="s">
        <v>418</v>
      </c>
      <c r="D107" s="12" t="s">
        <v>419</v>
      </c>
      <c r="E107" s="12" t="s">
        <v>419</v>
      </c>
      <c r="F107" s="12" t="s">
        <v>352</v>
      </c>
      <c r="G107" s="12" t="s">
        <v>660</v>
      </c>
      <c r="H107" s="12" t="s">
        <v>355</v>
      </c>
      <c r="I107" s="12" t="s">
        <v>355</v>
      </c>
      <c r="J107" s="12" t="s">
        <v>427</v>
      </c>
      <c r="K107" s="12" t="s">
        <v>248</v>
      </c>
      <c r="L107" s="12" t="s">
        <v>354</v>
      </c>
      <c r="M107" s="12" t="s">
        <v>376</v>
      </c>
      <c r="N107" s="13">
        <v>0.701407</v>
      </c>
      <c r="O107" s="13">
        <v>0.701407</v>
      </c>
      <c r="P107" s="13">
        <v>0.701407</v>
      </c>
      <c r="Q107" s="13">
        <v>0.701407</v>
      </c>
      <c r="R107" s="13">
        <v>0.701407</v>
      </c>
      <c r="S107" s="13">
        <v>0.701407</v>
      </c>
      <c r="T107" s="13">
        <v>0.701407</v>
      </c>
      <c r="U107" s="13">
        <v>0.701407</v>
      </c>
      <c r="V107" s="13">
        <v>-6.8935930000000001</v>
      </c>
      <c r="W107" s="13">
        <v>0.56785600000000003</v>
      </c>
      <c r="X107" s="13">
        <v>0</v>
      </c>
      <c r="Y107" s="30">
        <v>-0.94499999999999995</v>
      </c>
      <c r="Z107" s="14">
        <v>-1.659481</v>
      </c>
      <c r="AA107" s="13">
        <v>0</v>
      </c>
      <c r="AB107" s="13">
        <v>0</v>
      </c>
      <c r="AC107" s="42">
        <f t="shared" si="5"/>
        <v>0</v>
      </c>
      <c r="AD107" s="42">
        <f t="shared" si="6"/>
        <v>-0.701407</v>
      </c>
      <c r="AE107" s="42">
        <f t="shared" si="7"/>
        <v>-0.701407</v>
      </c>
      <c r="AF107" s="42">
        <f t="shared" si="8"/>
        <v>-1.402814</v>
      </c>
    </row>
    <row r="108" spans="1:32" hidden="1" x14ac:dyDescent="0.15">
      <c r="A108" s="12" t="s">
        <v>661</v>
      </c>
      <c r="B108" s="12">
        <v>62</v>
      </c>
      <c r="C108" s="12" t="s">
        <v>418</v>
      </c>
      <c r="D108" s="12" t="s">
        <v>419</v>
      </c>
      <c r="E108" s="12" t="s">
        <v>419</v>
      </c>
      <c r="F108" s="12" t="s">
        <v>352</v>
      </c>
      <c r="G108" s="12" t="s">
        <v>426</v>
      </c>
      <c r="H108" s="12" t="s">
        <v>355</v>
      </c>
      <c r="I108" s="12" t="s">
        <v>355</v>
      </c>
      <c r="J108" s="12" t="s">
        <v>427</v>
      </c>
      <c r="K108" s="12" t="s">
        <v>248</v>
      </c>
      <c r="L108" s="12" t="s">
        <v>354</v>
      </c>
      <c r="M108" s="12" t="s">
        <v>376</v>
      </c>
      <c r="N108" s="13">
        <v>0.39976899999999999</v>
      </c>
      <c r="O108" s="13">
        <v>0.39976899999999999</v>
      </c>
      <c r="P108" s="13">
        <v>0.39976899999999999</v>
      </c>
      <c r="Q108" s="13">
        <v>0.40115499999999998</v>
      </c>
      <c r="R108" s="13">
        <v>0.4</v>
      </c>
      <c r="S108" s="13">
        <v>0.4</v>
      </c>
      <c r="T108" s="13">
        <v>0.4</v>
      </c>
      <c r="U108" s="13">
        <v>0.4</v>
      </c>
      <c r="V108" s="13">
        <v>0.4</v>
      </c>
      <c r="W108" s="13">
        <v>0.4</v>
      </c>
      <c r="X108" s="13">
        <v>0.22900000000000001</v>
      </c>
      <c r="Y108" s="30">
        <v>0.21</v>
      </c>
      <c r="Z108" s="14">
        <v>4.4394619999999998</v>
      </c>
      <c r="AA108" s="13">
        <v>0.21</v>
      </c>
      <c r="AB108" s="13">
        <v>0.21</v>
      </c>
      <c r="AC108" s="42">
        <f t="shared" si="5"/>
        <v>0.42</v>
      </c>
      <c r="AD108" s="42">
        <f t="shared" si="6"/>
        <v>-0.18976899999999999</v>
      </c>
      <c r="AE108" s="42">
        <f t="shared" si="7"/>
        <v>-0.18976899999999999</v>
      </c>
      <c r="AF108" s="42">
        <f t="shared" si="8"/>
        <v>-0.37953799999999999</v>
      </c>
    </row>
    <row r="109" spans="1:32" hidden="1" x14ac:dyDescent="0.15">
      <c r="A109" s="12" t="s">
        <v>662</v>
      </c>
      <c r="B109" s="12">
        <v>62</v>
      </c>
      <c r="C109" s="12" t="s">
        <v>418</v>
      </c>
      <c r="D109" s="12" t="s">
        <v>419</v>
      </c>
      <c r="E109" s="12" t="s">
        <v>419</v>
      </c>
      <c r="F109" s="12" t="s">
        <v>352</v>
      </c>
      <c r="G109" s="12" t="s">
        <v>426</v>
      </c>
      <c r="H109" s="12" t="s">
        <v>355</v>
      </c>
      <c r="I109" s="12" t="s">
        <v>355</v>
      </c>
      <c r="J109" s="12" t="s">
        <v>427</v>
      </c>
      <c r="K109" s="12" t="s">
        <v>248</v>
      </c>
      <c r="L109" s="12" t="s">
        <v>354</v>
      </c>
      <c r="M109" s="12" t="s">
        <v>376</v>
      </c>
      <c r="N109" s="13">
        <v>0.39974199999999999</v>
      </c>
      <c r="O109" s="13">
        <v>0.39974199999999999</v>
      </c>
      <c r="P109" s="13">
        <v>0.39974199999999999</v>
      </c>
      <c r="Q109" s="13">
        <v>0.40128999999999998</v>
      </c>
      <c r="R109" s="13">
        <v>0.4</v>
      </c>
      <c r="S109" s="13">
        <v>0.4</v>
      </c>
      <c r="T109" s="13">
        <v>0.4</v>
      </c>
      <c r="U109" s="13">
        <v>0.4</v>
      </c>
      <c r="V109" s="13">
        <v>0.4</v>
      </c>
      <c r="W109" s="13">
        <v>0.4</v>
      </c>
      <c r="X109" s="13">
        <v>0.22900000000000001</v>
      </c>
      <c r="Y109" s="30">
        <v>0.21</v>
      </c>
      <c r="Z109" s="14">
        <v>4.4395160000000002</v>
      </c>
      <c r="AA109" s="13">
        <v>0.21</v>
      </c>
      <c r="AB109" s="13">
        <v>0.21</v>
      </c>
      <c r="AC109" s="42">
        <f t="shared" si="5"/>
        <v>0.42</v>
      </c>
      <c r="AD109" s="42">
        <f t="shared" si="6"/>
        <v>-0.18974199999999999</v>
      </c>
      <c r="AE109" s="42">
        <f t="shared" si="7"/>
        <v>-0.18974199999999999</v>
      </c>
      <c r="AF109" s="42">
        <f t="shared" si="8"/>
        <v>-0.37948399999999999</v>
      </c>
    </row>
    <row r="110" spans="1:32" hidden="1" x14ac:dyDescent="0.15">
      <c r="A110" s="12" t="s">
        <v>663</v>
      </c>
      <c r="B110" s="12">
        <v>62</v>
      </c>
      <c r="C110" s="12" t="s">
        <v>418</v>
      </c>
      <c r="D110" s="12" t="s">
        <v>419</v>
      </c>
      <c r="E110" s="12" t="s">
        <v>419</v>
      </c>
      <c r="F110" s="12" t="s">
        <v>352</v>
      </c>
      <c r="G110" s="12" t="s">
        <v>426</v>
      </c>
      <c r="H110" s="12" t="s">
        <v>355</v>
      </c>
      <c r="I110" s="12" t="s">
        <v>355</v>
      </c>
      <c r="J110" s="12" t="s">
        <v>427</v>
      </c>
      <c r="K110" s="12" t="s">
        <v>248</v>
      </c>
      <c r="L110" s="12" t="s">
        <v>354</v>
      </c>
      <c r="M110" s="12" t="s">
        <v>376</v>
      </c>
      <c r="N110" s="13">
        <v>0.39976499999999998</v>
      </c>
      <c r="O110" s="13">
        <v>0.39976499999999998</v>
      </c>
      <c r="P110" s="13">
        <v>0.39976499999999998</v>
      </c>
      <c r="Q110" s="13">
        <v>0.401175</v>
      </c>
      <c r="R110" s="13">
        <v>0.4</v>
      </c>
      <c r="S110" s="13">
        <v>0.4</v>
      </c>
      <c r="T110" s="13">
        <v>0.4</v>
      </c>
      <c r="U110" s="13">
        <v>0.4</v>
      </c>
      <c r="V110" s="13">
        <v>0.4</v>
      </c>
      <c r="W110" s="13">
        <v>0.4</v>
      </c>
      <c r="X110" s="13">
        <v>0.22900000000000001</v>
      </c>
      <c r="Y110" s="30">
        <v>0.21</v>
      </c>
      <c r="Z110" s="14">
        <v>4.43947</v>
      </c>
      <c r="AA110" s="13">
        <v>0.21</v>
      </c>
      <c r="AB110" s="13">
        <v>0.21</v>
      </c>
      <c r="AC110" s="42">
        <f t="shared" si="5"/>
        <v>0.42</v>
      </c>
      <c r="AD110" s="42">
        <f t="shared" si="6"/>
        <v>-0.18976499999999999</v>
      </c>
      <c r="AE110" s="42">
        <f t="shared" si="7"/>
        <v>-0.18976499999999999</v>
      </c>
      <c r="AF110" s="42">
        <f t="shared" si="8"/>
        <v>-0.37952999999999998</v>
      </c>
    </row>
    <row r="111" spans="1:32" hidden="1" x14ac:dyDescent="0.15">
      <c r="A111" s="12" t="s">
        <v>664</v>
      </c>
      <c r="B111" s="12">
        <v>62</v>
      </c>
      <c r="C111" s="12" t="s">
        <v>418</v>
      </c>
      <c r="D111" s="12" t="s">
        <v>419</v>
      </c>
      <c r="E111" s="12" t="s">
        <v>419</v>
      </c>
      <c r="F111" s="12" t="s">
        <v>352</v>
      </c>
      <c r="G111" s="12" t="s">
        <v>420</v>
      </c>
      <c r="H111" s="12" t="s">
        <v>374</v>
      </c>
      <c r="I111" s="12" t="s">
        <v>375</v>
      </c>
      <c r="J111" s="12" t="s">
        <v>574</v>
      </c>
      <c r="K111" s="12" t="s">
        <v>423</v>
      </c>
      <c r="L111" s="12" t="s">
        <v>421</v>
      </c>
      <c r="M111" s="12" t="s">
        <v>376</v>
      </c>
      <c r="N111" s="13">
        <v>0.23014100000000001</v>
      </c>
      <c r="O111" s="13">
        <v>0.23014100000000001</v>
      </c>
      <c r="P111" s="13">
        <v>0.23014100000000001</v>
      </c>
      <c r="Q111" s="13">
        <v>0.229295</v>
      </c>
      <c r="R111" s="13">
        <v>0.23056599999999999</v>
      </c>
      <c r="S111" s="13">
        <v>0.23056599999999999</v>
      </c>
      <c r="T111" s="13">
        <v>0.23056599999999999</v>
      </c>
      <c r="U111" s="13">
        <v>0.23056599999999999</v>
      </c>
      <c r="V111" s="13">
        <v>0.23056599999999999</v>
      </c>
      <c r="W111" s="13">
        <v>0.22717000000000001</v>
      </c>
      <c r="X111" s="13">
        <v>0.23014100000000001</v>
      </c>
      <c r="Y111" s="30">
        <v>0.23014100000000001</v>
      </c>
      <c r="Z111" s="14">
        <v>2.76</v>
      </c>
      <c r="AA111" s="13">
        <v>0.23014100000000001</v>
      </c>
      <c r="AB111" s="13">
        <v>0.23014100000000001</v>
      </c>
      <c r="AC111" s="42">
        <f t="shared" si="5"/>
        <v>0.46028200000000002</v>
      </c>
      <c r="AD111" s="42">
        <f t="shared" si="6"/>
        <v>0</v>
      </c>
      <c r="AE111" s="42">
        <f t="shared" si="7"/>
        <v>0</v>
      </c>
      <c r="AF111" s="42">
        <f t="shared" si="8"/>
        <v>0</v>
      </c>
    </row>
    <row r="112" spans="1:32" hidden="1" x14ac:dyDescent="0.15">
      <c r="A112" s="12" t="s">
        <v>665</v>
      </c>
      <c r="B112" s="12">
        <v>62</v>
      </c>
      <c r="C112" s="12" t="s">
        <v>418</v>
      </c>
      <c r="D112" s="12" t="s">
        <v>419</v>
      </c>
      <c r="E112" s="12" t="s">
        <v>419</v>
      </c>
      <c r="F112" s="12" t="s">
        <v>352</v>
      </c>
      <c r="G112" s="12" t="s">
        <v>666</v>
      </c>
      <c r="H112" s="12" t="s">
        <v>374</v>
      </c>
      <c r="I112" s="12" t="s">
        <v>375</v>
      </c>
      <c r="J112" s="12" t="s">
        <v>667</v>
      </c>
      <c r="K112" s="12" t="s">
        <v>667</v>
      </c>
      <c r="L112" s="12" t="s">
        <v>373</v>
      </c>
      <c r="M112" s="12" t="s">
        <v>358</v>
      </c>
      <c r="N112" s="13">
        <v>2.8536000000000001</v>
      </c>
      <c r="O112" s="13">
        <v>2.8536000000000001</v>
      </c>
      <c r="P112" s="13">
        <v>2.8536000000000001</v>
      </c>
      <c r="Q112" s="13">
        <v>2.8536000000000001</v>
      </c>
      <c r="R112" s="13">
        <v>2.8536000000000001</v>
      </c>
      <c r="S112" s="13">
        <v>2.8536000000000001</v>
      </c>
      <c r="T112" s="13">
        <v>2.8536000000000001</v>
      </c>
      <c r="U112" s="13">
        <v>2.8536000000000001</v>
      </c>
      <c r="V112" s="13">
        <v>2.8536000000000001</v>
      </c>
      <c r="W112" s="13">
        <v>0.47560000000000002</v>
      </c>
      <c r="X112" s="13">
        <v>2.855232</v>
      </c>
      <c r="Y112" s="30">
        <v>2.855232</v>
      </c>
      <c r="Z112" s="14">
        <v>31.868463999999999</v>
      </c>
      <c r="AA112" s="13">
        <v>2.855232</v>
      </c>
      <c r="AB112" s="13">
        <v>2.855232</v>
      </c>
      <c r="AC112" s="42">
        <f t="shared" si="5"/>
        <v>5.710464</v>
      </c>
      <c r="AD112" s="42">
        <f t="shared" si="6"/>
        <v>1.6319999999998558E-3</v>
      </c>
      <c r="AE112" s="42">
        <f t="shared" si="7"/>
        <v>1.6319999999998558E-3</v>
      </c>
      <c r="AF112" s="42">
        <f t="shared" si="8"/>
        <v>3.2639999999997116E-3</v>
      </c>
    </row>
    <row r="113" spans="1:32" hidden="1" x14ac:dyDescent="0.15">
      <c r="A113" s="12" t="s">
        <v>668</v>
      </c>
      <c r="B113" s="12">
        <v>62</v>
      </c>
      <c r="C113" s="12" t="s">
        <v>418</v>
      </c>
      <c r="D113" s="12" t="s">
        <v>419</v>
      </c>
      <c r="E113" s="12" t="s">
        <v>419</v>
      </c>
      <c r="F113" s="12" t="s">
        <v>352</v>
      </c>
      <c r="G113" s="12" t="s">
        <v>669</v>
      </c>
      <c r="H113" s="12" t="s">
        <v>404</v>
      </c>
      <c r="I113" s="12" t="s">
        <v>404</v>
      </c>
      <c r="J113" s="12" t="s">
        <v>670</v>
      </c>
      <c r="K113" s="12" t="s">
        <v>155</v>
      </c>
      <c r="L113" s="12" t="s">
        <v>602</v>
      </c>
      <c r="M113" s="12" t="s">
        <v>376</v>
      </c>
      <c r="N113" s="13">
        <v>2.5015070000000001</v>
      </c>
      <c r="O113" s="13">
        <v>2.5015070000000001</v>
      </c>
      <c r="P113" s="13">
        <v>2.5015070000000001</v>
      </c>
      <c r="Q113" s="13">
        <v>1.325798</v>
      </c>
      <c r="R113" s="13">
        <v>0</v>
      </c>
      <c r="S113" s="13">
        <v>0</v>
      </c>
      <c r="T113" s="13">
        <v>0</v>
      </c>
      <c r="U113" s="13">
        <v>0</v>
      </c>
      <c r="V113" s="13">
        <v>0</v>
      </c>
      <c r="W113" s="13">
        <v>0</v>
      </c>
      <c r="X113" s="13">
        <v>0</v>
      </c>
      <c r="Y113" s="30">
        <v>0</v>
      </c>
      <c r="Z113" s="14">
        <v>8.8303189999999994</v>
      </c>
      <c r="AA113" s="13">
        <v>0</v>
      </c>
      <c r="AB113" s="13">
        <v>0</v>
      </c>
      <c r="AC113" s="42">
        <f t="shared" si="5"/>
        <v>0</v>
      </c>
      <c r="AD113" s="42">
        <f t="shared" si="6"/>
        <v>-2.5015070000000001</v>
      </c>
      <c r="AE113" s="42">
        <f t="shared" si="7"/>
        <v>-2.5015070000000001</v>
      </c>
      <c r="AF113" s="42">
        <f t="shared" si="8"/>
        <v>-5.0030140000000003</v>
      </c>
    </row>
    <row r="114" spans="1:32" hidden="1" x14ac:dyDescent="0.15">
      <c r="A114" s="12" t="s">
        <v>671</v>
      </c>
      <c r="B114" s="12">
        <v>62</v>
      </c>
      <c r="C114" s="12" t="s">
        <v>418</v>
      </c>
      <c r="D114" s="12" t="s">
        <v>419</v>
      </c>
      <c r="E114" s="12" t="s">
        <v>419</v>
      </c>
      <c r="F114" s="12" t="s">
        <v>352</v>
      </c>
      <c r="G114" s="12" t="s">
        <v>672</v>
      </c>
      <c r="H114" s="12" t="s">
        <v>374</v>
      </c>
      <c r="I114" s="12" t="s">
        <v>375</v>
      </c>
      <c r="J114" s="12" t="s">
        <v>580</v>
      </c>
      <c r="K114" s="12" t="s">
        <v>580</v>
      </c>
      <c r="L114" s="12" t="s">
        <v>421</v>
      </c>
      <c r="M114" s="12" t="s">
        <v>358</v>
      </c>
      <c r="N114" s="13">
        <v>0.42024400000000001</v>
      </c>
      <c r="O114" s="13">
        <v>0.42024400000000001</v>
      </c>
      <c r="P114" s="13">
        <v>0.42024400000000001</v>
      </c>
      <c r="Q114" s="13">
        <v>0.30678</v>
      </c>
      <c r="R114" s="13">
        <v>0</v>
      </c>
      <c r="S114" s="13">
        <v>0</v>
      </c>
      <c r="T114" s="13">
        <v>0</v>
      </c>
      <c r="U114" s="13">
        <v>0</v>
      </c>
      <c r="V114" s="13">
        <v>0</v>
      </c>
      <c r="W114" s="13">
        <v>0</v>
      </c>
      <c r="X114" s="13">
        <v>0</v>
      </c>
      <c r="Y114" s="30">
        <v>0</v>
      </c>
      <c r="Z114" s="14">
        <v>1.567512</v>
      </c>
      <c r="AA114" s="13">
        <v>0</v>
      </c>
      <c r="AB114" s="13">
        <v>0</v>
      </c>
      <c r="AC114" s="42">
        <f t="shared" si="5"/>
        <v>0</v>
      </c>
      <c r="AD114" s="42">
        <f t="shared" si="6"/>
        <v>-0.42024400000000001</v>
      </c>
      <c r="AE114" s="42">
        <f t="shared" si="7"/>
        <v>-0.42024400000000001</v>
      </c>
      <c r="AF114" s="42">
        <f t="shared" si="8"/>
        <v>-0.84048800000000001</v>
      </c>
    </row>
    <row r="115" spans="1:32" hidden="1" x14ac:dyDescent="0.15">
      <c r="A115" s="12" t="s">
        <v>673</v>
      </c>
      <c r="B115" s="12">
        <v>62</v>
      </c>
      <c r="C115" s="12" t="s">
        <v>418</v>
      </c>
      <c r="D115" s="12" t="s">
        <v>419</v>
      </c>
      <c r="E115" s="12" t="s">
        <v>419</v>
      </c>
      <c r="F115" s="12" t="s">
        <v>352</v>
      </c>
      <c r="G115" s="12" t="s">
        <v>674</v>
      </c>
      <c r="H115" s="12" t="s">
        <v>355</v>
      </c>
      <c r="I115" s="12" t="s">
        <v>355</v>
      </c>
      <c r="J115" s="12" t="s">
        <v>427</v>
      </c>
      <c r="K115" s="12" t="s">
        <v>248</v>
      </c>
      <c r="L115" s="12" t="s">
        <v>354</v>
      </c>
      <c r="M115" s="12" t="s">
        <v>376</v>
      </c>
      <c r="N115" s="13">
        <v>4.4028590000000003</v>
      </c>
      <c r="O115" s="13">
        <v>4.4028590000000003</v>
      </c>
      <c r="P115" s="13">
        <v>4.4028590000000003</v>
      </c>
      <c r="Q115" s="13">
        <v>4.3857049999999997</v>
      </c>
      <c r="R115" s="13">
        <v>4.4028590000000003</v>
      </c>
      <c r="S115" s="13">
        <v>-9.3838080000000001</v>
      </c>
      <c r="T115" s="13">
        <v>8.8028589999999998</v>
      </c>
      <c r="U115" s="13">
        <v>8.8028589999999998</v>
      </c>
      <c r="V115" s="13">
        <v>8.8028589999999998</v>
      </c>
      <c r="W115" s="13">
        <v>4.972372</v>
      </c>
      <c r="X115" s="13">
        <v>4.4000000000000004</v>
      </c>
      <c r="Y115" s="30">
        <v>4.4000000000000004</v>
      </c>
      <c r="Z115" s="14">
        <v>52.794282000000003</v>
      </c>
      <c r="AA115" s="13">
        <v>4.4000000000000004</v>
      </c>
      <c r="AB115" s="13">
        <v>4.4000000000000004</v>
      </c>
      <c r="AC115" s="42">
        <f t="shared" si="5"/>
        <v>8.8000000000000007</v>
      </c>
      <c r="AD115" s="42">
        <f t="shared" si="6"/>
        <v>-2.8589999999999449E-3</v>
      </c>
      <c r="AE115" s="42">
        <f t="shared" si="7"/>
        <v>-2.8589999999999449E-3</v>
      </c>
      <c r="AF115" s="42">
        <f t="shared" si="8"/>
        <v>-5.7179999999998898E-3</v>
      </c>
    </row>
    <row r="116" spans="1:32" hidden="1" x14ac:dyDescent="0.15">
      <c r="A116" s="12" t="s">
        <v>675</v>
      </c>
      <c r="B116" s="12">
        <v>62</v>
      </c>
      <c r="C116" s="12" t="s">
        <v>418</v>
      </c>
      <c r="D116" s="12" t="s">
        <v>419</v>
      </c>
      <c r="E116" s="12" t="s">
        <v>419</v>
      </c>
      <c r="F116" s="12" t="s">
        <v>352</v>
      </c>
      <c r="G116" s="12" t="s">
        <v>676</v>
      </c>
      <c r="H116" s="12" t="s">
        <v>366</v>
      </c>
      <c r="I116" s="12" t="s">
        <v>367</v>
      </c>
      <c r="J116" s="12" t="s">
        <v>677</v>
      </c>
      <c r="K116" s="12" t="s">
        <v>240</v>
      </c>
      <c r="L116" s="12" t="s">
        <v>409</v>
      </c>
      <c r="M116" s="12" t="s">
        <v>376</v>
      </c>
      <c r="N116" s="13">
        <v>0.47666700000000001</v>
      </c>
      <c r="O116" s="13">
        <v>0.47666700000000001</v>
      </c>
      <c r="P116" s="13">
        <v>0.47666700000000001</v>
      </c>
      <c r="Q116" s="13">
        <v>0.47666700000000001</v>
      </c>
      <c r="R116" s="13">
        <v>0.47666700000000001</v>
      </c>
      <c r="S116" s="13">
        <v>0.47666700000000001</v>
      </c>
      <c r="T116" s="13">
        <v>0.47666700000000001</v>
      </c>
      <c r="U116" s="13">
        <v>0.47666700000000001</v>
      </c>
      <c r="V116" s="13">
        <v>0.47666700000000001</v>
      </c>
      <c r="W116" s="13">
        <v>0.97933000000000003</v>
      </c>
      <c r="X116" s="13">
        <v>0.52005100000000004</v>
      </c>
      <c r="Y116" s="30">
        <v>0.52005100000000004</v>
      </c>
      <c r="Z116" s="14">
        <v>6.3094349999999997</v>
      </c>
      <c r="AA116" s="13">
        <v>0.52005100000000004</v>
      </c>
      <c r="AB116" s="13">
        <v>0.52005100000000004</v>
      </c>
      <c r="AC116" s="42">
        <f t="shared" si="5"/>
        <v>1.0401020000000001</v>
      </c>
      <c r="AD116" s="42">
        <f t="shared" si="6"/>
        <v>4.3384000000000034E-2</v>
      </c>
      <c r="AE116" s="42">
        <f t="shared" si="7"/>
        <v>4.3384000000000034E-2</v>
      </c>
      <c r="AF116" s="42">
        <f t="shared" si="8"/>
        <v>8.6768000000000067E-2</v>
      </c>
    </row>
    <row r="117" spans="1:32" hidden="1" x14ac:dyDescent="0.15">
      <c r="A117" s="12" t="s">
        <v>678</v>
      </c>
      <c r="B117" s="12">
        <v>62</v>
      </c>
      <c r="C117" s="12" t="s">
        <v>418</v>
      </c>
      <c r="D117" s="12" t="s">
        <v>419</v>
      </c>
      <c r="E117" s="12" t="s">
        <v>419</v>
      </c>
      <c r="F117" s="12" t="s">
        <v>352</v>
      </c>
      <c r="G117" s="12" t="s">
        <v>679</v>
      </c>
      <c r="H117" s="12" t="s">
        <v>355</v>
      </c>
      <c r="I117" s="12" t="s">
        <v>355</v>
      </c>
      <c r="J117" s="12" t="s">
        <v>680</v>
      </c>
      <c r="K117" s="12" t="s">
        <v>357</v>
      </c>
      <c r="L117" s="12" t="s">
        <v>354</v>
      </c>
      <c r="M117" s="12" t="s">
        <v>358</v>
      </c>
      <c r="N117" s="13">
        <v>2.903416</v>
      </c>
      <c r="O117" s="13">
        <v>2.903416</v>
      </c>
      <c r="P117" s="13">
        <v>2.903416</v>
      </c>
      <c r="Q117" s="13">
        <v>2.903416</v>
      </c>
      <c r="R117" s="13">
        <v>2.903416</v>
      </c>
      <c r="S117" s="13">
        <v>2.903416</v>
      </c>
      <c r="T117" s="13">
        <v>2.903416</v>
      </c>
      <c r="U117" s="13">
        <v>2.903416</v>
      </c>
      <c r="V117" s="13">
        <v>2.903416</v>
      </c>
      <c r="W117" s="13">
        <v>2.8624239999999999</v>
      </c>
      <c r="X117" s="13">
        <v>2.903416</v>
      </c>
      <c r="Y117" s="30">
        <v>2.903416</v>
      </c>
      <c r="Z117" s="14">
        <v>34.799999999999997</v>
      </c>
      <c r="AA117" s="13">
        <v>2.903416</v>
      </c>
      <c r="AB117" s="13">
        <v>2.903416</v>
      </c>
      <c r="AC117" s="42">
        <f t="shared" si="5"/>
        <v>5.806832</v>
      </c>
      <c r="AD117" s="42">
        <f t="shared" si="6"/>
        <v>0</v>
      </c>
      <c r="AE117" s="42">
        <f t="shared" si="7"/>
        <v>0</v>
      </c>
      <c r="AF117" s="42">
        <f t="shared" si="8"/>
        <v>0</v>
      </c>
    </row>
    <row r="118" spans="1:32" hidden="1" x14ac:dyDescent="0.15">
      <c r="A118" s="12" t="s">
        <v>681</v>
      </c>
      <c r="B118" s="12">
        <v>62</v>
      </c>
      <c r="C118" s="12" t="s">
        <v>418</v>
      </c>
      <c r="D118" s="12" t="s">
        <v>419</v>
      </c>
      <c r="E118" s="12" t="s">
        <v>419</v>
      </c>
      <c r="F118" s="12" t="s">
        <v>352</v>
      </c>
      <c r="G118" s="12" t="s">
        <v>434</v>
      </c>
      <c r="H118" s="12" t="s">
        <v>374</v>
      </c>
      <c r="I118" s="12" t="s">
        <v>375</v>
      </c>
      <c r="J118" s="12" t="s">
        <v>435</v>
      </c>
      <c r="K118" s="12" t="s">
        <v>435</v>
      </c>
      <c r="L118" s="12" t="s">
        <v>379</v>
      </c>
      <c r="M118" s="12" t="s">
        <v>358</v>
      </c>
      <c r="N118" s="13">
        <v>0.901945</v>
      </c>
      <c r="O118" s="13">
        <v>0.901945</v>
      </c>
      <c r="P118" s="13">
        <v>0.901945</v>
      </c>
      <c r="Q118" s="13">
        <v>1.9054310000000001</v>
      </c>
      <c r="R118" s="13">
        <v>-3.2599230000000001</v>
      </c>
      <c r="S118" s="13">
        <v>1.076584</v>
      </c>
      <c r="T118" s="13">
        <v>5.4130900000000004</v>
      </c>
      <c r="U118" s="13">
        <v>-0.97322900000000001</v>
      </c>
      <c r="V118" s="13">
        <v>1.076584</v>
      </c>
      <c r="W118" s="13">
        <v>0.50636000000000003</v>
      </c>
      <c r="X118" s="13">
        <v>0.45700000000000002</v>
      </c>
      <c r="Y118" s="30">
        <v>0.45700000000000002</v>
      </c>
      <c r="Z118" s="14">
        <v>9.3647320000000001</v>
      </c>
      <c r="AA118" s="13">
        <v>0.45700000000000002</v>
      </c>
      <c r="AB118" s="13">
        <v>0.45700000000000002</v>
      </c>
      <c r="AC118" s="42">
        <f t="shared" si="5"/>
        <v>0.91400000000000003</v>
      </c>
      <c r="AD118" s="42">
        <f t="shared" si="6"/>
        <v>-0.44494499999999998</v>
      </c>
      <c r="AE118" s="42">
        <f t="shared" si="7"/>
        <v>-0.44494499999999998</v>
      </c>
      <c r="AF118" s="42">
        <f t="shared" si="8"/>
        <v>-0.88988999999999996</v>
      </c>
    </row>
    <row r="119" spans="1:32" hidden="1" x14ac:dyDescent="0.15">
      <c r="A119" s="12" t="s">
        <v>682</v>
      </c>
      <c r="B119" s="12">
        <v>62</v>
      </c>
      <c r="C119" s="12" t="s">
        <v>418</v>
      </c>
      <c r="D119" s="12" t="s">
        <v>419</v>
      </c>
      <c r="E119" s="12" t="s">
        <v>419</v>
      </c>
      <c r="F119" s="12" t="s">
        <v>352</v>
      </c>
      <c r="G119" s="12" t="s">
        <v>434</v>
      </c>
      <c r="H119" s="12" t="s">
        <v>374</v>
      </c>
      <c r="I119" s="12" t="s">
        <v>375</v>
      </c>
      <c r="J119" s="12" t="s">
        <v>435</v>
      </c>
      <c r="K119" s="12" t="s">
        <v>435</v>
      </c>
      <c r="L119" s="12" t="s">
        <v>379</v>
      </c>
      <c r="M119" s="12" t="s">
        <v>358</v>
      </c>
      <c r="N119" s="13">
        <v>0.48271900000000001</v>
      </c>
      <c r="O119" s="13">
        <v>0.48897800000000002</v>
      </c>
      <c r="P119" s="13">
        <v>0.48897800000000002</v>
      </c>
      <c r="Q119" s="13">
        <v>0.49104399999999998</v>
      </c>
      <c r="R119" s="13">
        <v>0.49314000000000002</v>
      </c>
      <c r="S119" s="13">
        <v>0.49314000000000002</v>
      </c>
      <c r="T119" s="13">
        <v>0.286854</v>
      </c>
      <c r="U119" s="13">
        <v>0</v>
      </c>
      <c r="V119" s="13">
        <v>0</v>
      </c>
      <c r="W119" s="13">
        <v>0</v>
      </c>
      <c r="X119" s="13">
        <v>0</v>
      </c>
      <c r="Y119" s="30">
        <v>0</v>
      </c>
      <c r="Z119" s="14">
        <v>3.224853</v>
      </c>
      <c r="AA119" s="13">
        <v>0</v>
      </c>
      <c r="AB119" s="13">
        <v>0</v>
      </c>
      <c r="AC119" s="42">
        <f t="shared" si="5"/>
        <v>0</v>
      </c>
      <c r="AD119" s="42">
        <f t="shared" si="6"/>
        <v>-0.48271900000000001</v>
      </c>
      <c r="AE119" s="42">
        <f t="shared" si="7"/>
        <v>-0.48897800000000002</v>
      </c>
      <c r="AF119" s="42">
        <f t="shared" si="8"/>
        <v>-0.97169700000000003</v>
      </c>
    </row>
    <row r="120" spans="1:32" hidden="1" x14ac:dyDescent="0.15">
      <c r="A120" s="12" t="s">
        <v>683</v>
      </c>
      <c r="B120" s="12">
        <v>62</v>
      </c>
      <c r="C120" s="12" t="s">
        <v>418</v>
      </c>
      <c r="D120" s="12" t="s">
        <v>419</v>
      </c>
      <c r="E120" s="12" t="s">
        <v>419</v>
      </c>
      <c r="F120" s="12" t="s">
        <v>352</v>
      </c>
      <c r="G120" s="12" t="s">
        <v>434</v>
      </c>
      <c r="H120" s="12" t="s">
        <v>374</v>
      </c>
      <c r="I120" s="12" t="s">
        <v>375</v>
      </c>
      <c r="J120" s="12" t="s">
        <v>435</v>
      </c>
      <c r="K120" s="12" t="s">
        <v>435</v>
      </c>
      <c r="L120" s="12" t="s">
        <v>379</v>
      </c>
      <c r="M120" s="12" t="s">
        <v>358</v>
      </c>
      <c r="N120" s="13">
        <v>1.985584</v>
      </c>
      <c r="O120" s="13">
        <v>2.0225629999999999</v>
      </c>
      <c r="P120" s="13">
        <v>2.0225629999999999</v>
      </c>
      <c r="Q120" s="13">
        <v>2.029874</v>
      </c>
      <c r="R120" s="13">
        <v>2.044708</v>
      </c>
      <c r="S120" s="13">
        <v>2.044708</v>
      </c>
      <c r="T120" s="13">
        <v>1.5130840000000001</v>
      </c>
      <c r="U120" s="13">
        <v>1.08</v>
      </c>
      <c r="V120" s="13">
        <v>0</v>
      </c>
      <c r="W120" s="13">
        <v>0</v>
      </c>
      <c r="X120" s="13">
        <v>0</v>
      </c>
      <c r="Y120" s="30">
        <v>0</v>
      </c>
      <c r="Z120" s="14">
        <v>14.743084</v>
      </c>
      <c r="AA120" s="13">
        <v>0</v>
      </c>
      <c r="AB120" s="13">
        <v>0</v>
      </c>
      <c r="AC120" s="42">
        <f t="shared" si="5"/>
        <v>0</v>
      </c>
      <c r="AD120" s="42">
        <f t="shared" si="6"/>
        <v>-1.985584</v>
      </c>
      <c r="AE120" s="42">
        <f t="shared" si="7"/>
        <v>-2.0225629999999999</v>
      </c>
      <c r="AF120" s="42">
        <f t="shared" si="8"/>
        <v>-4.0081470000000001</v>
      </c>
    </row>
    <row r="121" spans="1:32" hidden="1" x14ac:dyDescent="0.15">
      <c r="A121" s="12" t="s">
        <v>684</v>
      </c>
      <c r="B121" s="12">
        <v>62</v>
      </c>
      <c r="C121" s="12" t="s">
        <v>418</v>
      </c>
      <c r="D121" s="12" t="s">
        <v>419</v>
      </c>
      <c r="E121" s="12" t="s">
        <v>419</v>
      </c>
      <c r="F121" s="12" t="s">
        <v>352</v>
      </c>
      <c r="G121" s="12" t="s">
        <v>434</v>
      </c>
      <c r="H121" s="12" t="s">
        <v>374</v>
      </c>
      <c r="I121" s="12" t="s">
        <v>375</v>
      </c>
      <c r="J121" s="12" t="s">
        <v>435</v>
      </c>
      <c r="K121" s="12" t="s">
        <v>435</v>
      </c>
      <c r="L121" s="12" t="s">
        <v>379</v>
      </c>
      <c r="M121" s="12" t="s">
        <v>358</v>
      </c>
      <c r="N121" s="13">
        <v>0.45726600000000001</v>
      </c>
      <c r="O121" s="13">
        <v>0.45726600000000001</v>
      </c>
      <c r="P121" s="13">
        <v>0.45726600000000001</v>
      </c>
      <c r="Q121" s="13">
        <v>0.45567000000000002</v>
      </c>
      <c r="R121" s="13">
        <v>-1.7347330000000001</v>
      </c>
      <c r="S121" s="13">
        <v>0.45886700000000002</v>
      </c>
      <c r="T121" s="13">
        <v>0.45886700000000002</v>
      </c>
      <c r="U121" s="13">
        <v>0.45886700000000002</v>
      </c>
      <c r="V121" s="13">
        <v>0.45886700000000002</v>
      </c>
      <c r="W121" s="13">
        <v>0.32579799999999998</v>
      </c>
      <c r="X121" s="13">
        <v>0</v>
      </c>
      <c r="Y121" s="30">
        <v>0</v>
      </c>
      <c r="Z121" s="14">
        <v>2.2540010000000001</v>
      </c>
      <c r="AA121" s="13">
        <v>0</v>
      </c>
      <c r="AB121" s="13">
        <v>0</v>
      </c>
      <c r="AC121" s="42">
        <f t="shared" si="5"/>
        <v>0</v>
      </c>
      <c r="AD121" s="42">
        <f t="shared" si="6"/>
        <v>-0.45726600000000001</v>
      </c>
      <c r="AE121" s="42">
        <f t="shared" si="7"/>
        <v>-0.45726600000000001</v>
      </c>
      <c r="AF121" s="42">
        <f t="shared" si="8"/>
        <v>-0.91453200000000001</v>
      </c>
    </row>
    <row r="122" spans="1:32" hidden="1" x14ac:dyDescent="0.15">
      <c r="A122" s="12" t="s">
        <v>685</v>
      </c>
      <c r="B122" s="12">
        <v>62</v>
      </c>
      <c r="C122" s="12" t="s">
        <v>418</v>
      </c>
      <c r="D122" s="12" t="s">
        <v>419</v>
      </c>
      <c r="E122" s="12" t="s">
        <v>419</v>
      </c>
      <c r="F122" s="12" t="s">
        <v>352</v>
      </c>
      <c r="G122" s="12" t="s">
        <v>686</v>
      </c>
      <c r="H122" s="12" t="s">
        <v>374</v>
      </c>
      <c r="I122" s="12" t="s">
        <v>375</v>
      </c>
      <c r="J122" s="12" t="s">
        <v>687</v>
      </c>
      <c r="K122" s="12" t="s">
        <v>688</v>
      </c>
      <c r="L122" s="12" t="s">
        <v>373</v>
      </c>
      <c r="M122" s="12" t="s">
        <v>358</v>
      </c>
      <c r="N122" s="13">
        <v>0.57881000000000005</v>
      </c>
      <c r="O122" s="13">
        <v>0.58577100000000004</v>
      </c>
      <c r="P122" s="13">
        <v>-1.1692290000000001</v>
      </c>
      <c r="Q122" s="13">
        <v>0.31045800000000001</v>
      </c>
      <c r="R122" s="13">
        <v>0</v>
      </c>
      <c r="S122" s="13">
        <v>0</v>
      </c>
      <c r="T122" s="13">
        <v>0</v>
      </c>
      <c r="U122" s="13">
        <v>0</v>
      </c>
      <c r="V122" s="13">
        <v>0</v>
      </c>
      <c r="W122" s="13">
        <v>0</v>
      </c>
      <c r="X122" s="13">
        <v>0</v>
      </c>
      <c r="Y122" s="30">
        <v>0</v>
      </c>
      <c r="Z122" s="14">
        <v>0.30581000000000003</v>
      </c>
      <c r="AA122" s="13">
        <v>0</v>
      </c>
      <c r="AB122" s="13">
        <v>0</v>
      </c>
      <c r="AC122" s="42">
        <f t="shared" si="5"/>
        <v>0</v>
      </c>
      <c r="AD122" s="42">
        <f t="shared" si="6"/>
        <v>-0.57881000000000005</v>
      </c>
      <c r="AE122" s="42">
        <f t="shared" si="7"/>
        <v>-0.58577100000000004</v>
      </c>
      <c r="AF122" s="42">
        <f t="shared" si="8"/>
        <v>-1.1645810000000001</v>
      </c>
    </row>
    <row r="123" spans="1:32" hidden="1" x14ac:dyDescent="0.15">
      <c r="A123" s="12" t="s">
        <v>689</v>
      </c>
      <c r="B123" s="12">
        <v>62</v>
      </c>
      <c r="C123" s="12" t="s">
        <v>418</v>
      </c>
      <c r="D123" s="12" t="s">
        <v>419</v>
      </c>
      <c r="E123" s="12" t="s">
        <v>419</v>
      </c>
      <c r="F123" s="12" t="s">
        <v>352</v>
      </c>
      <c r="G123" s="12" t="s">
        <v>690</v>
      </c>
      <c r="H123" s="12" t="s">
        <v>355</v>
      </c>
      <c r="I123" s="12" t="s">
        <v>355</v>
      </c>
      <c r="J123" s="12" t="s">
        <v>256</v>
      </c>
      <c r="K123" s="12" t="s">
        <v>256</v>
      </c>
      <c r="L123" s="12" t="s">
        <v>354</v>
      </c>
      <c r="M123" s="12" t="s">
        <v>376</v>
      </c>
      <c r="N123" s="13">
        <v>5.9817400000000003</v>
      </c>
      <c r="O123" s="13">
        <v>5.9817400000000003</v>
      </c>
      <c r="P123" s="13">
        <v>5.9817400000000003</v>
      </c>
      <c r="Q123" s="13">
        <v>3.8782999999999999</v>
      </c>
      <c r="R123" s="13">
        <v>3.25</v>
      </c>
      <c r="S123" s="13">
        <v>3.25</v>
      </c>
      <c r="T123" s="13">
        <v>3.25</v>
      </c>
      <c r="U123" s="13">
        <v>3.25</v>
      </c>
      <c r="V123" s="13">
        <v>3.25</v>
      </c>
      <c r="W123" s="13">
        <v>3.25</v>
      </c>
      <c r="X123" s="13">
        <v>3.25</v>
      </c>
      <c r="Y123" s="30">
        <v>3.25</v>
      </c>
      <c r="Z123" s="14">
        <v>47.823520000000002</v>
      </c>
      <c r="AA123" s="13">
        <v>3.076667</v>
      </c>
      <c r="AB123" s="13">
        <v>2.6</v>
      </c>
      <c r="AC123" s="42">
        <f t="shared" si="5"/>
        <v>5.6766670000000001</v>
      </c>
      <c r="AD123" s="42">
        <f t="shared" si="6"/>
        <v>-2.9050730000000002</v>
      </c>
      <c r="AE123" s="42">
        <f t="shared" si="7"/>
        <v>-3.3817400000000002</v>
      </c>
      <c r="AF123" s="42">
        <f t="shared" si="8"/>
        <v>-6.2868130000000004</v>
      </c>
    </row>
    <row r="124" spans="1:32" hidden="1" x14ac:dyDescent="0.15">
      <c r="A124" s="12" t="s">
        <v>691</v>
      </c>
      <c r="B124" s="12">
        <v>62</v>
      </c>
      <c r="C124" s="12" t="s">
        <v>418</v>
      </c>
      <c r="D124" s="12" t="s">
        <v>419</v>
      </c>
      <c r="E124" s="12" t="s">
        <v>419</v>
      </c>
      <c r="F124" s="12" t="s">
        <v>352</v>
      </c>
      <c r="G124" s="12" t="s">
        <v>692</v>
      </c>
      <c r="H124" s="12" t="s">
        <v>355</v>
      </c>
      <c r="I124" s="12" t="s">
        <v>355</v>
      </c>
      <c r="J124" s="12" t="s">
        <v>256</v>
      </c>
      <c r="K124" s="12" t="s">
        <v>256</v>
      </c>
      <c r="L124" s="12" t="s">
        <v>354</v>
      </c>
      <c r="M124" s="12" t="s">
        <v>376</v>
      </c>
      <c r="N124" s="13">
        <v>0.542022</v>
      </c>
      <c r="O124" s="13">
        <v>0.357734</v>
      </c>
      <c r="P124" s="13">
        <v>0</v>
      </c>
      <c r="Q124" s="13">
        <v>0</v>
      </c>
      <c r="R124" s="13">
        <v>0</v>
      </c>
      <c r="S124" s="13">
        <v>0</v>
      </c>
      <c r="T124" s="13">
        <v>0</v>
      </c>
      <c r="U124" s="13">
        <v>0</v>
      </c>
      <c r="V124" s="13">
        <v>0</v>
      </c>
      <c r="W124" s="13">
        <v>0</v>
      </c>
      <c r="X124" s="13">
        <v>0</v>
      </c>
      <c r="Y124" s="30">
        <v>0</v>
      </c>
      <c r="Z124" s="14">
        <v>0.899756</v>
      </c>
      <c r="AA124" s="13">
        <v>0</v>
      </c>
      <c r="AB124" s="13">
        <v>0</v>
      </c>
      <c r="AC124" s="42">
        <f t="shared" si="5"/>
        <v>0</v>
      </c>
      <c r="AD124" s="42">
        <f t="shared" si="6"/>
        <v>-0.542022</v>
      </c>
      <c r="AE124" s="42">
        <f t="shared" si="7"/>
        <v>-0.357734</v>
      </c>
      <c r="AF124" s="42">
        <f t="shared" si="8"/>
        <v>-0.899756</v>
      </c>
    </row>
    <row r="125" spans="1:32" hidden="1" x14ac:dyDescent="0.15">
      <c r="A125" s="12" t="s">
        <v>693</v>
      </c>
      <c r="B125" s="12">
        <v>62</v>
      </c>
      <c r="C125" s="12" t="s">
        <v>418</v>
      </c>
      <c r="D125" s="12" t="s">
        <v>419</v>
      </c>
      <c r="E125" s="12" t="s">
        <v>419</v>
      </c>
      <c r="F125" s="12" t="s">
        <v>352</v>
      </c>
      <c r="G125" s="12" t="s">
        <v>694</v>
      </c>
      <c r="H125" s="12" t="s">
        <v>355</v>
      </c>
      <c r="I125" s="12" t="s">
        <v>355</v>
      </c>
      <c r="J125" s="12" t="s">
        <v>256</v>
      </c>
      <c r="K125" s="12" t="s">
        <v>256</v>
      </c>
      <c r="L125" s="12" t="s">
        <v>354</v>
      </c>
      <c r="M125" s="12" t="s">
        <v>376</v>
      </c>
      <c r="N125" s="13">
        <v>1.027987</v>
      </c>
      <c r="O125" s="13">
        <v>1.027987</v>
      </c>
      <c r="P125" s="13">
        <v>1.027987</v>
      </c>
      <c r="Q125" s="13">
        <v>1.0314939999999999</v>
      </c>
      <c r="R125" s="13">
        <v>1.0280720000000001</v>
      </c>
      <c r="S125" s="13">
        <v>1.0280720000000001</v>
      </c>
      <c r="T125" s="13">
        <v>1.0280720000000001</v>
      </c>
      <c r="U125" s="13">
        <v>1.0280720000000001</v>
      </c>
      <c r="V125" s="13">
        <v>1.0280720000000001</v>
      </c>
      <c r="W125" s="13">
        <v>1.0280720000000001</v>
      </c>
      <c r="X125" s="13">
        <v>1.031568</v>
      </c>
      <c r="Y125" s="30">
        <v>-6.0347850000000003</v>
      </c>
      <c r="Z125" s="14">
        <v>5.2806699999999998</v>
      </c>
      <c r="AA125" s="13">
        <v>1.0280720000000001</v>
      </c>
      <c r="AB125" s="13">
        <v>1.0280720000000001</v>
      </c>
      <c r="AC125" s="42">
        <f t="shared" si="5"/>
        <v>2.0561440000000002</v>
      </c>
      <c r="AD125" s="42">
        <f t="shared" si="6"/>
        <v>8.5000000000112763E-5</v>
      </c>
      <c r="AE125" s="42">
        <f t="shared" si="7"/>
        <v>8.5000000000112763E-5</v>
      </c>
      <c r="AF125" s="42">
        <f t="shared" si="8"/>
        <v>1.7000000000022553E-4</v>
      </c>
    </row>
    <row r="126" spans="1:32" hidden="1" x14ac:dyDescent="0.15">
      <c r="A126" s="12" t="s">
        <v>695</v>
      </c>
      <c r="B126" s="12">
        <v>62</v>
      </c>
      <c r="C126" s="12" t="s">
        <v>418</v>
      </c>
      <c r="D126" s="12" t="s">
        <v>419</v>
      </c>
      <c r="E126" s="12" t="s">
        <v>419</v>
      </c>
      <c r="F126" s="12" t="s">
        <v>352</v>
      </c>
      <c r="G126" s="12" t="s">
        <v>696</v>
      </c>
      <c r="H126" s="12" t="s">
        <v>490</v>
      </c>
      <c r="I126" s="12" t="s">
        <v>375</v>
      </c>
      <c r="J126" s="12" t="s">
        <v>698</v>
      </c>
      <c r="K126" s="12" t="s">
        <v>699</v>
      </c>
      <c r="L126" s="12" t="s">
        <v>697</v>
      </c>
      <c r="M126" s="12" t="s">
        <v>376</v>
      </c>
      <c r="N126" s="13">
        <v>13.832805</v>
      </c>
      <c r="O126" s="13">
        <v>8</v>
      </c>
      <c r="P126" s="13">
        <v>8</v>
      </c>
      <c r="Q126" s="13">
        <v>8</v>
      </c>
      <c r="R126" s="13">
        <v>18.079999999999998</v>
      </c>
      <c r="S126" s="13">
        <v>9.44</v>
      </c>
      <c r="T126" s="13">
        <v>1.44</v>
      </c>
      <c r="U126" s="13">
        <v>1.44</v>
      </c>
      <c r="V126" s="13">
        <v>1.44</v>
      </c>
      <c r="W126" s="13">
        <v>1.44</v>
      </c>
      <c r="X126" s="13">
        <v>1.6586669999999999</v>
      </c>
      <c r="Y126" s="30">
        <v>1.7673909999999999</v>
      </c>
      <c r="Z126" s="14">
        <v>74.538863000000006</v>
      </c>
      <c r="AA126" s="13">
        <v>1.7673909999999999</v>
      </c>
      <c r="AB126" s="13">
        <v>97.767391000000003</v>
      </c>
      <c r="AC126" s="42">
        <f t="shared" si="5"/>
        <v>99.534782000000007</v>
      </c>
      <c r="AD126" s="42">
        <f t="shared" si="6"/>
        <v>-12.065414000000001</v>
      </c>
      <c r="AE126" s="42">
        <f t="shared" si="7"/>
        <v>89.767391000000003</v>
      </c>
      <c r="AF126" s="42">
        <f t="shared" si="8"/>
        <v>77.701976999999999</v>
      </c>
    </row>
    <row r="127" spans="1:32" hidden="1" x14ac:dyDescent="0.15">
      <c r="A127" s="12" t="s">
        <v>700</v>
      </c>
      <c r="B127" s="12">
        <v>62</v>
      </c>
      <c r="C127" s="12" t="s">
        <v>418</v>
      </c>
      <c r="D127" s="12" t="s">
        <v>419</v>
      </c>
      <c r="E127" s="12" t="s">
        <v>419</v>
      </c>
      <c r="F127" s="12" t="s">
        <v>352</v>
      </c>
      <c r="G127" s="12" t="s">
        <v>411</v>
      </c>
      <c r="H127" s="12" t="s">
        <v>366</v>
      </c>
      <c r="I127" s="12" t="s">
        <v>367</v>
      </c>
      <c r="J127" s="12" t="s">
        <v>240</v>
      </c>
      <c r="K127" s="12" t="s">
        <v>240</v>
      </c>
      <c r="L127" s="12" t="s">
        <v>409</v>
      </c>
      <c r="M127" s="12" t="s">
        <v>376</v>
      </c>
      <c r="N127" s="13">
        <v>2.8957480000000002</v>
      </c>
      <c r="O127" s="13">
        <v>2.8957480000000002</v>
      </c>
      <c r="P127" s="13">
        <v>2.8957480000000002</v>
      </c>
      <c r="Q127" s="13">
        <v>2.8957480000000002</v>
      </c>
      <c r="R127" s="13">
        <v>2.8957480000000002</v>
      </c>
      <c r="S127" s="13">
        <v>2.8957480000000002</v>
      </c>
      <c r="T127" s="13">
        <v>2.8957480000000002</v>
      </c>
      <c r="U127" s="13">
        <v>2.8549343333333304</v>
      </c>
      <c r="V127" s="13">
        <v>3.9969070000000002</v>
      </c>
      <c r="W127" s="13">
        <v>3.9969070000000002</v>
      </c>
      <c r="X127" s="13">
        <v>3.9969070000000002</v>
      </c>
      <c r="Y127" s="30">
        <v>3.9969070000000002</v>
      </c>
      <c r="Z127" s="14">
        <v>39.11279833333333</v>
      </c>
      <c r="AA127" s="13">
        <v>3.9969070000000002</v>
      </c>
      <c r="AB127" s="13">
        <v>3.9969070000000002</v>
      </c>
      <c r="AC127" s="42">
        <f t="shared" si="5"/>
        <v>7.9938140000000004</v>
      </c>
      <c r="AD127" s="42">
        <f t="shared" si="6"/>
        <v>1.101159</v>
      </c>
      <c r="AE127" s="42">
        <f t="shared" si="7"/>
        <v>1.101159</v>
      </c>
      <c r="AF127" s="42">
        <f t="shared" si="8"/>
        <v>2.202318</v>
      </c>
    </row>
    <row r="128" spans="1:32" hidden="1" x14ac:dyDescent="0.15">
      <c r="A128" s="12" t="s">
        <v>701</v>
      </c>
      <c r="B128" s="12">
        <v>62</v>
      </c>
      <c r="C128" s="12" t="s">
        <v>418</v>
      </c>
      <c r="D128" s="12" t="s">
        <v>419</v>
      </c>
      <c r="E128" s="12" t="s">
        <v>419</v>
      </c>
      <c r="F128" s="12" t="s">
        <v>352</v>
      </c>
      <c r="G128" s="12" t="s">
        <v>702</v>
      </c>
      <c r="H128" s="12" t="s">
        <v>366</v>
      </c>
      <c r="I128" s="12" t="s">
        <v>367</v>
      </c>
      <c r="J128" s="12" t="s">
        <v>240</v>
      </c>
      <c r="K128" s="12" t="s">
        <v>240</v>
      </c>
      <c r="L128" s="12" t="s">
        <v>409</v>
      </c>
      <c r="M128" s="12" t="s">
        <v>376</v>
      </c>
      <c r="N128" s="13">
        <v>0.519841</v>
      </c>
      <c r="O128" s="13">
        <v>0.519841</v>
      </c>
      <c r="P128" s="13">
        <v>0.519841</v>
      </c>
      <c r="Q128" s="13">
        <v>0.519841</v>
      </c>
      <c r="R128" s="13">
        <v>0.519841</v>
      </c>
      <c r="S128" s="13">
        <v>0.519841</v>
      </c>
      <c r="T128" s="13">
        <v>0.519841</v>
      </c>
      <c r="U128" s="13">
        <v>0.519841</v>
      </c>
      <c r="V128" s="13">
        <v>0.52159033333333304</v>
      </c>
      <c r="W128" s="13">
        <v>0.51985400000000004</v>
      </c>
      <c r="X128" s="13">
        <v>0.51985400000000004</v>
      </c>
      <c r="Y128" s="30">
        <v>0.51985400000000004</v>
      </c>
      <c r="Z128" s="14">
        <v>6.2398803333333328</v>
      </c>
      <c r="AA128" s="13">
        <v>0.51985400000000004</v>
      </c>
      <c r="AB128" s="13">
        <v>0.51985400000000004</v>
      </c>
      <c r="AC128" s="42">
        <f t="shared" si="5"/>
        <v>1.0397080000000001</v>
      </c>
      <c r="AD128" s="42">
        <f t="shared" si="6"/>
        <v>1.3000000000040757E-5</v>
      </c>
      <c r="AE128" s="42">
        <f t="shared" si="7"/>
        <v>1.3000000000040757E-5</v>
      </c>
      <c r="AF128" s="42">
        <f t="shared" si="8"/>
        <v>2.6000000000081513E-5</v>
      </c>
    </row>
    <row r="129" spans="1:32" hidden="1" x14ac:dyDescent="0.15">
      <c r="A129" s="12" t="s">
        <v>703</v>
      </c>
      <c r="B129" s="12">
        <v>74</v>
      </c>
      <c r="C129" s="12" t="s">
        <v>487</v>
      </c>
      <c r="D129" s="12" t="s">
        <v>10</v>
      </c>
      <c r="E129" s="12" t="s">
        <v>10</v>
      </c>
      <c r="F129" s="12" t="s">
        <v>371</v>
      </c>
      <c r="G129" s="12" t="s">
        <v>704</v>
      </c>
      <c r="H129" s="12" t="s">
        <v>374</v>
      </c>
      <c r="I129" s="12" t="s">
        <v>375</v>
      </c>
      <c r="J129" s="12" t="s">
        <v>705</v>
      </c>
      <c r="K129" s="12" t="s">
        <v>705</v>
      </c>
      <c r="L129" s="12" t="s">
        <v>373</v>
      </c>
      <c r="M129" s="12" t="s">
        <v>376</v>
      </c>
      <c r="N129" s="13">
        <v>20.930499999999999</v>
      </c>
      <c r="O129" s="13">
        <v>20.930499999999999</v>
      </c>
      <c r="P129" s="13">
        <v>-41.860999999999997</v>
      </c>
      <c r="Q129" s="13">
        <v>20.930499999999999</v>
      </c>
      <c r="R129" s="13">
        <v>0</v>
      </c>
      <c r="S129" s="13">
        <v>0</v>
      </c>
      <c r="T129" s="13">
        <v>0</v>
      </c>
      <c r="U129" s="13">
        <v>0</v>
      </c>
      <c r="V129" s="13">
        <v>0</v>
      </c>
      <c r="W129" s="13">
        <v>0</v>
      </c>
      <c r="X129" s="13">
        <v>0</v>
      </c>
      <c r="Y129" s="30">
        <v>0</v>
      </c>
      <c r="Z129" s="14">
        <v>20.930499999999999</v>
      </c>
      <c r="AA129" s="13">
        <v>0</v>
      </c>
      <c r="AB129" s="13">
        <v>0</v>
      </c>
      <c r="AC129" s="42">
        <f t="shared" si="5"/>
        <v>0</v>
      </c>
      <c r="AD129" s="42">
        <f t="shared" si="6"/>
        <v>-20.930499999999999</v>
      </c>
      <c r="AE129" s="42">
        <f t="shared" si="7"/>
        <v>-20.930499999999999</v>
      </c>
      <c r="AF129" s="42">
        <f t="shared" si="8"/>
        <v>-41.860999999999997</v>
      </c>
    </row>
    <row r="130" spans="1:32" hidden="1" x14ac:dyDescent="0.15">
      <c r="A130" s="12" t="s">
        <v>706</v>
      </c>
      <c r="B130" s="12">
        <v>75</v>
      </c>
      <c r="C130" s="12" t="s">
        <v>447</v>
      </c>
      <c r="D130" s="12" t="s">
        <v>10</v>
      </c>
      <c r="E130" s="12" t="s">
        <v>10</v>
      </c>
      <c r="F130" s="12" t="s">
        <v>371</v>
      </c>
      <c r="G130" s="12" t="s">
        <v>707</v>
      </c>
      <c r="H130" s="12" t="s">
        <v>374</v>
      </c>
      <c r="I130" s="12" t="s">
        <v>375</v>
      </c>
      <c r="J130" s="12" t="s">
        <v>708</v>
      </c>
      <c r="K130" s="12" t="s">
        <v>708</v>
      </c>
      <c r="L130" s="12" t="s">
        <v>389</v>
      </c>
      <c r="M130" s="12" t="s">
        <v>358</v>
      </c>
      <c r="N130" s="13">
        <v>0.81215300000000001</v>
      </c>
      <c r="O130" s="13">
        <v>0.82296800000000003</v>
      </c>
      <c r="P130" s="13">
        <v>0.82296800000000003</v>
      </c>
      <c r="Q130" s="13">
        <v>0.762845</v>
      </c>
      <c r="R130" s="13">
        <v>0.703704</v>
      </c>
      <c r="S130" s="13">
        <v>0.703704</v>
      </c>
      <c r="T130" s="13">
        <v>0.70463500000000001</v>
      </c>
      <c r="U130" s="13">
        <v>0.69892500000000002</v>
      </c>
      <c r="V130" s="13">
        <v>0.69892500000000002</v>
      </c>
      <c r="W130" s="13">
        <v>0.36343999999999999</v>
      </c>
      <c r="X130" s="13">
        <v>0</v>
      </c>
      <c r="Y130" s="30">
        <v>0</v>
      </c>
      <c r="Z130" s="14">
        <v>7.0942670000000003</v>
      </c>
      <c r="AA130" s="13">
        <v>0</v>
      </c>
      <c r="AB130" s="13">
        <v>0</v>
      </c>
      <c r="AC130" s="42">
        <f t="shared" si="5"/>
        <v>0</v>
      </c>
      <c r="AD130" s="42">
        <f t="shared" si="6"/>
        <v>-0.81215300000000001</v>
      </c>
      <c r="AE130" s="42">
        <f t="shared" si="7"/>
        <v>-0.82296800000000003</v>
      </c>
      <c r="AF130" s="42">
        <f t="shared" si="8"/>
        <v>-1.635121</v>
      </c>
    </row>
    <row r="131" spans="1:32" hidden="1" x14ac:dyDescent="0.15">
      <c r="A131" s="12" t="s">
        <v>709</v>
      </c>
      <c r="B131" s="12">
        <v>77</v>
      </c>
      <c r="C131" s="12" t="s">
        <v>710</v>
      </c>
      <c r="D131" s="12" t="s">
        <v>31</v>
      </c>
      <c r="E131" s="12" t="s">
        <v>31</v>
      </c>
      <c r="F131" s="12" t="s">
        <v>371</v>
      </c>
      <c r="G131" s="12" t="s">
        <v>711</v>
      </c>
      <c r="H131" s="12" t="s">
        <v>490</v>
      </c>
      <c r="I131" s="12" t="s">
        <v>375</v>
      </c>
      <c r="J131" s="12" t="s">
        <v>713</v>
      </c>
      <c r="K131" s="12" t="s">
        <v>714</v>
      </c>
      <c r="L131" s="12" t="s">
        <v>712</v>
      </c>
      <c r="M131" s="12" t="s">
        <v>376</v>
      </c>
      <c r="N131" s="13">
        <v>27.514036000000001</v>
      </c>
      <c r="O131" s="13">
        <v>27.514036000000001</v>
      </c>
      <c r="P131" s="13">
        <v>27.514036000000001</v>
      </c>
      <c r="Q131" s="13">
        <v>27.514036000000001</v>
      </c>
      <c r="R131" s="13">
        <v>27.514036000000001</v>
      </c>
      <c r="S131" s="13">
        <v>27.514036000000001</v>
      </c>
      <c r="T131" s="13">
        <v>27.514036000000001</v>
      </c>
      <c r="U131" s="13">
        <v>27.514036000000001</v>
      </c>
      <c r="V131" s="13">
        <v>27.514036000000001</v>
      </c>
      <c r="W131" s="13">
        <v>8.8044969999999996</v>
      </c>
      <c r="X131" s="13">
        <v>0</v>
      </c>
      <c r="Y131" s="30">
        <v>0</v>
      </c>
      <c r="Z131" s="14">
        <v>256.43082099999998</v>
      </c>
      <c r="AA131" s="13">
        <v>0</v>
      </c>
      <c r="AB131" s="13">
        <v>0</v>
      </c>
      <c r="AC131" s="42">
        <f t="shared" ref="AC131:AC194" si="9">SUM(AA131:AB131)</f>
        <v>0</v>
      </c>
      <c r="AD131" s="42">
        <f t="shared" si="6"/>
        <v>-27.514036000000001</v>
      </c>
      <c r="AE131" s="42">
        <f t="shared" si="7"/>
        <v>-27.514036000000001</v>
      </c>
      <c r="AF131" s="42">
        <f t="shared" si="8"/>
        <v>-55.028072000000002</v>
      </c>
    </row>
    <row r="132" spans="1:32" hidden="1" x14ac:dyDescent="0.15">
      <c r="A132" s="12" t="s">
        <v>715</v>
      </c>
      <c r="B132" s="12">
        <v>29</v>
      </c>
      <c r="C132" s="12" t="s">
        <v>370</v>
      </c>
      <c r="D132" s="12" t="s">
        <v>10</v>
      </c>
      <c r="E132" s="12" t="s">
        <v>10</v>
      </c>
      <c r="F132" s="12" t="s">
        <v>371</v>
      </c>
      <c r="G132" s="12" t="s">
        <v>716</v>
      </c>
      <c r="H132" s="12" t="s">
        <v>374</v>
      </c>
      <c r="I132" s="12" t="s">
        <v>375</v>
      </c>
      <c r="J132" s="12" t="s">
        <v>717</v>
      </c>
      <c r="K132" s="12" t="s">
        <v>717</v>
      </c>
      <c r="L132" s="12" t="s">
        <v>389</v>
      </c>
      <c r="M132" s="12" t="s">
        <v>358</v>
      </c>
      <c r="N132" s="13">
        <v>0.47826099999999999</v>
      </c>
      <c r="O132" s="13">
        <v>0.47826099999999999</v>
      </c>
      <c r="P132" s="13">
        <v>0.47826099999999999</v>
      </c>
      <c r="Q132" s="13">
        <v>0.47826099999999999</v>
      </c>
      <c r="R132" s="13">
        <v>0.47826099999999999</v>
      </c>
      <c r="S132" s="13">
        <v>0.47826099999999999</v>
      </c>
      <c r="T132" s="13">
        <v>0.47826099999999999</v>
      </c>
      <c r="U132" s="13">
        <v>0.47826099999999999</v>
      </c>
      <c r="V132" s="13">
        <v>0.47826099999999999</v>
      </c>
      <c r="W132" s="13">
        <v>0.47826099999999999</v>
      </c>
      <c r="X132" s="13">
        <v>0.47826099999999999</v>
      </c>
      <c r="Y132" s="30">
        <v>0.47826099999999999</v>
      </c>
      <c r="Z132" s="14">
        <v>5.7391319999999997</v>
      </c>
      <c r="AA132" s="13">
        <v>0.47826099999999999</v>
      </c>
      <c r="AB132" s="13">
        <v>0.47826099999999999</v>
      </c>
      <c r="AC132" s="42">
        <f t="shared" si="9"/>
        <v>0.95652199999999998</v>
      </c>
      <c r="AD132" s="42">
        <f t="shared" ref="AD132:AD195" si="10">AA132-N132</f>
        <v>0</v>
      </c>
      <c r="AE132" s="42">
        <f t="shared" ref="AE132:AE195" si="11">AB132-O132</f>
        <v>0</v>
      </c>
      <c r="AF132" s="42">
        <f t="shared" ref="AF132:AF195" si="12">AD132+AE132</f>
        <v>0</v>
      </c>
    </row>
    <row r="133" spans="1:32" hidden="1" x14ac:dyDescent="0.15">
      <c r="A133" s="12" t="s">
        <v>718</v>
      </c>
      <c r="B133" s="12">
        <v>29</v>
      </c>
      <c r="C133" s="12" t="s">
        <v>370</v>
      </c>
      <c r="D133" s="12" t="s">
        <v>10</v>
      </c>
      <c r="E133" s="12" t="s">
        <v>10</v>
      </c>
      <c r="F133" s="12" t="s">
        <v>371</v>
      </c>
      <c r="G133" s="12" t="s">
        <v>719</v>
      </c>
      <c r="H133" s="12" t="s">
        <v>374</v>
      </c>
      <c r="I133" s="12" t="s">
        <v>375</v>
      </c>
      <c r="J133" s="12" t="s">
        <v>720</v>
      </c>
      <c r="K133" s="12" t="s">
        <v>720</v>
      </c>
      <c r="L133" s="12" t="s">
        <v>421</v>
      </c>
      <c r="M133" s="12" t="s">
        <v>358</v>
      </c>
      <c r="N133" s="13">
        <v>29.871701999999999</v>
      </c>
      <c r="O133" s="13">
        <v>29.871701999999999</v>
      </c>
      <c r="P133" s="13">
        <v>25.778655000000001</v>
      </c>
      <c r="Q133" s="13">
        <v>18.219667000000001</v>
      </c>
      <c r="R133" s="13">
        <v>18.219667000000001</v>
      </c>
      <c r="S133" s="13">
        <v>18.219667000000001</v>
      </c>
      <c r="T133" s="13">
        <v>18.219667000000001</v>
      </c>
      <c r="U133" s="13">
        <v>18.219667000000001</v>
      </c>
      <c r="V133" s="13">
        <v>17.283660349999995</v>
      </c>
      <c r="W133" s="13">
        <v>15.131738</v>
      </c>
      <c r="X133" s="13">
        <v>15.131738</v>
      </c>
      <c r="Y133" s="30">
        <v>15.131738</v>
      </c>
      <c r="Z133" s="14">
        <v>239.29926835000001</v>
      </c>
      <c r="AA133" s="13">
        <v>15.131738</v>
      </c>
      <c r="AB133" s="13">
        <v>15.131738</v>
      </c>
      <c r="AC133" s="42">
        <f t="shared" si="9"/>
        <v>30.263476000000001</v>
      </c>
      <c r="AD133" s="42">
        <f t="shared" si="10"/>
        <v>-14.739963999999999</v>
      </c>
      <c r="AE133" s="42">
        <f t="shared" si="11"/>
        <v>-14.739963999999999</v>
      </c>
      <c r="AF133" s="42">
        <f t="shared" si="12"/>
        <v>-29.479927999999997</v>
      </c>
    </row>
    <row r="134" spans="1:32" hidden="1" x14ac:dyDescent="0.15">
      <c r="A134" s="12" t="s">
        <v>721</v>
      </c>
      <c r="B134" s="12">
        <v>29</v>
      </c>
      <c r="C134" s="12" t="s">
        <v>370</v>
      </c>
      <c r="D134" s="12" t="s">
        <v>10</v>
      </c>
      <c r="E134" s="12" t="s">
        <v>10</v>
      </c>
      <c r="F134" s="12" t="s">
        <v>371</v>
      </c>
      <c r="G134" s="12" t="s">
        <v>722</v>
      </c>
      <c r="H134" s="12" t="s">
        <v>490</v>
      </c>
      <c r="I134" s="12" t="s">
        <v>375</v>
      </c>
      <c r="J134" s="12" t="s">
        <v>723</v>
      </c>
      <c r="K134" s="12" t="s">
        <v>723</v>
      </c>
      <c r="L134" s="12" t="s">
        <v>489</v>
      </c>
      <c r="M134" s="12" t="s">
        <v>358</v>
      </c>
      <c r="N134" s="13">
        <v>4.6167879999999997</v>
      </c>
      <c r="O134" s="13">
        <v>4.6167879999999997</v>
      </c>
      <c r="P134" s="13">
        <v>4.5160600000000004</v>
      </c>
      <c r="Q134" s="13">
        <v>4.5999999999999996</v>
      </c>
      <c r="R134" s="13">
        <v>4.5999999999999996</v>
      </c>
      <c r="S134" s="13">
        <v>4.5999999999999996</v>
      </c>
      <c r="T134" s="13">
        <v>4.5999999999999996</v>
      </c>
      <c r="U134" s="13">
        <v>4.5999999999999996</v>
      </c>
      <c r="V134" s="13">
        <v>4.5999999999999996</v>
      </c>
      <c r="W134" s="13">
        <v>4.6167879999999997</v>
      </c>
      <c r="X134" s="13">
        <v>4.6167879999999997</v>
      </c>
      <c r="Y134" s="30">
        <v>4.6167879999999997</v>
      </c>
      <c r="Z134" s="14">
        <v>55.2</v>
      </c>
      <c r="AA134" s="13">
        <v>4.6167879999999997</v>
      </c>
      <c r="AB134" s="13">
        <v>4.6167879999999997</v>
      </c>
      <c r="AC134" s="42">
        <f t="shared" si="9"/>
        <v>9.2335759999999993</v>
      </c>
      <c r="AD134" s="42">
        <f t="shared" si="10"/>
        <v>0</v>
      </c>
      <c r="AE134" s="42">
        <f t="shared" si="11"/>
        <v>0</v>
      </c>
      <c r="AF134" s="42">
        <f t="shared" si="12"/>
        <v>0</v>
      </c>
    </row>
    <row r="135" spans="1:32" hidden="1" x14ac:dyDescent="0.15">
      <c r="A135" s="12" t="s">
        <v>724</v>
      </c>
      <c r="B135" s="12">
        <v>29</v>
      </c>
      <c r="C135" s="12" t="s">
        <v>370</v>
      </c>
      <c r="D135" s="12" t="s">
        <v>10</v>
      </c>
      <c r="E135" s="12" t="s">
        <v>10</v>
      </c>
      <c r="F135" s="12" t="s">
        <v>371</v>
      </c>
      <c r="G135" s="12" t="s">
        <v>725</v>
      </c>
      <c r="H135" s="12" t="s">
        <v>374</v>
      </c>
      <c r="I135" s="12" t="s">
        <v>375</v>
      </c>
      <c r="J135" s="12" t="s">
        <v>726</v>
      </c>
      <c r="K135" s="12" t="s">
        <v>726</v>
      </c>
      <c r="L135" s="12" t="s">
        <v>379</v>
      </c>
      <c r="M135" s="12" t="s">
        <v>358</v>
      </c>
      <c r="N135" s="13">
        <v>5.5135300000000003</v>
      </c>
      <c r="O135" s="13">
        <v>5.5135300000000003</v>
      </c>
      <c r="P135" s="13">
        <v>2.3156829999999999</v>
      </c>
      <c r="Q135" s="13">
        <v>0</v>
      </c>
      <c r="R135" s="13">
        <v>0</v>
      </c>
      <c r="S135" s="13">
        <v>0</v>
      </c>
      <c r="T135" s="13">
        <v>0</v>
      </c>
      <c r="U135" s="13">
        <v>0</v>
      </c>
      <c r="V135" s="13">
        <v>0</v>
      </c>
      <c r="W135" s="13">
        <v>0</v>
      </c>
      <c r="X135" s="13">
        <v>0</v>
      </c>
      <c r="Y135" s="30">
        <v>0</v>
      </c>
      <c r="Z135" s="14">
        <v>13.342743</v>
      </c>
      <c r="AA135" s="13">
        <v>0</v>
      </c>
      <c r="AB135" s="13">
        <v>0</v>
      </c>
      <c r="AC135" s="42">
        <f t="shared" si="9"/>
        <v>0</v>
      </c>
      <c r="AD135" s="42">
        <f t="shared" si="10"/>
        <v>-5.5135300000000003</v>
      </c>
      <c r="AE135" s="42">
        <f t="shared" si="11"/>
        <v>-5.5135300000000003</v>
      </c>
      <c r="AF135" s="42">
        <f t="shared" si="12"/>
        <v>-11.027060000000001</v>
      </c>
    </row>
    <row r="136" spans="1:32" hidden="1" x14ac:dyDescent="0.15">
      <c r="A136" s="12" t="s">
        <v>727</v>
      </c>
      <c r="B136" s="12">
        <v>29</v>
      </c>
      <c r="C136" s="12" t="s">
        <v>370</v>
      </c>
      <c r="D136" s="12" t="s">
        <v>10</v>
      </c>
      <c r="E136" s="12" t="s">
        <v>10</v>
      </c>
      <c r="F136" s="12" t="s">
        <v>371</v>
      </c>
      <c r="G136" s="12" t="s">
        <v>728</v>
      </c>
      <c r="H136" s="12" t="s">
        <v>374</v>
      </c>
      <c r="I136" s="12" t="s">
        <v>375</v>
      </c>
      <c r="J136" s="12" t="s">
        <v>729</v>
      </c>
      <c r="K136" s="12" t="s">
        <v>729</v>
      </c>
      <c r="L136" s="12" t="s">
        <v>389</v>
      </c>
      <c r="M136" s="12" t="s">
        <v>358</v>
      </c>
      <c r="N136" s="13">
        <v>2.2088350000000001</v>
      </c>
      <c r="O136" s="13">
        <v>2.2088350000000001</v>
      </c>
      <c r="P136" s="13">
        <v>2.1558250000000001</v>
      </c>
      <c r="Q136" s="13">
        <v>2.2012580000000002</v>
      </c>
      <c r="R136" s="13">
        <v>2.2012580000000002</v>
      </c>
      <c r="S136" s="13">
        <v>2.2012580000000002</v>
      </c>
      <c r="T136" s="13">
        <v>2.2012580000000002</v>
      </c>
      <c r="U136" s="13">
        <v>2.2012580000000002</v>
      </c>
      <c r="V136" s="13">
        <v>2.193709666666666</v>
      </c>
      <c r="W136" s="13">
        <v>2.2088350000000001</v>
      </c>
      <c r="X136" s="13">
        <v>2.2088350000000001</v>
      </c>
      <c r="Y136" s="30">
        <v>2.2088350000000001</v>
      </c>
      <c r="Z136" s="14">
        <v>26.399999666666663</v>
      </c>
      <c r="AA136" s="13">
        <v>2.2088350000000001</v>
      </c>
      <c r="AB136" s="13">
        <v>2.2088350000000001</v>
      </c>
      <c r="AC136" s="42">
        <f t="shared" si="9"/>
        <v>4.4176700000000002</v>
      </c>
      <c r="AD136" s="42">
        <f t="shared" si="10"/>
        <v>0</v>
      </c>
      <c r="AE136" s="42">
        <f t="shared" si="11"/>
        <v>0</v>
      </c>
      <c r="AF136" s="42">
        <f t="shared" si="12"/>
        <v>0</v>
      </c>
    </row>
    <row r="137" spans="1:32" hidden="1" x14ac:dyDescent="0.15">
      <c r="A137" s="12" t="s">
        <v>730</v>
      </c>
      <c r="B137" s="12">
        <v>29</v>
      </c>
      <c r="C137" s="12" t="s">
        <v>370</v>
      </c>
      <c r="D137" s="12" t="s">
        <v>10</v>
      </c>
      <c r="E137" s="12" t="s">
        <v>10</v>
      </c>
      <c r="F137" s="12" t="s">
        <v>371</v>
      </c>
      <c r="G137" s="12" t="s">
        <v>731</v>
      </c>
      <c r="H137" s="12" t="s">
        <v>374</v>
      </c>
      <c r="I137" s="12" t="s">
        <v>375</v>
      </c>
      <c r="J137" s="12" t="s">
        <v>732</v>
      </c>
      <c r="K137" s="12" t="s">
        <v>732</v>
      </c>
      <c r="L137" s="12" t="s">
        <v>389</v>
      </c>
      <c r="M137" s="12" t="s">
        <v>358</v>
      </c>
      <c r="N137" s="13">
        <v>2.8085629999999999</v>
      </c>
      <c r="O137" s="13">
        <v>2.8085629999999999</v>
      </c>
      <c r="P137" s="13">
        <v>2.7571850000000002</v>
      </c>
      <c r="Q137" s="13">
        <v>2.7982939999999998</v>
      </c>
      <c r="R137" s="13">
        <v>2.7982939999999998</v>
      </c>
      <c r="S137" s="13">
        <v>2.7982939999999998</v>
      </c>
      <c r="T137" s="13">
        <v>2.7982939999999998</v>
      </c>
      <c r="U137" s="13">
        <v>2.7982939999999998</v>
      </c>
      <c r="V137" s="13">
        <v>2.808530333333334</v>
      </c>
      <c r="W137" s="13">
        <v>2.8085629999999999</v>
      </c>
      <c r="X137" s="13">
        <v>2.8085629999999999</v>
      </c>
      <c r="Y137" s="30">
        <v>2.8085629999999999</v>
      </c>
      <c r="Z137" s="14">
        <v>33.600000333333334</v>
      </c>
      <c r="AA137" s="13">
        <v>2.8085629999999999</v>
      </c>
      <c r="AB137" s="13">
        <v>2.8085629999999999</v>
      </c>
      <c r="AC137" s="42">
        <f t="shared" si="9"/>
        <v>5.6171259999999998</v>
      </c>
      <c r="AD137" s="42">
        <f t="shared" si="10"/>
        <v>0</v>
      </c>
      <c r="AE137" s="42">
        <f t="shared" si="11"/>
        <v>0</v>
      </c>
      <c r="AF137" s="42">
        <f t="shared" si="12"/>
        <v>0</v>
      </c>
    </row>
    <row r="138" spans="1:32" hidden="1" x14ac:dyDescent="0.15">
      <c r="A138" s="12" t="s">
        <v>733</v>
      </c>
      <c r="B138" s="12">
        <v>29</v>
      </c>
      <c r="C138" s="12" t="s">
        <v>370</v>
      </c>
      <c r="D138" s="12" t="s">
        <v>10</v>
      </c>
      <c r="E138" s="12" t="s">
        <v>10</v>
      </c>
      <c r="F138" s="12" t="s">
        <v>371</v>
      </c>
      <c r="G138" s="12" t="s">
        <v>734</v>
      </c>
      <c r="H138" s="12" t="s">
        <v>374</v>
      </c>
      <c r="I138" s="12" t="s">
        <v>375</v>
      </c>
      <c r="J138" s="12" t="s">
        <v>735</v>
      </c>
      <c r="K138" s="12" t="s">
        <v>735</v>
      </c>
      <c r="L138" s="12" t="s">
        <v>373</v>
      </c>
      <c r="M138" s="12" t="s">
        <v>358</v>
      </c>
      <c r="N138" s="13">
        <v>2.89</v>
      </c>
      <c r="O138" s="13">
        <v>2.89</v>
      </c>
      <c r="P138" s="13">
        <v>2.89</v>
      </c>
      <c r="Q138" s="13">
        <v>2.89</v>
      </c>
      <c r="R138" s="13">
        <v>2.89</v>
      </c>
      <c r="S138" s="13">
        <v>2.89</v>
      </c>
      <c r="T138" s="13">
        <v>2.89</v>
      </c>
      <c r="U138" s="13">
        <v>2.89</v>
      </c>
      <c r="V138" s="13">
        <v>2.89</v>
      </c>
      <c r="W138" s="13">
        <v>-26.01</v>
      </c>
      <c r="X138" s="13">
        <v>2.89</v>
      </c>
      <c r="Y138" s="30">
        <v>2.89</v>
      </c>
      <c r="Z138" s="14">
        <v>5.78</v>
      </c>
      <c r="AA138" s="13">
        <v>2.89</v>
      </c>
      <c r="AB138" s="13">
        <v>2.89</v>
      </c>
      <c r="AC138" s="42">
        <f t="shared" si="9"/>
        <v>5.78</v>
      </c>
      <c r="AD138" s="42">
        <f t="shared" si="10"/>
        <v>0</v>
      </c>
      <c r="AE138" s="42">
        <f t="shared" si="11"/>
        <v>0</v>
      </c>
      <c r="AF138" s="42">
        <f t="shared" si="12"/>
        <v>0</v>
      </c>
    </row>
    <row r="139" spans="1:32" hidden="1" x14ac:dyDescent="0.15">
      <c r="A139" s="12" t="s">
        <v>736</v>
      </c>
      <c r="B139" s="12">
        <v>29</v>
      </c>
      <c r="C139" s="12" t="s">
        <v>370</v>
      </c>
      <c r="D139" s="12" t="s">
        <v>10</v>
      </c>
      <c r="E139" s="12" t="s">
        <v>10</v>
      </c>
      <c r="F139" s="12" t="s">
        <v>371</v>
      </c>
      <c r="G139" s="12" t="s">
        <v>737</v>
      </c>
      <c r="H139" s="12" t="s">
        <v>374</v>
      </c>
      <c r="I139" s="12" t="s">
        <v>375</v>
      </c>
      <c r="J139" s="12" t="s">
        <v>738</v>
      </c>
      <c r="K139" s="12" t="s">
        <v>738</v>
      </c>
      <c r="L139" s="12" t="s">
        <v>373</v>
      </c>
      <c r="M139" s="12" t="s">
        <v>358</v>
      </c>
      <c r="N139" s="13">
        <v>3.2290269999999999</v>
      </c>
      <c r="O139" s="13">
        <v>3.2290269999999999</v>
      </c>
      <c r="P139" s="13">
        <v>3.2290269999999999</v>
      </c>
      <c r="Q139" s="13">
        <v>3.2290269999999999</v>
      </c>
      <c r="R139" s="13">
        <v>3.2290269999999999</v>
      </c>
      <c r="S139" s="13">
        <v>3.2290269999999999</v>
      </c>
      <c r="T139" s="13">
        <v>3.2290269999999999</v>
      </c>
      <c r="U139" s="13">
        <v>3.2290269999999999</v>
      </c>
      <c r="V139" s="13">
        <v>3.2407026666666643</v>
      </c>
      <c r="W139" s="13">
        <v>3.2290269999999999</v>
      </c>
      <c r="X139" s="13">
        <v>3.2290269999999999</v>
      </c>
      <c r="Y139" s="30">
        <v>3.2290269999999999</v>
      </c>
      <c r="Z139" s="14">
        <v>38.759999666666666</v>
      </c>
      <c r="AA139" s="13">
        <v>3.2290269999999999</v>
      </c>
      <c r="AB139" s="13">
        <v>3.2290269999999999</v>
      </c>
      <c r="AC139" s="42">
        <f t="shared" si="9"/>
        <v>6.4580539999999997</v>
      </c>
      <c r="AD139" s="42">
        <f t="shared" si="10"/>
        <v>0</v>
      </c>
      <c r="AE139" s="42">
        <f t="shared" si="11"/>
        <v>0</v>
      </c>
      <c r="AF139" s="42">
        <f t="shared" si="12"/>
        <v>0</v>
      </c>
    </row>
    <row r="140" spans="1:32" hidden="1" x14ac:dyDescent="0.15">
      <c r="A140" s="12" t="s">
        <v>739</v>
      </c>
      <c r="B140" s="12">
        <v>39</v>
      </c>
      <c r="C140" s="12" t="s">
        <v>401</v>
      </c>
      <c r="D140" s="12" t="s">
        <v>6</v>
      </c>
      <c r="E140" s="12" t="s">
        <v>6</v>
      </c>
      <c r="F140" s="12" t="s">
        <v>352</v>
      </c>
      <c r="G140" s="12" t="s">
        <v>740</v>
      </c>
      <c r="H140" s="12" t="s">
        <v>404</v>
      </c>
      <c r="I140" s="12" t="s">
        <v>404</v>
      </c>
      <c r="J140" s="12" t="s">
        <v>741</v>
      </c>
      <c r="K140" s="12" t="s">
        <v>741</v>
      </c>
      <c r="L140" s="12" t="s">
        <v>403</v>
      </c>
      <c r="M140" s="12" t="s">
        <v>358</v>
      </c>
      <c r="N140" s="13">
        <v>4.2093069999999999</v>
      </c>
      <c r="O140" s="13">
        <v>4.2093069999999999</v>
      </c>
      <c r="P140" s="13">
        <v>4.1174650000000002</v>
      </c>
      <c r="Q140" s="13">
        <v>4.194</v>
      </c>
      <c r="R140" s="13">
        <v>4.194</v>
      </c>
      <c r="S140" s="13">
        <v>4.194</v>
      </c>
      <c r="T140" s="13">
        <v>4.194</v>
      </c>
      <c r="U140" s="13">
        <v>4.194</v>
      </c>
      <c r="V140" s="13">
        <v>4.194</v>
      </c>
      <c r="W140" s="13">
        <v>4.2093069999999999</v>
      </c>
      <c r="X140" s="13">
        <v>4.2093069999999999</v>
      </c>
      <c r="Y140" s="30">
        <v>4.2093069999999999</v>
      </c>
      <c r="Z140" s="14">
        <v>50.328000000000003</v>
      </c>
      <c r="AA140" s="13">
        <v>4.2093069999999999</v>
      </c>
      <c r="AB140" s="13">
        <v>4.2093069999999999</v>
      </c>
      <c r="AC140" s="42">
        <f t="shared" si="9"/>
        <v>8.4186139999999998</v>
      </c>
      <c r="AD140" s="42">
        <f t="shared" si="10"/>
        <v>0</v>
      </c>
      <c r="AE140" s="42">
        <f t="shared" si="11"/>
        <v>0</v>
      </c>
      <c r="AF140" s="42">
        <f t="shared" si="12"/>
        <v>0</v>
      </c>
    </row>
    <row r="141" spans="1:32" hidden="1" x14ac:dyDescent="0.15">
      <c r="A141" s="12" t="s">
        <v>742</v>
      </c>
      <c r="B141" s="12">
        <v>62</v>
      </c>
      <c r="C141" s="12" t="s">
        <v>418</v>
      </c>
      <c r="D141" s="12" t="s">
        <v>419</v>
      </c>
      <c r="E141" s="12" t="s">
        <v>419</v>
      </c>
      <c r="F141" s="12" t="s">
        <v>352</v>
      </c>
      <c r="G141" s="12" t="s">
        <v>743</v>
      </c>
      <c r="H141" s="12" t="s">
        <v>374</v>
      </c>
      <c r="I141" s="12" t="s">
        <v>375</v>
      </c>
      <c r="J141" s="12" t="s">
        <v>667</v>
      </c>
      <c r="K141" s="12" t="s">
        <v>667</v>
      </c>
      <c r="L141" s="12" t="s">
        <v>373</v>
      </c>
      <c r="M141" s="12" t="s">
        <v>358</v>
      </c>
      <c r="N141" s="13">
        <v>0.63890400000000003</v>
      </c>
      <c r="O141" s="13">
        <v>1.958904</v>
      </c>
      <c r="P141" s="13">
        <v>1.84548</v>
      </c>
      <c r="Q141" s="13">
        <v>1.4991479999999999</v>
      </c>
      <c r="R141" s="13">
        <v>1.4991479999999999</v>
      </c>
      <c r="S141" s="13">
        <v>1.4991479999999999</v>
      </c>
      <c r="T141" s="13">
        <v>1.4991479999999999</v>
      </c>
      <c r="U141" s="13">
        <v>1.4991479999999999</v>
      </c>
      <c r="V141" s="13">
        <v>1.5042599999999999</v>
      </c>
      <c r="W141" s="13">
        <v>1.5068490000000001</v>
      </c>
      <c r="X141" s="13">
        <v>1.5068490000000001</v>
      </c>
      <c r="Y141" s="30">
        <v>1.5068490000000001</v>
      </c>
      <c r="Z141" s="14">
        <v>17.963835</v>
      </c>
      <c r="AA141" s="13">
        <v>1.5068490000000001</v>
      </c>
      <c r="AB141" s="13">
        <v>1.5068490000000001</v>
      </c>
      <c r="AC141" s="42">
        <f t="shared" si="9"/>
        <v>3.0136980000000002</v>
      </c>
      <c r="AD141" s="42">
        <f t="shared" si="10"/>
        <v>0.86794500000000008</v>
      </c>
      <c r="AE141" s="42">
        <f t="shared" si="11"/>
        <v>-0.45205499999999987</v>
      </c>
      <c r="AF141" s="42">
        <f t="shared" si="12"/>
        <v>0.4158900000000002</v>
      </c>
    </row>
    <row r="142" spans="1:32" hidden="1" x14ac:dyDescent="0.15">
      <c r="A142" s="12" t="s">
        <v>744</v>
      </c>
      <c r="B142" s="12">
        <v>62</v>
      </c>
      <c r="C142" s="12" t="s">
        <v>418</v>
      </c>
      <c r="D142" s="12" t="s">
        <v>419</v>
      </c>
      <c r="E142" s="12" t="s">
        <v>419</v>
      </c>
      <c r="F142" s="12" t="s">
        <v>352</v>
      </c>
      <c r="G142" s="12" t="s">
        <v>745</v>
      </c>
      <c r="H142" s="12" t="s">
        <v>355</v>
      </c>
      <c r="I142" s="12" t="s">
        <v>355</v>
      </c>
      <c r="J142" s="12" t="s">
        <v>427</v>
      </c>
      <c r="K142" s="12" t="s">
        <v>248</v>
      </c>
      <c r="L142" s="12" t="s">
        <v>354</v>
      </c>
      <c r="M142" s="12" t="s">
        <v>376</v>
      </c>
      <c r="N142" s="13">
        <v>1.05</v>
      </c>
      <c r="O142" s="13">
        <v>1.05</v>
      </c>
      <c r="P142" s="13">
        <v>1.05</v>
      </c>
      <c r="Q142" s="13">
        <v>1.05</v>
      </c>
      <c r="R142" s="13">
        <v>1.05</v>
      </c>
      <c r="S142" s="13">
        <v>1.05</v>
      </c>
      <c r="T142" s="13">
        <v>1.05</v>
      </c>
      <c r="U142" s="13">
        <v>1.05</v>
      </c>
      <c r="V142" s="13">
        <v>1.05</v>
      </c>
      <c r="W142" s="13">
        <v>0.7</v>
      </c>
      <c r="X142" s="13">
        <v>0.28000000000000003</v>
      </c>
      <c r="Y142" s="30">
        <v>0.35</v>
      </c>
      <c r="Z142" s="14">
        <v>10.78</v>
      </c>
      <c r="AA142" s="13">
        <v>0.35</v>
      </c>
      <c r="AB142" s="13">
        <v>0.35</v>
      </c>
      <c r="AC142" s="42">
        <f t="shared" si="9"/>
        <v>0.7</v>
      </c>
      <c r="AD142" s="42">
        <f t="shared" si="10"/>
        <v>-0.70000000000000007</v>
      </c>
      <c r="AE142" s="42">
        <f t="shared" si="11"/>
        <v>-0.70000000000000007</v>
      </c>
      <c r="AF142" s="42">
        <f t="shared" si="12"/>
        <v>-1.4000000000000001</v>
      </c>
    </row>
    <row r="143" spans="1:32" hidden="1" x14ac:dyDescent="0.15">
      <c r="A143" s="12" t="s">
        <v>746</v>
      </c>
      <c r="B143" s="12">
        <v>62</v>
      </c>
      <c r="C143" s="12" t="s">
        <v>418</v>
      </c>
      <c r="D143" s="12" t="s">
        <v>419</v>
      </c>
      <c r="E143" s="12" t="s">
        <v>419</v>
      </c>
      <c r="F143" s="12" t="s">
        <v>352</v>
      </c>
      <c r="G143" s="12" t="s">
        <v>426</v>
      </c>
      <c r="H143" s="12" t="s">
        <v>355</v>
      </c>
      <c r="I143" s="12" t="s">
        <v>355</v>
      </c>
      <c r="J143" s="12" t="s">
        <v>427</v>
      </c>
      <c r="K143" s="12" t="s">
        <v>248</v>
      </c>
      <c r="L143" s="12" t="s">
        <v>354</v>
      </c>
      <c r="M143" s="12" t="s">
        <v>376</v>
      </c>
      <c r="N143" s="13">
        <v>4.8766670000000003</v>
      </c>
      <c r="O143" s="13">
        <v>4.8766670000000003</v>
      </c>
      <c r="P143" s="13">
        <v>4.8766670000000003</v>
      </c>
      <c r="Q143" s="13">
        <v>4.8766670000000003</v>
      </c>
      <c r="R143" s="13">
        <v>4.8766670000000003</v>
      </c>
      <c r="S143" s="13">
        <v>4.8766670000000003</v>
      </c>
      <c r="T143" s="13">
        <v>4.8766670000000003</v>
      </c>
      <c r="U143" s="13">
        <v>4.8766629999999997</v>
      </c>
      <c r="V143" s="13">
        <v>4.9000000000000004</v>
      </c>
      <c r="W143" s="13">
        <v>4.9000000000000004</v>
      </c>
      <c r="X143" s="13">
        <v>3.1360000000000001</v>
      </c>
      <c r="Y143" s="30">
        <v>2.94</v>
      </c>
      <c r="Z143" s="14">
        <v>54.889332000000003</v>
      </c>
      <c r="AA143" s="13">
        <v>2.786</v>
      </c>
      <c r="AB143" s="13">
        <v>2.73</v>
      </c>
      <c r="AC143" s="42">
        <f t="shared" si="9"/>
        <v>5.516</v>
      </c>
      <c r="AD143" s="42">
        <f t="shared" si="10"/>
        <v>-2.0906670000000003</v>
      </c>
      <c r="AE143" s="42">
        <f t="shared" si="11"/>
        <v>-2.1466670000000003</v>
      </c>
      <c r="AF143" s="42">
        <f t="shared" si="12"/>
        <v>-4.2373340000000006</v>
      </c>
    </row>
    <row r="144" spans="1:32" hidden="1" x14ac:dyDescent="0.15">
      <c r="A144" s="12" t="s">
        <v>747</v>
      </c>
      <c r="B144" s="12">
        <v>62</v>
      </c>
      <c r="C144" s="12" t="s">
        <v>418</v>
      </c>
      <c r="D144" s="12" t="s">
        <v>419</v>
      </c>
      <c r="E144" s="12" t="s">
        <v>419</v>
      </c>
      <c r="F144" s="12" t="s">
        <v>352</v>
      </c>
      <c r="G144" s="12" t="s">
        <v>748</v>
      </c>
      <c r="H144" s="12" t="s">
        <v>355</v>
      </c>
      <c r="I144" s="12" t="s">
        <v>355</v>
      </c>
      <c r="J144" s="12" t="s">
        <v>427</v>
      </c>
      <c r="K144" s="12" t="s">
        <v>248</v>
      </c>
      <c r="L144" s="12" t="s">
        <v>354</v>
      </c>
      <c r="M144" s="12" t="s">
        <v>376</v>
      </c>
      <c r="N144" s="13">
        <v>3.15</v>
      </c>
      <c r="O144" s="13">
        <v>3.15</v>
      </c>
      <c r="P144" s="13">
        <v>3.15</v>
      </c>
      <c r="Q144" s="13">
        <v>3.15</v>
      </c>
      <c r="R144" s="13">
        <v>3.15</v>
      </c>
      <c r="S144" s="13">
        <v>3.15</v>
      </c>
      <c r="T144" s="13">
        <v>3.15</v>
      </c>
      <c r="U144" s="13">
        <v>3.15</v>
      </c>
      <c r="V144" s="13">
        <v>3.15</v>
      </c>
      <c r="W144" s="13">
        <v>3.15</v>
      </c>
      <c r="X144" s="13">
        <v>3.15</v>
      </c>
      <c r="Y144" s="30">
        <v>1.218</v>
      </c>
      <c r="Z144" s="14">
        <v>35.868000000000002</v>
      </c>
      <c r="AA144" s="13">
        <v>1.89</v>
      </c>
      <c r="AB144" s="13">
        <v>1.89</v>
      </c>
      <c r="AC144" s="42">
        <f t="shared" si="9"/>
        <v>3.78</v>
      </c>
      <c r="AD144" s="42">
        <f t="shared" si="10"/>
        <v>-1.26</v>
      </c>
      <c r="AE144" s="42">
        <f t="shared" si="11"/>
        <v>-1.26</v>
      </c>
      <c r="AF144" s="42">
        <f t="shared" si="12"/>
        <v>-2.52</v>
      </c>
    </row>
    <row r="145" spans="1:32" hidden="1" x14ac:dyDescent="0.15">
      <c r="A145" s="12" t="s">
        <v>749</v>
      </c>
      <c r="B145" s="12">
        <v>62</v>
      </c>
      <c r="C145" s="12" t="s">
        <v>418</v>
      </c>
      <c r="D145" s="12" t="s">
        <v>419</v>
      </c>
      <c r="E145" s="12" t="s">
        <v>419</v>
      </c>
      <c r="F145" s="12" t="s">
        <v>352</v>
      </c>
      <c r="G145" s="12" t="s">
        <v>420</v>
      </c>
      <c r="H145" s="12" t="s">
        <v>374</v>
      </c>
      <c r="I145" s="12" t="s">
        <v>375</v>
      </c>
      <c r="J145" s="12" t="s">
        <v>750</v>
      </c>
      <c r="K145" s="12" t="s">
        <v>423</v>
      </c>
      <c r="L145" s="12" t="s">
        <v>421</v>
      </c>
      <c r="M145" s="12" t="s">
        <v>376</v>
      </c>
      <c r="N145" s="13">
        <v>0.23080999999999999</v>
      </c>
      <c r="O145" s="13">
        <v>0.23080999999999999</v>
      </c>
      <c r="P145" s="13">
        <v>0.22595000000000001</v>
      </c>
      <c r="Q145" s="13">
        <v>0.23</v>
      </c>
      <c r="R145" s="13">
        <v>0.23</v>
      </c>
      <c r="S145" s="13">
        <v>0.23</v>
      </c>
      <c r="T145" s="13">
        <v>0.23</v>
      </c>
      <c r="U145" s="13">
        <v>0.23</v>
      </c>
      <c r="V145" s="13">
        <v>0.23</v>
      </c>
      <c r="W145" s="13">
        <v>0.23080999999999999</v>
      </c>
      <c r="X145" s="13">
        <v>0.23080999999999999</v>
      </c>
      <c r="Y145" s="30">
        <v>0.23080999999999999</v>
      </c>
      <c r="Z145" s="14">
        <v>2.76</v>
      </c>
      <c r="AA145" s="13">
        <v>0.23080999999999999</v>
      </c>
      <c r="AB145" s="13">
        <v>0.23080999999999999</v>
      </c>
      <c r="AC145" s="42">
        <f t="shared" si="9"/>
        <v>0.46161999999999997</v>
      </c>
      <c r="AD145" s="42">
        <f t="shared" si="10"/>
        <v>0</v>
      </c>
      <c r="AE145" s="42">
        <f t="shared" si="11"/>
        <v>0</v>
      </c>
      <c r="AF145" s="42">
        <f t="shared" si="12"/>
        <v>0</v>
      </c>
    </row>
    <row r="146" spans="1:32" hidden="1" x14ac:dyDescent="0.15">
      <c r="A146" s="12" t="s">
        <v>751</v>
      </c>
      <c r="B146" s="12">
        <v>62</v>
      </c>
      <c r="C146" s="12" t="s">
        <v>418</v>
      </c>
      <c r="D146" s="12" t="s">
        <v>419</v>
      </c>
      <c r="E146" s="12" t="s">
        <v>419</v>
      </c>
      <c r="F146" s="12" t="s">
        <v>352</v>
      </c>
      <c r="G146" s="12" t="s">
        <v>420</v>
      </c>
      <c r="H146" s="12" t="s">
        <v>374</v>
      </c>
      <c r="I146" s="12" t="s">
        <v>375</v>
      </c>
      <c r="J146" s="12" t="s">
        <v>560</v>
      </c>
      <c r="K146" s="12" t="s">
        <v>423</v>
      </c>
      <c r="L146" s="12" t="s">
        <v>421</v>
      </c>
      <c r="M146" s="12" t="s">
        <v>376</v>
      </c>
      <c r="N146" s="13">
        <v>0.230297</v>
      </c>
      <c r="O146" s="13">
        <v>0.230297</v>
      </c>
      <c r="P146" s="13">
        <v>0.228515</v>
      </c>
      <c r="Q146" s="13">
        <v>0.229852</v>
      </c>
      <c r="R146" s="13">
        <v>0.229852</v>
      </c>
      <c r="S146" s="13">
        <v>0.229852</v>
      </c>
      <c r="T146" s="13">
        <v>0.229852</v>
      </c>
      <c r="U146" s="13">
        <v>0.229852</v>
      </c>
      <c r="V146" s="13">
        <v>0.23073966666666673</v>
      </c>
      <c r="W146" s="13">
        <v>0.230297</v>
      </c>
      <c r="X146" s="13">
        <v>0.230297</v>
      </c>
      <c r="Y146" s="30">
        <v>0.230297</v>
      </c>
      <c r="Z146" s="14">
        <v>2.7599996666666669</v>
      </c>
      <c r="AA146" s="13">
        <v>0.230297</v>
      </c>
      <c r="AB146" s="13">
        <v>0.230297</v>
      </c>
      <c r="AC146" s="42">
        <f t="shared" si="9"/>
        <v>0.460594</v>
      </c>
      <c r="AD146" s="42">
        <f t="shared" si="10"/>
        <v>0</v>
      </c>
      <c r="AE146" s="42">
        <f t="shared" si="11"/>
        <v>0</v>
      </c>
      <c r="AF146" s="42">
        <f t="shared" si="12"/>
        <v>0</v>
      </c>
    </row>
    <row r="147" spans="1:32" hidden="1" x14ac:dyDescent="0.15">
      <c r="A147" s="12" t="s">
        <v>752</v>
      </c>
      <c r="B147" s="12">
        <v>62</v>
      </c>
      <c r="C147" s="12" t="s">
        <v>418</v>
      </c>
      <c r="D147" s="12" t="s">
        <v>419</v>
      </c>
      <c r="E147" s="12" t="s">
        <v>419</v>
      </c>
      <c r="F147" s="12" t="s">
        <v>352</v>
      </c>
      <c r="G147" s="12" t="s">
        <v>420</v>
      </c>
      <c r="H147" s="12" t="s">
        <v>374</v>
      </c>
      <c r="I147" s="12" t="s">
        <v>375</v>
      </c>
      <c r="J147" s="12" t="s">
        <v>423</v>
      </c>
      <c r="K147" s="12" t="s">
        <v>423</v>
      </c>
      <c r="L147" s="12" t="s">
        <v>421</v>
      </c>
      <c r="M147" s="12" t="s">
        <v>376</v>
      </c>
      <c r="N147" s="13">
        <v>0.230297</v>
      </c>
      <c r="O147" s="13">
        <v>0.230297</v>
      </c>
      <c r="P147" s="13">
        <v>0.228515</v>
      </c>
      <c r="Q147" s="13">
        <v>0.229852</v>
      </c>
      <c r="R147" s="13">
        <v>0.229852</v>
      </c>
      <c r="S147" s="13">
        <v>0.229852</v>
      </c>
      <c r="T147" s="13">
        <v>0.229852</v>
      </c>
      <c r="U147" s="13">
        <v>0.229852</v>
      </c>
      <c r="V147" s="13">
        <v>0.23073966666666673</v>
      </c>
      <c r="W147" s="13">
        <v>0.230297</v>
      </c>
      <c r="X147" s="13">
        <v>0.230297</v>
      </c>
      <c r="Y147" s="30">
        <v>0.230297</v>
      </c>
      <c r="Z147" s="14">
        <v>2.7599996666666669</v>
      </c>
      <c r="AA147" s="13">
        <v>0.230297</v>
      </c>
      <c r="AB147" s="13">
        <v>0.230297</v>
      </c>
      <c r="AC147" s="42">
        <f t="shared" si="9"/>
        <v>0.460594</v>
      </c>
      <c r="AD147" s="42">
        <f t="shared" si="10"/>
        <v>0</v>
      </c>
      <c r="AE147" s="42">
        <f t="shared" si="11"/>
        <v>0</v>
      </c>
      <c r="AF147" s="42">
        <f t="shared" si="12"/>
        <v>0</v>
      </c>
    </row>
    <row r="148" spans="1:32" hidden="1" x14ac:dyDescent="0.15">
      <c r="A148" s="12" t="s">
        <v>753</v>
      </c>
      <c r="B148" s="12">
        <v>62</v>
      </c>
      <c r="C148" s="12" t="s">
        <v>418</v>
      </c>
      <c r="D148" s="12" t="s">
        <v>419</v>
      </c>
      <c r="E148" s="12" t="s">
        <v>419</v>
      </c>
      <c r="F148" s="12" t="s">
        <v>352</v>
      </c>
      <c r="G148" s="12" t="s">
        <v>754</v>
      </c>
      <c r="H148" s="12" t="s">
        <v>404</v>
      </c>
      <c r="I148" s="12" t="s">
        <v>404</v>
      </c>
      <c r="J148" s="12" t="s">
        <v>755</v>
      </c>
      <c r="K148" s="12" t="s">
        <v>755</v>
      </c>
      <c r="L148" s="12" t="s">
        <v>403</v>
      </c>
      <c r="M148" s="12" t="s">
        <v>358</v>
      </c>
      <c r="N148" s="13">
        <v>1.181818</v>
      </c>
      <c r="O148" s="13">
        <v>1.181818</v>
      </c>
      <c r="P148" s="13">
        <v>1.181818</v>
      </c>
      <c r="Q148" s="13">
        <v>1.181818</v>
      </c>
      <c r="R148" s="13">
        <v>1.181818</v>
      </c>
      <c r="S148" s="13">
        <v>1.181818</v>
      </c>
      <c r="T148" s="13">
        <v>1.181818</v>
      </c>
      <c r="U148" s="13">
        <v>1.181818</v>
      </c>
      <c r="V148" s="13">
        <v>1.3000034000000005</v>
      </c>
      <c r="W148" s="13">
        <v>1.171359</v>
      </c>
      <c r="X148" s="13">
        <v>1.171359</v>
      </c>
      <c r="Y148" s="30">
        <v>1.171359</v>
      </c>
      <c r="Z148" s="14">
        <v>14.2686244</v>
      </c>
      <c r="AA148" s="13">
        <v>1.171359</v>
      </c>
      <c r="AB148" s="13">
        <v>1.171359</v>
      </c>
      <c r="AC148" s="42">
        <f t="shared" si="9"/>
        <v>2.3427180000000001</v>
      </c>
      <c r="AD148" s="42">
        <f t="shared" si="10"/>
        <v>-1.0458999999999996E-2</v>
      </c>
      <c r="AE148" s="42">
        <f t="shared" si="11"/>
        <v>-1.0458999999999996E-2</v>
      </c>
      <c r="AF148" s="42">
        <f t="shared" si="12"/>
        <v>-2.0917999999999992E-2</v>
      </c>
    </row>
    <row r="149" spans="1:32" hidden="1" x14ac:dyDescent="0.15">
      <c r="A149" s="12" t="s">
        <v>756</v>
      </c>
      <c r="B149" s="12">
        <v>62</v>
      </c>
      <c r="C149" s="12" t="s">
        <v>418</v>
      </c>
      <c r="D149" s="12" t="s">
        <v>419</v>
      </c>
      <c r="E149" s="12" t="s">
        <v>419</v>
      </c>
      <c r="F149" s="12" t="s">
        <v>352</v>
      </c>
      <c r="G149" s="12" t="s">
        <v>757</v>
      </c>
      <c r="H149" s="12" t="s">
        <v>404</v>
      </c>
      <c r="I149" s="12" t="s">
        <v>404</v>
      </c>
      <c r="J149" s="12" t="s">
        <v>758</v>
      </c>
      <c r="K149" s="12" t="s">
        <v>755</v>
      </c>
      <c r="L149" s="12" t="s">
        <v>403</v>
      </c>
      <c r="M149" s="12" t="s">
        <v>358</v>
      </c>
      <c r="N149" s="13">
        <v>1.182172</v>
      </c>
      <c r="O149" s="13">
        <v>1.182172</v>
      </c>
      <c r="P149" s="13">
        <v>1.182172</v>
      </c>
      <c r="Q149" s="13">
        <v>1.182172</v>
      </c>
      <c r="R149" s="13">
        <v>1.182172</v>
      </c>
      <c r="S149" s="13">
        <v>1.182172</v>
      </c>
      <c r="T149" s="13">
        <v>1.182172</v>
      </c>
      <c r="U149" s="13">
        <v>1.182172</v>
      </c>
      <c r="V149" s="13">
        <v>1.177926242424244</v>
      </c>
      <c r="W149" s="13">
        <v>1.182172</v>
      </c>
      <c r="X149" s="13">
        <v>1.182172</v>
      </c>
      <c r="Y149" s="30">
        <v>1.182172</v>
      </c>
      <c r="Z149" s="14">
        <v>14.181818242424244</v>
      </c>
      <c r="AA149" s="13">
        <v>1.182172</v>
      </c>
      <c r="AB149" s="13">
        <v>1.182172</v>
      </c>
      <c r="AC149" s="42">
        <f t="shared" si="9"/>
        <v>2.364344</v>
      </c>
      <c r="AD149" s="42">
        <f t="shared" si="10"/>
        <v>0</v>
      </c>
      <c r="AE149" s="42">
        <f t="shared" si="11"/>
        <v>0</v>
      </c>
      <c r="AF149" s="42">
        <f t="shared" si="12"/>
        <v>0</v>
      </c>
    </row>
    <row r="150" spans="1:32" hidden="1" x14ac:dyDescent="0.15">
      <c r="A150" s="12" t="s">
        <v>759</v>
      </c>
      <c r="B150" s="12">
        <v>62</v>
      </c>
      <c r="C150" s="12" t="s">
        <v>418</v>
      </c>
      <c r="D150" s="12" t="s">
        <v>419</v>
      </c>
      <c r="E150" s="12" t="s">
        <v>419</v>
      </c>
      <c r="F150" s="12" t="s">
        <v>352</v>
      </c>
      <c r="G150" s="12" t="s">
        <v>760</v>
      </c>
      <c r="H150" s="12" t="s">
        <v>366</v>
      </c>
      <c r="I150" s="12" t="s">
        <v>367</v>
      </c>
      <c r="J150" s="12" t="s">
        <v>240</v>
      </c>
      <c r="K150" s="12" t="s">
        <v>240</v>
      </c>
      <c r="L150" s="12" t="s">
        <v>409</v>
      </c>
      <c r="M150" s="12" t="s">
        <v>376</v>
      </c>
      <c r="N150" s="13">
        <v>2.4007000000000001</v>
      </c>
      <c r="O150" s="13">
        <v>2.4007000000000001</v>
      </c>
      <c r="P150" s="13">
        <v>2.4007000000000001</v>
      </c>
      <c r="Q150" s="13">
        <v>2.4007000000000001</v>
      </c>
      <c r="R150" s="13">
        <v>2.4007000000000001</v>
      </c>
      <c r="S150" s="13">
        <v>2.4007000000000001</v>
      </c>
      <c r="T150" s="13">
        <v>2.4007000000000001</v>
      </c>
      <c r="U150" s="13">
        <v>2.4007000000000001</v>
      </c>
      <c r="V150" s="13">
        <v>2.3923000000000001</v>
      </c>
      <c r="W150" s="13">
        <v>2.4007000000000001</v>
      </c>
      <c r="X150" s="13">
        <v>2.4007000000000001</v>
      </c>
      <c r="Y150" s="30">
        <v>2.4007000000000001</v>
      </c>
      <c r="Z150" s="14">
        <v>28.8</v>
      </c>
      <c r="AA150" s="13">
        <v>2.4007000000000001</v>
      </c>
      <c r="AB150" s="13">
        <v>2.4007000000000001</v>
      </c>
      <c r="AC150" s="42">
        <f t="shared" si="9"/>
        <v>4.8014000000000001</v>
      </c>
      <c r="AD150" s="42">
        <f t="shared" si="10"/>
        <v>0</v>
      </c>
      <c r="AE150" s="42">
        <f t="shared" si="11"/>
        <v>0</v>
      </c>
      <c r="AF150" s="42">
        <f t="shared" si="12"/>
        <v>0</v>
      </c>
    </row>
    <row r="151" spans="1:32" hidden="1" x14ac:dyDescent="0.15">
      <c r="A151" s="12" t="s">
        <v>761</v>
      </c>
      <c r="B151" s="12">
        <v>62</v>
      </c>
      <c r="C151" s="12" t="s">
        <v>418</v>
      </c>
      <c r="D151" s="12" t="s">
        <v>419</v>
      </c>
      <c r="E151" s="12" t="s">
        <v>419</v>
      </c>
      <c r="F151" s="12" t="s">
        <v>352</v>
      </c>
      <c r="G151" s="12" t="s">
        <v>762</v>
      </c>
      <c r="H151" s="12" t="s">
        <v>366</v>
      </c>
      <c r="I151" s="12" t="s">
        <v>367</v>
      </c>
      <c r="J151" s="12" t="s">
        <v>240</v>
      </c>
      <c r="K151" s="12" t="s">
        <v>240</v>
      </c>
      <c r="L151" s="12" t="s">
        <v>409</v>
      </c>
      <c r="M151" s="12" t="s">
        <v>376</v>
      </c>
      <c r="N151" s="13">
        <v>1.1200000000000001</v>
      </c>
      <c r="O151" s="13">
        <v>1.1200000000000001</v>
      </c>
      <c r="P151" s="13">
        <v>1.1200000000000001</v>
      </c>
      <c r="Q151" s="13">
        <v>1.1200000000000001</v>
      </c>
      <c r="R151" s="13">
        <v>1.1200000000000001</v>
      </c>
      <c r="S151" s="13">
        <v>1.1200000000000001</v>
      </c>
      <c r="T151" s="13">
        <v>1.1200000000000001</v>
      </c>
      <c r="U151" s="13">
        <v>1.1200000000000001</v>
      </c>
      <c r="V151" s="13">
        <v>1.1200000000000001</v>
      </c>
      <c r="W151" s="13">
        <v>1.1200000000000001</v>
      </c>
      <c r="X151" s="13">
        <v>1.1200000000000001</v>
      </c>
      <c r="Y151" s="30">
        <v>1.1200000000000001</v>
      </c>
      <c r="Z151" s="14">
        <v>13.44</v>
      </c>
      <c r="AA151" s="13">
        <v>1.1200000000000001</v>
      </c>
      <c r="AB151" s="13">
        <v>1.1200000000000001</v>
      </c>
      <c r="AC151" s="42">
        <f t="shared" si="9"/>
        <v>2.2400000000000002</v>
      </c>
      <c r="AD151" s="42">
        <f t="shared" si="10"/>
        <v>0</v>
      </c>
      <c r="AE151" s="42">
        <f t="shared" si="11"/>
        <v>0</v>
      </c>
      <c r="AF151" s="42">
        <f t="shared" si="12"/>
        <v>0</v>
      </c>
    </row>
    <row r="152" spans="1:32" hidden="1" x14ac:dyDescent="0.15">
      <c r="A152" s="12" t="s">
        <v>763</v>
      </c>
      <c r="B152" s="12">
        <v>62</v>
      </c>
      <c r="C152" s="12" t="s">
        <v>418</v>
      </c>
      <c r="D152" s="12" t="s">
        <v>419</v>
      </c>
      <c r="E152" s="12" t="s">
        <v>419</v>
      </c>
      <c r="F152" s="12" t="s">
        <v>352</v>
      </c>
      <c r="G152" s="12" t="s">
        <v>434</v>
      </c>
      <c r="H152" s="12" t="s">
        <v>374</v>
      </c>
      <c r="I152" s="12" t="s">
        <v>375</v>
      </c>
      <c r="J152" s="12" t="s">
        <v>435</v>
      </c>
      <c r="K152" s="12" t="s">
        <v>435</v>
      </c>
      <c r="L152" s="12" t="s">
        <v>379</v>
      </c>
      <c r="M152" s="12" t="s">
        <v>358</v>
      </c>
      <c r="N152" s="13">
        <v>0.45596399999999998</v>
      </c>
      <c r="O152" s="13">
        <v>0.461144</v>
      </c>
      <c r="P152" s="13">
        <v>0.24373300000000001</v>
      </c>
      <c r="Q152" s="13">
        <v>0</v>
      </c>
      <c r="R152" s="13">
        <v>0</v>
      </c>
      <c r="S152" s="13">
        <v>0</v>
      </c>
      <c r="T152" s="13">
        <v>0</v>
      </c>
      <c r="U152" s="13">
        <v>0</v>
      </c>
      <c r="V152" s="13">
        <v>0</v>
      </c>
      <c r="W152" s="13">
        <v>0</v>
      </c>
      <c r="X152" s="13">
        <v>0</v>
      </c>
      <c r="Y152" s="30">
        <v>0</v>
      </c>
      <c r="Z152" s="14">
        <v>1.160841</v>
      </c>
      <c r="AA152" s="13">
        <v>0</v>
      </c>
      <c r="AB152" s="13">
        <v>0</v>
      </c>
      <c r="AC152" s="42">
        <f t="shared" si="9"/>
        <v>0</v>
      </c>
      <c r="AD152" s="42">
        <f t="shared" si="10"/>
        <v>-0.45596399999999998</v>
      </c>
      <c r="AE152" s="42">
        <f t="shared" si="11"/>
        <v>-0.461144</v>
      </c>
      <c r="AF152" s="42">
        <f t="shared" si="12"/>
        <v>-0.91710800000000003</v>
      </c>
    </row>
    <row r="153" spans="1:32" hidden="1" x14ac:dyDescent="0.15">
      <c r="A153" s="12" t="s">
        <v>764</v>
      </c>
      <c r="B153" s="12">
        <v>62</v>
      </c>
      <c r="C153" s="12" t="s">
        <v>418</v>
      </c>
      <c r="D153" s="12" t="s">
        <v>419</v>
      </c>
      <c r="E153" s="12" t="s">
        <v>419</v>
      </c>
      <c r="F153" s="12" t="s">
        <v>352</v>
      </c>
      <c r="G153" s="12" t="s">
        <v>434</v>
      </c>
      <c r="H153" s="12" t="s">
        <v>374</v>
      </c>
      <c r="I153" s="12" t="s">
        <v>375</v>
      </c>
      <c r="J153" s="12" t="s">
        <v>435</v>
      </c>
      <c r="K153" s="12" t="s">
        <v>435</v>
      </c>
      <c r="L153" s="12" t="s">
        <v>379</v>
      </c>
      <c r="M153" s="12" t="s">
        <v>358</v>
      </c>
      <c r="N153" s="13">
        <v>0.35545500000000002</v>
      </c>
      <c r="O153" s="13">
        <v>0.36318</v>
      </c>
      <c r="P153" s="13">
        <v>0.35827999999999999</v>
      </c>
      <c r="Q153" s="13">
        <v>0.35827999999999999</v>
      </c>
      <c r="R153" s="13">
        <v>0.35827999999999999</v>
      </c>
      <c r="S153" s="13">
        <v>0.35827999999999999</v>
      </c>
      <c r="T153" s="13">
        <v>0.35827999999999999</v>
      </c>
      <c r="U153" s="13">
        <v>0.20780000000000001</v>
      </c>
      <c r="V153" s="13">
        <v>0</v>
      </c>
      <c r="W153" s="13">
        <v>0.85680000000000001</v>
      </c>
      <c r="X153" s="13">
        <v>0.35307699999999997</v>
      </c>
      <c r="Y153" s="30">
        <v>0.35307699999999997</v>
      </c>
      <c r="Z153" s="14">
        <v>4.2807890000000004</v>
      </c>
      <c r="AA153" s="13">
        <v>0.35307699999999997</v>
      </c>
      <c r="AB153" s="13">
        <v>0.37567899999999999</v>
      </c>
      <c r="AC153" s="42">
        <f t="shared" si="9"/>
        <v>0.72875599999999996</v>
      </c>
      <c r="AD153" s="42">
        <f t="shared" si="10"/>
        <v>-2.3780000000000467E-3</v>
      </c>
      <c r="AE153" s="42">
        <f t="shared" si="11"/>
        <v>1.2498999999999982E-2</v>
      </c>
      <c r="AF153" s="42">
        <f t="shared" si="12"/>
        <v>1.0120999999999936E-2</v>
      </c>
    </row>
    <row r="154" spans="1:32" hidden="1" x14ac:dyDescent="0.15">
      <c r="A154" s="12" t="s">
        <v>765</v>
      </c>
      <c r="B154" s="12">
        <v>62</v>
      </c>
      <c r="C154" s="12" t="s">
        <v>418</v>
      </c>
      <c r="D154" s="12" t="s">
        <v>419</v>
      </c>
      <c r="E154" s="12" t="s">
        <v>419</v>
      </c>
      <c r="F154" s="12" t="s">
        <v>352</v>
      </c>
      <c r="G154" s="12" t="s">
        <v>434</v>
      </c>
      <c r="H154" s="12" t="s">
        <v>374</v>
      </c>
      <c r="I154" s="12" t="s">
        <v>375</v>
      </c>
      <c r="J154" s="12" t="s">
        <v>435</v>
      </c>
      <c r="K154" s="12" t="s">
        <v>435</v>
      </c>
      <c r="L154" s="12" t="s">
        <v>379</v>
      </c>
      <c r="M154" s="12" t="s">
        <v>358</v>
      </c>
      <c r="N154" s="13">
        <v>0.38337199999999999</v>
      </c>
      <c r="O154" s="13">
        <v>0.38337199999999999</v>
      </c>
      <c r="P154" s="13">
        <v>0.82513999999999998</v>
      </c>
      <c r="Q154" s="13">
        <v>0.45730300000000002</v>
      </c>
      <c r="R154" s="13">
        <v>0.45730300000000002</v>
      </c>
      <c r="S154" s="13">
        <v>0.45730300000000002</v>
      </c>
      <c r="T154" s="13">
        <v>0.45730300000000002</v>
      </c>
      <c r="U154" s="13">
        <v>0.45730300000000002</v>
      </c>
      <c r="V154" s="13">
        <v>0.45548466666666654</v>
      </c>
      <c r="W154" s="13">
        <v>0.457098</v>
      </c>
      <c r="X154" s="13">
        <v>0.457098</v>
      </c>
      <c r="Y154" s="30">
        <v>0.457098</v>
      </c>
      <c r="Z154" s="14">
        <v>5.7051776666666658</v>
      </c>
      <c r="AA154" s="13">
        <v>0.457098</v>
      </c>
      <c r="AB154" s="13">
        <v>0.457098</v>
      </c>
      <c r="AC154" s="42">
        <f t="shared" si="9"/>
        <v>0.91419600000000001</v>
      </c>
      <c r="AD154" s="42">
        <f t="shared" si="10"/>
        <v>7.3726000000000014E-2</v>
      </c>
      <c r="AE154" s="42">
        <f t="shared" si="11"/>
        <v>7.3726000000000014E-2</v>
      </c>
      <c r="AF154" s="42">
        <f t="shared" si="12"/>
        <v>0.14745200000000003</v>
      </c>
    </row>
    <row r="155" spans="1:32" hidden="1" x14ac:dyDescent="0.15">
      <c r="A155" s="12" t="s">
        <v>766</v>
      </c>
      <c r="B155" s="12">
        <v>62</v>
      </c>
      <c r="C155" s="12" t="s">
        <v>418</v>
      </c>
      <c r="D155" s="12" t="s">
        <v>419</v>
      </c>
      <c r="E155" s="12" t="s">
        <v>419</v>
      </c>
      <c r="F155" s="12" t="s">
        <v>352</v>
      </c>
      <c r="G155" s="12" t="s">
        <v>434</v>
      </c>
      <c r="H155" s="12" t="s">
        <v>374</v>
      </c>
      <c r="I155" s="12" t="s">
        <v>375</v>
      </c>
      <c r="J155" s="12" t="s">
        <v>435</v>
      </c>
      <c r="K155" s="12" t="s">
        <v>435</v>
      </c>
      <c r="L155" s="12" t="s">
        <v>379</v>
      </c>
      <c r="M155" s="12" t="s">
        <v>358</v>
      </c>
      <c r="N155" s="13">
        <v>0.45839800000000003</v>
      </c>
      <c r="O155" s="13">
        <v>0.45839800000000003</v>
      </c>
      <c r="P155" s="13">
        <v>0.45001000000000002</v>
      </c>
      <c r="Q155" s="13">
        <v>0.45672200000000002</v>
      </c>
      <c r="R155" s="13">
        <v>0.45672200000000002</v>
      </c>
      <c r="S155" s="13">
        <v>0.45672200000000002</v>
      </c>
      <c r="T155" s="13">
        <v>0.45672200000000002</v>
      </c>
      <c r="U155" s="13">
        <v>0.45672200000000002</v>
      </c>
      <c r="V155" s="13">
        <v>0.45839033333333351</v>
      </c>
      <c r="W155" s="13">
        <v>0.45839800000000003</v>
      </c>
      <c r="X155" s="13">
        <v>0.45839800000000003</v>
      </c>
      <c r="Y155" s="30">
        <v>0.45839800000000003</v>
      </c>
      <c r="Z155" s="14">
        <v>5.4840003333333343</v>
      </c>
      <c r="AA155" s="13">
        <v>0.45839800000000003</v>
      </c>
      <c r="AB155" s="13">
        <v>0.45839800000000003</v>
      </c>
      <c r="AC155" s="42">
        <f t="shared" si="9"/>
        <v>0.91679600000000006</v>
      </c>
      <c r="AD155" s="42">
        <f t="shared" si="10"/>
        <v>0</v>
      </c>
      <c r="AE155" s="42">
        <f t="shared" si="11"/>
        <v>0</v>
      </c>
      <c r="AF155" s="42">
        <f t="shared" si="12"/>
        <v>0</v>
      </c>
    </row>
    <row r="156" spans="1:32" hidden="1" x14ac:dyDescent="0.15">
      <c r="A156" s="12" t="s">
        <v>767</v>
      </c>
      <c r="B156" s="12">
        <v>62</v>
      </c>
      <c r="C156" s="12" t="s">
        <v>418</v>
      </c>
      <c r="D156" s="12" t="s">
        <v>419</v>
      </c>
      <c r="E156" s="12" t="s">
        <v>419</v>
      </c>
      <c r="F156" s="12" t="s">
        <v>352</v>
      </c>
      <c r="G156" s="12" t="s">
        <v>434</v>
      </c>
      <c r="H156" s="12" t="s">
        <v>374</v>
      </c>
      <c r="I156" s="12" t="s">
        <v>375</v>
      </c>
      <c r="J156" s="12" t="s">
        <v>435</v>
      </c>
      <c r="K156" s="12" t="s">
        <v>435</v>
      </c>
      <c r="L156" s="12" t="s">
        <v>379</v>
      </c>
      <c r="M156" s="12" t="s">
        <v>358</v>
      </c>
      <c r="N156" s="13">
        <v>1.079639</v>
      </c>
      <c r="O156" s="13">
        <v>1.079639</v>
      </c>
      <c r="P156" s="13">
        <v>0.65857699999999997</v>
      </c>
      <c r="Q156" s="13">
        <v>0</v>
      </c>
      <c r="R156" s="13">
        <v>0</v>
      </c>
      <c r="S156" s="13">
        <v>0</v>
      </c>
      <c r="T156" s="13">
        <v>0</v>
      </c>
      <c r="U156" s="13">
        <v>0</v>
      </c>
      <c r="V156" s="13">
        <v>0</v>
      </c>
      <c r="W156" s="13">
        <v>0</v>
      </c>
      <c r="X156" s="13">
        <v>0</v>
      </c>
      <c r="Y156" s="30">
        <v>0</v>
      </c>
      <c r="Z156" s="14">
        <v>2.8178550000000002</v>
      </c>
      <c r="AA156" s="13">
        <v>0</v>
      </c>
      <c r="AB156" s="13">
        <v>0</v>
      </c>
      <c r="AC156" s="42">
        <f t="shared" si="9"/>
        <v>0</v>
      </c>
      <c r="AD156" s="42">
        <f t="shared" si="10"/>
        <v>-1.079639</v>
      </c>
      <c r="AE156" s="42">
        <f t="shared" si="11"/>
        <v>-1.079639</v>
      </c>
      <c r="AF156" s="42">
        <f t="shared" si="12"/>
        <v>-2.159278</v>
      </c>
    </row>
    <row r="157" spans="1:32" hidden="1" x14ac:dyDescent="0.15">
      <c r="A157" s="12" t="s">
        <v>768</v>
      </c>
      <c r="B157" s="12">
        <v>62</v>
      </c>
      <c r="C157" s="12" t="s">
        <v>418</v>
      </c>
      <c r="D157" s="12" t="s">
        <v>419</v>
      </c>
      <c r="E157" s="12" t="s">
        <v>419</v>
      </c>
      <c r="F157" s="12" t="s">
        <v>352</v>
      </c>
      <c r="G157" s="12" t="s">
        <v>434</v>
      </c>
      <c r="H157" s="12" t="s">
        <v>374</v>
      </c>
      <c r="I157" s="12" t="s">
        <v>375</v>
      </c>
      <c r="J157" s="12" t="s">
        <v>435</v>
      </c>
      <c r="K157" s="12" t="s">
        <v>435</v>
      </c>
      <c r="L157" s="12" t="s">
        <v>379</v>
      </c>
      <c r="M157" s="12" t="s">
        <v>358</v>
      </c>
      <c r="N157" s="13">
        <v>0.43503599999999998</v>
      </c>
      <c r="O157" s="13">
        <v>0.43503599999999998</v>
      </c>
      <c r="P157" s="13">
        <v>0.43503599999999998</v>
      </c>
      <c r="Q157" s="13">
        <v>0.43503599999999998</v>
      </c>
      <c r="R157" s="13">
        <v>0.43503599999999998</v>
      </c>
      <c r="S157" s="13">
        <v>0.43503599999999998</v>
      </c>
      <c r="T157" s="13">
        <v>0.43503599999999998</v>
      </c>
      <c r="U157" s="13">
        <v>0.43503599999999998</v>
      </c>
      <c r="V157" s="13">
        <v>0.43661093333333356</v>
      </c>
      <c r="W157" s="13">
        <v>0.43503500000000001</v>
      </c>
      <c r="X157" s="13">
        <v>-2.0449649999999999</v>
      </c>
      <c r="Y157" s="30">
        <v>0.43503500000000001</v>
      </c>
      <c r="Z157" s="14">
        <v>2.7420039333333337</v>
      </c>
      <c r="AA157" s="13">
        <v>0.43503500000000001</v>
      </c>
      <c r="AB157" s="13">
        <v>0.43503500000000001</v>
      </c>
      <c r="AC157" s="42">
        <f t="shared" si="9"/>
        <v>0.87007000000000001</v>
      </c>
      <c r="AD157" s="42">
        <f t="shared" si="10"/>
        <v>-9.9999999997324451E-7</v>
      </c>
      <c r="AE157" s="42">
        <f t="shared" si="11"/>
        <v>-9.9999999997324451E-7</v>
      </c>
      <c r="AF157" s="42">
        <f t="shared" si="12"/>
        <v>-1.999999999946489E-6</v>
      </c>
    </row>
    <row r="158" spans="1:32" hidden="1" x14ac:dyDescent="0.15">
      <c r="A158" s="12" t="s">
        <v>769</v>
      </c>
      <c r="B158" s="12">
        <v>62</v>
      </c>
      <c r="C158" s="12" t="s">
        <v>418</v>
      </c>
      <c r="D158" s="12" t="s">
        <v>419</v>
      </c>
      <c r="E158" s="12" t="s">
        <v>419</v>
      </c>
      <c r="F158" s="12" t="s">
        <v>352</v>
      </c>
      <c r="G158" s="12" t="s">
        <v>434</v>
      </c>
      <c r="H158" s="12" t="s">
        <v>374</v>
      </c>
      <c r="I158" s="12" t="s">
        <v>375</v>
      </c>
      <c r="J158" s="12" t="s">
        <v>435</v>
      </c>
      <c r="K158" s="12" t="s">
        <v>435</v>
      </c>
      <c r="L158" s="12" t="s">
        <v>379</v>
      </c>
      <c r="M158" s="12" t="s">
        <v>358</v>
      </c>
      <c r="N158" s="13">
        <v>0.45760200000000001</v>
      </c>
      <c r="O158" s="13">
        <v>0.45760200000000001</v>
      </c>
      <c r="P158" s="13">
        <v>0.43875599999999998</v>
      </c>
      <c r="Q158" s="13">
        <v>0</v>
      </c>
      <c r="R158" s="13">
        <v>0</v>
      </c>
      <c r="S158" s="13">
        <v>0</v>
      </c>
      <c r="T158" s="13">
        <v>0</v>
      </c>
      <c r="U158" s="13">
        <v>0</v>
      </c>
      <c r="V158" s="13">
        <v>0</v>
      </c>
      <c r="W158" s="13">
        <v>0</v>
      </c>
      <c r="X158" s="13">
        <v>0</v>
      </c>
      <c r="Y158" s="30">
        <v>0</v>
      </c>
      <c r="Z158" s="14">
        <v>1.3539600000000001</v>
      </c>
      <c r="AA158" s="13">
        <v>0</v>
      </c>
      <c r="AB158" s="13">
        <v>0</v>
      </c>
      <c r="AC158" s="42">
        <f t="shared" si="9"/>
        <v>0</v>
      </c>
      <c r="AD158" s="42">
        <f t="shared" si="10"/>
        <v>-0.45760200000000001</v>
      </c>
      <c r="AE158" s="42">
        <f t="shared" si="11"/>
        <v>-0.45760200000000001</v>
      </c>
      <c r="AF158" s="42">
        <f t="shared" si="12"/>
        <v>-0.91520400000000002</v>
      </c>
    </row>
    <row r="159" spans="1:32" hidden="1" x14ac:dyDescent="0.15">
      <c r="A159" s="12" t="s">
        <v>770</v>
      </c>
      <c r="B159" s="12">
        <v>62</v>
      </c>
      <c r="C159" s="12" t="s">
        <v>418</v>
      </c>
      <c r="D159" s="12" t="s">
        <v>419</v>
      </c>
      <c r="E159" s="12" t="s">
        <v>419</v>
      </c>
      <c r="F159" s="12" t="s">
        <v>352</v>
      </c>
      <c r="G159" s="12" t="s">
        <v>434</v>
      </c>
      <c r="H159" s="12" t="s">
        <v>374</v>
      </c>
      <c r="I159" s="12" t="s">
        <v>375</v>
      </c>
      <c r="J159" s="12" t="s">
        <v>435</v>
      </c>
      <c r="K159" s="12" t="s">
        <v>435</v>
      </c>
      <c r="L159" s="12" t="s">
        <v>379</v>
      </c>
      <c r="M159" s="12" t="s">
        <v>358</v>
      </c>
      <c r="N159" s="13">
        <v>0.45760200000000001</v>
      </c>
      <c r="O159" s="13">
        <v>0.45760200000000001</v>
      </c>
      <c r="P159" s="13">
        <v>0.43875599999999998</v>
      </c>
      <c r="Q159" s="13">
        <v>0</v>
      </c>
      <c r="R159" s="13">
        <v>0</v>
      </c>
      <c r="S159" s="13">
        <v>0</v>
      </c>
      <c r="T159" s="13">
        <v>0</v>
      </c>
      <c r="U159" s="13">
        <v>0</v>
      </c>
      <c r="V159" s="13">
        <v>0</v>
      </c>
      <c r="W159" s="13">
        <v>0</v>
      </c>
      <c r="X159" s="13">
        <v>0</v>
      </c>
      <c r="Y159" s="30">
        <v>0</v>
      </c>
      <c r="Z159" s="14">
        <v>1.3539600000000001</v>
      </c>
      <c r="AA159" s="13">
        <v>0</v>
      </c>
      <c r="AB159" s="13">
        <v>0</v>
      </c>
      <c r="AC159" s="42">
        <f t="shared" si="9"/>
        <v>0</v>
      </c>
      <c r="AD159" s="42">
        <f t="shared" si="10"/>
        <v>-0.45760200000000001</v>
      </c>
      <c r="AE159" s="42">
        <f t="shared" si="11"/>
        <v>-0.45760200000000001</v>
      </c>
      <c r="AF159" s="42">
        <f t="shared" si="12"/>
        <v>-0.91520400000000002</v>
      </c>
    </row>
    <row r="160" spans="1:32" hidden="1" x14ac:dyDescent="0.15">
      <c r="A160" s="12" t="s">
        <v>771</v>
      </c>
      <c r="B160" s="12">
        <v>62</v>
      </c>
      <c r="C160" s="12" t="s">
        <v>418</v>
      </c>
      <c r="D160" s="12" t="s">
        <v>419</v>
      </c>
      <c r="E160" s="12" t="s">
        <v>419</v>
      </c>
      <c r="F160" s="12" t="s">
        <v>352</v>
      </c>
      <c r="G160" s="12" t="s">
        <v>434</v>
      </c>
      <c r="H160" s="12" t="s">
        <v>374</v>
      </c>
      <c r="I160" s="12" t="s">
        <v>375</v>
      </c>
      <c r="J160" s="12" t="s">
        <v>435</v>
      </c>
      <c r="K160" s="12" t="s">
        <v>435</v>
      </c>
      <c r="L160" s="12" t="s">
        <v>379</v>
      </c>
      <c r="M160" s="12" t="s">
        <v>358</v>
      </c>
      <c r="N160" s="13">
        <v>0.43529400000000001</v>
      </c>
      <c r="O160" s="13">
        <v>0.43529400000000001</v>
      </c>
      <c r="P160" s="13">
        <v>0.43529400000000001</v>
      </c>
      <c r="Q160" s="13">
        <v>0.43529400000000001</v>
      </c>
      <c r="R160" s="13">
        <v>0.43529400000000001</v>
      </c>
      <c r="S160" s="13">
        <v>0.43529400000000001</v>
      </c>
      <c r="T160" s="13">
        <v>0.43529400000000001</v>
      </c>
      <c r="U160" s="13">
        <v>0.43529400000000001</v>
      </c>
      <c r="V160" s="13">
        <v>0.4337740666666664</v>
      </c>
      <c r="W160" s="13">
        <v>0.43529299999999999</v>
      </c>
      <c r="X160" s="13">
        <v>0.43529299999999999</v>
      </c>
      <c r="Y160" s="30">
        <v>0.43529299999999999</v>
      </c>
      <c r="Z160" s="14">
        <v>5.2220050666666662</v>
      </c>
      <c r="AA160" s="13">
        <v>0.43529299999999999</v>
      </c>
      <c r="AB160" s="13">
        <v>0.43529299999999999</v>
      </c>
      <c r="AC160" s="42">
        <f t="shared" si="9"/>
        <v>0.87058599999999997</v>
      </c>
      <c r="AD160" s="42">
        <f t="shared" si="10"/>
        <v>-1.0000000000287557E-6</v>
      </c>
      <c r="AE160" s="42">
        <f t="shared" si="11"/>
        <v>-1.0000000000287557E-6</v>
      </c>
      <c r="AF160" s="42">
        <f t="shared" si="12"/>
        <v>-2.0000000000575113E-6</v>
      </c>
    </row>
    <row r="161" spans="1:32" hidden="1" x14ac:dyDescent="0.15">
      <c r="A161" s="12" t="s">
        <v>772</v>
      </c>
      <c r="B161" s="12">
        <v>62</v>
      </c>
      <c r="C161" s="12" t="s">
        <v>418</v>
      </c>
      <c r="D161" s="12" t="s">
        <v>419</v>
      </c>
      <c r="E161" s="12" t="s">
        <v>419</v>
      </c>
      <c r="F161" s="12" t="s">
        <v>352</v>
      </c>
      <c r="G161" s="12" t="s">
        <v>773</v>
      </c>
      <c r="H161" s="12" t="s">
        <v>404</v>
      </c>
      <c r="I161" s="12" t="s">
        <v>404</v>
      </c>
      <c r="J161" s="12" t="s">
        <v>774</v>
      </c>
      <c r="K161" s="12" t="s">
        <v>774</v>
      </c>
      <c r="L161" s="12" t="s">
        <v>403</v>
      </c>
      <c r="M161" s="12" t="s">
        <v>358</v>
      </c>
      <c r="N161" s="13">
        <v>3.2627709999999999</v>
      </c>
      <c r="O161" s="13">
        <v>3.2627709999999999</v>
      </c>
      <c r="P161" s="13">
        <v>3.2627709999999999</v>
      </c>
      <c r="Q161" s="13">
        <v>3.2627709999999999</v>
      </c>
      <c r="R161" s="13">
        <v>3.2627709999999999</v>
      </c>
      <c r="S161" s="13">
        <v>3.2627709999999999</v>
      </c>
      <c r="T161" s="13">
        <v>3.2627709999999999</v>
      </c>
      <c r="U161" s="13">
        <v>3.205620866666667</v>
      </c>
      <c r="V161" s="13">
        <v>3.2623180000000001</v>
      </c>
      <c r="W161" s="13">
        <v>3.2623180000000001</v>
      </c>
      <c r="X161" s="13">
        <v>3.2623180000000001</v>
      </c>
      <c r="Y161" s="30">
        <v>3.2623180000000001</v>
      </c>
      <c r="Z161" s="14">
        <v>39.094289866666664</v>
      </c>
      <c r="AA161" s="13">
        <v>3.2623180000000001</v>
      </c>
      <c r="AB161" s="13">
        <v>3.2623180000000001</v>
      </c>
      <c r="AC161" s="42">
        <f t="shared" si="9"/>
        <v>6.5246360000000001</v>
      </c>
      <c r="AD161" s="42">
        <f t="shared" si="10"/>
        <v>-4.5299999999981466E-4</v>
      </c>
      <c r="AE161" s="42">
        <f t="shared" si="11"/>
        <v>-4.5299999999981466E-4</v>
      </c>
      <c r="AF161" s="42">
        <f t="shared" si="12"/>
        <v>-9.0599999999962932E-4</v>
      </c>
    </row>
    <row r="162" spans="1:32" hidden="1" x14ac:dyDescent="0.15">
      <c r="A162" s="12" t="s">
        <v>775</v>
      </c>
      <c r="B162" s="12">
        <v>62</v>
      </c>
      <c r="C162" s="12" t="s">
        <v>418</v>
      </c>
      <c r="D162" s="12" t="s">
        <v>419</v>
      </c>
      <c r="E162" s="12" t="s">
        <v>419</v>
      </c>
      <c r="F162" s="12" t="s">
        <v>352</v>
      </c>
      <c r="G162" s="12" t="s">
        <v>776</v>
      </c>
      <c r="H162" s="12" t="s">
        <v>490</v>
      </c>
      <c r="I162" s="12" t="s">
        <v>375</v>
      </c>
      <c r="J162" s="12" t="s">
        <v>777</v>
      </c>
      <c r="K162" s="12" t="s">
        <v>699</v>
      </c>
      <c r="L162" s="12" t="s">
        <v>697</v>
      </c>
      <c r="M162" s="12" t="s">
        <v>376</v>
      </c>
      <c r="N162" s="13">
        <v>6.0388320000000002</v>
      </c>
      <c r="O162" s="13">
        <v>3.4</v>
      </c>
      <c r="P162" s="13">
        <v>8.98</v>
      </c>
      <c r="Q162" s="13">
        <v>6.19</v>
      </c>
      <c r="R162" s="13">
        <v>7.2850000000000001</v>
      </c>
      <c r="S162" s="13">
        <v>9.9395799999999994</v>
      </c>
      <c r="T162" s="13">
        <v>37.116515999999997</v>
      </c>
      <c r="U162" s="13">
        <v>23.892530000000001</v>
      </c>
      <c r="V162" s="13">
        <v>24.087012000000001</v>
      </c>
      <c r="W162" s="13">
        <v>24.789359000000001</v>
      </c>
      <c r="X162" s="13">
        <v>24.075167</v>
      </c>
      <c r="Y162" s="30">
        <v>13.080098</v>
      </c>
      <c r="Z162" s="14">
        <v>188.87409400000001</v>
      </c>
      <c r="AA162" s="13">
        <v>20.935927</v>
      </c>
      <c r="AB162" s="13">
        <v>22.259018999999999</v>
      </c>
      <c r="AC162" s="42">
        <f t="shared" si="9"/>
        <v>43.194946000000002</v>
      </c>
      <c r="AD162" s="42">
        <f t="shared" si="10"/>
        <v>14.897095</v>
      </c>
      <c r="AE162" s="42">
        <f t="shared" si="11"/>
        <v>18.859019</v>
      </c>
      <c r="AF162" s="42">
        <f t="shared" si="12"/>
        <v>33.756113999999997</v>
      </c>
    </row>
    <row r="163" spans="1:32" hidden="1" x14ac:dyDescent="0.15">
      <c r="A163" s="12" t="s">
        <v>778</v>
      </c>
      <c r="B163" s="12">
        <v>62</v>
      </c>
      <c r="C163" s="12" t="s">
        <v>418</v>
      </c>
      <c r="D163" s="12" t="s">
        <v>419</v>
      </c>
      <c r="E163" s="12" t="s">
        <v>419</v>
      </c>
      <c r="F163" s="12" t="s">
        <v>352</v>
      </c>
      <c r="G163" s="12" t="s">
        <v>779</v>
      </c>
      <c r="H163" s="12" t="s">
        <v>366</v>
      </c>
      <c r="I163" s="12" t="s">
        <v>367</v>
      </c>
      <c r="J163" s="12" t="s">
        <v>240</v>
      </c>
      <c r="K163" s="12" t="s">
        <v>240</v>
      </c>
      <c r="L163" s="12" t="s">
        <v>409</v>
      </c>
      <c r="M163" s="12" t="s">
        <v>376</v>
      </c>
      <c r="N163" s="13">
        <v>3.0466850000000001</v>
      </c>
      <c r="O163" s="13">
        <v>3.0466850000000001</v>
      </c>
      <c r="P163" s="13">
        <v>3.0466850000000001</v>
      </c>
      <c r="Q163" s="13">
        <v>3.0466850000000001</v>
      </c>
      <c r="R163" s="13">
        <v>3.0466850000000001</v>
      </c>
      <c r="S163" s="13">
        <v>3.0466850000000001</v>
      </c>
      <c r="T163" s="13">
        <v>3.0466850000000001</v>
      </c>
      <c r="U163" s="13">
        <v>4.8984829999999997</v>
      </c>
      <c r="V163" s="13">
        <v>2.8883610000000002</v>
      </c>
      <c r="W163" s="13">
        <v>2.8883610000000002</v>
      </c>
      <c r="X163" s="13">
        <v>2.8883610000000002</v>
      </c>
      <c r="Y163" s="30">
        <v>2.8883610000000002</v>
      </c>
      <c r="Z163" s="14">
        <v>37.778722000000002</v>
      </c>
      <c r="AA163" s="13">
        <v>2.8883610000000002</v>
      </c>
      <c r="AB163" s="13">
        <v>2.8883610000000002</v>
      </c>
      <c r="AC163" s="42">
        <f t="shared" si="9"/>
        <v>5.7767220000000004</v>
      </c>
      <c r="AD163" s="42">
        <f t="shared" si="10"/>
        <v>-0.15832399999999991</v>
      </c>
      <c r="AE163" s="42">
        <f t="shared" si="11"/>
        <v>-0.15832399999999991</v>
      </c>
      <c r="AF163" s="42">
        <f t="shared" si="12"/>
        <v>-0.31664799999999982</v>
      </c>
    </row>
    <row r="164" spans="1:32" hidden="1" x14ac:dyDescent="0.15">
      <c r="A164" s="12" t="s">
        <v>780</v>
      </c>
      <c r="B164" s="12">
        <v>62</v>
      </c>
      <c r="C164" s="12" t="s">
        <v>418</v>
      </c>
      <c r="D164" s="12" t="s">
        <v>419</v>
      </c>
      <c r="E164" s="12" t="s">
        <v>419</v>
      </c>
      <c r="F164" s="12" t="s">
        <v>352</v>
      </c>
      <c r="G164" s="12" t="s">
        <v>781</v>
      </c>
      <c r="H164" s="12" t="s">
        <v>490</v>
      </c>
      <c r="I164" s="12" t="s">
        <v>375</v>
      </c>
      <c r="J164" s="12" t="s">
        <v>782</v>
      </c>
      <c r="K164" s="12" t="s">
        <v>699</v>
      </c>
      <c r="L164" s="12" t="s">
        <v>697</v>
      </c>
      <c r="M164" s="12" t="s">
        <v>376</v>
      </c>
      <c r="N164" s="13">
        <v>0.55418999999999996</v>
      </c>
      <c r="O164" s="13">
        <v>0.55418999999999996</v>
      </c>
      <c r="P164" s="13">
        <v>0.55418999999999996</v>
      </c>
      <c r="Q164" s="13">
        <v>0.55418999999999996</v>
      </c>
      <c r="R164" s="13">
        <v>0.55418999999999996</v>
      </c>
      <c r="S164" s="13">
        <v>0.55418999999999996</v>
      </c>
      <c r="T164" s="13">
        <v>0.55418999999999996</v>
      </c>
      <c r="U164" s="13">
        <v>0.53560033333333301</v>
      </c>
      <c r="V164" s="13">
        <v>-6.075952</v>
      </c>
      <c r="W164" s="13">
        <v>0.55404799999999998</v>
      </c>
      <c r="X164" s="13">
        <v>0.55404799999999998</v>
      </c>
      <c r="Y164" s="30">
        <v>0.55404799999999998</v>
      </c>
      <c r="Z164" s="14">
        <v>1.122333333333023E-3</v>
      </c>
      <c r="AA164" s="13">
        <v>0.55404799999999998</v>
      </c>
      <c r="AB164" s="13">
        <v>0.55404799999999998</v>
      </c>
      <c r="AC164" s="42">
        <f t="shared" si="9"/>
        <v>1.108096</v>
      </c>
      <c r="AD164" s="42">
        <f t="shared" si="10"/>
        <v>-1.4199999999997548E-4</v>
      </c>
      <c r="AE164" s="42">
        <f t="shared" si="11"/>
        <v>-1.4199999999997548E-4</v>
      </c>
      <c r="AF164" s="42">
        <f t="shared" si="12"/>
        <v>-2.8399999999995096E-4</v>
      </c>
    </row>
    <row r="165" spans="1:32" hidden="1" x14ac:dyDescent="0.15">
      <c r="A165" s="12" t="s">
        <v>783</v>
      </c>
      <c r="B165" s="12">
        <v>62</v>
      </c>
      <c r="C165" s="12" t="s">
        <v>418</v>
      </c>
      <c r="D165" s="12" t="s">
        <v>419</v>
      </c>
      <c r="E165" s="12" t="s">
        <v>419</v>
      </c>
      <c r="F165" s="12" t="s">
        <v>352</v>
      </c>
      <c r="G165" s="12" t="s">
        <v>784</v>
      </c>
      <c r="H165" s="12" t="s">
        <v>374</v>
      </c>
      <c r="I165" s="12" t="s">
        <v>375</v>
      </c>
      <c r="J165" s="12" t="s">
        <v>785</v>
      </c>
      <c r="K165" s="12" t="s">
        <v>785</v>
      </c>
      <c r="L165" s="12" t="s">
        <v>379</v>
      </c>
      <c r="M165" s="12" t="s">
        <v>358</v>
      </c>
      <c r="N165" s="13">
        <v>0.8</v>
      </c>
      <c r="O165" s="13">
        <v>0.8</v>
      </c>
      <c r="P165" s="13">
        <v>0.8</v>
      </c>
      <c r="Q165" s="13">
        <v>0.8</v>
      </c>
      <c r="R165" s="13">
        <v>0.8</v>
      </c>
      <c r="S165" s="13">
        <v>0.8</v>
      </c>
      <c r="T165" s="13">
        <v>0.8</v>
      </c>
      <c r="U165" s="13">
        <v>0.8</v>
      </c>
      <c r="V165" s="13">
        <v>0.8</v>
      </c>
      <c r="W165" s="13">
        <v>0.8</v>
      </c>
      <c r="X165" s="13">
        <v>0.8</v>
      </c>
      <c r="Y165" s="30">
        <v>0.8</v>
      </c>
      <c r="Z165" s="14">
        <v>9.6</v>
      </c>
      <c r="AA165" s="13">
        <v>0.8</v>
      </c>
      <c r="AB165" s="13">
        <v>0.8</v>
      </c>
      <c r="AC165" s="42">
        <f t="shared" si="9"/>
        <v>1.6</v>
      </c>
      <c r="AD165" s="42">
        <f t="shared" si="10"/>
        <v>0</v>
      </c>
      <c r="AE165" s="42">
        <f t="shared" si="11"/>
        <v>0</v>
      </c>
      <c r="AF165" s="42">
        <f t="shared" si="12"/>
        <v>0</v>
      </c>
    </row>
    <row r="166" spans="1:32" hidden="1" x14ac:dyDescent="0.15">
      <c r="A166" s="12" t="s">
        <v>786</v>
      </c>
      <c r="B166" s="12">
        <v>116</v>
      </c>
      <c r="C166" s="12" t="s">
        <v>787</v>
      </c>
      <c r="D166" s="12" t="s">
        <v>465</v>
      </c>
      <c r="E166" s="12" t="s">
        <v>465</v>
      </c>
      <c r="F166" s="12" t="s">
        <v>352</v>
      </c>
      <c r="G166" s="12" t="s">
        <v>788</v>
      </c>
      <c r="H166" s="12" t="s">
        <v>404</v>
      </c>
      <c r="I166" s="12" t="s">
        <v>404</v>
      </c>
      <c r="J166" s="12" t="s">
        <v>137</v>
      </c>
      <c r="K166" s="12" t="s">
        <v>137</v>
      </c>
      <c r="L166" s="12" t="s">
        <v>789</v>
      </c>
      <c r="M166" s="12" t="s">
        <v>376</v>
      </c>
      <c r="N166" s="13">
        <v>27.909089999999999</v>
      </c>
      <c r="O166" s="13">
        <v>27.909089999999999</v>
      </c>
      <c r="P166" s="13">
        <v>27.909089999999999</v>
      </c>
      <c r="Q166" s="13">
        <v>27.909089999999999</v>
      </c>
      <c r="R166" s="13">
        <v>27.909089999999999</v>
      </c>
      <c r="S166" s="13">
        <v>27.909094</v>
      </c>
      <c r="T166" s="13">
        <v>27.909089999999999</v>
      </c>
      <c r="U166" s="13">
        <v>27.909089999999999</v>
      </c>
      <c r="V166" s="13">
        <v>27.909089999999999</v>
      </c>
      <c r="W166" s="13">
        <v>27.909089999999999</v>
      </c>
      <c r="X166" s="13">
        <v>27.909089999999999</v>
      </c>
      <c r="Y166" s="30">
        <v>27.909089999999999</v>
      </c>
      <c r="Z166" s="14">
        <v>334.90908400000001</v>
      </c>
      <c r="AA166" s="13">
        <v>27.909089999999999</v>
      </c>
      <c r="AB166" s="13">
        <v>27.909089999999999</v>
      </c>
      <c r="AC166" s="42">
        <f t="shared" si="9"/>
        <v>55.818179999999998</v>
      </c>
      <c r="AD166" s="42">
        <f t="shared" si="10"/>
        <v>0</v>
      </c>
      <c r="AE166" s="42">
        <f t="shared" si="11"/>
        <v>0</v>
      </c>
      <c r="AF166" s="42">
        <f t="shared" si="12"/>
        <v>0</v>
      </c>
    </row>
    <row r="167" spans="1:32" hidden="1" x14ac:dyDescent="0.15">
      <c r="A167" s="12" t="s">
        <v>790</v>
      </c>
      <c r="B167" s="12">
        <v>7</v>
      </c>
      <c r="C167" s="12" t="s">
        <v>350</v>
      </c>
      <c r="D167" s="12" t="s">
        <v>351</v>
      </c>
      <c r="E167" s="12" t="s">
        <v>351</v>
      </c>
      <c r="F167" s="12" t="s">
        <v>352</v>
      </c>
      <c r="G167" s="12" t="s">
        <v>791</v>
      </c>
      <c r="H167" s="12" t="s">
        <v>355</v>
      </c>
      <c r="I167" s="12" t="s">
        <v>355</v>
      </c>
      <c r="J167" s="12" t="s">
        <v>356</v>
      </c>
      <c r="K167" s="12" t="s">
        <v>357</v>
      </c>
      <c r="L167" s="12" t="s">
        <v>354</v>
      </c>
      <c r="M167" s="12" t="s">
        <v>358</v>
      </c>
      <c r="N167" s="13">
        <v>55.370435000000001</v>
      </c>
      <c r="O167" s="13">
        <v>55.370435000000001</v>
      </c>
      <c r="P167" s="13">
        <v>55.370435000000001</v>
      </c>
      <c r="Q167" s="13">
        <v>55.370435000000001</v>
      </c>
      <c r="R167" s="13">
        <v>55.370435000000001</v>
      </c>
      <c r="S167" s="13">
        <v>50.691173999999997</v>
      </c>
      <c r="T167" s="13">
        <v>59.259127999999997</v>
      </c>
      <c r="U167" s="13">
        <v>12.666577999999999</v>
      </c>
      <c r="V167" s="13">
        <v>4.6123479999999999</v>
      </c>
      <c r="W167" s="13">
        <v>4.6123479999999999</v>
      </c>
      <c r="X167" s="13">
        <v>4.6123479999999999</v>
      </c>
      <c r="Y167" s="30">
        <v>4.6123479999999999</v>
      </c>
      <c r="Z167" s="14">
        <v>417.91844700000001</v>
      </c>
      <c r="AA167" s="13">
        <v>4.6123479999999999</v>
      </c>
      <c r="AB167" s="13">
        <v>4.6123479999999999</v>
      </c>
      <c r="AC167" s="42">
        <f t="shared" si="9"/>
        <v>9.2246959999999998</v>
      </c>
      <c r="AD167" s="42">
        <f t="shared" si="10"/>
        <v>-50.758087000000003</v>
      </c>
      <c r="AE167" s="42">
        <f t="shared" si="11"/>
        <v>-50.758087000000003</v>
      </c>
      <c r="AF167" s="42">
        <f t="shared" si="12"/>
        <v>-101.51617400000001</v>
      </c>
    </row>
    <row r="168" spans="1:32" hidden="1" x14ac:dyDescent="0.15">
      <c r="A168" s="12" t="s">
        <v>792</v>
      </c>
      <c r="B168" s="12">
        <v>7</v>
      </c>
      <c r="C168" s="12" t="s">
        <v>350</v>
      </c>
      <c r="D168" s="12" t="s">
        <v>351</v>
      </c>
      <c r="E168" s="12" t="s">
        <v>351</v>
      </c>
      <c r="F168" s="12" t="s">
        <v>352</v>
      </c>
      <c r="G168" s="12" t="s">
        <v>793</v>
      </c>
      <c r="H168" s="12" t="s">
        <v>404</v>
      </c>
      <c r="I168" s="12" t="s">
        <v>404</v>
      </c>
      <c r="J168" s="12" t="s">
        <v>794</v>
      </c>
      <c r="K168" s="12" t="s">
        <v>795</v>
      </c>
      <c r="L168" s="12" t="s">
        <v>403</v>
      </c>
      <c r="M168" s="12" t="s">
        <v>376</v>
      </c>
      <c r="N168" s="13">
        <v>16.153846000000001</v>
      </c>
      <c r="O168" s="13">
        <v>16.153846000000001</v>
      </c>
      <c r="P168" s="13">
        <v>16.153846000000001</v>
      </c>
      <c r="Q168" s="13">
        <v>16.153846000000001</v>
      </c>
      <c r="R168" s="13">
        <v>16.153846000000001</v>
      </c>
      <c r="S168" s="13">
        <v>16.153846000000001</v>
      </c>
      <c r="T168" s="13">
        <v>16.153846000000001</v>
      </c>
      <c r="U168" s="13">
        <v>16.153846000000001</v>
      </c>
      <c r="V168" s="13">
        <v>16.153848</v>
      </c>
      <c r="W168" s="13">
        <v>16.153846000000001</v>
      </c>
      <c r="X168" s="13">
        <v>16.153846000000001</v>
      </c>
      <c r="Y168" s="30">
        <v>16.153846000000001</v>
      </c>
      <c r="Z168" s="14">
        <v>193.84615400000001</v>
      </c>
      <c r="AA168" s="13">
        <v>16.153846000000001</v>
      </c>
      <c r="AB168" s="13">
        <v>16.153846000000001</v>
      </c>
      <c r="AC168" s="42">
        <f t="shared" si="9"/>
        <v>32.307692000000003</v>
      </c>
      <c r="AD168" s="42">
        <f t="shared" si="10"/>
        <v>0</v>
      </c>
      <c r="AE168" s="42">
        <f t="shared" si="11"/>
        <v>0</v>
      </c>
      <c r="AF168" s="42">
        <f t="shared" si="12"/>
        <v>0</v>
      </c>
    </row>
    <row r="169" spans="1:32" hidden="1" x14ac:dyDescent="0.15">
      <c r="A169" s="12" t="s">
        <v>796</v>
      </c>
      <c r="B169" s="12">
        <v>7</v>
      </c>
      <c r="C169" s="12" t="s">
        <v>350</v>
      </c>
      <c r="D169" s="12" t="s">
        <v>351</v>
      </c>
      <c r="E169" s="12" t="s">
        <v>351</v>
      </c>
      <c r="F169" s="12" t="s">
        <v>352</v>
      </c>
      <c r="G169" s="12" t="s">
        <v>797</v>
      </c>
      <c r="H169" s="12" t="s">
        <v>404</v>
      </c>
      <c r="I169" s="12" t="s">
        <v>404</v>
      </c>
      <c r="J169" s="12" t="s">
        <v>182</v>
      </c>
      <c r="K169" s="12" t="s">
        <v>182</v>
      </c>
      <c r="L169" s="12" t="s">
        <v>478</v>
      </c>
      <c r="M169" s="12" t="s">
        <v>376</v>
      </c>
      <c r="N169" s="13">
        <v>4.6166530000000003</v>
      </c>
      <c r="O169" s="13">
        <v>4.6166530000000003</v>
      </c>
      <c r="P169" s="13">
        <v>4.6166530000000003</v>
      </c>
      <c r="Q169" s="13">
        <v>4.6166530000000003</v>
      </c>
      <c r="R169" s="13">
        <v>4.6166530000000003</v>
      </c>
      <c r="S169" s="13">
        <v>4.6166530000000003</v>
      </c>
      <c r="T169" s="13">
        <v>4.6166530000000003</v>
      </c>
      <c r="U169" s="13">
        <v>4.6166530000000003</v>
      </c>
      <c r="V169" s="13">
        <v>4.6200151166253161</v>
      </c>
      <c r="W169" s="13">
        <v>4.6150159999999998</v>
      </c>
      <c r="X169" s="13">
        <v>4.6150159999999998</v>
      </c>
      <c r="Y169" s="30">
        <v>4.6150159999999998</v>
      </c>
      <c r="Z169" s="14">
        <v>55.398287116625319</v>
      </c>
      <c r="AA169" s="13">
        <v>4.6150159999999998</v>
      </c>
      <c r="AB169" s="13">
        <v>4.6150159999999998</v>
      </c>
      <c r="AC169" s="42">
        <f t="shared" si="9"/>
        <v>9.2300319999999996</v>
      </c>
      <c r="AD169" s="42">
        <f t="shared" si="10"/>
        <v>-1.6370000000005547E-3</v>
      </c>
      <c r="AE169" s="42">
        <f t="shared" si="11"/>
        <v>-1.6370000000005547E-3</v>
      </c>
      <c r="AF169" s="42">
        <f t="shared" si="12"/>
        <v>-3.2740000000011094E-3</v>
      </c>
    </row>
    <row r="170" spans="1:32" hidden="1" x14ac:dyDescent="0.15">
      <c r="A170" s="12" t="s">
        <v>798</v>
      </c>
      <c r="B170" s="12">
        <v>29</v>
      </c>
      <c r="C170" s="12" t="s">
        <v>370</v>
      </c>
      <c r="D170" s="12" t="s">
        <v>10</v>
      </c>
      <c r="E170" s="12" t="s">
        <v>10</v>
      </c>
      <c r="F170" s="12" t="s">
        <v>371</v>
      </c>
      <c r="G170" s="12" t="s">
        <v>799</v>
      </c>
      <c r="H170" s="12" t="s">
        <v>374</v>
      </c>
      <c r="I170" s="12" t="s">
        <v>375</v>
      </c>
      <c r="J170" s="12" t="s">
        <v>313</v>
      </c>
      <c r="K170" s="12" t="s">
        <v>313</v>
      </c>
      <c r="L170" s="12" t="s">
        <v>379</v>
      </c>
      <c r="M170" s="12" t="s">
        <v>376</v>
      </c>
      <c r="N170" s="13">
        <v>54.071618999999998</v>
      </c>
      <c r="O170" s="13">
        <v>50.053044999999997</v>
      </c>
      <c r="P170" s="13">
        <v>45.323180000000001</v>
      </c>
      <c r="Q170" s="13">
        <v>45.323180000000001</v>
      </c>
      <c r="R170" s="13">
        <v>45.323180000000001</v>
      </c>
      <c r="S170" s="13">
        <v>45.323180000000001</v>
      </c>
      <c r="T170" s="13">
        <v>45.323180000000001</v>
      </c>
      <c r="U170" s="13">
        <v>44.723433</v>
      </c>
      <c r="V170" s="13">
        <v>45.338545000000003</v>
      </c>
      <c r="W170" s="13">
        <v>45.338545000000003</v>
      </c>
      <c r="X170" s="13">
        <v>45.338545000000003</v>
      </c>
      <c r="Y170" s="30">
        <v>45.338545000000003</v>
      </c>
      <c r="Z170" s="14">
        <v>556.81817699999999</v>
      </c>
      <c r="AA170" s="13">
        <v>45.338545000000003</v>
      </c>
      <c r="AB170" s="13">
        <v>45.777808</v>
      </c>
      <c r="AC170" s="42">
        <f t="shared" si="9"/>
        <v>91.116353000000004</v>
      </c>
      <c r="AD170" s="42">
        <f t="shared" si="10"/>
        <v>-8.7330739999999949</v>
      </c>
      <c r="AE170" s="42">
        <f t="shared" si="11"/>
        <v>-4.2752369999999971</v>
      </c>
      <c r="AF170" s="42">
        <f t="shared" si="12"/>
        <v>-13.008310999999992</v>
      </c>
    </row>
    <row r="171" spans="1:32" hidden="1" x14ac:dyDescent="0.15">
      <c r="A171" s="12" t="s">
        <v>800</v>
      </c>
      <c r="B171" s="12">
        <v>39</v>
      </c>
      <c r="C171" s="12" t="s">
        <v>401</v>
      </c>
      <c r="D171" s="12" t="s">
        <v>6</v>
      </c>
      <c r="E171" s="12" t="s">
        <v>6</v>
      </c>
      <c r="F171" s="12" t="s">
        <v>352</v>
      </c>
      <c r="G171" s="12" t="s">
        <v>801</v>
      </c>
      <c r="H171" s="12" t="s">
        <v>490</v>
      </c>
      <c r="I171" s="12" t="s">
        <v>375</v>
      </c>
      <c r="J171" s="12" t="s">
        <v>802</v>
      </c>
      <c r="K171" s="12" t="s">
        <v>803</v>
      </c>
      <c r="L171" s="12" t="s">
        <v>712</v>
      </c>
      <c r="M171" s="12" t="s">
        <v>376</v>
      </c>
      <c r="N171" s="13">
        <v>1.433065</v>
      </c>
      <c r="O171" s="13">
        <v>1.3900749999999999</v>
      </c>
      <c r="P171" s="13">
        <v>1.4258999999999999</v>
      </c>
      <c r="Q171" s="13">
        <v>1.4258999999999999</v>
      </c>
      <c r="R171" s="13">
        <v>1.4258999999999999</v>
      </c>
      <c r="S171" s="13">
        <v>1.4258999999999999</v>
      </c>
      <c r="T171" s="13">
        <v>1.4258999999999999</v>
      </c>
      <c r="U171" s="13">
        <v>1.4258999999999999</v>
      </c>
      <c r="V171" s="13">
        <v>1.4258999999999999</v>
      </c>
      <c r="W171" s="13">
        <v>1.4258999999999999</v>
      </c>
      <c r="X171" s="13">
        <v>1.4258999999999999</v>
      </c>
      <c r="Y171" s="30">
        <v>1.4258999999999999</v>
      </c>
      <c r="Z171" s="14">
        <v>17.082139999999999</v>
      </c>
      <c r="AA171" s="13">
        <v>1.4258999999999999</v>
      </c>
      <c r="AB171" s="13">
        <v>1.4258999999999999</v>
      </c>
      <c r="AC171" s="42">
        <f t="shared" si="9"/>
        <v>2.8517999999999999</v>
      </c>
      <c r="AD171" s="42">
        <f t="shared" si="10"/>
        <v>-7.165000000000088E-3</v>
      </c>
      <c r="AE171" s="42">
        <f t="shared" si="11"/>
        <v>3.5824999999999996E-2</v>
      </c>
      <c r="AF171" s="42">
        <f t="shared" si="12"/>
        <v>2.8659999999999908E-2</v>
      </c>
    </row>
    <row r="172" spans="1:32" hidden="1" x14ac:dyDescent="0.15">
      <c r="A172" s="12" t="s">
        <v>804</v>
      </c>
      <c r="B172" s="12">
        <v>39</v>
      </c>
      <c r="C172" s="12" t="s">
        <v>401</v>
      </c>
      <c r="D172" s="12" t="s">
        <v>6</v>
      </c>
      <c r="E172" s="12" t="s">
        <v>6</v>
      </c>
      <c r="F172" s="12" t="s">
        <v>352</v>
      </c>
      <c r="G172" s="12" t="s">
        <v>805</v>
      </c>
      <c r="H172" s="12" t="s">
        <v>374</v>
      </c>
      <c r="I172" s="12" t="s">
        <v>375</v>
      </c>
      <c r="J172" s="12" t="s">
        <v>806</v>
      </c>
      <c r="K172" s="12" t="s">
        <v>806</v>
      </c>
      <c r="L172" s="12" t="s">
        <v>379</v>
      </c>
      <c r="M172" s="12" t="s">
        <v>358</v>
      </c>
      <c r="N172" s="13">
        <v>1.808241</v>
      </c>
      <c r="O172" s="13">
        <v>1.524286</v>
      </c>
      <c r="P172" s="13">
        <v>1.524286</v>
      </c>
      <c r="Q172" s="13">
        <v>1.524286</v>
      </c>
      <c r="R172" s="13">
        <v>1.524286</v>
      </c>
      <c r="S172" s="13">
        <v>1.524286</v>
      </c>
      <c r="T172" s="13">
        <v>1.524286</v>
      </c>
      <c r="U172" s="13">
        <v>1.036516</v>
      </c>
      <c r="V172" s="13">
        <v>0</v>
      </c>
      <c r="W172" s="13">
        <v>0</v>
      </c>
      <c r="X172" s="13">
        <v>0</v>
      </c>
      <c r="Y172" s="30">
        <v>0</v>
      </c>
      <c r="Z172" s="14">
        <v>11.990473</v>
      </c>
      <c r="AA172" s="13">
        <v>0</v>
      </c>
      <c r="AB172" s="13">
        <v>0</v>
      </c>
      <c r="AC172" s="42">
        <f t="shared" si="9"/>
        <v>0</v>
      </c>
      <c r="AD172" s="42">
        <f t="shared" si="10"/>
        <v>-1.808241</v>
      </c>
      <c r="AE172" s="42">
        <f t="shared" si="11"/>
        <v>-1.524286</v>
      </c>
      <c r="AF172" s="42">
        <f t="shared" si="12"/>
        <v>-3.3325269999999998</v>
      </c>
    </row>
    <row r="173" spans="1:32" hidden="1" x14ac:dyDescent="0.15">
      <c r="A173" s="12" t="s">
        <v>807</v>
      </c>
      <c r="B173" s="12">
        <v>39</v>
      </c>
      <c r="C173" s="12" t="s">
        <v>401</v>
      </c>
      <c r="D173" s="12" t="s">
        <v>6</v>
      </c>
      <c r="E173" s="12" t="s">
        <v>6</v>
      </c>
      <c r="F173" s="12" t="s">
        <v>352</v>
      </c>
      <c r="G173" s="12" t="s">
        <v>808</v>
      </c>
      <c r="H173" s="12" t="s">
        <v>404</v>
      </c>
      <c r="I173" s="12" t="s">
        <v>404</v>
      </c>
      <c r="J173" s="12" t="s">
        <v>809</v>
      </c>
      <c r="K173" s="12" t="s">
        <v>809</v>
      </c>
      <c r="L173" s="12" t="s">
        <v>403</v>
      </c>
      <c r="M173" s="12" t="s">
        <v>358</v>
      </c>
      <c r="N173" s="13">
        <v>9.5661729999999991</v>
      </c>
      <c r="O173" s="13">
        <v>9.4909090000000003</v>
      </c>
      <c r="P173" s="13">
        <v>9.4909090000000003</v>
      </c>
      <c r="Q173" s="13">
        <v>9.4909090000000003</v>
      </c>
      <c r="R173" s="13">
        <v>9.4909090000000003</v>
      </c>
      <c r="S173" s="13">
        <v>9.4909090000000003</v>
      </c>
      <c r="T173" s="13">
        <v>9.4614550000000008</v>
      </c>
      <c r="U173" s="13">
        <v>9.4909090000000003</v>
      </c>
      <c r="V173" s="13">
        <v>9.4909090000000003</v>
      </c>
      <c r="W173" s="13">
        <v>9.4909090000000003</v>
      </c>
      <c r="X173" s="13">
        <v>9.4909090000000003</v>
      </c>
      <c r="Y173" s="30">
        <v>9.4909090000000003</v>
      </c>
      <c r="Z173" s="14">
        <v>113.936718</v>
      </c>
      <c r="AA173" s="13">
        <v>9.2676549999999995</v>
      </c>
      <c r="AB173" s="13">
        <v>9.5254549999999991</v>
      </c>
      <c r="AC173" s="42">
        <f t="shared" si="9"/>
        <v>18.793109999999999</v>
      </c>
      <c r="AD173" s="42">
        <f t="shared" si="10"/>
        <v>-0.29851799999999962</v>
      </c>
      <c r="AE173" s="42">
        <f t="shared" si="11"/>
        <v>3.4545999999998855E-2</v>
      </c>
      <c r="AF173" s="42">
        <f t="shared" si="12"/>
        <v>-0.26397200000000076</v>
      </c>
    </row>
    <row r="174" spans="1:32" hidden="1" x14ac:dyDescent="0.15">
      <c r="A174" s="12" t="s">
        <v>810</v>
      </c>
      <c r="B174" s="12">
        <v>62</v>
      </c>
      <c r="C174" s="12" t="s">
        <v>418</v>
      </c>
      <c r="D174" s="12" t="s">
        <v>419</v>
      </c>
      <c r="E174" s="12" t="s">
        <v>419</v>
      </c>
      <c r="F174" s="12" t="s">
        <v>352</v>
      </c>
      <c r="G174" s="12" t="s">
        <v>420</v>
      </c>
      <c r="H174" s="12" t="s">
        <v>374</v>
      </c>
      <c r="I174" s="12" t="s">
        <v>375</v>
      </c>
      <c r="J174" s="12" t="s">
        <v>576</v>
      </c>
      <c r="K174" s="12" t="s">
        <v>423</v>
      </c>
      <c r="L174" s="12" t="s">
        <v>421</v>
      </c>
      <c r="M174" s="12" t="s">
        <v>376</v>
      </c>
      <c r="N174" s="13">
        <v>0.22956699999999999</v>
      </c>
      <c r="O174" s="13">
        <v>0.23216500000000001</v>
      </c>
      <c r="P174" s="13">
        <v>0.230435</v>
      </c>
      <c r="Q174" s="13">
        <v>0.230435</v>
      </c>
      <c r="R174" s="13">
        <v>0.230435</v>
      </c>
      <c r="S174" s="13">
        <v>0.230435</v>
      </c>
      <c r="T174" s="13">
        <v>0.230435</v>
      </c>
      <c r="U174" s="13">
        <v>0.227825</v>
      </c>
      <c r="V174" s="13">
        <v>0.22913500000000001</v>
      </c>
      <c r="W174" s="13">
        <v>0.22913500000000001</v>
      </c>
      <c r="X174" s="13">
        <v>0.22913500000000001</v>
      </c>
      <c r="Y174" s="30">
        <v>0.22913500000000001</v>
      </c>
      <c r="Z174" s="14">
        <v>2.7582719999999998</v>
      </c>
      <c r="AA174" s="13">
        <v>0.22913500000000001</v>
      </c>
      <c r="AB174" s="13">
        <v>0.23655100000000001</v>
      </c>
      <c r="AC174" s="42">
        <f t="shared" si="9"/>
        <v>0.46568600000000004</v>
      </c>
      <c r="AD174" s="42">
        <f t="shared" si="10"/>
        <v>-4.3199999999998795E-4</v>
      </c>
      <c r="AE174" s="42">
        <f t="shared" si="11"/>
        <v>4.386000000000001E-3</v>
      </c>
      <c r="AF174" s="42">
        <f t="shared" si="12"/>
        <v>3.9540000000000131E-3</v>
      </c>
    </row>
    <row r="175" spans="1:32" hidden="1" x14ac:dyDescent="0.15">
      <c r="A175" s="12" t="s">
        <v>811</v>
      </c>
      <c r="B175" s="12">
        <v>62</v>
      </c>
      <c r="C175" s="12" t="s">
        <v>418</v>
      </c>
      <c r="D175" s="12" t="s">
        <v>419</v>
      </c>
      <c r="E175" s="12" t="s">
        <v>419</v>
      </c>
      <c r="F175" s="12" t="s">
        <v>352</v>
      </c>
      <c r="G175" s="12" t="s">
        <v>420</v>
      </c>
      <c r="H175" s="12" t="s">
        <v>374</v>
      </c>
      <c r="I175" s="12" t="s">
        <v>375</v>
      </c>
      <c r="J175" s="12" t="s">
        <v>423</v>
      </c>
      <c r="K175" s="12" t="s">
        <v>423</v>
      </c>
      <c r="L175" s="12" t="s">
        <v>421</v>
      </c>
      <c r="M175" s="12" t="s">
        <v>376</v>
      </c>
      <c r="N175" s="13">
        <v>0.229073</v>
      </c>
      <c r="O175" s="13">
        <v>0.23463500000000001</v>
      </c>
      <c r="P175" s="13">
        <v>0.231068</v>
      </c>
      <c r="Q175" s="13">
        <v>0.231068</v>
      </c>
      <c r="R175" s="13">
        <v>0.231068</v>
      </c>
      <c r="S175" s="13">
        <v>0.231068</v>
      </c>
      <c r="T175" s="13">
        <v>0.231068</v>
      </c>
      <c r="U175" s="13">
        <v>0.22465966666666676</v>
      </c>
      <c r="V175" s="13">
        <v>0.22789200000000001</v>
      </c>
      <c r="W175" s="13">
        <v>0.22789200000000001</v>
      </c>
      <c r="X175" s="13">
        <v>0.22789200000000001</v>
      </c>
      <c r="Y175" s="30">
        <v>0.22789200000000001</v>
      </c>
      <c r="Z175" s="14">
        <v>2.7552756666666669</v>
      </c>
      <c r="AA175" s="13">
        <v>0.22789200000000001</v>
      </c>
      <c r="AB175" s="13">
        <v>0.246228</v>
      </c>
      <c r="AC175" s="42">
        <f t="shared" si="9"/>
        <v>0.47411999999999999</v>
      </c>
      <c r="AD175" s="42">
        <f t="shared" si="10"/>
        <v>-1.1809999999999876E-3</v>
      </c>
      <c r="AE175" s="42">
        <f t="shared" si="11"/>
        <v>1.1592999999999992E-2</v>
      </c>
      <c r="AF175" s="42">
        <f t="shared" si="12"/>
        <v>1.0412000000000005E-2</v>
      </c>
    </row>
    <row r="176" spans="1:32" hidden="1" x14ac:dyDescent="0.15">
      <c r="A176" s="12" t="s">
        <v>812</v>
      </c>
      <c r="B176" s="12">
        <v>62</v>
      </c>
      <c r="C176" s="12" t="s">
        <v>418</v>
      </c>
      <c r="D176" s="12" t="s">
        <v>419</v>
      </c>
      <c r="E176" s="12" t="s">
        <v>419</v>
      </c>
      <c r="F176" s="12" t="s">
        <v>352</v>
      </c>
      <c r="G176" s="12" t="s">
        <v>420</v>
      </c>
      <c r="H176" s="12" t="s">
        <v>374</v>
      </c>
      <c r="I176" s="12" t="s">
        <v>375</v>
      </c>
      <c r="J176" s="12" t="s">
        <v>423</v>
      </c>
      <c r="K176" s="12" t="s">
        <v>423</v>
      </c>
      <c r="L176" s="12" t="s">
        <v>421</v>
      </c>
      <c r="M176" s="12" t="s">
        <v>376</v>
      </c>
      <c r="N176" s="13">
        <v>0.22883600000000001</v>
      </c>
      <c r="O176" s="13">
        <v>0.23582</v>
      </c>
      <c r="P176" s="13">
        <v>0.23641100000000001</v>
      </c>
      <c r="Q176" s="13">
        <v>0.23641100000000001</v>
      </c>
      <c r="R176" s="13">
        <v>0.23641100000000001</v>
      </c>
      <c r="S176" s="13">
        <v>0.23641100000000001</v>
      </c>
      <c r="T176" s="13">
        <v>0.23641100000000001</v>
      </c>
      <c r="U176" s="13">
        <v>0.19794500000000001</v>
      </c>
      <c r="V176" s="13">
        <v>0.227685</v>
      </c>
      <c r="W176" s="13">
        <v>0.227685</v>
      </c>
      <c r="X176" s="13">
        <v>0.227685</v>
      </c>
      <c r="Y176" s="30">
        <v>0.227685</v>
      </c>
      <c r="Z176" s="14">
        <v>2.7553960000000002</v>
      </c>
      <c r="AA176" s="13">
        <v>0.227685</v>
      </c>
      <c r="AB176" s="13">
        <v>0.248252</v>
      </c>
      <c r="AC176" s="42">
        <f t="shared" si="9"/>
        <v>0.475937</v>
      </c>
      <c r="AD176" s="42">
        <f t="shared" si="10"/>
        <v>-1.1510000000000131E-3</v>
      </c>
      <c r="AE176" s="42">
        <f t="shared" si="11"/>
        <v>1.2431999999999999E-2</v>
      </c>
      <c r="AF176" s="42">
        <f t="shared" si="12"/>
        <v>1.1280999999999985E-2</v>
      </c>
    </row>
    <row r="177" spans="1:32" hidden="1" x14ac:dyDescent="0.15">
      <c r="A177" s="12" t="s">
        <v>813</v>
      </c>
      <c r="B177" s="12">
        <v>62</v>
      </c>
      <c r="C177" s="12" t="s">
        <v>418</v>
      </c>
      <c r="D177" s="12" t="s">
        <v>419</v>
      </c>
      <c r="E177" s="12" t="s">
        <v>419</v>
      </c>
      <c r="F177" s="12" t="s">
        <v>352</v>
      </c>
      <c r="G177" s="12" t="s">
        <v>426</v>
      </c>
      <c r="H177" s="12" t="s">
        <v>355</v>
      </c>
      <c r="I177" s="12" t="s">
        <v>355</v>
      </c>
      <c r="J177" s="12" t="s">
        <v>427</v>
      </c>
      <c r="K177" s="12" t="s">
        <v>248</v>
      </c>
      <c r="L177" s="12" t="s">
        <v>354</v>
      </c>
      <c r="M177" s="12" t="s">
        <v>376</v>
      </c>
      <c r="N177" s="13">
        <v>1.2263010000000001</v>
      </c>
      <c r="O177" s="13">
        <v>1.2263010000000001</v>
      </c>
      <c r="P177" s="13">
        <v>1.2263010000000001</v>
      </c>
      <c r="Q177" s="13">
        <v>1.2846340000000001</v>
      </c>
      <c r="R177" s="13">
        <v>1.2263010000000001</v>
      </c>
      <c r="S177" s="13">
        <v>1.1679679999999999</v>
      </c>
      <c r="T177" s="13">
        <v>1.366301</v>
      </c>
      <c r="U177" s="13">
        <v>1.53609</v>
      </c>
      <c r="V177" s="13">
        <v>1.4</v>
      </c>
      <c r="W177" s="13">
        <v>1.4</v>
      </c>
      <c r="X177" s="13">
        <v>0.89600000000000002</v>
      </c>
      <c r="Y177" s="30">
        <v>0.84</v>
      </c>
      <c r="Z177" s="14">
        <v>14.796196999999999</v>
      </c>
      <c r="AA177" s="13">
        <v>0.53200000000000003</v>
      </c>
      <c r="AB177" s="13">
        <v>0.42</v>
      </c>
      <c r="AC177" s="42">
        <f t="shared" si="9"/>
        <v>0.95199999999999996</v>
      </c>
      <c r="AD177" s="42">
        <f t="shared" si="10"/>
        <v>-0.69430100000000006</v>
      </c>
      <c r="AE177" s="42">
        <f t="shared" si="11"/>
        <v>-0.80630100000000016</v>
      </c>
      <c r="AF177" s="42">
        <f t="shared" si="12"/>
        <v>-1.5006020000000002</v>
      </c>
    </row>
    <row r="178" spans="1:32" hidden="1" x14ac:dyDescent="0.15">
      <c r="A178" s="12" t="s">
        <v>814</v>
      </c>
      <c r="B178" s="12">
        <v>62</v>
      </c>
      <c r="C178" s="12" t="s">
        <v>418</v>
      </c>
      <c r="D178" s="12" t="s">
        <v>419</v>
      </c>
      <c r="E178" s="12" t="s">
        <v>419</v>
      </c>
      <c r="F178" s="12" t="s">
        <v>352</v>
      </c>
      <c r="G178" s="12" t="s">
        <v>426</v>
      </c>
      <c r="H178" s="12" t="s">
        <v>355</v>
      </c>
      <c r="I178" s="12" t="s">
        <v>355</v>
      </c>
      <c r="J178" s="12" t="s">
        <v>427</v>
      </c>
      <c r="K178" s="12" t="s">
        <v>248</v>
      </c>
      <c r="L178" s="12" t="s">
        <v>354</v>
      </c>
      <c r="M178" s="12" t="s">
        <v>376</v>
      </c>
      <c r="N178" s="13">
        <v>0.35010400000000003</v>
      </c>
      <c r="O178" s="13">
        <v>0.35010400000000003</v>
      </c>
      <c r="P178" s="13">
        <v>0.35010400000000003</v>
      </c>
      <c r="Q178" s="13">
        <v>0.35010400000000003</v>
      </c>
      <c r="R178" s="13">
        <v>0.35010400000000003</v>
      </c>
      <c r="S178" s="13">
        <v>0.35010400000000003</v>
      </c>
      <c r="T178" s="13">
        <v>0.35010400000000003</v>
      </c>
      <c r="U178" s="13">
        <v>0.37218899999999999</v>
      </c>
      <c r="V178" s="13">
        <v>0.35</v>
      </c>
      <c r="W178" s="13">
        <v>0.35</v>
      </c>
      <c r="X178" s="13">
        <v>0.224</v>
      </c>
      <c r="Y178" s="30">
        <v>0.21</v>
      </c>
      <c r="Z178" s="14">
        <v>3.9569169999999998</v>
      </c>
      <c r="AA178" s="13">
        <v>0.21</v>
      </c>
      <c r="AB178" s="13">
        <v>0.21</v>
      </c>
      <c r="AC178" s="42">
        <f t="shared" si="9"/>
        <v>0.42</v>
      </c>
      <c r="AD178" s="42">
        <f t="shared" si="10"/>
        <v>-0.14010400000000003</v>
      </c>
      <c r="AE178" s="42">
        <f t="shared" si="11"/>
        <v>-0.14010400000000003</v>
      </c>
      <c r="AF178" s="42">
        <f t="shared" si="12"/>
        <v>-0.28020800000000007</v>
      </c>
    </row>
    <row r="179" spans="1:32" hidden="1" x14ac:dyDescent="0.15">
      <c r="A179" s="12" t="s">
        <v>815</v>
      </c>
      <c r="B179" s="12">
        <v>62</v>
      </c>
      <c r="C179" s="12" t="s">
        <v>418</v>
      </c>
      <c r="D179" s="12" t="s">
        <v>419</v>
      </c>
      <c r="E179" s="12" t="s">
        <v>419</v>
      </c>
      <c r="F179" s="12" t="s">
        <v>352</v>
      </c>
      <c r="G179" s="12" t="s">
        <v>420</v>
      </c>
      <c r="H179" s="12" t="s">
        <v>374</v>
      </c>
      <c r="I179" s="12" t="s">
        <v>375</v>
      </c>
      <c r="J179" s="12" t="s">
        <v>816</v>
      </c>
      <c r="K179" s="12" t="s">
        <v>423</v>
      </c>
      <c r="L179" s="12" t="s">
        <v>421</v>
      </c>
      <c r="M179" s="12" t="s">
        <v>376</v>
      </c>
      <c r="N179" s="13">
        <v>0.228935</v>
      </c>
      <c r="O179" s="13">
        <v>0.23532500000000001</v>
      </c>
      <c r="P179" s="13">
        <v>0.23094000000000001</v>
      </c>
      <c r="Q179" s="13">
        <v>0.23094000000000001</v>
      </c>
      <c r="R179" s="13">
        <v>0.23094000000000001</v>
      </c>
      <c r="S179" s="13">
        <v>0.23094000000000001</v>
      </c>
      <c r="T179" s="13">
        <v>0.23094000000000001</v>
      </c>
      <c r="U179" s="13">
        <v>0.22530033333333327</v>
      </c>
      <c r="V179" s="13">
        <v>0.22774900000000001</v>
      </c>
      <c r="W179" s="13">
        <v>0.22774900000000001</v>
      </c>
      <c r="X179" s="13">
        <v>0.22774900000000001</v>
      </c>
      <c r="Y179" s="30">
        <v>0.22774900000000001</v>
      </c>
      <c r="Z179" s="14">
        <v>2.7552563333333331</v>
      </c>
      <c r="AA179" s="13">
        <v>0.22774900000000001</v>
      </c>
      <c r="AB179" s="13">
        <v>0.246696</v>
      </c>
      <c r="AC179" s="42">
        <f t="shared" si="9"/>
        <v>0.47444500000000001</v>
      </c>
      <c r="AD179" s="42">
        <f t="shared" si="10"/>
        <v>-1.1859999999999926E-3</v>
      </c>
      <c r="AE179" s="42">
        <f t="shared" si="11"/>
        <v>1.1370999999999992E-2</v>
      </c>
      <c r="AF179" s="42">
        <f t="shared" si="12"/>
        <v>1.0185E-2</v>
      </c>
    </row>
    <row r="180" spans="1:32" hidden="1" x14ac:dyDescent="0.15">
      <c r="A180" s="12" t="s">
        <v>817</v>
      </c>
      <c r="B180" s="12">
        <v>62</v>
      </c>
      <c r="C180" s="12" t="s">
        <v>418</v>
      </c>
      <c r="D180" s="12" t="s">
        <v>419</v>
      </c>
      <c r="E180" s="12" t="s">
        <v>419</v>
      </c>
      <c r="F180" s="12" t="s">
        <v>352</v>
      </c>
      <c r="G180" s="12" t="s">
        <v>420</v>
      </c>
      <c r="H180" s="12" t="s">
        <v>374</v>
      </c>
      <c r="I180" s="12" t="s">
        <v>375</v>
      </c>
      <c r="J180" s="12" t="s">
        <v>576</v>
      </c>
      <c r="K180" s="12" t="s">
        <v>423</v>
      </c>
      <c r="L180" s="12" t="s">
        <v>421</v>
      </c>
      <c r="M180" s="12" t="s">
        <v>376</v>
      </c>
      <c r="N180" s="13">
        <v>0.23</v>
      </c>
      <c r="O180" s="13">
        <v>0.23</v>
      </c>
      <c r="P180" s="13">
        <v>0.23</v>
      </c>
      <c r="Q180" s="13">
        <v>0.23</v>
      </c>
      <c r="R180" s="13">
        <v>0.23</v>
      </c>
      <c r="S180" s="13">
        <v>0.23</v>
      </c>
      <c r="T180" s="13">
        <v>0.23</v>
      </c>
      <c r="U180" s="13">
        <v>0.23</v>
      </c>
      <c r="V180" s="13">
        <v>0.23</v>
      </c>
      <c r="W180" s="13">
        <v>0.23</v>
      </c>
      <c r="X180" s="13">
        <v>0.23</v>
      </c>
      <c r="Y180" s="30">
        <v>0.23</v>
      </c>
      <c r="Z180" s="14">
        <v>2.76</v>
      </c>
      <c r="AA180" s="13">
        <v>0.23</v>
      </c>
      <c r="AB180" s="13">
        <v>0.23</v>
      </c>
      <c r="AC180" s="42">
        <f t="shared" si="9"/>
        <v>0.46</v>
      </c>
      <c r="AD180" s="42">
        <f t="shared" si="10"/>
        <v>0</v>
      </c>
      <c r="AE180" s="42">
        <f t="shared" si="11"/>
        <v>0</v>
      </c>
      <c r="AF180" s="42">
        <f t="shared" si="12"/>
        <v>0</v>
      </c>
    </row>
    <row r="181" spans="1:32" hidden="1" x14ac:dyDescent="0.15">
      <c r="A181" s="12" t="s">
        <v>818</v>
      </c>
      <c r="B181" s="12">
        <v>62</v>
      </c>
      <c r="C181" s="12" t="s">
        <v>418</v>
      </c>
      <c r="D181" s="12" t="s">
        <v>419</v>
      </c>
      <c r="E181" s="12" t="s">
        <v>419</v>
      </c>
      <c r="F181" s="12" t="s">
        <v>352</v>
      </c>
      <c r="G181" s="12" t="s">
        <v>420</v>
      </c>
      <c r="H181" s="12" t="s">
        <v>374</v>
      </c>
      <c r="I181" s="12" t="s">
        <v>375</v>
      </c>
      <c r="J181" s="12" t="s">
        <v>423</v>
      </c>
      <c r="K181" s="12" t="s">
        <v>423</v>
      </c>
      <c r="L181" s="12" t="s">
        <v>421</v>
      </c>
      <c r="M181" s="12" t="s">
        <v>376</v>
      </c>
      <c r="N181" s="13">
        <v>0.23</v>
      </c>
      <c r="O181" s="13">
        <v>0.23</v>
      </c>
      <c r="P181" s="13">
        <v>0.23</v>
      </c>
      <c r="Q181" s="13">
        <v>0.23</v>
      </c>
      <c r="R181" s="13">
        <v>0.23</v>
      </c>
      <c r="S181" s="13">
        <v>0.23</v>
      </c>
      <c r="T181" s="13">
        <v>0.23</v>
      </c>
      <c r="U181" s="13">
        <v>0.23</v>
      </c>
      <c r="V181" s="13">
        <v>0.23</v>
      </c>
      <c r="W181" s="13">
        <v>0.23</v>
      </c>
      <c r="X181" s="13">
        <v>0.23</v>
      </c>
      <c r="Y181" s="30">
        <v>0.23</v>
      </c>
      <c r="Z181" s="14">
        <v>2.76</v>
      </c>
      <c r="AA181" s="13">
        <v>0.23</v>
      </c>
      <c r="AB181" s="13">
        <v>0.23</v>
      </c>
      <c r="AC181" s="42">
        <f t="shared" si="9"/>
        <v>0.46</v>
      </c>
      <c r="AD181" s="42">
        <f t="shared" si="10"/>
        <v>0</v>
      </c>
      <c r="AE181" s="42">
        <f t="shared" si="11"/>
        <v>0</v>
      </c>
      <c r="AF181" s="42">
        <f t="shared" si="12"/>
        <v>0</v>
      </c>
    </row>
    <row r="182" spans="1:32" hidden="1" x14ac:dyDescent="0.15">
      <c r="A182" s="12" t="s">
        <v>819</v>
      </c>
      <c r="B182" s="12">
        <v>62</v>
      </c>
      <c r="C182" s="12" t="s">
        <v>418</v>
      </c>
      <c r="D182" s="12" t="s">
        <v>419</v>
      </c>
      <c r="E182" s="12" t="s">
        <v>419</v>
      </c>
      <c r="F182" s="12" t="s">
        <v>352</v>
      </c>
      <c r="G182" s="12" t="s">
        <v>420</v>
      </c>
      <c r="H182" s="12" t="s">
        <v>374</v>
      </c>
      <c r="I182" s="12" t="s">
        <v>375</v>
      </c>
      <c r="J182" s="12" t="s">
        <v>423</v>
      </c>
      <c r="K182" s="12" t="s">
        <v>423</v>
      </c>
      <c r="L182" s="12" t="s">
        <v>421</v>
      </c>
      <c r="M182" s="12" t="s">
        <v>376</v>
      </c>
      <c r="N182" s="13">
        <v>0.22881599999999999</v>
      </c>
      <c r="O182" s="13">
        <v>0.23591999999999999</v>
      </c>
      <c r="P182" s="13">
        <v>0.23119600000000001</v>
      </c>
      <c r="Q182" s="13">
        <v>-0.82680399999999998</v>
      </c>
      <c r="R182" s="13">
        <v>0.23119600000000001</v>
      </c>
      <c r="S182" s="13">
        <v>0.23119600000000001</v>
      </c>
      <c r="T182" s="13">
        <v>0.23119600000000001</v>
      </c>
      <c r="U182" s="13">
        <v>0.17802000000000001</v>
      </c>
      <c r="V182" s="13">
        <v>0</v>
      </c>
      <c r="W182" s="13">
        <v>0</v>
      </c>
      <c r="X182" s="13">
        <v>0</v>
      </c>
      <c r="Y182" s="30">
        <v>0</v>
      </c>
      <c r="Z182" s="14">
        <v>0.74073599999999995</v>
      </c>
      <c r="AA182" s="13">
        <v>0</v>
      </c>
      <c r="AB182" s="13">
        <v>0</v>
      </c>
      <c r="AC182" s="42">
        <f t="shared" si="9"/>
        <v>0</v>
      </c>
      <c r="AD182" s="42">
        <f t="shared" si="10"/>
        <v>-0.22881599999999999</v>
      </c>
      <c r="AE182" s="42">
        <f t="shared" si="11"/>
        <v>-0.23591999999999999</v>
      </c>
      <c r="AF182" s="42">
        <f t="shared" si="12"/>
        <v>-0.46473599999999998</v>
      </c>
    </row>
    <row r="183" spans="1:32" hidden="1" x14ac:dyDescent="0.15">
      <c r="A183" s="12" t="s">
        <v>820</v>
      </c>
      <c r="B183" s="12">
        <v>62</v>
      </c>
      <c r="C183" s="12" t="s">
        <v>418</v>
      </c>
      <c r="D183" s="12" t="s">
        <v>419</v>
      </c>
      <c r="E183" s="12" t="s">
        <v>419</v>
      </c>
      <c r="F183" s="12" t="s">
        <v>352</v>
      </c>
      <c r="G183" s="12" t="s">
        <v>420</v>
      </c>
      <c r="H183" s="12" t="s">
        <v>374</v>
      </c>
      <c r="I183" s="12" t="s">
        <v>375</v>
      </c>
      <c r="J183" s="12" t="s">
        <v>423</v>
      </c>
      <c r="K183" s="12" t="s">
        <v>423</v>
      </c>
      <c r="L183" s="12" t="s">
        <v>421</v>
      </c>
      <c r="M183" s="12" t="s">
        <v>376</v>
      </c>
      <c r="N183" s="13">
        <v>0.22919600000000001</v>
      </c>
      <c r="O183" s="13">
        <v>0.23402000000000001</v>
      </c>
      <c r="P183" s="13">
        <v>0.23080999999999999</v>
      </c>
      <c r="Q183" s="13">
        <v>0.23080999999999999</v>
      </c>
      <c r="R183" s="13">
        <v>0.23080999999999999</v>
      </c>
      <c r="S183" s="13">
        <v>0.23080999999999999</v>
      </c>
      <c r="T183" s="13">
        <v>0.23080999999999999</v>
      </c>
      <c r="U183" s="13">
        <v>0.22595000000000001</v>
      </c>
      <c r="V183" s="13">
        <v>0.22800000000000001</v>
      </c>
      <c r="W183" s="13">
        <v>0.22800000000000001</v>
      </c>
      <c r="X183" s="13">
        <v>0.22800000000000001</v>
      </c>
      <c r="Y183" s="30">
        <v>0.22800000000000001</v>
      </c>
      <c r="Z183" s="14">
        <v>2.7552159999999999</v>
      </c>
      <c r="AA183" s="13">
        <v>0.22800000000000001</v>
      </c>
      <c r="AB183" s="13">
        <v>0.245194</v>
      </c>
      <c r="AC183" s="42">
        <f t="shared" si="9"/>
        <v>0.473194</v>
      </c>
      <c r="AD183" s="42">
        <f t="shared" si="10"/>
        <v>-1.1960000000000026E-3</v>
      </c>
      <c r="AE183" s="42">
        <f t="shared" si="11"/>
        <v>1.1173999999999989E-2</v>
      </c>
      <c r="AF183" s="42">
        <f t="shared" si="12"/>
        <v>9.9779999999999869E-3</v>
      </c>
    </row>
    <row r="184" spans="1:32" hidden="1" x14ac:dyDescent="0.15">
      <c r="A184" s="12" t="s">
        <v>821</v>
      </c>
      <c r="B184" s="12">
        <v>62</v>
      </c>
      <c r="C184" s="12" t="s">
        <v>418</v>
      </c>
      <c r="D184" s="12" t="s">
        <v>419</v>
      </c>
      <c r="E184" s="12" t="s">
        <v>419</v>
      </c>
      <c r="F184" s="12" t="s">
        <v>352</v>
      </c>
      <c r="G184" s="12" t="s">
        <v>420</v>
      </c>
      <c r="H184" s="12" t="s">
        <v>374</v>
      </c>
      <c r="I184" s="12" t="s">
        <v>375</v>
      </c>
      <c r="J184" s="12" t="s">
        <v>423</v>
      </c>
      <c r="K184" s="12" t="s">
        <v>423</v>
      </c>
      <c r="L184" s="12" t="s">
        <v>421</v>
      </c>
      <c r="M184" s="12" t="s">
        <v>376</v>
      </c>
      <c r="N184" s="13">
        <v>0.22883600000000001</v>
      </c>
      <c r="O184" s="13">
        <v>0.23582</v>
      </c>
      <c r="P184" s="13">
        <v>0.23117499999999999</v>
      </c>
      <c r="Q184" s="13">
        <v>-0.87282499999999996</v>
      </c>
      <c r="R184" s="13">
        <v>0.23117499999999999</v>
      </c>
      <c r="S184" s="13">
        <v>0.23117499999999999</v>
      </c>
      <c r="T184" s="13">
        <v>0.23117499999999999</v>
      </c>
      <c r="U184" s="13">
        <v>0.201125</v>
      </c>
      <c r="V184" s="13">
        <v>0</v>
      </c>
      <c r="W184" s="13">
        <v>0</v>
      </c>
      <c r="X184" s="13">
        <v>0</v>
      </c>
      <c r="Y184" s="30">
        <v>0</v>
      </c>
      <c r="Z184" s="14">
        <v>0.71765599999999996</v>
      </c>
      <c r="AA184" s="13">
        <v>0</v>
      </c>
      <c r="AB184" s="13">
        <v>0</v>
      </c>
      <c r="AC184" s="42">
        <f t="shared" si="9"/>
        <v>0</v>
      </c>
      <c r="AD184" s="42">
        <f t="shared" si="10"/>
        <v>-0.22883600000000001</v>
      </c>
      <c r="AE184" s="42">
        <f t="shared" si="11"/>
        <v>-0.23582</v>
      </c>
      <c r="AF184" s="42">
        <f t="shared" si="12"/>
        <v>-0.46465600000000001</v>
      </c>
    </row>
    <row r="185" spans="1:32" hidden="1" x14ac:dyDescent="0.15">
      <c r="A185" s="12" t="s">
        <v>822</v>
      </c>
      <c r="B185" s="12">
        <v>62</v>
      </c>
      <c r="C185" s="12" t="s">
        <v>418</v>
      </c>
      <c r="D185" s="12" t="s">
        <v>419</v>
      </c>
      <c r="E185" s="12" t="s">
        <v>419</v>
      </c>
      <c r="F185" s="12" t="s">
        <v>352</v>
      </c>
      <c r="G185" s="12" t="s">
        <v>823</v>
      </c>
      <c r="H185" s="12" t="s">
        <v>404</v>
      </c>
      <c r="I185" s="12" t="s">
        <v>404</v>
      </c>
      <c r="J185" s="12" t="s">
        <v>824</v>
      </c>
      <c r="K185" s="12" t="s">
        <v>824</v>
      </c>
      <c r="L185" s="12" t="s">
        <v>403</v>
      </c>
      <c r="M185" s="12" t="s">
        <v>358</v>
      </c>
      <c r="N185" s="13">
        <v>37.554375999999998</v>
      </c>
      <c r="O185" s="13">
        <v>37.554375999999998</v>
      </c>
      <c r="P185" s="13">
        <v>37.554375999999998</v>
      </c>
      <c r="Q185" s="13">
        <v>37.554375999999998</v>
      </c>
      <c r="R185" s="13">
        <v>37.554375999999998</v>
      </c>
      <c r="S185" s="13">
        <v>37.554375999999998</v>
      </c>
      <c r="T185" s="13">
        <v>37.554375999999998</v>
      </c>
      <c r="U185" s="13">
        <v>37.554375999999998</v>
      </c>
      <c r="V185" s="13">
        <v>37.554375999999998</v>
      </c>
      <c r="W185" s="13">
        <v>37.554375999999998</v>
      </c>
      <c r="X185" s="13">
        <v>30.878384</v>
      </c>
      <c r="Y185" s="30">
        <v>14.849043</v>
      </c>
      <c r="Z185" s="14">
        <v>421.271187</v>
      </c>
      <c r="AA185" s="13">
        <v>14.849043</v>
      </c>
      <c r="AB185" s="13">
        <v>14.849043</v>
      </c>
      <c r="AC185" s="42">
        <f t="shared" si="9"/>
        <v>29.698086</v>
      </c>
      <c r="AD185" s="42">
        <f t="shared" si="10"/>
        <v>-22.705332999999996</v>
      </c>
      <c r="AE185" s="42">
        <f t="shared" si="11"/>
        <v>-22.705332999999996</v>
      </c>
      <c r="AF185" s="42">
        <f t="shared" si="12"/>
        <v>-45.410665999999992</v>
      </c>
    </row>
    <row r="186" spans="1:32" hidden="1" x14ac:dyDescent="0.15">
      <c r="A186" s="12" t="s">
        <v>825</v>
      </c>
      <c r="B186" s="12">
        <v>62</v>
      </c>
      <c r="C186" s="12" t="s">
        <v>418</v>
      </c>
      <c r="D186" s="12" t="s">
        <v>419</v>
      </c>
      <c r="E186" s="12" t="s">
        <v>419</v>
      </c>
      <c r="F186" s="12" t="s">
        <v>352</v>
      </c>
      <c r="G186" s="12" t="s">
        <v>420</v>
      </c>
      <c r="H186" s="12" t="s">
        <v>374</v>
      </c>
      <c r="I186" s="12" t="s">
        <v>375</v>
      </c>
      <c r="J186" s="12" t="s">
        <v>423</v>
      </c>
      <c r="K186" s="12" t="s">
        <v>423</v>
      </c>
      <c r="L186" s="12" t="s">
        <v>421</v>
      </c>
      <c r="M186" s="12" t="s">
        <v>376</v>
      </c>
      <c r="N186" s="13">
        <v>0.22944000000000001</v>
      </c>
      <c r="O186" s="13">
        <v>0.23280000000000001</v>
      </c>
      <c r="P186" s="13">
        <v>0.23070299999999999</v>
      </c>
      <c r="Q186" s="13">
        <v>0.23070299999999999</v>
      </c>
      <c r="R186" s="13">
        <v>0.23070299999999999</v>
      </c>
      <c r="S186" s="13">
        <v>0.23070299999999999</v>
      </c>
      <c r="T186" s="13">
        <v>0.23070299999999999</v>
      </c>
      <c r="U186" s="13">
        <v>0.22648466666666675</v>
      </c>
      <c r="V186" s="13">
        <v>0.218667</v>
      </c>
      <c r="W186" s="13">
        <v>0.218667</v>
      </c>
      <c r="X186" s="13">
        <v>0.218667</v>
      </c>
      <c r="Y186" s="30">
        <v>0.218667</v>
      </c>
      <c r="Z186" s="14">
        <v>2.7169076666666672</v>
      </c>
      <c r="AA186" s="13">
        <v>0.218667</v>
      </c>
      <c r="AB186" s="13">
        <v>0.29012700000000002</v>
      </c>
      <c r="AC186" s="42">
        <f t="shared" si="9"/>
        <v>0.50879399999999997</v>
      </c>
      <c r="AD186" s="42">
        <f t="shared" si="10"/>
        <v>-1.0773000000000005E-2</v>
      </c>
      <c r="AE186" s="42">
        <f t="shared" si="11"/>
        <v>5.7327000000000017E-2</v>
      </c>
      <c r="AF186" s="42">
        <f t="shared" si="12"/>
        <v>4.6554000000000012E-2</v>
      </c>
    </row>
    <row r="187" spans="1:32" hidden="1" x14ac:dyDescent="0.15">
      <c r="A187" s="12" t="s">
        <v>826</v>
      </c>
      <c r="B187" s="12">
        <v>62</v>
      </c>
      <c r="C187" s="12" t="s">
        <v>418</v>
      </c>
      <c r="D187" s="12" t="s">
        <v>419</v>
      </c>
      <c r="E187" s="12" t="s">
        <v>419</v>
      </c>
      <c r="F187" s="12" t="s">
        <v>352</v>
      </c>
      <c r="G187" s="12" t="s">
        <v>420</v>
      </c>
      <c r="H187" s="12" t="s">
        <v>374</v>
      </c>
      <c r="I187" s="12" t="s">
        <v>375</v>
      </c>
      <c r="J187" s="12" t="s">
        <v>423</v>
      </c>
      <c r="K187" s="12" t="s">
        <v>423</v>
      </c>
      <c r="L187" s="12" t="s">
        <v>421</v>
      </c>
      <c r="M187" s="12" t="s">
        <v>376</v>
      </c>
      <c r="N187" s="13">
        <v>0.22944000000000001</v>
      </c>
      <c r="O187" s="13">
        <v>0.23280000000000001</v>
      </c>
      <c r="P187" s="13">
        <v>0.23070299999999999</v>
      </c>
      <c r="Q187" s="13">
        <v>0.23070299999999999</v>
      </c>
      <c r="R187" s="13">
        <v>0.23070299999999999</v>
      </c>
      <c r="S187" s="13">
        <v>0.23070299999999999</v>
      </c>
      <c r="T187" s="13">
        <v>0.23070299999999999</v>
      </c>
      <c r="U187" s="13">
        <v>0.22648466666666675</v>
      </c>
      <c r="V187" s="13">
        <v>0.228606</v>
      </c>
      <c r="W187" s="13">
        <v>0.228606</v>
      </c>
      <c r="X187" s="13">
        <v>0.228606</v>
      </c>
      <c r="Y187" s="30">
        <v>0.228606</v>
      </c>
      <c r="Z187" s="14">
        <v>2.7566636666666668</v>
      </c>
      <c r="AA187" s="13">
        <v>0.228606</v>
      </c>
      <c r="AB187" s="13">
        <v>0.24043200000000001</v>
      </c>
      <c r="AC187" s="42">
        <f t="shared" si="9"/>
        <v>0.46903800000000001</v>
      </c>
      <c r="AD187" s="42">
        <f t="shared" si="10"/>
        <v>-8.3400000000000141E-4</v>
      </c>
      <c r="AE187" s="42">
        <f t="shared" si="11"/>
        <v>7.6319999999999999E-3</v>
      </c>
      <c r="AF187" s="42">
        <f t="shared" si="12"/>
        <v>6.7979999999999985E-3</v>
      </c>
    </row>
    <row r="188" spans="1:32" hidden="1" x14ac:dyDescent="0.15">
      <c r="A188" s="12" t="s">
        <v>827</v>
      </c>
      <c r="B188" s="12">
        <v>62</v>
      </c>
      <c r="C188" s="12" t="s">
        <v>418</v>
      </c>
      <c r="D188" s="12" t="s">
        <v>419</v>
      </c>
      <c r="E188" s="12" t="s">
        <v>419</v>
      </c>
      <c r="F188" s="12" t="s">
        <v>352</v>
      </c>
      <c r="G188" s="12" t="s">
        <v>828</v>
      </c>
      <c r="H188" s="12" t="s">
        <v>355</v>
      </c>
      <c r="I188" s="12" t="s">
        <v>355</v>
      </c>
      <c r="J188" s="12" t="s">
        <v>256</v>
      </c>
      <c r="K188" s="12" t="s">
        <v>256</v>
      </c>
      <c r="L188" s="12" t="s">
        <v>354</v>
      </c>
      <c r="M188" s="12" t="s">
        <v>376</v>
      </c>
      <c r="N188" s="13">
        <v>0.53781999999999996</v>
      </c>
      <c r="O188" s="13">
        <v>0.54766999999999999</v>
      </c>
      <c r="P188" s="13">
        <v>0.54766999999999999</v>
      </c>
      <c r="Q188" s="13">
        <v>0.54766999999999999</v>
      </c>
      <c r="R188" s="13">
        <v>0.54766999999999999</v>
      </c>
      <c r="S188" s="13">
        <v>0.54766999999999999</v>
      </c>
      <c r="T188" s="13">
        <v>0.53764999999999996</v>
      </c>
      <c r="U188" s="13">
        <v>0.54766999999999999</v>
      </c>
      <c r="V188" s="13">
        <v>-1.1033299999999999</v>
      </c>
      <c r="W188" s="13">
        <v>1.19767</v>
      </c>
      <c r="X188" s="13">
        <v>1.19767</v>
      </c>
      <c r="Y188" s="30">
        <v>1.19767</v>
      </c>
      <c r="Z188" s="14">
        <v>6.8511699999999998</v>
      </c>
      <c r="AA188" s="13">
        <v>0.89644999999999997</v>
      </c>
      <c r="AB188" s="13">
        <v>0.65</v>
      </c>
      <c r="AC188" s="42">
        <f t="shared" si="9"/>
        <v>1.5464500000000001</v>
      </c>
      <c r="AD188" s="42">
        <f t="shared" si="10"/>
        <v>0.35863</v>
      </c>
      <c r="AE188" s="42">
        <f t="shared" si="11"/>
        <v>0.10233000000000003</v>
      </c>
      <c r="AF188" s="42">
        <f t="shared" si="12"/>
        <v>0.46096000000000004</v>
      </c>
    </row>
    <row r="189" spans="1:32" hidden="1" x14ac:dyDescent="0.15">
      <c r="A189" s="12" t="s">
        <v>829</v>
      </c>
      <c r="B189" s="12">
        <v>62</v>
      </c>
      <c r="C189" s="12" t="s">
        <v>418</v>
      </c>
      <c r="D189" s="12" t="s">
        <v>419</v>
      </c>
      <c r="E189" s="12" t="s">
        <v>419</v>
      </c>
      <c r="F189" s="12" t="s">
        <v>352</v>
      </c>
      <c r="G189" s="12" t="s">
        <v>830</v>
      </c>
      <c r="H189" s="12" t="s">
        <v>355</v>
      </c>
      <c r="I189" s="12" t="s">
        <v>355</v>
      </c>
      <c r="J189" s="12" t="s">
        <v>256</v>
      </c>
      <c r="K189" s="12" t="s">
        <v>256</v>
      </c>
      <c r="L189" s="12" t="s">
        <v>354</v>
      </c>
      <c r="M189" s="12" t="s">
        <v>376</v>
      </c>
      <c r="N189" s="13">
        <v>0.54600000000000004</v>
      </c>
      <c r="O189" s="13">
        <v>0.54600000000000004</v>
      </c>
      <c r="P189" s="13">
        <v>0.54600000000000004</v>
      </c>
      <c r="Q189" s="13">
        <v>0.54600000000000004</v>
      </c>
      <c r="R189" s="13">
        <v>0.54600000000000004</v>
      </c>
      <c r="S189" s="13">
        <v>0.54600000000000004</v>
      </c>
      <c r="T189" s="13">
        <v>0.54600000000000004</v>
      </c>
      <c r="U189" s="13">
        <v>0.54600000000000004</v>
      </c>
      <c r="V189" s="13">
        <v>0.54600000000000004</v>
      </c>
      <c r="W189" s="13">
        <v>-0.78</v>
      </c>
      <c r="X189" s="13">
        <v>1.196</v>
      </c>
      <c r="Y189" s="30">
        <v>1.196</v>
      </c>
      <c r="Z189" s="14">
        <v>6.5259999999999998</v>
      </c>
      <c r="AA189" s="13">
        <v>1.196</v>
      </c>
      <c r="AB189" s="13">
        <v>0.65</v>
      </c>
      <c r="AC189" s="42">
        <f t="shared" si="9"/>
        <v>1.8460000000000001</v>
      </c>
      <c r="AD189" s="42">
        <f t="shared" si="10"/>
        <v>0.64999999999999991</v>
      </c>
      <c r="AE189" s="42">
        <f t="shared" si="11"/>
        <v>0.10399999999999998</v>
      </c>
      <c r="AF189" s="42">
        <f t="shared" si="12"/>
        <v>0.75399999999999989</v>
      </c>
    </row>
    <row r="190" spans="1:32" hidden="1" x14ac:dyDescent="0.15">
      <c r="A190" s="12" t="s">
        <v>831</v>
      </c>
      <c r="B190" s="12">
        <v>62</v>
      </c>
      <c r="C190" s="12" t="s">
        <v>418</v>
      </c>
      <c r="D190" s="12" t="s">
        <v>419</v>
      </c>
      <c r="E190" s="12" t="s">
        <v>419</v>
      </c>
      <c r="F190" s="12" t="s">
        <v>352</v>
      </c>
      <c r="G190" s="12" t="s">
        <v>832</v>
      </c>
      <c r="H190" s="12" t="s">
        <v>355</v>
      </c>
      <c r="I190" s="12" t="s">
        <v>355</v>
      </c>
      <c r="J190" s="12" t="s">
        <v>256</v>
      </c>
      <c r="K190" s="12" t="s">
        <v>256</v>
      </c>
      <c r="L190" s="12" t="s">
        <v>354</v>
      </c>
      <c r="M190" s="12" t="s">
        <v>376</v>
      </c>
      <c r="N190" s="13">
        <v>0.53371199999999996</v>
      </c>
      <c r="O190" s="13">
        <v>0.54853700000000005</v>
      </c>
      <c r="P190" s="13">
        <v>0.54853700000000005</v>
      </c>
      <c r="Q190" s="13">
        <v>0.54853700000000005</v>
      </c>
      <c r="R190" s="13">
        <v>0.54853700000000005</v>
      </c>
      <c r="S190" s="13">
        <v>0.54853700000000005</v>
      </c>
      <c r="T190" s="13">
        <v>3.681915</v>
      </c>
      <c r="U190" s="13">
        <v>0</v>
      </c>
      <c r="V190" s="13">
        <v>-1.8243339999999999</v>
      </c>
      <c r="W190" s="13">
        <v>0.65</v>
      </c>
      <c r="X190" s="13">
        <v>0.65</v>
      </c>
      <c r="Y190" s="30">
        <v>0.65</v>
      </c>
      <c r="Z190" s="14">
        <v>7.0839780000000001</v>
      </c>
      <c r="AA190" s="13">
        <v>0.65</v>
      </c>
      <c r="AB190" s="13">
        <v>0.65</v>
      </c>
      <c r="AC190" s="42">
        <f t="shared" si="9"/>
        <v>1.3</v>
      </c>
      <c r="AD190" s="42">
        <f t="shared" si="10"/>
        <v>0.11628800000000006</v>
      </c>
      <c r="AE190" s="42">
        <f t="shared" si="11"/>
        <v>0.10146299999999997</v>
      </c>
      <c r="AF190" s="42">
        <f t="shared" si="12"/>
        <v>0.21775100000000003</v>
      </c>
    </row>
    <row r="191" spans="1:32" hidden="1" x14ac:dyDescent="0.15">
      <c r="A191" s="12" t="s">
        <v>833</v>
      </c>
      <c r="B191" s="12">
        <v>62</v>
      </c>
      <c r="C191" s="12" t="s">
        <v>418</v>
      </c>
      <c r="D191" s="12" t="s">
        <v>419</v>
      </c>
      <c r="E191" s="12" t="s">
        <v>419</v>
      </c>
      <c r="F191" s="12" t="s">
        <v>352</v>
      </c>
      <c r="G191" s="12" t="s">
        <v>834</v>
      </c>
      <c r="H191" s="12" t="s">
        <v>404</v>
      </c>
      <c r="I191" s="12" t="s">
        <v>404</v>
      </c>
      <c r="J191" s="12" t="s">
        <v>835</v>
      </c>
      <c r="K191" s="12" t="s">
        <v>196</v>
      </c>
      <c r="L191" s="12" t="s">
        <v>403</v>
      </c>
      <c r="M191" s="12" t="s">
        <v>376</v>
      </c>
      <c r="N191" s="13">
        <v>1.010176</v>
      </c>
      <c r="O191" s="13">
        <v>1.010176</v>
      </c>
      <c r="P191" s="13">
        <v>1.010176</v>
      </c>
      <c r="Q191" s="13">
        <v>1.010176</v>
      </c>
      <c r="R191" s="13">
        <v>1.010176</v>
      </c>
      <c r="S191" s="13">
        <v>1.010176</v>
      </c>
      <c r="T191" s="13">
        <v>12.914239999999999</v>
      </c>
      <c r="U191" s="13">
        <v>0</v>
      </c>
      <c r="V191" s="13">
        <v>0</v>
      </c>
      <c r="W191" s="13">
        <v>0</v>
      </c>
      <c r="X191" s="13">
        <v>0</v>
      </c>
      <c r="Y191" s="30">
        <v>0</v>
      </c>
      <c r="Z191" s="14">
        <v>18.975296</v>
      </c>
      <c r="AA191" s="13">
        <v>0</v>
      </c>
      <c r="AB191" s="13">
        <v>0</v>
      </c>
      <c r="AC191" s="42">
        <f t="shared" si="9"/>
        <v>0</v>
      </c>
      <c r="AD191" s="42">
        <f t="shared" si="10"/>
        <v>-1.010176</v>
      </c>
      <c r="AE191" s="42">
        <f t="shared" si="11"/>
        <v>-1.010176</v>
      </c>
      <c r="AF191" s="42">
        <f t="shared" si="12"/>
        <v>-2.0203519999999999</v>
      </c>
    </row>
    <row r="192" spans="1:32" hidden="1" x14ac:dyDescent="0.15">
      <c r="A192" s="12" t="s">
        <v>836</v>
      </c>
      <c r="B192" s="12">
        <v>73</v>
      </c>
      <c r="C192" s="12" t="s">
        <v>492</v>
      </c>
      <c r="D192" s="12" t="s">
        <v>6</v>
      </c>
      <c r="E192" s="12" t="s">
        <v>6</v>
      </c>
      <c r="F192" s="12" t="s">
        <v>352</v>
      </c>
      <c r="G192" s="12" t="s">
        <v>837</v>
      </c>
      <c r="H192" s="12" t="s">
        <v>355</v>
      </c>
      <c r="I192" s="12" t="s">
        <v>355</v>
      </c>
      <c r="J192" s="12" t="s">
        <v>357</v>
      </c>
      <c r="K192" s="12" t="s">
        <v>357</v>
      </c>
      <c r="L192" s="12" t="s">
        <v>354</v>
      </c>
      <c r="M192" s="12" t="s">
        <v>358</v>
      </c>
      <c r="N192" s="13">
        <v>9.9962660000000003</v>
      </c>
      <c r="O192" s="13">
        <v>9.9962660000000003</v>
      </c>
      <c r="P192" s="13">
        <v>9.9962660000000003</v>
      </c>
      <c r="Q192" s="13">
        <v>9.9962660000000003</v>
      </c>
      <c r="R192" s="13">
        <v>9.9962660000000003</v>
      </c>
      <c r="S192" s="13">
        <v>9.9962660000000003</v>
      </c>
      <c r="T192" s="13">
        <v>9.9962660000000003</v>
      </c>
      <c r="U192" s="13">
        <v>2.2991389999999998</v>
      </c>
      <c r="V192" s="13">
        <v>0</v>
      </c>
      <c r="W192" s="13">
        <v>27.5</v>
      </c>
      <c r="X192" s="13">
        <v>10</v>
      </c>
      <c r="Y192" s="30">
        <v>10</v>
      </c>
      <c r="Z192" s="14">
        <v>119.77300099999999</v>
      </c>
      <c r="AA192" s="13">
        <v>10</v>
      </c>
      <c r="AB192" s="13">
        <v>2.5</v>
      </c>
      <c r="AC192" s="42">
        <f t="shared" si="9"/>
        <v>12.5</v>
      </c>
      <c r="AD192" s="42">
        <f t="shared" si="10"/>
        <v>3.733999999999682E-3</v>
      </c>
      <c r="AE192" s="42">
        <f t="shared" si="11"/>
        <v>-7.4962660000000003</v>
      </c>
      <c r="AF192" s="42">
        <f t="shared" si="12"/>
        <v>-7.4925320000000006</v>
      </c>
    </row>
    <row r="193" spans="1:32" hidden="1" x14ac:dyDescent="0.15">
      <c r="A193" s="12" t="s">
        <v>838</v>
      </c>
      <c r="B193" s="12">
        <v>7</v>
      </c>
      <c r="C193" s="12" t="s">
        <v>350</v>
      </c>
      <c r="D193" s="12" t="s">
        <v>351</v>
      </c>
      <c r="E193" s="12" t="s">
        <v>351</v>
      </c>
      <c r="F193" s="12" t="s">
        <v>352</v>
      </c>
      <c r="G193" s="12" t="s">
        <v>839</v>
      </c>
      <c r="H193" s="12" t="s">
        <v>366</v>
      </c>
      <c r="I193" s="12" t="s">
        <v>367</v>
      </c>
      <c r="J193" s="12" t="s">
        <v>240</v>
      </c>
      <c r="K193" s="12" t="s">
        <v>240</v>
      </c>
      <c r="L193" s="12" t="s">
        <v>409</v>
      </c>
      <c r="M193" s="12" t="s">
        <v>376</v>
      </c>
      <c r="N193" s="13">
        <v>11.460647</v>
      </c>
      <c r="O193" s="13">
        <v>11.460647</v>
      </c>
      <c r="P193" s="13">
        <v>11.460647</v>
      </c>
      <c r="Q193" s="13">
        <v>11.460647</v>
      </c>
      <c r="R193" s="13">
        <v>11.460647</v>
      </c>
      <c r="S193" s="13">
        <v>11.460647</v>
      </c>
      <c r="T193" s="13">
        <v>11.460647</v>
      </c>
      <c r="U193" s="13">
        <v>11.460647</v>
      </c>
      <c r="V193" s="13">
        <v>11.460647</v>
      </c>
      <c r="W193" s="13">
        <v>11.460647</v>
      </c>
      <c r="X193" s="13">
        <v>11.460647</v>
      </c>
      <c r="Y193" s="30">
        <v>11.460647</v>
      </c>
      <c r="Z193" s="14">
        <v>137.52776399999999</v>
      </c>
      <c r="AA193" s="13">
        <v>11.460647</v>
      </c>
      <c r="AB193" s="13">
        <v>11.460647</v>
      </c>
      <c r="AC193" s="42">
        <f t="shared" si="9"/>
        <v>22.921294</v>
      </c>
      <c r="AD193" s="42">
        <f t="shared" si="10"/>
        <v>0</v>
      </c>
      <c r="AE193" s="42">
        <f t="shared" si="11"/>
        <v>0</v>
      </c>
      <c r="AF193" s="42">
        <f t="shared" si="12"/>
        <v>0</v>
      </c>
    </row>
    <row r="194" spans="1:32" hidden="1" x14ac:dyDescent="0.15">
      <c r="A194" s="12" t="s">
        <v>840</v>
      </c>
      <c r="B194" s="12">
        <v>7</v>
      </c>
      <c r="C194" s="12" t="s">
        <v>350</v>
      </c>
      <c r="D194" s="12" t="s">
        <v>351</v>
      </c>
      <c r="E194" s="12" t="s">
        <v>351</v>
      </c>
      <c r="F194" s="12" t="s">
        <v>352</v>
      </c>
      <c r="G194" s="12" t="s">
        <v>841</v>
      </c>
      <c r="H194" s="12" t="s">
        <v>490</v>
      </c>
      <c r="I194" s="12" t="s">
        <v>375</v>
      </c>
      <c r="J194" s="12" t="s">
        <v>843</v>
      </c>
      <c r="K194" s="12" t="s">
        <v>843</v>
      </c>
      <c r="L194" s="12" t="s">
        <v>842</v>
      </c>
      <c r="M194" s="12" t="s">
        <v>358</v>
      </c>
      <c r="N194" s="13">
        <v>46.556272</v>
      </c>
      <c r="O194" s="13">
        <v>48.215853000000003</v>
      </c>
      <c r="P194" s="13">
        <v>48.215853000000003</v>
      </c>
      <c r="Q194" s="13">
        <v>48.215853000000003</v>
      </c>
      <c r="R194" s="13">
        <v>48.215853000000003</v>
      </c>
      <c r="S194" s="13">
        <v>48.215853000000003</v>
      </c>
      <c r="T194" s="13">
        <v>48.011642999999999</v>
      </c>
      <c r="U194" s="13">
        <v>48.181818</v>
      </c>
      <c r="V194" s="13">
        <v>48.181818</v>
      </c>
      <c r="W194" s="13">
        <v>48.181818</v>
      </c>
      <c r="X194" s="13">
        <v>48.181818</v>
      </c>
      <c r="Y194" s="30">
        <v>48.181818</v>
      </c>
      <c r="Z194" s="14">
        <v>576.55627000000004</v>
      </c>
      <c r="AA194" s="13">
        <v>48.181818</v>
      </c>
      <c r="AB194" s="13">
        <v>48.181818</v>
      </c>
      <c r="AC194" s="42">
        <f t="shared" si="9"/>
        <v>96.363636</v>
      </c>
      <c r="AD194" s="42">
        <f t="shared" si="10"/>
        <v>1.6255459999999999</v>
      </c>
      <c r="AE194" s="42">
        <f t="shared" si="11"/>
        <v>-3.4035000000002924E-2</v>
      </c>
      <c r="AF194" s="42">
        <f t="shared" si="12"/>
        <v>1.591510999999997</v>
      </c>
    </row>
    <row r="195" spans="1:32" hidden="1" x14ac:dyDescent="0.15">
      <c r="A195" s="12" t="s">
        <v>844</v>
      </c>
      <c r="B195" s="12">
        <v>29</v>
      </c>
      <c r="C195" s="12" t="s">
        <v>370</v>
      </c>
      <c r="D195" s="12" t="s">
        <v>10</v>
      </c>
      <c r="E195" s="12" t="s">
        <v>10</v>
      </c>
      <c r="F195" s="12" t="s">
        <v>371</v>
      </c>
      <c r="G195" s="12" t="s">
        <v>845</v>
      </c>
      <c r="H195" s="12" t="s">
        <v>374</v>
      </c>
      <c r="I195" s="12" t="s">
        <v>375</v>
      </c>
      <c r="J195" s="12" t="s">
        <v>626</v>
      </c>
      <c r="K195" s="12" t="s">
        <v>626</v>
      </c>
      <c r="L195" s="12" t="s">
        <v>389</v>
      </c>
      <c r="M195" s="12" t="s">
        <v>358</v>
      </c>
      <c r="N195" s="13">
        <v>2.5406399999999998</v>
      </c>
      <c r="O195" s="13">
        <v>2.611872</v>
      </c>
      <c r="P195" s="13">
        <v>2.611872</v>
      </c>
      <c r="Q195" s="13">
        <v>2.611872</v>
      </c>
      <c r="R195" s="13">
        <v>2.611872</v>
      </c>
      <c r="S195" s="13">
        <v>2.611872</v>
      </c>
      <c r="T195" s="13">
        <v>2.5406399999999998</v>
      </c>
      <c r="U195" s="13">
        <v>2.611872</v>
      </c>
      <c r="V195" s="13">
        <v>2.611872</v>
      </c>
      <c r="W195" s="13">
        <v>2.611872</v>
      </c>
      <c r="X195" s="13">
        <v>2.611872</v>
      </c>
      <c r="Y195" s="30">
        <v>2.611872</v>
      </c>
      <c r="Z195" s="14">
        <v>31.2</v>
      </c>
      <c r="AA195" s="13">
        <v>2.6133280000000001</v>
      </c>
      <c r="AB195" s="13">
        <v>2.5994259999999998</v>
      </c>
      <c r="AC195" s="42">
        <f t="shared" ref="AC195:AC258" si="13">SUM(AA195:AB195)</f>
        <v>5.2127540000000003</v>
      </c>
      <c r="AD195" s="42">
        <f t="shared" si="10"/>
        <v>7.2688000000000308E-2</v>
      </c>
      <c r="AE195" s="42">
        <f t="shared" si="11"/>
        <v>-1.2446000000000179E-2</v>
      </c>
      <c r="AF195" s="42">
        <f t="shared" si="12"/>
        <v>6.0242000000000129E-2</v>
      </c>
    </row>
    <row r="196" spans="1:32" hidden="1" x14ac:dyDescent="0.15">
      <c r="A196" s="12" t="s">
        <v>846</v>
      </c>
      <c r="B196" s="12">
        <v>29</v>
      </c>
      <c r="C196" s="12" t="s">
        <v>370</v>
      </c>
      <c r="D196" s="12" t="s">
        <v>10</v>
      </c>
      <c r="E196" s="12" t="s">
        <v>10</v>
      </c>
      <c r="F196" s="12" t="s">
        <v>371</v>
      </c>
      <c r="G196" s="12" t="s">
        <v>847</v>
      </c>
      <c r="H196" s="12" t="s">
        <v>374</v>
      </c>
      <c r="I196" s="12" t="s">
        <v>375</v>
      </c>
      <c r="J196" s="12" t="s">
        <v>848</v>
      </c>
      <c r="K196" s="12" t="s">
        <v>848</v>
      </c>
      <c r="L196" s="12" t="s">
        <v>373</v>
      </c>
      <c r="M196" s="12" t="s">
        <v>358</v>
      </c>
      <c r="N196" s="13">
        <v>5.5622199999999999</v>
      </c>
      <c r="O196" s="13">
        <v>5.5835559999999997</v>
      </c>
      <c r="P196" s="13">
        <v>5.5835559999999997</v>
      </c>
      <c r="Q196" s="13">
        <v>5.5835559999999997</v>
      </c>
      <c r="R196" s="13">
        <v>5.5835559999999997</v>
      </c>
      <c r="S196" s="13">
        <v>5.5835559999999997</v>
      </c>
      <c r="T196" s="13">
        <v>5.5622199999999999</v>
      </c>
      <c r="U196" s="13">
        <v>5.5835559999999997</v>
      </c>
      <c r="V196" s="13">
        <v>5.5835559999999997</v>
      </c>
      <c r="W196" s="13">
        <v>5.5835559999999997</v>
      </c>
      <c r="X196" s="13">
        <v>5.5835559999999997</v>
      </c>
      <c r="Y196" s="30">
        <v>5.5835559999999997</v>
      </c>
      <c r="Z196" s="14">
        <v>66.959999999999994</v>
      </c>
      <c r="AA196" s="13">
        <v>5.6042199999999998</v>
      </c>
      <c r="AB196" s="13">
        <v>5.575526</v>
      </c>
      <c r="AC196" s="42">
        <f t="shared" si="13"/>
        <v>11.179746</v>
      </c>
      <c r="AD196" s="42">
        <f t="shared" ref="AD196:AD259" si="14">AA196-N196</f>
        <v>4.1999999999999815E-2</v>
      </c>
      <c r="AE196" s="42">
        <f t="shared" ref="AE196:AE259" si="15">AB196-O196</f>
        <v>-8.0299999999997596E-3</v>
      </c>
      <c r="AF196" s="42">
        <f t="shared" ref="AF196:AF259" si="16">AD196+AE196</f>
        <v>3.3970000000000056E-2</v>
      </c>
    </row>
    <row r="197" spans="1:32" hidden="1" x14ac:dyDescent="0.15">
      <c r="A197" s="12" t="s">
        <v>849</v>
      </c>
      <c r="B197" s="12">
        <v>29</v>
      </c>
      <c r="C197" s="12" t="s">
        <v>370</v>
      </c>
      <c r="D197" s="12" t="s">
        <v>10</v>
      </c>
      <c r="E197" s="12" t="s">
        <v>10</v>
      </c>
      <c r="F197" s="12" t="s">
        <v>371</v>
      </c>
      <c r="G197" s="12" t="s">
        <v>850</v>
      </c>
      <c r="H197" s="12" t="s">
        <v>374</v>
      </c>
      <c r="I197" s="12" t="s">
        <v>375</v>
      </c>
      <c r="J197" s="12" t="s">
        <v>851</v>
      </c>
      <c r="K197" s="12" t="s">
        <v>851</v>
      </c>
      <c r="L197" s="12" t="s">
        <v>389</v>
      </c>
      <c r="M197" s="12" t="s">
        <v>358</v>
      </c>
      <c r="N197" s="13">
        <v>15.45</v>
      </c>
      <c r="O197" s="13">
        <v>0</v>
      </c>
      <c r="P197" s="13">
        <v>0</v>
      </c>
      <c r="Q197" s="13">
        <v>0</v>
      </c>
      <c r="R197" s="13">
        <v>0</v>
      </c>
      <c r="S197" s="13">
        <v>0</v>
      </c>
      <c r="T197" s="13">
        <v>0</v>
      </c>
      <c r="U197" s="13">
        <v>0</v>
      </c>
      <c r="V197" s="13">
        <v>0</v>
      </c>
      <c r="W197" s="13">
        <v>0</v>
      </c>
      <c r="X197" s="13">
        <v>0</v>
      </c>
      <c r="Y197" s="30">
        <v>0</v>
      </c>
      <c r="Z197" s="14">
        <v>15.45</v>
      </c>
      <c r="AA197" s="13">
        <v>0</v>
      </c>
      <c r="AB197" s="13">
        <v>0</v>
      </c>
      <c r="AC197" s="42">
        <f t="shared" si="13"/>
        <v>0</v>
      </c>
      <c r="AD197" s="42">
        <f t="shared" si="14"/>
        <v>-15.45</v>
      </c>
      <c r="AE197" s="42">
        <f t="shared" si="15"/>
        <v>0</v>
      </c>
      <c r="AF197" s="42">
        <f t="shared" si="16"/>
        <v>-15.45</v>
      </c>
    </row>
    <row r="198" spans="1:32" hidden="1" x14ac:dyDescent="0.15">
      <c r="A198" s="12" t="s">
        <v>852</v>
      </c>
      <c r="B198" s="12">
        <v>29</v>
      </c>
      <c r="C198" s="12" t="s">
        <v>370</v>
      </c>
      <c r="D198" s="12" t="s">
        <v>10</v>
      </c>
      <c r="E198" s="12" t="s">
        <v>10</v>
      </c>
      <c r="F198" s="12" t="s">
        <v>371</v>
      </c>
      <c r="G198" s="12" t="s">
        <v>853</v>
      </c>
      <c r="H198" s="12" t="s">
        <v>374</v>
      </c>
      <c r="I198" s="12" t="s">
        <v>375</v>
      </c>
      <c r="J198" s="12" t="s">
        <v>854</v>
      </c>
      <c r="K198" s="12" t="s">
        <v>313</v>
      </c>
      <c r="L198" s="12" t="s">
        <v>379</v>
      </c>
      <c r="M198" s="12" t="s">
        <v>376</v>
      </c>
      <c r="N198" s="13">
        <v>14.316032</v>
      </c>
      <c r="O198" s="13">
        <v>13.174113</v>
      </c>
      <c r="P198" s="13">
        <v>13.174113</v>
      </c>
      <c r="Q198" s="13">
        <v>13.174113</v>
      </c>
      <c r="R198" s="13">
        <v>13.174113</v>
      </c>
      <c r="S198" s="13">
        <v>13.174113</v>
      </c>
      <c r="T198" s="13">
        <v>13.27797</v>
      </c>
      <c r="U198" s="13">
        <v>13.452529</v>
      </c>
      <c r="V198" s="13">
        <v>13.452529</v>
      </c>
      <c r="W198" s="13">
        <v>13.452529</v>
      </c>
      <c r="X198" s="13">
        <v>13.452529</v>
      </c>
      <c r="Y198" s="30">
        <v>13.452529</v>
      </c>
      <c r="Z198" s="14">
        <v>160.72721200000001</v>
      </c>
      <c r="AA198" s="13">
        <v>17.483238</v>
      </c>
      <c r="AB198" s="13">
        <v>19.102450000000001</v>
      </c>
      <c r="AC198" s="42">
        <f t="shared" si="13"/>
        <v>36.585688000000005</v>
      </c>
      <c r="AD198" s="42">
        <f t="shared" si="14"/>
        <v>3.1672060000000002</v>
      </c>
      <c r="AE198" s="42">
        <f t="shared" si="15"/>
        <v>5.9283370000000009</v>
      </c>
      <c r="AF198" s="42">
        <f t="shared" si="16"/>
        <v>9.095543000000001</v>
      </c>
    </row>
    <row r="199" spans="1:32" hidden="1" x14ac:dyDescent="0.15">
      <c r="A199" s="12" t="s">
        <v>855</v>
      </c>
      <c r="B199" s="12">
        <v>29</v>
      </c>
      <c r="C199" s="12" t="s">
        <v>370</v>
      </c>
      <c r="D199" s="12" t="s">
        <v>10</v>
      </c>
      <c r="E199" s="12" t="s">
        <v>10</v>
      </c>
      <c r="F199" s="12" t="s">
        <v>371</v>
      </c>
      <c r="G199" s="12" t="s">
        <v>856</v>
      </c>
      <c r="H199" s="12" t="s">
        <v>374</v>
      </c>
      <c r="I199" s="12" t="s">
        <v>375</v>
      </c>
      <c r="J199" s="12" t="s">
        <v>857</v>
      </c>
      <c r="K199" s="12" t="s">
        <v>858</v>
      </c>
      <c r="L199" s="12" t="s">
        <v>379</v>
      </c>
      <c r="M199" s="12" t="s">
        <v>358</v>
      </c>
      <c r="N199" s="13">
        <v>2.0045039999999998</v>
      </c>
      <c r="O199" s="13">
        <v>2.0045039999999998</v>
      </c>
      <c r="P199" s="13">
        <v>2.0045039999999998</v>
      </c>
      <c r="Q199" s="13">
        <v>2.0045039999999998</v>
      </c>
      <c r="R199" s="13">
        <v>2.0045039999999998</v>
      </c>
      <c r="S199" s="13">
        <v>2.0045039999999998</v>
      </c>
      <c r="T199" s="13">
        <v>1.950456</v>
      </c>
      <c r="U199" s="13">
        <v>2.0045039999999998</v>
      </c>
      <c r="V199" s="13">
        <v>2.0045039999999998</v>
      </c>
      <c r="W199" s="13">
        <v>2.0045039999999998</v>
      </c>
      <c r="X199" s="13">
        <v>2.0045039999999998</v>
      </c>
      <c r="Y199" s="30">
        <v>2.0045039999999998</v>
      </c>
      <c r="Z199" s="14">
        <v>24</v>
      </c>
      <c r="AA199" s="13">
        <v>2.0045039999999998</v>
      </c>
      <c r="AB199" s="13">
        <v>2.0045039999999998</v>
      </c>
      <c r="AC199" s="42">
        <f t="shared" si="13"/>
        <v>4.0090079999999997</v>
      </c>
      <c r="AD199" s="42">
        <f t="shared" si="14"/>
        <v>0</v>
      </c>
      <c r="AE199" s="42">
        <f t="shared" si="15"/>
        <v>0</v>
      </c>
      <c r="AF199" s="42">
        <f t="shared" si="16"/>
        <v>0</v>
      </c>
    </row>
    <row r="200" spans="1:32" hidden="1" x14ac:dyDescent="0.15">
      <c r="A200" s="12" t="s">
        <v>859</v>
      </c>
      <c r="B200" s="12">
        <v>62</v>
      </c>
      <c r="C200" s="12" t="s">
        <v>418</v>
      </c>
      <c r="D200" s="12" t="s">
        <v>419</v>
      </c>
      <c r="E200" s="12" t="s">
        <v>419</v>
      </c>
      <c r="F200" s="12" t="s">
        <v>352</v>
      </c>
      <c r="G200" s="12" t="s">
        <v>420</v>
      </c>
      <c r="H200" s="12" t="s">
        <v>374</v>
      </c>
      <c r="I200" s="12" t="s">
        <v>375</v>
      </c>
      <c r="J200" s="12" t="s">
        <v>860</v>
      </c>
      <c r="K200" s="12" t="s">
        <v>423</v>
      </c>
      <c r="L200" s="12" t="s">
        <v>421</v>
      </c>
      <c r="M200" s="12" t="s">
        <v>376</v>
      </c>
      <c r="N200" s="13">
        <v>0.22580500000000001</v>
      </c>
      <c r="O200" s="13">
        <v>0.23083899999999999</v>
      </c>
      <c r="P200" s="13">
        <v>0.23083899999999999</v>
      </c>
      <c r="Q200" s="13">
        <v>0.23083899999999999</v>
      </c>
      <c r="R200" s="13">
        <v>0.23083899999999999</v>
      </c>
      <c r="S200" s="13">
        <v>0.23083899999999999</v>
      </c>
      <c r="T200" s="13">
        <v>0.22580500000000001</v>
      </c>
      <c r="U200" s="13">
        <v>0.23083899999999999</v>
      </c>
      <c r="V200" s="13">
        <v>0.23083899999999999</v>
      </c>
      <c r="W200" s="13">
        <v>0.23083899999999999</v>
      </c>
      <c r="X200" s="13">
        <v>0.23083899999999999</v>
      </c>
      <c r="Y200" s="30">
        <v>0.23083899999999999</v>
      </c>
      <c r="Z200" s="14">
        <v>2.76</v>
      </c>
      <c r="AA200" s="13">
        <v>0.229515</v>
      </c>
      <c r="AB200" s="13">
        <v>0.23016200000000001</v>
      </c>
      <c r="AC200" s="42">
        <f t="shared" si="13"/>
        <v>0.459677</v>
      </c>
      <c r="AD200" s="42">
        <f t="shared" si="14"/>
        <v>3.7099999999999911E-3</v>
      </c>
      <c r="AE200" s="42">
        <f t="shared" si="15"/>
        <v>-6.7699999999998317E-4</v>
      </c>
      <c r="AF200" s="42">
        <f t="shared" si="16"/>
        <v>3.0330000000000079E-3</v>
      </c>
    </row>
    <row r="201" spans="1:32" hidden="1" x14ac:dyDescent="0.15">
      <c r="A201" s="12" t="s">
        <v>861</v>
      </c>
      <c r="B201" s="12">
        <v>62</v>
      </c>
      <c r="C201" s="12" t="s">
        <v>418</v>
      </c>
      <c r="D201" s="12" t="s">
        <v>419</v>
      </c>
      <c r="E201" s="12" t="s">
        <v>419</v>
      </c>
      <c r="F201" s="12" t="s">
        <v>352</v>
      </c>
      <c r="G201" s="12" t="s">
        <v>420</v>
      </c>
      <c r="H201" s="12" t="s">
        <v>374</v>
      </c>
      <c r="I201" s="12" t="s">
        <v>375</v>
      </c>
      <c r="J201" s="12" t="s">
        <v>862</v>
      </c>
      <c r="K201" s="12" t="s">
        <v>423</v>
      </c>
      <c r="L201" s="12" t="s">
        <v>421</v>
      </c>
      <c r="M201" s="12" t="s">
        <v>376</v>
      </c>
      <c r="N201" s="13">
        <v>0.22642000000000001</v>
      </c>
      <c r="O201" s="13">
        <v>0.230716</v>
      </c>
      <c r="P201" s="13">
        <v>0.230716</v>
      </c>
      <c r="Q201" s="13">
        <v>0.230716</v>
      </c>
      <c r="R201" s="13">
        <v>0.230716</v>
      </c>
      <c r="S201" s="13">
        <v>0.230716</v>
      </c>
      <c r="T201" s="13">
        <v>0.22642000000000001</v>
      </c>
      <c r="U201" s="13">
        <v>0.230716</v>
      </c>
      <c r="V201" s="13">
        <v>0.230716</v>
      </c>
      <c r="W201" s="13">
        <v>0.230716</v>
      </c>
      <c r="X201" s="13">
        <v>0.230716</v>
      </c>
      <c r="Y201" s="30">
        <v>0.230716</v>
      </c>
      <c r="Z201" s="14">
        <v>2.76</v>
      </c>
      <c r="AA201" s="13">
        <v>0.22914000000000001</v>
      </c>
      <c r="AB201" s="13">
        <v>0.230208</v>
      </c>
      <c r="AC201" s="42">
        <f t="shared" si="13"/>
        <v>0.45934799999999998</v>
      </c>
      <c r="AD201" s="42">
        <f t="shared" si="14"/>
        <v>2.7200000000000002E-3</v>
      </c>
      <c r="AE201" s="42">
        <f t="shared" si="15"/>
        <v>-5.0800000000000844E-4</v>
      </c>
      <c r="AF201" s="42">
        <f t="shared" si="16"/>
        <v>2.2119999999999918E-3</v>
      </c>
    </row>
    <row r="202" spans="1:32" hidden="1" x14ac:dyDescent="0.15">
      <c r="A202" s="12" t="s">
        <v>863</v>
      </c>
      <c r="B202" s="12">
        <v>62</v>
      </c>
      <c r="C202" s="12" t="s">
        <v>418</v>
      </c>
      <c r="D202" s="12" t="s">
        <v>419</v>
      </c>
      <c r="E202" s="12" t="s">
        <v>419</v>
      </c>
      <c r="F202" s="12" t="s">
        <v>352</v>
      </c>
      <c r="G202" s="12" t="s">
        <v>420</v>
      </c>
      <c r="H202" s="12" t="s">
        <v>374</v>
      </c>
      <c r="I202" s="12" t="s">
        <v>375</v>
      </c>
      <c r="J202" s="12" t="s">
        <v>422</v>
      </c>
      <c r="K202" s="12" t="s">
        <v>423</v>
      </c>
      <c r="L202" s="12" t="s">
        <v>421</v>
      </c>
      <c r="M202" s="12" t="s">
        <v>376</v>
      </c>
      <c r="N202" s="13">
        <v>0.228545</v>
      </c>
      <c r="O202" s="13">
        <v>0.230291</v>
      </c>
      <c r="P202" s="13">
        <v>0.230291</v>
      </c>
      <c r="Q202" s="13">
        <v>0.230291</v>
      </c>
      <c r="R202" s="13">
        <v>0.230291</v>
      </c>
      <c r="S202" s="13">
        <v>0.230291</v>
      </c>
      <c r="T202" s="13">
        <v>0.228545</v>
      </c>
      <c r="U202" s="13">
        <v>0.230291</v>
      </c>
      <c r="V202" s="13">
        <v>0.230291</v>
      </c>
      <c r="W202" s="13">
        <v>0.230291</v>
      </c>
      <c r="X202" s="13">
        <v>0.230291</v>
      </c>
      <c r="Y202" s="30">
        <v>0.230291</v>
      </c>
      <c r="Z202" s="14">
        <v>2.76</v>
      </c>
      <c r="AA202" s="13">
        <v>0.23052300000000001</v>
      </c>
      <c r="AB202" s="13">
        <v>0.22991500000000001</v>
      </c>
      <c r="AC202" s="42">
        <f t="shared" si="13"/>
        <v>0.46043800000000001</v>
      </c>
      <c r="AD202" s="42">
        <f t="shared" si="14"/>
        <v>1.9780000000000075E-3</v>
      </c>
      <c r="AE202" s="42">
        <f t="shared" si="15"/>
        <v>-3.7599999999998746E-4</v>
      </c>
      <c r="AF202" s="42">
        <f t="shared" si="16"/>
        <v>1.6020000000000201E-3</v>
      </c>
    </row>
    <row r="203" spans="1:32" hidden="1" x14ac:dyDescent="0.15">
      <c r="A203" s="12" t="s">
        <v>864</v>
      </c>
      <c r="B203" s="12">
        <v>62</v>
      </c>
      <c r="C203" s="12" t="s">
        <v>418</v>
      </c>
      <c r="D203" s="12" t="s">
        <v>419</v>
      </c>
      <c r="E203" s="12" t="s">
        <v>419</v>
      </c>
      <c r="F203" s="12" t="s">
        <v>352</v>
      </c>
      <c r="G203" s="12" t="s">
        <v>420</v>
      </c>
      <c r="H203" s="12" t="s">
        <v>374</v>
      </c>
      <c r="I203" s="12" t="s">
        <v>375</v>
      </c>
      <c r="J203" s="12" t="s">
        <v>423</v>
      </c>
      <c r="K203" s="12" t="s">
        <v>423</v>
      </c>
      <c r="L203" s="12" t="s">
        <v>421</v>
      </c>
      <c r="M203" s="12" t="s">
        <v>376</v>
      </c>
      <c r="N203" s="13">
        <v>0.228545</v>
      </c>
      <c r="O203" s="13">
        <v>0.230291</v>
      </c>
      <c r="P203" s="13">
        <v>0.230291</v>
      </c>
      <c r="Q203" s="13">
        <v>0.230291</v>
      </c>
      <c r="R203" s="13">
        <v>0.230291</v>
      </c>
      <c r="S203" s="13">
        <v>0.230291</v>
      </c>
      <c r="T203" s="13">
        <v>0.228545</v>
      </c>
      <c r="U203" s="13">
        <v>0.230291</v>
      </c>
      <c r="V203" s="13">
        <v>0.230291</v>
      </c>
      <c r="W203" s="13">
        <v>0.230291</v>
      </c>
      <c r="X203" s="13">
        <v>0.230291</v>
      </c>
      <c r="Y203" s="30">
        <v>0.230291</v>
      </c>
      <c r="Z203" s="14">
        <v>2.76</v>
      </c>
      <c r="AA203" s="13">
        <v>0.23052300000000001</v>
      </c>
      <c r="AB203" s="13">
        <v>0.22991500000000001</v>
      </c>
      <c r="AC203" s="42">
        <f t="shared" si="13"/>
        <v>0.46043800000000001</v>
      </c>
      <c r="AD203" s="42">
        <f t="shared" si="14"/>
        <v>1.9780000000000075E-3</v>
      </c>
      <c r="AE203" s="42">
        <f t="shared" si="15"/>
        <v>-3.7599999999998746E-4</v>
      </c>
      <c r="AF203" s="42">
        <f t="shared" si="16"/>
        <v>1.6020000000000201E-3</v>
      </c>
    </row>
    <row r="204" spans="1:32" hidden="1" x14ac:dyDescent="0.15">
      <c r="A204" s="12" t="s">
        <v>865</v>
      </c>
      <c r="B204" s="12">
        <v>62</v>
      </c>
      <c r="C204" s="12" t="s">
        <v>418</v>
      </c>
      <c r="D204" s="12" t="s">
        <v>419</v>
      </c>
      <c r="E204" s="12" t="s">
        <v>419</v>
      </c>
      <c r="F204" s="12" t="s">
        <v>352</v>
      </c>
      <c r="G204" s="12" t="s">
        <v>420</v>
      </c>
      <c r="H204" s="12" t="s">
        <v>374</v>
      </c>
      <c r="I204" s="12" t="s">
        <v>375</v>
      </c>
      <c r="J204" s="12" t="s">
        <v>423</v>
      </c>
      <c r="K204" s="12" t="s">
        <v>423</v>
      </c>
      <c r="L204" s="12" t="s">
        <v>421</v>
      </c>
      <c r="M204" s="12" t="s">
        <v>376</v>
      </c>
      <c r="N204" s="13">
        <v>0.22925000000000001</v>
      </c>
      <c r="O204" s="13">
        <v>0.23014999999999999</v>
      </c>
      <c r="P204" s="13">
        <v>0.23014999999999999</v>
      </c>
      <c r="Q204" s="13">
        <v>0.23014999999999999</v>
      </c>
      <c r="R204" s="13">
        <v>0.23014999999999999</v>
      </c>
      <c r="S204" s="13">
        <v>0.23014999999999999</v>
      </c>
      <c r="T204" s="13">
        <v>0.22925000000000001</v>
      </c>
      <c r="U204" s="13">
        <v>0.23014999999999999</v>
      </c>
      <c r="V204" s="13">
        <v>0.23014999999999999</v>
      </c>
      <c r="W204" s="13">
        <v>0.23014999999999999</v>
      </c>
      <c r="X204" s="13">
        <v>0.23014999999999999</v>
      </c>
      <c r="Y204" s="30">
        <v>0.23014999999999999</v>
      </c>
      <c r="Z204" s="14">
        <v>2.76</v>
      </c>
      <c r="AA204" s="13">
        <v>0.23024</v>
      </c>
      <c r="AB204" s="13">
        <v>0.22995699999999999</v>
      </c>
      <c r="AC204" s="42">
        <f t="shared" si="13"/>
        <v>0.46019699999999997</v>
      </c>
      <c r="AD204" s="42">
        <f t="shared" si="14"/>
        <v>9.8999999999999089E-4</v>
      </c>
      <c r="AE204" s="42">
        <f t="shared" si="15"/>
        <v>-1.9299999999999873E-4</v>
      </c>
      <c r="AF204" s="42">
        <f t="shared" si="16"/>
        <v>7.9699999999999216E-4</v>
      </c>
    </row>
    <row r="205" spans="1:32" hidden="1" x14ac:dyDescent="0.15">
      <c r="A205" s="12" t="s">
        <v>866</v>
      </c>
      <c r="B205" s="12">
        <v>62</v>
      </c>
      <c r="C205" s="12" t="s">
        <v>418</v>
      </c>
      <c r="D205" s="12" t="s">
        <v>419</v>
      </c>
      <c r="E205" s="12" t="s">
        <v>419</v>
      </c>
      <c r="F205" s="12" t="s">
        <v>352</v>
      </c>
      <c r="G205" s="12" t="s">
        <v>867</v>
      </c>
      <c r="H205" s="12" t="s">
        <v>404</v>
      </c>
      <c r="I205" s="12" t="s">
        <v>404</v>
      </c>
      <c r="J205" s="12" t="s">
        <v>868</v>
      </c>
      <c r="K205" s="12" t="s">
        <v>155</v>
      </c>
      <c r="L205" s="12" t="s">
        <v>602</v>
      </c>
      <c r="M205" s="12" t="s">
        <v>376</v>
      </c>
      <c r="N205" s="13">
        <v>4.1863549999999998</v>
      </c>
      <c r="O205" s="13">
        <v>4.2027289999999997</v>
      </c>
      <c r="P205" s="13">
        <v>4.2027289999999997</v>
      </c>
      <c r="Q205" s="13">
        <v>4.2027289999999997</v>
      </c>
      <c r="R205" s="13">
        <v>4.2027289999999997</v>
      </c>
      <c r="S205" s="13">
        <v>4.2027289999999997</v>
      </c>
      <c r="T205" s="13">
        <v>4.1863549999999998</v>
      </c>
      <c r="U205" s="13">
        <v>4.2027289999999997</v>
      </c>
      <c r="V205" s="13">
        <v>4.2027289999999997</v>
      </c>
      <c r="W205" s="13">
        <v>4.2027289999999997</v>
      </c>
      <c r="X205" s="13">
        <v>4.2027289999999997</v>
      </c>
      <c r="Y205" s="30">
        <v>4.2027289999999997</v>
      </c>
      <c r="Z205" s="14">
        <v>50.4</v>
      </c>
      <c r="AA205" s="13">
        <v>4.2044199999999998</v>
      </c>
      <c r="AB205" s="13">
        <v>4.1992079999999996</v>
      </c>
      <c r="AC205" s="42">
        <f t="shared" si="13"/>
        <v>8.4036279999999994</v>
      </c>
      <c r="AD205" s="42">
        <f t="shared" si="14"/>
        <v>1.8064999999999998E-2</v>
      </c>
      <c r="AE205" s="42">
        <f t="shared" si="15"/>
        <v>-3.5210000000001074E-3</v>
      </c>
      <c r="AF205" s="42">
        <f t="shared" si="16"/>
        <v>1.454399999999989E-2</v>
      </c>
    </row>
    <row r="206" spans="1:32" hidden="1" x14ac:dyDescent="0.15">
      <c r="A206" s="12" t="s">
        <v>869</v>
      </c>
      <c r="B206" s="12">
        <v>62</v>
      </c>
      <c r="C206" s="12" t="s">
        <v>418</v>
      </c>
      <c r="D206" s="12" t="s">
        <v>419</v>
      </c>
      <c r="E206" s="12" t="s">
        <v>419</v>
      </c>
      <c r="F206" s="12" t="s">
        <v>352</v>
      </c>
      <c r="G206" s="12" t="s">
        <v>870</v>
      </c>
      <c r="H206" s="12" t="s">
        <v>404</v>
      </c>
      <c r="I206" s="12" t="s">
        <v>404</v>
      </c>
      <c r="J206" s="12" t="s">
        <v>872</v>
      </c>
      <c r="K206" s="12" t="s">
        <v>872</v>
      </c>
      <c r="L206" s="12" t="s">
        <v>871</v>
      </c>
      <c r="M206" s="12" t="s">
        <v>376</v>
      </c>
      <c r="N206" s="13">
        <v>15.856667</v>
      </c>
      <c r="O206" s="13">
        <v>15.856667</v>
      </c>
      <c r="P206" s="13">
        <v>15.856667</v>
      </c>
      <c r="Q206" s="13">
        <v>15.856667</v>
      </c>
      <c r="R206" s="13">
        <v>15.856664</v>
      </c>
      <c r="S206" s="13">
        <v>15.596944000000001</v>
      </c>
      <c r="T206" s="13">
        <v>15.596944000000001</v>
      </c>
      <c r="U206" s="13">
        <v>15.596944000000001</v>
      </c>
      <c r="V206" s="13">
        <v>15.596944000000001</v>
      </c>
      <c r="W206" s="13">
        <v>15.596944000000001</v>
      </c>
      <c r="X206" s="13">
        <v>15.596944000000001</v>
      </c>
      <c r="Y206" s="30">
        <v>15.596944000000001</v>
      </c>
      <c r="Z206" s="14">
        <v>188.46194</v>
      </c>
      <c r="AA206" s="13">
        <v>15.596944000000001</v>
      </c>
      <c r="AB206" s="13">
        <v>15.596944000000001</v>
      </c>
      <c r="AC206" s="42">
        <f t="shared" si="13"/>
        <v>31.193888000000001</v>
      </c>
      <c r="AD206" s="42">
        <f t="shared" si="14"/>
        <v>-0.25972299999999926</v>
      </c>
      <c r="AE206" s="42">
        <f t="shared" si="15"/>
        <v>-0.25972299999999926</v>
      </c>
      <c r="AF206" s="42">
        <f t="shared" si="16"/>
        <v>-0.51944599999999852</v>
      </c>
    </row>
    <row r="207" spans="1:32" hidden="1" x14ac:dyDescent="0.15">
      <c r="A207" s="12" t="s">
        <v>873</v>
      </c>
      <c r="B207" s="12">
        <v>62</v>
      </c>
      <c r="C207" s="12" t="s">
        <v>418</v>
      </c>
      <c r="D207" s="12" t="s">
        <v>419</v>
      </c>
      <c r="E207" s="12" t="s">
        <v>419</v>
      </c>
      <c r="F207" s="12" t="s">
        <v>352</v>
      </c>
      <c r="G207" s="12" t="s">
        <v>420</v>
      </c>
      <c r="H207" s="12" t="s">
        <v>374</v>
      </c>
      <c r="I207" s="12" t="s">
        <v>375</v>
      </c>
      <c r="J207" s="12" t="s">
        <v>423</v>
      </c>
      <c r="K207" s="12" t="s">
        <v>423</v>
      </c>
      <c r="L207" s="12" t="s">
        <v>421</v>
      </c>
      <c r="M207" s="12" t="s">
        <v>376</v>
      </c>
      <c r="N207" s="13">
        <v>0.79836499999999999</v>
      </c>
      <c r="O207" s="13">
        <v>0.80148399999999997</v>
      </c>
      <c r="P207" s="13">
        <v>0.80148399999999997</v>
      </c>
      <c r="Q207" s="13">
        <v>0.80148399999999997</v>
      </c>
      <c r="R207" s="13">
        <v>0.80148399999999997</v>
      </c>
      <c r="S207" s="13">
        <v>0.80148399999999997</v>
      </c>
      <c r="T207" s="13">
        <v>0.79257999999999995</v>
      </c>
      <c r="U207" s="13">
        <v>0.80148399999999997</v>
      </c>
      <c r="V207" s="13">
        <v>0.80148399999999997</v>
      </c>
      <c r="W207" s="13">
        <v>0.80148399999999997</v>
      </c>
      <c r="X207" s="13">
        <v>0.80148399999999997</v>
      </c>
      <c r="Y207" s="30">
        <v>0.80148399999999997</v>
      </c>
      <c r="Z207" s="14">
        <v>9.6057849999999991</v>
      </c>
      <c r="AA207" s="13">
        <v>0.80290300000000003</v>
      </c>
      <c r="AB207" s="13">
        <v>0.79956899999999997</v>
      </c>
      <c r="AC207" s="42">
        <f t="shared" si="13"/>
        <v>1.6024720000000001</v>
      </c>
      <c r="AD207" s="42">
        <f t="shared" si="14"/>
        <v>4.538000000000042E-3</v>
      </c>
      <c r="AE207" s="42">
        <f t="shared" si="15"/>
        <v>-1.915E-3</v>
      </c>
      <c r="AF207" s="42">
        <f t="shared" si="16"/>
        <v>2.623000000000042E-3</v>
      </c>
    </row>
    <row r="208" spans="1:32" hidden="1" x14ac:dyDescent="0.15">
      <c r="A208" s="12" t="s">
        <v>874</v>
      </c>
      <c r="B208" s="12">
        <v>62</v>
      </c>
      <c r="C208" s="12" t="s">
        <v>418</v>
      </c>
      <c r="D208" s="12" t="s">
        <v>419</v>
      </c>
      <c r="E208" s="12" t="s">
        <v>419</v>
      </c>
      <c r="F208" s="12" t="s">
        <v>352</v>
      </c>
      <c r="G208" s="12" t="s">
        <v>434</v>
      </c>
      <c r="H208" s="12" t="s">
        <v>374</v>
      </c>
      <c r="I208" s="12" t="s">
        <v>375</v>
      </c>
      <c r="J208" s="12" t="s">
        <v>435</v>
      </c>
      <c r="K208" s="12" t="s">
        <v>435</v>
      </c>
      <c r="L208" s="12" t="s">
        <v>379</v>
      </c>
      <c r="M208" s="12" t="s">
        <v>358</v>
      </c>
      <c r="N208" s="13">
        <v>0.43516700000000003</v>
      </c>
      <c r="O208" s="13">
        <v>0.43516700000000003</v>
      </c>
      <c r="P208" s="13">
        <v>0.43516700000000003</v>
      </c>
      <c r="Q208" s="13">
        <v>0.43516700000000003</v>
      </c>
      <c r="R208" s="13">
        <v>0.43516700000000003</v>
      </c>
      <c r="S208" s="13">
        <v>0.39164700000000002</v>
      </c>
      <c r="T208" s="13">
        <v>0.30461300000000002</v>
      </c>
      <c r="U208" s="13">
        <v>0.43555199999999999</v>
      </c>
      <c r="V208" s="13">
        <v>0.43555199999999999</v>
      </c>
      <c r="W208" s="13">
        <v>0.43555199999999999</v>
      </c>
      <c r="X208" s="13">
        <v>0.43555199999999999</v>
      </c>
      <c r="Y208" s="30">
        <v>0.43555199999999999</v>
      </c>
      <c r="Z208" s="14">
        <v>5.049855</v>
      </c>
      <c r="AA208" s="13">
        <v>0.43555199999999999</v>
      </c>
      <c r="AB208" s="13">
        <v>0.43555199999999999</v>
      </c>
      <c r="AC208" s="42">
        <f t="shared" si="13"/>
        <v>0.87110399999999999</v>
      </c>
      <c r="AD208" s="42">
        <f t="shared" si="14"/>
        <v>3.849999999999687E-4</v>
      </c>
      <c r="AE208" s="42">
        <f t="shared" si="15"/>
        <v>3.849999999999687E-4</v>
      </c>
      <c r="AF208" s="42">
        <f t="shared" si="16"/>
        <v>7.699999999999374E-4</v>
      </c>
    </row>
    <row r="209" spans="1:32" hidden="1" x14ac:dyDescent="0.15">
      <c r="A209" s="12" t="s">
        <v>875</v>
      </c>
      <c r="B209" s="12">
        <v>74</v>
      </c>
      <c r="C209" s="12" t="s">
        <v>487</v>
      </c>
      <c r="D209" s="12" t="s">
        <v>10</v>
      </c>
      <c r="E209" s="12" t="s">
        <v>10</v>
      </c>
      <c r="F209" s="12" t="s">
        <v>371</v>
      </c>
      <c r="G209" s="12" t="s">
        <v>876</v>
      </c>
      <c r="H209" s="12" t="s">
        <v>374</v>
      </c>
      <c r="I209" s="12" t="s">
        <v>375</v>
      </c>
      <c r="J209" s="12" t="s">
        <v>877</v>
      </c>
      <c r="K209" s="12" t="s">
        <v>877</v>
      </c>
      <c r="L209" s="12" t="s">
        <v>481</v>
      </c>
      <c r="M209" s="12" t="s">
        <v>376</v>
      </c>
      <c r="N209" s="13">
        <v>13.83797</v>
      </c>
      <c r="O209" s="13">
        <v>13.912406000000001</v>
      </c>
      <c r="P209" s="13">
        <v>13.912406000000001</v>
      </c>
      <c r="Q209" s="13">
        <v>13.912406000000001</v>
      </c>
      <c r="R209" s="13">
        <v>13.912406000000001</v>
      </c>
      <c r="S209" s="13">
        <v>13.912406000000001</v>
      </c>
      <c r="T209" s="13">
        <v>13.900744</v>
      </c>
      <c r="U209" s="13">
        <v>13.9</v>
      </c>
      <c r="V209" s="13">
        <v>13.9</v>
      </c>
      <c r="W209" s="13">
        <v>13.9</v>
      </c>
      <c r="X209" s="13">
        <v>13.9</v>
      </c>
      <c r="Y209" s="30">
        <v>13.9</v>
      </c>
      <c r="Z209" s="14">
        <v>166.80074400000001</v>
      </c>
      <c r="AA209" s="13">
        <v>13.837225999999999</v>
      </c>
      <c r="AB209" s="13">
        <v>13.912406000000001</v>
      </c>
      <c r="AC209" s="42">
        <f t="shared" si="13"/>
        <v>27.749631999999998</v>
      </c>
      <c r="AD209" s="42">
        <f t="shared" si="14"/>
        <v>-7.4400000000096611E-4</v>
      </c>
      <c r="AE209" s="42">
        <f t="shared" si="15"/>
        <v>0</v>
      </c>
      <c r="AF209" s="42">
        <f t="shared" si="16"/>
        <v>-7.4400000000096611E-4</v>
      </c>
    </row>
    <row r="210" spans="1:32" hidden="1" x14ac:dyDescent="0.15">
      <c r="A210" s="12" t="s">
        <v>878</v>
      </c>
      <c r="B210" s="12">
        <v>79</v>
      </c>
      <c r="C210" s="12" t="s">
        <v>879</v>
      </c>
      <c r="D210" s="12" t="s">
        <v>10</v>
      </c>
      <c r="E210" s="12" t="s">
        <v>10</v>
      </c>
      <c r="F210" s="12" t="s">
        <v>371</v>
      </c>
      <c r="G210" s="12" t="s">
        <v>880</v>
      </c>
      <c r="H210" s="12" t="s">
        <v>490</v>
      </c>
      <c r="I210" s="12" t="s">
        <v>375</v>
      </c>
      <c r="J210" s="12" t="s">
        <v>881</v>
      </c>
      <c r="K210" s="12" t="s">
        <v>803</v>
      </c>
      <c r="L210" s="12" t="s">
        <v>712</v>
      </c>
      <c r="M210" s="12" t="s">
        <v>376</v>
      </c>
      <c r="N210" s="13">
        <v>3.06</v>
      </c>
      <c r="O210" s="13">
        <v>3.06</v>
      </c>
      <c r="P210" s="13">
        <v>3.06</v>
      </c>
      <c r="Q210" s="13">
        <v>3.06</v>
      </c>
      <c r="R210" s="13">
        <v>3.06</v>
      </c>
      <c r="S210" s="13">
        <v>3.06</v>
      </c>
      <c r="T210" s="13">
        <v>0</v>
      </c>
      <c r="U210" s="13">
        <v>0</v>
      </c>
      <c r="V210" s="13">
        <v>0</v>
      </c>
      <c r="W210" s="13">
        <v>0</v>
      </c>
      <c r="X210" s="13">
        <v>0</v>
      </c>
      <c r="Y210" s="30">
        <v>0</v>
      </c>
      <c r="Z210" s="14">
        <v>18.36</v>
      </c>
      <c r="AA210" s="13">
        <v>0</v>
      </c>
      <c r="AB210" s="13">
        <v>0</v>
      </c>
      <c r="AC210" s="42">
        <f t="shared" si="13"/>
        <v>0</v>
      </c>
      <c r="AD210" s="42">
        <f t="shared" si="14"/>
        <v>-3.06</v>
      </c>
      <c r="AE210" s="42">
        <f t="shared" si="15"/>
        <v>-3.06</v>
      </c>
      <c r="AF210" s="42">
        <f t="shared" si="16"/>
        <v>-6.12</v>
      </c>
    </row>
    <row r="211" spans="1:32" hidden="1" x14ac:dyDescent="0.15">
      <c r="A211" s="12" t="s">
        <v>882</v>
      </c>
      <c r="B211" s="12">
        <v>7</v>
      </c>
      <c r="C211" s="12" t="s">
        <v>350</v>
      </c>
      <c r="D211" s="12" t="s">
        <v>351</v>
      </c>
      <c r="E211" s="12" t="s">
        <v>351</v>
      </c>
      <c r="F211" s="12" t="s">
        <v>352</v>
      </c>
      <c r="G211" s="12" t="s">
        <v>883</v>
      </c>
      <c r="H211" s="12" t="s">
        <v>404</v>
      </c>
      <c r="I211" s="12" t="s">
        <v>404</v>
      </c>
      <c r="J211" s="12" t="s">
        <v>884</v>
      </c>
      <c r="K211" s="12" t="s">
        <v>884</v>
      </c>
      <c r="L211" s="12" t="s">
        <v>403</v>
      </c>
      <c r="M211" s="12" t="s">
        <v>358</v>
      </c>
      <c r="N211" s="13">
        <v>9.5027229999999996</v>
      </c>
      <c r="O211" s="13">
        <v>9.5027229999999996</v>
      </c>
      <c r="P211" s="13">
        <v>9.5027229999999996</v>
      </c>
      <c r="Q211" s="13">
        <v>9.5027229999999996</v>
      </c>
      <c r="R211" s="13">
        <v>9.5027229999999996</v>
      </c>
      <c r="S211" s="13">
        <v>9.4700469999999992</v>
      </c>
      <c r="T211" s="13">
        <v>9.5027229999999996</v>
      </c>
      <c r="U211" s="13">
        <v>9.5027229999999996</v>
      </c>
      <c r="V211" s="13">
        <v>9.5027229999999996</v>
      </c>
      <c r="W211" s="13">
        <v>9.5027229999999996</v>
      </c>
      <c r="X211" s="13">
        <v>9.5027229999999996</v>
      </c>
      <c r="Y211" s="30">
        <v>9.5027229999999996</v>
      </c>
      <c r="Z211" s="14">
        <v>114</v>
      </c>
      <c r="AA211" s="13">
        <v>9.5027229999999996</v>
      </c>
      <c r="AB211" s="13">
        <v>9.5027229999999996</v>
      </c>
      <c r="AC211" s="42">
        <f t="shared" si="13"/>
        <v>19.005445999999999</v>
      </c>
      <c r="AD211" s="42">
        <f t="shared" si="14"/>
        <v>0</v>
      </c>
      <c r="AE211" s="42">
        <f t="shared" si="15"/>
        <v>0</v>
      </c>
      <c r="AF211" s="42">
        <f t="shared" si="16"/>
        <v>0</v>
      </c>
    </row>
    <row r="212" spans="1:32" hidden="1" x14ac:dyDescent="0.15">
      <c r="A212" s="12" t="s">
        <v>885</v>
      </c>
      <c r="B212" s="12">
        <v>29</v>
      </c>
      <c r="C212" s="12" t="s">
        <v>370</v>
      </c>
      <c r="D212" s="12" t="s">
        <v>10</v>
      </c>
      <c r="E212" s="12" t="s">
        <v>10</v>
      </c>
      <c r="F212" s="12" t="s">
        <v>371</v>
      </c>
      <c r="G212" s="12" t="s">
        <v>886</v>
      </c>
      <c r="H212" s="12" t="s">
        <v>374</v>
      </c>
      <c r="I212" s="12" t="s">
        <v>375</v>
      </c>
      <c r="J212" s="12" t="s">
        <v>887</v>
      </c>
      <c r="K212" s="12" t="s">
        <v>887</v>
      </c>
      <c r="L212" s="12" t="s">
        <v>379</v>
      </c>
      <c r="M212" s="12" t="s">
        <v>358</v>
      </c>
      <c r="N212" s="13">
        <v>1.44</v>
      </c>
      <c r="O212" s="13">
        <v>1.44</v>
      </c>
      <c r="P212" s="13">
        <v>1.44</v>
      </c>
      <c r="Q212" s="13">
        <v>1.44</v>
      </c>
      <c r="R212" s="13">
        <v>1.44</v>
      </c>
      <c r="S212" s="13">
        <v>17.712</v>
      </c>
      <c r="T212" s="13">
        <v>0</v>
      </c>
      <c r="U212" s="13">
        <v>0</v>
      </c>
      <c r="V212" s="13">
        <v>0</v>
      </c>
      <c r="W212" s="13">
        <v>0</v>
      </c>
      <c r="X212" s="13">
        <v>0</v>
      </c>
      <c r="Y212" s="30">
        <v>0</v>
      </c>
      <c r="Z212" s="14">
        <v>24.911999999999999</v>
      </c>
      <c r="AA212" s="13">
        <v>0</v>
      </c>
      <c r="AB212" s="13">
        <v>0</v>
      </c>
      <c r="AC212" s="42">
        <f t="shared" si="13"/>
        <v>0</v>
      </c>
      <c r="AD212" s="42">
        <f t="shared" si="14"/>
        <v>-1.44</v>
      </c>
      <c r="AE212" s="42">
        <f t="shared" si="15"/>
        <v>-1.44</v>
      </c>
      <c r="AF212" s="42">
        <f t="shared" si="16"/>
        <v>-2.88</v>
      </c>
    </row>
    <row r="213" spans="1:32" hidden="1" x14ac:dyDescent="0.15">
      <c r="A213" s="12" t="s">
        <v>888</v>
      </c>
      <c r="B213" s="12">
        <v>58</v>
      </c>
      <c r="C213" s="12" t="s">
        <v>469</v>
      </c>
      <c r="D213" s="12" t="s">
        <v>419</v>
      </c>
      <c r="E213" s="12" t="s">
        <v>419</v>
      </c>
      <c r="F213" s="12" t="s">
        <v>352</v>
      </c>
      <c r="G213" s="12" t="s">
        <v>889</v>
      </c>
      <c r="H213" s="12" t="s">
        <v>404</v>
      </c>
      <c r="I213" s="12" t="s">
        <v>404</v>
      </c>
      <c r="J213" s="12" t="s">
        <v>133</v>
      </c>
      <c r="K213" s="12" t="s">
        <v>890</v>
      </c>
      <c r="L213" s="12" t="s">
        <v>789</v>
      </c>
      <c r="M213" s="12" t="s">
        <v>376</v>
      </c>
      <c r="N213" s="13">
        <v>1.5995349999999999</v>
      </c>
      <c r="O213" s="13">
        <v>1.5995349999999999</v>
      </c>
      <c r="P213" s="13">
        <v>1.5995349999999999</v>
      </c>
      <c r="Q213" s="13">
        <v>1.5995349999999999</v>
      </c>
      <c r="R213" s="13">
        <v>1.5995349999999999</v>
      </c>
      <c r="S213" s="13">
        <v>1.6051150000000001</v>
      </c>
      <c r="T213" s="13">
        <v>1.5995349999999999</v>
      </c>
      <c r="U213" s="13">
        <v>1.5995349999999999</v>
      </c>
      <c r="V213" s="13">
        <v>1.5995349999999999</v>
      </c>
      <c r="W213" s="13">
        <v>1.5995349999999999</v>
      </c>
      <c r="X213" s="13">
        <v>1.5995349999999999</v>
      </c>
      <c r="Y213" s="30">
        <v>1.5995349999999999</v>
      </c>
      <c r="Z213" s="14">
        <v>19.2</v>
      </c>
      <c r="AA213" s="13">
        <v>1.5995349999999999</v>
      </c>
      <c r="AB213" s="13">
        <v>1.5995349999999999</v>
      </c>
      <c r="AC213" s="42">
        <f t="shared" si="13"/>
        <v>3.1990699999999999</v>
      </c>
      <c r="AD213" s="42">
        <f t="shared" si="14"/>
        <v>0</v>
      </c>
      <c r="AE213" s="42">
        <f t="shared" si="15"/>
        <v>0</v>
      </c>
      <c r="AF213" s="42">
        <f t="shared" si="16"/>
        <v>0</v>
      </c>
    </row>
    <row r="214" spans="1:32" hidden="1" x14ac:dyDescent="0.15">
      <c r="A214" s="12" t="s">
        <v>891</v>
      </c>
      <c r="B214" s="12">
        <v>62</v>
      </c>
      <c r="C214" s="12" t="s">
        <v>418</v>
      </c>
      <c r="D214" s="12" t="s">
        <v>419</v>
      </c>
      <c r="E214" s="12" t="s">
        <v>419</v>
      </c>
      <c r="F214" s="12" t="s">
        <v>352</v>
      </c>
      <c r="G214" s="12" t="s">
        <v>426</v>
      </c>
      <c r="H214" s="12" t="s">
        <v>355</v>
      </c>
      <c r="I214" s="12" t="s">
        <v>355</v>
      </c>
      <c r="J214" s="12" t="s">
        <v>427</v>
      </c>
      <c r="K214" s="12" t="s">
        <v>248</v>
      </c>
      <c r="L214" s="12" t="s">
        <v>354</v>
      </c>
      <c r="M214" s="12" t="s">
        <v>376</v>
      </c>
      <c r="N214" s="13">
        <v>0.7</v>
      </c>
      <c r="O214" s="13">
        <v>0.7</v>
      </c>
      <c r="P214" s="13">
        <v>0.7</v>
      </c>
      <c r="Q214" s="13">
        <v>0.7</v>
      </c>
      <c r="R214" s="13">
        <v>0.7</v>
      </c>
      <c r="S214" s="13">
        <v>0.7</v>
      </c>
      <c r="T214" s="13">
        <v>0.32666699999999999</v>
      </c>
      <c r="U214" s="13">
        <v>0.35</v>
      </c>
      <c r="V214" s="13">
        <v>0.35</v>
      </c>
      <c r="W214" s="13">
        <v>0.35</v>
      </c>
      <c r="X214" s="13">
        <v>0.224</v>
      </c>
      <c r="Y214" s="30">
        <v>0.21</v>
      </c>
      <c r="Z214" s="14">
        <v>6.0106669999999998</v>
      </c>
      <c r="AA214" s="13">
        <v>5.6000000000000001E-2</v>
      </c>
      <c r="AB214" s="13">
        <v>0</v>
      </c>
      <c r="AC214" s="42">
        <f t="shared" si="13"/>
        <v>5.6000000000000001E-2</v>
      </c>
      <c r="AD214" s="42">
        <f t="shared" si="14"/>
        <v>-0.64399999999999991</v>
      </c>
      <c r="AE214" s="42">
        <f t="shared" si="15"/>
        <v>-0.7</v>
      </c>
      <c r="AF214" s="42">
        <f t="shared" si="16"/>
        <v>-1.3439999999999999</v>
      </c>
    </row>
    <row r="215" spans="1:32" hidden="1" x14ac:dyDescent="0.15">
      <c r="A215" s="12" t="s">
        <v>892</v>
      </c>
      <c r="B215" s="12">
        <v>62</v>
      </c>
      <c r="C215" s="12" t="s">
        <v>418</v>
      </c>
      <c r="D215" s="12" t="s">
        <v>419</v>
      </c>
      <c r="E215" s="12" t="s">
        <v>419</v>
      </c>
      <c r="F215" s="12" t="s">
        <v>352</v>
      </c>
      <c r="G215" s="12" t="s">
        <v>426</v>
      </c>
      <c r="H215" s="12" t="s">
        <v>355</v>
      </c>
      <c r="I215" s="12" t="s">
        <v>355</v>
      </c>
      <c r="J215" s="12" t="s">
        <v>427</v>
      </c>
      <c r="K215" s="12" t="s">
        <v>248</v>
      </c>
      <c r="L215" s="12" t="s">
        <v>354</v>
      </c>
      <c r="M215" s="12" t="s">
        <v>376</v>
      </c>
      <c r="N215" s="13">
        <v>0.85</v>
      </c>
      <c r="O215" s="13">
        <v>0.85</v>
      </c>
      <c r="P215" s="13">
        <v>0.85</v>
      </c>
      <c r="Q215" s="13">
        <v>0.85</v>
      </c>
      <c r="R215" s="13">
        <v>0.85</v>
      </c>
      <c r="S215" s="13">
        <v>0.81166700000000003</v>
      </c>
      <c r="T215" s="13">
        <v>0.816666</v>
      </c>
      <c r="U215" s="13">
        <v>0.85</v>
      </c>
      <c r="V215" s="13">
        <v>0.85</v>
      </c>
      <c r="W215" s="13">
        <v>0.61666600000000005</v>
      </c>
      <c r="X215" s="13">
        <v>0.224</v>
      </c>
      <c r="Y215" s="30">
        <v>0.21</v>
      </c>
      <c r="Z215" s="14">
        <v>8.6289990000000003</v>
      </c>
      <c r="AA215" s="13">
        <v>0.21</v>
      </c>
      <c r="AB215" s="13">
        <v>0.21</v>
      </c>
      <c r="AC215" s="42">
        <f t="shared" si="13"/>
        <v>0.42</v>
      </c>
      <c r="AD215" s="42">
        <f t="shared" si="14"/>
        <v>-0.64</v>
      </c>
      <c r="AE215" s="42">
        <f t="shared" si="15"/>
        <v>-0.64</v>
      </c>
      <c r="AF215" s="42">
        <f t="shared" si="16"/>
        <v>-1.28</v>
      </c>
    </row>
    <row r="216" spans="1:32" hidden="1" x14ac:dyDescent="0.15">
      <c r="A216" s="12" t="s">
        <v>893</v>
      </c>
      <c r="B216" s="12">
        <v>62</v>
      </c>
      <c r="C216" s="12" t="s">
        <v>418</v>
      </c>
      <c r="D216" s="12" t="s">
        <v>419</v>
      </c>
      <c r="E216" s="12" t="s">
        <v>419</v>
      </c>
      <c r="F216" s="12" t="s">
        <v>352</v>
      </c>
      <c r="G216" s="12" t="s">
        <v>434</v>
      </c>
      <c r="H216" s="12" t="s">
        <v>374</v>
      </c>
      <c r="I216" s="12" t="s">
        <v>375</v>
      </c>
      <c r="J216" s="12" t="s">
        <v>435</v>
      </c>
      <c r="K216" s="12" t="s">
        <v>435</v>
      </c>
      <c r="L216" s="12" t="s">
        <v>379</v>
      </c>
      <c r="M216" s="12" t="s">
        <v>358</v>
      </c>
      <c r="N216" s="13">
        <v>0.43516700000000003</v>
      </c>
      <c r="O216" s="13">
        <v>0.43516700000000003</v>
      </c>
      <c r="P216" s="13">
        <v>0.43516700000000003</v>
      </c>
      <c r="Q216" s="13">
        <v>0.43516700000000003</v>
      </c>
      <c r="R216" s="13">
        <v>0.43516700000000003</v>
      </c>
      <c r="S216" s="13">
        <v>0.43515999999999999</v>
      </c>
      <c r="T216" s="13">
        <v>0.43516700000000003</v>
      </c>
      <c r="U216" s="13">
        <v>0.43516700000000003</v>
      </c>
      <c r="V216" s="13">
        <v>0.43516700000000003</v>
      </c>
      <c r="W216" s="13">
        <v>0.43516700000000003</v>
      </c>
      <c r="X216" s="13">
        <v>0.43516700000000003</v>
      </c>
      <c r="Y216" s="30">
        <v>0.43516700000000003</v>
      </c>
      <c r="Z216" s="14">
        <v>5.221997</v>
      </c>
      <c r="AA216" s="13">
        <v>0.43516700000000003</v>
      </c>
      <c r="AB216" s="13">
        <v>0.43516700000000003</v>
      </c>
      <c r="AC216" s="42">
        <f t="shared" si="13"/>
        <v>0.87033400000000005</v>
      </c>
      <c r="AD216" s="42">
        <f t="shared" si="14"/>
        <v>0</v>
      </c>
      <c r="AE216" s="42">
        <f t="shared" si="15"/>
        <v>0</v>
      </c>
      <c r="AF216" s="42">
        <f t="shared" si="16"/>
        <v>0</v>
      </c>
    </row>
    <row r="217" spans="1:32" hidden="1" x14ac:dyDescent="0.15">
      <c r="A217" s="12" t="s">
        <v>894</v>
      </c>
      <c r="B217" s="12">
        <v>62</v>
      </c>
      <c r="C217" s="12" t="s">
        <v>418</v>
      </c>
      <c r="D217" s="12" t="s">
        <v>419</v>
      </c>
      <c r="E217" s="12" t="s">
        <v>419</v>
      </c>
      <c r="F217" s="12" t="s">
        <v>352</v>
      </c>
      <c r="G217" s="12" t="s">
        <v>434</v>
      </c>
      <c r="H217" s="12" t="s">
        <v>374</v>
      </c>
      <c r="I217" s="12" t="s">
        <v>375</v>
      </c>
      <c r="J217" s="12" t="s">
        <v>435</v>
      </c>
      <c r="K217" s="12" t="s">
        <v>435</v>
      </c>
      <c r="L217" s="12" t="s">
        <v>379</v>
      </c>
      <c r="M217" s="12" t="s">
        <v>358</v>
      </c>
      <c r="N217" s="13">
        <v>0.43622699999999998</v>
      </c>
      <c r="O217" s="13">
        <v>0.43622699999999998</v>
      </c>
      <c r="P217" s="13">
        <v>0.43622699999999998</v>
      </c>
      <c r="Q217" s="13">
        <v>0.43622699999999998</v>
      </c>
      <c r="R217" s="13">
        <v>0.42456300000000002</v>
      </c>
      <c r="S217" s="13">
        <v>0</v>
      </c>
      <c r="T217" s="13">
        <v>0</v>
      </c>
      <c r="U217" s="13">
        <v>0</v>
      </c>
      <c r="V217" s="13">
        <v>0</v>
      </c>
      <c r="W217" s="13">
        <v>0</v>
      </c>
      <c r="X217" s="13">
        <v>0</v>
      </c>
      <c r="Y217" s="30">
        <v>0</v>
      </c>
      <c r="Z217" s="14">
        <v>2.1694710000000001</v>
      </c>
      <c r="AA217" s="13">
        <v>0</v>
      </c>
      <c r="AB217" s="13">
        <v>0</v>
      </c>
      <c r="AC217" s="42">
        <f t="shared" si="13"/>
        <v>0</v>
      </c>
      <c r="AD217" s="42">
        <f t="shared" si="14"/>
        <v>-0.43622699999999998</v>
      </c>
      <c r="AE217" s="42">
        <f t="shared" si="15"/>
        <v>-0.43622699999999998</v>
      </c>
      <c r="AF217" s="42">
        <f t="shared" si="16"/>
        <v>-0.87245399999999995</v>
      </c>
    </row>
    <row r="218" spans="1:32" hidden="1" x14ac:dyDescent="0.15">
      <c r="A218" s="12" t="s">
        <v>895</v>
      </c>
      <c r="B218" s="12">
        <v>62</v>
      </c>
      <c r="C218" s="12" t="s">
        <v>418</v>
      </c>
      <c r="D218" s="12" t="s">
        <v>419</v>
      </c>
      <c r="E218" s="12" t="s">
        <v>419</v>
      </c>
      <c r="F218" s="12" t="s">
        <v>352</v>
      </c>
      <c r="G218" s="12" t="s">
        <v>434</v>
      </c>
      <c r="H218" s="12" t="s">
        <v>374</v>
      </c>
      <c r="I218" s="12" t="s">
        <v>375</v>
      </c>
      <c r="J218" s="12" t="s">
        <v>435</v>
      </c>
      <c r="K218" s="12" t="s">
        <v>435</v>
      </c>
      <c r="L218" s="12" t="s">
        <v>379</v>
      </c>
      <c r="M218" s="12" t="s">
        <v>358</v>
      </c>
      <c r="N218" s="13">
        <v>0.43516700000000003</v>
      </c>
      <c r="O218" s="13">
        <v>0.43516700000000003</v>
      </c>
      <c r="P218" s="13">
        <v>0.43516700000000003</v>
      </c>
      <c r="Q218" s="13">
        <v>0.43516700000000003</v>
      </c>
      <c r="R218" s="13">
        <v>0.43516300000000002</v>
      </c>
      <c r="S218" s="13">
        <v>0.43516300000000002</v>
      </c>
      <c r="T218" s="13">
        <v>-2.0448330000000001</v>
      </c>
      <c r="U218" s="13">
        <v>0.43516700000000003</v>
      </c>
      <c r="V218" s="13">
        <v>0.43516700000000003</v>
      </c>
      <c r="W218" s="13">
        <v>0.43516700000000003</v>
      </c>
      <c r="X218" s="13">
        <v>0.43516700000000003</v>
      </c>
      <c r="Y218" s="30">
        <v>0.89216700000000004</v>
      </c>
      <c r="Z218" s="14">
        <v>3.1989960000000002</v>
      </c>
      <c r="AA218" s="13">
        <v>0.89216700000000004</v>
      </c>
      <c r="AB218" s="13">
        <v>-0.79873400000000006</v>
      </c>
      <c r="AC218" s="42">
        <f t="shared" si="13"/>
        <v>9.3432999999999988E-2</v>
      </c>
      <c r="AD218" s="42">
        <f t="shared" si="14"/>
        <v>0.45700000000000002</v>
      </c>
      <c r="AE218" s="42">
        <f t="shared" si="15"/>
        <v>-1.2339010000000001</v>
      </c>
      <c r="AF218" s="42">
        <f t="shared" si="16"/>
        <v>-0.77690100000000006</v>
      </c>
    </row>
    <row r="219" spans="1:32" hidden="1" x14ac:dyDescent="0.15">
      <c r="A219" s="12" t="s">
        <v>896</v>
      </c>
      <c r="B219" s="12">
        <v>62</v>
      </c>
      <c r="C219" s="12" t="s">
        <v>418</v>
      </c>
      <c r="D219" s="12" t="s">
        <v>419</v>
      </c>
      <c r="E219" s="12" t="s">
        <v>419</v>
      </c>
      <c r="F219" s="12" t="s">
        <v>352</v>
      </c>
      <c r="G219" s="12" t="s">
        <v>897</v>
      </c>
      <c r="H219" s="12" t="s">
        <v>355</v>
      </c>
      <c r="I219" s="12" t="s">
        <v>355</v>
      </c>
      <c r="J219" s="12" t="s">
        <v>680</v>
      </c>
      <c r="K219" s="12" t="s">
        <v>357</v>
      </c>
      <c r="L219" s="12" t="s">
        <v>354</v>
      </c>
      <c r="M219" s="12" t="s">
        <v>358</v>
      </c>
      <c r="N219" s="13">
        <v>3.1988240000000001</v>
      </c>
      <c r="O219" s="13">
        <v>3.1988240000000001</v>
      </c>
      <c r="P219" s="13">
        <v>3.1988240000000001</v>
      </c>
      <c r="Q219" s="13">
        <v>3.2105839999999999</v>
      </c>
      <c r="R219" s="13">
        <v>3.199036</v>
      </c>
      <c r="S219" s="13">
        <v>3.199036</v>
      </c>
      <c r="T219" s="13">
        <v>3.199036</v>
      </c>
      <c r="U219" s="13">
        <v>3.199036</v>
      </c>
      <c r="V219" s="13">
        <v>3.199036</v>
      </c>
      <c r="W219" s="13">
        <v>3.199036</v>
      </c>
      <c r="X219" s="13">
        <v>3.199036</v>
      </c>
      <c r="Y219" s="30">
        <v>3.199036</v>
      </c>
      <c r="Z219" s="14">
        <v>38.399343999999999</v>
      </c>
      <c r="AA219" s="13">
        <v>3.199036</v>
      </c>
      <c r="AB219" s="13">
        <v>3.199036</v>
      </c>
      <c r="AC219" s="42">
        <f t="shared" si="13"/>
        <v>6.398072</v>
      </c>
      <c r="AD219" s="42">
        <f t="shared" si="14"/>
        <v>2.1199999999987895E-4</v>
      </c>
      <c r="AE219" s="42">
        <f t="shared" si="15"/>
        <v>2.1199999999987895E-4</v>
      </c>
      <c r="AF219" s="42">
        <f t="shared" si="16"/>
        <v>4.239999999997579E-4</v>
      </c>
    </row>
    <row r="220" spans="1:32" hidden="1" x14ac:dyDescent="0.15">
      <c r="A220" s="12" t="s">
        <v>898</v>
      </c>
      <c r="B220" s="12">
        <v>62</v>
      </c>
      <c r="C220" s="12" t="s">
        <v>418</v>
      </c>
      <c r="D220" s="12" t="s">
        <v>419</v>
      </c>
      <c r="E220" s="12" t="s">
        <v>419</v>
      </c>
      <c r="F220" s="12" t="s">
        <v>352</v>
      </c>
      <c r="G220" s="12" t="s">
        <v>899</v>
      </c>
      <c r="H220" s="12" t="s">
        <v>366</v>
      </c>
      <c r="I220" s="12" t="s">
        <v>367</v>
      </c>
      <c r="J220" s="12" t="s">
        <v>900</v>
      </c>
      <c r="K220" s="12" t="s">
        <v>240</v>
      </c>
      <c r="L220" s="12" t="s">
        <v>409</v>
      </c>
      <c r="M220" s="12" t="s">
        <v>376</v>
      </c>
      <c r="N220" s="13">
        <v>1.1203179999999999</v>
      </c>
      <c r="O220" s="13">
        <v>1.1203179999999999</v>
      </c>
      <c r="P220" s="13">
        <v>1.1203179999999999</v>
      </c>
      <c r="Q220" s="13">
        <v>1.1203179999999999</v>
      </c>
      <c r="R220" s="13">
        <v>1.1203179999999999</v>
      </c>
      <c r="S220" s="13">
        <v>1.1165020000000001</v>
      </c>
      <c r="T220" s="13">
        <v>1.1203179999999999</v>
      </c>
      <c r="U220" s="13">
        <v>1.1203179999999999</v>
      </c>
      <c r="V220" s="13">
        <v>1.1203179999999999</v>
      </c>
      <c r="W220" s="13">
        <v>1.1203179999999999</v>
      </c>
      <c r="X220" s="13">
        <v>1.1203179999999999</v>
      </c>
      <c r="Y220" s="30">
        <v>1.1203179999999999</v>
      </c>
      <c r="Z220" s="14">
        <v>13.44</v>
      </c>
      <c r="AA220" s="13">
        <v>1.1203179999999999</v>
      </c>
      <c r="AB220" s="13">
        <v>1.1203179999999999</v>
      </c>
      <c r="AC220" s="42">
        <f t="shared" si="13"/>
        <v>2.2406359999999999</v>
      </c>
      <c r="AD220" s="42">
        <f t="shared" si="14"/>
        <v>0</v>
      </c>
      <c r="AE220" s="42">
        <f t="shared" si="15"/>
        <v>0</v>
      </c>
      <c r="AF220" s="42">
        <f t="shared" si="16"/>
        <v>0</v>
      </c>
    </row>
    <row r="221" spans="1:32" hidden="1" x14ac:dyDescent="0.15">
      <c r="A221" s="12" t="s">
        <v>901</v>
      </c>
      <c r="B221" s="12">
        <v>97</v>
      </c>
      <c r="C221" s="12" t="s">
        <v>457</v>
      </c>
      <c r="D221" s="12" t="s">
        <v>31</v>
      </c>
      <c r="E221" s="12" t="s">
        <v>31</v>
      </c>
      <c r="F221" s="12" t="s">
        <v>371</v>
      </c>
      <c r="G221" s="12" t="s">
        <v>902</v>
      </c>
      <c r="H221" s="12" t="s">
        <v>374</v>
      </c>
      <c r="I221" s="12" t="s">
        <v>375</v>
      </c>
      <c r="J221" s="12" t="s">
        <v>903</v>
      </c>
      <c r="K221" s="12" t="s">
        <v>100</v>
      </c>
      <c r="L221" s="12" t="s">
        <v>373</v>
      </c>
      <c r="M221" s="12" t="s">
        <v>358</v>
      </c>
      <c r="N221" s="13">
        <v>0.50014999999999998</v>
      </c>
      <c r="O221" s="13">
        <v>0.50014999999999998</v>
      </c>
      <c r="P221" s="13">
        <v>0.50014999999999998</v>
      </c>
      <c r="Q221" s="13">
        <v>0.50014999999999998</v>
      </c>
      <c r="R221" s="13">
        <v>0.50014999999999998</v>
      </c>
      <c r="S221" s="13">
        <v>0.51501699999999995</v>
      </c>
      <c r="T221" s="13">
        <v>0</v>
      </c>
      <c r="U221" s="13">
        <v>0</v>
      </c>
      <c r="V221" s="13">
        <v>0</v>
      </c>
      <c r="W221" s="13">
        <v>0</v>
      </c>
      <c r="X221" s="13">
        <v>0</v>
      </c>
      <c r="Y221" s="30">
        <v>0</v>
      </c>
      <c r="Z221" s="14">
        <v>3.0157669999999999</v>
      </c>
      <c r="AA221" s="13">
        <v>0</v>
      </c>
      <c r="AB221" s="13">
        <v>0</v>
      </c>
      <c r="AC221" s="42">
        <f t="shared" si="13"/>
        <v>0</v>
      </c>
      <c r="AD221" s="42">
        <f t="shared" si="14"/>
        <v>-0.50014999999999998</v>
      </c>
      <c r="AE221" s="42">
        <f t="shared" si="15"/>
        <v>-0.50014999999999998</v>
      </c>
      <c r="AF221" s="42">
        <f t="shared" si="16"/>
        <v>-1.0003</v>
      </c>
    </row>
    <row r="222" spans="1:32" hidden="1" x14ac:dyDescent="0.15">
      <c r="A222" s="12" t="s">
        <v>904</v>
      </c>
      <c r="B222" s="12">
        <v>7</v>
      </c>
      <c r="C222" s="12" t="s">
        <v>350</v>
      </c>
      <c r="D222" s="12" t="s">
        <v>351</v>
      </c>
      <c r="E222" s="12" t="s">
        <v>351</v>
      </c>
      <c r="F222" s="12" t="s">
        <v>352</v>
      </c>
      <c r="G222" s="12" t="s">
        <v>905</v>
      </c>
      <c r="H222" s="12" t="s">
        <v>366</v>
      </c>
      <c r="I222" s="12" t="s">
        <v>367</v>
      </c>
      <c r="J222" s="12" t="s">
        <v>906</v>
      </c>
      <c r="K222" s="12" t="s">
        <v>240</v>
      </c>
      <c r="L222" s="12" t="s">
        <v>409</v>
      </c>
      <c r="M222" s="12" t="s">
        <v>376</v>
      </c>
      <c r="N222" s="13">
        <v>38.382375000000003</v>
      </c>
      <c r="O222" s="13">
        <v>38.382375000000003</v>
      </c>
      <c r="P222" s="13">
        <v>38.382375000000003</v>
      </c>
      <c r="Q222" s="13">
        <v>38.382375000000003</v>
      </c>
      <c r="R222" s="13">
        <v>38.382375000000003</v>
      </c>
      <c r="S222" s="13">
        <v>38.382375000000003</v>
      </c>
      <c r="T222" s="13">
        <v>38.382375000000003</v>
      </c>
      <c r="U222" s="13">
        <v>38.382375000000003</v>
      </c>
      <c r="V222" s="13">
        <v>38.382375000000003</v>
      </c>
      <c r="W222" s="13">
        <v>60.817625</v>
      </c>
      <c r="X222" s="13">
        <v>49.6</v>
      </c>
      <c r="Y222" s="30">
        <v>49.6</v>
      </c>
      <c r="Z222" s="14">
        <v>505.459</v>
      </c>
      <c r="AA222" s="13">
        <v>49.6</v>
      </c>
      <c r="AB222" s="13">
        <v>60.817625</v>
      </c>
      <c r="AC222" s="42">
        <f t="shared" si="13"/>
        <v>110.417625</v>
      </c>
      <c r="AD222" s="42">
        <f t="shared" si="14"/>
        <v>11.217624999999998</v>
      </c>
      <c r="AE222" s="42">
        <f t="shared" si="15"/>
        <v>22.435249999999996</v>
      </c>
      <c r="AF222" s="42">
        <f t="shared" si="16"/>
        <v>33.652874999999995</v>
      </c>
    </row>
    <row r="223" spans="1:32" hidden="1" x14ac:dyDescent="0.15">
      <c r="A223" s="12" t="s">
        <v>907</v>
      </c>
      <c r="B223" s="12">
        <v>7</v>
      </c>
      <c r="C223" s="12" t="s">
        <v>350</v>
      </c>
      <c r="D223" s="12" t="s">
        <v>351</v>
      </c>
      <c r="E223" s="12" t="s">
        <v>351</v>
      </c>
      <c r="F223" s="12" t="s">
        <v>352</v>
      </c>
      <c r="G223" s="12" t="s">
        <v>908</v>
      </c>
      <c r="H223" s="12" t="s">
        <v>366</v>
      </c>
      <c r="I223" s="12" t="s">
        <v>367</v>
      </c>
      <c r="J223" s="12" t="s">
        <v>909</v>
      </c>
      <c r="K223" s="12" t="s">
        <v>240</v>
      </c>
      <c r="L223" s="12" t="s">
        <v>409</v>
      </c>
      <c r="M223" s="12" t="s">
        <v>376</v>
      </c>
      <c r="N223" s="13">
        <v>38.382375000000003</v>
      </c>
      <c r="O223" s="13">
        <v>38.382375000000003</v>
      </c>
      <c r="P223" s="13">
        <v>38.382375000000003</v>
      </c>
      <c r="Q223" s="13">
        <v>38.382375000000003</v>
      </c>
      <c r="R223" s="13">
        <v>38.382375000000003</v>
      </c>
      <c r="S223" s="13">
        <v>38.382375000000003</v>
      </c>
      <c r="T223" s="13">
        <v>38.382375000000003</v>
      </c>
      <c r="U223" s="13">
        <v>38.382375000000003</v>
      </c>
      <c r="V223" s="13">
        <v>38.382375000000003</v>
      </c>
      <c r="W223" s="13">
        <v>38.382375000000003</v>
      </c>
      <c r="X223" s="13">
        <v>38.382375000000003</v>
      </c>
      <c r="Y223" s="30">
        <v>38.382375000000003</v>
      </c>
      <c r="Z223" s="14">
        <v>460.58850000000001</v>
      </c>
      <c r="AA223" s="13">
        <v>38.382375000000003</v>
      </c>
      <c r="AB223" s="13">
        <v>38.382375000000003</v>
      </c>
      <c r="AC223" s="42">
        <f t="shared" si="13"/>
        <v>76.764750000000006</v>
      </c>
      <c r="AD223" s="42">
        <f t="shared" si="14"/>
        <v>0</v>
      </c>
      <c r="AE223" s="42">
        <f t="shared" si="15"/>
        <v>0</v>
      </c>
      <c r="AF223" s="42">
        <f t="shared" si="16"/>
        <v>0</v>
      </c>
    </row>
    <row r="224" spans="1:32" hidden="1" x14ac:dyDescent="0.15">
      <c r="A224" s="12" t="s">
        <v>910</v>
      </c>
      <c r="B224" s="12">
        <v>7</v>
      </c>
      <c r="C224" s="12" t="s">
        <v>350</v>
      </c>
      <c r="D224" s="12" t="s">
        <v>351</v>
      </c>
      <c r="E224" s="12" t="s">
        <v>351</v>
      </c>
      <c r="F224" s="12" t="s">
        <v>352</v>
      </c>
      <c r="G224" s="12" t="s">
        <v>911</v>
      </c>
      <c r="H224" s="12" t="s">
        <v>355</v>
      </c>
      <c r="I224" s="12" t="s">
        <v>355</v>
      </c>
      <c r="J224" s="12" t="s">
        <v>680</v>
      </c>
      <c r="K224" s="12" t="s">
        <v>357</v>
      </c>
      <c r="L224" s="12" t="s">
        <v>354</v>
      </c>
      <c r="M224" s="12" t="s">
        <v>358</v>
      </c>
      <c r="N224" s="13">
        <v>10.939916999999999</v>
      </c>
      <c r="O224" s="13">
        <v>10.939916999999999</v>
      </c>
      <c r="P224" s="13">
        <v>10.939916999999999</v>
      </c>
      <c r="Q224" s="13">
        <v>10.564913000000001</v>
      </c>
      <c r="R224" s="13">
        <v>125.665144</v>
      </c>
      <c r="S224" s="13">
        <v>-48.757725999999998</v>
      </c>
      <c r="T224" s="13">
        <v>-48.757725000000001</v>
      </c>
      <c r="U224" s="13">
        <v>9.646312</v>
      </c>
      <c r="V224" s="13">
        <v>9.646312</v>
      </c>
      <c r="W224" s="13">
        <v>9.646312</v>
      </c>
      <c r="X224" s="13">
        <v>9.646312</v>
      </c>
      <c r="Y224" s="30">
        <v>9.646312</v>
      </c>
      <c r="Z224" s="14">
        <v>119.765917</v>
      </c>
      <c r="AA224" s="13">
        <v>9.646312</v>
      </c>
      <c r="AB224" s="13">
        <v>9.646312</v>
      </c>
      <c r="AC224" s="42">
        <f t="shared" si="13"/>
        <v>19.292624</v>
      </c>
      <c r="AD224" s="42">
        <f t="shared" si="14"/>
        <v>-1.2936049999999994</v>
      </c>
      <c r="AE224" s="42">
        <f t="shared" si="15"/>
        <v>-1.2936049999999994</v>
      </c>
      <c r="AF224" s="42">
        <f t="shared" si="16"/>
        <v>-2.5872099999999989</v>
      </c>
    </row>
    <row r="225" spans="1:32" hidden="1" x14ac:dyDescent="0.15">
      <c r="A225" s="12" t="s">
        <v>912</v>
      </c>
      <c r="B225" s="12">
        <v>7</v>
      </c>
      <c r="C225" s="12" t="s">
        <v>350</v>
      </c>
      <c r="D225" s="12" t="s">
        <v>351</v>
      </c>
      <c r="E225" s="12" t="s">
        <v>351</v>
      </c>
      <c r="F225" s="12" t="s">
        <v>352</v>
      </c>
      <c r="G225" s="12" t="s">
        <v>913</v>
      </c>
      <c r="H225" s="12" t="s">
        <v>490</v>
      </c>
      <c r="I225" s="12" t="s">
        <v>375</v>
      </c>
      <c r="J225" s="12" t="s">
        <v>914</v>
      </c>
      <c r="K225" s="12" t="s">
        <v>914</v>
      </c>
      <c r="L225" s="12" t="s">
        <v>842</v>
      </c>
      <c r="M225" s="12" t="s">
        <v>376</v>
      </c>
      <c r="N225" s="13">
        <v>5.4994009999999998</v>
      </c>
      <c r="O225" s="13">
        <v>5.4994009999999998</v>
      </c>
      <c r="P225" s="13">
        <v>5.4994009999999998</v>
      </c>
      <c r="Q225" s="13">
        <v>5.4994009999999998</v>
      </c>
      <c r="R225" s="13">
        <v>5.506589</v>
      </c>
      <c r="S225" s="13">
        <v>5.4994009999999998</v>
      </c>
      <c r="T225" s="13">
        <v>5.4994009999999998</v>
      </c>
      <c r="U225" s="13">
        <v>5.4994009999999998</v>
      </c>
      <c r="V225" s="13">
        <v>5.4994009999999998</v>
      </c>
      <c r="W225" s="13">
        <v>5.4994009999999998</v>
      </c>
      <c r="X225" s="13">
        <v>5.4994009999999998</v>
      </c>
      <c r="Y225" s="30">
        <v>5.4994009999999998</v>
      </c>
      <c r="Z225" s="14">
        <v>66</v>
      </c>
      <c r="AA225" s="13">
        <v>5.4994009999999998</v>
      </c>
      <c r="AB225" s="13">
        <v>5.4994009999999998</v>
      </c>
      <c r="AC225" s="42">
        <f t="shared" si="13"/>
        <v>10.998802</v>
      </c>
      <c r="AD225" s="42">
        <f t="shared" si="14"/>
        <v>0</v>
      </c>
      <c r="AE225" s="42">
        <f t="shared" si="15"/>
        <v>0</v>
      </c>
      <c r="AF225" s="42">
        <f t="shared" si="16"/>
        <v>0</v>
      </c>
    </row>
    <row r="226" spans="1:32" hidden="1" x14ac:dyDescent="0.15">
      <c r="A226" s="12" t="s">
        <v>915</v>
      </c>
      <c r="B226" s="12">
        <v>39</v>
      </c>
      <c r="C226" s="12" t="s">
        <v>401</v>
      </c>
      <c r="D226" s="12" t="s">
        <v>6</v>
      </c>
      <c r="E226" s="12" t="s">
        <v>6</v>
      </c>
      <c r="F226" s="12" t="s">
        <v>352</v>
      </c>
      <c r="G226" s="12" t="s">
        <v>493</v>
      </c>
      <c r="H226" s="12" t="s">
        <v>404</v>
      </c>
      <c r="I226" s="12" t="s">
        <v>404</v>
      </c>
      <c r="J226" s="12" t="s">
        <v>916</v>
      </c>
      <c r="K226" s="12" t="s">
        <v>916</v>
      </c>
      <c r="L226" s="12" t="s">
        <v>871</v>
      </c>
      <c r="M226" s="12" t="s">
        <v>358</v>
      </c>
      <c r="N226" s="13">
        <v>10.777399000000001</v>
      </c>
      <c r="O226" s="13">
        <v>10.777399000000001</v>
      </c>
      <c r="P226" s="13">
        <v>10.777399000000001</v>
      </c>
      <c r="Q226" s="13">
        <v>10.777399000000001</v>
      </c>
      <c r="R226" s="13">
        <v>10.701442999999999</v>
      </c>
      <c r="S226" s="13">
        <v>10.779494</v>
      </c>
      <c r="T226" s="13">
        <v>10.779494</v>
      </c>
      <c r="U226" s="13">
        <v>10.779494</v>
      </c>
      <c r="V226" s="13">
        <v>10.779494</v>
      </c>
      <c r="W226" s="13">
        <v>10.779494</v>
      </c>
      <c r="X226" s="13">
        <v>10.779494</v>
      </c>
      <c r="Y226" s="30">
        <v>10.779494</v>
      </c>
      <c r="Z226" s="14">
        <v>129.26749699999999</v>
      </c>
      <c r="AA226" s="13">
        <v>10.779494</v>
      </c>
      <c r="AB226" s="13">
        <v>10.779494</v>
      </c>
      <c r="AC226" s="42">
        <f t="shared" si="13"/>
        <v>21.558987999999999</v>
      </c>
      <c r="AD226" s="42">
        <f t="shared" si="14"/>
        <v>2.0949999999988478E-3</v>
      </c>
      <c r="AE226" s="42">
        <f t="shared" si="15"/>
        <v>2.0949999999988478E-3</v>
      </c>
      <c r="AF226" s="42">
        <f t="shared" si="16"/>
        <v>4.1899999999976956E-3</v>
      </c>
    </row>
    <row r="227" spans="1:32" hidden="1" x14ac:dyDescent="0.15">
      <c r="A227" s="12" t="s">
        <v>917</v>
      </c>
      <c r="B227" s="12">
        <v>39</v>
      </c>
      <c r="C227" s="12" t="s">
        <v>401</v>
      </c>
      <c r="D227" s="12" t="s">
        <v>6</v>
      </c>
      <c r="E227" s="12" t="s">
        <v>6</v>
      </c>
      <c r="F227" s="12" t="s">
        <v>352</v>
      </c>
      <c r="G227" s="12" t="s">
        <v>918</v>
      </c>
      <c r="H227" s="12" t="s">
        <v>366</v>
      </c>
      <c r="I227" s="12" t="s">
        <v>367</v>
      </c>
      <c r="J227" s="12" t="s">
        <v>920</v>
      </c>
      <c r="K227" s="12" t="s">
        <v>920</v>
      </c>
      <c r="L227" s="12" t="s">
        <v>919</v>
      </c>
      <c r="M227" s="12" t="s">
        <v>376</v>
      </c>
      <c r="N227" s="13">
        <v>6.1324969999999999</v>
      </c>
      <c r="O227" s="13">
        <v>6.1324969999999999</v>
      </c>
      <c r="P227" s="13">
        <v>6.1324969999999999</v>
      </c>
      <c r="Q227" s="13">
        <v>6.1324969999999999</v>
      </c>
      <c r="R227" s="13">
        <v>6.0097060000000004</v>
      </c>
      <c r="S227" s="13">
        <v>6.1427459999999998</v>
      </c>
      <c r="T227" s="13">
        <v>6.1427459999999998</v>
      </c>
      <c r="U227" s="13">
        <v>6.1427459999999998</v>
      </c>
      <c r="V227" s="13">
        <v>6.1427459999999998</v>
      </c>
      <c r="W227" s="13">
        <v>6.1427459999999998</v>
      </c>
      <c r="X227" s="13">
        <v>6.1427459999999998</v>
      </c>
      <c r="Y227" s="30">
        <v>6.1427459999999998</v>
      </c>
      <c r="Z227" s="14">
        <v>73.538916</v>
      </c>
      <c r="AA227" s="13">
        <v>6.1427459999999998</v>
      </c>
      <c r="AB227" s="13">
        <v>6.1427459999999998</v>
      </c>
      <c r="AC227" s="42">
        <f t="shared" si="13"/>
        <v>12.285492</v>
      </c>
      <c r="AD227" s="42">
        <f t="shared" si="14"/>
        <v>1.0248999999999953E-2</v>
      </c>
      <c r="AE227" s="42">
        <f t="shared" si="15"/>
        <v>1.0248999999999953E-2</v>
      </c>
      <c r="AF227" s="42">
        <f t="shared" si="16"/>
        <v>2.0497999999999905E-2</v>
      </c>
    </row>
    <row r="228" spans="1:32" hidden="1" x14ac:dyDescent="0.15">
      <c r="A228" s="12" t="s">
        <v>921</v>
      </c>
      <c r="B228" s="12">
        <v>55</v>
      </c>
      <c r="C228" s="12" t="s">
        <v>413</v>
      </c>
      <c r="D228" s="12" t="s">
        <v>6</v>
      </c>
      <c r="E228" s="12" t="s">
        <v>6</v>
      </c>
      <c r="F228" s="12" t="s">
        <v>352</v>
      </c>
      <c r="G228" s="12" t="s">
        <v>922</v>
      </c>
      <c r="H228" s="12" t="s">
        <v>404</v>
      </c>
      <c r="I228" s="12" t="s">
        <v>404</v>
      </c>
      <c r="J228" s="12" t="s">
        <v>923</v>
      </c>
      <c r="K228" s="12" t="s">
        <v>406</v>
      </c>
      <c r="L228" s="12" t="s">
        <v>403</v>
      </c>
      <c r="M228" s="12" t="s">
        <v>358</v>
      </c>
      <c r="N228" s="13">
        <v>1.9233</v>
      </c>
      <c r="O228" s="13">
        <v>1.9233</v>
      </c>
      <c r="P228" s="13">
        <v>12.089967</v>
      </c>
      <c r="Q228" s="13">
        <v>2.4232999999999998</v>
      </c>
      <c r="R228" s="13">
        <v>8.5397999999999996</v>
      </c>
      <c r="S228" s="13">
        <v>14.5398</v>
      </c>
      <c r="T228" s="13">
        <v>0</v>
      </c>
      <c r="U228" s="13">
        <v>0</v>
      </c>
      <c r="V228" s="13">
        <v>0</v>
      </c>
      <c r="W228" s="13">
        <v>0</v>
      </c>
      <c r="X228" s="13">
        <v>0</v>
      </c>
      <c r="Y228" s="30">
        <v>0</v>
      </c>
      <c r="Z228" s="14">
        <v>41.439467</v>
      </c>
      <c r="AA228" s="13">
        <v>0</v>
      </c>
      <c r="AB228" s="13">
        <v>0</v>
      </c>
      <c r="AC228" s="42">
        <f t="shared" si="13"/>
        <v>0</v>
      </c>
      <c r="AD228" s="42">
        <f t="shared" si="14"/>
        <v>-1.9233</v>
      </c>
      <c r="AE228" s="42">
        <f t="shared" si="15"/>
        <v>-1.9233</v>
      </c>
      <c r="AF228" s="42">
        <f t="shared" si="16"/>
        <v>-3.8466</v>
      </c>
    </row>
    <row r="229" spans="1:32" hidden="1" x14ac:dyDescent="0.15">
      <c r="A229" s="12" t="s">
        <v>924</v>
      </c>
      <c r="B229" s="12">
        <v>57</v>
      </c>
      <c r="C229" s="12" t="s">
        <v>647</v>
      </c>
      <c r="D229" s="12" t="s">
        <v>6</v>
      </c>
      <c r="E229" s="12" t="s">
        <v>6</v>
      </c>
      <c r="F229" s="12" t="s">
        <v>352</v>
      </c>
      <c r="G229" s="12" t="s">
        <v>925</v>
      </c>
      <c r="H229" s="12" t="s">
        <v>404</v>
      </c>
      <c r="I229" s="12" t="s">
        <v>404</v>
      </c>
      <c r="J229" s="12" t="s">
        <v>406</v>
      </c>
      <c r="K229" s="12" t="s">
        <v>406</v>
      </c>
      <c r="L229" s="12" t="s">
        <v>403</v>
      </c>
      <c r="M229" s="12" t="s">
        <v>358</v>
      </c>
      <c r="N229" s="13">
        <v>19.635670000000001</v>
      </c>
      <c r="O229" s="13">
        <v>19.635670000000001</v>
      </c>
      <c r="P229" s="13">
        <v>19.635670000000001</v>
      </c>
      <c r="Q229" s="13">
        <v>19.635670000000001</v>
      </c>
      <c r="R229" s="13">
        <v>19.635670000000001</v>
      </c>
      <c r="S229" s="13">
        <v>19.635670000000001</v>
      </c>
      <c r="T229" s="13">
        <v>19.635670000000001</v>
      </c>
      <c r="U229" s="13">
        <v>19.635670000000001</v>
      </c>
      <c r="V229" s="13">
        <v>19.635670000000001</v>
      </c>
      <c r="W229" s="13">
        <v>19.635670000000001</v>
      </c>
      <c r="X229" s="13">
        <v>19.635670000000001</v>
      </c>
      <c r="Y229" s="30">
        <v>19.635670000000001</v>
      </c>
      <c r="Z229" s="14">
        <v>235.62804</v>
      </c>
      <c r="AA229" s="13">
        <v>19.635670000000001</v>
      </c>
      <c r="AB229" s="13">
        <v>19.635670000000001</v>
      </c>
      <c r="AC229" s="42">
        <f t="shared" si="13"/>
        <v>39.271340000000002</v>
      </c>
      <c r="AD229" s="42">
        <f t="shared" si="14"/>
        <v>0</v>
      </c>
      <c r="AE229" s="42">
        <f t="shared" si="15"/>
        <v>0</v>
      </c>
      <c r="AF229" s="42">
        <f t="shared" si="16"/>
        <v>0</v>
      </c>
    </row>
    <row r="230" spans="1:32" hidden="1" x14ac:dyDescent="0.15">
      <c r="A230" s="12" t="s">
        <v>926</v>
      </c>
      <c r="B230" s="12">
        <v>62</v>
      </c>
      <c r="C230" s="12" t="s">
        <v>418</v>
      </c>
      <c r="D230" s="12" t="s">
        <v>419</v>
      </c>
      <c r="E230" s="12" t="s">
        <v>419</v>
      </c>
      <c r="F230" s="12" t="s">
        <v>352</v>
      </c>
      <c r="G230" s="12" t="s">
        <v>426</v>
      </c>
      <c r="H230" s="12" t="s">
        <v>355</v>
      </c>
      <c r="I230" s="12" t="s">
        <v>355</v>
      </c>
      <c r="J230" s="12" t="s">
        <v>427</v>
      </c>
      <c r="K230" s="12" t="s">
        <v>248</v>
      </c>
      <c r="L230" s="12" t="s">
        <v>354</v>
      </c>
      <c r="M230" s="12" t="s">
        <v>376</v>
      </c>
      <c r="N230" s="13">
        <v>1.402056</v>
      </c>
      <c r="O230" s="13">
        <v>1.402056</v>
      </c>
      <c r="P230" s="13">
        <v>1.402056</v>
      </c>
      <c r="Q230" s="13">
        <v>1.402056</v>
      </c>
      <c r="R230" s="13">
        <v>1.890717</v>
      </c>
      <c r="S230" s="13">
        <v>1.4</v>
      </c>
      <c r="T230" s="13">
        <v>1.4</v>
      </c>
      <c r="U230" s="13">
        <v>1.4</v>
      </c>
      <c r="V230" s="13">
        <v>1.4</v>
      </c>
      <c r="W230" s="13">
        <v>1.4</v>
      </c>
      <c r="X230" s="13">
        <v>1.4</v>
      </c>
      <c r="Y230" s="30">
        <v>0.54133399999999998</v>
      </c>
      <c r="Z230" s="14">
        <v>16.440275</v>
      </c>
      <c r="AA230" s="13">
        <v>0.84</v>
      </c>
      <c r="AB230" s="13">
        <v>0.84</v>
      </c>
      <c r="AC230" s="42">
        <f t="shared" si="13"/>
        <v>1.68</v>
      </c>
      <c r="AD230" s="42">
        <f t="shared" si="14"/>
        <v>-0.562056</v>
      </c>
      <c r="AE230" s="42">
        <f t="shared" si="15"/>
        <v>-0.562056</v>
      </c>
      <c r="AF230" s="42">
        <f t="shared" si="16"/>
        <v>-1.124112</v>
      </c>
    </row>
    <row r="231" spans="1:32" hidden="1" x14ac:dyDescent="0.15">
      <c r="A231" s="12" t="s">
        <v>927</v>
      </c>
      <c r="B231" s="12">
        <v>62</v>
      </c>
      <c r="C231" s="12" t="s">
        <v>418</v>
      </c>
      <c r="D231" s="12" t="s">
        <v>419</v>
      </c>
      <c r="E231" s="12" t="s">
        <v>419</v>
      </c>
      <c r="F231" s="12" t="s">
        <v>352</v>
      </c>
      <c r="G231" s="12" t="s">
        <v>928</v>
      </c>
      <c r="H231" s="12" t="s">
        <v>366</v>
      </c>
      <c r="I231" s="12" t="s">
        <v>367</v>
      </c>
      <c r="J231" s="12" t="s">
        <v>240</v>
      </c>
      <c r="K231" s="12" t="s">
        <v>240</v>
      </c>
      <c r="L231" s="12" t="s">
        <v>409</v>
      </c>
      <c r="M231" s="12" t="s">
        <v>376</v>
      </c>
      <c r="N231" s="13">
        <v>0.62489300000000003</v>
      </c>
      <c r="O231" s="13">
        <v>0.62489300000000003</v>
      </c>
      <c r="P231" s="13">
        <v>0.62489300000000003</v>
      </c>
      <c r="Q231" s="13">
        <v>0.62489300000000003</v>
      </c>
      <c r="R231" s="13">
        <v>0.61417699999999997</v>
      </c>
      <c r="S231" s="13">
        <v>0.62489300000000003</v>
      </c>
      <c r="T231" s="13">
        <v>0.62489300000000003</v>
      </c>
      <c r="U231" s="13">
        <v>0.62489300000000003</v>
      </c>
      <c r="V231" s="13">
        <v>0.62489300000000003</v>
      </c>
      <c r="W231" s="13">
        <v>0.62489300000000003</v>
      </c>
      <c r="X231" s="13">
        <v>0.62489300000000003</v>
      </c>
      <c r="Y231" s="30">
        <v>0.62489300000000003</v>
      </c>
      <c r="Z231" s="14">
        <v>7.4880000000000004</v>
      </c>
      <c r="AA231" s="13">
        <v>0.62489300000000003</v>
      </c>
      <c r="AB231" s="13">
        <v>0.62489300000000003</v>
      </c>
      <c r="AC231" s="42">
        <f t="shared" si="13"/>
        <v>1.2497860000000001</v>
      </c>
      <c r="AD231" s="42">
        <f t="shared" si="14"/>
        <v>0</v>
      </c>
      <c r="AE231" s="42">
        <f t="shared" si="15"/>
        <v>0</v>
      </c>
      <c r="AF231" s="42">
        <f t="shared" si="16"/>
        <v>0</v>
      </c>
    </row>
    <row r="232" spans="1:32" hidden="1" x14ac:dyDescent="0.15">
      <c r="A232" s="12" t="s">
        <v>929</v>
      </c>
      <c r="B232" s="12">
        <v>62</v>
      </c>
      <c r="C232" s="12" t="s">
        <v>418</v>
      </c>
      <c r="D232" s="12" t="s">
        <v>419</v>
      </c>
      <c r="E232" s="12" t="s">
        <v>419</v>
      </c>
      <c r="F232" s="12" t="s">
        <v>352</v>
      </c>
      <c r="G232" s="12" t="s">
        <v>434</v>
      </c>
      <c r="H232" s="12" t="s">
        <v>374</v>
      </c>
      <c r="I232" s="12" t="s">
        <v>375</v>
      </c>
      <c r="J232" s="12" t="s">
        <v>435</v>
      </c>
      <c r="K232" s="12" t="s">
        <v>435</v>
      </c>
      <c r="L232" s="12" t="s">
        <v>379</v>
      </c>
      <c r="M232" s="12" t="s">
        <v>358</v>
      </c>
      <c r="N232" s="13">
        <v>1.600956</v>
      </c>
      <c r="O232" s="13">
        <v>1.600956</v>
      </c>
      <c r="P232" s="13">
        <v>1.600956</v>
      </c>
      <c r="Q232" s="13">
        <v>1.600956</v>
      </c>
      <c r="R232" s="13">
        <v>19.456150999999998</v>
      </c>
      <c r="S232" s="13">
        <v>0</v>
      </c>
      <c r="T232" s="13">
        <v>0</v>
      </c>
      <c r="U232" s="13">
        <v>0</v>
      </c>
      <c r="V232" s="13">
        <v>0</v>
      </c>
      <c r="W232" s="13">
        <v>0</v>
      </c>
      <c r="X232" s="13">
        <v>0</v>
      </c>
      <c r="Y232" s="30">
        <v>0</v>
      </c>
      <c r="Z232" s="14">
        <v>25.859974999999999</v>
      </c>
      <c r="AA232" s="13">
        <v>0</v>
      </c>
      <c r="AB232" s="13">
        <v>0</v>
      </c>
      <c r="AC232" s="42">
        <f t="shared" si="13"/>
        <v>0</v>
      </c>
      <c r="AD232" s="42">
        <f t="shared" si="14"/>
        <v>-1.600956</v>
      </c>
      <c r="AE232" s="42">
        <f t="shared" si="15"/>
        <v>-1.600956</v>
      </c>
      <c r="AF232" s="42">
        <f t="shared" si="16"/>
        <v>-3.2019120000000001</v>
      </c>
    </row>
    <row r="233" spans="1:32" hidden="1" x14ac:dyDescent="0.15">
      <c r="A233" s="12" t="s">
        <v>930</v>
      </c>
      <c r="B233" s="12">
        <v>62</v>
      </c>
      <c r="C233" s="12" t="s">
        <v>418</v>
      </c>
      <c r="D233" s="12" t="s">
        <v>419</v>
      </c>
      <c r="E233" s="12" t="s">
        <v>419</v>
      </c>
      <c r="F233" s="12" t="s">
        <v>352</v>
      </c>
      <c r="G233" s="12" t="s">
        <v>434</v>
      </c>
      <c r="H233" s="12" t="s">
        <v>374</v>
      </c>
      <c r="I233" s="12" t="s">
        <v>375</v>
      </c>
      <c r="J233" s="12" t="s">
        <v>435</v>
      </c>
      <c r="K233" s="12" t="s">
        <v>435</v>
      </c>
      <c r="L233" s="12" t="s">
        <v>379</v>
      </c>
      <c r="M233" s="12" t="s">
        <v>358</v>
      </c>
      <c r="N233" s="13">
        <v>0.43692999999999999</v>
      </c>
      <c r="O233" s="13">
        <v>0.43692999999999999</v>
      </c>
      <c r="P233" s="13">
        <v>0.43692999999999999</v>
      </c>
      <c r="Q233" s="13">
        <v>0.43692999999999999</v>
      </c>
      <c r="R233" s="13">
        <v>0.43027500000000002</v>
      </c>
      <c r="S233" s="13">
        <v>0</v>
      </c>
      <c r="T233" s="13">
        <v>0</v>
      </c>
      <c r="U233" s="13">
        <v>0</v>
      </c>
      <c r="V233" s="13">
        <v>0</v>
      </c>
      <c r="W233" s="13">
        <v>0</v>
      </c>
      <c r="X233" s="13">
        <v>0</v>
      </c>
      <c r="Y233" s="30">
        <v>0</v>
      </c>
      <c r="Z233" s="14">
        <v>2.1779950000000001</v>
      </c>
      <c r="AA233" s="13">
        <v>0</v>
      </c>
      <c r="AB233" s="13">
        <v>0</v>
      </c>
      <c r="AC233" s="42">
        <f t="shared" si="13"/>
        <v>0</v>
      </c>
      <c r="AD233" s="42">
        <f t="shared" si="14"/>
        <v>-0.43692999999999999</v>
      </c>
      <c r="AE233" s="42">
        <f t="shared" si="15"/>
        <v>-0.43692999999999999</v>
      </c>
      <c r="AF233" s="42">
        <f t="shared" si="16"/>
        <v>-0.87385999999999997</v>
      </c>
    </row>
    <row r="234" spans="1:32" hidden="1" x14ac:dyDescent="0.15">
      <c r="A234" s="12" t="s">
        <v>931</v>
      </c>
      <c r="B234" s="12">
        <v>62</v>
      </c>
      <c r="C234" s="12" t="s">
        <v>418</v>
      </c>
      <c r="D234" s="12" t="s">
        <v>419</v>
      </c>
      <c r="E234" s="12" t="s">
        <v>419</v>
      </c>
      <c r="F234" s="12" t="s">
        <v>352</v>
      </c>
      <c r="G234" s="12" t="s">
        <v>932</v>
      </c>
      <c r="H234" s="12" t="s">
        <v>366</v>
      </c>
      <c r="I234" s="12" t="s">
        <v>367</v>
      </c>
      <c r="J234" s="12" t="s">
        <v>933</v>
      </c>
      <c r="K234" s="12" t="s">
        <v>934</v>
      </c>
      <c r="L234" s="12" t="s">
        <v>919</v>
      </c>
      <c r="M234" s="12" t="s">
        <v>376</v>
      </c>
      <c r="N234" s="13">
        <v>6.3802919999999999</v>
      </c>
      <c r="O234" s="13">
        <v>4.2109969999999999</v>
      </c>
      <c r="P234" s="13">
        <v>0</v>
      </c>
      <c r="Q234" s="13">
        <v>0</v>
      </c>
      <c r="R234" s="13">
        <v>0</v>
      </c>
      <c r="S234" s="13">
        <v>0</v>
      </c>
      <c r="T234" s="13">
        <v>0</v>
      </c>
      <c r="U234" s="13">
        <v>0</v>
      </c>
      <c r="V234" s="13">
        <v>0</v>
      </c>
      <c r="W234" s="13">
        <v>0</v>
      </c>
      <c r="X234" s="13">
        <v>0</v>
      </c>
      <c r="Y234" s="30">
        <v>0</v>
      </c>
      <c r="Z234" s="14">
        <v>10.591289</v>
      </c>
      <c r="AA234" s="13">
        <v>0</v>
      </c>
      <c r="AB234" s="13">
        <v>0</v>
      </c>
      <c r="AC234" s="42">
        <f t="shared" si="13"/>
        <v>0</v>
      </c>
      <c r="AD234" s="42">
        <f t="shared" si="14"/>
        <v>-6.3802919999999999</v>
      </c>
      <c r="AE234" s="42">
        <f t="shared" si="15"/>
        <v>-4.2109969999999999</v>
      </c>
      <c r="AF234" s="42">
        <f t="shared" si="16"/>
        <v>-10.591289</v>
      </c>
    </row>
    <row r="235" spans="1:32" hidden="1" x14ac:dyDescent="0.15">
      <c r="A235" s="12" t="s">
        <v>935</v>
      </c>
      <c r="B235" s="12">
        <v>113</v>
      </c>
      <c r="C235" s="12" t="s">
        <v>936</v>
      </c>
      <c r="D235" s="12" t="s">
        <v>465</v>
      </c>
      <c r="E235" s="12" t="s">
        <v>465</v>
      </c>
      <c r="F235" s="12" t="s">
        <v>352</v>
      </c>
      <c r="G235" s="12" t="s">
        <v>937</v>
      </c>
      <c r="H235" s="12" t="s">
        <v>374</v>
      </c>
      <c r="I235" s="12" t="s">
        <v>375</v>
      </c>
      <c r="J235" s="12" t="s">
        <v>938</v>
      </c>
      <c r="K235" s="12" t="s">
        <v>135</v>
      </c>
      <c r="L235" s="12" t="s">
        <v>421</v>
      </c>
      <c r="M235" s="12" t="s">
        <v>376</v>
      </c>
      <c r="N235" s="13">
        <v>2</v>
      </c>
      <c r="O235" s="13">
        <v>2</v>
      </c>
      <c r="P235" s="13">
        <v>2</v>
      </c>
      <c r="Q235" s="13">
        <v>2</v>
      </c>
      <c r="R235" s="13">
        <v>2</v>
      </c>
      <c r="S235" s="13">
        <v>2</v>
      </c>
      <c r="T235" s="13">
        <v>2</v>
      </c>
      <c r="U235" s="13">
        <v>2</v>
      </c>
      <c r="V235" s="13">
        <v>2</v>
      </c>
      <c r="W235" s="13">
        <v>2</v>
      </c>
      <c r="X235" s="13">
        <v>2</v>
      </c>
      <c r="Y235" s="30">
        <v>2</v>
      </c>
      <c r="Z235" s="14">
        <v>24</v>
      </c>
      <c r="AA235" s="13">
        <v>2</v>
      </c>
      <c r="AB235" s="13">
        <v>2</v>
      </c>
      <c r="AC235" s="42">
        <f t="shared" si="13"/>
        <v>4</v>
      </c>
      <c r="AD235" s="42">
        <f t="shared" si="14"/>
        <v>0</v>
      </c>
      <c r="AE235" s="42">
        <f t="shared" si="15"/>
        <v>0</v>
      </c>
      <c r="AF235" s="42">
        <f t="shared" si="16"/>
        <v>0</v>
      </c>
    </row>
    <row r="236" spans="1:32" hidden="1" x14ac:dyDescent="0.15">
      <c r="A236" s="12" t="s">
        <v>939</v>
      </c>
      <c r="B236" s="12">
        <v>11</v>
      </c>
      <c r="C236" s="12" t="s">
        <v>495</v>
      </c>
      <c r="D236" s="12" t="s">
        <v>10</v>
      </c>
      <c r="E236" s="12" t="s">
        <v>10</v>
      </c>
      <c r="F236" s="12" t="s">
        <v>371</v>
      </c>
      <c r="G236" s="12" t="s">
        <v>940</v>
      </c>
      <c r="H236" s="12" t="s">
        <v>490</v>
      </c>
      <c r="I236" s="12" t="s">
        <v>375</v>
      </c>
      <c r="J236" s="12" t="s">
        <v>941</v>
      </c>
      <c r="K236" s="12" t="s">
        <v>843</v>
      </c>
      <c r="L236" s="12" t="s">
        <v>842</v>
      </c>
      <c r="M236" s="12" t="s">
        <v>358</v>
      </c>
      <c r="N236" s="13">
        <v>6.6643540000000003</v>
      </c>
      <c r="O236" s="13">
        <v>6.6643540000000003</v>
      </c>
      <c r="P236" s="13">
        <v>6.5064599999999997</v>
      </c>
      <c r="Q236" s="13">
        <v>-61.842360999999997</v>
      </c>
      <c r="R236" s="13">
        <v>16.057639000000002</v>
      </c>
      <c r="S236" s="13">
        <v>16.057639000000002</v>
      </c>
      <c r="T236" s="13">
        <v>16.057639000000002</v>
      </c>
      <c r="U236" s="13">
        <v>16.057639000000002</v>
      </c>
      <c r="V236" s="13">
        <v>16.057639000000002</v>
      </c>
      <c r="W236" s="13">
        <v>16.057639000000002</v>
      </c>
      <c r="X236" s="13">
        <v>16.057639000000002</v>
      </c>
      <c r="Y236" s="30">
        <v>16.057639000000002</v>
      </c>
      <c r="Z236" s="14">
        <v>86.453918999999999</v>
      </c>
      <c r="AA236" s="13">
        <v>16.057639000000002</v>
      </c>
      <c r="AB236" s="13">
        <v>16.057639000000002</v>
      </c>
      <c r="AC236" s="42">
        <f t="shared" si="13"/>
        <v>32.115278000000004</v>
      </c>
      <c r="AD236" s="42">
        <f t="shared" si="14"/>
        <v>9.3932850000000023</v>
      </c>
      <c r="AE236" s="42">
        <f t="shared" si="15"/>
        <v>9.3932850000000023</v>
      </c>
      <c r="AF236" s="42">
        <f t="shared" si="16"/>
        <v>18.786570000000005</v>
      </c>
    </row>
    <row r="237" spans="1:32" hidden="1" x14ac:dyDescent="0.15">
      <c r="A237" s="12" t="s">
        <v>942</v>
      </c>
      <c r="B237" s="12">
        <v>29</v>
      </c>
      <c r="C237" s="12" t="s">
        <v>370</v>
      </c>
      <c r="D237" s="12" t="s">
        <v>10</v>
      </c>
      <c r="E237" s="12" t="s">
        <v>10</v>
      </c>
      <c r="F237" s="12" t="s">
        <v>371</v>
      </c>
      <c r="G237" s="12" t="s">
        <v>943</v>
      </c>
      <c r="H237" s="12" t="s">
        <v>374</v>
      </c>
      <c r="I237" s="12" t="s">
        <v>375</v>
      </c>
      <c r="J237" s="12" t="s">
        <v>944</v>
      </c>
      <c r="K237" s="12" t="s">
        <v>944</v>
      </c>
      <c r="L237" s="12" t="s">
        <v>389</v>
      </c>
      <c r="M237" s="12" t="s">
        <v>358</v>
      </c>
      <c r="N237" s="13">
        <v>1.1499999999999999</v>
      </c>
      <c r="O237" s="13">
        <v>1.1499999999999999</v>
      </c>
      <c r="P237" s="13">
        <v>1.1499999999999999</v>
      </c>
      <c r="Q237" s="13">
        <v>1.1499999999999999</v>
      </c>
      <c r="R237" s="13">
        <v>1.1499999999999999</v>
      </c>
      <c r="S237" s="13">
        <v>1.1499999999999999</v>
      </c>
      <c r="T237" s="13">
        <v>1.1499999999999999</v>
      </c>
      <c r="U237" s="13">
        <v>1.1499999999999999</v>
      </c>
      <c r="V237" s="13">
        <v>1.1499999999999999</v>
      </c>
      <c r="W237" s="13">
        <v>1.1499999999999999</v>
      </c>
      <c r="X237" s="13">
        <v>1.1499999999999999</v>
      </c>
      <c r="Y237" s="30">
        <v>1.1499999999999999</v>
      </c>
      <c r="Z237" s="14">
        <v>13.8</v>
      </c>
      <c r="AA237" s="13">
        <v>1.1499999999999999</v>
      </c>
      <c r="AB237" s="13">
        <v>1.1499999999999999</v>
      </c>
      <c r="AC237" s="42">
        <f t="shared" si="13"/>
        <v>2.2999999999999998</v>
      </c>
      <c r="AD237" s="42">
        <f t="shared" si="14"/>
        <v>0</v>
      </c>
      <c r="AE237" s="42">
        <f t="shared" si="15"/>
        <v>0</v>
      </c>
      <c r="AF237" s="42">
        <f t="shared" si="16"/>
        <v>0</v>
      </c>
    </row>
    <row r="238" spans="1:32" hidden="1" x14ac:dyDescent="0.15">
      <c r="A238" s="12" t="s">
        <v>945</v>
      </c>
      <c r="B238" s="12">
        <v>29</v>
      </c>
      <c r="C238" s="12" t="s">
        <v>370</v>
      </c>
      <c r="D238" s="12" t="s">
        <v>10</v>
      </c>
      <c r="E238" s="12" t="s">
        <v>10</v>
      </c>
      <c r="F238" s="12" t="s">
        <v>371</v>
      </c>
      <c r="G238" s="12" t="s">
        <v>946</v>
      </c>
      <c r="H238" s="12" t="s">
        <v>374</v>
      </c>
      <c r="I238" s="12" t="s">
        <v>375</v>
      </c>
      <c r="J238" s="12" t="s">
        <v>947</v>
      </c>
      <c r="K238" s="12" t="s">
        <v>947</v>
      </c>
      <c r="L238" s="12" t="s">
        <v>389</v>
      </c>
      <c r="M238" s="12" t="s">
        <v>358</v>
      </c>
      <c r="N238" s="13">
        <v>1.6</v>
      </c>
      <c r="O238" s="13">
        <v>1.6</v>
      </c>
      <c r="P238" s="13">
        <v>1.6</v>
      </c>
      <c r="Q238" s="13">
        <v>1.6</v>
      </c>
      <c r="R238" s="13">
        <v>1.6</v>
      </c>
      <c r="S238" s="13">
        <v>1.6</v>
      </c>
      <c r="T238" s="13">
        <v>1.6</v>
      </c>
      <c r="U238" s="13">
        <v>1.6</v>
      </c>
      <c r="V238" s="13">
        <v>1.6</v>
      </c>
      <c r="W238" s="13">
        <v>1.6</v>
      </c>
      <c r="X238" s="13">
        <v>1.6</v>
      </c>
      <c r="Y238" s="30">
        <v>1.6</v>
      </c>
      <c r="Z238" s="14">
        <v>19.2</v>
      </c>
      <c r="AA238" s="13">
        <v>1.6</v>
      </c>
      <c r="AB238" s="13">
        <v>1.6</v>
      </c>
      <c r="AC238" s="42">
        <f t="shared" si="13"/>
        <v>3.2</v>
      </c>
      <c r="AD238" s="42">
        <f t="shared" si="14"/>
        <v>0</v>
      </c>
      <c r="AE238" s="42">
        <f t="shared" si="15"/>
        <v>0</v>
      </c>
      <c r="AF238" s="42">
        <f t="shared" si="16"/>
        <v>0</v>
      </c>
    </row>
    <row r="239" spans="1:32" hidden="1" x14ac:dyDescent="0.15">
      <c r="A239" s="12" t="s">
        <v>948</v>
      </c>
      <c r="B239" s="12">
        <v>29</v>
      </c>
      <c r="C239" s="12" t="s">
        <v>370</v>
      </c>
      <c r="D239" s="12" t="s">
        <v>10</v>
      </c>
      <c r="E239" s="12" t="s">
        <v>10</v>
      </c>
      <c r="F239" s="12" t="s">
        <v>371</v>
      </c>
      <c r="G239" s="12" t="s">
        <v>949</v>
      </c>
      <c r="H239" s="12" t="s">
        <v>374</v>
      </c>
      <c r="I239" s="12" t="s">
        <v>375</v>
      </c>
      <c r="J239" s="12" t="s">
        <v>950</v>
      </c>
      <c r="K239" s="12" t="s">
        <v>950</v>
      </c>
      <c r="L239" s="12" t="s">
        <v>389</v>
      </c>
      <c r="M239" s="12" t="s">
        <v>358</v>
      </c>
      <c r="N239" s="13">
        <v>-3.259058</v>
      </c>
      <c r="O239" s="13">
        <v>-3.4860000000000002</v>
      </c>
      <c r="P239" s="13">
        <v>-3.4860000000000002</v>
      </c>
      <c r="Q239" s="13">
        <v>0</v>
      </c>
      <c r="R239" s="13">
        <v>0</v>
      </c>
      <c r="S239" s="13">
        <v>0</v>
      </c>
      <c r="T239" s="13">
        <v>0</v>
      </c>
      <c r="U239" s="13">
        <v>0</v>
      </c>
      <c r="V239" s="13">
        <v>0</v>
      </c>
      <c r="W239" s="13">
        <v>0</v>
      </c>
      <c r="X239" s="13">
        <v>0</v>
      </c>
      <c r="Y239" s="30">
        <v>0</v>
      </c>
      <c r="Z239" s="14">
        <v>-10.231058000000001</v>
      </c>
      <c r="AA239" s="13">
        <v>0</v>
      </c>
      <c r="AB239" s="13">
        <v>0</v>
      </c>
      <c r="AC239" s="42">
        <f t="shared" si="13"/>
        <v>0</v>
      </c>
      <c r="AD239" s="42">
        <f t="shared" si="14"/>
        <v>3.259058</v>
      </c>
      <c r="AE239" s="42">
        <f t="shared" si="15"/>
        <v>3.4860000000000002</v>
      </c>
      <c r="AF239" s="42">
        <f t="shared" si="16"/>
        <v>6.7450580000000002</v>
      </c>
    </row>
    <row r="240" spans="1:32" hidden="1" x14ac:dyDescent="0.15">
      <c r="A240" s="12" t="s">
        <v>951</v>
      </c>
      <c r="B240" s="12">
        <v>29</v>
      </c>
      <c r="C240" s="12" t="s">
        <v>370</v>
      </c>
      <c r="D240" s="12" t="s">
        <v>10</v>
      </c>
      <c r="E240" s="12" t="s">
        <v>10</v>
      </c>
      <c r="F240" s="12" t="s">
        <v>371</v>
      </c>
      <c r="G240" s="12" t="s">
        <v>952</v>
      </c>
      <c r="H240" s="12" t="s">
        <v>374</v>
      </c>
      <c r="I240" s="12" t="s">
        <v>375</v>
      </c>
      <c r="J240" s="12" t="s">
        <v>950</v>
      </c>
      <c r="K240" s="12" t="s">
        <v>950</v>
      </c>
      <c r="L240" s="12" t="s">
        <v>389</v>
      </c>
      <c r="M240" s="12" t="s">
        <v>358</v>
      </c>
      <c r="N240" s="13">
        <v>3.7549839999999999</v>
      </c>
      <c r="O240" s="13">
        <v>3.7822779999999998</v>
      </c>
      <c r="P240" s="13">
        <v>3.7822779999999998</v>
      </c>
      <c r="Q240" s="13">
        <v>3.7822779999999998</v>
      </c>
      <c r="R240" s="13">
        <v>3.7822779999999998</v>
      </c>
      <c r="S240" s="13">
        <v>-41.577722000000001</v>
      </c>
      <c r="T240" s="13">
        <v>3.7822779999999998</v>
      </c>
      <c r="U240" s="13">
        <v>3.7822779999999998</v>
      </c>
      <c r="V240" s="13">
        <v>3.7822779999999998</v>
      </c>
      <c r="W240" s="13">
        <v>3.7822779999999998</v>
      </c>
      <c r="X240" s="13">
        <v>3.7822779999999998</v>
      </c>
      <c r="Y240" s="30">
        <v>3.7822779999999998</v>
      </c>
      <c r="Z240" s="14">
        <v>4.1999999999999998E-5</v>
      </c>
      <c r="AA240" s="13">
        <v>0.226942</v>
      </c>
      <c r="AB240" s="13">
        <v>0</v>
      </c>
      <c r="AC240" s="42">
        <f t="shared" si="13"/>
        <v>0.226942</v>
      </c>
      <c r="AD240" s="42">
        <f t="shared" si="14"/>
        <v>-3.5280419999999997</v>
      </c>
      <c r="AE240" s="42">
        <f t="shared" si="15"/>
        <v>-3.7822779999999998</v>
      </c>
      <c r="AF240" s="42">
        <f t="shared" si="16"/>
        <v>-7.310319999999999</v>
      </c>
    </row>
    <row r="241" spans="1:32" hidden="1" x14ac:dyDescent="0.15">
      <c r="A241" s="12" t="s">
        <v>953</v>
      </c>
      <c r="B241" s="12">
        <v>29</v>
      </c>
      <c r="C241" s="12" t="s">
        <v>370</v>
      </c>
      <c r="D241" s="12" t="s">
        <v>10</v>
      </c>
      <c r="E241" s="12" t="s">
        <v>10</v>
      </c>
      <c r="F241" s="12" t="s">
        <v>371</v>
      </c>
      <c r="G241" s="12" t="s">
        <v>954</v>
      </c>
      <c r="H241" s="12" t="s">
        <v>374</v>
      </c>
      <c r="I241" s="12" t="s">
        <v>375</v>
      </c>
      <c r="J241" s="12" t="s">
        <v>887</v>
      </c>
      <c r="K241" s="12" t="s">
        <v>887</v>
      </c>
      <c r="L241" s="12" t="s">
        <v>379</v>
      </c>
      <c r="M241" s="12" t="s">
        <v>358</v>
      </c>
      <c r="N241" s="13">
        <v>3.6</v>
      </c>
      <c r="O241" s="13">
        <v>3.6</v>
      </c>
      <c r="P241" s="13">
        <v>3.6</v>
      </c>
      <c r="Q241" s="13">
        <v>3.6</v>
      </c>
      <c r="R241" s="13">
        <v>-39.6</v>
      </c>
      <c r="S241" s="13">
        <v>3.6</v>
      </c>
      <c r="T241" s="13">
        <v>3.6</v>
      </c>
      <c r="U241" s="13">
        <v>3.6</v>
      </c>
      <c r="V241" s="13">
        <v>3.6</v>
      </c>
      <c r="W241" s="13">
        <v>3.6</v>
      </c>
      <c r="X241" s="13">
        <v>3.6</v>
      </c>
      <c r="Y241" s="30">
        <v>3.6</v>
      </c>
      <c r="Z241" s="14">
        <v>0</v>
      </c>
      <c r="AA241" s="13">
        <v>3.6</v>
      </c>
      <c r="AB241" s="13">
        <v>3.6</v>
      </c>
      <c r="AC241" s="42">
        <f t="shared" si="13"/>
        <v>7.2</v>
      </c>
      <c r="AD241" s="42">
        <f t="shared" si="14"/>
        <v>0</v>
      </c>
      <c r="AE241" s="42">
        <f t="shared" si="15"/>
        <v>0</v>
      </c>
      <c r="AF241" s="42">
        <f t="shared" si="16"/>
        <v>0</v>
      </c>
    </row>
    <row r="242" spans="1:32" hidden="1" x14ac:dyDescent="0.15">
      <c r="A242" s="12" t="s">
        <v>955</v>
      </c>
      <c r="B242" s="12">
        <v>62</v>
      </c>
      <c r="C242" s="12" t="s">
        <v>418</v>
      </c>
      <c r="D242" s="12" t="s">
        <v>419</v>
      </c>
      <c r="E242" s="12" t="s">
        <v>419</v>
      </c>
      <c r="F242" s="12" t="s">
        <v>352</v>
      </c>
      <c r="G242" s="12" t="s">
        <v>956</v>
      </c>
      <c r="H242" s="12" t="s">
        <v>366</v>
      </c>
      <c r="I242" s="12" t="s">
        <v>367</v>
      </c>
      <c r="J242" s="12" t="s">
        <v>240</v>
      </c>
      <c r="K242" s="12" t="s">
        <v>240</v>
      </c>
      <c r="L242" s="12" t="s">
        <v>409</v>
      </c>
      <c r="M242" s="12" t="s">
        <v>376</v>
      </c>
      <c r="N242" s="13">
        <v>0.51985300000000001</v>
      </c>
      <c r="O242" s="13">
        <v>0.51985300000000001</v>
      </c>
      <c r="P242" s="13">
        <v>0.51985300000000001</v>
      </c>
      <c r="Q242" s="13">
        <v>0.521617</v>
      </c>
      <c r="R242" s="13">
        <v>0.51985300000000001</v>
      </c>
      <c r="S242" s="13">
        <v>0.51985300000000001</v>
      </c>
      <c r="T242" s="13">
        <v>0.51985300000000001</v>
      </c>
      <c r="U242" s="13">
        <v>0.51985300000000001</v>
      </c>
      <c r="V242" s="13">
        <v>0.51985300000000001</v>
      </c>
      <c r="W242" s="13">
        <v>0.51985300000000001</v>
      </c>
      <c r="X242" s="13">
        <v>0.51985300000000001</v>
      </c>
      <c r="Y242" s="30">
        <v>0.51985300000000001</v>
      </c>
      <c r="Z242" s="14">
        <v>6.24</v>
      </c>
      <c r="AA242" s="13">
        <v>0.51985300000000001</v>
      </c>
      <c r="AB242" s="13">
        <v>0.51985300000000001</v>
      </c>
      <c r="AC242" s="42">
        <f t="shared" si="13"/>
        <v>1.039706</v>
      </c>
      <c r="AD242" s="42">
        <f t="shared" si="14"/>
        <v>0</v>
      </c>
      <c r="AE242" s="42">
        <f t="shared" si="15"/>
        <v>0</v>
      </c>
      <c r="AF242" s="42">
        <f t="shared" si="16"/>
        <v>0</v>
      </c>
    </row>
    <row r="243" spans="1:32" hidden="1" x14ac:dyDescent="0.15">
      <c r="A243" s="12" t="s">
        <v>957</v>
      </c>
      <c r="B243" s="12">
        <v>62</v>
      </c>
      <c r="C243" s="12" t="s">
        <v>418</v>
      </c>
      <c r="D243" s="12" t="s">
        <v>419</v>
      </c>
      <c r="E243" s="12" t="s">
        <v>419</v>
      </c>
      <c r="F243" s="12" t="s">
        <v>352</v>
      </c>
      <c r="G243" s="12" t="s">
        <v>958</v>
      </c>
      <c r="H243" s="12" t="s">
        <v>366</v>
      </c>
      <c r="I243" s="12" t="s">
        <v>367</v>
      </c>
      <c r="J243" s="12" t="s">
        <v>240</v>
      </c>
      <c r="K243" s="12" t="s">
        <v>240</v>
      </c>
      <c r="L243" s="12" t="s">
        <v>409</v>
      </c>
      <c r="M243" s="12" t="s">
        <v>376</v>
      </c>
      <c r="N243" s="13">
        <v>1.5223789999999999</v>
      </c>
      <c r="O243" s="13">
        <v>1.5223789999999999</v>
      </c>
      <c r="P243" s="13">
        <v>1.49621</v>
      </c>
      <c r="Q243" s="13">
        <v>1.5221750000000001</v>
      </c>
      <c r="R243" s="13">
        <v>1.5221750000000001</v>
      </c>
      <c r="S243" s="13">
        <v>1.5221750000000001</v>
      </c>
      <c r="T243" s="13">
        <v>1.5221750000000001</v>
      </c>
      <c r="U243" s="13">
        <v>1.5221750000000001</v>
      </c>
      <c r="V243" s="13">
        <v>1.5221750000000001</v>
      </c>
      <c r="W243" s="13">
        <v>1.5221750000000001</v>
      </c>
      <c r="X243" s="13">
        <v>1.5221750000000001</v>
      </c>
      <c r="Y243" s="30">
        <v>1.5221750000000001</v>
      </c>
      <c r="Z243" s="14">
        <v>18.240542999999999</v>
      </c>
      <c r="AA243" s="13">
        <v>1.5221750000000001</v>
      </c>
      <c r="AB243" s="13">
        <v>1.5221750000000001</v>
      </c>
      <c r="AC243" s="42">
        <f t="shared" si="13"/>
        <v>3.0443500000000001</v>
      </c>
      <c r="AD243" s="42">
        <f t="shared" si="14"/>
        <v>-2.0399999999987095E-4</v>
      </c>
      <c r="AE243" s="42">
        <f t="shared" si="15"/>
        <v>-2.0399999999987095E-4</v>
      </c>
      <c r="AF243" s="42">
        <f t="shared" si="16"/>
        <v>-4.079999999997419E-4</v>
      </c>
    </row>
    <row r="244" spans="1:32" hidden="1" x14ac:dyDescent="0.15">
      <c r="A244" s="12" t="s">
        <v>959</v>
      </c>
      <c r="B244" s="12">
        <v>62</v>
      </c>
      <c r="C244" s="12" t="s">
        <v>418</v>
      </c>
      <c r="D244" s="12" t="s">
        <v>419</v>
      </c>
      <c r="E244" s="12" t="s">
        <v>419</v>
      </c>
      <c r="F244" s="12" t="s">
        <v>352</v>
      </c>
      <c r="G244" s="12" t="s">
        <v>960</v>
      </c>
      <c r="H244" s="12" t="s">
        <v>366</v>
      </c>
      <c r="I244" s="12" t="s">
        <v>367</v>
      </c>
      <c r="J244" s="12" t="s">
        <v>240</v>
      </c>
      <c r="K244" s="12" t="s">
        <v>240</v>
      </c>
      <c r="L244" s="12" t="s">
        <v>409</v>
      </c>
      <c r="M244" s="12" t="s">
        <v>376</v>
      </c>
      <c r="N244" s="13">
        <v>3.0484680000000002</v>
      </c>
      <c r="O244" s="13">
        <v>3.0484680000000002</v>
      </c>
      <c r="P244" s="13">
        <v>2.9553199999999999</v>
      </c>
      <c r="Q244" s="13">
        <v>3.04</v>
      </c>
      <c r="R244" s="13">
        <v>3.04</v>
      </c>
      <c r="S244" s="13">
        <v>3.04</v>
      </c>
      <c r="T244" s="13">
        <v>3.04</v>
      </c>
      <c r="U244" s="13">
        <v>3.04</v>
      </c>
      <c r="V244" s="13">
        <v>3.04</v>
      </c>
      <c r="W244" s="13">
        <v>3.04</v>
      </c>
      <c r="X244" s="13">
        <v>3.04</v>
      </c>
      <c r="Y244" s="30">
        <v>3.04</v>
      </c>
      <c r="Z244" s="14">
        <v>36.412255999999999</v>
      </c>
      <c r="AA244" s="13">
        <v>3.04</v>
      </c>
      <c r="AB244" s="13">
        <v>3.04</v>
      </c>
      <c r="AC244" s="42">
        <f t="shared" si="13"/>
        <v>6.08</v>
      </c>
      <c r="AD244" s="42">
        <f t="shared" si="14"/>
        <v>-8.4680000000001421E-3</v>
      </c>
      <c r="AE244" s="42">
        <f t="shared" si="15"/>
        <v>-8.4680000000001421E-3</v>
      </c>
      <c r="AF244" s="42">
        <f t="shared" si="16"/>
        <v>-1.6936000000000284E-2</v>
      </c>
    </row>
    <row r="245" spans="1:32" hidden="1" x14ac:dyDescent="0.15">
      <c r="A245" s="12" t="s">
        <v>961</v>
      </c>
      <c r="B245" s="12">
        <v>77</v>
      </c>
      <c r="C245" s="12" t="s">
        <v>710</v>
      </c>
      <c r="D245" s="12" t="s">
        <v>31</v>
      </c>
      <c r="E245" s="12" t="s">
        <v>31</v>
      </c>
      <c r="F245" s="12" t="s">
        <v>371</v>
      </c>
      <c r="G245" s="12" t="s">
        <v>962</v>
      </c>
      <c r="H245" s="12" t="s">
        <v>374</v>
      </c>
      <c r="I245" s="12" t="s">
        <v>375</v>
      </c>
      <c r="J245" s="12" t="s">
        <v>963</v>
      </c>
      <c r="K245" s="12" t="s">
        <v>963</v>
      </c>
      <c r="L245" s="12" t="s">
        <v>481</v>
      </c>
      <c r="M245" s="12" t="s">
        <v>376</v>
      </c>
      <c r="N245" s="13">
        <v>0.33627699999999999</v>
      </c>
      <c r="O245" s="13">
        <v>0</v>
      </c>
      <c r="P245" s="13">
        <v>0</v>
      </c>
      <c r="Q245" s="13">
        <v>0</v>
      </c>
      <c r="R245" s="13">
        <v>0</v>
      </c>
      <c r="S245" s="13">
        <v>0</v>
      </c>
      <c r="T245" s="13">
        <v>0</v>
      </c>
      <c r="U245" s="13">
        <v>0</v>
      </c>
      <c r="V245" s="13">
        <v>0</v>
      </c>
      <c r="W245" s="13">
        <v>0</v>
      </c>
      <c r="X245" s="13">
        <v>0</v>
      </c>
      <c r="Y245" s="30">
        <v>0</v>
      </c>
      <c r="Z245" s="14">
        <v>0.33627699999999999</v>
      </c>
      <c r="AA245" s="13">
        <v>0</v>
      </c>
      <c r="AB245" s="13">
        <v>0</v>
      </c>
      <c r="AC245" s="42">
        <f t="shared" si="13"/>
        <v>0</v>
      </c>
      <c r="AD245" s="42">
        <f t="shared" si="14"/>
        <v>-0.33627699999999999</v>
      </c>
      <c r="AE245" s="42">
        <f t="shared" si="15"/>
        <v>0</v>
      </c>
      <c r="AF245" s="42">
        <f t="shared" si="16"/>
        <v>-0.33627699999999999</v>
      </c>
    </row>
    <row r="246" spans="1:32" hidden="1" x14ac:dyDescent="0.15">
      <c r="A246" s="12" t="s">
        <v>964</v>
      </c>
      <c r="B246" s="12">
        <v>7</v>
      </c>
      <c r="C246" s="12" t="s">
        <v>350</v>
      </c>
      <c r="D246" s="12" t="s">
        <v>351</v>
      </c>
      <c r="E246" s="12" t="s">
        <v>351</v>
      </c>
      <c r="F246" s="12" t="s">
        <v>352</v>
      </c>
      <c r="G246" s="12" t="s">
        <v>965</v>
      </c>
      <c r="H246" s="12" t="s">
        <v>355</v>
      </c>
      <c r="I246" s="12" t="s">
        <v>355</v>
      </c>
      <c r="J246" s="12" t="s">
        <v>966</v>
      </c>
      <c r="K246" s="12" t="s">
        <v>357</v>
      </c>
      <c r="L246" s="12" t="s">
        <v>354</v>
      </c>
      <c r="M246" s="12" t="s">
        <v>358</v>
      </c>
      <c r="N246" s="13">
        <v>45.661242000000001</v>
      </c>
      <c r="O246" s="13">
        <v>44.291395999999999</v>
      </c>
      <c r="P246" s="13">
        <v>41.742983000000002</v>
      </c>
      <c r="Q246" s="13">
        <v>41.742983000000002</v>
      </c>
      <c r="R246" s="13">
        <v>41.742983000000002</v>
      </c>
      <c r="S246" s="13">
        <v>41.742983000000002</v>
      </c>
      <c r="T246" s="13">
        <v>41.742983000000002</v>
      </c>
      <c r="U246" s="13">
        <v>41.742983000000002</v>
      </c>
      <c r="V246" s="13">
        <v>41.742983000000002</v>
      </c>
      <c r="W246" s="13">
        <v>41.742983000000002</v>
      </c>
      <c r="X246" s="13">
        <v>41.742983000000002</v>
      </c>
      <c r="Y246" s="30">
        <v>41.742983000000002</v>
      </c>
      <c r="Z246" s="14">
        <v>507.38246800000002</v>
      </c>
      <c r="AA246" s="13">
        <v>41.742983000000002</v>
      </c>
      <c r="AB246" s="13">
        <v>41.742986999999999</v>
      </c>
      <c r="AC246" s="42">
        <f t="shared" si="13"/>
        <v>83.485970000000009</v>
      </c>
      <c r="AD246" s="42">
        <f t="shared" si="14"/>
        <v>-3.918258999999999</v>
      </c>
      <c r="AE246" s="42">
        <f t="shared" si="15"/>
        <v>-2.5484089999999995</v>
      </c>
      <c r="AF246" s="42">
        <f t="shared" si="16"/>
        <v>-6.4666679999999985</v>
      </c>
    </row>
    <row r="247" spans="1:32" hidden="1" x14ac:dyDescent="0.15">
      <c r="A247" s="12" t="s">
        <v>967</v>
      </c>
      <c r="B247" s="12">
        <v>39</v>
      </c>
      <c r="C247" s="12" t="s">
        <v>401</v>
      </c>
      <c r="D247" s="12" t="s">
        <v>6</v>
      </c>
      <c r="E247" s="12" t="s">
        <v>6</v>
      </c>
      <c r="F247" s="12" t="s">
        <v>352</v>
      </c>
      <c r="G247" s="12" t="s">
        <v>968</v>
      </c>
      <c r="H247" s="12" t="s">
        <v>404</v>
      </c>
      <c r="I247" s="12" t="s">
        <v>404</v>
      </c>
      <c r="J247" s="12" t="s">
        <v>405</v>
      </c>
      <c r="K247" s="12" t="s">
        <v>406</v>
      </c>
      <c r="L247" s="12" t="s">
        <v>403</v>
      </c>
      <c r="M247" s="12" t="s">
        <v>358</v>
      </c>
      <c r="N247" s="13">
        <v>23.274000000000001</v>
      </c>
      <c r="O247" s="13">
        <v>23.274000000000001</v>
      </c>
      <c r="P247" s="13">
        <v>23.274000000000001</v>
      </c>
      <c r="Q247" s="13">
        <v>32.297400000000003</v>
      </c>
      <c r="R247" s="13">
        <v>81.210599999999999</v>
      </c>
      <c r="S247" s="13">
        <v>0</v>
      </c>
      <c r="T247" s="13">
        <v>0</v>
      </c>
      <c r="U247" s="13">
        <v>0</v>
      </c>
      <c r="V247" s="13">
        <v>0</v>
      </c>
      <c r="W247" s="13">
        <v>0</v>
      </c>
      <c r="X247" s="13">
        <v>0</v>
      </c>
      <c r="Y247" s="30">
        <v>-206.60400000000001</v>
      </c>
      <c r="Z247" s="14">
        <v>-23.274000000000001</v>
      </c>
      <c r="AA247" s="13">
        <v>0</v>
      </c>
      <c r="AB247" s="13">
        <v>0</v>
      </c>
      <c r="AC247" s="42">
        <f t="shared" si="13"/>
        <v>0</v>
      </c>
      <c r="AD247" s="42">
        <f t="shared" si="14"/>
        <v>-23.274000000000001</v>
      </c>
      <c r="AE247" s="42">
        <f t="shared" si="15"/>
        <v>-23.274000000000001</v>
      </c>
      <c r="AF247" s="42">
        <f t="shared" si="16"/>
        <v>-46.548000000000002</v>
      </c>
    </row>
    <row r="248" spans="1:32" hidden="1" x14ac:dyDescent="0.15">
      <c r="A248" s="12" t="s">
        <v>969</v>
      </c>
      <c r="B248" s="12">
        <v>39</v>
      </c>
      <c r="C248" s="12" t="s">
        <v>401</v>
      </c>
      <c r="D248" s="12" t="s">
        <v>6</v>
      </c>
      <c r="E248" s="12" t="s">
        <v>6</v>
      </c>
      <c r="F248" s="12" t="s">
        <v>352</v>
      </c>
      <c r="G248" s="12" t="s">
        <v>970</v>
      </c>
      <c r="H248" s="12" t="s">
        <v>490</v>
      </c>
      <c r="I248" s="12" t="s">
        <v>375</v>
      </c>
      <c r="J248" s="12" t="s">
        <v>971</v>
      </c>
      <c r="K248" s="12" t="s">
        <v>972</v>
      </c>
      <c r="L248" s="12" t="s">
        <v>712</v>
      </c>
      <c r="M248" s="12" t="s">
        <v>376</v>
      </c>
      <c r="N248" s="13">
        <v>3.8111109999999999</v>
      </c>
      <c r="O248" s="13">
        <v>3.8111109999999999</v>
      </c>
      <c r="P248" s="13">
        <v>3.8111109999999999</v>
      </c>
      <c r="Q248" s="13">
        <v>3.7977789999999998</v>
      </c>
      <c r="R248" s="13">
        <v>3.8111109999999999</v>
      </c>
      <c r="S248" s="13">
        <v>3.8111109999999999</v>
      </c>
      <c r="T248" s="13">
        <v>3.8111109999999999</v>
      </c>
      <c r="U248" s="13">
        <v>3.8111109999999999</v>
      </c>
      <c r="V248" s="13">
        <v>3.8111109999999999</v>
      </c>
      <c r="W248" s="13">
        <v>3.8111109999999999</v>
      </c>
      <c r="X248" s="13">
        <v>3.8111109999999999</v>
      </c>
      <c r="Y248" s="30">
        <v>3.8111109999999999</v>
      </c>
      <c r="Z248" s="14">
        <v>45.72</v>
      </c>
      <c r="AA248" s="13">
        <v>3.8111109999999999</v>
      </c>
      <c r="AB248" s="13">
        <v>3.8111109999999999</v>
      </c>
      <c r="AC248" s="42">
        <f t="shared" si="13"/>
        <v>7.6222219999999998</v>
      </c>
      <c r="AD248" s="42">
        <f t="shared" si="14"/>
        <v>0</v>
      </c>
      <c r="AE248" s="42">
        <f t="shared" si="15"/>
        <v>0</v>
      </c>
      <c r="AF248" s="42">
        <f t="shared" si="16"/>
        <v>0</v>
      </c>
    </row>
    <row r="249" spans="1:32" hidden="1" x14ac:dyDescent="0.15">
      <c r="A249" s="12" t="s">
        <v>973</v>
      </c>
      <c r="B249" s="12">
        <v>7</v>
      </c>
      <c r="C249" s="12" t="s">
        <v>350</v>
      </c>
      <c r="D249" s="12" t="s">
        <v>351</v>
      </c>
      <c r="E249" s="12" t="s">
        <v>351</v>
      </c>
      <c r="F249" s="12" t="s">
        <v>352</v>
      </c>
      <c r="G249" s="12" t="s">
        <v>974</v>
      </c>
      <c r="H249" s="12" t="s">
        <v>366</v>
      </c>
      <c r="I249" s="12" t="s">
        <v>367</v>
      </c>
      <c r="J249" s="12" t="s">
        <v>975</v>
      </c>
      <c r="K249" s="12" t="s">
        <v>292</v>
      </c>
      <c r="L249" s="12" t="s">
        <v>365</v>
      </c>
      <c r="M249" s="12" t="s">
        <v>376</v>
      </c>
      <c r="N249" s="13">
        <v>50.567</v>
      </c>
      <c r="O249" s="13">
        <v>50.567</v>
      </c>
      <c r="P249" s="13">
        <v>50.567</v>
      </c>
      <c r="Q249" s="13">
        <v>50.567</v>
      </c>
      <c r="R249" s="13">
        <v>50.567</v>
      </c>
      <c r="S249" s="13">
        <v>50.567</v>
      </c>
      <c r="T249" s="13">
        <v>50.567</v>
      </c>
      <c r="U249" s="13">
        <v>50.567</v>
      </c>
      <c r="V249" s="13">
        <v>50.567</v>
      </c>
      <c r="W249" s="13">
        <v>50.567</v>
      </c>
      <c r="X249" s="13">
        <v>50.567</v>
      </c>
      <c r="Y249" s="30">
        <v>50.567</v>
      </c>
      <c r="Z249" s="14">
        <v>606.80399999999997</v>
      </c>
      <c r="AA249" s="13">
        <v>50.567</v>
      </c>
      <c r="AB249" s="13">
        <v>50.567</v>
      </c>
      <c r="AC249" s="42">
        <f t="shared" si="13"/>
        <v>101.134</v>
      </c>
      <c r="AD249" s="42">
        <f t="shared" si="14"/>
        <v>0</v>
      </c>
      <c r="AE249" s="42">
        <f t="shared" si="15"/>
        <v>0</v>
      </c>
      <c r="AF249" s="42">
        <f t="shared" si="16"/>
        <v>0</v>
      </c>
    </row>
    <row r="250" spans="1:32" hidden="1" x14ac:dyDescent="0.15">
      <c r="A250" s="12" t="s">
        <v>976</v>
      </c>
      <c r="B250" s="12">
        <v>7</v>
      </c>
      <c r="C250" s="12" t="s">
        <v>350</v>
      </c>
      <c r="D250" s="12" t="s">
        <v>351</v>
      </c>
      <c r="E250" s="12" t="s">
        <v>351</v>
      </c>
      <c r="F250" s="12" t="s">
        <v>352</v>
      </c>
      <c r="G250" s="12" t="s">
        <v>977</v>
      </c>
      <c r="H250" s="12" t="s">
        <v>366</v>
      </c>
      <c r="I250" s="12" t="s">
        <v>367</v>
      </c>
      <c r="J250" s="12" t="s">
        <v>978</v>
      </c>
      <c r="K250" s="12" t="s">
        <v>232</v>
      </c>
      <c r="L250" s="12" t="s">
        <v>919</v>
      </c>
      <c r="M250" s="12" t="s">
        <v>376</v>
      </c>
      <c r="N250" s="13">
        <v>44</v>
      </c>
      <c r="O250" s="13">
        <v>44</v>
      </c>
      <c r="P250" s="13">
        <v>44</v>
      </c>
      <c r="Q250" s="13">
        <v>44</v>
      </c>
      <c r="R250" s="13">
        <v>44</v>
      </c>
      <c r="S250" s="13">
        <v>44</v>
      </c>
      <c r="T250" s="13">
        <v>44</v>
      </c>
      <c r="U250" s="13">
        <v>44</v>
      </c>
      <c r="V250" s="13">
        <v>44</v>
      </c>
      <c r="W250" s="13">
        <v>44</v>
      </c>
      <c r="X250" s="13">
        <v>44</v>
      </c>
      <c r="Y250" s="30">
        <v>44</v>
      </c>
      <c r="Z250" s="14">
        <v>528</v>
      </c>
      <c r="AA250" s="13">
        <v>44</v>
      </c>
      <c r="AB250" s="13">
        <v>44</v>
      </c>
      <c r="AC250" s="42">
        <f t="shared" si="13"/>
        <v>88</v>
      </c>
      <c r="AD250" s="42">
        <f t="shared" si="14"/>
        <v>0</v>
      </c>
      <c r="AE250" s="42">
        <f t="shared" si="15"/>
        <v>0</v>
      </c>
      <c r="AF250" s="42">
        <f t="shared" si="16"/>
        <v>0</v>
      </c>
    </row>
    <row r="251" spans="1:32" hidden="1" x14ac:dyDescent="0.15">
      <c r="A251" s="12" t="s">
        <v>979</v>
      </c>
      <c r="B251" s="12">
        <v>7</v>
      </c>
      <c r="C251" s="12" t="s">
        <v>350</v>
      </c>
      <c r="D251" s="12" t="s">
        <v>351</v>
      </c>
      <c r="E251" s="12" t="s">
        <v>351</v>
      </c>
      <c r="F251" s="12" t="s">
        <v>352</v>
      </c>
      <c r="G251" s="12" t="s">
        <v>980</v>
      </c>
      <c r="H251" s="12" t="s">
        <v>366</v>
      </c>
      <c r="I251" s="12" t="s">
        <v>367</v>
      </c>
      <c r="J251" s="12" t="s">
        <v>292</v>
      </c>
      <c r="K251" s="12" t="s">
        <v>292</v>
      </c>
      <c r="L251" s="12" t="s">
        <v>365</v>
      </c>
      <c r="M251" s="12" t="s">
        <v>376</v>
      </c>
      <c r="N251" s="13">
        <v>50.567</v>
      </c>
      <c r="O251" s="13">
        <v>50.567</v>
      </c>
      <c r="P251" s="13">
        <v>50.567</v>
      </c>
      <c r="Q251" s="13">
        <v>50.567</v>
      </c>
      <c r="R251" s="13">
        <v>50.567</v>
      </c>
      <c r="S251" s="13">
        <v>50.567</v>
      </c>
      <c r="T251" s="13">
        <v>50.567</v>
      </c>
      <c r="U251" s="13">
        <v>50.567</v>
      </c>
      <c r="V251" s="13">
        <v>50.567</v>
      </c>
      <c r="W251" s="13">
        <v>50.567</v>
      </c>
      <c r="X251" s="13">
        <v>50.567</v>
      </c>
      <c r="Y251" s="30">
        <v>50.567</v>
      </c>
      <c r="Z251" s="14">
        <v>606.80399999999997</v>
      </c>
      <c r="AA251" s="13">
        <v>50.567</v>
      </c>
      <c r="AB251" s="13">
        <v>50.567</v>
      </c>
      <c r="AC251" s="42">
        <f t="shared" si="13"/>
        <v>101.134</v>
      </c>
      <c r="AD251" s="42">
        <f t="shared" si="14"/>
        <v>0</v>
      </c>
      <c r="AE251" s="42">
        <f t="shared" si="15"/>
        <v>0</v>
      </c>
      <c r="AF251" s="42">
        <f t="shared" si="16"/>
        <v>0</v>
      </c>
    </row>
    <row r="252" spans="1:32" hidden="1" x14ac:dyDescent="0.15">
      <c r="A252" s="12" t="s">
        <v>981</v>
      </c>
      <c r="B252" s="12">
        <v>29</v>
      </c>
      <c r="C252" s="12" t="s">
        <v>370</v>
      </c>
      <c r="D252" s="12" t="s">
        <v>10</v>
      </c>
      <c r="E252" s="12" t="s">
        <v>10</v>
      </c>
      <c r="F252" s="12" t="s">
        <v>371</v>
      </c>
      <c r="G252" s="12" t="s">
        <v>982</v>
      </c>
      <c r="H252" s="12" t="s">
        <v>374</v>
      </c>
      <c r="I252" s="12" t="s">
        <v>375</v>
      </c>
      <c r="J252" s="12" t="s">
        <v>983</v>
      </c>
      <c r="K252" s="12" t="s">
        <v>983</v>
      </c>
      <c r="L252" s="12" t="s">
        <v>379</v>
      </c>
      <c r="M252" s="12" t="s">
        <v>358</v>
      </c>
      <c r="N252" s="13">
        <v>4.9911940000000001</v>
      </c>
      <c r="O252" s="13">
        <v>4.9911940000000001</v>
      </c>
      <c r="P252" s="13">
        <v>4.8710570000000004</v>
      </c>
      <c r="Q252" s="13">
        <v>-13.273149999999999</v>
      </c>
      <c r="R252" s="13">
        <v>4.9911940000000001</v>
      </c>
      <c r="S252" s="13">
        <v>4.9911940000000001</v>
      </c>
      <c r="T252" s="13">
        <v>4.9911940000000001</v>
      </c>
      <c r="U252" s="13">
        <v>4.9911940000000001</v>
      </c>
      <c r="V252" s="13">
        <v>4.9911940000000001</v>
      </c>
      <c r="W252" s="13">
        <v>4.9911940000000001</v>
      </c>
      <c r="X252" s="13">
        <v>4.9911940000000001</v>
      </c>
      <c r="Y252" s="30">
        <v>4.9911940000000001</v>
      </c>
      <c r="Z252" s="14">
        <v>41.509847000000001</v>
      </c>
      <c r="AA252" s="13">
        <v>4.9911940000000001</v>
      </c>
      <c r="AB252" s="13">
        <v>4.9911940000000001</v>
      </c>
      <c r="AC252" s="42">
        <f t="shared" si="13"/>
        <v>9.9823880000000003</v>
      </c>
      <c r="AD252" s="42">
        <f t="shared" si="14"/>
        <v>0</v>
      </c>
      <c r="AE252" s="42">
        <f t="shared" si="15"/>
        <v>0</v>
      </c>
      <c r="AF252" s="42">
        <f t="shared" si="16"/>
        <v>0</v>
      </c>
    </row>
    <row r="253" spans="1:32" hidden="1" x14ac:dyDescent="0.15">
      <c r="A253" s="12" t="s">
        <v>984</v>
      </c>
      <c r="B253" s="12">
        <v>39</v>
      </c>
      <c r="C253" s="12" t="s">
        <v>401</v>
      </c>
      <c r="D253" s="12" t="s">
        <v>6</v>
      </c>
      <c r="E253" s="12" t="s">
        <v>6</v>
      </c>
      <c r="F253" s="12" t="s">
        <v>352</v>
      </c>
      <c r="G253" s="12" t="s">
        <v>985</v>
      </c>
      <c r="H253" s="12" t="s">
        <v>404</v>
      </c>
      <c r="I253" s="12" t="s">
        <v>404</v>
      </c>
      <c r="J253" s="12" t="s">
        <v>176</v>
      </c>
      <c r="K253" s="12" t="s">
        <v>176</v>
      </c>
      <c r="L253" s="12" t="s">
        <v>871</v>
      </c>
      <c r="M253" s="12" t="s">
        <v>376</v>
      </c>
      <c r="N253" s="13">
        <v>4.3188000000000004</v>
      </c>
      <c r="O253" s="13">
        <v>4.3188000000000004</v>
      </c>
      <c r="P253" s="13">
        <v>4.3188000000000004</v>
      </c>
      <c r="Q253" s="13">
        <v>4.3188000000000004</v>
      </c>
      <c r="R253" s="13">
        <v>4.3188000000000004</v>
      </c>
      <c r="S253" s="13">
        <v>4.3188000000000004</v>
      </c>
      <c r="T253" s="13">
        <v>4.3188000000000004</v>
      </c>
      <c r="U253" s="13">
        <v>4.3188000000000004</v>
      </c>
      <c r="V253" s="13">
        <v>4.3188000000000004</v>
      </c>
      <c r="W253" s="13">
        <v>4.3188000000000004</v>
      </c>
      <c r="X253" s="13">
        <v>4.3188000000000004</v>
      </c>
      <c r="Y253" s="30">
        <v>4.3188000000000004</v>
      </c>
      <c r="Z253" s="14">
        <v>51.825600000000001</v>
      </c>
      <c r="AA253" s="13">
        <v>4.3188000000000004</v>
      </c>
      <c r="AB253" s="13">
        <v>4.3188000000000004</v>
      </c>
      <c r="AC253" s="42">
        <f t="shared" si="13"/>
        <v>8.6376000000000008</v>
      </c>
      <c r="AD253" s="42">
        <f t="shared" si="14"/>
        <v>0</v>
      </c>
      <c r="AE253" s="42">
        <f t="shared" si="15"/>
        <v>0</v>
      </c>
      <c r="AF253" s="42">
        <f t="shared" si="16"/>
        <v>0</v>
      </c>
    </row>
    <row r="254" spans="1:32" hidden="1" x14ac:dyDescent="0.15">
      <c r="A254" s="12" t="s">
        <v>986</v>
      </c>
      <c r="B254" s="12">
        <v>58</v>
      </c>
      <c r="C254" s="12" t="s">
        <v>469</v>
      </c>
      <c r="D254" s="12" t="s">
        <v>419</v>
      </c>
      <c r="E254" s="12" t="s">
        <v>419</v>
      </c>
      <c r="F254" s="12" t="s">
        <v>352</v>
      </c>
      <c r="G254" s="12" t="s">
        <v>987</v>
      </c>
      <c r="H254" s="12" t="s">
        <v>490</v>
      </c>
      <c r="I254" s="12" t="s">
        <v>375</v>
      </c>
      <c r="J254" s="12" t="s">
        <v>111</v>
      </c>
      <c r="K254" s="12" t="s">
        <v>714</v>
      </c>
      <c r="L254" s="12" t="s">
        <v>712</v>
      </c>
      <c r="M254" s="12" t="s">
        <v>376</v>
      </c>
      <c r="N254" s="13">
        <v>0.8</v>
      </c>
      <c r="O254" s="13">
        <v>0.8</v>
      </c>
      <c r="P254" s="13">
        <v>0.8</v>
      </c>
      <c r="Q254" s="13">
        <v>0.8</v>
      </c>
      <c r="R254" s="13">
        <v>0.8</v>
      </c>
      <c r="S254" s="13">
        <v>0.8</v>
      </c>
      <c r="T254" s="13">
        <v>0.8</v>
      </c>
      <c r="U254" s="13">
        <v>0.8</v>
      </c>
      <c r="V254" s="13">
        <v>0.8</v>
      </c>
      <c r="W254" s="13">
        <v>0.8</v>
      </c>
      <c r="X254" s="13">
        <v>0.8</v>
      </c>
      <c r="Y254" s="30">
        <v>0.8</v>
      </c>
      <c r="Z254" s="14">
        <v>9.6</v>
      </c>
      <c r="AA254" s="13">
        <v>0.8</v>
      </c>
      <c r="AB254" s="13">
        <v>0.8</v>
      </c>
      <c r="AC254" s="42">
        <f t="shared" si="13"/>
        <v>1.6</v>
      </c>
      <c r="AD254" s="42">
        <f t="shared" si="14"/>
        <v>0</v>
      </c>
      <c r="AE254" s="42">
        <f t="shared" si="15"/>
        <v>0</v>
      </c>
      <c r="AF254" s="42">
        <f t="shared" si="16"/>
        <v>0</v>
      </c>
    </row>
    <row r="255" spans="1:32" hidden="1" x14ac:dyDescent="0.15">
      <c r="A255" s="12" t="s">
        <v>988</v>
      </c>
      <c r="B255" s="12">
        <v>62</v>
      </c>
      <c r="C255" s="12" t="s">
        <v>418</v>
      </c>
      <c r="D255" s="12" t="s">
        <v>419</v>
      </c>
      <c r="E255" s="12" t="s">
        <v>419</v>
      </c>
      <c r="F255" s="12" t="s">
        <v>352</v>
      </c>
      <c r="G255" s="12" t="s">
        <v>989</v>
      </c>
      <c r="H255" s="12" t="s">
        <v>366</v>
      </c>
      <c r="I255" s="12" t="s">
        <v>367</v>
      </c>
      <c r="J255" s="12" t="s">
        <v>240</v>
      </c>
      <c r="K255" s="12" t="s">
        <v>240</v>
      </c>
      <c r="L255" s="12" t="s">
        <v>409</v>
      </c>
      <c r="M255" s="12" t="s">
        <v>376</v>
      </c>
      <c r="N255" s="13">
        <v>1.1228309999999999</v>
      </c>
      <c r="O255" s="13">
        <v>1.1228309999999999</v>
      </c>
      <c r="P255" s="13">
        <v>1.088859</v>
      </c>
      <c r="Q255" s="13">
        <v>1.1228309999999999</v>
      </c>
      <c r="R255" s="13">
        <v>1.1228309999999999</v>
      </c>
      <c r="S255" s="13">
        <v>1.1228309999999999</v>
      </c>
      <c r="T255" s="13">
        <v>1.1228309999999999</v>
      </c>
      <c r="U255" s="13">
        <v>1.1228309999999999</v>
      </c>
      <c r="V255" s="13">
        <v>1.1228309999999999</v>
      </c>
      <c r="W255" s="13">
        <v>1.1228309999999999</v>
      </c>
      <c r="X255" s="13">
        <v>1.1228309999999999</v>
      </c>
      <c r="Y255" s="30">
        <v>1.1228309999999999</v>
      </c>
      <c r="Z255" s="14">
        <v>13.44</v>
      </c>
      <c r="AA255" s="13">
        <v>1.1228309999999999</v>
      </c>
      <c r="AB255" s="13">
        <v>1.1228309999999999</v>
      </c>
      <c r="AC255" s="42">
        <f t="shared" si="13"/>
        <v>2.2456619999999998</v>
      </c>
      <c r="AD255" s="42">
        <f t="shared" si="14"/>
        <v>0</v>
      </c>
      <c r="AE255" s="42">
        <f t="shared" si="15"/>
        <v>0</v>
      </c>
      <c r="AF255" s="42">
        <f t="shared" si="16"/>
        <v>0</v>
      </c>
    </row>
    <row r="256" spans="1:32" hidden="1" x14ac:dyDescent="0.15">
      <c r="A256" s="12" t="s">
        <v>990</v>
      </c>
      <c r="B256" s="12">
        <v>62</v>
      </c>
      <c r="C256" s="12" t="s">
        <v>418</v>
      </c>
      <c r="D256" s="12" t="s">
        <v>419</v>
      </c>
      <c r="E256" s="12" t="s">
        <v>419</v>
      </c>
      <c r="F256" s="12" t="s">
        <v>352</v>
      </c>
      <c r="G256" s="12" t="s">
        <v>991</v>
      </c>
      <c r="H256" s="12" t="s">
        <v>366</v>
      </c>
      <c r="I256" s="12" t="s">
        <v>367</v>
      </c>
      <c r="J256" s="12" t="s">
        <v>238</v>
      </c>
      <c r="K256" s="12" t="s">
        <v>238</v>
      </c>
      <c r="L256" s="12" t="s">
        <v>919</v>
      </c>
      <c r="M256" s="12" t="s">
        <v>376</v>
      </c>
      <c r="N256" s="13">
        <v>0.52075000000000005</v>
      </c>
      <c r="O256" s="13">
        <v>0.52075000000000005</v>
      </c>
      <c r="P256" s="13">
        <v>0.51175000000000004</v>
      </c>
      <c r="Q256" s="13">
        <v>0.52075000000000005</v>
      </c>
      <c r="R256" s="13">
        <v>0.52075000000000005</v>
      </c>
      <c r="S256" s="13">
        <v>0.52075000000000005</v>
      </c>
      <c r="T256" s="13">
        <v>0.52075000000000005</v>
      </c>
      <c r="U256" s="13">
        <v>0.52075000000000005</v>
      </c>
      <c r="V256" s="13">
        <v>0.52075000000000005</v>
      </c>
      <c r="W256" s="13">
        <v>0.52075000000000005</v>
      </c>
      <c r="X256" s="13">
        <v>0.52075000000000005</v>
      </c>
      <c r="Y256" s="30">
        <v>0.52075000000000005</v>
      </c>
      <c r="Z256" s="14">
        <v>6.24</v>
      </c>
      <c r="AA256" s="13">
        <v>0.52075000000000005</v>
      </c>
      <c r="AB256" s="13">
        <v>0.52075000000000005</v>
      </c>
      <c r="AC256" s="42">
        <f t="shared" si="13"/>
        <v>1.0415000000000001</v>
      </c>
      <c r="AD256" s="42">
        <f t="shared" si="14"/>
        <v>0</v>
      </c>
      <c r="AE256" s="42">
        <f t="shared" si="15"/>
        <v>0</v>
      </c>
      <c r="AF256" s="42">
        <f t="shared" si="16"/>
        <v>0</v>
      </c>
    </row>
    <row r="257" spans="1:32" hidden="1" x14ac:dyDescent="0.15">
      <c r="A257" s="12" t="s">
        <v>992</v>
      </c>
      <c r="B257" s="12">
        <v>62</v>
      </c>
      <c r="C257" s="12" t="s">
        <v>418</v>
      </c>
      <c r="D257" s="12" t="s">
        <v>419</v>
      </c>
      <c r="E257" s="12" t="s">
        <v>419</v>
      </c>
      <c r="F257" s="12" t="s">
        <v>352</v>
      </c>
      <c r="G257" s="12" t="s">
        <v>993</v>
      </c>
      <c r="H257" s="12" t="s">
        <v>366</v>
      </c>
      <c r="I257" s="12" t="s">
        <v>367</v>
      </c>
      <c r="J257" s="12" t="s">
        <v>238</v>
      </c>
      <c r="K257" s="12" t="s">
        <v>238</v>
      </c>
      <c r="L257" s="12" t="s">
        <v>919</v>
      </c>
      <c r="M257" s="12" t="s">
        <v>376</v>
      </c>
      <c r="N257" s="13">
        <v>0.52075000000000005</v>
      </c>
      <c r="O257" s="13">
        <v>0.52075000000000005</v>
      </c>
      <c r="P257" s="13">
        <v>0.51175000000000004</v>
      </c>
      <c r="Q257" s="13">
        <v>0.52075000000000005</v>
      </c>
      <c r="R257" s="13">
        <v>0.52075000000000005</v>
      </c>
      <c r="S257" s="13">
        <v>0.52075000000000005</v>
      </c>
      <c r="T257" s="13">
        <v>0.52075000000000005</v>
      </c>
      <c r="U257" s="13">
        <v>0.52075000000000005</v>
      </c>
      <c r="V257" s="13">
        <v>0.52075000000000005</v>
      </c>
      <c r="W257" s="13">
        <v>0.52075000000000005</v>
      </c>
      <c r="X257" s="13">
        <v>0.52075000000000005</v>
      </c>
      <c r="Y257" s="30">
        <v>0.52075000000000005</v>
      </c>
      <c r="Z257" s="14">
        <v>6.24</v>
      </c>
      <c r="AA257" s="13">
        <v>0.52075000000000005</v>
      </c>
      <c r="AB257" s="13">
        <v>0.52075000000000005</v>
      </c>
      <c r="AC257" s="42">
        <f t="shared" si="13"/>
        <v>1.0415000000000001</v>
      </c>
      <c r="AD257" s="42">
        <f t="shared" si="14"/>
        <v>0</v>
      </c>
      <c r="AE257" s="42">
        <f t="shared" si="15"/>
        <v>0</v>
      </c>
      <c r="AF257" s="42">
        <f t="shared" si="16"/>
        <v>0</v>
      </c>
    </row>
    <row r="258" spans="1:32" hidden="1" x14ac:dyDescent="0.15">
      <c r="A258" s="12" t="s">
        <v>994</v>
      </c>
      <c r="B258" s="12">
        <v>97</v>
      </c>
      <c r="C258" s="12" t="s">
        <v>457</v>
      </c>
      <c r="D258" s="12" t="s">
        <v>31</v>
      </c>
      <c r="E258" s="12" t="s">
        <v>31</v>
      </c>
      <c r="F258" s="12" t="s">
        <v>371</v>
      </c>
      <c r="G258" s="12" t="s">
        <v>995</v>
      </c>
      <c r="H258" s="12" t="s">
        <v>374</v>
      </c>
      <c r="I258" s="12" t="s">
        <v>375</v>
      </c>
      <c r="J258" s="12" t="s">
        <v>996</v>
      </c>
      <c r="K258" s="12" t="s">
        <v>100</v>
      </c>
      <c r="L258" s="12" t="s">
        <v>373</v>
      </c>
      <c r="M258" s="12" t="s">
        <v>358</v>
      </c>
      <c r="N258" s="13">
        <v>0.499832</v>
      </c>
      <c r="O258" s="13">
        <v>0.499832</v>
      </c>
      <c r="P258" s="13">
        <v>0.50184799999999996</v>
      </c>
      <c r="Q258" s="13">
        <v>0.47983900000000002</v>
      </c>
      <c r="R258" s="13">
        <v>0.47983900000000002</v>
      </c>
      <c r="S258" s="13">
        <v>0.47983900000000002</v>
      </c>
      <c r="T258" s="13">
        <v>0.47983900000000002</v>
      </c>
      <c r="U258" s="13">
        <v>0.47983900000000002</v>
      </c>
      <c r="V258" s="13">
        <v>0.47983900000000002</v>
      </c>
      <c r="W258" s="13">
        <v>0.47983900000000002</v>
      </c>
      <c r="X258" s="13">
        <v>0.47983900000000002</v>
      </c>
      <c r="Y258" s="30">
        <v>0.47983900000000002</v>
      </c>
      <c r="Z258" s="14">
        <v>5.8200630000000002</v>
      </c>
      <c r="AA258" s="13">
        <v>0.47983900000000002</v>
      </c>
      <c r="AB258" s="13">
        <v>0.47983900000000002</v>
      </c>
      <c r="AC258" s="42">
        <f t="shared" si="13"/>
        <v>0.95967800000000003</v>
      </c>
      <c r="AD258" s="42">
        <f t="shared" si="14"/>
        <v>-1.9992999999999983E-2</v>
      </c>
      <c r="AE258" s="42">
        <f t="shared" si="15"/>
        <v>-1.9992999999999983E-2</v>
      </c>
      <c r="AF258" s="42">
        <f t="shared" si="16"/>
        <v>-3.9985999999999966E-2</v>
      </c>
    </row>
    <row r="259" spans="1:32" hidden="1" x14ac:dyDescent="0.15">
      <c r="A259" s="12" t="s">
        <v>997</v>
      </c>
      <c r="B259" s="12">
        <v>29</v>
      </c>
      <c r="C259" s="12" t="s">
        <v>370</v>
      </c>
      <c r="D259" s="12" t="s">
        <v>10</v>
      </c>
      <c r="E259" s="12" t="s">
        <v>10</v>
      </c>
      <c r="F259" s="12" t="s">
        <v>371</v>
      </c>
      <c r="G259" s="12" t="s">
        <v>998</v>
      </c>
      <c r="H259" s="12" t="s">
        <v>374</v>
      </c>
      <c r="I259" s="12" t="s">
        <v>375</v>
      </c>
      <c r="J259" s="12" t="s">
        <v>999</v>
      </c>
      <c r="K259" s="12" t="s">
        <v>999</v>
      </c>
      <c r="L259" s="12" t="s">
        <v>389</v>
      </c>
      <c r="M259" s="12" t="s">
        <v>358</v>
      </c>
      <c r="N259" s="13">
        <v>1.84</v>
      </c>
      <c r="O259" s="13">
        <v>1.84</v>
      </c>
      <c r="P259" s="13">
        <v>-20.241655999999999</v>
      </c>
      <c r="Q259" s="13">
        <v>1.838344</v>
      </c>
      <c r="R259" s="13">
        <v>1.838344</v>
      </c>
      <c r="S259" s="13">
        <v>1.838344</v>
      </c>
      <c r="T259" s="13">
        <v>1.838344</v>
      </c>
      <c r="U259" s="13">
        <v>1.838344</v>
      </c>
      <c r="V259" s="13">
        <v>1.838344</v>
      </c>
      <c r="W259" s="13">
        <v>1.838344</v>
      </c>
      <c r="X259" s="13">
        <v>1.838344</v>
      </c>
      <c r="Y259" s="30">
        <v>1.838344</v>
      </c>
      <c r="Z259" s="14">
        <v>-1.6559999999999998E-2</v>
      </c>
      <c r="AA259" s="13">
        <v>1.838344</v>
      </c>
      <c r="AB259" s="13">
        <v>0.20221600000000001</v>
      </c>
      <c r="AC259" s="42">
        <f t="shared" ref="AC259:AC322" si="17">SUM(AA259:AB259)</f>
        <v>2.0405600000000002</v>
      </c>
      <c r="AD259" s="42">
        <f t="shared" si="14"/>
        <v>-1.6560000000001018E-3</v>
      </c>
      <c r="AE259" s="42">
        <f t="shared" si="15"/>
        <v>-1.6377840000000001</v>
      </c>
      <c r="AF259" s="42">
        <f t="shared" si="16"/>
        <v>-1.6394400000000002</v>
      </c>
    </row>
    <row r="260" spans="1:32" hidden="1" x14ac:dyDescent="0.15">
      <c r="A260" s="12" t="s">
        <v>1000</v>
      </c>
      <c r="B260" s="12">
        <v>29</v>
      </c>
      <c r="C260" s="12" t="s">
        <v>370</v>
      </c>
      <c r="D260" s="12" t="s">
        <v>10</v>
      </c>
      <c r="E260" s="12" t="s">
        <v>10</v>
      </c>
      <c r="F260" s="12" t="s">
        <v>371</v>
      </c>
      <c r="G260" s="12" t="s">
        <v>1001</v>
      </c>
      <c r="H260" s="12" t="s">
        <v>374</v>
      </c>
      <c r="I260" s="12" t="s">
        <v>375</v>
      </c>
      <c r="J260" s="12" t="s">
        <v>1002</v>
      </c>
      <c r="K260" s="12" t="s">
        <v>1002</v>
      </c>
      <c r="L260" s="12" t="s">
        <v>389</v>
      </c>
      <c r="M260" s="12" t="s">
        <v>358</v>
      </c>
      <c r="N260" s="13">
        <v>2.294216</v>
      </c>
      <c r="O260" s="13">
        <v>2.3636240000000002</v>
      </c>
      <c r="P260" s="13">
        <v>2.288462</v>
      </c>
      <c r="Q260" s="13">
        <v>2.288462</v>
      </c>
      <c r="R260" s="13">
        <v>2.288462</v>
      </c>
      <c r="S260" s="13">
        <v>2.288462</v>
      </c>
      <c r="T260" s="13">
        <v>2.288462</v>
      </c>
      <c r="U260" s="13">
        <v>2.288462</v>
      </c>
      <c r="V260" s="13">
        <v>2.288462</v>
      </c>
      <c r="W260" s="13">
        <v>2.288462</v>
      </c>
      <c r="X260" s="13">
        <v>2.288462</v>
      </c>
      <c r="Y260" s="30">
        <v>2.288462</v>
      </c>
      <c r="Z260" s="14">
        <v>27.542459999999998</v>
      </c>
      <c r="AA260" s="13">
        <v>2.288462</v>
      </c>
      <c r="AB260" s="13">
        <v>2.3555389999999998</v>
      </c>
      <c r="AC260" s="42">
        <f t="shared" si="17"/>
        <v>4.6440009999999994</v>
      </c>
      <c r="AD260" s="42">
        <f t="shared" ref="AD260:AD323" si="18">AA260-N260</f>
        <v>-5.7540000000000369E-3</v>
      </c>
      <c r="AE260" s="42">
        <f t="shared" ref="AE260:AE323" si="19">AB260-O260</f>
        <v>-8.0850000000003419E-3</v>
      </c>
      <c r="AF260" s="42">
        <f t="shared" ref="AF260:AF323" si="20">AD260+AE260</f>
        <v>-1.3839000000000379E-2</v>
      </c>
    </row>
    <row r="261" spans="1:32" hidden="1" x14ac:dyDescent="0.15">
      <c r="A261" s="12" t="s">
        <v>1003</v>
      </c>
      <c r="B261" s="12">
        <v>29</v>
      </c>
      <c r="C261" s="12" t="s">
        <v>370</v>
      </c>
      <c r="D261" s="12" t="s">
        <v>10</v>
      </c>
      <c r="E261" s="12" t="s">
        <v>10</v>
      </c>
      <c r="F261" s="12" t="s">
        <v>371</v>
      </c>
      <c r="G261" s="12" t="s">
        <v>1004</v>
      </c>
      <c r="H261" s="12" t="s">
        <v>490</v>
      </c>
      <c r="I261" s="12" t="s">
        <v>375</v>
      </c>
      <c r="J261" s="12" t="s">
        <v>1005</v>
      </c>
      <c r="K261" s="12" t="s">
        <v>1005</v>
      </c>
      <c r="L261" s="12" t="s">
        <v>535</v>
      </c>
      <c r="M261" s="12" t="s">
        <v>358</v>
      </c>
      <c r="N261" s="13">
        <v>2.5435880000000002</v>
      </c>
      <c r="O261" s="13">
        <v>2.6205319999999999</v>
      </c>
      <c r="P261" s="13">
        <v>2.537207</v>
      </c>
      <c r="Q261" s="13">
        <v>2.537207</v>
      </c>
      <c r="R261" s="13">
        <v>2.537207</v>
      </c>
      <c r="S261" s="13">
        <v>2.537207</v>
      </c>
      <c r="T261" s="13">
        <v>2.537207</v>
      </c>
      <c r="U261" s="13">
        <v>2.537207</v>
      </c>
      <c r="V261" s="13">
        <v>2.537207</v>
      </c>
      <c r="W261" s="13">
        <v>2.537207</v>
      </c>
      <c r="X261" s="13">
        <v>2.537207</v>
      </c>
      <c r="Y261" s="30">
        <v>2.537207</v>
      </c>
      <c r="Z261" s="14">
        <v>30.536190000000001</v>
      </c>
      <c r="AA261" s="13">
        <v>2.537207</v>
      </c>
      <c r="AB261" s="13">
        <v>2.6115849999999998</v>
      </c>
      <c r="AC261" s="42">
        <f t="shared" si="17"/>
        <v>5.1487920000000003</v>
      </c>
      <c r="AD261" s="42">
        <f t="shared" si="18"/>
        <v>-6.3810000000001921E-3</v>
      </c>
      <c r="AE261" s="42">
        <f t="shared" si="19"/>
        <v>-8.9470000000000383E-3</v>
      </c>
      <c r="AF261" s="42">
        <f t="shared" si="20"/>
        <v>-1.532800000000023E-2</v>
      </c>
    </row>
    <row r="262" spans="1:32" hidden="1" x14ac:dyDescent="0.15">
      <c r="A262" s="12" t="s">
        <v>1006</v>
      </c>
      <c r="B262" s="12">
        <v>29</v>
      </c>
      <c r="C262" s="12" t="s">
        <v>370</v>
      </c>
      <c r="D262" s="12" t="s">
        <v>10</v>
      </c>
      <c r="E262" s="12" t="s">
        <v>10</v>
      </c>
      <c r="F262" s="12" t="s">
        <v>371</v>
      </c>
      <c r="G262" s="12" t="s">
        <v>1007</v>
      </c>
      <c r="H262" s="12" t="s">
        <v>374</v>
      </c>
      <c r="I262" s="12" t="s">
        <v>375</v>
      </c>
      <c r="J262" s="12" t="s">
        <v>1008</v>
      </c>
      <c r="K262" s="12" t="s">
        <v>1008</v>
      </c>
      <c r="L262" s="12" t="s">
        <v>389</v>
      </c>
      <c r="M262" s="12" t="s">
        <v>358</v>
      </c>
      <c r="N262" s="13">
        <v>2.294216</v>
      </c>
      <c r="O262" s="13">
        <v>2.3636240000000002</v>
      </c>
      <c r="P262" s="13">
        <v>2.288462</v>
      </c>
      <c r="Q262" s="13">
        <v>2.288462</v>
      </c>
      <c r="R262" s="13">
        <v>2.288462</v>
      </c>
      <c r="S262" s="13">
        <v>2.288462</v>
      </c>
      <c r="T262" s="13">
        <v>2.288462</v>
      </c>
      <c r="U262" s="13">
        <v>2.288462</v>
      </c>
      <c r="V262" s="13">
        <v>2.288462</v>
      </c>
      <c r="W262" s="13">
        <v>2.288462</v>
      </c>
      <c r="X262" s="13">
        <v>2.288462</v>
      </c>
      <c r="Y262" s="30">
        <v>2.288462</v>
      </c>
      <c r="Z262" s="14">
        <v>27.542459999999998</v>
      </c>
      <c r="AA262" s="13">
        <v>2.288462</v>
      </c>
      <c r="AB262" s="13">
        <v>2.3555389999999998</v>
      </c>
      <c r="AC262" s="42">
        <f t="shared" si="17"/>
        <v>4.6440009999999994</v>
      </c>
      <c r="AD262" s="42">
        <f t="shared" si="18"/>
        <v>-5.7540000000000369E-3</v>
      </c>
      <c r="AE262" s="42">
        <f t="shared" si="19"/>
        <v>-8.0850000000003419E-3</v>
      </c>
      <c r="AF262" s="42">
        <f t="shared" si="20"/>
        <v>-1.3839000000000379E-2</v>
      </c>
    </row>
    <row r="263" spans="1:32" hidden="1" x14ac:dyDescent="0.15">
      <c r="A263" s="12" t="s">
        <v>1009</v>
      </c>
      <c r="B263" s="12">
        <v>62</v>
      </c>
      <c r="C263" s="12" t="s">
        <v>418</v>
      </c>
      <c r="D263" s="12" t="s">
        <v>419</v>
      </c>
      <c r="E263" s="12" t="s">
        <v>419</v>
      </c>
      <c r="F263" s="12" t="s">
        <v>352</v>
      </c>
      <c r="G263" s="12" t="s">
        <v>1010</v>
      </c>
      <c r="H263" s="12" t="s">
        <v>355</v>
      </c>
      <c r="I263" s="12" t="s">
        <v>355</v>
      </c>
      <c r="J263" s="12" t="s">
        <v>427</v>
      </c>
      <c r="K263" s="12" t="s">
        <v>248</v>
      </c>
      <c r="L263" s="12" t="s">
        <v>354</v>
      </c>
      <c r="M263" s="12" t="s">
        <v>376</v>
      </c>
      <c r="N263" s="13">
        <v>0.99773199999999995</v>
      </c>
      <c r="O263" s="13">
        <v>1.024948</v>
      </c>
      <c r="P263" s="13">
        <v>0.99519400000000002</v>
      </c>
      <c r="Q263" s="13">
        <v>-9.5214730000000003</v>
      </c>
      <c r="R263" s="13">
        <v>1.4951939999999999</v>
      </c>
      <c r="S263" s="13">
        <v>0.99519400000000002</v>
      </c>
      <c r="T263" s="13">
        <v>0.99519400000000002</v>
      </c>
      <c r="U263" s="13">
        <v>0.99519400000000002</v>
      </c>
      <c r="V263" s="13">
        <v>0.99519400000000002</v>
      </c>
      <c r="W263" s="13">
        <v>0.99519400000000002</v>
      </c>
      <c r="X263" s="13">
        <v>0.99519400000000002</v>
      </c>
      <c r="Y263" s="30">
        <v>0.99519400000000002</v>
      </c>
      <c r="Z263" s="14">
        <v>1.9579530000000001</v>
      </c>
      <c r="AA263" s="13">
        <v>0.99519400000000002</v>
      </c>
      <c r="AB263" s="13">
        <v>0.78619899999999998</v>
      </c>
      <c r="AC263" s="42">
        <f t="shared" si="17"/>
        <v>1.781393</v>
      </c>
      <c r="AD263" s="42">
        <f t="shared" si="18"/>
        <v>-2.5379999999999292E-3</v>
      </c>
      <c r="AE263" s="42">
        <f t="shared" si="19"/>
        <v>-0.23874899999999999</v>
      </c>
      <c r="AF263" s="42">
        <f t="shared" si="20"/>
        <v>-0.24128699999999992</v>
      </c>
    </row>
    <row r="264" spans="1:32" hidden="1" x14ac:dyDescent="0.15">
      <c r="A264" s="12" t="s">
        <v>1011</v>
      </c>
      <c r="B264" s="12">
        <v>62</v>
      </c>
      <c r="C264" s="12" t="s">
        <v>418</v>
      </c>
      <c r="D264" s="12" t="s">
        <v>419</v>
      </c>
      <c r="E264" s="12" t="s">
        <v>419</v>
      </c>
      <c r="F264" s="12" t="s">
        <v>352</v>
      </c>
      <c r="G264" s="12" t="s">
        <v>1012</v>
      </c>
      <c r="H264" s="12" t="s">
        <v>366</v>
      </c>
      <c r="I264" s="12" t="s">
        <v>367</v>
      </c>
      <c r="J264" s="12" t="s">
        <v>240</v>
      </c>
      <c r="K264" s="12" t="s">
        <v>240</v>
      </c>
      <c r="L264" s="12" t="s">
        <v>409</v>
      </c>
      <c r="M264" s="12" t="s">
        <v>376</v>
      </c>
      <c r="N264" s="13">
        <v>0.51969200000000004</v>
      </c>
      <c r="O264" s="13">
        <v>0.52338799999999996</v>
      </c>
      <c r="P264" s="13">
        <v>0.51922999999999997</v>
      </c>
      <c r="Q264" s="13">
        <v>0.51922999999999997</v>
      </c>
      <c r="R264" s="13">
        <v>0.51922999999999997</v>
      </c>
      <c r="S264" s="13">
        <v>0.51922999999999997</v>
      </c>
      <c r="T264" s="13">
        <v>0.51922999999999997</v>
      </c>
      <c r="U264" s="13">
        <v>0.51922999999999997</v>
      </c>
      <c r="V264" s="13">
        <v>0.51922999999999997</v>
      </c>
      <c r="W264" s="13">
        <v>0.51922999999999997</v>
      </c>
      <c r="X264" s="13">
        <v>0.51922999999999997</v>
      </c>
      <c r="Y264" s="30">
        <v>0.51922999999999997</v>
      </c>
      <c r="Z264" s="14">
        <v>6.2353800000000001</v>
      </c>
      <c r="AA264" s="13">
        <v>0.51922999999999997</v>
      </c>
      <c r="AB264" s="13">
        <v>0.129803</v>
      </c>
      <c r="AC264" s="42">
        <f t="shared" si="17"/>
        <v>0.64903299999999997</v>
      </c>
      <c r="AD264" s="42">
        <f t="shared" si="18"/>
        <v>-4.6200000000007346E-4</v>
      </c>
      <c r="AE264" s="42">
        <f t="shared" si="19"/>
        <v>-0.39358499999999996</v>
      </c>
      <c r="AF264" s="42">
        <f t="shared" si="20"/>
        <v>-0.39404700000000004</v>
      </c>
    </row>
    <row r="265" spans="1:32" hidden="1" x14ac:dyDescent="0.15">
      <c r="A265" s="12" t="s">
        <v>1013</v>
      </c>
      <c r="B265" s="12">
        <v>62</v>
      </c>
      <c r="C265" s="12" t="s">
        <v>418</v>
      </c>
      <c r="D265" s="12" t="s">
        <v>419</v>
      </c>
      <c r="E265" s="12" t="s">
        <v>419</v>
      </c>
      <c r="F265" s="12" t="s">
        <v>352</v>
      </c>
      <c r="G265" s="12" t="s">
        <v>1014</v>
      </c>
      <c r="H265" s="12" t="s">
        <v>366</v>
      </c>
      <c r="I265" s="12" t="s">
        <v>367</v>
      </c>
      <c r="J265" s="12" t="s">
        <v>240</v>
      </c>
      <c r="K265" s="12" t="s">
        <v>240</v>
      </c>
      <c r="L265" s="12" t="s">
        <v>409</v>
      </c>
      <c r="M265" s="12" t="s">
        <v>376</v>
      </c>
      <c r="N265" s="13">
        <v>1.0008999999999999</v>
      </c>
      <c r="O265" s="13">
        <v>1.021747</v>
      </c>
      <c r="P265" s="13">
        <v>1.021747</v>
      </c>
      <c r="Q265" s="13">
        <v>1.021747</v>
      </c>
      <c r="R265" s="13">
        <v>1.021747</v>
      </c>
      <c r="S265" s="13">
        <v>1.021747</v>
      </c>
      <c r="T265" s="13">
        <v>1.021747</v>
      </c>
      <c r="U265" s="13">
        <v>1.021747</v>
      </c>
      <c r="V265" s="13">
        <v>1.021747</v>
      </c>
      <c r="W265" s="13">
        <v>1.021747</v>
      </c>
      <c r="X265" s="13">
        <v>1.021747</v>
      </c>
      <c r="Y265" s="30">
        <v>1.021747</v>
      </c>
      <c r="Z265" s="14">
        <v>12.240117</v>
      </c>
      <c r="AA265" s="13">
        <v>1.0238149999999999</v>
      </c>
      <c r="AB265" s="13">
        <v>1.0197750000000001</v>
      </c>
      <c r="AC265" s="42">
        <f t="shared" si="17"/>
        <v>2.04359</v>
      </c>
      <c r="AD265" s="42">
        <f t="shared" si="18"/>
        <v>2.2915000000000019E-2</v>
      </c>
      <c r="AE265" s="42">
        <f t="shared" si="19"/>
        <v>-1.9719999999998628E-3</v>
      </c>
      <c r="AF265" s="42">
        <f t="shared" si="20"/>
        <v>2.0943000000000156E-2</v>
      </c>
    </row>
    <row r="266" spans="1:32" hidden="1" x14ac:dyDescent="0.15">
      <c r="A266" s="12" t="s">
        <v>1015</v>
      </c>
      <c r="B266" s="12">
        <v>7</v>
      </c>
      <c r="C266" s="12" t="s">
        <v>350</v>
      </c>
      <c r="D266" s="12" t="s">
        <v>351</v>
      </c>
      <c r="E266" s="12" t="s">
        <v>351</v>
      </c>
      <c r="F266" s="12" t="s">
        <v>352</v>
      </c>
      <c r="G266" s="12" t="s">
        <v>1016</v>
      </c>
      <c r="H266" s="12" t="s">
        <v>404</v>
      </c>
      <c r="I266" s="12" t="s">
        <v>404</v>
      </c>
      <c r="J266" s="12" t="s">
        <v>755</v>
      </c>
      <c r="K266" s="12" t="s">
        <v>755</v>
      </c>
      <c r="L266" s="12" t="s">
        <v>403</v>
      </c>
      <c r="M266" s="12" t="s">
        <v>358</v>
      </c>
      <c r="N266" s="13">
        <v>8.3542190000000005</v>
      </c>
      <c r="O266" s="13">
        <v>8.1035909999999998</v>
      </c>
      <c r="P266" s="13">
        <v>0</v>
      </c>
      <c r="Q266" s="13">
        <v>7.6923079999999997</v>
      </c>
      <c r="R266" s="13">
        <v>7.6923079999999997</v>
      </c>
      <c r="S266" s="13">
        <v>7.6923079999999997</v>
      </c>
      <c r="T266" s="13">
        <v>7.6923079999999997</v>
      </c>
      <c r="U266" s="13">
        <v>7.6923079999999997</v>
      </c>
      <c r="V266" s="13">
        <v>7.6923079999999997</v>
      </c>
      <c r="W266" s="13">
        <v>7.6923079999999997</v>
      </c>
      <c r="X266" s="13">
        <v>7.6923079999999997</v>
      </c>
      <c r="Y266" s="30">
        <v>7.6923079999999997</v>
      </c>
      <c r="Z266" s="14">
        <v>85.688581999999997</v>
      </c>
      <c r="AA266" s="13">
        <v>14.942308000000001</v>
      </c>
      <c r="AB266" s="13">
        <v>7.6923079999999997</v>
      </c>
      <c r="AC266" s="42">
        <f t="shared" si="17"/>
        <v>22.634616000000001</v>
      </c>
      <c r="AD266" s="42">
        <f t="shared" si="18"/>
        <v>6.5880890000000001</v>
      </c>
      <c r="AE266" s="42">
        <f t="shared" si="19"/>
        <v>-0.41128300000000007</v>
      </c>
      <c r="AF266" s="42">
        <f t="shared" si="20"/>
        <v>6.176806</v>
      </c>
    </row>
    <row r="267" spans="1:32" hidden="1" x14ac:dyDescent="0.15">
      <c r="A267" s="12" t="s">
        <v>1017</v>
      </c>
      <c r="B267" s="12">
        <v>97</v>
      </c>
      <c r="C267" s="12" t="s">
        <v>457</v>
      </c>
      <c r="D267" s="12" t="s">
        <v>31</v>
      </c>
      <c r="E267" s="12" t="s">
        <v>31</v>
      </c>
      <c r="F267" s="12" t="s">
        <v>371</v>
      </c>
      <c r="G267" s="12" t="s">
        <v>1018</v>
      </c>
      <c r="H267" s="12" t="s">
        <v>374</v>
      </c>
      <c r="I267" s="12" t="s">
        <v>375</v>
      </c>
      <c r="J267" s="12" t="s">
        <v>1019</v>
      </c>
      <c r="K267" s="12" t="s">
        <v>100</v>
      </c>
      <c r="L267" s="12" t="s">
        <v>373</v>
      </c>
      <c r="M267" s="12" t="s">
        <v>358</v>
      </c>
      <c r="N267" s="13">
        <v>0.49927899999999997</v>
      </c>
      <c r="O267" s="13">
        <v>6.2745980000000001</v>
      </c>
      <c r="P267" s="13">
        <v>0</v>
      </c>
      <c r="Q267" s="13">
        <v>0</v>
      </c>
      <c r="R267" s="13">
        <v>0</v>
      </c>
      <c r="S267" s="13">
        <v>0</v>
      </c>
      <c r="T267" s="13">
        <v>0</v>
      </c>
      <c r="U267" s="13">
        <v>0</v>
      </c>
      <c r="V267" s="13">
        <v>0</v>
      </c>
      <c r="W267" s="13">
        <v>0</v>
      </c>
      <c r="X267" s="13">
        <v>0</v>
      </c>
      <c r="Y267" s="30">
        <v>0</v>
      </c>
      <c r="Z267" s="14">
        <v>6.7738769999999997</v>
      </c>
      <c r="AA267" s="13">
        <v>0</v>
      </c>
      <c r="AB267" s="13">
        <v>0.214286</v>
      </c>
      <c r="AC267" s="42">
        <f t="shared" si="17"/>
        <v>0.214286</v>
      </c>
      <c r="AD267" s="42">
        <f t="shared" si="18"/>
        <v>-0.49927899999999997</v>
      </c>
      <c r="AE267" s="42">
        <f t="shared" si="19"/>
        <v>-6.0603119999999997</v>
      </c>
      <c r="AF267" s="42">
        <f t="shared" si="20"/>
        <v>-6.5595909999999993</v>
      </c>
    </row>
    <row r="268" spans="1:32" hidden="1" x14ac:dyDescent="0.15">
      <c r="A268" s="12" t="s">
        <v>1020</v>
      </c>
      <c r="B268" s="12">
        <v>39</v>
      </c>
      <c r="C268" s="12" t="s">
        <v>401</v>
      </c>
      <c r="D268" s="12" t="s">
        <v>6</v>
      </c>
      <c r="E268" s="12" t="s">
        <v>6</v>
      </c>
      <c r="F268" s="12" t="s">
        <v>352</v>
      </c>
      <c r="G268" s="12" t="s">
        <v>1021</v>
      </c>
      <c r="H268" s="12" t="s">
        <v>366</v>
      </c>
      <c r="I268" s="12" t="s">
        <v>367</v>
      </c>
      <c r="J268" s="12" t="s">
        <v>240</v>
      </c>
      <c r="K268" s="12" t="s">
        <v>240</v>
      </c>
      <c r="L268" s="12" t="s">
        <v>409</v>
      </c>
      <c r="M268" s="12" t="s">
        <v>376</v>
      </c>
      <c r="N268" s="13">
        <v>1.5546629999999999</v>
      </c>
      <c r="O268" s="13">
        <v>1.4042110000000001</v>
      </c>
      <c r="P268" s="13">
        <v>1.4042110000000001</v>
      </c>
      <c r="Q268" s="13">
        <v>1.4042110000000001</v>
      </c>
      <c r="R268" s="13">
        <v>1.4042110000000001</v>
      </c>
      <c r="S268" s="13">
        <v>1.4042110000000001</v>
      </c>
      <c r="T268" s="13">
        <v>1.4042110000000001</v>
      </c>
      <c r="U268" s="13">
        <v>1.4042110000000001</v>
      </c>
      <c r="V268" s="13">
        <v>1.4042110000000001</v>
      </c>
      <c r="W268" s="13">
        <v>1.4042110000000001</v>
      </c>
      <c r="X268" s="13">
        <v>1.4042110000000001</v>
      </c>
      <c r="Y268" s="30">
        <v>1.4042110000000001</v>
      </c>
      <c r="Z268" s="14">
        <v>17.000983999999999</v>
      </c>
      <c r="AA268" s="13">
        <v>1.3613729999999999</v>
      </c>
      <c r="AB268" s="13">
        <v>1.4042110000000001</v>
      </c>
      <c r="AC268" s="42">
        <f t="shared" si="17"/>
        <v>2.765584</v>
      </c>
      <c r="AD268" s="42">
        <f t="shared" si="18"/>
        <v>-0.19328999999999996</v>
      </c>
      <c r="AE268" s="42">
        <f t="shared" si="19"/>
        <v>0</v>
      </c>
      <c r="AF268" s="42">
        <f t="shared" si="20"/>
        <v>-0.19328999999999996</v>
      </c>
    </row>
    <row r="269" spans="1:32" hidden="1" x14ac:dyDescent="0.15">
      <c r="A269" s="12" t="s">
        <v>1022</v>
      </c>
      <c r="B269" s="12">
        <v>39</v>
      </c>
      <c r="C269" s="12" t="s">
        <v>401</v>
      </c>
      <c r="D269" s="12" t="s">
        <v>6</v>
      </c>
      <c r="E269" s="12" t="s">
        <v>6</v>
      </c>
      <c r="F269" s="12" t="s">
        <v>352</v>
      </c>
      <c r="G269" s="12" t="s">
        <v>1023</v>
      </c>
      <c r="H269" s="12" t="s">
        <v>404</v>
      </c>
      <c r="I269" s="12" t="s">
        <v>404</v>
      </c>
      <c r="J269" s="12" t="s">
        <v>755</v>
      </c>
      <c r="K269" s="12" t="s">
        <v>755</v>
      </c>
      <c r="L269" s="12" t="s">
        <v>403</v>
      </c>
      <c r="M269" s="12" t="s">
        <v>358</v>
      </c>
      <c r="N269" s="13">
        <v>5.62005</v>
      </c>
      <c r="O269" s="13">
        <v>5.4514500000000004</v>
      </c>
      <c r="P269" s="13">
        <v>5.6059999999999999</v>
      </c>
      <c r="Q269" s="13">
        <v>5.6059999999999999</v>
      </c>
      <c r="R269" s="13">
        <v>5.6059999999999999</v>
      </c>
      <c r="S269" s="13">
        <v>5.6059999999999999</v>
      </c>
      <c r="T269" s="13">
        <v>5.6059999999999999</v>
      </c>
      <c r="U269" s="13">
        <v>5.6059999999999999</v>
      </c>
      <c r="V269" s="13">
        <v>5.6059999999999999</v>
      </c>
      <c r="W269" s="13">
        <v>5.6059999999999999</v>
      </c>
      <c r="X269" s="13">
        <v>5.6059999999999999</v>
      </c>
      <c r="Y269" s="30">
        <v>5.6059999999999999</v>
      </c>
      <c r="Z269" s="14">
        <v>67.131500000000003</v>
      </c>
      <c r="AA269" s="13">
        <v>5.6059999999999999</v>
      </c>
      <c r="AB269" s="13">
        <v>5.6059999999999999</v>
      </c>
      <c r="AC269" s="42">
        <f t="shared" si="17"/>
        <v>11.212</v>
      </c>
      <c r="AD269" s="42">
        <f t="shared" si="18"/>
        <v>-1.4050000000000118E-2</v>
      </c>
      <c r="AE269" s="42">
        <f t="shared" si="19"/>
        <v>0.15454999999999952</v>
      </c>
      <c r="AF269" s="42">
        <f t="shared" si="20"/>
        <v>0.1404999999999994</v>
      </c>
    </row>
    <row r="270" spans="1:32" hidden="1" x14ac:dyDescent="0.15">
      <c r="A270" s="12" t="s">
        <v>1024</v>
      </c>
      <c r="B270" s="12">
        <v>7</v>
      </c>
      <c r="C270" s="12" t="s">
        <v>350</v>
      </c>
      <c r="D270" s="12" t="s">
        <v>351</v>
      </c>
      <c r="E270" s="12" t="s">
        <v>351</v>
      </c>
      <c r="F270" s="12" t="s">
        <v>352</v>
      </c>
      <c r="G270" s="12" t="s">
        <v>1025</v>
      </c>
      <c r="H270" s="12" t="s">
        <v>366</v>
      </c>
      <c r="I270" s="12" t="s">
        <v>367</v>
      </c>
      <c r="J270" s="12" t="s">
        <v>240</v>
      </c>
      <c r="K270" s="12" t="s">
        <v>240</v>
      </c>
      <c r="L270" s="12" t="s">
        <v>409</v>
      </c>
      <c r="M270" s="12" t="s">
        <v>376</v>
      </c>
      <c r="N270" s="13">
        <v>5.5455269999999999</v>
      </c>
      <c r="O270" s="13">
        <v>5.5232429999999999</v>
      </c>
      <c r="P270" s="13">
        <v>5.5232429999999999</v>
      </c>
      <c r="Q270" s="13">
        <v>5.5232429999999999</v>
      </c>
      <c r="R270" s="13">
        <v>5.5232429999999999</v>
      </c>
      <c r="S270" s="13">
        <v>5.5232429999999999</v>
      </c>
      <c r="T270" s="13">
        <v>5.5232429999999999</v>
      </c>
      <c r="U270" s="13">
        <v>5.5232429999999999</v>
      </c>
      <c r="V270" s="13">
        <v>5.5232429999999999</v>
      </c>
      <c r="W270" s="13">
        <v>5.5232429999999999</v>
      </c>
      <c r="X270" s="13">
        <v>5.5232429999999999</v>
      </c>
      <c r="Y270" s="30">
        <v>5.5232429999999999</v>
      </c>
      <c r="Z270" s="14">
        <v>66.301199999999994</v>
      </c>
      <c r="AA270" s="13">
        <v>2.8720919999999999</v>
      </c>
      <c r="AB270" s="13">
        <v>0</v>
      </c>
      <c r="AC270" s="42">
        <f t="shared" si="17"/>
        <v>2.8720919999999999</v>
      </c>
      <c r="AD270" s="42">
        <f t="shared" si="18"/>
        <v>-2.673435</v>
      </c>
      <c r="AE270" s="42">
        <f t="shared" si="19"/>
        <v>-5.5232429999999999</v>
      </c>
      <c r="AF270" s="42">
        <f t="shared" si="20"/>
        <v>-8.1966780000000004</v>
      </c>
    </row>
    <row r="271" spans="1:32" hidden="1" x14ac:dyDescent="0.15">
      <c r="A271" s="12" t="s">
        <v>1026</v>
      </c>
      <c r="B271" s="12">
        <v>7</v>
      </c>
      <c r="C271" s="12" t="s">
        <v>350</v>
      </c>
      <c r="D271" s="12" t="s">
        <v>351</v>
      </c>
      <c r="E271" s="12" t="s">
        <v>351</v>
      </c>
      <c r="F271" s="12" t="s">
        <v>352</v>
      </c>
      <c r="G271" s="12" t="s">
        <v>1027</v>
      </c>
      <c r="H271" s="12" t="s">
        <v>366</v>
      </c>
      <c r="I271" s="12" t="s">
        <v>367</v>
      </c>
      <c r="J271" s="12" t="s">
        <v>240</v>
      </c>
      <c r="K271" s="12" t="s">
        <v>240</v>
      </c>
      <c r="L271" s="12" t="s">
        <v>409</v>
      </c>
      <c r="M271" s="12" t="s">
        <v>376</v>
      </c>
      <c r="N271" s="13">
        <v>21.56682</v>
      </c>
      <c r="O271" s="13">
        <v>21.56682</v>
      </c>
      <c r="P271" s="13">
        <v>21.566824</v>
      </c>
      <c r="Q271" s="13">
        <v>20.075756999999999</v>
      </c>
      <c r="R271" s="13">
        <v>20.075758</v>
      </c>
      <c r="S271" s="13">
        <v>20.075758</v>
      </c>
      <c r="T271" s="13">
        <v>20.075758</v>
      </c>
      <c r="U271" s="13">
        <v>20.075758</v>
      </c>
      <c r="V271" s="13">
        <v>20.075758</v>
      </c>
      <c r="W271" s="13">
        <v>20.075758</v>
      </c>
      <c r="X271" s="13">
        <v>20.075758</v>
      </c>
      <c r="Y271" s="30">
        <v>20.075758</v>
      </c>
      <c r="Z271" s="14">
        <v>245.382285</v>
      </c>
      <c r="AA271" s="13">
        <v>20.075758</v>
      </c>
      <c r="AB271" s="13">
        <v>20.075758</v>
      </c>
      <c r="AC271" s="42">
        <f t="shared" si="17"/>
        <v>40.151516000000001</v>
      </c>
      <c r="AD271" s="42">
        <f t="shared" si="18"/>
        <v>-1.4910619999999994</v>
      </c>
      <c r="AE271" s="42">
        <f t="shared" si="19"/>
        <v>-1.4910619999999994</v>
      </c>
      <c r="AF271" s="42">
        <f t="shared" si="20"/>
        <v>-2.9821239999999989</v>
      </c>
    </row>
    <row r="272" spans="1:32" hidden="1" x14ac:dyDescent="0.15">
      <c r="A272" s="12" t="s">
        <v>1028</v>
      </c>
      <c r="B272" s="12">
        <v>7</v>
      </c>
      <c r="C272" s="12" t="s">
        <v>350</v>
      </c>
      <c r="D272" s="12" t="s">
        <v>351</v>
      </c>
      <c r="E272" s="12" t="s">
        <v>351</v>
      </c>
      <c r="F272" s="12" t="s">
        <v>352</v>
      </c>
      <c r="G272" s="12" t="s">
        <v>1029</v>
      </c>
      <c r="H272" s="12" t="s">
        <v>366</v>
      </c>
      <c r="I272" s="12" t="s">
        <v>367</v>
      </c>
      <c r="J272" s="12" t="s">
        <v>240</v>
      </c>
      <c r="K272" s="12" t="s">
        <v>240</v>
      </c>
      <c r="L272" s="12" t="s">
        <v>409</v>
      </c>
      <c r="M272" s="12" t="s">
        <v>376</v>
      </c>
      <c r="N272" s="13">
        <v>21.56682</v>
      </c>
      <c r="O272" s="13">
        <v>21.56682</v>
      </c>
      <c r="P272" s="13">
        <v>21.566824</v>
      </c>
      <c r="Q272" s="13">
        <v>20.075756999999999</v>
      </c>
      <c r="R272" s="13">
        <v>20.075758</v>
      </c>
      <c r="S272" s="13">
        <v>20.075758</v>
      </c>
      <c r="T272" s="13">
        <v>20.075758</v>
      </c>
      <c r="U272" s="13">
        <v>20.075758</v>
      </c>
      <c r="V272" s="13">
        <v>20.075758</v>
      </c>
      <c r="W272" s="13">
        <v>20.075758</v>
      </c>
      <c r="X272" s="13">
        <v>20.075758</v>
      </c>
      <c r="Y272" s="30">
        <v>20.075758</v>
      </c>
      <c r="Z272" s="14">
        <v>245.382285</v>
      </c>
      <c r="AA272" s="13">
        <v>20.075758</v>
      </c>
      <c r="AB272" s="13">
        <v>20.075758</v>
      </c>
      <c r="AC272" s="42">
        <f t="shared" si="17"/>
        <v>40.151516000000001</v>
      </c>
      <c r="AD272" s="42">
        <f t="shared" si="18"/>
        <v>-1.4910619999999994</v>
      </c>
      <c r="AE272" s="42">
        <f t="shared" si="19"/>
        <v>-1.4910619999999994</v>
      </c>
      <c r="AF272" s="42">
        <f t="shared" si="20"/>
        <v>-2.9821239999999989</v>
      </c>
    </row>
    <row r="273" spans="1:32" hidden="1" x14ac:dyDescent="0.15">
      <c r="A273" s="12" t="s">
        <v>1030</v>
      </c>
      <c r="B273" s="12">
        <v>39</v>
      </c>
      <c r="C273" s="12" t="s">
        <v>401</v>
      </c>
      <c r="D273" s="12" t="s">
        <v>6</v>
      </c>
      <c r="E273" s="12" t="s">
        <v>6</v>
      </c>
      <c r="F273" s="12" t="s">
        <v>352</v>
      </c>
      <c r="G273" s="12" t="s">
        <v>1031</v>
      </c>
      <c r="H273" s="12" t="s">
        <v>366</v>
      </c>
      <c r="I273" s="12" t="s">
        <v>367</v>
      </c>
      <c r="J273" s="12" t="s">
        <v>240</v>
      </c>
      <c r="K273" s="12" t="s">
        <v>240</v>
      </c>
      <c r="L273" s="12" t="s">
        <v>409</v>
      </c>
      <c r="M273" s="12" t="s">
        <v>376</v>
      </c>
      <c r="N273" s="13">
        <v>12.630516</v>
      </c>
      <c r="O273" s="13">
        <v>12.6846</v>
      </c>
      <c r="P273" s="13">
        <v>12.6846</v>
      </c>
      <c r="Q273" s="13">
        <v>12.6846</v>
      </c>
      <c r="R273" s="13">
        <v>12.6846</v>
      </c>
      <c r="S273" s="13">
        <v>12.6846</v>
      </c>
      <c r="T273" s="13">
        <v>12.6846</v>
      </c>
      <c r="U273" s="13">
        <v>12.6846</v>
      </c>
      <c r="V273" s="13">
        <v>12.6846</v>
      </c>
      <c r="W273" s="13">
        <v>12.6846</v>
      </c>
      <c r="X273" s="13">
        <v>12.6846</v>
      </c>
      <c r="Y273" s="30">
        <v>12.6846</v>
      </c>
      <c r="Z273" s="14">
        <v>152.16111599999999</v>
      </c>
      <c r="AA273" s="13">
        <v>12.6846</v>
      </c>
      <c r="AB273" s="13">
        <v>12.6846</v>
      </c>
      <c r="AC273" s="42">
        <f t="shared" si="17"/>
        <v>25.369199999999999</v>
      </c>
      <c r="AD273" s="42">
        <f t="shared" si="18"/>
        <v>5.4083999999999577E-2</v>
      </c>
      <c r="AE273" s="42">
        <f t="shared" si="19"/>
        <v>0</v>
      </c>
      <c r="AF273" s="42">
        <f t="shared" si="20"/>
        <v>5.4083999999999577E-2</v>
      </c>
    </row>
    <row r="274" spans="1:32" hidden="1" x14ac:dyDescent="0.15">
      <c r="A274" s="12" t="s">
        <v>1032</v>
      </c>
      <c r="B274" s="12">
        <v>39</v>
      </c>
      <c r="C274" s="12" t="s">
        <v>401</v>
      </c>
      <c r="D274" s="12" t="s">
        <v>6</v>
      </c>
      <c r="E274" s="12" t="s">
        <v>6</v>
      </c>
      <c r="F274" s="12" t="s">
        <v>352</v>
      </c>
      <c r="G274" s="12" t="s">
        <v>1033</v>
      </c>
      <c r="H274" s="12" t="s">
        <v>355</v>
      </c>
      <c r="I274" s="12" t="s">
        <v>355</v>
      </c>
      <c r="J274" s="12" t="s">
        <v>591</v>
      </c>
      <c r="K274" s="12" t="s">
        <v>357</v>
      </c>
      <c r="L274" s="12" t="s">
        <v>354</v>
      </c>
      <c r="M274" s="12" t="s">
        <v>358</v>
      </c>
      <c r="N274" s="13">
        <v>3.3596349999999999</v>
      </c>
      <c r="O274" s="13">
        <v>0</v>
      </c>
      <c r="P274" s="13">
        <v>8.5333330000000007</v>
      </c>
      <c r="Q274" s="13">
        <v>4.01084</v>
      </c>
      <c r="R274" s="13">
        <v>4.01084</v>
      </c>
      <c r="S274" s="13">
        <v>4.01084</v>
      </c>
      <c r="T274" s="13">
        <v>4.01084</v>
      </c>
      <c r="U274" s="13">
        <v>4.01084</v>
      </c>
      <c r="V274" s="13">
        <v>4.01084</v>
      </c>
      <c r="W274" s="13">
        <v>4.01084</v>
      </c>
      <c r="X274" s="13">
        <v>4.01084</v>
      </c>
      <c r="Y274" s="30">
        <v>4.01084</v>
      </c>
      <c r="Z274" s="14">
        <v>47.990527999999998</v>
      </c>
      <c r="AA274" s="13">
        <v>3.3691070000000001</v>
      </c>
      <c r="AB274" s="13">
        <v>0</v>
      </c>
      <c r="AC274" s="42">
        <f t="shared" si="17"/>
        <v>3.3691070000000001</v>
      </c>
      <c r="AD274" s="42">
        <f t="shared" si="18"/>
        <v>9.472000000000147E-3</v>
      </c>
      <c r="AE274" s="42">
        <f t="shared" si="19"/>
        <v>0</v>
      </c>
      <c r="AF274" s="42">
        <f t="shared" si="20"/>
        <v>9.472000000000147E-3</v>
      </c>
    </row>
    <row r="275" spans="1:32" hidden="1" x14ac:dyDescent="0.15">
      <c r="A275" s="12" t="s">
        <v>1034</v>
      </c>
      <c r="B275" s="12">
        <v>62</v>
      </c>
      <c r="C275" s="12" t="s">
        <v>418</v>
      </c>
      <c r="D275" s="12" t="s">
        <v>419</v>
      </c>
      <c r="E275" s="12" t="s">
        <v>419</v>
      </c>
      <c r="F275" s="12" t="s">
        <v>352</v>
      </c>
      <c r="G275" s="12" t="s">
        <v>1035</v>
      </c>
      <c r="H275" s="12" t="s">
        <v>366</v>
      </c>
      <c r="I275" s="12" t="s">
        <v>367</v>
      </c>
      <c r="J275" s="12" t="s">
        <v>240</v>
      </c>
      <c r="K275" s="12" t="s">
        <v>240</v>
      </c>
      <c r="L275" s="12" t="s">
        <v>409</v>
      </c>
      <c r="M275" s="12" t="s">
        <v>376</v>
      </c>
      <c r="N275" s="13">
        <v>1.105491</v>
      </c>
      <c r="O275" s="13">
        <v>1.121319</v>
      </c>
      <c r="P275" s="13">
        <v>1.121319</v>
      </c>
      <c r="Q275" s="13">
        <v>1.121319</v>
      </c>
      <c r="R275" s="13">
        <v>1.121319</v>
      </c>
      <c r="S275" s="13">
        <v>1.121319</v>
      </c>
      <c r="T275" s="13">
        <v>1.121319</v>
      </c>
      <c r="U275" s="13">
        <v>1.121319</v>
      </c>
      <c r="V275" s="13">
        <v>1.121319</v>
      </c>
      <c r="W275" s="13">
        <v>1.121319</v>
      </c>
      <c r="X275" s="13">
        <v>1.121319</v>
      </c>
      <c r="Y275" s="30">
        <v>1.121319</v>
      </c>
      <c r="Z275" s="14">
        <v>13.44</v>
      </c>
      <c r="AA275" s="13">
        <v>0.35882399999999998</v>
      </c>
      <c r="AB275" s="13">
        <v>1.1200000000000001</v>
      </c>
      <c r="AC275" s="42">
        <f t="shared" si="17"/>
        <v>1.4788240000000001</v>
      </c>
      <c r="AD275" s="42">
        <f t="shared" si="18"/>
        <v>-0.74666699999999997</v>
      </c>
      <c r="AE275" s="42">
        <f t="shared" si="19"/>
        <v>-1.3189999999998481E-3</v>
      </c>
      <c r="AF275" s="42">
        <f t="shared" si="20"/>
        <v>-0.74798599999999982</v>
      </c>
    </row>
    <row r="276" spans="1:32" hidden="1" x14ac:dyDescent="0.15">
      <c r="A276" s="12" t="s">
        <v>1036</v>
      </c>
      <c r="B276" s="12">
        <v>62</v>
      </c>
      <c r="C276" s="12" t="s">
        <v>418</v>
      </c>
      <c r="D276" s="12" t="s">
        <v>419</v>
      </c>
      <c r="E276" s="12" t="s">
        <v>419</v>
      </c>
      <c r="F276" s="12" t="s">
        <v>352</v>
      </c>
      <c r="G276" s="12" t="s">
        <v>1037</v>
      </c>
      <c r="H276" s="12" t="s">
        <v>355</v>
      </c>
      <c r="I276" s="12" t="s">
        <v>355</v>
      </c>
      <c r="J276" s="12" t="s">
        <v>427</v>
      </c>
      <c r="K276" s="12" t="s">
        <v>248</v>
      </c>
      <c r="L276" s="12" t="s">
        <v>354</v>
      </c>
      <c r="M276" s="12" t="s">
        <v>376</v>
      </c>
      <c r="N276" s="13">
        <v>6.0125000000000002</v>
      </c>
      <c r="O276" s="13">
        <v>5.85</v>
      </c>
      <c r="P276" s="13">
        <v>5.85</v>
      </c>
      <c r="Q276" s="13">
        <v>5.85</v>
      </c>
      <c r="R276" s="13">
        <v>5.85</v>
      </c>
      <c r="S276" s="13">
        <v>5.85</v>
      </c>
      <c r="T276" s="13">
        <v>5.85</v>
      </c>
      <c r="U276" s="13">
        <v>5.85</v>
      </c>
      <c r="V276" s="13">
        <v>4.5933339999999996</v>
      </c>
      <c r="W276" s="13">
        <v>0.97499999999999998</v>
      </c>
      <c r="X276" s="13">
        <v>0.65</v>
      </c>
      <c r="Y276" s="30">
        <v>0.65</v>
      </c>
      <c r="Z276" s="14">
        <v>53.830834000000003</v>
      </c>
      <c r="AA276" s="13">
        <v>0.65</v>
      </c>
      <c r="AB276" s="13">
        <v>0.65</v>
      </c>
      <c r="AC276" s="42">
        <f t="shared" si="17"/>
        <v>1.3</v>
      </c>
      <c r="AD276" s="42">
        <f t="shared" si="18"/>
        <v>-5.3624999999999998</v>
      </c>
      <c r="AE276" s="42">
        <f t="shared" si="19"/>
        <v>-5.1999999999999993</v>
      </c>
      <c r="AF276" s="42">
        <f t="shared" si="20"/>
        <v>-10.5625</v>
      </c>
    </row>
    <row r="277" spans="1:32" hidden="1" x14ac:dyDescent="0.15">
      <c r="A277" s="12" t="s">
        <v>1038</v>
      </c>
      <c r="B277" s="12">
        <v>75</v>
      </c>
      <c r="C277" s="12" t="s">
        <v>447</v>
      </c>
      <c r="D277" s="12" t="s">
        <v>10</v>
      </c>
      <c r="E277" s="12" t="s">
        <v>10</v>
      </c>
      <c r="F277" s="12" t="s">
        <v>371</v>
      </c>
      <c r="G277" s="12" t="s">
        <v>1039</v>
      </c>
      <c r="H277" s="12" t="s">
        <v>366</v>
      </c>
      <c r="I277" s="12" t="s">
        <v>367</v>
      </c>
      <c r="J277" s="12" t="s">
        <v>1040</v>
      </c>
      <c r="K277" s="12" t="s">
        <v>278</v>
      </c>
      <c r="L277" s="12" t="s">
        <v>365</v>
      </c>
      <c r="M277" s="12" t="s">
        <v>376</v>
      </c>
      <c r="N277" s="13">
        <v>1.589852</v>
      </c>
      <c r="O277" s="13">
        <v>1.5834680000000001</v>
      </c>
      <c r="P277" s="13">
        <v>1.5834680000000001</v>
      </c>
      <c r="Q277" s="13">
        <v>1.5834680000000001</v>
      </c>
      <c r="R277" s="13">
        <v>1.5834680000000001</v>
      </c>
      <c r="S277" s="13">
        <v>1.5834680000000001</v>
      </c>
      <c r="T277" s="13">
        <v>1.5834680000000001</v>
      </c>
      <c r="U277" s="13">
        <v>1.5834680000000001</v>
      </c>
      <c r="V277" s="13">
        <v>1.5834680000000001</v>
      </c>
      <c r="W277" s="13">
        <v>1.5834680000000001</v>
      </c>
      <c r="X277" s="13">
        <v>1.5834680000000001</v>
      </c>
      <c r="Y277" s="30">
        <v>1.5834680000000001</v>
      </c>
      <c r="Z277" s="14">
        <v>19.007999999999999</v>
      </c>
      <c r="AA277" s="13">
        <v>1.589852</v>
      </c>
      <c r="AB277" s="13">
        <v>1.5834680000000001</v>
      </c>
      <c r="AC277" s="42">
        <f t="shared" si="17"/>
        <v>3.1733200000000004</v>
      </c>
      <c r="AD277" s="42">
        <f t="shared" si="18"/>
        <v>0</v>
      </c>
      <c r="AE277" s="42">
        <f t="shared" si="19"/>
        <v>0</v>
      </c>
      <c r="AF277" s="42">
        <f t="shared" si="20"/>
        <v>0</v>
      </c>
    </row>
    <row r="278" spans="1:32" hidden="1" x14ac:dyDescent="0.15">
      <c r="A278" s="12" t="s">
        <v>1041</v>
      </c>
      <c r="B278" s="12">
        <v>75</v>
      </c>
      <c r="C278" s="12" t="s">
        <v>447</v>
      </c>
      <c r="D278" s="12" t="s">
        <v>10</v>
      </c>
      <c r="E278" s="12" t="s">
        <v>10</v>
      </c>
      <c r="F278" s="12" t="s">
        <v>371</v>
      </c>
      <c r="G278" s="12" t="s">
        <v>1042</v>
      </c>
      <c r="H278" s="12" t="s">
        <v>374</v>
      </c>
      <c r="I278" s="12" t="s">
        <v>375</v>
      </c>
      <c r="J278" s="12" t="s">
        <v>1043</v>
      </c>
      <c r="K278" s="12" t="s">
        <v>1043</v>
      </c>
      <c r="L278" s="12" t="s">
        <v>389</v>
      </c>
      <c r="M278" s="12" t="s">
        <v>358</v>
      </c>
      <c r="N278" s="13">
        <v>1.4373929999999999</v>
      </c>
      <c r="O278" s="13">
        <v>1.440237</v>
      </c>
      <c r="P278" s="13">
        <v>1.440237</v>
      </c>
      <c r="Q278" s="13">
        <v>1.440237</v>
      </c>
      <c r="R278" s="13">
        <v>1.440237</v>
      </c>
      <c r="S278" s="13">
        <v>1.440237</v>
      </c>
      <c r="T278" s="13">
        <v>1.440237</v>
      </c>
      <c r="U278" s="13">
        <v>1.440237</v>
      </c>
      <c r="V278" s="13">
        <v>1.440237</v>
      </c>
      <c r="W278" s="13">
        <v>1.440237</v>
      </c>
      <c r="X278" s="13">
        <v>1.440237</v>
      </c>
      <c r="Y278" s="30">
        <v>1.440237</v>
      </c>
      <c r="Z278" s="14">
        <v>17.28</v>
      </c>
      <c r="AA278" s="13">
        <v>1.4373929999999999</v>
      </c>
      <c r="AB278" s="13">
        <v>0.92438699999999996</v>
      </c>
      <c r="AC278" s="42">
        <f t="shared" si="17"/>
        <v>2.36178</v>
      </c>
      <c r="AD278" s="42">
        <f t="shared" si="18"/>
        <v>0</v>
      </c>
      <c r="AE278" s="42">
        <f t="shared" si="19"/>
        <v>-0.51585000000000003</v>
      </c>
      <c r="AF278" s="42">
        <f t="shared" si="20"/>
        <v>-0.51585000000000003</v>
      </c>
    </row>
    <row r="279" spans="1:32" hidden="1" x14ac:dyDescent="0.15">
      <c r="A279" s="12" t="s">
        <v>1044</v>
      </c>
      <c r="B279" s="12">
        <v>75</v>
      </c>
      <c r="C279" s="12" t="s">
        <v>447</v>
      </c>
      <c r="D279" s="12" t="s">
        <v>10</v>
      </c>
      <c r="E279" s="12" t="s">
        <v>10</v>
      </c>
      <c r="F279" s="12" t="s">
        <v>371</v>
      </c>
      <c r="G279" s="12" t="s">
        <v>1045</v>
      </c>
      <c r="H279" s="12" t="s">
        <v>374</v>
      </c>
      <c r="I279" s="12" t="s">
        <v>375</v>
      </c>
      <c r="J279" s="12" t="s">
        <v>1046</v>
      </c>
      <c r="K279" s="12" t="s">
        <v>1047</v>
      </c>
      <c r="L279" s="12" t="s">
        <v>379</v>
      </c>
      <c r="M279" s="12" t="s">
        <v>358</v>
      </c>
      <c r="N279" s="13">
        <v>0.53839400000000004</v>
      </c>
      <c r="O279" s="13">
        <v>0.54014600000000002</v>
      </c>
      <c r="P279" s="13">
        <v>0.54014600000000002</v>
      </c>
      <c r="Q279" s="13">
        <v>0.54014600000000002</v>
      </c>
      <c r="R279" s="13">
        <v>0.54014600000000002</v>
      </c>
      <c r="S279" s="13">
        <v>0.54014600000000002</v>
      </c>
      <c r="T279" s="13">
        <v>0.54014600000000002</v>
      </c>
      <c r="U279" s="13">
        <v>0.54014600000000002</v>
      </c>
      <c r="V279" s="13">
        <v>0.54014600000000002</v>
      </c>
      <c r="W279" s="13">
        <v>0.54014600000000002</v>
      </c>
      <c r="X279" s="13">
        <v>0.54014600000000002</v>
      </c>
      <c r="Y279" s="30">
        <v>0.54014600000000002</v>
      </c>
      <c r="Z279" s="14">
        <v>6.48</v>
      </c>
      <c r="AA279" s="13">
        <v>0.53839400000000004</v>
      </c>
      <c r="AB279" s="13">
        <v>0.54014600000000002</v>
      </c>
      <c r="AC279" s="42">
        <f t="shared" si="17"/>
        <v>1.0785400000000001</v>
      </c>
      <c r="AD279" s="42">
        <f t="shared" si="18"/>
        <v>0</v>
      </c>
      <c r="AE279" s="42">
        <f t="shared" si="19"/>
        <v>0</v>
      </c>
      <c r="AF279" s="42">
        <f t="shared" si="20"/>
        <v>0</v>
      </c>
    </row>
    <row r="280" spans="1:32" hidden="1" x14ac:dyDescent="0.15">
      <c r="A280" s="12" t="s">
        <v>1048</v>
      </c>
      <c r="B280" s="12">
        <v>97</v>
      </c>
      <c r="C280" s="12" t="s">
        <v>457</v>
      </c>
      <c r="D280" s="12" t="s">
        <v>31</v>
      </c>
      <c r="E280" s="12" t="s">
        <v>31</v>
      </c>
      <c r="F280" s="12" t="s">
        <v>371</v>
      </c>
      <c r="G280" s="12" t="s">
        <v>1049</v>
      </c>
      <c r="H280" s="12" t="s">
        <v>490</v>
      </c>
      <c r="I280" s="12" t="s">
        <v>375</v>
      </c>
      <c r="J280" s="12" t="s">
        <v>1050</v>
      </c>
      <c r="K280" s="12" t="s">
        <v>1051</v>
      </c>
      <c r="L280" s="12" t="s">
        <v>594</v>
      </c>
      <c r="M280" s="12" t="s">
        <v>376</v>
      </c>
      <c r="N280" s="13">
        <v>3.5838299999999998</v>
      </c>
      <c r="O280" s="13">
        <v>3.6014699999999999</v>
      </c>
      <c r="P280" s="13">
        <v>3.6014699999999999</v>
      </c>
      <c r="Q280" s="13">
        <v>3.6014699999999999</v>
      </c>
      <c r="R280" s="13">
        <v>3.6014699999999999</v>
      </c>
      <c r="S280" s="13">
        <v>3.6014699999999999</v>
      </c>
      <c r="T280" s="13">
        <v>3.6014699999999999</v>
      </c>
      <c r="U280" s="13">
        <v>3.6014699999999999</v>
      </c>
      <c r="V280" s="13">
        <v>3.6014699999999999</v>
      </c>
      <c r="W280" s="13">
        <v>3.6014699999999999</v>
      </c>
      <c r="X280" s="13">
        <v>3.6014699999999999</v>
      </c>
      <c r="Y280" s="30">
        <v>3.6014699999999999</v>
      </c>
      <c r="Z280" s="14">
        <v>43.2</v>
      </c>
      <c r="AA280" s="13">
        <v>3.5838299999999998</v>
      </c>
      <c r="AB280" s="13">
        <v>3.6014699999999999</v>
      </c>
      <c r="AC280" s="42">
        <f t="shared" si="17"/>
        <v>7.1852999999999998</v>
      </c>
      <c r="AD280" s="42">
        <f t="shared" si="18"/>
        <v>0</v>
      </c>
      <c r="AE280" s="42">
        <f t="shared" si="19"/>
        <v>0</v>
      </c>
      <c r="AF280" s="42">
        <f t="shared" si="20"/>
        <v>0</v>
      </c>
    </row>
    <row r="281" spans="1:32" hidden="1" x14ac:dyDescent="0.15">
      <c r="A281" s="12" t="s">
        <v>1052</v>
      </c>
      <c r="B281" s="12">
        <v>57</v>
      </c>
      <c r="C281" s="12" t="s">
        <v>647</v>
      </c>
      <c r="D281" s="12" t="s">
        <v>6</v>
      </c>
      <c r="E281" s="12" t="s">
        <v>6</v>
      </c>
      <c r="F281" s="12" t="s">
        <v>352</v>
      </c>
      <c r="G281" s="12" t="s">
        <v>1053</v>
      </c>
      <c r="H281" s="12" t="s">
        <v>404</v>
      </c>
      <c r="I281" s="12" t="s">
        <v>404</v>
      </c>
      <c r="J281" s="12" t="s">
        <v>1054</v>
      </c>
      <c r="K281" s="12" t="s">
        <v>1054</v>
      </c>
      <c r="L281" s="12" t="s">
        <v>403</v>
      </c>
      <c r="M281" s="12" t="s">
        <v>358</v>
      </c>
      <c r="N281" s="13">
        <v>2.4539170000000001</v>
      </c>
      <c r="O281" s="13">
        <v>2.4539170000000001</v>
      </c>
      <c r="P281" s="13">
        <v>2.4539170000000001</v>
      </c>
      <c r="Q281" s="13">
        <v>2.4539170000000001</v>
      </c>
      <c r="R281" s="13">
        <v>2.4539170000000001</v>
      </c>
      <c r="S281" s="13">
        <v>2.4539170000000001</v>
      </c>
      <c r="T281" s="13">
        <v>2.4539170000000001</v>
      </c>
      <c r="U281" s="13">
        <v>2.4539170000000001</v>
      </c>
      <c r="V281" s="13">
        <v>2.4539170000000001</v>
      </c>
      <c r="W281" s="13">
        <v>2.4539170000000001</v>
      </c>
      <c r="X281" s="13">
        <v>2.4539170000000001</v>
      </c>
      <c r="Y281" s="30">
        <v>60.637072000000003</v>
      </c>
      <c r="Z281" s="14">
        <v>87.630159000000006</v>
      </c>
      <c r="AA281" s="13">
        <v>0</v>
      </c>
      <c r="AB281" s="13">
        <v>0</v>
      </c>
      <c r="AC281" s="42">
        <f t="shared" si="17"/>
        <v>0</v>
      </c>
      <c r="AD281" s="42">
        <f t="shared" si="18"/>
        <v>-2.4539170000000001</v>
      </c>
      <c r="AE281" s="42">
        <f t="shared" si="19"/>
        <v>-2.4539170000000001</v>
      </c>
      <c r="AF281" s="42">
        <f t="shared" si="20"/>
        <v>-4.9078340000000003</v>
      </c>
    </row>
    <row r="282" spans="1:32" hidden="1" x14ac:dyDescent="0.15">
      <c r="A282" s="12" t="s">
        <v>1055</v>
      </c>
      <c r="B282" s="12">
        <v>7</v>
      </c>
      <c r="C282" s="12" t="s">
        <v>350</v>
      </c>
      <c r="D282" s="12" t="s">
        <v>351</v>
      </c>
      <c r="E282" s="12" t="s">
        <v>351</v>
      </c>
      <c r="F282" s="12" t="s">
        <v>352</v>
      </c>
      <c r="G282" s="12" t="s">
        <v>1056</v>
      </c>
      <c r="H282" s="12" t="s">
        <v>366</v>
      </c>
      <c r="I282" s="12" t="s">
        <v>367</v>
      </c>
      <c r="J282" s="12" t="s">
        <v>240</v>
      </c>
      <c r="K282" s="12" t="s">
        <v>240</v>
      </c>
      <c r="L282" s="12" t="s">
        <v>409</v>
      </c>
      <c r="M282" s="12" t="s">
        <v>376</v>
      </c>
      <c r="N282" s="13">
        <v>58.399099999999997</v>
      </c>
      <c r="O282" s="13">
        <v>58.399099999999997</v>
      </c>
      <c r="P282" s="13">
        <v>58.399101999999999</v>
      </c>
      <c r="Q282" s="13">
        <v>54.166666999999997</v>
      </c>
      <c r="R282" s="13">
        <v>54.166666999999997</v>
      </c>
      <c r="S282" s="13">
        <v>54.166666999999997</v>
      </c>
      <c r="T282" s="13">
        <v>54.166666999999997</v>
      </c>
      <c r="U282" s="13">
        <v>54.166666999999997</v>
      </c>
      <c r="V282" s="13">
        <v>54.166666999999997</v>
      </c>
      <c r="W282" s="13">
        <v>54.166666999999997</v>
      </c>
      <c r="X282" s="13">
        <v>54.166666999999997</v>
      </c>
      <c r="Y282" s="30">
        <v>54.166666999999997</v>
      </c>
      <c r="Z282" s="14">
        <v>662.69730500000003</v>
      </c>
      <c r="AA282" s="13">
        <v>54.166666999999997</v>
      </c>
      <c r="AB282" s="13">
        <v>54.166666999999997</v>
      </c>
      <c r="AC282" s="42">
        <f t="shared" si="17"/>
        <v>108.33333399999999</v>
      </c>
      <c r="AD282" s="42">
        <f t="shared" si="18"/>
        <v>-4.2324330000000003</v>
      </c>
      <c r="AE282" s="42">
        <f t="shared" si="19"/>
        <v>-4.2324330000000003</v>
      </c>
      <c r="AF282" s="42">
        <f t="shared" si="20"/>
        <v>-8.4648660000000007</v>
      </c>
    </row>
    <row r="283" spans="1:32" hidden="1" x14ac:dyDescent="0.15">
      <c r="A283" s="12" t="s">
        <v>1057</v>
      </c>
      <c r="B283" s="12">
        <v>39</v>
      </c>
      <c r="C283" s="12" t="s">
        <v>401</v>
      </c>
      <c r="D283" s="12" t="s">
        <v>6</v>
      </c>
      <c r="E283" s="12" t="s">
        <v>6</v>
      </c>
      <c r="F283" s="12" t="s">
        <v>352</v>
      </c>
      <c r="G283" s="12" t="s">
        <v>1058</v>
      </c>
      <c r="H283" s="12" t="s">
        <v>374</v>
      </c>
      <c r="I283" s="12" t="s">
        <v>375</v>
      </c>
      <c r="J283" s="12" t="s">
        <v>1059</v>
      </c>
      <c r="K283" s="12" t="s">
        <v>1059</v>
      </c>
      <c r="L283" s="12" t="s">
        <v>379</v>
      </c>
      <c r="M283" s="12" t="s">
        <v>358</v>
      </c>
      <c r="N283" s="13">
        <v>18.495847000000001</v>
      </c>
      <c r="O283" s="13">
        <v>18.495847000000001</v>
      </c>
      <c r="P283" s="13">
        <v>18.495847000000001</v>
      </c>
      <c r="Q283" s="13">
        <v>18.495847000000001</v>
      </c>
      <c r="R283" s="13">
        <v>18.495847000000001</v>
      </c>
      <c r="S283" s="13">
        <v>18.495847000000001</v>
      </c>
      <c r="T283" s="13">
        <v>18.495847000000001</v>
      </c>
      <c r="U283" s="13">
        <v>17.940974000000001</v>
      </c>
      <c r="V283" s="13">
        <v>18.472727291666626</v>
      </c>
      <c r="W283" s="13">
        <v>18.472726999999999</v>
      </c>
      <c r="X283" s="13">
        <v>18.472726999999999</v>
      </c>
      <c r="Y283" s="30">
        <v>18.472726999999999</v>
      </c>
      <c r="Z283" s="14">
        <v>221.30281129166661</v>
      </c>
      <c r="AA283" s="13">
        <v>18.472726999999999</v>
      </c>
      <c r="AB283" s="13">
        <v>18.472726999999999</v>
      </c>
      <c r="AC283" s="42">
        <f t="shared" si="17"/>
        <v>36.945453999999998</v>
      </c>
      <c r="AD283" s="42">
        <f t="shared" si="18"/>
        <v>-2.312000000000225E-2</v>
      </c>
      <c r="AE283" s="42">
        <f t="shared" si="19"/>
        <v>-2.312000000000225E-2</v>
      </c>
      <c r="AF283" s="42">
        <f t="shared" si="20"/>
        <v>-4.62400000000045E-2</v>
      </c>
    </row>
    <row r="284" spans="1:32" hidden="1" x14ac:dyDescent="0.15">
      <c r="A284" s="12" t="s">
        <v>1060</v>
      </c>
      <c r="B284" s="12">
        <v>62</v>
      </c>
      <c r="C284" s="12" t="s">
        <v>418</v>
      </c>
      <c r="D284" s="12" t="s">
        <v>419</v>
      </c>
      <c r="E284" s="12" t="s">
        <v>419</v>
      </c>
      <c r="F284" s="12" t="s">
        <v>352</v>
      </c>
      <c r="G284" s="12" t="s">
        <v>1061</v>
      </c>
      <c r="H284" s="12" t="s">
        <v>366</v>
      </c>
      <c r="I284" s="12" t="s">
        <v>367</v>
      </c>
      <c r="J284" s="12" t="s">
        <v>240</v>
      </c>
      <c r="K284" s="12" t="s">
        <v>240</v>
      </c>
      <c r="L284" s="12" t="s">
        <v>409</v>
      </c>
      <c r="M284" s="12" t="s">
        <v>376</v>
      </c>
      <c r="N284" s="13">
        <v>0.49399999999999999</v>
      </c>
      <c r="O284" s="13">
        <v>0.49399999999999999</v>
      </c>
      <c r="P284" s="13">
        <v>0.49399999999999999</v>
      </c>
      <c r="Q284" s="13">
        <v>0.49399999999999999</v>
      </c>
      <c r="R284" s="13">
        <v>0.49399999999999999</v>
      </c>
      <c r="S284" s="13">
        <v>0.49399999999999999</v>
      </c>
      <c r="T284" s="13">
        <v>0.49399999999999999</v>
      </c>
      <c r="U284" s="13">
        <v>0.49399999999999999</v>
      </c>
      <c r="V284" s="13">
        <v>0.49399999999999999</v>
      </c>
      <c r="W284" s="13">
        <v>0.49399999999999999</v>
      </c>
      <c r="X284" s="13">
        <v>0.49399999999999999</v>
      </c>
      <c r="Y284" s="30">
        <v>0.1976</v>
      </c>
      <c r="Z284" s="14">
        <v>5.6315999999999997</v>
      </c>
      <c r="AA284" s="13">
        <v>0</v>
      </c>
      <c r="AB284" s="13">
        <v>0</v>
      </c>
      <c r="AC284" s="42">
        <f t="shared" si="17"/>
        <v>0</v>
      </c>
      <c r="AD284" s="42">
        <f t="shared" si="18"/>
        <v>-0.49399999999999999</v>
      </c>
      <c r="AE284" s="42">
        <f t="shared" si="19"/>
        <v>-0.49399999999999999</v>
      </c>
      <c r="AF284" s="42">
        <f t="shared" si="20"/>
        <v>-0.98799999999999999</v>
      </c>
    </row>
    <row r="285" spans="1:32" hidden="1" x14ac:dyDescent="0.15">
      <c r="A285" s="12" t="s">
        <v>1062</v>
      </c>
      <c r="B285" s="12">
        <v>94</v>
      </c>
      <c r="C285" s="12" t="s">
        <v>1063</v>
      </c>
      <c r="D285" s="12" t="s">
        <v>465</v>
      </c>
      <c r="E285" s="12" t="s">
        <v>45</v>
      </c>
      <c r="F285" s="12" t="s">
        <v>352</v>
      </c>
      <c r="G285" s="12" t="s">
        <v>1064</v>
      </c>
      <c r="H285" s="12" t="s">
        <v>355</v>
      </c>
      <c r="I285" s="12" t="s">
        <v>355</v>
      </c>
      <c r="J285" s="12" t="s">
        <v>1066</v>
      </c>
      <c r="K285" s="12" t="s">
        <v>1067</v>
      </c>
      <c r="L285" s="12" t="s">
        <v>1065</v>
      </c>
      <c r="M285" s="12" t="s">
        <v>376</v>
      </c>
      <c r="N285" s="13">
        <v>1014.13512</v>
      </c>
      <c r="O285" s="13">
        <v>577.22922000000005</v>
      </c>
      <c r="P285" s="13">
        <v>806.20650000000001</v>
      </c>
      <c r="Q285" s="13">
        <v>692.49842999999998</v>
      </c>
      <c r="R285" s="13">
        <v>655.19793000000004</v>
      </c>
      <c r="S285" s="13">
        <v>702.35694000000001</v>
      </c>
      <c r="T285" s="13">
        <v>560.75139000000001</v>
      </c>
      <c r="U285" s="13">
        <v>0</v>
      </c>
      <c r="V285" s="13">
        <v>1165.1620499999999</v>
      </c>
      <c r="W285" s="13">
        <v>0</v>
      </c>
      <c r="X285" s="13">
        <v>521.59032000000002</v>
      </c>
      <c r="Y285" s="30">
        <v>1824.5106900000001</v>
      </c>
      <c r="Z285" s="14">
        <v>8519.6385900000005</v>
      </c>
      <c r="AA285" s="13">
        <v>0</v>
      </c>
      <c r="AB285" s="13">
        <v>0</v>
      </c>
      <c r="AC285" s="42">
        <f t="shared" si="17"/>
        <v>0</v>
      </c>
      <c r="AD285" s="42">
        <f t="shared" si="18"/>
        <v>-1014.13512</v>
      </c>
      <c r="AE285" s="42">
        <f t="shared" si="19"/>
        <v>-577.22922000000005</v>
      </c>
      <c r="AF285" s="42">
        <f t="shared" si="20"/>
        <v>-1591.3643400000001</v>
      </c>
    </row>
    <row r="286" spans="1:32" hidden="1" x14ac:dyDescent="0.15">
      <c r="A286" s="12" t="s">
        <v>1068</v>
      </c>
      <c r="B286" s="12">
        <v>29</v>
      </c>
      <c r="C286" s="12" t="s">
        <v>370</v>
      </c>
      <c r="D286" s="12" t="s">
        <v>10</v>
      </c>
      <c r="E286" s="12" t="s">
        <v>10</v>
      </c>
      <c r="F286" s="12" t="s">
        <v>371</v>
      </c>
      <c r="G286" s="12" t="s">
        <v>1069</v>
      </c>
      <c r="H286" s="12" t="s">
        <v>366</v>
      </c>
      <c r="I286" s="12" t="s">
        <v>367</v>
      </c>
      <c r="J286" s="12" t="s">
        <v>1070</v>
      </c>
      <c r="K286" s="12" t="s">
        <v>1071</v>
      </c>
      <c r="L286" s="12" t="s">
        <v>365</v>
      </c>
      <c r="M286" s="12" t="s">
        <v>376</v>
      </c>
      <c r="N286" s="13">
        <v>120.6925</v>
      </c>
      <c r="O286" s="13">
        <v>138.386764</v>
      </c>
      <c r="P286" s="13">
        <v>191.142447</v>
      </c>
      <c r="Q286" s="13">
        <v>209.42744999999999</v>
      </c>
      <c r="R286" s="13">
        <v>165.242952</v>
      </c>
      <c r="S286" s="13">
        <v>189.089506</v>
      </c>
      <c r="T286" s="13">
        <v>0</v>
      </c>
      <c r="U286" s="13">
        <v>0</v>
      </c>
      <c r="V286" s="13">
        <v>412.64289200000002</v>
      </c>
      <c r="W286" s="13">
        <v>179.65448699999999</v>
      </c>
      <c r="X286" s="13">
        <v>189.536146</v>
      </c>
      <c r="Y286" s="30">
        <v>257.18818700000003</v>
      </c>
      <c r="Z286" s="14">
        <v>2053.0033309999999</v>
      </c>
      <c r="AA286" s="13">
        <v>266.24527499999999</v>
      </c>
      <c r="AB286" s="13">
        <v>254.58860100000001</v>
      </c>
      <c r="AC286" s="42">
        <f t="shared" si="17"/>
        <v>520.83387600000003</v>
      </c>
      <c r="AD286" s="42">
        <f t="shared" si="18"/>
        <v>145.552775</v>
      </c>
      <c r="AE286" s="42">
        <f t="shared" si="19"/>
        <v>116.20183700000001</v>
      </c>
      <c r="AF286" s="42">
        <f t="shared" si="20"/>
        <v>261.75461200000001</v>
      </c>
    </row>
    <row r="287" spans="1:32" hidden="1" x14ac:dyDescent="0.15">
      <c r="A287" s="12" t="s">
        <v>1072</v>
      </c>
      <c r="B287" s="12">
        <v>29</v>
      </c>
      <c r="C287" s="12" t="s">
        <v>370</v>
      </c>
      <c r="D287" s="12" t="s">
        <v>10</v>
      </c>
      <c r="E287" s="12" t="s">
        <v>10</v>
      </c>
      <c r="F287" s="12" t="s">
        <v>371</v>
      </c>
      <c r="G287" s="12" t="s">
        <v>1073</v>
      </c>
      <c r="H287" s="12" t="s">
        <v>366</v>
      </c>
      <c r="I287" s="12" t="s">
        <v>367</v>
      </c>
      <c r="J287" s="12" t="s">
        <v>1074</v>
      </c>
      <c r="K287" s="12" t="s">
        <v>1071</v>
      </c>
      <c r="L287" s="12" t="s">
        <v>365</v>
      </c>
      <c r="M287" s="12" t="s">
        <v>376</v>
      </c>
      <c r="N287" s="13">
        <v>1400.9780000000001</v>
      </c>
      <c r="O287" s="13">
        <v>1319.492</v>
      </c>
      <c r="P287" s="13">
        <v>1078.69</v>
      </c>
      <c r="Q287" s="13">
        <v>1510.604</v>
      </c>
      <c r="R287" s="13">
        <v>1710.0840000000001</v>
      </c>
      <c r="S287" s="13">
        <v>1365.13</v>
      </c>
      <c r="T287" s="13">
        <v>0</v>
      </c>
      <c r="U287" s="13">
        <v>0</v>
      </c>
      <c r="V287" s="13">
        <v>1081.96</v>
      </c>
      <c r="W287" s="13">
        <v>0</v>
      </c>
      <c r="X287" s="13">
        <v>0</v>
      </c>
      <c r="Y287" s="30">
        <v>0</v>
      </c>
      <c r="Z287" s="14">
        <v>9466.9380000000001</v>
      </c>
      <c r="AA287" s="13">
        <v>0</v>
      </c>
      <c r="AB287" s="13">
        <v>0</v>
      </c>
      <c r="AC287" s="42">
        <f t="shared" si="17"/>
        <v>0</v>
      </c>
      <c r="AD287" s="42">
        <f t="shared" si="18"/>
        <v>-1400.9780000000001</v>
      </c>
      <c r="AE287" s="42">
        <f t="shared" si="19"/>
        <v>-1319.492</v>
      </c>
      <c r="AF287" s="42">
        <f t="shared" si="20"/>
        <v>-2720.4700000000003</v>
      </c>
    </row>
    <row r="288" spans="1:32" hidden="1" x14ac:dyDescent="0.15">
      <c r="A288" s="12" t="s">
        <v>1075</v>
      </c>
      <c r="B288" s="12">
        <v>29</v>
      </c>
      <c r="C288" s="12" t="s">
        <v>370</v>
      </c>
      <c r="D288" s="12" t="s">
        <v>10</v>
      </c>
      <c r="E288" s="12" t="s">
        <v>10</v>
      </c>
      <c r="F288" s="12" t="s">
        <v>371</v>
      </c>
      <c r="G288" s="12" t="s">
        <v>1076</v>
      </c>
      <c r="H288" s="12" t="s">
        <v>366</v>
      </c>
      <c r="I288" s="12" t="s">
        <v>367</v>
      </c>
      <c r="J288" s="12" t="s">
        <v>1074</v>
      </c>
      <c r="K288" s="12" t="s">
        <v>1071</v>
      </c>
      <c r="L288" s="12" t="s">
        <v>365</v>
      </c>
      <c r="M288" s="12" t="s">
        <v>376</v>
      </c>
      <c r="N288" s="13">
        <v>415.17018200000001</v>
      </c>
      <c r="O288" s="13">
        <v>435.93818199999998</v>
      </c>
      <c r="P288" s="13">
        <v>873.72805000000005</v>
      </c>
      <c r="Q288" s="13">
        <v>1008.169112</v>
      </c>
      <c r="R288" s="13">
        <v>824.91215999999997</v>
      </c>
      <c r="S288" s="13">
        <v>539.566778</v>
      </c>
      <c r="T288" s="13">
        <v>0</v>
      </c>
      <c r="U288" s="13">
        <v>0</v>
      </c>
      <c r="V288" s="13">
        <v>658.80359999999996</v>
      </c>
      <c r="W288" s="13">
        <v>0</v>
      </c>
      <c r="X288" s="13">
        <v>0</v>
      </c>
      <c r="Y288" s="30">
        <v>0</v>
      </c>
      <c r="Z288" s="14">
        <v>4756.2880640000003</v>
      </c>
      <c r="AA288" s="13">
        <v>-4.9535999999999998</v>
      </c>
      <c r="AB288" s="13">
        <v>0</v>
      </c>
      <c r="AC288" s="42">
        <f t="shared" si="17"/>
        <v>-4.9535999999999998</v>
      </c>
      <c r="AD288" s="42">
        <f t="shared" si="18"/>
        <v>-420.12378200000001</v>
      </c>
      <c r="AE288" s="42">
        <f t="shared" si="19"/>
        <v>-435.93818199999998</v>
      </c>
      <c r="AF288" s="42">
        <f t="shared" si="20"/>
        <v>-856.06196399999999</v>
      </c>
    </row>
    <row r="289" spans="1:32" hidden="1" x14ac:dyDescent="0.15">
      <c r="A289" s="12" t="s">
        <v>1077</v>
      </c>
      <c r="B289" s="12">
        <v>79</v>
      </c>
      <c r="C289" s="12" t="s">
        <v>879</v>
      </c>
      <c r="D289" s="12" t="s">
        <v>10</v>
      </c>
      <c r="E289" s="12" t="s">
        <v>10</v>
      </c>
      <c r="F289" s="12" t="s">
        <v>371</v>
      </c>
      <c r="G289" s="12" t="s">
        <v>1078</v>
      </c>
      <c r="H289" s="12" t="s">
        <v>490</v>
      </c>
      <c r="I289" s="12" t="s">
        <v>375</v>
      </c>
      <c r="J289" s="12" t="s">
        <v>1079</v>
      </c>
      <c r="K289" s="12" t="s">
        <v>1079</v>
      </c>
      <c r="L289" s="12" t="s">
        <v>489</v>
      </c>
      <c r="M289" s="12" t="s">
        <v>376</v>
      </c>
      <c r="N289" s="13">
        <v>22.806419999999999</v>
      </c>
      <c r="O289" s="13">
        <v>22.806419999999999</v>
      </c>
      <c r="P289" s="13">
        <v>22.806419999999999</v>
      </c>
      <c r="Q289" s="13">
        <v>22.806419999999999</v>
      </c>
      <c r="R289" s="13">
        <v>22.806419999999999</v>
      </c>
      <c r="S289" s="13">
        <v>22.806419999999999</v>
      </c>
      <c r="T289" s="13">
        <v>0</v>
      </c>
      <c r="U289" s="13">
        <v>0</v>
      </c>
      <c r="V289" s="13">
        <v>0</v>
      </c>
      <c r="W289" s="13">
        <v>0</v>
      </c>
      <c r="X289" s="13">
        <v>0</v>
      </c>
      <c r="Y289" s="30">
        <v>0</v>
      </c>
      <c r="Z289" s="14">
        <v>136.83851999999999</v>
      </c>
      <c r="AA289" s="13">
        <v>0</v>
      </c>
      <c r="AB289" s="13">
        <v>0</v>
      </c>
      <c r="AC289" s="42">
        <f t="shared" si="17"/>
        <v>0</v>
      </c>
      <c r="AD289" s="42">
        <f t="shared" si="18"/>
        <v>-22.806419999999999</v>
      </c>
      <c r="AE289" s="42">
        <f t="shared" si="19"/>
        <v>-22.806419999999999</v>
      </c>
      <c r="AF289" s="42">
        <f t="shared" si="20"/>
        <v>-45.612839999999998</v>
      </c>
    </row>
    <row r="290" spans="1:32" hidden="1" x14ac:dyDescent="0.15">
      <c r="A290" s="12" t="s">
        <v>1080</v>
      </c>
      <c r="B290" s="12">
        <v>80</v>
      </c>
      <c r="C290" s="12" t="s">
        <v>1081</v>
      </c>
      <c r="D290" s="12" t="s">
        <v>10</v>
      </c>
      <c r="E290" s="12" t="s">
        <v>10</v>
      </c>
      <c r="F290" s="12" t="s">
        <v>371</v>
      </c>
      <c r="G290" s="12" t="s">
        <v>1082</v>
      </c>
      <c r="H290" s="12" t="s">
        <v>490</v>
      </c>
      <c r="I290" s="12" t="s">
        <v>375</v>
      </c>
      <c r="J290" s="12" t="s">
        <v>310</v>
      </c>
      <c r="K290" s="12" t="s">
        <v>310</v>
      </c>
      <c r="L290" s="12" t="s">
        <v>489</v>
      </c>
      <c r="M290" s="12" t="s">
        <v>376</v>
      </c>
      <c r="N290" s="13">
        <v>210.71448100000001</v>
      </c>
      <c r="O290" s="13">
        <v>210.71448100000001</v>
      </c>
      <c r="P290" s="13">
        <v>210.71448100000001</v>
      </c>
      <c r="Q290" s="13">
        <v>79.640687999999997</v>
      </c>
      <c r="R290" s="13">
        <v>0</v>
      </c>
      <c r="S290" s="13">
        <v>0</v>
      </c>
      <c r="T290" s="13">
        <v>0</v>
      </c>
      <c r="U290" s="13">
        <v>0</v>
      </c>
      <c r="V290" s="13">
        <v>0</v>
      </c>
      <c r="W290" s="13">
        <v>0</v>
      </c>
      <c r="X290" s="13">
        <v>0</v>
      </c>
      <c r="Y290" s="30">
        <v>0</v>
      </c>
      <c r="Z290" s="14">
        <v>711.784131</v>
      </c>
      <c r="AA290" s="13">
        <v>0</v>
      </c>
      <c r="AB290" s="13">
        <v>0</v>
      </c>
      <c r="AC290" s="42">
        <f t="shared" si="17"/>
        <v>0</v>
      </c>
      <c r="AD290" s="42">
        <f t="shared" si="18"/>
        <v>-210.71448100000001</v>
      </c>
      <c r="AE290" s="42">
        <f t="shared" si="19"/>
        <v>-210.71448100000001</v>
      </c>
      <c r="AF290" s="42">
        <f t="shared" si="20"/>
        <v>-421.42896200000001</v>
      </c>
    </row>
    <row r="291" spans="1:32" hidden="1" x14ac:dyDescent="0.15">
      <c r="A291" s="12" t="s">
        <v>1083</v>
      </c>
      <c r="B291" s="12">
        <v>116</v>
      </c>
      <c r="C291" s="12" t="s">
        <v>787</v>
      </c>
      <c r="D291" s="12" t="s">
        <v>465</v>
      </c>
      <c r="E291" s="12" t="s">
        <v>465</v>
      </c>
      <c r="F291" s="12" t="s">
        <v>352</v>
      </c>
      <c r="G291" s="12" t="s">
        <v>1084</v>
      </c>
      <c r="H291" s="12" t="s">
        <v>374</v>
      </c>
      <c r="I291" s="12" t="s">
        <v>375</v>
      </c>
      <c r="J291" s="12" t="s">
        <v>285</v>
      </c>
      <c r="K291" s="12" t="s">
        <v>285</v>
      </c>
      <c r="L291" s="12" t="s">
        <v>421</v>
      </c>
      <c r="M291" s="12" t="s">
        <v>376</v>
      </c>
      <c r="N291" s="13">
        <v>112.033531</v>
      </c>
      <c r="O291" s="13">
        <v>112.033531</v>
      </c>
      <c r="P291" s="13">
        <v>-23.099820000000001</v>
      </c>
      <c r="Q291" s="13">
        <v>78.152289999999994</v>
      </c>
      <c r="R291" s="13">
        <v>78.152289999999994</v>
      </c>
      <c r="S291" s="13">
        <v>296.21829300000002</v>
      </c>
      <c r="T291" s="13">
        <v>-302.21935200000001</v>
      </c>
      <c r="U291" s="13">
        <v>69.881889999999999</v>
      </c>
      <c r="V291" s="13">
        <v>45.457188000000002</v>
      </c>
      <c r="W291" s="13">
        <v>69.881889999999999</v>
      </c>
      <c r="X291" s="13">
        <v>69.881889999999999</v>
      </c>
      <c r="Y291" s="30">
        <v>68.885465999999994</v>
      </c>
      <c r="Z291" s="14">
        <v>675.25908700000002</v>
      </c>
      <c r="AA291" s="13">
        <v>67.181343999999996</v>
      </c>
      <c r="AB291" s="13">
        <v>68.976922000000002</v>
      </c>
      <c r="AC291" s="42">
        <f t="shared" si="17"/>
        <v>136.158266</v>
      </c>
      <c r="AD291" s="42">
        <f t="shared" si="18"/>
        <v>-44.852187000000001</v>
      </c>
      <c r="AE291" s="42">
        <f t="shared" si="19"/>
        <v>-43.056608999999995</v>
      </c>
      <c r="AF291" s="42">
        <f t="shared" si="20"/>
        <v>-87.908795999999995</v>
      </c>
    </row>
    <row r="292" spans="1:32" hidden="1" x14ac:dyDescent="0.15">
      <c r="A292" s="12" t="s">
        <v>1085</v>
      </c>
      <c r="B292" s="12">
        <v>116</v>
      </c>
      <c r="C292" s="12" t="s">
        <v>787</v>
      </c>
      <c r="D292" s="12" t="s">
        <v>465</v>
      </c>
      <c r="E292" s="12" t="s">
        <v>465</v>
      </c>
      <c r="F292" s="12" t="s">
        <v>352</v>
      </c>
      <c r="G292" s="12" t="s">
        <v>1086</v>
      </c>
      <c r="H292" s="12" t="s">
        <v>374</v>
      </c>
      <c r="I292" s="12" t="s">
        <v>375</v>
      </c>
      <c r="J292" s="12" t="s">
        <v>285</v>
      </c>
      <c r="K292" s="12" t="s">
        <v>285</v>
      </c>
      <c r="L292" s="12" t="s">
        <v>421</v>
      </c>
      <c r="M292" s="12" t="s">
        <v>376</v>
      </c>
      <c r="N292" s="13">
        <v>109.090909</v>
      </c>
      <c r="O292" s="13">
        <v>119.018182</v>
      </c>
      <c r="P292" s="13">
        <v>109.090909</v>
      </c>
      <c r="Q292" s="13">
        <v>109.090909</v>
      </c>
      <c r="R292" s="13">
        <v>109.090909</v>
      </c>
      <c r="S292" s="13">
        <v>437.11196799999999</v>
      </c>
      <c r="T292" s="13">
        <v>-327.27272699999997</v>
      </c>
      <c r="U292" s="13">
        <v>36.363636</v>
      </c>
      <c r="V292" s="13">
        <v>37.686450999999998</v>
      </c>
      <c r="W292" s="13">
        <v>36.363636</v>
      </c>
      <c r="X292" s="13">
        <v>36.363636</v>
      </c>
      <c r="Y292" s="30">
        <v>38.127322999999997</v>
      </c>
      <c r="Z292" s="14">
        <v>850.12574099999995</v>
      </c>
      <c r="AA292" s="13">
        <v>36.916614000000003</v>
      </c>
      <c r="AB292" s="13">
        <v>36.518706000000002</v>
      </c>
      <c r="AC292" s="42">
        <f t="shared" si="17"/>
        <v>73.435320000000004</v>
      </c>
      <c r="AD292" s="42">
        <f t="shared" si="18"/>
        <v>-72.174295000000001</v>
      </c>
      <c r="AE292" s="42">
        <f t="shared" si="19"/>
        <v>-82.499475999999987</v>
      </c>
      <c r="AF292" s="42">
        <f t="shared" si="20"/>
        <v>-154.67377099999999</v>
      </c>
    </row>
    <row r="293" spans="1:32" hidden="1" x14ac:dyDescent="0.15">
      <c r="A293" s="12" t="s">
        <v>1087</v>
      </c>
      <c r="B293" s="12">
        <v>80</v>
      </c>
      <c r="C293" s="12" t="s">
        <v>1081</v>
      </c>
      <c r="D293" s="12" t="s">
        <v>10</v>
      </c>
      <c r="E293" s="12" t="s">
        <v>10</v>
      </c>
      <c r="F293" s="12" t="s">
        <v>371</v>
      </c>
      <c r="G293" s="12" t="s">
        <v>1088</v>
      </c>
      <c r="H293" s="12" t="s">
        <v>490</v>
      </c>
      <c r="I293" s="12" t="s">
        <v>375</v>
      </c>
      <c r="J293" s="12" t="s">
        <v>1089</v>
      </c>
      <c r="K293" s="12" t="s">
        <v>302</v>
      </c>
      <c r="L293" s="12" t="s">
        <v>535</v>
      </c>
      <c r="M293" s="12" t="s">
        <v>376</v>
      </c>
      <c r="N293" s="13">
        <v>70.254883000000007</v>
      </c>
      <c r="O293" s="13">
        <v>0</v>
      </c>
      <c r="P293" s="13">
        <v>0</v>
      </c>
      <c r="Q293" s="13">
        <v>70.254883000000007</v>
      </c>
      <c r="R293" s="13">
        <v>70.254883000000007</v>
      </c>
      <c r="S293" s="13">
        <v>70.254883000000007</v>
      </c>
      <c r="T293" s="13">
        <v>0</v>
      </c>
      <c r="U293" s="13">
        <v>69.842974999999996</v>
      </c>
      <c r="V293" s="13">
        <v>60.542577999999999</v>
      </c>
      <c r="W293" s="13">
        <v>53.774909000000001</v>
      </c>
      <c r="X293" s="13">
        <v>0</v>
      </c>
      <c r="Y293" s="30">
        <v>0</v>
      </c>
      <c r="Z293" s="14">
        <v>465.17999400000002</v>
      </c>
      <c r="AA293" s="13">
        <v>0</v>
      </c>
      <c r="AB293" s="13">
        <v>0</v>
      </c>
      <c r="AC293" s="42">
        <f t="shared" si="17"/>
        <v>0</v>
      </c>
      <c r="AD293" s="42">
        <f t="shared" si="18"/>
        <v>-70.254883000000007</v>
      </c>
      <c r="AE293" s="42">
        <f t="shared" si="19"/>
        <v>0</v>
      </c>
      <c r="AF293" s="42">
        <f t="shared" si="20"/>
        <v>-70.254883000000007</v>
      </c>
    </row>
    <row r="294" spans="1:32" hidden="1" x14ac:dyDescent="0.15">
      <c r="A294" s="12" t="s">
        <v>1090</v>
      </c>
      <c r="B294" s="12">
        <v>88</v>
      </c>
      <c r="C294" s="12" t="s">
        <v>1091</v>
      </c>
      <c r="D294" s="12" t="s">
        <v>10</v>
      </c>
      <c r="E294" s="12" t="s">
        <v>10</v>
      </c>
      <c r="F294" s="12" t="s">
        <v>371</v>
      </c>
      <c r="G294" s="12" t="s">
        <v>1092</v>
      </c>
      <c r="H294" s="12" t="s">
        <v>490</v>
      </c>
      <c r="I294" s="12" t="s">
        <v>375</v>
      </c>
      <c r="J294" s="12" t="s">
        <v>1093</v>
      </c>
      <c r="K294" s="12" t="s">
        <v>1093</v>
      </c>
      <c r="L294" s="12" t="s">
        <v>842</v>
      </c>
      <c r="M294" s="12" t="s">
        <v>358</v>
      </c>
      <c r="N294" s="13">
        <v>271.51455499999997</v>
      </c>
      <c r="O294" s="13">
        <v>752.81457</v>
      </c>
      <c r="P294" s="13">
        <v>-215.09636499999999</v>
      </c>
      <c r="Q294" s="13">
        <v>0</v>
      </c>
      <c r="R294" s="13">
        <v>834.17640500000005</v>
      </c>
      <c r="S294" s="13">
        <v>331.03640999999999</v>
      </c>
      <c r="T294" s="13">
        <v>135.627285</v>
      </c>
      <c r="U294" s="13">
        <v>0</v>
      </c>
      <c r="V294" s="13">
        <v>265.45456000000001</v>
      </c>
      <c r="W294" s="13">
        <v>453.82731999999999</v>
      </c>
      <c r="X294" s="13">
        <v>551.42735500000003</v>
      </c>
      <c r="Y294" s="30">
        <v>315.80912000000001</v>
      </c>
      <c r="Z294" s="14">
        <v>3696.5912149999999</v>
      </c>
      <c r="AA294" s="13">
        <v>250.85457</v>
      </c>
      <c r="AB294" s="13">
        <v>147.38183000000001</v>
      </c>
      <c r="AC294" s="42">
        <f t="shared" si="17"/>
        <v>398.2364</v>
      </c>
      <c r="AD294" s="42">
        <f t="shared" si="18"/>
        <v>-20.659984999999978</v>
      </c>
      <c r="AE294" s="42">
        <f t="shared" si="19"/>
        <v>-605.43273999999997</v>
      </c>
      <c r="AF294" s="42">
        <f t="shared" si="20"/>
        <v>-626.09272499999997</v>
      </c>
    </row>
    <row r="295" spans="1:32" hidden="1" x14ac:dyDescent="0.15">
      <c r="A295" s="12" t="s">
        <v>1094</v>
      </c>
      <c r="B295" s="12">
        <v>7</v>
      </c>
      <c r="C295" s="12" t="s">
        <v>350</v>
      </c>
      <c r="D295" s="12" t="s">
        <v>351</v>
      </c>
      <c r="E295" s="12" t="s">
        <v>351</v>
      </c>
      <c r="F295" s="12" t="s">
        <v>352</v>
      </c>
      <c r="G295" s="12" t="s">
        <v>1095</v>
      </c>
      <c r="H295" s="12" t="s">
        <v>374</v>
      </c>
      <c r="I295" s="12" t="s">
        <v>375</v>
      </c>
      <c r="J295" s="12" t="s">
        <v>1096</v>
      </c>
      <c r="K295" s="12" t="s">
        <v>1097</v>
      </c>
      <c r="L295" s="12" t="s">
        <v>481</v>
      </c>
      <c r="M295" s="12" t="s">
        <v>376</v>
      </c>
      <c r="N295" s="13">
        <v>57.132734999999997</v>
      </c>
      <c r="O295" s="13">
        <v>57.132734999999997</v>
      </c>
      <c r="P295" s="13">
        <v>57.132734999999997</v>
      </c>
      <c r="Q295" s="13">
        <v>57.132734999999997</v>
      </c>
      <c r="R295" s="13">
        <v>67.123045000000005</v>
      </c>
      <c r="S295" s="13">
        <v>79.243069000000006</v>
      </c>
      <c r="T295" s="13">
        <v>79.243069000000006</v>
      </c>
      <c r="U295" s="13">
        <v>79.243069000000006</v>
      </c>
      <c r="V295" s="13">
        <v>79.243069000000006</v>
      </c>
      <c r="W295" s="13">
        <v>79.243069000000006</v>
      </c>
      <c r="X295" s="13">
        <v>79.243069000000006</v>
      </c>
      <c r="Y295" s="30">
        <v>79.243069000000006</v>
      </c>
      <c r="Z295" s="14">
        <v>850.35546799999997</v>
      </c>
      <c r="AA295" s="13">
        <v>79.243069000000006</v>
      </c>
      <c r="AB295" s="13">
        <v>79.243069000000006</v>
      </c>
      <c r="AC295" s="42">
        <f t="shared" si="17"/>
        <v>158.48613800000001</v>
      </c>
      <c r="AD295" s="42">
        <f t="shared" si="18"/>
        <v>22.110334000000009</v>
      </c>
      <c r="AE295" s="42">
        <f t="shared" si="19"/>
        <v>22.110334000000009</v>
      </c>
      <c r="AF295" s="42">
        <f t="shared" si="20"/>
        <v>44.220668000000018</v>
      </c>
    </row>
    <row r="296" spans="1:32" hidden="1" x14ac:dyDescent="0.15">
      <c r="A296" s="12" t="s">
        <v>1098</v>
      </c>
      <c r="B296" s="12">
        <v>7</v>
      </c>
      <c r="C296" s="12" t="s">
        <v>350</v>
      </c>
      <c r="D296" s="12" t="s">
        <v>351</v>
      </c>
      <c r="E296" s="12" t="s">
        <v>351</v>
      </c>
      <c r="F296" s="12" t="s">
        <v>352</v>
      </c>
      <c r="G296" s="12" t="s">
        <v>1099</v>
      </c>
      <c r="H296" s="12" t="s">
        <v>490</v>
      </c>
      <c r="I296" s="12" t="s">
        <v>375</v>
      </c>
      <c r="J296" s="12" t="s">
        <v>1100</v>
      </c>
      <c r="K296" s="12" t="s">
        <v>714</v>
      </c>
      <c r="L296" s="12" t="s">
        <v>712</v>
      </c>
      <c r="M296" s="12" t="s">
        <v>376</v>
      </c>
      <c r="N296" s="13">
        <v>33.200000000000003</v>
      </c>
      <c r="O296" s="13">
        <v>33.200000000000003</v>
      </c>
      <c r="P296" s="13">
        <v>33.200000000000003</v>
      </c>
      <c r="Q296" s="13">
        <v>33.200000000000003</v>
      </c>
      <c r="R296" s="13">
        <v>33.200000000000003</v>
      </c>
      <c r="S296" s="13">
        <v>33.200000000000003</v>
      </c>
      <c r="T296" s="13">
        <v>33.200000000000003</v>
      </c>
      <c r="U296" s="13">
        <v>33.200000000000003</v>
      </c>
      <c r="V296" s="13">
        <v>33.200000000000003</v>
      </c>
      <c r="W296" s="13">
        <v>33.200000000000003</v>
      </c>
      <c r="X296" s="13">
        <v>33.200000000000003</v>
      </c>
      <c r="Y296" s="30">
        <v>33.200000000000003</v>
      </c>
      <c r="Z296" s="14">
        <v>398.4</v>
      </c>
      <c r="AA296" s="13">
        <v>33.200000000000003</v>
      </c>
      <c r="AB296" s="13">
        <v>33.200000000000003</v>
      </c>
      <c r="AC296" s="42">
        <f t="shared" si="17"/>
        <v>66.400000000000006</v>
      </c>
      <c r="AD296" s="42">
        <f t="shared" si="18"/>
        <v>0</v>
      </c>
      <c r="AE296" s="42">
        <f t="shared" si="19"/>
        <v>0</v>
      </c>
      <c r="AF296" s="42">
        <f t="shared" si="20"/>
        <v>0</v>
      </c>
    </row>
    <row r="297" spans="1:32" hidden="1" x14ac:dyDescent="0.15">
      <c r="A297" s="12" t="s">
        <v>1101</v>
      </c>
      <c r="B297" s="12">
        <v>7</v>
      </c>
      <c r="C297" s="12" t="s">
        <v>350</v>
      </c>
      <c r="D297" s="12" t="s">
        <v>351</v>
      </c>
      <c r="E297" s="12" t="s">
        <v>351</v>
      </c>
      <c r="F297" s="12" t="s">
        <v>352</v>
      </c>
      <c r="G297" s="12" t="s">
        <v>1102</v>
      </c>
      <c r="H297" s="12" t="s">
        <v>374</v>
      </c>
      <c r="I297" s="12" t="s">
        <v>375</v>
      </c>
      <c r="J297" s="12" t="s">
        <v>1103</v>
      </c>
      <c r="K297" s="12" t="s">
        <v>1103</v>
      </c>
      <c r="L297" s="12" t="s">
        <v>415</v>
      </c>
      <c r="M297" s="12" t="s">
        <v>358</v>
      </c>
      <c r="N297" s="13">
        <v>5.1376900000000001</v>
      </c>
      <c r="O297" s="13">
        <v>4.6106439999999997</v>
      </c>
      <c r="P297" s="13">
        <v>4.7001730000000004</v>
      </c>
      <c r="Q297" s="13">
        <v>0</v>
      </c>
      <c r="R297" s="13">
        <v>0</v>
      </c>
      <c r="S297" s="13">
        <v>-4.7001730000000004</v>
      </c>
      <c r="T297" s="13">
        <v>0</v>
      </c>
      <c r="U297" s="13">
        <v>-190.73693399999999</v>
      </c>
      <c r="V297" s="13">
        <v>0</v>
      </c>
      <c r="W297" s="13">
        <v>0</v>
      </c>
      <c r="X297" s="13">
        <v>0</v>
      </c>
      <c r="Y297" s="30">
        <v>0</v>
      </c>
      <c r="Z297" s="14">
        <v>-180.98859999999999</v>
      </c>
      <c r="AA297" s="13">
        <v>0</v>
      </c>
      <c r="AB297" s="13">
        <v>0</v>
      </c>
      <c r="AC297" s="42">
        <f t="shared" si="17"/>
        <v>0</v>
      </c>
      <c r="AD297" s="42">
        <f t="shared" si="18"/>
        <v>-5.1376900000000001</v>
      </c>
      <c r="AE297" s="42">
        <f t="shared" si="19"/>
        <v>-4.6106439999999997</v>
      </c>
      <c r="AF297" s="42">
        <f t="shared" si="20"/>
        <v>-9.7483339999999998</v>
      </c>
    </row>
    <row r="298" spans="1:32" hidden="1" x14ac:dyDescent="0.15">
      <c r="A298" s="12" t="s">
        <v>1104</v>
      </c>
      <c r="B298" s="12">
        <v>7</v>
      </c>
      <c r="C298" s="12" t="s">
        <v>350</v>
      </c>
      <c r="D298" s="12" t="s">
        <v>351</v>
      </c>
      <c r="E298" s="12" t="s">
        <v>351</v>
      </c>
      <c r="F298" s="12" t="s">
        <v>352</v>
      </c>
      <c r="G298" s="12" t="s">
        <v>1105</v>
      </c>
      <c r="H298" s="12" t="s">
        <v>490</v>
      </c>
      <c r="I298" s="12" t="s">
        <v>375</v>
      </c>
      <c r="J298" s="12" t="s">
        <v>1100</v>
      </c>
      <c r="K298" s="12" t="s">
        <v>714</v>
      </c>
      <c r="L298" s="12" t="s">
        <v>712</v>
      </c>
      <c r="M298" s="12" t="s">
        <v>376</v>
      </c>
      <c r="N298" s="13">
        <v>33.200000000000003</v>
      </c>
      <c r="O298" s="13">
        <v>33.200000000000003</v>
      </c>
      <c r="P298" s="13">
        <v>33.200000000000003</v>
      </c>
      <c r="Q298" s="13">
        <v>33.200000000000003</v>
      </c>
      <c r="R298" s="13">
        <v>33.200000000000003</v>
      </c>
      <c r="S298" s="13">
        <v>33.200000000000003</v>
      </c>
      <c r="T298" s="13">
        <v>33.200000000000003</v>
      </c>
      <c r="U298" s="13">
        <v>33.200000000000003</v>
      </c>
      <c r="V298" s="13">
        <v>33.200000000000003</v>
      </c>
      <c r="W298" s="13">
        <v>33.200000000000003</v>
      </c>
      <c r="X298" s="13">
        <v>33.200000000000003</v>
      </c>
      <c r="Y298" s="30">
        <v>33.200000000000003</v>
      </c>
      <c r="Z298" s="14">
        <v>398.4</v>
      </c>
      <c r="AA298" s="13">
        <v>33.200000000000003</v>
      </c>
      <c r="AB298" s="13">
        <v>33.200000000000003</v>
      </c>
      <c r="AC298" s="42">
        <f t="shared" si="17"/>
        <v>66.400000000000006</v>
      </c>
      <c r="AD298" s="42">
        <f t="shared" si="18"/>
        <v>0</v>
      </c>
      <c r="AE298" s="42">
        <f t="shared" si="19"/>
        <v>0</v>
      </c>
      <c r="AF298" s="42">
        <f t="shared" si="20"/>
        <v>0</v>
      </c>
    </row>
    <row r="299" spans="1:32" hidden="1" x14ac:dyDescent="0.15">
      <c r="A299" s="12" t="s">
        <v>1106</v>
      </c>
      <c r="B299" s="12">
        <v>7</v>
      </c>
      <c r="C299" s="12" t="s">
        <v>350</v>
      </c>
      <c r="D299" s="12" t="s">
        <v>351</v>
      </c>
      <c r="E299" s="12" t="s">
        <v>351</v>
      </c>
      <c r="F299" s="12" t="s">
        <v>352</v>
      </c>
      <c r="G299" s="12" t="s">
        <v>1107</v>
      </c>
      <c r="H299" s="12" t="s">
        <v>490</v>
      </c>
      <c r="I299" s="12" t="s">
        <v>375</v>
      </c>
      <c r="J299" s="12" t="s">
        <v>802</v>
      </c>
      <c r="K299" s="12" t="s">
        <v>803</v>
      </c>
      <c r="L299" s="12" t="s">
        <v>712</v>
      </c>
      <c r="M299" s="12" t="s">
        <v>376</v>
      </c>
      <c r="N299" s="13">
        <v>51.75</v>
      </c>
      <c r="O299" s="13">
        <v>51.75</v>
      </c>
      <c r="P299" s="13">
        <v>51.75</v>
      </c>
      <c r="Q299" s="13">
        <v>51.75</v>
      </c>
      <c r="R299" s="13">
        <v>51.75</v>
      </c>
      <c r="S299" s="13">
        <v>51.75</v>
      </c>
      <c r="T299" s="13">
        <v>51.75</v>
      </c>
      <c r="U299" s="13">
        <v>51.75</v>
      </c>
      <c r="V299" s="13">
        <v>51.75</v>
      </c>
      <c r="W299" s="13">
        <v>51.75</v>
      </c>
      <c r="X299" s="13">
        <v>51.75</v>
      </c>
      <c r="Y299" s="30">
        <v>51.75</v>
      </c>
      <c r="Z299" s="14">
        <v>621</v>
      </c>
      <c r="AA299" s="13">
        <v>51.75</v>
      </c>
      <c r="AB299" s="13">
        <v>51.75</v>
      </c>
      <c r="AC299" s="42">
        <f t="shared" si="17"/>
        <v>103.5</v>
      </c>
      <c r="AD299" s="42">
        <f t="shared" si="18"/>
        <v>0</v>
      </c>
      <c r="AE299" s="42">
        <f t="shared" si="19"/>
        <v>0</v>
      </c>
      <c r="AF299" s="42">
        <f t="shared" si="20"/>
        <v>0</v>
      </c>
    </row>
    <row r="300" spans="1:32" hidden="1" x14ac:dyDescent="0.15">
      <c r="A300" s="12" t="s">
        <v>1108</v>
      </c>
      <c r="B300" s="12">
        <v>7</v>
      </c>
      <c r="C300" s="12" t="s">
        <v>350</v>
      </c>
      <c r="D300" s="12" t="s">
        <v>351</v>
      </c>
      <c r="E300" s="12" t="s">
        <v>351</v>
      </c>
      <c r="F300" s="12" t="s">
        <v>352</v>
      </c>
      <c r="G300" s="12" t="s">
        <v>1109</v>
      </c>
      <c r="H300" s="12" t="s">
        <v>355</v>
      </c>
      <c r="I300" s="12" t="s">
        <v>355</v>
      </c>
      <c r="J300" s="12" t="s">
        <v>252</v>
      </c>
      <c r="K300" s="12" t="s">
        <v>252</v>
      </c>
      <c r="L300" s="12" t="s">
        <v>1110</v>
      </c>
      <c r="M300" s="12" t="s">
        <v>376</v>
      </c>
      <c r="N300" s="13">
        <v>19</v>
      </c>
      <c r="O300" s="13">
        <v>19</v>
      </c>
      <c r="P300" s="13">
        <v>19</v>
      </c>
      <c r="Q300" s="13">
        <v>8.8666669999999996</v>
      </c>
      <c r="R300" s="13">
        <v>0</v>
      </c>
      <c r="S300" s="13">
        <v>0</v>
      </c>
      <c r="T300" s="13">
        <v>0</v>
      </c>
      <c r="U300" s="13">
        <v>0</v>
      </c>
      <c r="V300" s="13">
        <v>0</v>
      </c>
      <c r="W300" s="13">
        <v>0</v>
      </c>
      <c r="X300" s="13">
        <v>0</v>
      </c>
      <c r="Y300" s="30">
        <v>0</v>
      </c>
      <c r="Z300" s="14">
        <v>65.866667000000007</v>
      </c>
      <c r="AA300" s="13">
        <v>0</v>
      </c>
      <c r="AB300" s="13">
        <v>0</v>
      </c>
      <c r="AC300" s="42">
        <f t="shared" si="17"/>
        <v>0</v>
      </c>
      <c r="AD300" s="42">
        <f t="shared" si="18"/>
        <v>-19</v>
      </c>
      <c r="AE300" s="42">
        <f t="shared" si="19"/>
        <v>-19</v>
      </c>
      <c r="AF300" s="42">
        <f t="shared" si="20"/>
        <v>-38</v>
      </c>
    </row>
    <row r="301" spans="1:32" hidden="1" x14ac:dyDescent="0.15">
      <c r="A301" s="12" t="s">
        <v>1111</v>
      </c>
      <c r="B301" s="12">
        <v>7</v>
      </c>
      <c r="C301" s="12" t="s">
        <v>350</v>
      </c>
      <c r="D301" s="12" t="s">
        <v>351</v>
      </c>
      <c r="E301" s="12" t="s">
        <v>351</v>
      </c>
      <c r="F301" s="12" t="s">
        <v>352</v>
      </c>
      <c r="G301" s="12" t="s">
        <v>1112</v>
      </c>
      <c r="H301" s="12" t="s">
        <v>404</v>
      </c>
      <c r="I301" s="12" t="s">
        <v>404</v>
      </c>
      <c r="J301" s="12" t="s">
        <v>137</v>
      </c>
      <c r="K301" s="12" t="s">
        <v>137</v>
      </c>
      <c r="L301" s="12" t="s">
        <v>789</v>
      </c>
      <c r="M301" s="12" t="s">
        <v>376</v>
      </c>
      <c r="N301" s="13">
        <v>12.15</v>
      </c>
      <c r="O301" s="13">
        <v>12.15</v>
      </c>
      <c r="P301" s="13">
        <v>12.15</v>
      </c>
      <c r="Q301" s="13">
        <v>12.15</v>
      </c>
      <c r="R301" s="13">
        <v>12.15</v>
      </c>
      <c r="S301" s="13">
        <v>12.15</v>
      </c>
      <c r="T301" s="13">
        <v>12.15</v>
      </c>
      <c r="U301" s="13">
        <v>12.15</v>
      </c>
      <c r="V301" s="13">
        <v>12.15</v>
      </c>
      <c r="W301" s="13">
        <v>12.15</v>
      </c>
      <c r="X301" s="13">
        <v>12.15</v>
      </c>
      <c r="Y301" s="30">
        <v>12.15</v>
      </c>
      <c r="Z301" s="14">
        <v>145.80000000000001</v>
      </c>
      <c r="AA301" s="13">
        <v>12.15</v>
      </c>
      <c r="AB301" s="13">
        <v>12.15</v>
      </c>
      <c r="AC301" s="42">
        <f t="shared" si="17"/>
        <v>24.3</v>
      </c>
      <c r="AD301" s="42">
        <f t="shared" si="18"/>
        <v>0</v>
      </c>
      <c r="AE301" s="42">
        <f t="shared" si="19"/>
        <v>0</v>
      </c>
      <c r="AF301" s="42">
        <f t="shared" si="20"/>
        <v>0</v>
      </c>
    </row>
    <row r="302" spans="1:32" hidden="1" x14ac:dyDescent="0.15">
      <c r="A302" s="12" t="s">
        <v>1113</v>
      </c>
      <c r="B302" s="12">
        <v>7</v>
      </c>
      <c r="C302" s="12" t="s">
        <v>350</v>
      </c>
      <c r="D302" s="12" t="s">
        <v>351</v>
      </c>
      <c r="E302" s="12" t="s">
        <v>351</v>
      </c>
      <c r="F302" s="12" t="s">
        <v>352</v>
      </c>
      <c r="G302" s="12" t="s">
        <v>1114</v>
      </c>
      <c r="H302" s="12" t="s">
        <v>366</v>
      </c>
      <c r="I302" s="12" t="s">
        <v>367</v>
      </c>
      <c r="J302" s="12" t="s">
        <v>1115</v>
      </c>
      <c r="K302" s="12" t="s">
        <v>1115</v>
      </c>
      <c r="L302" s="12" t="s">
        <v>919</v>
      </c>
      <c r="M302" s="12" t="s">
        <v>376</v>
      </c>
      <c r="N302" s="13">
        <v>16.2</v>
      </c>
      <c r="O302" s="13">
        <v>16.2</v>
      </c>
      <c r="P302" s="13">
        <v>16.2</v>
      </c>
      <c r="Q302" s="13">
        <v>16.2</v>
      </c>
      <c r="R302" s="13">
        <v>16.2</v>
      </c>
      <c r="S302" s="13">
        <v>1.62</v>
      </c>
      <c r="T302" s="13">
        <v>16.2</v>
      </c>
      <c r="U302" s="13">
        <v>16.2</v>
      </c>
      <c r="V302" s="13">
        <v>16.2</v>
      </c>
      <c r="W302" s="13">
        <v>16.2</v>
      </c>
      <c r="X302" s="13">
        <v>16.2</v>
      </c>
      <c r="Y302" s="30">
        <v>7.3161290000000001</v>
      </c>
      <c r="Z302" s="14">
        <v>170.93612899999999</v>
      </c>
      <c r="AA302" s="13">
        <v>0</v>
      </c>
      <c r="AB302" s="13">
        <v>0</v>
      </c>
      <c r="AC302" s="42">
        <f t="shared" si="17"/>
        <v>0</v>
      </c>
      <c r="AD302" s="42">
        <f t="shared" si="18"/>
        <v>-16.2</v>
      </c>
      <c r="AE302" s="42">
        <f t="shared" si="19"/>
        <v>-16.2</v>
      </c>
      <c r="AF302" s="42">
        <f t="shared" si="20"/>
        <v>-32.4</v>
      </c>
    </row>
    <row r="303" spans="1:32" hidden="1" x14ac:dyDescent="0.15">
      <c r="A303" s="12" t="s">
        <v>1116</v>
      </c>
      <c r="B303" s="12">
        <v>7</v>
      </c>
      <c r="C303" s="12" t="s">
        <v>350</v>
      </c>
      <c r="D303" s="12" t="s">
        <v>351</v>
      </c>
      <c r="E303" s="12" t="s">
        <v>351</v>
      </c>
      <c r="F303" s="12" t="s">
        <v>352</v>
      </c>
      <c r="G303" s="12" t="s">
        <v>1117</v>
      </c>
      <c r="H303" s="12" t="s">
        <v>404</v>
      </c>
      <c r="I303" s="12" t="s">
        <v>404</v>
      </c>
      <c r="J303" s="12" t="s">
        <v>501</v>
      </c>
      <c r="K303" s="12" t="s">
        <v>501</v>
      </c>
      <c r="L303" s="12" t="s">
        <v>403</v>
      </c>
      <c r="M303" s="12" t="s">
        <v>358</v>
      </c>
      <c r="N303" s="13">
        <v>4.2729999999999997</v>
      </c>
      <c r="O303" s="13">
        <v>4.2729999999999997</v>
      </c>
      <c r="P303" s="13">
        <v>4.2729999999999997</v>
      </c>
      <c r="Q303" s="13">
        <v>4.2729999999999997</v>
      </c>
      <c r="R303" s="13">
        <v>4.2729999999999997</v>
      </c>
      <c r="S303" s="13">
        <v>4.2729999999999997</v>
      </c>
      <c r="T303" s="13">
        <v>4.2729999999999997</v>
      </c>
      <c r="U303" s="13">
        <v>4.2729999999999997</v>
      </c>
      <c r="V303" s="13">
        <v>4.2729999999999997</v>
      </c>
      <c r="W303" s="13">
        <v>4.2729999999999997</v>
      </c>
      <c r="X303" s="13">
        <v>4.2729999999999997</v>
      </c>
      <c r="Y303" s="30">
        <v>4.2729999999999997</v>
      </c>
      <c r="Z303" s="14">
        <v>51.276000000000003</v>
      </c>
      <c r="AA303" s="13">
        <v>4.2729999999999997</v>
      </c>
      <c r="AB303" s="13">
        <v>4.2729999999999997</v>
      </c>
      <c r="AC303" s="42">
        <f t="shared" si="17"/>
        <v>8.5459999999999994</v>
      </c>
      <c r="AD303" s="42">
        <f t="shared" si="18"/>
        <v>0</v>
      </c>
      <c r="AE303" s="42">
        <f t="shared" si="19"/>
        <v>0</v>
      </c>
      <c r="AF303" s="42">
        <f t="shared" si="20"/>
        <v>0</v>
      </c>
    </row>
    <row r="304" spans="1:32" hidden="1" x14ac:dyDescent="0.15">
      <c r="A304" s="12" t="s">
        <v>1118</v>
      </c>
      <c r="B304" s="12">
        <v>7</v>
      </c>
      <c r="C304" s="12" t="s">
        <v>350</v>
      </c>
      <c r="D304" s="12" t="s">
        <v>351</v>
      </c>
      <c r="E304" s="12" t="s">
        <v>351</v>
      </c>
      <c r="F304" s="12" t="s">
        <v>352</v>
      </c>
      <c r="G304" s="12" t="s">
        <v>402</v>
      </c>
      <c r="H304" s="12" t="s">
        <v>404</v>
      </c>
      <c r="I304" s="12" t="s">
        <v>404</v>
      </c>
      <c r="J304" s="12" t="s">
        <v>198</v>
      </c>
      <c r="K304" s="12" t="s">
        <v>198</v>
      </c>
      <c r="L304" s="12" t="s">
        <v>403</v>
      </c>
      <c r="M304" s="12" t="s">
        <v>376</v>
      </c>
      <c r="N304" s="13">
        <v>25.442</v>
      </c>
      <c r="O304" s="13">
        <v>25.442</v>
      </c>
      <c r="P304" s="13">
        <v>25.442</v>
      </c>
      <c r="Q304" s="13">
        <v>25.442</v>
      </c>
      <c r="R304" s="13">
        <v>25.442</v>
      </c>
      <c r="S304" s="13">
        <v>25.442</v>
      </c>
      <c r="T304" s="13">
        <v>25.762</v>
      </c>
      <c r="U304" s="13">
        <v>25.442</v>
      </c>
      <c r="V304" s="13">
        <v>25.442</v>
      </c>
      <c r="W304" s="13">
        <v>25.442</v>
      </c>
      <c r="X304" s="13">
        <v>25.442</v>
      </c>
      <c r="Y304" s="30">
        <v>25.442</v>
      </c>
      <c r="Z304" s="14">
        <v>305.62400000000002</v>
      </c>
      <c r="AA304" s="13">
        <v>25.442</v>
      </c>
      <c r="AB304" s="13">
        <v>25.442</v>
      </c>
      <c r="AC304" s="42">
        <f t="shared" si="17"/>
        <v>50.884</v>
      </c>
      <c r="AD304" s="42">
        <f t="shared" si="18"/>
        <v>0</v>
      </c>
      <c r="AE304" s="42">
        <f t="shared" si="19"/>
        <v>0</v>
      </c>
      <c r="AF304" s="42">
        <f t="shared" si="20"/>
        <v>0</v>
      </c>
    </row>
    <row r="305" spans="1:32" hidden="1" x14ac:dyDescent="0.15">
      <c r="A305" s="12" t="s">
        <v>1119</v>
      </c>
      <c r="B305" s="12">
        <v>7</v>
      </c>
      <c r="C305" s="12" t="s">
        <v>350</v>
      </c>
      <c r="D305" s="12" t="s">
        <v>351</v>
      </c>
      <c r="E305" s="12" t="s">
        <v>351</v>
      </c>
      <c r="F305" s="12" t="s">
        <v>352</v>
      </c>
      <c r="G305" s="12" t="s">
        <v>1120</v>
      </c>
      <c r="H305" s="12" t="s">
        <v>374</v>
      </c>
      <c r="I305" s="12" t="s">
        <v>375</v>
      </c>
      <c r="J305" s="12" t="s">
        <v>1121</v>
      </c>
      <c r="K305" s="12" t="s">
        <v>877</v>
      </c>
      <c r="L305" s="12" t="s">
        <v>481</v>
      </c>
      <c r="M305" s="12" t="s">
        <v>376</v>
      </c>
      <c r="N305" s="13">
        <v>41.136200000000002</v>
      </c>
      <c r="O305" s="13">
        <v>41.136200000000002</v>
      </c>
      <c r="P305" s="13">
        <v>41.136200000000002</v>
      </c>
      <c r="Q305" s="13">
        <v>41.136200000000002</v>
      </c>
      <c r="R305" s="13">
        <v>41.136200000000002</v>
      </c>
      <c r="S305" s="13">
        <v>41.136200000000002</v>
      </c>
      <c r="T305" s="13">
        <v>41.136200000000002</v>
      </c>
      <c r="U305" s="13">
        <v>41.136200000000002</v>
      </c>
      <c r="V305" s="13">
        <v>41.136200000000002</v>
      </c>
      <c r="W305" s="13">
        <v>41.136200000000002</v>
      </c>
      <c r="X305" s="13">
        <v>41.136200000000002</v>
      </c>
      <c r="Y305" s="30">
        <v>41.136200000000002</v>
      </c>
      <c r="Z305" s="14">
        <v>493.63440000000003</v>
      </c>
      <c r="AA305" s="13">
        <v>41.136200000000002</v>
      </c>
      <c r="AB305" s="13">
        <v>41.136200000000002</v>
      </c>
      <c r="AC305" s="42">
        <f t="shared" si="17"/>
        <v>82.272400000000005</v>
      </c>
      <c r="AD305" s="42">
        <f t="shared" si="18"/>
        <v>0</v>
      </c>
      <c r="AE305" s="42">
        <f t="shared" si="19"/>
        <v>0</v>
      </c>
      <c r="AF305" s="42">
        <f t="shared" si="20"/>
        <v>0</v>
      </c>
    </row>
    <row r="306" spans="1:32" hidden="1" x14ac:dyDescent="0.15">
      <c r="A306" s="12" t="s">
        <v>1122</v>
      </c>
      <c r="B306" s="12">
        <v>7</v>
      </c>
      <c r="C306" s="12" t="s">
        <v>350</v>
      </c>
      <c r="D306" s="12" t="s">
        <v>351</v>
      </c>
      <c r="E306" s="12" t="s">
        <v>351</v>
      </c>
      <c r="F306" s="12" t="s">
        <v>352</v>
      </c>
      <c r="G306" s="12" t="s">
        <v>1123</v>
      </c>
      <c r="H306" s="12" t="s">
        <v>374</v>
      </c>
      <c r="I306" s="12" t="s">
        <v>375</v>
      </c>
      <c r="J306" s="12" t="s">
        <v>1124</v>
      </c>
      <c r="K306" s="12" t="s">
        <v>1124</v>
      </c>
      <c r="L306" s="12" t="s">
        <v>415</v>
      </c>
      <c r="M306" s="12" t="s">
        <v>358</v>
      </c>
      <c r="N306" s="13">
        <v>22.047999999999998</v>
      </c>
      <c r="O306" s="13">
        <v>22.047999999999998</v>
      </c>
      <c r="P306" s="13">
        <v>22.047999999999998</v>
      </c>
      <c r="Q306" s="13">
        <v>22.047999999999998</v>
      </c>
      <c r="R306" s="13">
        <v>22.047999999999998</v>
      </c>
      <c r="S306" s="13">
        <v>22.047999999999998</v>
      </c>
      <c r="T306" s="13">
        <v>22.047999999999998</v>
      </c>
      <c r="U306" s="13">
        <v>22.047999999999998</v>
      </c>
      <c r="V306" s="13">
        <v>22.047999999999998</v>
      </c>
      <c r="W306" s="13">
        <v>22.047999999999998</v>
      </c>
      <c r="X306" s="13">
        <v>22.047999999999998</v>
      </c>
      <c r="Y306" s="30">
        <v>22.047999999999998</v>
      </c>
      <c r="Z306" s="14">
        <v>264.57600000000002</v>
      </c>
      <c r="AA306" s="13">
        <v>0</v>
      </c>
      <c r="AB306" s="13">
        <v>0</v>
      </c>
      <c r="AC306" s="42">
        <f t="shared" si="17"/>
        <v>0</v>
      </c>
      <c r="AD306" s="42">
        <f t="shared" si="18"/>
        <v>-22.047999999999998</v>
      </c>
      <c r="AE306" s="42">
        <f t="shared" si="19"/>
        <v>-22.047999999999998</v>
      </c>
      <c r="AF306" s="42">
        <f t="shared" si="20"/>
        <v>-44.095999999999997</v>
      </c>
    </row>
    <row r="307" spans="1:32" hidden="1" x14ac:dyDescent="0.15">
      <c r="A307" s="12" t="s">
        <v>1125</v>
      </c>
      <c r="B307" s="12">
        <v>7</v>
      </c>
      <c r="C307" s="12" t="s">
        <v>350</v>
      </c>
      <c r="D307" s="12" t="s">
        <v>351</v>
      </c>
      <c r="E307" s="12" t="s">
        <v>351</v>
      </c>
      <c r="F307" s="12" t="s">
        <v>352</v>
      </c>
      <c r="G307" s="12" t="s">
        <v>1126</v>
      </c>
      <c r="H307" s="12" t="s">
        <v>490</v>
      </c>
      <c r="I307" s="12" t="s">
        <v>375</v>
      </c>
      <c r="J307" s="12" t="s">
        <v>1128</v>
      </c>
      <c r="K307" s="12" t="s">
        <v>105</v>
      </c>
      <c r="L307" s="12" t="s">
        <v>1127</v>
      </c>
      <c r="M307" s="12" t="s">
        <v>376</v>
      </c>
      <c r="N307" s="13">
        <v>20.687999999999999</v>
      </c>
      <c r="O307" s="13">
        <v>20.687999999999999</v>
      </c>
      <c r="P307" s="13">
        <v>20.687999999999999</v>
      </c>
      <c r="Q307" s="13">
        <v>20.687999999999999</v>
      </c>
      <c r="R307" s="13">
        <v>20.687999999999999</v>
      </c>
      <c r="S307" s="13">
        <v>20.687999999999999</v>
      </c>
      <c r="T307" s="13">
        <v>21.167999999999999</v>
      </c>
      <c r="U307" s="13">
        <v>20.687999999999999</v>
      </c>
      <c r="V307" s="13">
        <v>20.687999999999999</v>
      </c>
      <c r="W307" s="13">
        <v>20.687999999999999</v>
      </c>
      <c r="X307" s="13">
        <v>20.687999999999999</v>
      </c>
      <c r="Y307" s="30">
        <v>20.687999999999999</v>
      </c>
      <c r="Z307" s="14">
        <v>248.73599999999999</v>
      </c>
      <c r="AA307" s="13">
        <v>20.687999999999999</v>
      </c>
      <c r="AB307" s="13">
        <v>20.687999999999999</v>
      </c>
      <c r="AC307" s="42">
        <f t="shared" si="17"/>
        <v>41.375999999999998</v>
      </c>
      <c r="AD307" s="42">
        <f t="shared" si="18"/>
        <v>0</v>
      </c>
      <c r="AE307" s="42">
        <f t="shared" si="19"/>
        <v>0</v>
      </c>
      <c r="AF307" s="42">
        <f t="shared" si="20"/>
        <v>0</v>
      </c>
    </row>
    <row r="308" spans="1:32" hidden="1" x14ac:dyDescent="0.15">
      <c r="A308" s="12" t="s">
        <v>1129</v>
      </c>
      <c r="B308" s="12">
        <v>7</v>
      </c>
      <c r="C308" s="12" t="s">
        <v>350</v>
      </c>
      <c r="D308" s="12" t="s">
        <v>351</v>
      </c>
      <c r="E308" s="12" t="s">
        <v>351</v>
      </c>
      <c r="F308" s="12" t="s">
        <v>352</v>
      </c>
      <c r="G308" s="12" t="s">
        <v>1130</v>
      </c>
      <c r="H308" s="12" t="s">
        <v>404</v>
      </c>
      <c r="I308" s="12" t="s">
        <v>404</v>
      </c>
      <c r="J308" s="12" t="s">
        <v>202</v>
      </c>
      <c r="K308" s="12" t="s">
        <v>202</v>
      </c>
      <c r="L308" s="12" t="s">
        <v>403</v>
      </c>
      <c r="M308" s="12" t="s">
        <v>376</v>
      </c>
      <c r="N308" s="13">
        <v>14.7</v>
      </c>
      <c r="O308" s="13">
        <v>14.7</v>
      </c>
      <c r="P308" s="13">
        <v>14.7</v>
      </c>
      <c r="Q308" s="13">
        <v>14.7</v>
      </c>
      <c r="R308" s="13">
        <v>14.7</v>
      </c>
      <c r="S308" s="13">
        <v>14.7</v>
      </c>
      <c r="T308" s="13">
        <v>14.7</v>
      </c>
      <c r="U308" s="13">
        <v>14.7</v>
      </c>
      <c r="V308" s="13">
        <v>14.7</v>
      </c>
      <c r="W308" s="13">
        <v>14.7</v>
      </c>
      <c r="X308" s="13">
        <v>14.7</v>
      </c>
      <c r="Y308" s="30">
        <v>14.7</v>
      </c>
      <c r="Z308" s="14">
        <v>176.4</v>
      </c>
      <c r="AA308" s="13">
        <v>14.7</v>
      </c>
      <c r="AB308" s="13">
        <v>14.7</v>
      </c>
      <c r="AC308" s="42">
        <f t="shared" si="17"/>
        <v>29.4</v>
      </c>
      <c r="AD308" s="42">
        <f t="shared" si="18"/>
        <v>0</v>
      </c>
      <c r="AE308" s="42">
        <f t="shared" si="19"/>
        <v>0</v>
      </c>
      <c r="AF308" s="42">
        <f t="shared" si="20"/>
        <v>0</v>
      </c>
    </row>
    <row r="309" spans="1:32" hidden="1" x14ac:dyDescent="0.15">
      <c r="A309" s="12" t="s">
        <v>1131</v>
      </c>
      <c r="B309" s="12">
        <v>7</v>
      </c>
      <c r="C309" s="12" t="s">
        <v>350</v>
      </c>
      <c r="D309" s="12" t="s">
        <v>351</v>
      </c>
      <c r="E309" s="12" t="s">
        <v>351</v>
      </c>
      <c r="F309" s="12" t="s">
        <v>352</v>
      </c>
      <c r="G309" s="12" t="s">
        <v>1132</v>
      </c>
      <c r="H309" s="12" t="s">
        <v>404</v>
      </c>
      <c r="I309" s="12" t="s">
        <v>404</v>
      </c>
      <c r="J309" s="12" t="s">
        <v>1133</v>
      </c>
      <c r="K309" s="12" t="s">
        <v>1133</v>
      </c>
      <c r="L309" s="12" t="s">
        <v>478</v>
      </c>
      <c r="M309" s="12" t="s">
        <v>376</v>
      </c>
      <c r="N309" s="13">
        <v>43.71125</v>
      </c>
      <c r="O309" s="13">
        <v>43.71125</v>
      </c>
      <c r="P309" s="13">
        <v>43.71125</v>
      </c>
      <c r="Q309" s="13">
        <v>43.71125</v>
      </c>
      <c r="R309" s="13">
        <v>43.71125</v>
      </c>
      <c r="S309" s="13">
        <v>43.71125</v>
      </c>
      <c r="T309" s="13">
        <v>43.71125</v>
      </c>
      <c r="U309" s="13">
        <v>43.71125</v>
      </c>
      <c r="V309" s="13">
        <v>43.71125</v>
      </c>
      <c r="W309" s="13">
        <v>43.71125</v>
      </c>
      <c r="X309" s="13">
        <v>43.71125</v>
      </c>
      <c r="Y309" s="30">
        <v>43.71125</v>
      </c>
      <c r="Z309" s="14">
        <v>524.53499999999997</v>
      </c>
      <c r="AA309" s="13">
        <v>43.71125</v>
      </c>
      <c r="AB309" s="13">
        <v>43.71125</v>
      </c>
      <c r="AC309" s="42">
        <f t="shared" si="17"/>
        <v>87.422499999999999</v>
      </c>
      <c r="AD309" s="42">
        <f t="shared" si="18"/>
        <v>0</v>
      </c>
      <c r="AE309" s="42">
        <f t="shared" si="19"/>
        <v>0</v>
      </c>
      <c r="AF309" s="42">
        <f t="shared" si="20"/>
        <v>0</v>
      </c>
    </row>
    <row r="310" spans="1:32" hidden="1" x14ac:dyDescent="0.15">
      <c r="A310" s="12" t="s">
        <v>1134</v>
      </c>
      <c r="B310" s="12">
        <v>7</v>
      </c>
      <c r="C310" s="12" t="s">
        <v>350</v>
      </c>
      <c r="D310" s="12" t="s">
        <v>351</v>
      </c>
      <c r="E310" s="12" t="s">
        <v>351</v>
      </c>
      <c r="F310" s="12" t="s">
        <v>352</v>
      </c>
      <c r="G310" s="12" t="s">
        <v>1135</v>
      </c>
      <c r="H310" s="12" t="s">
        <v>374</v>
      </c>
      <c r="I310" s="12" t="s">
        <v>375</v>
      </c>
      <c r="J310" s="12" t="s">
        <v>1136</v>
      </c>
      <c r="K310" s="12" t="s">
        <v>556</v>
      </c>
      <c r="L310" s="12" t="s">
        <v>379</v>
      </c>
      <c r="M310" s="12" t="s">
        <v>376</v>
      </c>
      <c r="N310" s="13">
        <v>15.84995</v>
      </c>
      <c r="O310" s="13">
        <v>15.84995</v>
      </c>
      <c r="P310" s="13">
        <v>15.84995</v>
      </c>
      <c r="Q310" s="13">
        <v>15.84995</v>
      </c>
      <c r="R310" s="13">
        <v>15.84995</v>
      </c>
      <c r="S310" s="13">
        <v>15.84995</v>
      </c>
      <c r="T310" s="13">
        <v>15.84995</v>
      </c>
      <c r="U310" s="13">
        <v>15.84995</v>
      </c>
      <c r="V310" s="13">
        <v>15.84995</v>
      </c>
      <c r="W310" s="13">
        <v>15.84995</v>
      </c>
      <c r="X310" s="13">
        <v>15.84995</v>
      </c>
      <c r="Y310" s="30">
        <v>15.84995</v>
      </c>
      <c r="Z310" s="14">
        <v>190.1994</v>
      </c>
      <c r="AA310" s="13">
        <v>15.84995</v>
      </c>
      <c r="AB310" s="13">
        <v>15.84995</v>
      </c>
      <c r="AC310" s="42">
        <f t="shared" si="17"/>
        <v>31.6999</v>
      </c>
      <c r="AD310" s="42">
        <f t="shared" si="18"/>
        <v>0</v>
      </c>
      <c r="AE310" s="42">
        <f t="shared" si="19"/>
        <v>0</v>
      </c>
      <c r="AF310" s="42">
        <f t="shared" si="20"/>
        <v>0</v>
      </c>
    </row>
    <row r="311" spans="1:32" hidden="1" x14ac:dyDescent="0.15">
      <c r="A311" s="12" t="s">
        <v>1137</v>
      </c>
      <c r="B311" s="12">
        <v>7</v>
      </c>
      <c r="C311" s="12" t="s">
        <v>350</v>
      </c>
      <c r="D311" s="12" t="s">
        <v>351</v>
      </c>
      <c r="E311" s="12" t="s">
        <v>351</v>
      </c>
      <c r="F311" s="12" t="s">
        <v>352</v>
      </c>
      <c r="G311" s="12" t="s">
        <v>1138</v>
      </c>
      <c r="H311" s="12" t="s">
        <v>366</v>
      </c>
      <c r="I311" s="12" t="s">
        <v>367</v>
      </c>
      <c r="J311" s="12" t="s">
        <v>232</v>
      </c>
      <c r="K311" s="12" t="s">
        <v>232</v>
      </c>
      <c r="L311" s="12" t="s">
        <v>919</v>
      </c>
      <c r="M311" s="12" t="s">
        <v>376</v>
      </c>
      <c r="N311" s="13">
        <v>545.56082000000004</v>
      </c>
      <c r="O311" s="13">
        <v>545.79628000000002</v>
      </c>
      <c r="P311" s="13">
        <v>553.80192</v>
      </c>
      <c r="Q311" s="13">
        <v>357.369415</v>
      </c>
      <c r="R311" s="13">
        <v>273.1336</v>
      </c>
      <c r="S311" s="13">
        <v>272.30948999999998</v>
      </c>
      <c r="T311" s="13">
        <v>272.07402999999999</v>
      </c>
      <c r="U311" s="13">
        <v>271.9563</v>
      </c>
      <c r="V311" s="13">
        <v>-404.68889999999999</v>
      </c>
      <c r="W311" s="13">
        <v>102.795</v>
      </c>
      <c r="X311" s="13">
        <v>102.617</v>
      </c>
      <c r="Y311" s="30">
        <v>102.39449999999999</v>
      </c>
      <c r="Z311" s="14">
        <v>2995.119455</v>
      </c>
      <c r="AA311" s="13">
        <v>102.30549999999999</v>
      </c>
      <c r="AB311" s="13">
        <v>102.0385</v>
      </c>
      <c r="AC311" s="42">
        <f t="shared" si="17"/>
        <v>204.34399999999999</v>
      </c>
      <c r="AD311" s="42">
        <f t="shared" si="18"/>
        <v>-443.25532000000004</v>
      </c>
      <c r="AE311" s="42">
        <f t="shared" si="19"/>
        <v>-443.75778000000003</v>
      </c>
      <c r="AF311" s="42">
        <f t="shared" si="20"/>
        <v>-887.01310000000012</v>
      </c>
    </row>
    <row r="312" spans="1:32" hidden="1" x14ac:dyDescent="0.15">
      <c r="A312" s="12" t="s">
        <v>1139</v>
      </c>
      <c r="B312" s="12">
        <v>7</v>
      </c>
      <c r="C312" s="12" t="s">
        <v>350</v>
      </c>
      <c r="D312" s="12" t="s">
        <v>351</v>
      </c>
      <c r="E312" s="12" t="s">
        <v>351</v>
      </c>
      <c r="F312" s="12" t="s">
        <v>352</v>
      </c>
      <c r="G312" s="12" t="s">
        <v>1140</v>
      </c>
      <c r="H312" s="12" t="s">
        <v>366</v>
      </c>
      <c r="I312" s="12" t="s">
        <v>367</v>
      </c>
      <c r="J312" s="12" t="s">
        <v>1141</v>
      </c>
      <c r="K312" s="12" t="s">
        <v>232</v>
      </c>
      <c r="L312" s="12" t="s">
        <v>919</v>
      </c>
      <c r="M312" s="12" t="s">
        <v>376</v>
      </c>
      <c r="N312" s="13">
        <v>8.9</v>
      </c>
      <c r="O312" s="13">
        <v>8.9</v>
      </c>
      <c r="P312" s="13">
        <v>8.9</v>
      </c>
      <c r="Q312" s="13">
        <v>8.9</v>
      </c>
      <c r="R312" s="13">
        <v>8.9</v>
      </c>
      <c r="S312" s="13">
        <v>4.8949999999999996</v>
      </c>
      <c r="T312" s="13">
        <v>8.9</v>
      </c>
      <c r="U312" s="13">
        <v>8.9</v>
      </c>
      <c r="V312" s="13">
        <v>8.9</v>
      </c>
      <c r="W312" s="13">
        <v>8.9</v>
      </c>
      <c r="X312" s="13">
        <v>8.9</v>
      </c>
      <c r="Y312" s="30">
        <v>8.9</v>
      </c>
      <c r="Z312" s="14">
        <v>102.795</v>
      </c>
      <c r="AA312" s="13">
        <v>8.9</v>
      </c>
      <c r="AB312" s="13">
        <v>8.9</v>
      </c>
      <c r="AC312" s="42">
        <f t="shared" si="17"/>
        <v>17.8</v>
      </c>
      <c r="AD312" s="42">
        <f t="shared" si="18"/>
        <v>0</v>
      </c>
      <c r="AE312" s="42">
        <f t="shared" si="19"/>
        <v>0</v>
      </c>
      <c r="AF312" s="42">
        <f t="shared" si="20"/>
        <v>0</v>
      </c>
    </row>
    <row r="313" spans="1:32" hidden="1" x14ac:dyDescent="0.15">
      <c r="A313" s="12" t="s">
        <v>1142</v>
      </c>
      <c r="B313" s="12">
        <v>7</v>
      </c>
      <c r="C313" s="12" t="s">
        <v>350</v>
      </c>
      <c r="D313" s="12" t="s">
        <v>351</v>
      </c>
      <c r="E313" s="12" t="s">
        <v>351</v>
      </c>
      <c r="F313" s="12" t="s">
        <v>352</v>
      </c>
      <c r="G313" s="12" t="s">
        <v>1143</v>
      </c>
      <c r="H313" s="12" t="s">
        <v>404</v>
      </c>
      <c r="I313" s="12" t="s">
        <v>404</v>
      </c>
      <c r="J313" s="12" t="s">
        <v>501</v>
      </c>
      <c r="K313" s="12" t="s">
        <v>501</v>
      </c>
      <c r="L313" s="12" t="s">
        <v>403</v>
      </c>
      <c r="M313" s="12" t="s">
        <v>358</v>
      </c>
      <c r="N313" s="13">
        <v>7.6289999999999996</v>
      </c>
      <c r="O313" s="13">
        <v>7.6289999999999996</v>
      </c>
      <c r="P313" s="13">
        <v>7.6289999999999996</v>
      </c>
      <c r="Q313" s="13">
        <v>7.6289999999999996</v>
      </c>
      <c r="R313" s="13">
        <v>7.6289999999999996</v>
      </c>
      <c r="S313" s="13">
        <v>7.6289999999999996</v>
      </c>
      <c r="T313" s="13">
        <v>7.6289999999999996</v>
      </c>
      <c r="U313" s="13">
        <v>7.6289999999999996</v>
      </c>
      <c r="V313" s="13">
        <v>7.6289999999999996</v>
      </c>
      <c r="W313" s="13">
        <v>7.6289999999999996</v>
      </c>
      <c r="X313" s="13">
        <v>7.6289999999999996</v>
      </c>
      <c r="Y313" s="30">
        <v>7.6289999999999996</v>
      </c>
      <c r="Z313" s="14">
        <v>91.548000000000002</v>
      </c>
      <c r="AA313" s="13">
        <v>7.6289999999999996</v>
      </c>
      <c r="AB313" s="13">
        <v>7.6289999999999996</v>
      </c>
      <c r="AC313" s="42">
        <f t="shared" si="17"/>
        <v>15.257999999999999</v>
      </c>
      <c r="AD313" s="42">
        <f t="shared" si="18"/>
        <v>0</v>
      </c>
      <c r="AE313" s="42">
        <f t="shared" si="19"/>
        <v>0</v>
      </c>
      <c r="AF313" s="42">
        <f t="shared" si="20"/>
        <v>0</v>
      </c>
    </row>
    <row r="314" spans="1:32" hidden="1" x14ac:dyDescent="0.15">
      <c r="A314" s="12" t="s">
        <v>1144</v>
      </c>
      <c r="B314" s="12">
        <v>7</v>
      </c>
      <c r="C314" s="12" t="s">
        <v>350</v>
      </c>
      <c r="D314" s="12" t="s">
        <v>351</v>
      </c>
      <c r="E314" s="12" t="s">
        <v>351</v>
      </c>
      <c r="F314" s="12" t="s">
        <v>352</v>
      </c>
      <c r="G314" s="12" t="s">
        <v>1145</v>
      </c>
      <c r="H314" s="12" t="s">
        <v>404</v>
      </c>
      <c r="I314" s="12" t="s">
        <v>404</v>
      </c>
      <c r="J314" s="12" t="s">
        <v>125</v>
      </c>
      <c r="K314" s="12" t="s">
        <v>125</v>
      </c>
      <c r="L314" s="12" t="s">
        <v>1146</v>
      </c>
      <c r="M314" s="12" t="s">
        <v>376</v>
      </c>
      <c r="N314" s="13">
        <v>29.580363999999999</v>
      </c>
      <c r="O314" s="13">
        <v>29.580363999999999</v>
      </c>
      <c r="P314" s="13">
        <v>29.580363999999999</v>
      </c>
      <c r="Q314" s="13">
        <v>41.053440000000002</v>
      </c>
      <c r="R314" s="13">
        <v>41.053440000000002</v>
      </c>
      <c r="S314" s="13">
        <v>29.580363999999999</v>
      </c>
      <c r="T314" s="13">
        <v>29.580363999999999</v>
      </c>
      <c r="U314" s="13">
        <v>41.053440000000002</v>
      </c>
      <c r="V314" s="13">
        <v>41.053440000000002</v>
      </c>
      <c r="W314" s="13">
        <v>41.053440000000002</v>
      </c>
      <c r="X314" s="13">
        <v>18.107288</v>
      </c>
      <c r="Y314" s="30">
        <v>29.580363999999999</v>
      </c>
      <c r="Z314" s="14">
        <v>400.856672</v>
      </c>
      <c r="AA314" s="13">
        <v>29.580363999999999</v>
      </c>
      <c r="AB314" s="13">
        <v>29.580363999999999</v>
      </c>
      <c r="AC314" s="42">
        <f t="shared" si="17"/>
        <v>59.160727999999999</v>
      </c>
      <c r="AD314" s="42">
        <f t="shared" si="18"/>
        <v>0</v>
      </c>
      <c r="AE314" s="42">
        <f t="shared" si="19"/>
        <v>0</v>
      </c>
      <c r="AF314" s="42">
        <f t="shared" si="20"/>
        <v>0</v>
      </c>
    </row>
    <row r="315" spans="1:32" hidden="1" x14ac:dyDescent="0.15">
      <c r="A315" s="12" t="s">
        <v>1147</v>
      </c>
      <c r="B315" s="12">
        <v>7</v>
      </c>
      <c r="C315" s="12" t="s">
        <v>350</v>
      </c>
      <c r="D315" s="12" t="s">
        <v>351</v>
      </c>
      <c r="E315" s="12" t="s">
        <v>351</v>
      </c>
      <c r="F315" s="12" t="s">
        <v>352</v>
      </c>
      <c r="G315" s="12" t="s">
        <v>1148</v>
      </c>
      <c r="H315" s="12" t="s">
        <v>366</v>
      </c>
      <c r="I315" s="12" t="s">
        <v>367</v>
      </c>
      <c r="J315" s="12" t="s">
        <v>1149</v>
      </c>
      <c r="K315" s="12" t="s">
        <v>1149</v>
      </c>
      <c r="L315" s="12" t="s">
        <v>365</v>
      </c>
      <c r="M315" s="12" t="s">
        <v>358</v>
      </c>
      <c r="N315" s="13">
        <v>12.428699999999999</v>
      </c>
      <c r="O315" s="13">
        <v>12.428699999999999</v>
      </c>
      <c r="P315" s="13">
        <v>12.428699999999999</v>
      </c>
      <c r="Q315" s="13">
        <v>12.428699999999999</v>
      </c>
      <c r="R315" s="13">
        <v>12.428699999999999</v>
      </c>
      <c r="S315" s="13">
        <v>12.428699999999999</v>
      </c>
      <c r="T315" s="13">
        <v>12.428699999999999</v>
      </c>
      <c r="U315" s="13">
        <v>12.428699999999999</v>
      </c>
      <c r="V315" s="13">
        <v>12.428699999999999</v>
      </c>
      <c r="W315" s="13">
        <v>12.428699999999999</v>
      </c>
      <c r="X315" s="13">
        <v>12.428699999999999</v>
      </c>
      <c r="Y315" s="30">
        <v>12.428699999999999</v>
      </c>
      <c r="Z315" s="14">
        <v>149.14439999999999</v>
      </c>
      <c r="AA315" s="13">
        <v>12.428699999999999</v>
      </c>
      <c r="AB315" s="13">
        <v>12.428699999999999</v>
      </c>
      <c r="AC315" s="42">
        <f t="shared" si="17"/>
        <v>24.857399999999998</v>
      </c>
      <c r="AD315" s="42">
        <f t="shared" si="18"/>
        <v>0</v>
      </c>
      <c r="AE315" s="42">
        <f t="shared" si="19"/>
        <v>0</v>
      </c>
      <c r="AF315" s="42">
        <f t="shared" si="20"/>
        <v>0</v>
      </c>
    </row>
    <row r="316" spans="1:32" hidden="1" x14ac:dyDescent="0.15">
      <c r="A316" s="12" t="s">
        <v>1150</v>
      </c>
      <c r="B316" s="12">
        <v>7</v>
      </c>
      <c r="C316" s="12" t="s">
        <v>350</v>
      </c>
      <c r="D316" s="12" t="s">
        <v>351</v>
      </c>
      <c r="E316" s="12" t="s">
        <v>351</v>
      </c>
      <c r="F316" s="12" t="s">
        <v>352</v>
      </c>
      <c r="G316" s="12" t="s">
        <v>1151</v>
      </c>
      <c r="H316" s="12" t="s">
        <v>404</v>
      </c>
      <c r="I316" s="12" t="s">
        <v>404</v>
      </c>
      <c r="J316" s="12" t="s">
        <v>1152</v>
      </c>
      <c r="K316" s="12" t="s">
        <v>167</v>
      </c>
      <c r="L316" s="12" t="s">
        <v>403</v>
      </c>
      <c r="M316" s="12" t="s">
        <v>376</v>
      </c>
      <c r="N316" s="13">
        <v>12.8719</v>
      </c>
      <c r="O316" s="13">
        <v>12.8719</v>
      </c>
      <c r="P316" s="13">
        <v>12.8719</v>
      </c>
      <c r="Q316" s="13">
        <v>12.8719</v>
      </c>
      <c r="R316" s="13">
        <v>12.8719</v>
      </c>
      <c r="S316" s="13">
        <v>12.8719</v>
      </c>
      <c r="T316" s="13">
        <v>12.8719</v>
      </c>
      <c r="U316" s="13">
        <v>12.8719</v>
      </c>
      <c r="V316" s="13">
        <v>12.8719</v>
      </c>
      <c r="W316" s="13">
        <v>12.8719</v>
      </c>
      <c r="X316" s="13">
        <v>12.8719</v>
      </c>
      <c r="Y316" s="30">
        <v>12.8719</v>
      </c>
      <c r="Z316" s="14">
        <v>154.46279999999999</v>
      </c>
      <c r="AA316" s="13">
        <v>12.8719</v>
      </c>
      <c r="AB316" s="13">
        <v>12.8719</v>
      </c>
      <c r="AC316" s="42">
        <f t="shared" si="17"/>
        <v>25.7438</v>
      </c>
      <c r="AD316" s="42">
        <f t="shared" si="18"/>
        <v>0</v>
      </c>
      <c r="AE316" s="42">
        <f t="shared" si="19"/>
        <v>0</v>
      </c>
      <c r="AF316" s="42">
        <f t="shared" si="20"/>
        <v>0</v>
      </c>
    </row>
    <row r="317" spans="1:32" hidden="1" x14ac:dyDescent="0.15">
      <c r="A317" s="12" t="s">
        <v>1153</v>
      </c>
      <c r="B317" s="12">
        <v>7</v>
      </c>
      <c r="C317" s="12" t="s">
        <v>350</v>
      </c>
      <c r="D317" s="12" t="s">
        <v>351</v>
      </c>
      <c r="E317" s="12" t="s">
        <v>351</v>
      </c>
      <c r="F317" s="12" t="s">
        <v>352</v>
      </c>
      <c r="G317" s="12" t="s">
        <v>1154</v>
      </c>
      <c r="H317" s="12" t="s">
        <v>355</v>
      </c>
      <c r="I317" s="12" t="s">
        <v>355</v>
      </c>
      <c r="J317" s="12" t="s">
        <v>248</v>
      </c>
      <c r="K317" s="12" t="s">
        <v>248</v>
      </c>
      <c r="L317" s="12" t="s">
        <v>354</v>
      </c>
      <c r="M317" s="12" t="s">
        <v>376</v>
      </c>
      <c r="N317" s="13">
        <v>62.9</v>
      </c>
      <c r="O317" s="13">
        <v>62.9</v>
      </c>
      <c r="P317" s="13">
        <v>62.9</v>
      </c>
      <c r="Q317" s="13">
        <v>62.9</v>
      </c>
      <c r="R317" s="13">
        <v>62.9</v>
      </c>
      <c r="S317" s="13">
        <v>62.9</v>
      </c>
      <c r="T317" s="13">
        <v>43.436667</v>
      </c>
      <c r="U317" s="13">
        <v>33.5</v>
      </c>
      <c r="V317" s="13">
        <v>33.5</v>
      </c>
      <c r="W317" s="13">
        <v>33.5</v>
      </c>
      <c r="X317" s="13">
        <v>33.5</v>
      </c>
      <c r="Y317" s="30">
        <v>33.5</v>
      </c>
      <c r="Z317" s="14">
        <v>588.33666700000003</v>
      </c>
      <c r="AA317" s="13">
        <v>33.5</v>
      </c>
      <c r="AB317" s="13">
        <v>33.5</v>
      </c>
      <c r="AC317" s="42">
        <f t="shared" si="17"/>
        <v>67</v>
      </c>
      <c r="AD317" s="42">
        <f t="shared" si="18"/>
        <v>-29.4</v>
      </c>
      <c r="AE317" s="42">
        <f t="shared" si="19"/>
        <v>-29.4</v>
      </c>
      <c r="AF317" s="42">
        <f t="shared" si="20"/>
        <v>-58.8</v>
      </c>
    </row>
    <row r="318" spans="1:32" hidden="1" x14ac:dyDescent="0.15">
      <c r="A318" s="12" t="s">
        <v>1155</v>
      </c>
      <c r="B318" s="12">
        <v>7</v>
      </c>
      <c r="C318" s="12" t="s">
        <v>350</v>
      </c>
      <c r="D318" s="12" t="s">
        <v>351</v>
      </c>
      <c r="E318" s="12" t="s">
        <v>351</v>
      </c>
      <c r="F318" s="12" t="s">
        <v>352</v>
      </c>
      <c r="G318" s="12" t="s">
        <v>1156</v>
      </c>
      <c r="H318" s="12" t="s">
        <v>490</v>
      </c>
      <c r="I318" s="12" t="s">
        <v>375</v>
      </c>
      <c r="J318" s="12" t="s">
        <v>1157</v>
      </c>
      <c r="K318" s="12" t="s">
        <v>1157</v>
      </c>
      <c r="L318" s="12" t="s">
        <v>594</v>
      </c>
      <c r="M318" s="12" t="s">
        <v>376</v>
      </c>
      <c r="N318" s="13">
        <v>117.47</v>
      </c>
      <c r="O318" s="13">
        <v>117.47</v>
      </c>
      <c r="P318" s="13">
        <v>117.47</v>
      </c>
      <c r="Q318" s="13">
        <v>117.47</v>
      </c>
      <c r="R318" s="13">
        <v>117.47</v>
      </c>
      <c r="S318" s="13">
        <v>117.47</v>
      </c>
      <c r="T318" s="13">
        <v>117.47</v>
      </c>
      <c r="U318" s="13">
        <v>117.47</v>
      </c>
      <c r="V318" s="13">
        <v>117.47</v>
      </c>
      <c r="W318" s="13">
        <v>117.47</v>
      </c>
      <c r="X318" s="13">
        <v>117.47</v>
      </c>
      <c r="Y318" s="30">
        <v>117.47</v>
      </c>
      <c r="Z318" s="14">
        <v>1409.64</v>
      </c>
      <c r="AA318" s="13">
        <v>117.47</v>
      </c>
      <c r="AB318" s="13">
        <v>117.47</v>
      </c>
      <c r="AC318" s="42">
        <f t="shared" si="17"/>
        <v>234.94</v>
      </c>
      <c r="AD318" s="42">
        <f t="shared" si="18"/>
        <v>0</v>
      </c>
      <c r="AE318" s="42">
        <f t="shared" si="19"/>
        <v>0</v>
      </c>
      <c r="AF318" s="42">
        <f t="shared" si="20"/>
        <v>0</v>
      </c>
    </row>
    <row r="319" spans="1:32" hidden="1" x14ac:dyDescent="0.15">
      <c r="A319" s="12" t="s">
        <v>1158</v>
      </c>
      <c r="B319" s="12">
        <v>7</v>
      </c>
      <c r="C319" s="12" t="s">
        <v>350</v>
      </c>
      <c r="D319" s="12" t="s">
        <v>351</v>
      </c>
      <c r="E319" s="12" t="s">
        <v>351</v>
      </c>
      <c r="F319" s="12" t="s">
        <v>352</v>
      </c>
      <c r="G319" s="12" t="s">
        <v>1159</v>
      </c>
      <c r="H319" s="12" t="s">
        <v>366</v>
      </c>
      <c r="I319" s="12" t="s">
        <v>367</v>
      </c>
      <c r="J319" s="12" t="s">
        <v>235</v>
      </c>
      <c r="K319" s="12" t="s">
        <v>235</v>
      </c>
      <c r="L319" s="12" t="s">
        <v>919</v>
      </c>
      <c r="M319" s="12" t="s">
        <v>376</v>
      </c>
      <c r="N319" s="13">
        <v>42</v>
      </c>
      <c r="O319" s="13">
        <v>42</v>
      </c>
      <c r="P319" s="13">
        <v>42</v>
      </c>
      <c r="Q319" s="13">
        <v>42</v>
      </c>
      <c r="R319" s="13">
        <v>42</v>
      </c>
      <c r="S319" s="13">
        <v>42</v>
      </c>
      <c r="T319" s="13">
        <v>42</v>
      </c>
      <c r="U319" s="13">
        <v>42</v>
      </c>
      <c r="V319" s="13">
        <v>42</v>
      </c>
      <c r="W319" s="13">
        <v>42</v>
      </c>
      <c r="X319" s="13">
        <v>42</v>
      </c>
      <c r="Y319" s="30">
        <v>42</v>
      </c>
      <c r="Z319" s="14">
        <v>504</v>
      </c>
      <c r="AA319" s="13">
        <v>42</v>
      </c>
      <c r="AB319" s="13">
        <v>42</v>
      </c>
      <c r="AC319" s="42">
        <f t="shared" si="17"/>
        <v>84</v>
      </c>
      <c r="AD319" s="42">
        <f t="shared" si="18"/>
        <v>0</v>
      </c>
      <c r="AE319" s="42">
        <f t="shared" si="19"/>
        <v>0</v>
      </c>
      <c r="AF319" s="42">
        <f t="shared" si="20"/>
        <v>0</v>
      </c>
    </row>
    <row r="320" spans="1:32" hidden="1" x14ac:dyDescent="0.15">
      <c r="A320" s="12" t="s">
        <v>1160</v>
      </c>
      <c r="B320" s="12">
        <v>7</v>
      </c>
      <c r="C320" s="12" t="s">
        <v>350</v>
      </c>
      <c r="D320" s="12" t="s">
        <v>351</v>
      </c>
      <c r="E320" s="12" t="s">
        <v>351</v>
      </c>
      <c r="F320" s="12" t="s">
        <v>352</v>
      </c>
      <c r="G320" s="12" t="s">
        <v>1161</v>
      </c>
      <c r="H320" s="12" t="s">
        <v>404</v>
      </c>
      <c r="I320" s="12" t="s">
        <v>404</v>
      </c>
      <c r="J320" s="12" t="s">
        <v>872</v>
      </c>
      <c r="K320" s="12" t="s">
        <v>872</v>
      </c>
      <c r="L320" s="12" t="s">
        <v>871</v>
      </c>
      <c r="M320" s="12" t="s">
        <v>376</v>
      </c>
      <c r="N320" s="13">
        <v>124.54</v>
      </c>
      <c r="O320" s="13">
        <v>124.54</v>
      </c>
      <c r="P320" s="13">
        <v>124.54</v>
      </c>
      <c r="Q320" s="13">
        <v>124.54</v>
      </c>
      <c r="R320" s="13">
        <v>134.54</v>
      </c>
      <c r="S320" s="13">
        <v>129.54</v>
      </c>
      <c r="T320" s="13">
        <v>129.54</v>
      </c>
      <c r="U320" s="13">
        <v>129.54</v>
      </c>
      <c r="V320" s="13">
        <v>129.54</v>
      </c>
      <c r="W320" s="13">
        <v>129.54</v>
      </c>
      <c r="X320" s="13">
        <v>129.54</v>
      </c>
      <c r="Y320" s="30">
        <v>129.54</v>
      </c>
      <c r="Z320" s="14">
        <v>1539.48</v>
      </c>
      <c r="AA320" s="13">
        <v>129.54</v>
      </c>
      <c r="AB320" s="13">
        <v>129.54</v>
      </c>
      <c r="AC320" s="42">
        <f t="shared" si="17"/>
        <v>259.08</v>
      </c>
      <c r="AD320" s="42">
        <f t="shared" si="18"/>
        <v>4.9999999999999858</v>
      </c>
      <c r="AE320" s="42">
        <f t="shared" si="19"/>
        <v>4.9999999999999858</v>
      </c>
      <c r="AF320" s="42">
        <f t="shared" si="20"/>
        <v>9.9999999999999716</v>
      </c>
    </row>
    <row r="321" spans="1:32" hidden="1" x14ac:dyDescent="0.15">
      <c r="A321" s="12" t="s">
        <v>1162</v>
      </c>
      <c r="B321" s="12">
        <v>7</v>
      </c>
      <c r="C321" s="12" t="s">
        <v>350</v>
      </c>
      <c r="D321" s="12" t="s">
        <v>351</v>
      </c>
      <c r="E321" s="12" t="s">
        <v>351</v>
      </c>
      <c r="F321" s="12" t="s">
        <v>352</v>
      </c>
      <c r="G321" s="12" t="s">
        <v>1163</v>
      </c>
      <c r="H321" s="12" t="s">
        <v>374</v>
      </c>
      <c r="I321" s="12" t="s">
        <v>375</v>
      </c>
      <c r="J321" s="12" t="s">
        <v>1164</v>
      </c>
      <c r="K321" s="12" t="s">
        <v>1164</v>
      </c>
      <c r="L321" s="12" t="s">
        <v>415</v>
      </c>
      <c r="M321" s="12" t="s">
        <v>358</v>
      </c>
      <c r="N321" s="13">
        <v>31</v>
      </c>
      <c r="O321" s="13">
        <v>31</v>
      </c>
      <c r="P321" s="13">
        <v>31</v>
      </c>
      <c r="Q321" s="13">
        <v>31</v>
      </c>
      <c r="R321" s="13">
        <v>31</v>
      </c>
      <c r="S321" s="13">
        <v>31</v>
      </c>
      <c r="T321" s="13">
        <v>31</v>
      </c>
      <c r="U321" s="13">
        <v>31</v>
      </c>
      <c r="V321" s="13">
        <v>31</v>
      </c>
      <c r="W321" s="13">
        <v>31</v>
      </c>
      <c r="X321" s="13">
        <v>31</v>
      </c>
      <c r="Y321" s="30">
        <v>31</v>
      </c>
      <c r="Z321" s="14">
        <v>372</v>
      </c>
      <c r="AA321" s="13">
        <v>31</v>
      </c>
      <c r="AB321" s="13">
        <v>31</v>
      </c>
      <c r="AC321" s="42">
        <f t="shared" si="17"/>
        <v>62</v>
      </c>
      <c r="AD321" s="42">
        <f t="shared" si="18"/>
        <v>0</v>
      </c>
      <c r="AE321" s="42">
        <f t="shared" si="19"/>
        <v>0</v>
      </c>
      <c r="AF321" s="42">
        <f t="shared" si="20"/>
        <v>0</v>
      </c>
    </row>
    <row r="322" spans="1:32" hidden="1" x14ac:dyDescent="0.15">
      <c r="A322" s="12" t="s">
        <v>1165</v>
      </c>
      <c r="B322" s="12">
        <v>7</v>
      </c>
      <c r="C322" s="12" t="s">
        <v>350</v>
      </c>
      <c r="D322" s="12" t="s">
        <v>351</v>
      </c>
      <c r="E322" s="12" t="s">
        <v>351</v>
      </c>
      <c r="F322" s="12" t="s">
        <v>352</v>
      </c>
      <c r="G322" s="12" t="s">
        <v>1166</v>
      </c>
      <c r="H322" s="12" t="s">
        <v>366</v>
      </c>
      <c r="I322" s="12" t="s">
        <v>367</v>
      </c>
      <c r="J322" s="12" t="s">
        <v>232</v>
      </c>
      <c r="K322" s="12" t="s">
        <v>232</v>
      </c>
      <c r="L322" s="12" t="s">
        <v>919</v>
      </c>
      <c r="M322" s="12" t="s">
        <v>376</v>
      </c>
      <c r="N322" s="13">
        <v>56.673819999999999</v>
      </c>
      <c r="O322" s="13">
        <v>56.698279999999997</v>
      </c>
      <c r="P322" s="13">
        <v>57.529919999999997</v>
      </c>
      <c r="Q322" s="13">
        <v>57.114100000000001</v>
      </c>
      <c r="R322" s="13">
        <v>56.747199999999999</v>
      </c>
      <c r="S322" s="13">
        <v>56.575980000000001</v>
      </c>
      <c r="T322" s="13">
        <v>56.527059999999999</v>
      </c>
      <c r="U322" s="13">
        <v>56.502600000000001</v>
      </c>
      <c r="V322" s="13">
        <v>56.502600000000001</v>
      </c>
      <c r="W322" s="13">
        <v>56.502600000000001</v>
      </c>
      <c r="X322" s="13">
        <v>56.404760000000003</v>
      </c>
      <c r="Y322" s="30">
        <v>44.664710999999997</v>
      </c>
      <c r="Z322" s="14">
        <v>668.44363099999998</v>
      </c>
      <c r="AA322" s="13">
        <v>49.40551</v>
      </c>
      <c r="AB322" s="13">
        <v>49.27657</v>
      </c>
      <c r="AC322" s="42">
        <f t="shared" si="17"/>
        <v>98.682079999999999</v>
      </c>
      <c r="AD322" s="42">
        <f t="shared" si="18"/>
        <v>-7.2683099999999996</v>
      </c>
      <c r="AE322" s="42">
        <f t="shared" si="19"/>
        <v>-7.4217099999999974</v>
      </c>
      <c r="AF322" s="42">
        <f t="shared" si="20"/>
        <v>-14.690019999999997</v>
      </c>
    </row>
    <row r="323" spans="1:32" hidden="1" x14ac:dyDescent="0.15">
      <c r="A323" s="12" t="s">
        <v>1167</v>
      </c>
      <c r="B323" s="12">
        <v>7</v>
      </c>
      <c r="C323" s="12" t="s">
        <v>350</v>
      </c>
      <c r="D323" s="12" t="s">
        <v>351</v>
      </c>
      <c r="E323" s="12" t="s">
        <v>351</v>
      </c>
      <c r="F323" s="12" t="s">
        <v>352</v>
      </c>
      <c r="G323" s="12" t="s">
        <v>1168</v>
      </c>
      <c r="H323" s="12" t="s">
        <v>490</v>
      </c>
      <c r="I323" s="12" t="s">
        <v>375</v>
      </c>
      <c r="J323" s="12" t="s">
        <v>881</v>
      </c>
      <c r="K323" s="12" t="s">
        <v>803</v>
      </c>
      <c r="L323" s="12" t="s">
        <v>712</v>
      </c>
      <c r="M323" s="12" t="s">
        <v>376</v>
      </c>
      <c r="N323" s="13">
        <v>21.3</v>
      </c>
      <c r="O323" s="13">
        <v>21.3</v>
      </c>
      <c r="P323" s="13">
        <v>21.3</v>
      </c>
      <c r="Q323" s="13">
        <v>18.7</v>
      </c>
      <c r="R323" s="13">
        <v>18.7</v>
      </c>
      <c r="S323" s="13">
        <v>18.7</v>
      </c>
      <c r="T323" s="13">
        <v>18.7</v>
      </c>
      <c r="U323" s="13">
        <v>18.7</v>
      </c>
      <c r="V323" s="13">
        <v>18.7</v>
      </c>
      <c r="W323" s="13">
        <v>18.7</v>
      </c>
      <c r="X323" s="13">
        <v>18.7</v>
      </c>
      <c r="Y323" s="30">
        <v>18.7</v>
      </c>
      <c r="Z323" s="14">
        <v>232.2</v>
      </c>
      <c r="AA323" s="13">
        <v>18.7</v>
      </c>
      <c r="AB323" s="13">
        <v>18.7</v>
      </c>
      <c r="AC323" s="42">
        <f t="shared" ref="AC323:AC386" si="21">SUM(AA323:AB323)</f>
        <v>37.4</v>
      </c>
      <c r="AD323" s="42">
        <f t="shared" si="18"/>
        <v>-2.6000000000000014</v>
      </c>
      <c r="AE323" s="42">
        <f t="shared" si="19"/>
        <v>-2.6000000000000014</v>
      </c>
      <c r="AF323" s="42">
        <f t="shared" si="20"/>
        <v>-5.2000000000000028</v>
      </c>
    </row>
    <row r="324" spans="1:32" hidden="1" x14ac:dyDescent="0.15">
      <c r="A324" s="12" t="s">
        <v>1169</v>
      </c>
      <c r="B324" s="12">
        <v>7</v>
      </c>
      <c r="C324" s="12" t="s">
        <v>350</v>
      </c>
      <c r="D324" s="12" t="s">
        <v>351</v>
      </c>
      <c r="E324" s="12" t="s">
        <v>351</v>
      </c>
      <c r="F324" s="12" t="s">
        <v>352</v>
      </c>
      <c r="G324" s="12" t="s">
        <v>1170</v>
      </c>
      <c r="H324" s="12" t="s">
        <v>404</v>
      </c>
      <c r="I324" s="12" t="s">
        <v>404</v>
      </c>
      <c r="J324" s="12" t="s">
        <v>1171</v>
      </c>
      <c r="K324" s="12" t="s">
        <v>1171</v>
      </c>
      <c r="L324" s="12" t="s">
        <v>871</v>
      </c>
      <c r="M324" s="12" t="s">
        <v>376</v>
      </c>
      <c r="N324" s="13">
        <v>6.9</v>
      </c>
      <c r="O324" s="13">
        <v>6.9</v>
      </c>
      <c r="P324" s="13">
        <v>6.9</v>
      </c>
      <c r="Q324" s="13">
        <v>6.9</v>
      </c>
      <c r="R324" s="13">
        <v>6.9</v>
      </c>
      <c r="S324" s="13">
        <v>6.9</v>
      </c>
      <c r="T324" s="13">
        <v>6.9</v>
      </c>
      <c r="U324" s="13">
        <v>6.9</v>
      </c>
      <c r="V324" s="13">
        <v>6.9</v>
      </c>
      <c r="W324" s="13">
        <v>6.9</v>
      </c>
      <c r="X324" s="13">
        <v>6.9</v>
      </c>
      <c r="Y324" s="30">
        <v>6.9</v>
      </c>
      <c r="Z324" s="14">
        <v>82.8</v>
      </c>
      <c r="AA324" s="13">
        <v>6.9</v>
      </c>
      <c r="AB324" s="13">
        <v>6.9</v>
      </c>
      <c r="AC324" s="42">
        <f t="shared" si="21"/>
        <v>13.8</v>
      </c>
      <c r="AD324" s="42">
        <f t="shared" ref="AD324:AD387" si="22">AA324-N324</f>
        <v>0</v>
      </c>
      <c r="AE324" s="42">
        <f t="shared" ref="AE324:AE387" si="23">AB324-O324</f>
        <v>0</v>
      </c>
      <c r="AF324" s="42">
        <f t="shared" ref="AF324:AF387" si="24">AD324+AE324</f>
        <v>0</v>
      </c>
    </row>
    <row r="325" spans="1:32" hidden="1" x14ac:dyDescent="0.15">
      <c r="A325" s="12" t="s">
        <v>1172</v>
      </c>
      <c r="B325" s="12">
        <v>7</v>
      </c>
      <c r="C325" s="12" t="s">
        <v>350</v>
      </c>
      <c r="D325" s="12" t="s">
        <v>351</v>
      </c>
      <c r="E325" s="12" t="s">
        <v>351</v>
      </c>
      <c r="F325" s="12" t="s">
        <v>352</v>
      </c>
      <c r="G325" s="12" t="s">
        <v>1173</v>
      </c>
      <c r="H325" s="12" t="s">
        <v>355</v>
      </c>
      <c r="I325" s="12" t="s">
        <v>355</v>
      </c>
      <c r="J325" s="12" t="s">
        <v>1174</v>
      </c>
      <c r="K325" s="12" t="s">
        <v>252</v>
      </c>
      <c r="L325" s="12" t="s">
        <v>1110</v>
      </c>
      <c r="M325" s="12" t="s">
        <v>376</v>
      </c>
      <c r="N325" s="13">
        <v>15</v>
      </c>
      <c r="O325" s="13">
        <v>15</v>
      </c>
      <c r="P325" s="13">
        <v>15</v>
      </c>
      <c r="Q325" s="13">
        <v>15</v>
      </c>
      <c r="R325" s="13">
        <v>15</v>
      </c>
      <c r="S325" s="13">
        <v>15</v>
      </c>
      <c r="T325" s="13">
        <v>15</v>
      </c>
      <c r="U325" s="13">
        <v>15</v>
      </c>
      <c r="V325" s="13">
        <v>15</v>
      </c>
      <c r="W325" s="13">
        <v>15</v>
      </c>
      <c r="X325" s="13">
        <v>15</v>
      </c>
      <c r="Y325" s="30">
        <v>15</v>
      </c>
      <c r="Z325" s="14">
        <v>180</v>
      </c>
      <c r="AA325" s="13">
        <v>15</v>
      </c>
      <c r="AB325" s="13">
        <v>15</v>
      </c>
      <c r="AC325" s="42">
        <f t="shared" si="21"/>
        <v>30</v>
      </c>
      <c r="AD325" s="42">
        <f t="shared" si="22"/>
        <v>0</v>
      </c>
      <c r="AE325" s="42">
        <f t="shared" si="23"/>
        <v>0</v>
      </c>
      <c r="AF325" s="42">
        <f t="shared" si="24"/>
        <v>0</v>
      </c>
    </row>
    <row r="326" spans="1:32" hidden="1" x14ac:dyDescent="0.15">
      <c r="A326" s="12" t="s">
        <v>1175</v>
      </c>
      <c r="B326" s="12">
        <v>7</v>
      </c>
      <c r="C326" s="12" t="s">
        <v>350</v>
      </c>
      <c r="D326" s="12" t="s">
        <v>351</v>
      </c>
      <c r="E326" s="12" t="s">
        <v>351</v>
      </c>
      <c r="F326" s="12" t="s">
        <v>352</v>
      </c>
      <c r="G326" s="12" t="s">
        <v>1176</v>
      </c>
      <c r="H326" s="12" t="s">
        <v>366</v>
      </c>
      <c r="I326" s="12" t="s">
        <v>367</v>
      </c>
      <c r="J326" s="12" t="s">
        <v>232</v>
      </c>
      <c r="K326" s="12" t="s">
        <v>232</v>
      </c>
      <c r="L326" s="12" t="s">
        <v>919</v>
      </c>
      <c r="M326" s="12" t="s">
        <v>376</v>
      </c>
      <c r="N326" s="13">
        <v>10.82039</v>
      </c>
      <c r="O326" s="13">
        <v>10.825060000000001</v>
      </c>
      <c r="P326" s="13">
        <v>10.983840000000001</v>
      </c>
      <c r="Q326" s="13">
        <v>10.904450000000001</v>
      </c>
      <c r="R326" s="13">
        <v>10.8344</v>
      </c>
      <c r="S326" s="13">
        <v>10.80171</v>
      </c>
      <c r="T326" s="13">
        <v>10.79237</v>
      </c>
      <c r="U326" s="13">
        <v>10.787699999999999</v>
      </c>
      <c r="V326" s="13">
        <v>10.787699999999999</v>
      </c>
      <c r="W326" s="13">
        <v>10.787699999999999</v>
      </c>
      <c r="X326" s="13">
        <v>10.769019999999999</v>
      </c>
      <c r="Y326" s="30">
        <v>10.74567</v>
      </c>
      <c r="Z326" s="14">
        <v>129.84001000000001</v>
      </c>
      <c r="AA326" s="13">
        <v>0</v>
      </c>
      <c r="AB326" s="13">
        <v>0</v>
      </c>
      <c r="AC326" s="42">
        <f t="shared" si="21"/>
        <v>0</v>
      </c>
      <c r="AD326" s="42">
        <f t="shared" si="22"/>
        <v>-10.82039</v>
      </c>
      <c r="AE326" s="42">
        <f t="shared" si="23"/>
        <v>-10.825060000000001</v>
      </c>
      <c r="AF326" s="42">
        <f t="shared" si="24"/>
        <v>-21.64545</v>
      </c>
    </row>
    <row r="327" spans="1:32" hidden="1" x14ac:dyDescent="0.15">
      <c r="A327" s="12" t="s">
        <v>1177</v>
      </c>
      <c r="B327" s="12">
        <v>7</v>
      </c>
      <c r="C327" s="12" t="s">
        <v>350</v>
      </c>
      <c r="D327" s="12" t="s">
        <v>351</v>
      </c>
      <c r="E327" s="12" t="s">
        <v>351</v>
      </c>
      <c r="F327" s="12" t="s">
        <v>352</v>
      </c>
      <c r="G327" s="12" t="s">
        <v>1178</v>
      </c>
      <c r="H327" s="12" t="s">
        <v>366</v>
      </c>
      <c r="I327" s="12" t="s">
        <v>367</v>
      </c>
      <c r="J327" s="12" t="s">
        <v>232</v>
      </c>
      <c r="K327" s="12" t="s">
        <v>232</v>
      </c>
      <c r="L327" s="12" t="s">
        <v>919</v>
      </c>
      <c r="M327" s="12" t="s">
        <v>376</v>
      </c>
      <c r="N327" s="13">
        <v>16.497039999999998</v>
      </c>
      <c r="O327" s="13">
        <v>16.504159999999999</v>
      </c>
      <c r="P327" s="13">
        <v>16.74624</v>
      </c>
      <c r="Q327" s="13">
        <v>16.6252</v>
      </c>
      <c r="R327" s="13">
        <v>16.5184</v>
      </c>
      <c r="S327" s="13">
        <v>16.46856</v>
      </c>
      <c r="T327" s="13">
        <v>16.454319999999999</v>
      </c>
      <c r="U327" s="13">
        <v>16.447199999999999</v>
      </c>
      <c r="V327" s="13">
        <v>16.447199999999999</v>
      </c>
      <c r="W327" s="13">
        <v>16.447199999999999</v>
      </c>
      <c r="X327" s="13">
        <v>16.41872</v>
      </c>
      <c r="Y327" s="30">
        <v>16.383120000000002</v>
      </c>
      <c r="Z327" s="14">
        <v>197.95735999999999</v>
      </c>
      <c r="AA327" s="13">
        <v>0</v>
      </c>
      <c r="AB327" s="13">
        <v>0</v>
      </c>
      <c r="AC327" s="42">
        <f t="shared" si="21"/>
        <v>0</v>
      </c>
      <c r="AD327" s="42">
        <f t="shared" si="22"/>
        <v>-16.497039999999998</v>
      </c>
      <c r="AE327" s="42">
        <f t="shared" si="23"/>
        <v>-16.504159999999999</v>
      </c>
      <c r="AF327" s="42">
        <f t="shared" si="24"/>
        <v>-33.001199999999997</v>
      </c>
    </row>
    <row r="328" spans="1:32" hidden="1" x14ac:dyDescent="0.15">
      <c r="A328" s="12" t="s">
        <v>1179</v>
      </c>
      <c r="B328" s="12">
        <v>7</v>
      </c>
      <c r="C328" s="12" t="s">
        <v>350</v>
      </c>
      <c r="D328" s="12" t="s">
        <v>351</v>
      </c>
      <c r="E328" s="12" t="s">
        <v>351</v>
      </c>
      <c r="F328" s="12" t="s">
        <v>352</v>
      </c>
      <c r="G328" s="12" t="s">
        <v>1180</v>
      </c>
      <c r="H328" s="12" t="s">
        <v>355</v>
      </c>
      <c r="I328" s="12" t="s">
        <v>355</v>
      </c>
      <c r="J328" s="12" t="s">
        <v>1181</v>
      </c>
      <c r="K328" s="12" t="s">
        <v>1181</v>
      </c>
      <c r="L328" s="12" t="s">
        <v>1065</v>
      </c>
      <c r="M328" s="12" t="s">
        <v>376</v>
      </c>
      <c r="N328" s="13">
        <v>37.5</v>
      </c>
      <c r="O328" s="13">
        <v>37.5</v>
      </c>
      <c r="P328" s="13">
        <v>11.773999999999999</v>
      </c>
      <c r="Q328" s="13">
        <v>11.773999999999999</v>
      </c>
      <c r="R328" s="13">
        <v>11.773999999999999</v>
      </c>
      <c r="S328" s="13">
        <v>11.773999999999999</v>
      </c>
      <c r="T328" s="13">
        <v>11.773999999999999</v>
      </c>
      <c r="U328" s="13">
        <v>11.773999999999999</v>
      </c>
      <c r="V328" s="13">
        <v>11.773999999999999</v>
      </c>
      <c r="W328" s="13">
        <v>11.773999999999999</v>
      </c>
      <c r="X328" s="13">
        <v>11.773999999999999</v>
      </c>
      <c r="Y328" s="30">
        <v>11.773999999999999</v>
      </c>
      <c r="Z328" s="14">
        <v>192.74</v>
      </c>
      <c r="AA328" s="13">
        <v>11.773999999999999</v>
      </c>
      <c r="AB328" s="13">
        <v>11.773999999999999</v>
      </c>
      <c r="AC328" s="42">
        <f t="shared" si="21"/>
        <v>23.547999999999998</v>
      </c>
      <c r="AD328" s="42">
        <f t="shared" si="22"/>
        <v>-25.725999999999999</v>
      </c>
      <c r="AE328" s="42">
        <f t="shared" si="23"/>
        <v>-25.725999999999999</v>
      </c>
      <c r="AF328" s="42">
        <f t="shared" si="24"/>
        <v>-51.451999999999998</v>
      </c>
    </row>
    <row r="329" spans="1:32" hidden="1" x14ac:dyDescent="0.15">
      <c r="A329" s="12" t="s">
        <v>1182</v>
      </c>
      <c r="B329" s="12">
        <v>7</v>
      </c>
      <c r="C329" s="12" t="s">
        <v>350</v>
      </c>
      <c r="D329" s="12" t="s">
        <v>351</v>
      </c>
      <c r="E329" s="12" t="s">
        <v>351</v>
      </c>
      <c r="F329" s="12" t="s">
        <v>352</v>
      </c>
      <c r="G329" s="12" t="s">
        <v>1183</v>
      </c>
      <c r="H329" s="12" t="s">
        <v>366</v>
      </c>
      <c r="I329" s="12" t="s">
        <v>367</v>
      </c>
      <c r="J329" s="12" t="s">
        <v>1184</v>
      </c>
      <c r="K329" s="12" t="s">
        <v>1184</v>
      </c>
      <c r="L329" s="12" t="s">
        <v>409</v>
      </c>
      <c r="M329" s="12" t="s">
        <v>376</v>
      </c>
      <c r="N329" s="13">
        <v>91.626818</v>
      </c>
      <c r="O329" s="13">
        <v>91.666364000000002</v>
      </c>
      <c r="P329" s="13">
        <v>0</v>
      </c>
      <c r="Q329" s="13">
        <v>185.34954500000001</v>
      </c>
      <c r="R329" s="13">
        <v>91.745455000000007</v>
      </c>
      <c r="S329" s="13">
        <v>91.468636000000004</v>
      </c>
      <c r="T329" s="13">
        <v>91.389544999999998</v>
      </c>
      <c r="U329" s="13">
        <v>91.35</v>
      </c>
      <c r="V329" s="13">
        <v>91.35</v>
      </c>
      <c r="W329" s="13">
        <v>91.35</v>
      </c>
      <c r="X329" s="13">
        <v>91.191817999999998</v>
      </c>
      <c r="Y329" s="30">
        <v>90.994090999999997</v>
      </c>
      <c r="Z329" s="14">
        <v>1099.482272</v>
      </c>
      <c r="AA329" s="13">
        <v>93.903700000000001</v>
      </c>
      <c r="AB329" s="13">
        <v>92.168177</v>
      </c>
      <c r="AC329" s="42">
        <f t="shared" si="21"/>
        <v>186.071877</v>
      </c>
      <c r="AD329" s="42">
        <f t="shared" si="22"/>
        <v>2.2768820000000005</v>
      </c>
      <c r="AE329" s="42">
        <f t="shared" si="23"/>
        <v>0.50181299999999851</v>
      </c>
      <c r="AF329" s="42">
        <f t="shared" si="24"/>
        <v>2.778694999999999</v>
      </c>
    </row>
    <row r="330" spans="1:32" hidden="1" x14ac:dyDescent="0.15">
      <c r="A330" s="12" t="s">
        <v>1185</v>
      </c>
      <c r="B330" s="12">
        <v>7</v>
      </c>
      <c r="C330" s="12" t="s">
        <v>350</v>
      </c>
      <c r="D330" s="12" t="s">
        <v>351</v>
      </c>
      <c r="E330" s="12" t="s">
        <v>351</v>
      </c>
      <c r="F330" s="12" t="s">
        <v>352</v>
      </c>
      <c r="G330" s="12" t="s">
        <v>1186</v>
      </c>
      <c r="H330" s="12" t="s">
        <v>404</v>
      </c>
      <c r="I330" s="12" t="s">
        <v>404</v>
      </c>
      <c r="J330" s="12" t="s">
        <v>145</v>
      </c>
      <c r="K330" s="12" t="s">
        <v>145</v>
      </c>
      <c r="L330" s="12" t="s">
        <v>871</v>
      </c>
      <c r="M330" s="12" t="s">
        <v>376</v>
      </c>
      <c r="N330" s="13">
        <v>18.225000000000001</v>
      </c>
      <c r="O330" s="13">
        <v>18.225000000000001</v>
      </c>
      <c r="P330" s="13">
        <v>18.225000000000001</v>
      </c>
      <c r="Q330" s="13">
        <v>18.225000000000001</v>
      </c>
      <c r="R330" s="13">
        <v>18.225000000000001</v>
      </c>
      <c r="S330" s="13">
        <v>18.225000000000001</v>
      </c>
      <c r="T330" s="13">
        <v>25.532499999999999</v>
      </c>
      <c r="U330" s="13">
        <v>21.225000000000001</v>
      </c>
      <c r="V330" s="13">
        <v>21.225000000000001</v>
      </c>
      <c r="W330" s="13">
        <v>21.225000000000001</v>
      </c>
      <c r="X330" s="13">
        <v>42.770415999999997</v>
      </c>
      <c r="Y330" s="30">
        <v>35.543154000000001</v>
      </c>
      <c r="Z330" s="14">
        <v>276.87106999999997</v>
      </c>
      <c r="AA330" s="13">
        <v>35.543154000000001</v>
      </c>
      <c r="AB330" s="13">
        <v>35.543154000000001</v>
      </c>
      <c r="AC330" s="42">
        <f t="shared" si="21"/>
        <v>71.086308000000002</v>
      </c>
      <c r="AD330" s="42">
        <f t="shared" si="22"/>
        <v>17.318154</v>
      </c>
      <c r="AE330" s="42">
        <f t="shared" si="23"/>
        <v>17.318154</v>
      </c>
      <c r="AF330" s="42">
        <f t="shared" si="24"/>
        <v>34.636308</v>
      </c>
    </row>
    <row r="331" spans="1:32" hidden="1" x14ac:dyDescent="0.15">
      <c r="A331" s="12" t="s">
        <v>1187</v>
      </c>
      <c r="B331" s="12">
        <v>7</v>
      </c>
      <c r="C331" s="12" t="s">
        <v>350</v>
      </c>
      <c r="D331" s="12" t="s">
        <v>351</v>
      </c>
      <c r="E331" s="12" t="s">
        <v>351</v>
      </c>
      <c r="F331" s="12" t="s">
        <v>352</v>
      </c>
      <c r="G331" s="12" t="s">
        <v>1188</v>
      </c>
      <c r="H331" s="12" t="s">
        <v>366</v>
      </c>
      <c r="I331" s="12" t="s">
        <v>367</v>
      </c>
      <c r="J331" s="12" t="s">
        <v>232</v>
      </c>
      <c r="K331" s="12" t="s">
        <v>232</v>
      </c>
      <c r="L331" s="12" t="s">
        <v>919</v>
      </c>
      <c r="M331" s="12" t="s">
        <v>376</v>
      </c>
      <c r="N331" s="13">
        <v>184.90123399999999</v>
      </c>
      <c r="O331" s="13">
        <v>184.98103599999999</v>
      </c>
      <c r="P331" s="13">
        <v>187.69430399999999</v>
      </c>
      <c r="Q331" s="13">
        <v>186.33767</v>
      </c>
      <c r="R331" s="13">
        <v>185.14063999999999</v>
      </c>
      <c r="S331" s="13">
        <v>184.58202600000001</v>
      </c>
      <c r="T331" s="13">
        <v>184.42242200000001</v>
      </c>
      <c r="U331" s="13">
        <v>184.34262000000001</v>
      </c>
      <c r="V331" s="13">
        <v>184.34262000000001</v>
      </c>
      <c r="W331" s="13">
        <v>184.34262000000001</v>
      </c>
      <c r="X331" s="13">
        <v>184.02341200000001</v>
      </c>
      <c r="Y331" s="30">
        <v>103.89613300000001</v>
      </c>
      <c r="Z331" s="14">
        <v>2139.0067370000002</v>
      </c>
      <c r="AA331" s="13">
        <v>136.60658000000001</v>
      </c>
      <c r="AB331" s="13">
        <v>136.25005999999999</v>
      </c>
      <c r="AC331" s="42">
        <f t="shared" si="21"/>
        <v>272.85663999999997</v>
      </c>
      <c r="AD331" s="42">
        <f t="shared" si="22"/>
        <v>-48.29465399999998</v>
      </c>
      <c r="AE331" s="42">
        <f t="shared" si="23"/>
        <v>-48.730975999999998</v>
      </c>
      <c r="AF331" s="42">
        <f t="shared" si="24"/>
        <v>-97.025629999999978</v>
      </c>
    </row>
    <row r="332" spans="1:32" hidden="1" x14ac:dyDescent="0.15">
      <c r="A332" s="12" t="s">
        <v>1189</v>
      </c>
      <c r="B332" s="12">
        <v>7</v>
      </c>
      <c r="C332" s="12" t="s">
        <v>350</v>
      </c>
      <c r="D332" s="12" t="s">
        <v>351</v>
      </c>
      <c r="E332" s="12" t="s">
        <v>351</v>
      </c>
      <c r="F332" s="12" t="s">
        <v>352</v>
      </c>
      <c r="G332" s="12" t="s">
        <v>1190</v>
      </c>
      <c r="H332" s="12" t="s">
        <v>366</v>
      </c>
      <c r="I332" s="12" t="s">
        <v>367</v>
      </c>
      <c r="J332" s="12" t="s">
        <v>1191</v>
      </c>
      <c r="K332" s="12" t="s">
        <v>1191</v>
      </c>
      <c r="L332" s="12" t="s">
        <v>365</v>
      </c>
      <c r="M332" s="12" t="s">
        <v>376</v>
      </c>
      <c r="N332" s="13">
        <v>9.0500000000000007</v>
      </c>
      <c r="O332" s="13">
        <v>9.0500000000000007</v>
      </c>
      <c r="P332" s="13">
        <v>9.0500000000000007</v>
      </c>
      <c r="Q332" s="13">
        <v>9.0500000000000007</v>
      </c>
      <c r="R332" s="13">
        <v>9.0500000000000007</v>
      </c>
      <c r="S332" s="13">
        <v>9.0500000000000007</v>
      </c>
      <c r="T332" s="13">
        <v>9.0500000000000007</v>
      </c>
      <c r="U332" s="13">
        <v>9.0500000000000007</v>
      </c>
      <c r="V332" s="13">
        <v>9.0500000000000007</v>
      </c>
      <c r="W332" s="13">
        <v>9.0500000000000007</v>
      </c>
      <c r="X332" s="13">
        <v>9.0500000000000007</v>
      </c>
      <c r="Y332" s="30">
        <v>9.0500000000000007</v>
      </c>
      <c r="Z332" s="14">
        <v>108.6</v>
      </c>
      <c r="AA332" s="13">
        <v>9.0500000000000007</v>
      </c>
      <c r="AB332" s="13">
        <v>9.0500000000000007</v>
      </c>
      <c r="AC332" s="42">
        <f t="shared" si="21"/>
        <v>18.100000000000001</v>
      </c>
      <c r="AD332" s="42">
        <f t="shared" si="22"/>
        <v>0</v>
      </c>
      <c r="AE332" s="42">
        <f t="shared" si="23"/>
        <v>0</v>
      </c>
      <c r="AF332" s="42">
        <f t="shared" si="24"/>
        <v>0</v>
      </c>
    </row>
    <row r="333" spans="1:32" hidden="1" x14ac:dyDescent="0.15">
      <c r="A333" s="12" t="s">
        <v>1192</v>
      </c>
      <c r="B333" s="12">
        <v>7</v>
      </c>
      <c r="C333" s="12" t="s">
        <v>350</v>
      </c>
      <c r="D333" s="12" t="s">
        <v>351</v>
      </c>
      <c r="E333" s="12" t="s">
        <v>351</v>
      </c>
      <c r="F333" s="12" t="s">
        <v>352</v>
      </c>
      <c r="G333" s="12" t="s">
        <v>1193</v>
      </c>
      <c r="H333" s="12" t="s">
        <v>366</v>
      </c>
      <c r="I333" s="12" t="s">
        <v>367</v>
      </c>
      <c r="J333" s="12" t="s">
        <v>232</v>
      </c>
      <c r="K333" s="12" t="s">
        <v>232</v>
      </c>
      <c r="L333" s="12" t="s">
        <v>919</v>
      </c>
      <c r="M333" s="12" t="s">
        <v>376</v>
      </c>
      <c r="N333" s="13">
        <v>34.994601000000003</v>
      </c>
      <c r="O333" s="13">
        <v>35.009703999999999</v>
      </c>
      <c r="P333" s="13">
        <v>35.523220000000002</v>
      </c>
      <c r="Q333" s="13">
        <v>35.266461999999997</v>
      </c>
      <c r="R333" s="13">
        <v>35.039910999999996</v>
      </c>
      <c r="S333" s="13">
        <v>34.934187000000001</v>
      </c>
      <c r="T333" s="13">
        <v>34.903981000000002</v>
      </c>
      <c r="U333" s="13">
        <v>34.888877000000001</v>
      </c>
      <c r="V333" s="13">
        <v>34.888877000000001</v>
      </c>
      <c r="W333" s="13">
        <v>34.888877000000001</v>
      </c>
      <c r="X333" s="13">
        <v>34.828462999999999</v>
      </c>
      <c r="Y333" s="30">
        <v>25.742698000000001</v>
      </c>
      <c r="Z333" s="14">
        <v>410.90985799999999</v>
      </c>
      <c r="AA333" s="13">
        <v>29.427199999999999</v>
      </c>
      <c r="AB333" s="13">
        <v>29.3504</v>
      </c>
      <c r="AC333" s="42">
        <f t="shared" si="21"/>
        <v>58.7776</v>
      </c>
      <c r="AD333" s="42">
        <f t="shared" si="22"/>
        <v>-5.5674010000000038</v>
      </c>
      <c r="AE333" s="42">
        <f t="shared" si="23"/>
        <v>-5.6593039999999988</v>
      </c>
      <c r="AF333" s="42">
        <f t="shared" si="24"/>
        <v>-11.226705000000003</v>
      </c>
    </row>
    <row r="334" spans="1:32" hidden="1" x14ac:dyDescent="0.15">
      <c r="A334" s="12" t="s">
        <v>1194</v>
      </c>
      <c r="B334" s="12">
        <v>7</v>
      </c>
      <c r="C334" s="12" t="s">
        <v>350</v>
      </c>
      <c r="D334" s="12" t="s">
        <v>351</v>
      </c>
      <c r="E334" s="12" t="s">
        <v>351</v>
      </c>
      <c r="F334" s="12" t="s">
        <v>352</v>
      </c>
      <c r="G334" s="12" t="s">
        <v>470</v>
      </c>
      <c r="H334" s="12" t="s">
        <v>374</v>
      </c>
      <c r="I334" s="12" t="s">
        <v>375</v>
      </c>
      <c r="J334" s="12" t="s">
        <v>471</v>
      </c>
      <c r="K334" s="12" t="s">
        <v>471</v>
      </c>
      <c r="L334" s="12" t="s">
        <v>421</v>
      </c>
      <c r="M334" s="12" t="s">
        <v>376</v>
      </c>
      <c r="N334" s="13">
        <v>35.997447999999999</v>
      </c>
      <c r="O334" s="13">
        <v>27.328635999999999</v>
      </c>
      <c r="P334" s="13">
        <v>27.328635999999999</v>
      </c>
      <c r="Q334" s="13">
        <v>27.328635999999999</v>
      </c>
      <c r="R334" s="13">
        <v>27.328635999999999</v>
      </c>
      <c r="S334" s="13">
        <v>27.328635999999999</v>
      </c>
      <c r="T334" s="13">
        <v>27.328635999999999</v>
      </c>
      <c r="U334" s="13">
        <v>27.328635999999999</v>
      </c>
      <c r="V334" s="13">
        <v>27.328635999999999</v>
      </c>
      <c r="W334" s="13">
        <v>27.328635999999999</v>
      </c>
      <c r="X334" s="13">
        <v>24.589091</v>
      </c>
      <c r="Y334" s="30">
        <v>25.324090999999999</v>
      </c>
      <c r="Z334" s="14">
        <v>331.86835400000001</v>
      </c>
      <c r="AA334" s="13">
        <v>25.324090999999999</v>
      </c>
      <c r="AB334" s="13">
        <v>25.324090999999999</v>
      </c>
      <c r="AC334" s="42">
        <f t="shared" si="21"/>
        <v>50.648181999999998</v>
      </c>
      <c r="AD334" s="42">
        <f t="shared" si="22"/>
        <v>-10.673356999999999</v>
      </c>
      <c r="AE334" s="42">
        <f t="shared" si="23"/>
        <v>-2.0045450000000002</v>
      </c>
      <c r="AF334" s="42">
        <f t="shared" si="24"/>
        <v>-12.677902</v>
      </c>
    </row>
    <row r="335" spans="1:32" hidden="1" x14ac:dyDescent="0.15">
      <c r="A335" s="12" t="s">
        <v>1195</v>
      </c>
      <c r="B335" s="12">
        <v>7</v>
      </c>
      <c r="C335" s="12" t="s">
        <v>350</v>
      </c>
      <c r="D335" s="12" t="s">
        <v>351</v>
      </c>
      <c r="E335" s="12" t="s">
        <v>351</v>
      </c>
      <c r="F335" s="12" t="s">
        <v>352</v>
      </c>
      <c r="G335" s="12" t="s">
        <v>1196</v>
      </c>
      <c r="H335" s="12" t="s">
        <v>366</v>
      </c>
      <c r="I335" s="12" t="s">
        <v>367</v>
      </c>
      <c r="J335" s="12" t="s">
        <v>1197</v>
      </c>
      <c r="K335" s="12" t="s">
        <v>1197</v>
      </c>
      <c r="L335" s="12" t="s">
        <v>409</v>
      </c>
      <c r="M335" s="12" t="s">
        <v>376</v>
      </c>
      <c r="N335" s="13">
        <v>9.2390000000000008</v>
      </c>
      <c r="O335" s="13">
        <v>9.2390000000000008</v>
      </c>
      <c r="P335" s="13">
        <v>9.2390000000000008</v>
      </c>
      <c r="Q335" s="13">
        <v>9.2390000000000008</v>
      </c>
      <c r="R335" s="13">
        <v>9.2390000000000008</v>
      </c>
      <c r="S335" s="13">
        <v>9.2390000000000008</v>
      </c>
      <c r="T335" s="13">
        <v>9.2390000000000008</v>
      </c>
      <c r="U335" s="13">
        <v>9.2390000000000008</v>
      </c>
      <c r="V335" s="13">
        <v>9.2390000000000008</v>
      </c>
      <c r="W335" s="13">
        <v>9.2390000000000008</v>
      </c>
      <c r="X335" s="13">
        <v>9.2390000000000008</v>
      </c>
      <c r="Y335" s="30">
        <v>9.2390000000000008</v>
      </c>
      <c r="Z335" s="14">
        <v>110.86799999999999</v>
      </c>
      <c r="AA335" s="13">
        <v>9.2390000000000008</v>
      </c>
      <c r="AB335" s="13">
        <v>9.2390000000000008</v>
      </c>
      <c r="AC335" s="42">
        <f t="shared" si="21"/>
        <v>18.478000000000002</v>
      </c>
      <c r="AD335" s="42">
        <f t="shared" si="22"/>
        <v>0</v>
      </c>
      <c r="AE335" s="42">
        <f t="shared" si="23"/>
        <v>0</v>
      </c>
      <c r="AF335" s="42">
        <f t="shared" si="24"/>
        <v>0</v>
      </c>
    </row>
    <row r="336" spans="1:32" hidden="1" x14ac:dyDescent="0.15">
      <c r="A336" s="12" t="s">
        <v>1198</v>
      </c>
      <c r="B336" s="12">
        <v>7</v>
      </c>
      <c r="C336" s="12" t="s">
        <v>350</v>
      </c>
      <c r="D336" s="12" t="s">
        <v>351</v>
      </c>
      <c r="E336" s="12" t="s">
        <v>351</v>
      </c>
      <c r="F336" s="12" t="s">
        <v>352</v>
      </c>
      <c r="G336" s="12" t="s">
        <v>1199</v>
      </c>
      <c r="H336" s="12" t="s">
        <v>490</v>
      </c>
      <c r="I336" s="12" t="s">
        <v>375</v>
      </c>
      <c r="J336" s="12" t="s">
        <v>1157</v>
      </c>
      <c r="K336" s="12" t="s">
        <v>1157</v>
      </c>
      <c r="L336" s="12" t="s">
        <v>594</v>
      </c>
      <c r="M336" s="12" t="s">
        <v>376</v>
      </c>
      <c r="N336" s="13">
        <v>1.7234</v>
      </c>
      <c r="O336" s="13">
        <v>1.7234</v>
      </c>
      <c r="P336" s="13">
        <v>1.7234</v>
      </c>
      <c r="Q336" s="13">
        <v>1.7234</v>
      </c>
      <c r="R336" s="13">
        <v>1.7234</v>
      </c>
      <c r="S336" s="13">
        <v>1.7234</v>
      </c>
      <c r="T336" s="13">
        <v>1.7234</v>
      </c>
      <c r="U336" s="13">
        <v>1.7234</v>
      </c>
      <c r="V336" s="13">
        <v>1.7234</v>
      </c>
      <c r="W336" s="13">
        <v>1.7234</v>
      </c>
      <c r="X336" s="13">
        <v>1.7234</v>
      </c>
      <c r="Y336" s="30">
        <v>1.7234</v>
      </c>
      <c r="Z336" s="14">
        <v>20.680800000000001</v>
      </c>
      <c r="AA336" s="13">
        <v>1.7234</v>
      </c>
      <c r="AB336" s="13">
        <v>1.7234</v>
      </c>
      <c r="AC336" s="42">
        <f t="shared" si="21"/>
        <v>3.4468000000000001</v>
      </c>
      <c r="AD336" s="42">
        <f t="shared" si="22"/>
        <v>0</v>
      </c>
      <c r="AE336" s="42">
        <f t="shared" si="23"/>
        <v>0</v>
      </c>
      <c r="AF336" s="42">
        <f t="shared" si="24"/>
        <v>0</v>
      </c>
    </row>
    <row r="337" spans="1:32" hidden="1" x14ac:dyDescent="0.15">
      <c r="A337" s="12" t="s">
        <v>1200</v>
      </c>
      <c r="B337" s="12">
        <v>7</v>
      </c>
      <c r="C337" s="12" t="s">
        <v>350</v>
      </c>
      <c r="D337" s="12" t="s">
        <v>351</v>
      </c>
      <c r="E337" s="12" t="s">
        <v>351</v>
      </c>
      <c r="F337" s="12" t="s">
        <v>352</v>
      </c>
      <c r="G337" s="12" t="s">
        <v>1201</v>
      </c>
      <c r="H337" s="12" t="s">
        <v>366</v>
      </c>
      <c r="I337" s="12" t="s">
        <v>367</v>
      </c>
      <c r="J337" s="12" t="s">
        <v>235</v>
      </c>
      <c r="K337" s="12" t="s">
        <v>235</v>
      </c>
      <c r="L337" s="12" t="s">
        <v>919</v>
      </c>
      <c r="M337" s="12" t="s">
        <v>376</v>
      </c>
      <c r="N337" s="13">
        <v>353.34674999999999</v>
      </c>
      <c r="O337" s="13">
        <v>353.34674999999999</v>
      </c>
      <c r="P337" s="13">
        <v>353.34674999999999</v>
      </c>
      <c r="Q337" s="13">
        <v>353.34674999999999</v>
      </c>
      <c r="R337" s="13">
        <v>353.34674999999999</v>
      </c>
      <c r="S337" s="13">
        <v>353.34674999999999</v>
      </c>
      <c r="T337" s="13">
        <v>353.34674999999999</v>
      </c>
      <c r="U337" s="13">
        <v>353.34674999999999</v>
      </c>
      <c r="V337" s="13">
        <v>353.34674999999999</v>
      </c>
      <c r="W337" s="13">
        <v>353.34674999999999</v>
      </c>
      <c r="X337" s="13">
        <v>353.34674999999999</v>
      </c>
      <c r="Y337" s="30">
        <v>182.5</v>
      </c>
      <c r="Z337" s="14">
        <v>4069.3142499999999</v>
      </c>
      <c r="AA337" s="13">
        <v>182.5</v>
      </c>
      <c r="AB337" s="13">
        <v>182.5</v>
      </c>
      <c r="AC337" s="42">
        <f t="shared" si="21"/>
        <v>365</v>
      </c>
      <c r="AD337" s="42">
        <f t="shared" si="22"/>
        <v>-170.84674999999999</v>
      </c>
      <c r="AE337" s="42">
        <f t="shared" si="23"/>
        <v>-170.84674999999999</v>
      </c>
      <c r="AF337" s="42">
        <f t="shared" si="24"/>
        <v>-341.69349999999997</v>
      </c>
    </row>
    <row r="338" spans="1:32" hidden="1" x14ac:dyDescent="0.15">
      <c r="A338" s="12" t="s">
        <v>1202</v>
      </c>
      <c r="B338" s="12">
        <v>7</v>
      </c>
      <c r="C338" s="12" t="s">
        <v>350</v>
      </c>
      <c r="D338" s="12" t="s">
        <v>351</v>
      </c>
      <c r="E338" s="12" t="s">
        <v>351</v>
      </c>
      <c r="F338" s="12" t="s">
        <v>352</v>
      </c>
      <c r="G338" s="12" t="s">
        <v>1203</v>
      </c>
      <c r="H338" s="12" t="s">
        <v>366</v>
      </c>
      <c r="I338" s="12" t="s">
        <v>367</v>
      </c>
      <c r="J338" s="12" t="s">
        <v>263</v>
      </c>
      <c r="K338" s="12" t="s">
        <v>263</v>
      </c>
      <c r="L338" s="12" t="s">
        <v>409</v>
      </c>
      <c r="M338" s="12" t="s">
        <v>376</v>
      </c>
      <c r="N338" s="13">
        <v>65.900000000000006</v>
      </c>
      <c r="O338" s="13">
        <v>65.900000000000006</v>
      </c>
      <c r="P338" s="13">
        <v>65.900000000000006</v>
      </c>
      <c r="Q338" s="13">
        <v>65.900000000000006</v>
      </c>
      <c r="R338" s="13">
        <v>65.900000000000006</v>
      </c>
      <c r="S338" s="13">
        <v>65.900000000000006</v>
      </c>
      <c r="T338" s="13">
        <v>65.900000000000006</v>
      </c>
      <c r="U338" s="13">
        <v>65.900000000000006</v>
      </c>
      <c r="V338" s="13">
        <v>65.900000000000006</v>
      </c>
      <c r="W338" s="13">
        <v>65.900000000000006</v>
      </c>
      <c r="X338" s="13">
        <v>65.900000000000006</v>
      </c>
      <c r="Y338" s="30">
        <v>65.900000000000006</v>
      </c>
      <c r="Z338" s="14">
        <v>790.8</v>
      </c>
      <c r="AA338" s="13">
        <v>65.900000000000006</v>
      </c>
      <c r="AB338" s="13">
        <v>65.900000000000006</v>
      </c>
      <c r="AC338" s="42">
        <f t="shared" si="21"/>
        <v>131.80000000000001</v>
      </c>
      <c r="AD338" s="42">
        <f t="shared" si="22"/>
        <v>0</v>
      </c>
      <c r="AE338" s="42">
        <f t="shared" si="23"/>
        <v>0</v>
      </c>
      <c r="AF338" s="42">
        <f t="shared" si="24"/>
        <v>0</v>
      </c>
    </row>
    <row r="339" spans="1:32" hidden="1" x14ac:dyDescent="0.15">
      <c r="A339" s="12" t="s">
        <v>1204</v>
      </c>
      <c r="B339" s="12">
        <v>7</v>
      </c>
      <c r="C339" s="12" t="s">
        <v>350</v>
      </c>
      <c r="D339" s="12" t="s">
        <v>351</v>
      </c>
      <c r="E339" s="12" t="s">
        <v>351</v>
      </c>
      <c r="F339" s="12" t="s">
        <v>352</v>
      </c>
      <c r="G339" s="12" t="s">
        <v>1205</v>
      </c>
      <c r="H339" s="12" t="s">
        <v>374</v>
      </c>
      <c r="I339" s="12" t="s">
        <v>375</v>
      </c>
      <c r="J339" s="12" t="s">
        <v>208</v>
      </c>
      <c r="K339" s="12" t="s">
        <v>208</v>
      </c>
      <c r="L339" s="12" t="s">
        <v>421</v>
      </c>
      <c r="M339" s="12" t="s">
        <v>376</v>
      </c>
      <c r="N339" s="13">
        <v>117.056</v>
      </c>
      <c r="O339" s="13">
        <v>123.09266599999999</v>
      </c>
      <c r="P339" s="13">
        <v>121.006</v>
      </c>
      <c r="Q339" s="13">
        <v>101.248834</v>
      </c>
      <c r="R339" s="13">
        <v>92.229463999999993</v>
      </c>
      <c r="S339" s="13">
        <v>99.663128999999998</v>
      </c>
      <c r="T339" s="13">
        <v>115.133235</v>
      </c>
      <c r="U339" s="13">
        <v>117.131772</v>
      </c>
      <c r="V339" s="13">
        <v>67.065600000000003</v>
      </c>
      <c r="W339" s="13">
        <v>67.065600000000003</v>
      </c>
      <c r="X339" s="13">
        <v>67.065600000000003</v>
      </c>
      <c r="Y339" s="30">
        <v>67.065600000000003</v>
      </c>
      <c r="Z339" s="14">
        <v>1154.8235</v>
      </c>
      <c r="AA339" s="13">
        <v>67.065600000000003</v>
      </c>
      <c r="AB339" s="13">
        <v>67.065600000000003</v>
      </c>
      <c r="AC339" s="42">
        <f t="shared" si="21"/>
        <v>134.13120000000001</v>
      </c>
      <c r="AD339" s="42">
        <f t="shared" si="22"/>
        <v>-49.990399999999994</v>
      </c>
      <c r="AE339" s="42">
        <f t="shared" si="23"/>
        <v>-56.027065999999991</v>
      </c>
      <c r="AF339" s="42">
        <f t="shared" si="24"/>
        <v>-106.01746599999998</v>
      </c>
    </row>
    <row r="340" spans="1:32" hidden="1" x14ac:dyDescent="0.15">
      <c r="A340" s="12" t="s">
        <v>1206</v>
      </c>
      <c r="B340" s="12">
        <v>7</v>
      </c>
      <c r="C340" s="12" t="s">
        <v>350</v>
      </c>
      <c r="D340" s="12" t="s">
        <v>351</v>
      </c>
      <c r="E340" s="12" t="s">
        <v>351</v>
      </c>
      <c r="F340" s="12" t="s">
        <v>352</v>
      </c>
      <c r="G340" s="12" t="s">
        <v>1207</v>
      </c>
      <c r="H340" s="12" t="s">
        <v>374</v>
      </c>
      <c r="I340" s="12" t="s">
        <v>375</v>
      </c>
      <c r="J340" s="12" t="s">
        <v>1208</v>
      </c>
      <c r="K340" s="12" t="s">
        <v>84</v>
      </c>
      <c r="L340" s="12" t="s">
        <v>481</v>
      </c>
      <c r="M340" s="12" t="s">
        <v>376</v>
      </c>
      <c r="N340" s="13">
        <v>9.3952000000000009</v>
      </c>
      <c r="O340" s="13">
        <v>9.3952000000000009</v>
      </c>
      <c r="P340" s="13">
        <v>9.3952000000000009</v>
      </c>
      <c r="Q340" s="13">
        <v>9.3952000000000009</v>
      </c>
      <c r="R340" s="13">
        <v>9.3952000000000009</v>
      </c>
      <c r="S340" s="13">
        <v>9.3952000000000009</v>
      </c>
      <c r="T340" s="13">
        <v>9.3952000000000009</v>
      </c>
      <c r="U340" s="13">
        <v>9.3952000000000009</v>
      </c>
      <c r="V340" s="13">
        <v>9.3952000000000009</v>
      </c>
      <c r="W340" s="13">
        <v>9.3952000000000009</v>
      </c>
      <c r="X340" s="13">
        <v>9.3952000000000009</v>
      </c>
      <c r="Y340" s="30">
        <v>9.3952000000000009</v>
      </c>
      <c r="Z340" s="14">
        <v>112.7424</v>
      </c>
      <c r="AA340" s="13">
        <v>9.3952000000000009</v>
      </c>
      <c r="AB340" s="13">
        <v>9.3952000000000009</v>
      </c>
      <c r="AC340" s="42">
        <f t="shared" si="21"/>
        <v>18.790400000000002</v>
      </c>
      <c r="AD340" s="42">
        <f t="shared" si="22"/>
        <v>0</v>
      </c>
      <c r="AE340" s="42">
        <f t="shared" si="23"/>
        <v>0</v>
      </c>
      <c r="AF340" s="42">
        <f t="shared" si="24"/>
        <v>0</v>
      </c>
    </row>
    <row r="341" spans="1:32" hidden="1" x14ac:dyDescent="0.15">
      <c r="A341" s="12" t="s">
        <v>1209</v>
      </c>
      <c r="B341" s="12">
        <v>7</v>
      </c>
      <c r="C341" s="12" t="s">
        <v>350</v>
      </c>
      <c r="D341" s="12" t="s">
        <v>351</v>
      </c>
      <c r="E341" s="12" t="s">
        <v>351</v>
      </c>
      <c r="F341" s="12" t="s">
        <v>352</v>
      </c>
      <c r="G341" s="12" t="s">
        <v>1207</v>
      </c>
      <c r="H341" s="12" t="s">
        <v>374</v>
      </c>
      <c r="I341" s="12" t="s">
        <v>375</v>
      </c>
      <c r="J341" s="12" t="s">
        <v>1210</v>
      </c>
      <c r="K341" s="12" t="s">
        <v>84</v>
      </c>
      <c r="L341" s="12" t="s">
        <v>481</v>
      </c>
      <c r="M341" s="12" t="s">
        <v>376</v>
      </c>
      <c r="N341" s="13">
        <v>2.5855999999999999</v>
      </c>
      <c r="O341" s="13">
        <v>2.5855999999999999</v>
      </c>
      <c r="P341" s="13">
        <v>2.5855999999999999</v>
      </c>
      <c r="Q341" s="13">
        <v>2.5855999999999999</v>
      </c>
      <c r="R341" s="13">
        <v>2.5855999999999999</v>
      </c>
      <c r="S341" s="13">
        <v>2.5855999999999999</v>
      </c>
      <c r="T341" s="13">
        <v>2.5855999999999999</v>
      </c>
      <c r="U341" s="13">
        <v>2.5855999999999999</v>
      </c>
      <c r="V341" s="13">
        <v>2.5855999999999999</v>
      </c>
      <c r="W341" s="13">
        <v>2.5855999999999999</v>
      </c>
      <c r="X341" s="13">
        <v>2.5855999999999999</v>
      </c>
      <c r="Y341" s="30">
        <v>2.5855999999999999</v>
      </c>
      <c r="Z341" s="14">
        <v>31.027200000000001</v>
      </c>
      <c r="AA341" s="13">
        <v>2.5855999999999999</v>
      </c>
      <c r="AB341" s="13">
        <v>2.5855999999999999</v>
      </c>
      <c r="AC341" s="42">
        <f t="shared" si="21"/>
        <v>5.1711999999999998</v>
      </c>
      <c r="AD341" s="42">
        <f t="shared" si="22"/>
        <v>0</v>
      </c>
      <c r="AE341" s="42">
        <f t="shared" si="23"/>
        <v>0</v>
      </c>
      <c r="AF341" s="42">
        <f t="shared" si="24"/>
        <v>0</v>
      </c>
    </row>
    <row r="342" spans="1:32" hidden="1" x14ac:dyDescent="0.15">
      <c r="A342" s="12" t="s">
        <v>1211</v>
      </c>
      <c r="B342" s="12">
        <v>7</v>
      </c>
      <c r="C342" s="12" t="s">
        <v>350</v>
      </c>
      <c r="D342" s="12" t="s">
        <v>351</v>
      </c>
      <c r="E342" s="12" t="s">
        <v>351</v>
      </c>
      <c r="F342" s="12" t="s">
        <v>352</v>
      </c>
      <c r="G342" s="12" t="s">
        <v>1207</v>
      </c>
      <c r="H342" s="12" t="s">
        <v>374</v>
      </c>
      <c r="I342" s="12" t="s">
        <v>375</v>
      </c>
      <c r="J342" s="12" t="s">
        <v>1212</v>
      </c>
      <c r="K342" s="12" t="s">
        <v>84</v>
      </c>
      <c r="L342" s="12" t="s">
        <v>481</v>
      </c>
      <c r="M342" s="12" t="s">
        <v>376</v>
      </c>
      <c r="N342" s="13">
        <v>2.5855999999999999</v>
      </c>
      <c r="O342" s="13">
        <v>2.5855999999999999</v>
      </c>
      <c r="P342" s="13">
        <v>2.5855999999999999</v>
      </c>
      <c r="Q342" s="13">
        <v>2.5855999999999999</v>
      </c>
      <c r="R342" s="13">
        <v>2.5855999999999999</v>
      </c>
      <c r="S342" s="13">
        <v>2.5855999999999999</v>
      </c>
      <c r="T342" s="13">
        <v>2.5855999999999999</v>
      </c>
      <c r="U342" s="13">
        <v>2.5855999999999999</v>
      </c>
      <c r="V342" s="13">
        <v>2.5855999999999999</v>
      </c>
      <c r="W342" s="13">
        <v>2.5855999999999999</v>
      </c>
      <c r="X342" s="13">
        <v>2.5855999999999999</v>
      </c>
      <c r="Y342" s="30">
        <v>2.5855999999999999</v>
      </c>
      <c r="Z342" s="14">
        <v>31.027200000000001</v>
      </c>
      <c r="AA342" s="13">
        <v>2.5855999999999999</v>
      </c>
      <c r="AB342" s="13">
        <v>2.5855999999999999</v>
      </c>
      <c r="AC342" s="42">
        <f t="shared" si="21"/>
        <v>5.1711999999999998</v>
      </c>
      <c r="AD342" s="42">
        <f t="shared" si="22"/>
        <v>0</v>
      </c>
      <c r="AE342" s="42">
        <f t="shared" si="23"/>
        <v>0</v>
      </c>
      <c r="AF342" s="42">
        <f t="shared" si="24"/>
        <v>0</v>
      </c>
    </row>
    <row r="343" spans="1:32" hidden="1" x14ac:dyDescent="0.15">
      <c r="A343" s="12" t="s">
        <v>1213</v>
      </c>
      <c r="B343" s="12">
        <v>7</v>
      </c>
      <c r="C343" s="12" t="s">
        <v>350</v>
      </c>
      <c r="D343" s="12" t="s">
        <v>351</v>
      </c>
      <c r="E343" s="12" t="s">
        <v>351</v>
      </c>
      <c r="F343" s="12" t="s">
        <v>352</v>
      </c>
      <c r="G343" s="12" t="s">
        <v>1207</v>
      </c>
      <c r="H343" s="12" t="s">
        <v>374</v>
      </c>
      <c r="I343" s="12" t="s">
        <v>375</v>
      </c>
      <c r="J343" s="12" t="s">
        <v>1214</v>
      </c>
      <c r="K343" s="12" t="s">
        <v>84</v>
      </c>
      <c r="L343" s="12" t="s">
        <v>481</v>
      </c>
      <c r="M343" s="12" t="s">
        <v>376</v>
      </c>
      <c r="N343" s="13">
        <v>2.5855999999999999</v>
      </c>
      <c r="O343" s="13">
        <v>2.5855999999999999</v>
      </c>
      <c r="P343" s="13">
        <v>2.5855999999999999</v>
      </c>
      <c r="Q343" s="13">
        <v>2.5855999999999999</v>
      </c>
      <c r="R343" s="13">
        <v>2.5855999999999999</v>
      </c>
      <c r="S343" s="13">
        <v>2.5855999999999999</v>
      </c>
      <c r="T343" s="13">
        <v>2.5855999999999999</v>
      </c>
      <c r="U343" s="13">
        <v>2.5855999999999999</v>
      </c>
      <c r="V343" s="13">
        <v>2.5855999999999999</v>
      </c>
      <c r="W343" s="13">
        <v>2.5855999999999999</v>
      </c>
      <c r="X343" s="13">
        <v>2.5855999999999999</v>
      </c>
      <c r="Y343" s="30">
        <v>2.5855999999999999</v>
      </c>
      <c r="Z343" s="14">
        <v>31.027200000000001</v>
      </c>
      <c r="AA343" s="13">
        <v>2.5855999999999999</v>
      </c>
      <c r="AB343" s="13">
        <v>2.5855999999999999</v>
      </c>
      <c r="AC343" s="42">
        <f t="shared" si="21"/>
        <v>5.1711999999999998</v>
      </c>
      <c r="AD343" s="42">
        <f t="shared" si="22"/>
        <v>0</v>
      </c>
      <c r="AE343" s="42">
        <f t="shared" si="23"/>
        <v>0</v>
      </c>
      <c r="AF343" s="42">
        <f t="shared" si="24"/>
        <v>0</v>
      </c>
    </row>
    <row r="344" spans="1:32" hidden="1" x14ac:dyDescent="0.15">
      <c r="A344" s="12" t="s">
        <v>1215</v>
      </c>
      <c r="B344" s="12">
        <v>7</v>
      </c>
      <c r="C344" s="12" t="s">
        <v>350</v>
      </c>
      <c r="D344" s="12" t="s">
        <v>351</v>
      </c>
      <c r="E344" s="12" t="s">
        <v>351</v>
      </c>
      <c r="F344" s="12" t="s">
        <v>352</v>
      </c>
      <c r="G344" s="12" t="s">
        <v>1216</v>
      </c>
      <c r="H344" s="12" t="s">
        <v>366</v>
      </c>
      <c r="I344" s="12" t="s">
        <v>367</v>
      </c>
      <c r="J344" s="12" t="s">
        <v>232</v>
      </c>
      <c r="K344" s="12" t="s">
        <v>232</v>
      </c>
      <c r="L344" s="12" t="s">
        <v>919</v>
      </c>
      <c r="M344" s="12" t="s">
        <v>376</v>
      </c>
      <c r="N344" s="13">
        <v>139.02000000000001</v>
      </c>
      <c r="O344" s="13">
        <v>139.08000000000001</v>
      </c>
      <c r="P344" s="13">
        <v>141.12</v>
      </c>
      <c r="Q344" s="13">
        <v>140.1</v>
      </c>
      <c r="R344" s="13">
        <v>139.19999999999999</v>
      </c>
      <c r="S344" s="13">
        <v>138.78</v>
      </c>
      <c r="T344" s="13">
        <v>138.66</v>
      </c>
      <c r="U344" s="13">
        <v>138.6</v>
      </c>
      <c r="V344" s="13">
        <v>138.6</v>
      </c>
      <c r="W344" s="13">
        <v>138.6</v>
      </c>
      <c r="X344" s="13">
        <v>138.36000000000001</v>
      </c>
      <c r="Y344" s="30">
        <v>114.5898</v>
      </c>
      <c r="Z344" s="14">
        <v>1644.7098000000001</v>
      </c>
      <c r="AA344" s="13">
        <v>124.146</v>
      </c>
      <c r="AB344" s="13">
        <v>123.822</v>
      </c>
      <c r="AC344" s="42">
        <f t="shared" si="21"/>
        <v>247.96800000000002</v>
      </c>
      <c r="AD344" s="42">
        <f t="shared" si="22"/>
        <v>-14.874000000000009</v>
      </c>
      <c r="AE344" s="42">
        <f t="shared" si="23"/>
        <v>-15.25800000000001</v>
      </c>
      <c r="AF344" s="42">
        <f t="shared" si="24"/>
        <v>-30.132000000000019</v>
      </c>
    </row>
    <row r="345" spans="1:32" hidden="1" x14ac:dyDescent="0.15">
      <c r="A345" s="12" t="s">
        <v>1217</v>
      </c>
      <c r="B345" s="12">
        <v>7</v>
      </c>
      <c r="C345" s="12" t="s">
        <v>350</v>
      </c>
      <c r="D345" s="12" t="s">
        <v>351</v>
      </c>
      <c r="E345" s="12" t="s">
        <v>351</v>
      </c>
      <c r="F345" s="12" t="s">
        <v>352</v>
      </c>
      <c r="G345" s="12" t="s">
        <v>1218</v>
      </c>
      <c r="H345" s="12" t="s">
        <v>366</v>
      </c>
      <c r="I345" s="12" t="s">
        <v>367</v>
      </c>
      <c r="J345" s="12" t="s">
        <v>1219</v>
      </c>
      <c r="K345" s="12" t="s">
        <v>240</v>
      </c>
      <c r="L345" s="12" t="s">
        <v>409</v>
      </c>
      <c r="M345" s="12" t="s">
        <v>376</v>
      </c>
      <c r="N345" s="13">
        <v>7.5060000000000002</v>
      </c>
      <c r="O345" s="13">
        <v>7.5060000000000002</v>
      </c>
      <c r="P345" s="13">
        <v>7.5060000000000002</v>
      </c>
      <c r="Q345" s="13">
        <v>7.5060000000000002</v>
      </c>
      <c r="R345" s="13">
        <v>7.5060000000000002</v>
      </c>
      <c r="S345" s="13">
        <v>7.5060000000000002</v>
      </c>
      <c r="T345" s="13">
        <v>7.5060000000000002</v>
      </c>
      <c r="U345" s="13">
        <v>7.5060000000000002</v>
      </c>
      <c r="V345" s="13">
        <v>7.5060000000000002</v>
      </c>
      <c r="W345" s="13">
        <v>7.5060000000000002</v>
      </c>
      <c r="X345" s="13">
        <v>7.5060000000000002</v>
      </c>
      <c r="Y345" s="30">
        <v>7.5060000000000002</v>
      </c>
      <c r="Z345" s="14">
        <v>90.072000000000003</v>
      </c>
      <c r="AA345" s="13">
        <v>7.5060000000000002</v>
      </c>
      <c r="AB345" s="13">
        <v>7.5060000000000002</v>
      </c>
      <c r="AC345" s="42">
        <f t="shared" si="21"/>
        <v>15.012</v>
      </c>
      <c r="AD345" s="42">
        <f t="shared" si="22"/>
        <v>0</v>
      </c>
      <c r="AE345" s="42">
        <f t="shared" si="23"/>
        <v>0</v>
      </c>
      <c r="AF345" s="42">
        <f t="shared" si="24"/>
        <v>0</v>
      </c>
    </row>
    <row r="346" spans="1:32" hidden="1" x14ac:dyDescent="0.15">
      <c r="A346" s="12" t="s">
        <v>1220</v>
      </c>
      <c r="B346" s="12">
        <v>7</v>
      </c>
      <c r="C346" s="12" t="s">
        <v>350</v>
      </c>
      <c r="D346" s="12" t="s">
        <v>351</v>
      </c>
      <c r="E346" s="12" t="s">
        <v>351</v>
      </c>
      <c r="F346" s="12" t="s">
        <v>352</v>
      </c>
      <c r="G346" s="12" t="s">
        <v>1221</v>
      </c>
      <c r="H346" s="12" t="s">
        <v>374</v>
      </c>
      <c r="I346" s="12" t="s">
        <v>375</v>
      </c>
      <c r="J346" s="12" t="s">
        <v>471</v>
      </c>
      <c r="K346" s="12" t="s">
        <v>471</v>
      </c>
      <c r="L346" s="12" t="s">
        <v>421</v>
      </c>
      <c r="M346" s="12" t="s">
        <v>376</v>
      </c>
      <c r="N346" s="13">
        <v>6.8</v>
      </c>
      <c r="O346" s="13">
        <v>6.8</v>
      </c>
      <c r="P346" s="13">
        <v>6.8</v>
      </c>
      <c r="Q346" s="13">
        <v>6.8</v>
      </c>
      <c r="R346" s="13">
        <v>6.8</v>
      </c>
      <c r="S346" s="13">
        <v>6.8</v>
      </c>
      <c r="T346" s="13">
        <v>6.8</v>
      </c>
      <c r="U346" s="13">
        <v>6.8</v>
      </c>
      <c r="V346" s="13">
        <v>6.8</v>
      </c>
      <c r="W346" s="13">
        <v>6.8</v>
      </c>
      <c r="X346" s="13">
        <v>6.8</v>
      </c>
      <c r="Y346" s="30">
        <v>6.1166669999999996</v>
      </c>
      <c r="Z346" s="14">
        <v>80.916667000000004</v>
      </c>
      <c r="AA346" s="13">
        <v>6.3</v>
      </c>
      <c r="AB346" s="13">
        <v>6.3</v>
      </c>
      <c r="AC346" s="42">
        <f t="shared" si="21"/>
        <v>12.6</v>
      </c>
      <c r="AD346" s="42">
        <f t="shared" si="22"/>
        <v>-0.5</v>
      </c>
      <c r="AE346" s="42">
        <f t="shared" si="23"/>
        <v>-0.5</v>
      </c>
      <c r="AF346" s="42">
        <f t="shared" si="24"/>
        <v>-1</v>
      </c>
    </row>
    <row r="347" spans="1:32" hidden="1" x14ac:dyDescent="0.15">
      <c r="A347" s="12" t="s">
        <v>1222</v>
      </c>
      <c r="B347" s="12">
        <v>7</v>
      </c>
      <c r="C347" s="12" t="s">
        <v>350</v>
      </c>
      <c r="D347" s="12" t="s">
        <v>351</v>
      </c>
      <c r="E347" s="12" t="s">
        <v>351</v>
      </c>
      <c r="F347" s="12" t="s">
        <v>352</v>
      </c>
      <c r="G347" s="12" t="s">
        <v>1223</v>
      </c>
      <c r="H347" s="12" t="s">
        <v>366</v>
      </c>
      <c r="I347" s="12" t="s">
        <v>367</v>
      </c>
      <c r="J347" s="12" t="s">
        <v>240</v>
      </c>
      <c r="K347" s="12" t="s">
        <v>240</v>
      </c>
      <c r="L347" s="12" t="s">
        <v>409</v>
      </c>
      <c r="M347" s="12" t="s">
        <v>376</v>
      </c>
      <c r="N347" s="13">
        <v>15.513</v>
      </c>
      <c r="O347" s="13">
        <v>15.513</v>
      </c>
      <c r="P347" s="13">
        <v>15.513</v>
      </c>
      <c r="Q347" s="13">
        <v>15.513</v>
      </c>
      <c r="R347" s="13">
        <v>15.513</v>
      </c>
      <c r="S347" s="13">
        <v>15.513</v>
      </c>
      <c r="T347" s="13">
        <v>15.513</v>
      </c>
      <c r="U347" s="13">
        <v>15.513</v>
      </c>
      <c r="V347" s="13">
        <v>15.513</v>
      </c>
      <c r="W347" s="13">
        <v>15.513</v>
      </c>
      <c r="X347" s="13">
        <v>15.513</v>
      </c>
      <c r="Y347" s="30">
        <v>15.513</v>
      </c>
      <c r="Z347" s="14">
        <v>186.15600000000001</v>
      </c>
      <c r="AA347" s="13">
        <v>15.513</v>
      </c>
      <c r="AB347" s="13">
        <v>15.513</v>
      </c>
      <c r="AC347" s="42">
        <f t="shared" si="21"/>
        <v>31.026</v>
      </c>
      <c r="AD347" s="42">
        <f t="shared" si="22"/>
        <v>0</v>
      </c>
      <c r="AE347" s="42">
        <f t="shared" si="23"/>
        <v>0</v>
      </c>
      <c r="AF347" s="42">
        <f t="shared" si="24"/>
        <v>0</v>
      </c>
    </row>
    <row r="348" spans="1:32" hidden="1" x14ac:dyDescent="0.15">
      <c r="A348" s="12" t="s">
        <v>1224</v>
      </c>
      <c r="B348" s="12">
        <v>7</v>
      </c>
      <c r="C348" s="12" t="s">
        <v>350</v>
      </c>
      <c r="D348" s="12" t="s">
        <v>351</v>
      </c>
      <c r="E348" s="12" t="s">
        <v>351</v>
      </c>
      <c r="F348" s="12" t="s">
        <v>352</v>
      </c>
      <c r="G348" s="12" t="s">
        <v>1225</v>
      </c>
      <c r="H348" s="12" t="s">
        <v>366</v>
      </c>
      <c r="I348" s="12" t="s">
        <v>367</v>
      </c>
      <c r="J348" s="12" t="s">
        <v>232</v>
      </c>
      <c r="K348" s="12" t="s">
        <v>232</v>
      </c>
      <c r="L348" s="12" t="s">
        <v>919</v>
      </c>
      <c r="M348" s="12" t="s">
        <v>376</v>
      </c>
      <c r="N348" s="13">
        <v>6.85832</v>
      </c>
      <c r="O348" s="13">
        <v>6.8612799999999998</v>
      </c>
      <c r="P348" s="13">
        <v>6.9619200000000001</v>
      </c>
      <c r="Q348" s="13">
        <v>6.9116</v>
      </c>
      <c r="R348" s="13">
        <v>6.8672000000000004</v>
      </c>
      <c r="S348" s="13">
        <v>6.8464799999999997</v>
      </c>
      <c r="T348" s="13">
        <v>6.84056</v>
      </c>
      <c r="U348" s="13">
        <v>6.8376000000000001</v>
      </c>
      <c r="V348" s="13">
        <v>6.8376000000000001</v>
      </c>
      <c r="W348" s="13">
        <v>6.8376000000000001</v>
      </c>
      <c r="X348" s="13">
        <v>6.8257599999999998</v>
      </c>
      <c r="Y348" s="30">
        <v>5.6374500000000003</v>
      </c>
      <c r="Z348" s="14">
        <v>81.123369999999994</v>
      </c>
      <c r="AA348" s="13">
        <v>6.1153399999999998</v>
      </c>
      <c r="AB348" s="13">
        <v>6.09938</v>
      </c>
      <c r="AC348" s="42">
        <f t="shared" si="21"/>
        <v>12.21472</v>
      </c>
      <c r="AD348" s="42">
        <f t="shared" si="22"/>
        <v>-0.7429800000000002</v>
      </c>
      <c r="AE348" s="42">
        <f t="shared" si="23"/>
        <v>-0.7618999999999998</v>
      </c>
      <c r="AF348" s="42">
        <f t="shared" si="24"/>
        <v>-1.50488</v>
      </c>
    </row>
    <row r="349" spans="1:32" hidden="1" x14ac:dyDescent="0.15">
      <c r="A349" s="12" t="s">
        <v>1226</v>
      </c>
      <c r="B349" s="12">
        <v>7</v>
      </c>
      <c r="C349" s="12" t="s">
        <v>350</v>
      </c>
      <c r="D349" s="12" t="s">
        <v>351</v>
      </c>
      <c r="E349" s="12" t="s">
        <v>351</v>
      </c>
      <c r="F349" s="12" t="s">
        <v>352</v>
      </c>
      <c r="G349" s="12" t="s">
        <v>1227</v>
      </c>
      <c r="H349" s="12" t="s">
        <v>366</v>
      </c>
      <c r="I349" s="12" t="s">
        <v>367</v>
      </c>
      <c r="J349" s="12" t="s">
        <v>232</v>
      </c>
      <c r="K349" s="12" t="s">
        <v>232</v>
      </c>
      <c r="L349" s="12" t="s">
        <v>919</v>
      </c>
      <c r="M349" s="12" t="s">
        <v>376</v>
      </c>
      <c r="N349" s="13">
        <v>48.4253</v>
      </c>
      <c r="O349" s="13">
        <v>48.446199999999997</v>
      </c>
      <c r="P349" s="13">
        <v>49.156799999999997</v>
      </c>
      <c r="Q349" s="13">
        <v>48.801499999999997</v>
      </c>
      <c r="R349" s="13">
        <v>48.488</v>
      </c>
      <c r="S349" s="13">
        <v>48.341700000000003</v>
      </c>
      <c r="T349" s="13">
        <v>48.299900000000001</v>
      </c>
      <c r="U349" s="13">
        <v>48.279000000000003</v>
      </c>
      <c r="V349" s="13">
        <v>48.279000000000003</v>
      </c>
      <c r="W349" s="13">
        <v>48.279000000000003</v>
      </c>
      <c r="X349" s="13">
        <v>48.195399999999999</v>
      </c>
      <c r="Y349" s="30">
        <v>-11.245593</v>
      </c>
      <c r="Z349" s="14">
        <v>521.74620700000003</v>
      </c>
      <c r="AA349" s="13">
        <v>0</v>
      </c>
      <c r="AB349" s="13">
        <v>0</v>
      </c>
      <c r="AC349" s="42">
        <f t="shared" si="21"/>
        <v>0</v>
      </c>
      <c r="AD349" s="42">
        <f t="shared" si="22"/>
        <v>-48.4253</v>
      </c>
      <c r="AE349" s="42">
        <f t="shared" si="23"/>
        <v>-48.446199999999997</v>
      </c>
      <c r="AF349" s="42">
        <f t="shared" si="24"/>
        <v>-96.871499999999997</v>
      </c>
    </row>
    <row r="350" spans="1:32" hidden="1" x14ac:dyDescent="0.15">
      <c r="A350" s="12" t="s">
        <v>1228</v>
      </c>
      <c r="B350" s="12">
        <v>7</v>
      </c>
      <c r="C350" s="12" t="s">
        <v>350</v>
      </c>
      <c r="D350" s="12" t="s">
        <v>351</v>
      </c>
      <c r="E350" s="12" t="s">
        <v>351</v>
      </c>
      <c r="F350" s="12" t="s">
        <v>352</v>
      </c>
      <c r="G350" s="12" t="s">
        <v>1229</v>
      </c>
      <c r="H350" s="12" t="s">
        <v>366</v>
      </c>
      <c r="I350" s="12" t="s">
        <v>367</v>
      </c>
      <c r="J350" s="12" t="s">
        <v>240</v>
      </c>
      <c r="K350" s="12" t="s">
        <v>240</v>
      </c>
      <c r="L350" s="12" t="s">
        <v>409</v>
      </c>
      <c r="M350" s="12" t="s">
        <v>376</v>
      </c>
      <c r="N350" s="13">
        <v>9.8897499999999994</v>
      </c>
      <c r="O350" s="13">
        <v>9.8897499999999994</v>
      </c>
      <c r="P350" s="13">
        <v>9.8897499999999994</v>
      </c>
      <c r="Q350" s="13">
        <v>9.8897499999999994</v>
      </c>
      <c r="R350" s="13">
        <v>9.8897499999999994</v>
      </c>
      <c r="S350" s="13">
        <v>9.8897499999999994</v>
      </c>
      <c r="T350" s="13">
        <v>9.8897499999999994</v>
      </c>
      <c r="U350" s="13">
        <v>9.8897499999999994</v>
      </c>
      <c r="V350" s="13">
        <v>9.8897499999999994</v>
      </c>
      <c r="W350" s="13">
        <v>9.8897499999999994</v>
      </c>
      <c r="X350" s="13">
        <v>9.8897499999999994</v>
      </c>
      <c r="Y350" s="30">
        <v>9.8897499999999994</v>
      </c>
      <c r="Z350" s="14">
        <v>118.67700000000001</v>
      </c>
      <c r="AA350" s="13">
        <v>9.8897499999999994</v>
      </c>
      <c r="AB350" s="13">
        <v>9.8897499999999994</v>
      </c>
      <c r="AC350" s="42">
        <f t="shared" si="21"/>
        <v>19.779499999999999</v>
      </c>
      <c r="AD350" s="42">
        <f t="shared" si="22"/>
        <v>0</v>
      </c>
      <c r="AE350" s="42">
        <f t="shared" si="23"/>
        <v>0</v>
      </c>
      <c r="AF350" s="42">
        <f t="shared" si="24"/>
        <v>0</v>
      </c>
    </row>
    <row r="351" spans="1:32" hidden="1" x14ac:dyDescent="0.15">
      <c r="A351" s="12" t="s">
        <v>1230</v>
      </c>
      <c r="B351" s="12">
        <v>7</v>
      </c>
      <c r="C351" s="12" t="s">
        <v>350</v>
      </c>
      <c r="D351" s="12" t="s">
        <v>351</v>
      </c>
      <c r="E351" s="12" t="s">
        <v>351</v>
      </c>
      <c r="F351" s="12" t="s">
        <v>352</v>
      </c>
      <c r="G351" s="12" t="s">
        <v>1231</v>
      </c>
      <c r="H351" s="12" t="s">
        <v>366</v>
      </c>
      <c r="I351" s="12" t="s">
        <v>367</v>
      </c>
      <c r="J351" s="12" t="s">
        <v>1232</v>
      </c>
      <c r="K351" s="12" t="s">
        <v>1232</v>
      </c>
      <c r="L351" s="12" t="s">
        <v>365</v>
      </c>
      <c r="M351" s="12" t="s">
        <v>358</v>
      </c>
      <c r="N351" s="13">
        <v>7.5060000000000002</v>
      </c>
      <c r="O351" s="13">
        <v>7.5060000000000002</v>
      </c>
      <c r="P351" s="13">
        <v>7.5060000000000002</v>
      </c>
      <c r="Q351" s="13">
        <v>7.5060000000000002</v>
      </c>
      <c r="R351" s="13">
        <v>7.5060000000000002</v>
      </c>
      <c r="S351" s="13">
        <v>7.5060000000000002</v>
      </c>
      <c r="T351" s="13">
        <v>7.5060000000000002</v>
      </c>
      <c r="U351" s="13">
        <v>7.5060000000000002</v>
      </c>
      <c r="V351" s="13">
        <v>7.5060000000000002</v>
      </c>
      <c r="W351" s="13">
        <v>7.5060000000000002</v>
      </c>
      <c r="X351" s="13">
        <v>7.5060000000000002</v>
      </c>
      <c r="Y351" s="30">
        <v>7.5060000000000002</v>
      </c>
      <c r="Z351" s="14">
        <v>90.072000000000003</v>
      </c>
      <c r="AA351" s="13">
        <v>7.5060000000000002</v>
      </c>
      <c r="AB351" s="13">
        <v>7.5060000000000002</v>
      </c>
      <c r="AC351" s="42">
        <f t="shared" si="21"/>
        <v>15.012</v>
      </c>
      <c r="AD351" s="42">
        <f t="shared" si="22"/>
        <v>0</v>
      </c>
      <c r="AE351" s="42">
        <f t="shared" si="23"/>
        <v>0</v>
      </c>
      <c r="AF351" s="42">
        <f t="shared" si="24"/>
        <v>0</v>
      </c>
    </row>
    <row r="352" spans="1:32" hidden="1" x14ac:dyDescent="0.15">
      <c r="A352" s="12" t="s">
        <v>1233</v>
      </c>
      <c r="B352" s="12">
        <v>7</v>
      </c>
      <c r="C352" s="12" t="s">
        <v>350</v>
      </c>
      <c r="D352" s="12" t="s">
        <v>351</v>
      </c>
      <c r="E352" s="12" t="s">
        <v>351</v>
      </c>
      <c r="F352" s="12" t="s">
        <v>352</v>
      </c>
      <c r="G352" s="12" t="s">
        <v>1234</v>
      </c>
      <c r="H352" s="12" t="s">
        <v>490</v>
      </c>
      <c r="I352" s="12" t="s">
        <v>375</v>
      </c>
      <c r="J352" s="12" t="s">
        <v>1235</v>
      </c>
      <c r="K352" s="12" t="s">
        <v>699</v>
      </c>
      <c r="L352" s="12" t="s">
        <v>697</v>
      </c>
      <c r="M352" s="12" t="s">
        <v>376</v>
      </c>
      <c r="N352" s="13">
        <v>26</v>
      </c>
      <c r="O352" s="13">
        <v>26</v>
      </c>
      <c r="P352" s="13">
        <v>10.148387</v>
      </c>
      <c r="Q352" s="13">
        <v>7.8</v>
      </c>
      <c r="R352" s="13">
        <v>7.8</v>
      </c>
      <c r="S352" s="13">
        <v>7.8</v>
      </c>
      <c r="T352" s="13">
        <v>7.8</v>
      </c>
      <c r="U352" s="13">
        <v>0</v>
      </c>
      <c r="V352" s="13">
        <v>0</v>
      </c>
      <c r="W352" s="13">
        <v>0</v>
      </c>
      <c r="X352" s="13">
        <v>0</v>
      </c>
      <c r="Y352" s="30">
        <v>0</v>
      </c>
      <c r="Z352" s="14">
        <v>93.348387000000002</v>
      </c>
      <c r="AA352" s="13">
        <v>0</v>
      </c>
      <c r="AB352" s="13">
        <v>0</v>
      </c>
      <c r="AC352" s="42">
        <f t="shared" si="21"/>
        <v>0</v>
      </c>
      <c r="AD352" s="42">
        <f t="shared" si="22"/>
        <v>-26</v>
      </c>
      <c r="AE352" s="42">
        <f t="shared" si="23"/>
        <v>-26</v>
      </c>
      <c r="AF352" s="42">
        <f t="shared" si="24"/>
        <v>-52</v>
      </c>
    </row>
    <row r="353" spans="1:32" hidden="1" x14ac:dyDescent="0.15">
      <c r="A353" s="12" t="s">
        <v>1236</v>
      </c>
      <c r="B353" s="12">
        <v>7</v>
      </c>
      <c r="C353" s="12" t="s">
        <v>350</v>
      </c>
      <c r="D353" s="12" t="s">
        <v>351</v>
      </c>
      <c r="E353" s="12" t="s">
        <v>351</v>
      </c>
      <c r="F353" s="12" t="s">
        <v>352</v>
      </c>
      <c r="G353" s="12" t="s">
        <v>1234</v>
      </c>
      <c r="H353" s="12" t="s">
        <v>490</v>
      </c>
      <c r="I353" s="12" t="s">
        <v>375</v>
      </c>
      <c r="J353" s="12" t="s">
        <v>1237</v>
      </c>
      <c r="K353" s="12" t="s">
        <v>699</v>
      </c>
      <c r="L353" s="12" t="s">
        <v>697</v>
      </c>
      <c r="M353" s="12" t="s">
        <v>376</v>
      </c>
      <c r="N353" s="13">
        <v>16</v>
      </c>
      <c r="O353" s="13">
        <v>16</v>
      </c>
      <c r="P353" s="13">
        <v>16</v>
      </c>
      <c r="Q353" s="13">
        <v>16</v>
      </c>
      <c r="R353" s="13">
        <v>12.025805999999999</v>
      </c>
      <c r="S353" s="13">
        <v>16</v>
      </c>
      <c r="T353" s="13">
        <v>16</v>
      </c>
      <c r="U353" s="13">
        <v>0</v>
      </c>
      <c r="V353" s="13">
        <v>0</v>
      </c>
      <c r="W353" s="13">
        <v>0</v>
      </c>
      <c r="X353" s="13">
        <v>0</v>
      </c>
      <c r="Y353" s="30">
        <v>0</v>
      </c>
      <c r="Z353" s="14">
        <v>108.025806</v>
      </c>
      <c r="AA353" s="13">
        <v>0</v>
      </c>
      <c r="AB353" s="13">
        <v>0</v>
      </c>
      <c r="AC353" s="42">
        <f t="shared" si="21"/>
        <v>0</v>
      </c>
      <c r="AD353" s="42">
        <f t="shared" si="22"/>
        <v>-16</v>
      </c>
      <c r="AE353" s="42">
        <f t="shared" si="23"/>
        <v>-16</v>
      </c>
      <c r="AF353" s="42">
        <f t="shared" si="24"/>
        <v>-32</v>
      </c>
    </row>
    <row r="354" spans="1:32" hidden="1" x14ac:dyDescent="0.15">
      <c r="A354" s="12" t="s">
        <v>1238</v>
      </c>
      <c r="B354" s="12">
        <v>7</v>
      </c>
      <c r="C354" s="12" t="s">
        <v>350</v>
      </c>
      <c r="D354" s="12" t="s">
        <v>351</v>
      </c>
      <c r="E354" s="12" t="s">
        <v>351</v>
      </c>
      <c r="F354" s="12" t="s">
        <v>352</v>
      </c>
      <c r="G354" s="12" t="s">
        <v>1234</v>
      </c>
      <c r="H354" s="12" t="s">
        <v>490</v>
      </c>
      <c r="I354" s="12" t="s">
        <v>375</v>
      </c>
      <c r="J354" s="12" t="s">
        <v>1239</v>
      </c>
      <c r="K354" s="12" t="s">
        <v>699</v>
      </c>
      <c r="L354" s="12" t="s">
        <v>697</v>
      </c>
      <c r="M354" s="12" t="s">
        <v>376</v>
      </c>
      <c r="N354" s="13">
        <v>26</v>
      </c>
      <c r="O354" s="13">
        <v>26</v>
      </c>
      <c r="P354" s="13">
        <v>20.716128999999999</v>
      </c>
      <c r="Q354" s="13">
        <v>7.8</v>
      </c>
      <c r="R354" s="13">
        <v>14.258065</v>
      </c>
      <c r="S354" s="13">
        <v>26</v>
      </c>
      <c r="T354" s="13">
        <v>26</v>
      </c>
      <c r="U354" s="13">
        <v>0</v>
      </c>
      <c r="V354" s="13">
        <v>0</v>
      </c>
      <c r="W354" s="13">
        <v>0</v>
      </c>
      <c r="X354" s="13">
        <v>0</v>
      </c>
      <c r="Y354" s="30">
        <v>0</v>
      </c>
      <c r="Z354" s="14">
        <v>146.77419399999999</v>
      </c>
      <c r="AA354" s="13">
        <v>0</v>
      </c>
      <c r="AB354" s="13">
        <v>0</v>
      </c>
      <c r="AC354" s="42">
        <f t="shared" si="21"/>
        <v>0</v>
      </c>
      <c r="AD354" s="42">
        <f t="shared" si="22"/>
        <v>-26</v>
      </c>
      <c r="AE354" s="42">
        <f t="shared" si="23"/>
        <v>-26</v>
      </c>
      <c r="AF354" s="42">
        <f t="shared" si="24"/>
        <v>-52</v>
      </c>
    </row>
    <row r="355" spans="1:32" hidden="1" x14ac:dyDescent="0.15">
      <c r="A355" s="12" t="s">
        <v>1240</v>
      </c>
      <c r="B355" s="12">
        <v>7</v>
      </c>
      <c r="C355" s="12" t="s">
        <v>350</v>
      </c>
      <c r="D355" s="12" t="s">
        <v>351</v>
      </c>
      <c r="E355" s="12" t="s">
        <v>351</v>
      </c>
      <c r="F355" s="12" t="s">
        <v>352</v>
      </c>
      <c r="G355" s="12" t="s">
        <v>1234</v>
      </c>
      <c r="H355" s="12" t="s">
        <v>490</v>
      </c>
      <c r="I355" s="12" t="s">
        <v>375</v>
      </c>
      <c r="J355" s="12" t="s">
        <v>1241</v>
      </c>
      <c r="K355" s="12" t="s">
        <v>699</v>
      </c>
      <c r="L355" s="12" t="s">
        <v>697</v>
      </c>
      <c r="M355" s="12" t="s">
        <v>376</v>
      </c>
      <c r="N355" s="13">
        <v>16</v>
      </c>
      <c r="O355" s="13">
        <v>16</v>
      </c>
      <c r="P355" s="13">
        <v>16</v>
      </c>
      <c r="Q355" s="13">
        <v>16</v>
      </c>
      <c r="R355" s="13">
        <v>16</v>
      </c>
      <c r="S355" s="13">
        <v>16</v>
      </c>
      <c r="T355" s="13">
        <v>16</v>
      </c>
      <c r="U355" s="13">
        <v>0</v>
      </c>
      <c r="V355" s="13">
        <v>0</v>
      </c>
      <c r="W355" s="13">
        <v>0</v>
      </c>
      <c r="X355" s="13">
        <v>0</v>
      </c>
      <c r="Y355" s="30">
        <v>0</v>
      </c>
      <c r="Z355" s="14">
        <v>112</v>
      </c>
      <c r="AA355" s="13">
        <v>0</v>
      </c>
      <c r="AB355" s="13">
        <v>0</v>
      </c>
      <c r="AC355" s="42">
        <f t="shared" si="21"/>
        <v>0</v>
      </c>
      <c r="AD355" s="42">
        <f t="shared" si="22"/>
        <v>-16</v>
      </c>
      <c r="AE355" s="42">
        <f t="shared" si="23"/>
        <v>-16</v>
      </c>
      <c r="AF355" s="42">
        <f t="shared" si="24"/>
        <v>-32</v>
      </c>
    </row>
    <row r="356" spans="1:32" hidden="1" x14ac:dyDescent="0.15">
      <c r="A356" s="12" t="s">
        <v>1242</v>
      </c>
      <c r="B356" s="12">
        <v>7</v>
      </c>
      <c r="C356" s="12" t="s">
        <v>350</v>
      </c>
      <c r="D356" s="12" t="s">
        <v>351</v>
      </c>
      <c r="E356" s="12" t="s">
        <v>351</v>
      </c>
      <c r="F356" s="12" t="s">
        <v>352</v>
      </c>
      <c r="G356" s="12" t="s">
        <v>1234</v>
      </c>
      <c r="H356" s="12" t="s">
        <v>490</v>
      </c>
      <c r="I356" s="12" t="s">
        <v>375</v>
      </c>
      <c r="J356" s="12" t="s">
        <v>1243</v>
      </c>
      <c r="K356" s="12" t="s">
        <v>699</v>
      </c>
      <c r="L356" s="12" t="s">
        <v>697</v>
      </c>
      <c r="M356" s="12" t="s">
        <v>376</v>
      </c>
      <c r="N356" s="13">
        <v>102.5</v>
      </c>
      <c r="O356" s="13">
        <v>102.5</v>
      </c>
      <c r="P356" s="13">
        <v>102.5</v>
      </c>
      <c r="Q356" s="13">
        <v>84.045000000000002</v>
      </c>
      <c r="R356" s="13">
        <v>84.045000000000002</v>
      </c>
      <c r="S356" s="13">
        <v>84.045000000000002</v>
      </c>
      <c r="T356" s="13">
        <v>84.045000000000002</v>
      </c>
      <c r="U356" s="13">
        <v>84.045000000000002</v>
      </c>
      <c r="V356" s="13">
        <v>84.045000000000002</v>
      </c>
      <c r="W356" s="13">
        <v>84.045000000000002</v>
      </c>
      <c r="X356" s="13">
        <v>84.045000000000002</v>
      </c>
      <c r="Y356" s="30">
        <v>84.045000000000002</v>
      </c>
      <c r="Z356" s="14">
        <v>1063.905</v>
      </c>
      <c r="AA356" s="13">
        <v>0</v>
      </c>
      <c r="AB356" s="13">
        <v>0</v>
      </c>
      <c r="AC356" s="42">
        <f t="shared" si="21"/>
        <v>0</v>
      </c>
      <c r="AD356" s="42">
        <f t="shared" si="22"/>
        <v>-102.5</v>
      </c>
      <c r="AE356" s="42">
        <f t="shared" si="23"/>
        <v>-102.5</v>
      </c>
      <c r="AF356" s="42">
        <f t="shared" si="24"/>
        <v>-205</v>
      </c>
    </row>
    <row r="357" spans="1:32" hidden="1" x14ac:dyDescent="0.15">
      <c r="A357" s="12" t="s">
        <v>1244</v>
      </c>
      <c r="B357" s="12">
        <v>7</v>
      </c>
      <c r="C357" s="12" t="s">
        <v>350</v>
      </c>
      <c r="D357" s="12" t="s">
        <v>351</v>
      </c>
      <c r="E357" s="12" t="s">
        <v>351</v>
      </c>
      <c r="F357" s="12" t="s">
        <v>352</v>
      </c>
      <c r="G357" s="12" t="s">
        <v>1234</v>
      </c>
      <c r="H357" s="12" t="s">
        <v>490</v>
      </c>
      <c r="I357" s="12" t="s">
        <v>375</v>
      </c>
      <c r="J357" s="12" t="s">
        <v>1245</v>
      </c>
      <c r="K357" s="12" t="s">
        <v>699</v>
      </c>
      <c r="L357" s="12" t="s">
        <v>697</v>
      </c>
      <c r="M357" s="12" t="s">
        <v>376</v>
      </c>
      <c r="N357" s="13">
        <v>26</v>
      </c>
      <c r="O357" s="13">
        <v>26</v>
      </c>
      <c r="P357" s="13">
        <v>26</v>
      </c>
      <c r="Q357" s="13">
        <v>26</v>
      </c>
      <c r="R357" s="13">
        <v>21.2</v>
      </c>
      <c r="S357" s="13">
        <v>16</v>
      </c>
      <c r="T357" s="13">
        <v>16</v>
      </c>
      <c r="U357" s="13">
        <v>0</v>
      </c>
      <c r="V357" s="13">
        <v>0</v>
      </c>
      <c r="W357" s="13">
        <v>0</v>
      </c>
      <c r="X357" s="13">
        <v>0</v>
      </c>
      <c r="Y357" s="30">
        <v>0</v>
      </c>
      <c r="Z357" s="14">
        <v>157.19999999999999</v>
      </c>
      <c r="AA357" s="13">
        <v>0</v>
      </c>
      <c r="AB357" s="13">
        <v>0</v>
      </c>
      <c r="AC357" s="42">
        <f t="shared" si="21"/>
        <v>0</v>
      </c>
      <c r="AD357" s="42">
        <f t="shared" si="22"/>
        <v>-26</v>
      </c>
      <c r="AE357" s="42">
        <f t="shared" si="23"/>
        <v>-26</v>
      </c>
      <c r="AF357" s="42">
        <f t="shared" si="24"/>
        <v>-52</v>
      </c>
    </row>
    <row r="358" spans="1:32" hidden="1" x14ac:dyDescent="0.15">
      <c r="A358" s="12" t="s">
        <v>1246</v>
      </c>
      <c r="B358" s="12">
        <v>7</v>
      </c>
      <c r="C358" s="12" t="s">
        <v>350</v>
      </c>
      <c r="D358" s="12" t="s">
        <v>351</v>
      </c>
      <c r="E358" s="12" t="s">
        <v>351</v>
      </c>
      <c r="F358" s="12" t="s">
        <v>352</v>
      </c>
      <c r="G358" s="12" t="s">
        <v>1234</v>
      </c>
      <c r="H358" s="12" t="s">
        <v>490</v>
      </c>
      <c r="I358" s="12" t="s">
        <v>375</v>
      </c>
      <c r="J358" s="12" t="s">
        <v>1247</v>
      </c>
      <c r="K358" s="12" t="s">
        <v>699</v>
      </c>
      <c r="L358" s="12" t="s">
        <v>697</v>
      </c>
      <c r="M358" s="12" t="s">
        <v>376</v>
      </c>
      <c r="N358" s="13">
        <v>26</v>
      </c>
      <c r="O358" s="13">
        <v>26</v>
      </c>
      <c r="P358" s="13">
        <v>26</v>
      </c>
      <c r="Q358" s="13">
        <v>26</v>
      </c>
      <c r="R358" s="13">
        <v>26</v>
      </c>
      <c r="S358" s="13">
        <v>-34.472000000000001</v>
      </c>
      <c r="T358" s="13">
        <v>9</v>
      </c>
      <c r="U358" s="13">
        <v>0</v>
      </c>
      <c r="V358" s="13">
        <v>0</v>
      </c>
      <c r="W358" s="13">
        <v>0</v>
      </c>
      <c r="X358" s="13">
        <v>0</v>
      </c>
      <c r="Y358" s="30">
        <v>0</v>
      </c>
      <c r="Z358" s="14">
        <v>104.52800000000001</v>
      </c>
      <c r="AA358" s="13">
        <v>0</v>
      </c>
      <c r="AB358" s="13">
        <v>0</v>
      </c>
      <c r="AC358" s="42">
        <f t="shared" si="21"/>
        <v>0</v>
      </c>
      <c r="AD358" s="42">
        <f t="shared" si="22"/>
        <v>-26</v>
      </c>
      <c r="AE358" s="42">
        <f t="shared" si="23"/>
        <v>-26</v>
      </c>
      <c r="AF358" s="42">
        <f t="shared" si="24"/>
        <v>-52</v>
      </c>
    </row>
    <row r="359" spans="1:32" hidden="1" x14ac:dyDescent="0.15">
      <c r="A359" s="12" t="s">
        <v>1248</v>
      </c>
      <c r="B359" s="12">
        <v>7</v>
      </c>
      <c r="C359" s="12" t="s">
        <v>350</v>
      </c>
      <c r="D359" s="12" t="s">
        <v>351</v>
      </c>
      <c r="E359" s="12" t="s">
        <v>351</v>
      </c>
      <c r="F359" s="12" t="s">
        <v>352</v>
      </c>
      <c r="G359" s="12" t="s">
        <v>1249</v>
      </c>
      <c r="H359" s="12" t="s">
        <v>374</v>
      </c>
      <c r="I359" s="12" t="s">
        <v>375</v>
      </c>
      <c r="J359" s="12" t="s">
        <v>186</v>
      </c>
      <c r="K359" s="12" t="s">
        <v>186</v>
      </c>
      <c r="L359" s="12" t="s">
        <v>481</v>
      </c>
      <c r="M359" s="12" t="s">
        <v>376</v>
      </c>
      <c r="N359" s="13">
        <v>25</v>
      </c>
      <c r="O359" s="13">
        <v>25</v>
      </c>
      <c r="P359" s="13">
        <v>25</v>
      </c>
      <c r="Q359" s="13">
        <v>25</v>
      </c>
      <c r="R359" s="13">
        <v>25</v>
      </c>
      <c r="S359" s="13">
        <v>25</v>
      </c>
      <c r="T359" s="13">
        <v>25</v>
      </c>
      <c r="U359" s="13">
        <v>25</v>
      </c>
      <c r="V359" s="13">
        <v>25</v>
      </c>
      <c r="W359" s="13">
        <v>25</v>
      </c>
      <c r="X359" s="13">
        <v>25</v>
      </c>
      <c r="Y359" s="30">
        <v>25</v>
      </c>
      <c r="Z359" s="14">
        <v>300</v>
      </c>
      <c r="AA359" s="13">
        <v>25</v>
      </c>
      <c r="AB359" s="13">
        <v>25</v>
      </c>
      <c r="AC359" s="42">
        <f t="shared" si="21"/>
        <v>50</v>
      </c>
      <c r="AD359" s="42">
        <f t="shared" si="22"/>
        <v>0</v>
      </c>
      <c r="AE359" s="42">
        <f t="shared" si="23"/>
        <v>0</v>
      </c>
      <c r="AF359" s="42">
        <f t="shared" si="24"/>
        <v>0</v>
      </c>
    </row>
    <row r="360" spans="1:32" hidden="1" x14ac:dyDescent="0.15">
      <c r="A360" s="12" t="s">
        <v>1250</v>
      </c>
      <c r="B360" s="12">
        <v>7</v>
      </c>
      <c r="C360" s="12" t="s">
        <v>350</v>
      </c>
      <c r="D360" s="12" t="s">
        <v>351</v>
      </c>
      <c r="E360" s="12" t="s">
        <v>351</v>
      </c>
      <c r="F360" s="12" t="s">
        <v>352</v>
      </c>
      <c r="G360" s="12" t="s">
        <v>1251</v>
      </c>
      <c r="H360" s="12" t="s">
        <v>374</v>
      </c>
      <c r="I360" s="12" t="s">
        <v>375</v>
      </c>
      <c r="J360" s="12" t="s">
        <v>1252</v>
      </c>
      <c r="K360" s="12" t="s">
        <v>1252</v>
      </c>
      <c r="L360" s="12" t="s">
        <v>421</v>
      </c>
      <c r="M360" s="12" t="s">
        <v>358</v>
      </c>
      <c r="N360" s="13">
        <v>10.497719</v>
      </c>
      <c r="O360" s="13">
        <v>11.231716</v>
      </c>
      <c r="P360" s="13">
        <v>11.231716</v>
      </c>
      <c r="Q360" s="13">
        <v>11.231716</v>
      </c>
      <c r="R360" s="13">
        <v>11.231716</v>
      </c>
      <c r="S360" s="13">
        <v>11.231716</v>
      </c>
      <c r="T360" s="13">
        <v>11.171620000000001</v>
      </c>
      <c r="U360" s="13">
        <v>11.231716</v>
      </c>
      <c r="V360" s="13">
        <v>11.231716</v>
      </c>
      <c r="W360" s="13">
        <v>11.231716</v>
      </c>
      <c r="X360" s="13">
        <v>11.231716</v>
      </c>
      <c r="Y360" s="30">
        <v>11.231716</v>
      </c>
      <c r="Z360" s="14">
        <v>133.98649900000001</v>
      </c>
      <c r="AA360" s="13">
        <v>11.171620000000001</v>
      </c>
      <c r="AB360" s="13">
        <v>11.231716</v>
      </c>
      <c r="AC360" s="42">
        <f t="shared" si="21"/>
        <v>22.403336000000003</v>
      </c>
      <c r="AD360" s="42">
        <f t="shared" si="22"/>
        <v>0.67390100000000075</v>
      </c>
      <c r="AE360" s="42">
        <f t="shared" si="23"/>
        <v>0</v>
      </c>
      <c r="AF360" s="42">
        <f t="shared" si="24"/>
        <v>0.67390100000000075</v>
      </c>
    </row>
    <row r="361" spans="1:32" hidden="1" x14ac:dyDescent="0.15">
      <c r="A361" s="12" t="s">
        <v>1253</v>
      </c>
      <c r="B361" s="12">
        <v>7</v>
      </c>
      <c r="C361" s="12" t="s">
        <v>350</v>
      </c>
      <c r="D361" s="12" t="s">
        <v>351</v>
      </c>
      <c r="E361" s="12" t="s">
        <v>351</v>
      </c>
      <c r="F361" s="12" t="s">
        <v>352</v>
      </c>
      <c r="G361" s="12" t="s">
        <v>1254</v>
      </c>
      <c r="H361" s="12" t="s">
        <v>490</v>
      </c>
      <c r="I361" s="12" t="s">
        <v>375</v>
      </c>
      <c r="J361" s="12" t="s">
        <v>881</v>
      </c>
      <c r="K361" s="12" t="s">
        <v>803</v>
      </c>
      <c r="L361" s="12" t="s">
        <v>712</v>
      </c>
      <c r="M361" s="12" t="s">
        <v>376</v>
      </c>
      <c r="N361" s="13">
        <v>2.6</v>
      </c>
      <c r="O361" s="13">
        <v>2.6</v>
      </c>
      <c r="P361" s="13">
        <v>2.6</v>
      </c>
      <c r="Q361" s="13">
        <v>2.6</v>
      </c>
      <c r="R361" s="13">
        <v>2.6</v>
      </c>
      <c r="S361" s="13">
        <v>2.6</v>
      </c>
      <c r="T361" s="13">
        <v>2.6</v>
      </c>
      <c r="U361" s="13">
        <v>2.6</v>
      </c>
      <c r="V361" s="13">
        <v>2.6</v>
      </c>
      <c r="W361" s="13">
        <v>2.6</v>
      </c>
      <c r="X361" s="13">
        <v>2.6</v>
      </c>
      <c r="Y361" s="30">
        <v>2.6</v>
      </c>
      <c r="Z361" s="14">
        <v>31.2</v>
      </c>
      <c r="AA361" s="13">
        <v>2.6</v>
      </c>
      <c r="AB361" s="13">
        <v>2.6</v>
      </c>
      <c r="AC361" s="42">
        <f t="shared" si="21"/>
        <v>5.2</v>
      </c>
      <c r="AD361" s="42">
        <f t="shared" si="22"/>
        <v>0</v>
      </c>
      <c r="AE361" s="42">
        <f t="shared" si="23"/>
        <v>0</v>
      </c>
      <c r="AF361" s="42">
        <f t="shared" si="24"/>
        <v>0</v>
      </c>
    </row>
    <row r="362" spans="1:32" hidden="1" x14ac:dyDescent="0.15">
      <c r="A362" s="12" t="s">
        <v>1255</v>
      </c>
      <c r="B362" s="12">
        <v>7</v>
      </c>
      <c r="C362" s="12" t="s">
        <v>350</v>
      </c>
      <c r="D362" s="12" t="s">
        <v>351</v>
      </c>
      <c r="E362" s="12" t="s">
        <v>351</v>
      </c>
      <c r="F362" s="12" t="s">
        <v>352</v>
      </c>
      <c r="G362" s="12" t="s">
        <v>1256</v>
      </c>
      <c r="H362" s="12" t="s">
        <v>366</v>
      </c>
      <c r="I362" s="12" t="s">
        <v>367</v>
      </c>
      <c r="J362" s="12" t="s">
        <v>1257</v>
      </c>
      <c r="K362" s="12" t="s">
        <v>1257</v>
      </c>
      <c r="L362" s="12" t="s">
        <v>409</v>
      </c>
      <c r="M362" s="12" t="s">
        <v>358</v>
      </c>
      <c r="N362" s="13">
        <v>37.5</v>
      </c>
      <c r="O362" s="13">
        <v>37.5</v>
      </c>
      <c r="P362" s="13">
        <v>37.5</v>
      </c>
      <c r="Q362" s="13">
        <v>3.75</v>
      </c>
      <c r="R362" s="13">
        <v>0</v>
      </c>
      <c r="S362" s="13">
        <v>0</v>
      </c>
      <c r="T362" s="13">
        <v>0</v>
      </c>
      <c r="U362" s="13">
        <v>0</v>
      </c>
      <c r="V362" s="13">
        <v>0</v>
      </c>
      <c r="W362" s="13">
        <v>0</v>
      </c>
      <c r="X362" s="13">
        <v>0</v>
      </c>
      <c r="Y362" s="30">
        <v>0</v>
      </c>
      <c r="Z362" s="14">
        <v>116.25</v>
      </c>
      <c r="AA362" s="13">
        <v>0</v>
      </c>
      <c r="AB362" s="13">
        <v>0</v>
      </c>
      <c r="AC362" s="42">
        <f t="shared" si="21"/>
        <v>0</v>
      </c>
      <c r="AD362" s="42">
        <f t="shared" si="22"/>
        <v>-37.5</v>
      </c>
      <c r="AE362" s="42">
        <f t="shared" si="23"/>
        <v>-37.5</v>
      </c>
      <c r="AF362" s="42">
        <f t="shared" si="24"/>
        <v>-75</v>
      </c>
    </row>
    <row r="363" spans="1:32" hidden="1" x14ac:dyDescent="0.15">
      <c r="A363" s="12" t="s">
        <v>1258</v>
      </c>
      <c r="B363" s="12">
        <v>7</v>
      </c>
      <c r="C363" s="12" t="s">
        <v>350</v>
      </c>
      <c r="D363" s="12" t="s">
        <v>351</v>
      </c>
      <c r="E363" s="12" t="s">
        <v>351</v>
      </c>
      <c r="F363" s="12" t="s">
        <v>352</v>
      </c>
      <c r="G363" s="12" t="s">
        <v>1259</v>
      </c>
      <c r="H363" s="12" t="s">
        <v>366</v>
      </c>
      <c r="I363" s="12" t="s">
        <v>367</v>
      </c>
      <c r="J363" s="12" t="s">
        <v>263</v>
      </c>
      <c r="K363" s="12" t="s">
        <v>263</v>
      </c>
      <c r="L363" s="12" t="s">
        <v>409</v>
      </c>
      <c r="M363" s="12" t="s">
        <v>376</v>
      </c>
      <c r="N363" s="13">
        <v>61.607799999999997</v>
      </c>
      <c r="O363" s="13">
        <v>61.607799999999997</v>
      </c>
      <c r="P363" s="13">
        <v>61.607799999999997</v>
      </c>
      <c r="Q363" s="13">
        <v>61.607799999999997</v>
      </c>
      <c r="R363" s="13">
        <v>61.607799999999997</v>
      </c>
      <c r="S363" s="13">
        <v>61.607799999999997</v>
      </c>
      <c r="T363" s="13">
        <v>61.607799999999997</v>
      </c>
      <c r="U363" s="13">
        <v>61.607799999999997</v>
      </c>
      <c r="V363" s="13">
        <v>61.607799999999997</v>
      </c>
      <c r="W363" s="13">
        <v>61.607799999999997</v>
      </c>
      <c r="X363" s="13">
        <v>61.607799999999997</v>
      </c>
      <c r="Y363" s="30">
        <v>61.607799999999997</v>
      </c>
      <c r="Z363" s="14">
        <v>739.29359999999997</v>
      </c>
      <c r="AA363" s="13">
        <v>61.607799999999997</v>
      </c>
      <c r="AB363" s="13">
        <v>61.607799999999997</v>
      </c>
      <c r="AC363" s="42">
        <f t="shared" si="21"/>
        <v>123.21559999999999</v>
      </c>
      <c r="AD363" s="42">
        <f t="shared" si="22"/>
        <v>0</v>
      </c>
      <c r="AE363" s="42">
        <f t="shared" si="23"/>
        <v>0</v>
      </c>
      <c r="AF363" s="42">
        <f t="shared" si="24"/>
        <v>0</v>
      </c>
    </row>
    <row r="364" spans="1:32" hidden="1" x14ac:dyDescent="0.15">
      <c r="A364" s="12" t="s">
        <v>1260</v>
      </c>
      <c r="B364" s="12">
        <v>7</v>
      </c>
      <c r="C364" s="12" t="s">
        <v>350</v>
      </c>
      <c r="D364" s="12" t="s">
        <v>351</v>
      </c>
      <c r="E364" s="12" t="s">
        <v>351</v>
      </c>
      <c r="F364" s="12" t="s">
        <v>352</v>
      </c>
      <c r="G364" s="12" t="s">
        <v>1261</v>
      </c>
      <c r="H364" s="12" t="s">
        <v>366</v>
      </c>
      <c r="I364" s="12" t="s">
        <v>367</v>
      </c>
      <c r="J364" s="12" t="s">
        <v>235</v>
      </c>
      <c r="K364" s="12" t="s">
        <v>235</v>
      </c>
      <c r="L364" s="12" t="s">
        <v>919</v>
      </c>
      <c r="M364" s="12" t="s">
        <v>376</v>
      </c>
      <c r="N364" s="13">
        <v>9.25</v>
      </c>
      <c r="O364" s="13">
        <v>0</v>
      </c>
      <c r="P364" s="13">
        <v>0</v>
      </c>
      <c r="Q364" s="13">
        <v>0</v>
      </c>
      <c r="R364" s="13">
        <v>0</v>
      </c>
      <c r="S364" s="13">
        <v>0</v>
      </c>
      <c r="T364" s="13">
        <v>0</v>
      </c>
      <c r="U364" s="13">
        <v>0</v>
      </c>
      <c r="V364" s="13">
        <v>0</v>
      </c>
      <c r="W364" s="13">
        <v>0</v>
      </c>
      <c r="X364" s="13">
        <v>0</v>
      </c>
      <c r="Y364" s="30">
        <v>0</v>
      </c>
      <c r="Z364" s="14">
        <v>9.25</v>
      </c>
      <c r="AA364" s="13">
        <v>0</v>
      </c>
      <c r="AB364" s="13">
        <v>0</v>
      </c>
      <c r="AC364" s="42">
        <f t="shared" si="21"/>
        <v>0</v>
      </c>
      <c r="AD364" s="42">
        <f t="shared" si="22"/>
        <v>-9.25</v>
      </c>
      <c r="AE364" s="42">
        <f t="shared" si="23"/>
        <v>0</v>
      </c>
      <c r="AF364" s="42">
        <f t="shared" si="24"/>
        <v>-9.25</v>
      </c>
    </row>
    <row r="365" spans="1:32" hidden="1" x14ac:dyDescent="0.15">
      <c r="A365" s="12" t="s">
        <v>1262</v>
      </c>
      <c r="B365" s="12">
        <v>7</v>
      </c>
      <c r="C365" s="12" t="s">
        <v>350</v>
      </c>
      <c r="D365" s="12" t="s">
        <v>351</v>
      </c>
      <c r="E365" s="12" t="s">
        <v>351</v>
      </c>
      <c r="F365" s="12" t="s">
        <v>352</v>
      </c>
      <c r="G365" s="12" t="s">
        <v>1263</v>
      </c>
      <c r="H365" s="12" t="s">
        <v>366</v>
      </c>
      <c r="I365" s="12" t="s">
        <v>367</v>
      </c>
      <c r="J365" s="12" t="s">
        <v>235</v>
      </c>
      <c r="K365" s="12" t="s">
        <v>235</v>
      </c>
      <c r="L365" s="12" t="s">
        <v>919</v>
      </c>
      <c r="M365" s="12" t="s">
        <v>376</v>
      </c>
      <c r="N365" s="13">
        <v>9.8000000000000007</v>
      </c>
      <c r="O365" s="13">
        <v>9.8000000000000007</v>
      </c>
      <c r="P365" s="13">
        <v>9.8000000000000007</v>
      </c>
      <c r="Q365" s="13">
        <v>9.8000000000000007</v>
      </c>
      <c r="R365" s="13">
        <v>9.8000000000000007</v>
      </c>
      <c r="S365" s="13">
        <v>9.8000000000000007</v>
      </c>
      <c r="T365" s="13">
        <v>9.8000000000000007</v>
      </c>
      <c r="U365" s="13">
        <v>9.8000000000000007</v>
      </c>
      <c r="V365" s="13">
        <v>9.8000000000000007</v>
      </c>
      <c r="W365" s="13">
        <v>9.8000000000000007</v>
      </c>
      <c r="X365" s="13">
        <v>9.8000000000000007</v>
      </c>
      <c r="Y365" s="30">
        <v>9.8000000000000007</v>
      </c>
      <c r="Z365" s="14">
        <v>117.6</v>
      </c>
      <c r="AA365" s="13">
        <v>9.8000000000000007</v>
      </c>
      <c r="AB365" s="13">
        <v>9.8000000000000007</v>
      </c>
      <c r="AC365" s="42">
        <f t="shared" si="21"/>
        <v>19.600000000000001</v>
      </c>
      <c r="AD365" s="42">
        <f t="shared" si="22"/>
        <v>0</v>
      </c>
      <c r="AE365" s="42">
        <f t="shared" si="23"/>
        <v>0</v>
      </c>
      <c r="AF365" s="42">
        <f t="shared" si="24"/>
        <v>0</v>
      </c>
    </row>
    <row r="366" spans="1:32" hidden="1" x14ac:dyDescent="0.15">
      <c r="A366" s="12" t="s">
        <v>1264</v>
      </c>
      <c r="B366" s="12">
        <v>7</v>
      </c>
      <c r="C366" s="12" t="s">
        <v>350</v>
      </c>
      <c r="D366" s="12" t="s">
        <v>351</v>
      </c>
      <c r="E366" s="12" t="s">
        <v>351</v>
      </c>
      <c r="F366" s="12" t="s">
        <v>352</v>
      </c>
      <c r="G366" s="12" t="s">
        <v>1265</v>
      </c>
      <c r="H366" s="12" t="s">
        <v>366</v>
      </c>
      <c r="I366" s="12" t="s">
        <v>367</v>
      </c>
      <c r="J366" s="12" t="s">
        <v>235</v>
      </c>
      <c r="K366" s="12" t="s">
        <v>235</v>
      </c>
      <c r="L366" s="12" t="s">
        <v>919</v>
      </c>
      <c r="M366" s="12" t="s">
        <v>376</v>
      </c>
      <c r="N366" s="13">
        <v>422.10376000000002</v>
      </c>
      <c r="O366" s="13">
        <v>422.10376000000002</v>
      </c>
      <c r="P366" s="13">
        <v>275.94430399999999</v>
      </c>
      <c r="Q366" s="13">
        <v>0</v>
      </c>
      <c r="R366" s="13">
        <v>0</v>
      </c>
      <c r="S366" s="13">
        <v>0</v>
      </c>
      <c r="T366" s="13">
        <v>0</v>
      </c>
      <c r="U366" s="13">
        <v>0</v>
      </c>
      <c r="V366" s="13">
        <v>0</v>
      </c>
      <c r="W366" s="13">
        <v>0</v>
      </c>
      <c r="X366" s="13">
        <v>0</v>
      </c>
      <c r="Y366" s="30">
        <v>0</v>
      </c>
      <c r="Z366" s="14">
        <v>1120.151824</v>
      </c>
      <c r="AA366" s="13">
        <v>0</v>
      </c>
      <c r="AB366" s="13">
        <v>0</v>
      </c>
      <c r="AC366" s="42">
        <f t="shared" si="21"/>
        <v>0</v>
      </c>
      <c r="AD366" s="42">
        <f t="shared" si="22"/>
        <v>-422.10376000000002</v>
      </c>
      <c r="AE366" s="42">
        <f t="shared" si="23"/>
        <v>-422.10376000000002</v>
      </c>
      <c r="AF366" s="42">
        <f t="shared" si="24"/>
        <v>-844.20752000000005</v>
      </c>
    </row>
    <row r="367" spans="1:32" hidden="1" x14ac:dyDescent="0.15">
      <c r="A367" s="12" t="s">
        <v>1266</v>
      </c>
      <c r="B367" s="12">
        <v>7</v>
      </c>
      <c r="C367" s="12" t="s">
        <v>350</v>
      </c>
      <c r="D367" s="12" t="s">
        <v>351</v>
      </c>
      <c r="E367" s="12" t="s">
        <v>351</v>
      </c>
      <c r="F367" s="12" t="s">
        <v>352</v>
      </c>
      <c r="G367" s="12" t="s">
        <v>1267</v>
      </c>
      <c r="H367" s="12" t="s">
        <v>366</v>
      </c>
      <c r="I367" s="12" t="s">
        <v>367</v>
      </c>
      <c r="J367" s="12" t="s">
        <v>1268</v>
      </c>
      <c r="K367" s="12" t="s">
        <v>232</v>
      </c>
      <c r="L367" s="12" t="s">
        <v>919</v>
      </c>
      <c r="M367" s="12" t="s">
        <v>376</v>
      </c>
      <c r="N367" s="13">
        <v>6</v>
      </c>
      <c r="O367" s="13">
        <v>6</v>
      </c>
      <c r="P367" s="13">
        <v>6</v>
      </c>
      <c r="Q367" s="13">
        <v>6</v>
      </c>
      <c r="R367" s="13">
        <v>5.0999999999999996</v>
      </c>
      <c r="S367" s="13">
        <v>5.0999999999999996</v>
      </c>
      <c r="T367" s="13">
        <v>6</v>
      </c>
      <c r="U367" s="13">
        <v>6</v>
      </c>
      <c r="V367" s="13">
        <v>6</v>
      </c>
      <c r="W367" s="13">
        <v>6</v>
      </c>
      <c r="X367" s="13">
        <v>6</v>
      </c>
      <c r="Y367" s="30">
        <v>6</v>
      </c>
      <c r="Z367" s="14">
        <v>70.2</v>
      </c>
      <c r="AA367" s="13">
        <v>6</v>
      </c>
      <c r="AB367" s="13">
        <v>6</v>
      </c>
      <c r="AC367" s="42">
        <f t="shared" si="21"/>
        <v>12</v>
      </c>
      <c r="AD367" s="42">
        <f t="shared" si="22"/>
        <v>0</v>
      </c>
      <c r="AE367" s="42">
        <f t="shared" si="23"/>
        <v>0</v>
      </c>
      <c r="AF367" s="42">
        <f t="shared" si="24"/>
        <v>0</v>
      </c>
    </row>
    <row r="368" spans="1:32" hidden="1" x14ac:dyDescent="0.15">
      <c r="A368" s="12" t="s">
        <v>1269</v>
      </c>
      <c r="B368" s="12">
        <v>7</v>
      </c>
      <c r="C368" s="12" t="s">
        <v>350</v>
      </c>
      <c r="D368" s="12" t="s">
        <v>351</v>
      </c>
      <c r="E368" s="12" t="s">
        <v>351</v>
      </c>
      <c r="F368" s="12" t="s">
        <v>352</v>
      </c>
      <c r="G368" s="12" t="s">
        <v>1270</v>
      </c>
      <c r="H368" s="12" t="s">
        <v>374</v>
      </c>
      <c r="I368" s="12" t="s">
        <v>375</v>
      </c>
      <c r="J368" s="12" t="s">
        <v>290</v>
      </c>
      <c r="K368" s="12" t="s">
        <v>290</v>
      </c>
      <c r="L368" s="12" t="s">
        <v>421</v>
      </c>
      <c r="M368" s="12" t="s">
        <v>376</v>
      </c>
      <c r="N368" s="13">
        <v>38.338999999999999</v>
      </c>
      <c r="O368" s="13">
        <v>38.338999999999999</v>
      </c>
      <c r="P368" s="13">
        <v>38.338999999999999</v>
      </c>
      <c r="Q368" s="13">
        <v>38.338999999999999</v>
      </c>
      <c r="R368" s="13">
        <v>38.338999999999999</v>
      </c>
      <c r="S368" s="13">
        <v>38.338999999999999</v>
      </c>
      <c r="T368" s="13">
        <v>38.338999999999999</v>
      </c>
      <c r="U368" s="13">
        <v>38.338999999999999</v>
      </c>
      <c r="V368" s="13">
        <v>38.338999999999999</v>
      </c>
      <c r="W368" s="13">
        <v>38.338999999999999</v>
      </c>
      <c r="X368" s="13">
        <v>38.338999999999999</v>
      </c>
      <c r="Y368" s="30">
        <v>38.338999999999999</v>
      </c>
      <c r="Z368" s="14">
        <v>460.06799999999998</v>
      </c>
      <c r="AA368" s="13">
        <v>38.338999999999999</v>
      </c>
      <c r="AB368" s="13">
        <v>38.338999999999999</v>
      </c>
      <c r="AC368" s="42">
        <f t="shared" si="21"/>
        <v>76.677999999999997</v>
      </c>
      <c r="AD368" s="42">
        <f t="shared" si="22"/>
        <v>0</v>
      </c>
      <c r="AE368" s="42">
        <f t="shared" si="23"/>
        <v>0</v>
      </c>
      <c r="AF368" s="42">
        <f t="shared" si="24"/>
        <v>0</v>
      </c>
    </row>
    <row r="369" spans="1:32" hidden="1" x14ac:dyDescent="0.15">
      <c r="A369" s="12" t="s">
        <v>1271</v>
      </c>
      <c r="B369" s="12">
        <v>7</v>
      </c>
      <c r="C369" s="12" t="s">
        <v>350</v>
      </c>
      <c r="D369" s="12" t="s">
        <v>351</v>
      </c>
      <c r="E369" s="12" t="s">
        <v>351</v>
      </c>
      <c r="F369" s="12" t="s">
        <v>352</v>
      </c>
      <c r="G369" s="12" t="s">
        <v>1272</v>
      </c>
      <c r="H369" s="12" t="s">
        <v>374</v>
      </c>
      <c r="I369" s="12" t="s">
        <v>375</v>
      </c>
      <c r="J369" s="12" t="s">
        <v>1273</v>
      </c>
      <c r="K369" s="12" t="s">
        <v>1097</v>
      </c>
      <c r="L369" s="12" t="s">
        <v>481</v>
      </c>
      <c r="M369" s="12" t="s">
        <v>376</v>
      </c>
      <c r="N369" s="13">
        <v>15.114000000000001</v>
      </c>
      <c r="O369" s="13">
        <v>15.114000000000001</v>
      </c>
      <c r="P369" s="13">
        <v>15.114000000000001</v>
      </c>
      <c r="Q369" s="13">
        <v>15.114000000000001</v>
      </c>
      <c r="R369" s="13">
        <v>15.114000000000001</v>
      </c>
      <c r="S369" s="13">
        <v>15.114000000000001</v>
      </c>
      <c r="T369" s="13">
        <v>15.114000000000001</v>
      </c>
      <c r="U369" s="13">
        <v>15.114000000000001</v>
      </c>
      <c r="V369" s="13">
        <v>15.114000000000001</v>
      </c>
      <c r="W369" s="13">
        <v>15.114000000000001</v>
      </c>
      <c r="X369" s="13">
        <v>15.114000000000001</v>
      </c>
      <c r="Y369" s="30">
        <v>15.114000000000001</v>
      </c>
      <c r="Z369" s="14">
        <v>181.36799999999999</v>
      </c>
      <c r="AA369" s="13">
        <v>15.114000000000001</v>
      </c>
      <c r="AB369" s="13">
        <v>15.114000000000001</v>
      </c>
      <c r="AC369" s="42">
        <f t="shared" si="21"/>
        <v>30.228000000000002</v>
      </c>
      <c r="AD369" s="42">
        <f t="shared" si="22"/>
        <v>0</v>
      </c>
      <c r="AE369" s="42">
        <f t="shared" si="23"/>
        <v>0</v>
      </c>
      <c r="AF369" s="42">
        <f t="shared" si="24"/>
        <v>0</v>
      </c>
    </row>
    <row r="370" spans="1:32" hidden="1" x14ac:dyDescent="0.15">
      <c r="A370" s="12" t="s">
        <v>1274</v>
      </c>
      <c r="B370" s="12">
        <v>7</v>
      </c>
      <c r="C370" s="12" t="s">
        <v>350</v>
      </c>
      <c r="D370" s="12" t="s">
        <v>351</v>
      </c>
      <c r="E370" s="12" t="s">
        <v>351</v>
      </c>
      <c r="F370" s="12" t="s">
        <v>352</v>
      </c>
      <c r="G370" s="12" t="s">
        <v>1275</v>
      </c>
      <c r="H370" s="12" t="s">
        <v>366</v>
      </c>
      <c r="I370" s="12" t="s">
        <v>367</v>
      </c>
      <c r="J370" s="12" t="s">
        <v>263</v>
      </c>
      <c r="K370" s="12" t="s">
        <v>263</v>
      </c>
      <c r="L370" s="12" t="s">
        <v>409</v>
      </c>
      <c r="M370" s="12" t="s">
        <v>376</v>
      </c>
      <c r="N370" s="13">
        <v>16.5</v>
      </c>
      <c r="O370" s="13">
        <v>16.5</v>
      </c>
      <c r="P370" s="13">
        <v>16.5</v>
      </c>
      <c r="Q370" s="13">
        <v>16.5</v>
      </c>
      <c r="R370" s="13">
        <v>16.5</v>
      </c>
      <c r="S370" s="13">
        <v>31.55</v>
      </c>
      <c r="T370" s="13">
        <v>24</v>
      </c>
      <c r="U370" s="13">
        <v>24</v>
      </c>
      <c r="V370" s="13">
        <v>24</v>
      </c>
      <c r="W370" s="13">
        <v>24</v>
      </c>
      <c r="X370" s="13">
        <v>24</v>
      </c>
      <c r="Y370" s="30">
        <v>24</v>
      </c>
      <c r="Z370" s="14">
        <v>258.05</v>
      </c>
      <c r="AA370" s="13">
        <v>24</v>
      </c>
      <c r="AB370" s="13">
        <v>24</v>
      </c>
      <c r="AC370" s="42">
        <f t="shared" si="21"/>
        <v>48</v>
      </c>
      <c r="AD370" s="42">
        <f t="shared" si="22"/>
        <v>7.5</v>
      </c>
      <c r="AE370" s="42">
        <f t="shared" si="23"/>
        <v>7.5</v>
      </c>
      <c r="AF370" s="42">
        <f t="shared" si="24"/>
        <v>15</v>
      </c>
    </row>
    <row r="371" spans="1:32" hidden="1" x14ac:dyDescent="0.15">
      <c r="A371" s="12" t="s">
        <v>1276</v>
      </c>
      <c r="B371" s="12">
        <v>7</v>
      </c>
      <c r="C371" s="12" t="s">
        <v>350</v>
      </c>
      <c r="D371" s="12" t="s">
        <v>351</v>
      </c>
      <c r="E371" s="12" t="s">
        <v>351</v>
      </c>
      <c r="F371" s="12" t="s">
        <v>352</v>
      </c>
      <c r="G371" s="12" t="s">
        <v>1277</v>
      </c>
      <c r="H371" s="12" t="s">
        <v>490</v>
      </c>
      <c r="I371" s="12" t="s">
        <v>375</v>
      </c>
      <c r="J371" s="12" t="s">
        <v>317</v>
      </c>
      <c r="K371" s="12" t="s">
        <v>317</v>
      </c>
      <c r="L371" s="12" t="s">
        <v>535</v>
      </c>
      <c r="M371" s="12" t="s">
        <v>376</v>
      </c>
      <c r="N371" s="13">
        <v>30</v>
      </c>
      <c r="O371" s="13">
        <v>30</v>
      </c>
      <c r="P371" s="13">
        <v>30</v>
      </c>
      <c r="Q371" s="13">
        <v>30</v>
      </c>
      <c r="R371" s="13">
        <v>30</v>
      </c>
      <c r="S371" s="13">
        <v>30</v>
      </c>
      <c r="T371" s="13">
        <v>30</v>
      </c>
      <c r="U371" s="13">
        <v>30</v>
      </c>
      <c r="V371" s="13">
        <v>30</v>
      </c>
      <c r="W371" s="13">
        <v>30</v>
      </c>
      <c r="X371" s="13">
        <v>30</v>
      </c>
      <c r="Y371" s="30">
        <v>30</v>
      </c>
      <c r="Z371" s="14">
        <v>360</v>
      </c>
      <c r="AA371" s="13">
        <v>30</v>
      </c>
      <c r="AB371" s="13">
        <v>30</v>
      </c>
      <c r="AC371" s="42">
        <f t="shared" si="21"/>
        <v>60</v>
      </c>
      <c r="AD371" s="42">
        <f t="shared" si="22"/>
        <v>0</v>
      </c>
      <c r="AE371" s="42">
        <f t="shared" si="23"/>
        <v>0</v>
      </c>
      <c r="AF371" s="42">
        <f t="shared" si="24"/>
        <v>0</v>
      </c>
    </row>
    <row r="372" spans="1:32" hidden="1" x14ac:dyDescent="0.15">
      <c r="A372" s="12" t="s">
        <v>1278</v>
      </c>
      <c r="B372" s="12">
        <v>7</v>
      </c>
      <c r="C372" s="12" t="s">
        <v>350</v>
      </c>
      <c r="D372" s="12" t="s">
        <v>351</v>
      </c>
      <c r="E372" s="12" t="s">
        <v>351</v>
      </c>
      <c r="F372" s="12" t="s">
        <v>352</v>
      </c>
      <c r="G372" s="12" t="s">
        <v>1279</v>
      </c>
      <c r="H372" s="12" t="s">
        <v>374</v>
      </c>
      <c r="I372" s="12" t="s">
        <v>375</v>
      </c>
      <c r="J372" s="12" t="s">
        <v>290</v>
      </c>
      <c r="K372" s="12" t="s">
        <v>290</v>
      </c>
      <c r="L372" s="12" t="s">
        <v>421</v>
      </c>
      <c r="M372" s="12" t="s">
        <v>376</v>
      </c>
      <c r="N372" s="13">
        <v>25.237100000000002</v>
      </c>
      <c r="O372" s="13">
        <v>25.237100000000002</v>
      </c>
      <c r="P372" s="13">
        <v>25.237100000000002</v>
      </c>
      <c r="Q372" s="13">
        <v>25.237100000000002</v>
      </c>
      <c r="R372" s="13">
        <v>25.237100000000002</v>
      </c>
      <c r="S372" s="13">
        <v>25.237100000000002</v>
      </c>
      <c r="T372" s="13">
        <v>9.15</v>
      </c>
      <c r="U372" s="13">
        <v>9.15</v>
      </c>
      <c r="V372" s="13">
        <v>9.15</v>
      </c>
      <c r="W372" s="13">
        <v>9.15</v>
      </c>
      <c r="X372" s="13">
        <v>9.15</v>
      </c>
      <c r="Y372" s="30">
        <v>9.15</v>
      </c>
      <c r="Z372" s="14">
        <v>206.32259999999999</v>
      </c>
      <c r="AA372" s="13">
        <v>9.15</v>
      </c>
      <c r="AB372" s="13">
        <v>9.15</v>
      </c>
      <c r="AC372" s="42">
        <f t="shared" si="21"/>
        <v>18.3</v>
      </c>
      <c r="AD372" s="42">
        <f t="shared" si="22"/>
        <v>-16.0871</v>
      </c>
      <c r="AE372" s="42">
        <f t="shared" si="23"/>
        <v>-16.0871</v>
      </c>
      <c r="AF372" s="42">
        <f t="shared" si="24"/>
        <v>-32.174199999999999</v>
      </c>
    </row>
    <row r="373" spans="1:32" hidden="1" x14ac:dyDescent="0.15">
      <c r="A373" s="12" t="s">
        <v>1280</v>
      </c>
      <c r="B373" s="12">
        <v>7</v>
      </c>
      <c r="C373" s="12" t="s">
        <v>350</v>
      </c>
      <c r="D373" s="12" t="s">
        <v>351</v>
      </c>
      <c r="E373" s="12" t="s">
        <v>351</v>
      </c>
      <c r="F373" s="12" t="s">
        <v>352</v>
      </c>
      <c r="G373" s="12" t="s">
        <v>1281</v>
      </c>
      <c r="H373" s="12" t="s">
        <v>374</v>
      </c>
      <c r="I373" s="12" t="s">
        <v>375</v>
      </c>
      <c r="J373" s="12" t="s">
        <v>290</v>
      </c>
      <c r="K373" s="12" t="s">
        <v>290</v>
      </c>
      <c r="L373" s="12" t="s">
        <v>421</v>
      </c>
      <c r="M373" s="12" t="s">
        <v>376</v>
      </c>
      <c r="N373" s="13">
        <v>23.487100000000002</v>
      </c>
      <c r="O373" s="13">
        <v>23.487100000000002</v>
      </c>
      <c r="P373" s="13">
        <v>23.487100000000002</v>
      </c>
      <c r="Q373" s="13">
        <v>23.487100000000002</v>
      </c>
      <c r="R373" s="13">
        <v>23.487100000000002</v>
      </c>
      <c r="S373" s="13">
        <v>23.487100000000002</v>
      </c>
      <c r="T373" s="13">
        <v>19.487100000000002</v>
      </c>
      <c r="U373" s="13">
        <v>19.487100000000002</v>
      </c>
      <c r="V373" s="13">
        <v>19.487100000000002</v>
      </c>
      <c r="W373" s="13">
        <v>19.487100000000002</v>
      </c>
      <c r="X373" s="13">
        <v>19.487100000000002</v>
      </c>
      <c r="Y373" s="30">
        <v>19.487100000000002</v>
      </c>
      <c r="Z373" s="14">
        <v>257.84519999999998</v>
      </c>
      <c r="AA373" s="13">
        <v>19.487100000000002</v>
      </c>
      <c r="AB373" s="13">
        <v>19.487100000000002</v>
      </c>
      <c r="AC373" s="42">
        <f t="shared" si="21"/>
        <v>38.974200000000003</v>
      </c>
      <c r="AD373" s="42">
        <f t="shared" si="22"/>
        <v>-4</v>
      </c>
      <c r="AE373" s="42">
        <f t="shared" si="23"/>
        <v>-4</v>
      </c>
      <c r="AF373" s="42">
        <f t="shared" si="24"/>
        <v>-8</v>
      </c>
    </row>
    <row r="374" spans="1:32" hidden="1" x14ac:dyDescent="0.15">
      <c r="A374" s="12" t="s">
        <v>1282</v>
      </c>
      <c r="B374" s="12">
        <v>7</v>
      </c>
      <c r="C374" s="12" t="s">
        <v>350</v>
      </c>
      <c r="D374" s="12" t="s">
        <v>351</v>
      </c>
      <c r="E374" s="12" t="s">
        <v>351</v>
      </c>
      <c r="F374" s="12" t="s">
        <v>352</v>
      </c>
      <c r="G374" s="12" t="s">
        <v>1283</v>
      </c>
      <c r="H374" s="12" t="s">
        <v>366</v>
      </c>
      <c r="I374" s="12" t="s">
        <v>367</v>
      </c>
      <c r="J374" s="12" t="s">
        <v>1284</v>
      </c>
      <c r="K374" s="12" t="s">
        <v>137</v>
      </c>
      <c r="L374" s="12" t="s">
        <v>409</v>
      </c>
      <c r="M374" s="12" t="s">
        <v>376</v>
      </c>
      <c r="N374" s="13">
        <v>12.099500000000001</v>
      </c>
      <c r="O374" s="13">
        <v>12.099500000000001</v>
      </c>
      <c r="P374" s="13">
        <v>12.099500000000001</v>
      </c>
      <c r="Q374" s="13">
        <v>12.099500000000001</v>
      </c>
      <c r="R374" s="13">
        <v>12.099500000000001</v>
      </c>
      <c r="S374" s="13">
        <v>12.099500000000001</v>
      </c>
      <c r="T374" s="13">
        <v>12.099500000000001</v>
      </c>
      <c r="U374" s="13">
        <v>12.099500000000001</v>
      </c>
      <c r="V374" s="13">
        <v>12.099500000000001</v>
      </c>
      <c r="W374" s="13">
        <v>12.099500000000001</v>
      </c>
      <c r="X374" s="13">
        <v>12.099500000000001</v>
      </c>
      <c r="Y374" s="30">
        <v>12.099500000000001</v>
      </c>
      <c r="Z374" s="14">
        <v>145.19399999999999</v>
      </c>
      <c r="AA374" s="13">
        <v>12.099500000000001</v>
      </c>
      <c r="AB374" s="13">
        <v>12.099500000000001</v>
      </c>
      <c r="AC374" s="42">
        <f t="shared" si="21"/>
        <v>24.199000000000002</v>
      </c>
      <c r="AD374" s="42">
        <f t="shared" si="22"/>
        <v>0</v>
      </c>
      <c r="AE374" s="42">
        <f t="shared" si="23"/>
        <v>0</v>
      </c>
      <c r="AF374" s="42">
        <f t="shared" si="24"/>
        <v>0</v>
      </c>
    </row>
    <row r="375" spans="1:32" hidden="1" x14ac:dyDescent="0.15">
      <c r="A375" s="12" t="s">
        <v>1285</v>
      </c>
      <c r="B375" s="12">
        <v>7</v>
      </c>
      <c r="C375" s="12" t="s">
        <v>350</v>
      </c>
      <c r="D375" s="12" t="s">
        <v>351</v>
      </c>
      <c r="E375" s="12" t="s">
        <v>351</v>
      </c>
      <c r="F375" s="12" t="s">
        <v>352</v>
      </c>
      <c r="G375" s="12" t="s">
        <v>1286</v>
      </c>
      <c r="H375" s="12" t="s">
        <v>374</v>
      </c>
      <c r="I375" s="12" t="s">
        <v>375</v>
      </c>
      <c r="J375" s="12" t="s">
        <v>1287</v>
      </c>
      <c r="K375" s="12" t="s">
        <v>1287</v>
      </c>
      <c r="L375" s="12" t="s">
        <v>415</v>
      </c>
      <c r="M375" s="12" t="s">
        <v>376</v>
      </c>
      <c r="N375" s="13">
        <v>26</v>
      </c>
      <c r="O375" s="13">
        <v>26</v>
      </c>
      <c r="P375" s="13">
        <v>26</v>
      </c>
      <c r="Q375" s="13">
        <v>26</v>
      </c>
      <c r="R375" s="13">
        <v>26</v>
      </c>
      <c r="S375" s="13">
        <v>26</v>
      </c>
      <c r="T375" s="13">
        <v>26</v>
      </c>
      <c r="U375" s="13">
        <v>26</v>
      </c>
      <c r="V375" s="13">
        <v>0</v>
      </c>
      <c r="W375" s="13">
        <v>0</v>
      </c>
      <c r="X375" s="13">
        <v>0</v>
      </c>
      <c r="Y375" s="30">
        <v>0</v>
      </c>
      <c r="Z375" s="14">
        <v>208</v>
      </c>
      <c r="AA375" s="13">
        <v>0</v>
      </c>
      <c r="AB375" s="13">
        <v>0</v>
      </c>
      <c r="AC375" s="42">
        <f t="shared" si="21"/>
        <v>0</v>
      </c>
      <c r="AD375" s="42">
        <f t="shared" si="22"/>
        <v>-26</v>
      </c>
      <c r="AE375" s="42">
        <f t="shared" si="23"/>
        <v>-26</v>
      </c>
      <c r="AF375" s="42">
        <f t="shared" si="24"/>
        <v>-52</v>
      </c>
    </row>
    <row r="376" spans="1:32" hidden="1" x14ac:dyDescent="0.15">
      <c r="A376" s="12" t="s">
        <v>1288</v>
      </c>
      <c r="B376" s="12">
        <v>7</v>
      </c>
      <c r="C376" s="12" t="s">
        <v>350</v>
      </c>
      <c r="D376" s="12" t="s">
        <v>351</v>
      </c>
      <c r="E376" s="12" t="s">
        <v>351</v>
      </c>
      <c r="F376" s="12" t="s">
        <v>352</v>
      </c>
      <c r="G376" s="12" t="s">
        <v>1289</v>
      </c>
      <c r="H376" s="12" t="s">
        <v>366</v>
      </c>
      <c r="I376" s="12" t="s">
        <v>367</v>
      </c>
      <c r="J376" s="12" t="s">
        <v>263</v>
      </c>
      <c r="K376" s="12" t="s">
        <v>263</v>
      </c>
      <c r="L376" s="12" t="s">
        <v>409</v>
      </c>
      <c r="M376" s="12" t="s">
        <v>376</v>
      </c>
      <c r="N376" s="13">
        <v>26.340299999999999</v>
      </c>
      <c r="O376" s="13">
        <v>28.91404</v>
      </c>
      <c r="P376" s="13">
        <v>26.340299999999999</v>
      </c>
      <c r="Q376" s="13">
        <v>26.340299999999999</v>
      </c>
      <c r="R376" s="13">
        <v>26.340299999999999</v>
      </c>
      <c r="S376" s="13">
        <v>26.340299999999999</v>
      </c>
      <c r="T376" s="13">
        <v>26.340299999999999</v>
      </c>
      <c r="U376" s="13">
        <v>26.340299999999999</v>
      </c>
      <c r="V376" s="13">
        <v>26.340299999999999</v>
      </c>
      <c r="W376" s="13">
        <v>26.340299999999999</v>
      </c>
      <c r="X376" s="13">
        <v>26.340299999999999</v>
      </c>
      <c r="Y376" s="30">
        <v>26.340299999999999</v>
      </c>
      <c r="Z376" s="14">
        <v>318.65733999999998</v>
      </c>
      <c r="AA376" s="13">
        <v>26.340299999999999</v>
      </c>
      <c r="AB376" s="13">
        <v>26.340299999999999</v>
      </c>
      <c r="AC376" s="42">
        <f t="shared" si="21"/>
        <v>52.680599999999998</v>
      </c>
      <c r="AD376" s="42">
        <f t="shared" si="22"/>
        <v>0</v>
      </c>
      <c r="AE376" s="42">
        <f t="shared" si="23"/>
        <v>-2.5737400000000008</v>
      </c>
      <c r="AF376" s="42">
        <f t="shared" si="24"/>
        <v>-2.5737400000000008</v>
      </c>
    </row>
    <row r="377" spans="1:32" hidden="1" x14ac:dyDescent="0.15">
      <c r="A377" s="12" t="s">
        <v>1290</v>
      </c>
      <c r="B377" s="12">
        <v>7</v>
      </c>
      <c r="C377" s="12" t="s">
        <v>350</v>
      </c>
      <c r="D377" s="12" t="s">
        <v>351</v>
      </c>
      <c r="E377" s="12" t="s">
        <v>351</v>
      </c>
      <c r="F377" s="12" t="s">
        <v>352</v>
      </c>
      <c r="G377" s="12" t="s">
        <v>1291</v>
      </c>
      <c r="H377" s="12" t="s">
        <v>374</v>
      </c>
      <c r="I377" s="12" t="s">
        <v>375</v>
      </c>
      <c r="J377" s="12" t="s">
        <v>290</v>
      </c>
      <c r="K377" s="12" t="s">
        <v>290</v>
      </c>
      <c r="L377" s="12" t="s">
        <v>421</v>
      </c>
      <c r="M377" s="12" t="s">
        <v>376</v>
      </c>
      <c r="N377" s="13">
        <v>23.487100000000002</v>
      </c>
      <c r="O377" s="13">
        <v>23.487100000000002</v>
      </c>
      <c r="P377" s="13">
        <v>23.487100000000002</v>
      </c>
      <c r="Q377" s="13">
        <v>23.487100000000002</v>
      </c>
      <c r="R377" s="13">
        <v>23.487100000000002</v>
      </c>
      <c r="S377" s="13">
        <v>23.487100000000002</v>
      </c>
      <c r="T377" s="13">
        <v>23.487100000000002</v>
      </c>
      <c r="U377" s="13">
        <v>23.487100000000002</v>
      </c>
      <c r="V377" s="13">
        <v>23.487100000000002</v>
      </c>
      <c r="W377" s="13">
        <v>23.487100000000002</v>
      </c>
      <c r="X377" s="13">
        <v>23.487100000000002</v>
      </c>
      <c r="Y377" s="30">
        <v>23.487100000000002</v>
      </c>
      <c r="Z377" s="14">
        <v>281.84519999999998</v>
      </c>
      <c r="AA377" s="13">
        <v>23.487100000000002</v>
      </c>
      <c r="AB377" s="13">
        <v>23.487100000000002</v>
      </c>
      <c r="AC377" s="42">
        <f t="shared" si="21"/>
        <v>46.974200000000003</v>
      </c>
      <c r="AD377" s="42">
        <f t="shared" si="22"/>
        <v>0</v>
      </c>
      <c r="AE377" s="42">
        <f t="shared" si="23"/>
        <v>0</v>
      </c>
      <c r="AF377" s="42">
        <f t="shared" si="24"/>
        <v>0</v>
      </c>
    </row>
    <row r="378" spans="1:32" hidden="1" x14ac:dyDescent="0.15">
      <c r="A378" s="12" t="s">
        <v>1292</v>
      </c>
      <c r="B378" s="12">
        <v>7</v>
      </c>
      <c r="C378" s="12" t="s">
        <v>350</v>
      </c>
      <c r="D378" s="12" t="s">
        <v>351</v>
      </c>
      <c r="E378" s="12" t="s">
        <v>351</v>
      </c>
      <c r="F378" s="12" t="s">
        <v>352</v>
      </c>
      <c r="G378" s="12" t="s">
        <v>1293</v>
      </c>
      <c r="H378" s="12" t="s">
        <v>366</v>
      </c>
      <c r="I378" s="12" t="s">
        <v>367</v>
      </c>
      <c r="J378" s="12" t="s">
        <v>232</v>
      </c>
      <c r="K378" s="12" t="s">
        <v>232</v>
      </c>
      <c r="L378" s="12" t="s">
        <v>919</v>
      </c>
      <c r="M378" s="12" t="s">
        <v>376</v>
      </c>
      <c r="N378" s="13">
        <v>6.4875999999999996</v>
      </c>
      <c r="O378" s="13">
        <v>6.4904000000000002</v>
      </c>
      <c r="P378" s="13">
        <v>6.5856000000000003</v>
      </c>
      <c r="Q378" s="13">
        <v>6.5380000000000003</v>
      </c>
      <c r="R378" s="13">
        <v>6.4960000000000004</v>
      </c>
      <c r="S378" s="13">
        <v>6.4763999999999999</v>
      </c>
      <c r="T378" s="13">
        <v>6.4707999999999997</v>
      </c>
      <c r="U378" s="13">
        <v>6.468</v>
      </c>
      <c r="V378" s="13">
        <v>6.468</v>
      </c>
      <c r="W378" s="13">
        <v>6.468</v>
      </c>
      <c r="X378" s="13">
        <v>6.4568000000000003</v>
      </c>
      <c r="Y378" s="30">
        <v>5.4060949999999997</v>
      </c>
      <c r="Z378" s="14">
        <v>76.811695</v>
      </c>
      <c r="AA378" s="13">
        <v>5.8520000000000003</v>
      </c>
      <c r="AB378" s="13">
        <v>5.7959120000000004</v>
      </c>
      <c r="AC378" s="42">
        <f t="shared" si="21"/>
        <v>11.647912000000002</v>
      </c>
      <c r="AD378" s="42">
        <f t="shared" si="22"/>
        <v>-0.63559999999999928</v>
      </c>
      <c r="AE378" s="42">
        <f t="shared" si="23"/>
        <v>-0.69448799999999977</v>
      </c>
      <c r="AF378" s="42">
        <f t="shared" si="24"/>
        <v>-1.330087999999999</v>
      </c>
    </row>
    <row r="379" spans="1:32" hidden="1" x14ac:dyDescent="0.15">
      <c r="A379" s="12" t="s">
        <v>1294</v>
      </c>
      <c r="B379" s="12">
        <v>7</v>
      </c>
      <c r="C379" s="12" t="s">
        <v>350</v>
      </c>
      <c r="D379" s="12" t="s">
        <v>351</v>
      </c>
      <c r="E379" s="12" t="s">
        <v>351</v>
      </c>
      <c r="F379" s="12" t="s">
        <v>352</v>
      </c>
      <c r="G379" s="12" t="s">
        <v>1295</v>
      </c>
      <c r="H379" s="12" t="s">
        <v>490</v>
      </c>
      <c r="I379" s="12" t="s">
        <v>375</v>
      </c>
      <c r="J379" s="12" t="s">
        <v>1296</v>
      </c>
      <c r="K379" s="12" t="s">
        <v>699</v>
      </c>
      <c r="L379" s="12" t="s">
        <v>697</v>
      </c>
      <c r="M379" s="12" t="s">
        <v>376</v>
      </c>
      <c r="N379" s="13">
        <v>106.3</v>
      </c>
      <c r="O379" s="13">
        <v>106.3</v>
      </c>
      <c r="P379" s="13">
        <v>106.3</v>
      </c>
      <c r="Q379" s="13">
        <v>106.3</v>
      </c>
      <c r="R379" s="13">
        <v>106.3</v>
      </c>
      <c r="S379" s="13">
        <v>106.3</v>
      </c>
      <c r="T379" s="13">
        <v>106.3</v>
      </c>
      <c r="U379" s="13">
        <v>262.28225800000001</v>
      </c>
      <c r="V379" s="13">
        <v>156.15</v>
      </c>
      <c r="W379" s="13">
        <v>156.15</v>
      </c>
      <c r="X379" s="13">
        <v>156.15</v>
      </c>
      <c r="Y379" s="30">
        <v>156.15</v>
      </c>
      <c r="Z379" s="14">
        <v>1630.982258</v>
      </c>
      <c r="AA379" s="13">
        <v>156.15</v>
      </c>
      <c r="AB379" s="13">
        <v>156.15</v>
      </c>
      <c r="AC379" s="42">
        <f t="shared" si="21"/>
        <v>312.3</v>
      </c>
      <c r="AD379" s="42">
        <f t="shared" si="22"/>
        <v>49.850000000000009</v>
      </c>
      <c r="AE379" s="42">
        <f t="shared" si="23"/>
        <v>49.850000000000009</v>
      </c>
      <c r="AF379" s="42">
        <f t="shared" si="24"/>
        <v>99.700000000000017</v>
      </c>
    </row>
    <row r="380" spans="1:32" hidden="1" x14ac:dyDescent="0.15">
      <c r="A380" s="12" t="s">
        <v>1297</v>
      </c>
      <c r="B380" s="12">
        <v>7</v>
      </c>
      <c r="C380" s="12" t="s">
        <v>350</v>
      </c>
      <c r="D380" s="12" t="s">
        <v>351</v>
      </c>
      <c r="E380" s="12" t="s">
        <v>351</v>
      </c>
      <c r="F380" s="12" t="s">
        <v>352</v>
      </c>
      <c r="G380" s="12" t="s">
        <v>1298</v>
      </c>
      <c r="H380" s="12" t="s">
        <v>366</v>
      </c>
      <c r="I380" s="12" t="s">
        <v>367</v>
      </c>
      <c r="J380" s="12" t="s">
        <v>232</v>
      </c>
      <c r="K380" s="12" t="s">
        <v>232</v>
      </c>
      <c r="L380" s="12" t="s">
        <v>919</v>
      </c>
      <c r="M380" s="12" t="s">
        <v>376</v>
      </c>
      <c r="N380" s="13">
        <v>185.1283</v>
      </c>
      <c r="O380" s="13">
        <v>185.20820000000001</v>
      </c>
      <c r="P380" s="13">
        <v>187.9248</v>
      </c>
      <c r="Q380" s="13">
        <v>242.60650000000001</v>
      </c>
      <c r="R380" s="13">
        <v>212.28</v>
      </c>
      <c r="S380" s="13">
        <v>211.6395</v>
      </c>
      <c r="T380" s="13">
        <v>211.45650000000001</v>
      </c>
      <c r="U380" s="13">
        <v>211.36500000000001</v>
      </c>
      <c r="V380" s="13">
        <v>211.36500000000001</v>
      </c>
      <c r="W380" s="13">
        <v>211.36500000000001</v>
      </c>
      <c r="X380" s="13">
        <v>210.999</v>
      </c>
      <c r="Y380" s="30">
        <v>210.54150000000001</v>
      </c>
      <c r="Z380" s="14">
        <v>2491.8793000000001</v>
      </c>
      <c r="AA380" s="13">
        <v>210.35849999999999</v>
      </c>
      <c r="AB380" s="13">
        <v>209.80950000000001</v>
      </c>
      <c r="AC380" s="42">
        <f t="shared" si="21"/>
        <v>420.16800000000001</v>
      </c>
      <c r="AD380" s="42">
        <f t="shared" si="22"/>
        <v>25.230199999999996</v>
      </c>
      <c r="AE380" s="42">
        <f t="shared" si="23"/>
        <v>24.601300000000009</v>
      </c>
      <c r="AF380" s="42">
        <f t="shared" si="24"/>
        <v>49.831500000000005</v>
      </c>
    </row>
    <row r="381" spans="1:32" hidden="1" x14ac:dyDescent="0.15">
      <c r="A381" s="12" t="s">
        <v>1299</v>
      </c>
      <c r="B381" s="12">
        <v>7</v>
      </c>
      <c r="C381" s="12" t="s">
        <v>350</v>
      </c>
      <c r="D381" s="12" t="s">
        <v>351</v>
      </c>
      <c r="E381" s="12" t="s">
        <v>351</v>
      </c>
      <c r="F381" s="12" t="s">
        <v>352</v>
      </c>
      <c r="G381" s="12" t="s">
        <v>1300</v>
      </c>
      <c r="H381" s="12" t="s">
        <v>366</v>
      </c>
      <c r="I381" s="12" t="s">
        <v>367</v>
      </c>
      <c r="J381" s="12" t="s">
        <v>232</v>
      </c>
      <c r="K381" s="12" t="s">
        <v>232</v>
      </c>
      <c r="L381" s="12" t="s">
        <v>919</v>
      </c>
      <c r="M381" s="12" t="s">
        <v>376</v>
      </c>
      <c r="N381" s="13">
        <v>24.027290000000001</v>
      </c>
      <c r="O381" s="13">
        <v>24.037659999999999</v>
      </c>
      <c r="P381" s="13">
        <v>24.390239999999999</v>
      </c>
      <c r="Q381" s="13">
        <v>24.213950000000001</v>
      </c>
      <c r="R381" s="13">
        <v>24.058399999999999</v>
      </c>
      <c r="S381" s="13">
        <v>23.985810000000001</v>
      </c>
      <c r="T381" s="13">
        <v>23.965070000000001</v>
      </c>
      <c r="U381" s="13">
        <v>23.954699999999999</v>
      </c>
      <c r="V381" s="13">
        <v>23.954699999999999</v>
      </c>
      <c r="W381" s="13">
        <v>23.954699999999999</v>
      </c>
      <c r="X381" s="13">
        <v>23.913219999999999</v>
      </c>
      <c r="Y381" s="30">
        <v>19.793202000000001</v>
      </c>
      <c r="Z381" s="14">
        <v>284.248942</v>
      </c>
      <c r="AA381" s="13">
        <v>21.449670000000001</v>
      </c>
      <c r="AB381" s="13">
        <v>21.393689999999999</v>
      </c>
      <c r="AC381" s="42">
        <f t="shared" si="21"/>
        <v>42.843360000000004</v>
      </c>
      <c r="AD381" s="42">
        <f t="shared" si="22"/>
        <v>-2.5776199999999996</v>
      </c>
      <c r="AE381" s="42">
        <f t="shared" si="23"/>
        <v>-2.6439699999999995</v>
      </c>
      <c r="AF381" s="42">
        <f t="shared" si="24"/>
        <v>-5.2215899999999991</v>
      </c>
    </row>
    <row r="382" spans="1:32" hidden="1" x14ac:dyDescent="0.15">
      <c r="A382" s="12" t="s">
        <v>1301</v>
      </c>
      <c r="B382" s="12">
        <v>7</v>
      </c>
      <c r="C382" s="12" t="s">
        <v>350</v>
      </c>
      <c r="D382" s="12" t="s">
        <v>351</v>
      </c>
      <c r="E382" s="12" t="s">
        <v>351</v>
      </c>
      <c r="F382" s="12" t="s">
        <v>352</v>
      </c>
      <c r="G382" s="12" t="s">
        <v>1302</v>
      </c>
      <c r="H382" s="12" t="s">
        <v>490</v>
      </c>
      <c r="I382" s="12" t="s">
        <v>375</v>
      </c>
      <c r="J382" s="12" t="s">
        <v>971</v>
      </c>
      <c r="K382" s="12" t="s">
        <v>972</v>
      </c>
      <c r="L382" s="12" t="s">
        <v>712</v>
      </c>
      <c r="M382" s="12" t="s">
        <v>376</v>
      </c>
      <c r="N382" s="13">
        <v>15</v>
      </c>
      <c r="O382" s="13">
        <v>15</v>
      </c>
      <c r="P382" s="13">
        <v>15</v>
      </c>
      <c r="Q382" s="13">
        <v>15</v>
      </c>
      <c r="R382" s="13">
        <v>15</v>
      </c>
      <c r="S382" s="13">
        <v>15</v>
      </c>
      <c r="T382" s="13">
        <v>15</v>
      </c>
      <c r="U382" s="13">
        <v>15</v>
      </c>
      <c r="V382" s="13">
        <v>15</v>
      </c>
      <c r="W382" s="13">
        <v>15</v>
      </c>
      <c r="X382" s="13">
        <v>15</v>
      </c>
      <c r="Y382" s="30">
        <v>15</v>
      </c>
      <c r="Z382" s="14">
        <v>180</v>
      </c>
      <c r="AA382" s="13">
        <v>15</v>
      </c>
      <c r="AB382" s="13">
        <v>15</v>
      </c>
      <c r="AC382" s="42">
        <f t="shared" si="21"/>
        <v>30</v>
      </c>
      <c r="AD382" s="42">
        <f t="shared" si="22"/>
        <v>0</v>
      </c>
      <c r="AE382" s="42">
        <f t="shared" si="23"/>
        <v>0</v>
      </c>
      <c r="AF382" s="42">
        <f t="shared" si="24"/>
        <v>0</v>
      </c>
    </row>
    <row r="383" spans="1:32" hidden="1" x14ac:dyDescent="0.15">
      <c r="A383" s="12" t="s">
        <v>1303</v>
      </c>
      <c r="B383" s="12">
        <v>7</v>
      </c>
      <c r="C383" s="12" t="s">
        <v>350</v>
      </c>
      <c r="D383" s="12" t="s">
        <v>351</v>
      </c>
      <c r="E383" s="12" t="s">
        <v>351</v>
      </c>
      <c r="F383" s="12" t="s">
        <v>352</v>
      </c>
      <c r="G383" s="12" t="s">
        <v>1304</v>
      </c>
      <c r="H383" s="12" t="s">
        <v>366</v>
      </c>
      <c r="I383" s="12" t="s">
        <v>367</v>
      </c>
      <c r="J383" s="12" t="s">
        <v>232</v>
      </c>
      <c r="K383" s="12" t="s">
        <v>232</v>
      </c>
      <c r="L383" s="12" t="s">
        <v>919</v>
      </c>
      <c r="M383" s="12" t="s">
        <v>376</v>
      </c>
      <c r="N383" s="13">
        <v>184.90123399999999</v>
      </c>
      <c r="O383" s="13">
        <v>184.98103599999999</v>
      </c>
      <c r="P383" s="13">
        <v>187.69430399999999</v>
      </c>
      <c r="Q383" s="13">
        <v>186.33767</v>
      </c>
      <c r="R383" s="13">
        <v>185.14063999999999</v>
      </c>
      <c r="S383" s="13">
        <v>184.58202600000001</v>
      </c>
      <c r="T383" s="13">
        <v>184.42242200000001</v>
      </c>
      <c r="U383" s="13">
        <v>184.34262000000001</v>
      </c>
      <c r="V383" s="13">
        <v>184.34262000000001</v>
      </c>
      <c r="W383" s="13">
        <v>184.34262000000001</v>
      </c>
      <c r="X383" s="13">
        <v>184.02341200000001</v>
      </c>
      <c r="Y383" s="30">
        <v>103.89613300000001</v>
      </c>
      <c r="Z383" s="14">
        <v>2139.0067370000002</v>
      </c>
      <c r="AA383" s="13">
        <v>136.60658000000001</v>
      </c>
      <c r="AB383" s="13">
        <v>136.25005999999999</v>
      </c>
      <c r="AC383" s="42">
        <f t="shared" si="21"/>
        <v>272.85663999999997</v>
      </c>
      <c r="AD383" s="42">
        <f t="shared" si="22"/>
        <v>-48.29465399999998</v>
      </c>
      <c r="AE383" s="42">
        <f t="shared" si="23"/>
        <v>-48.730975999999998</v>
      </c>
      <c r="AF383" s="42">
        <f t="shared" si="24"/>
        <v>-97.025629999999978</v>
      </c>
    </row>
    <row r="384" spans="1:32" hidden="1" x14ac:dyDescent="0.15">
      <c r="A384" s="12" t="s">
        <v>1305</v>
      </c>
      <c r="B384" s="12">
        <v>7</v>
      </c>
      <c r="C384" s="12" t="s">
        <v>350</v>
      </c>
      <c r="D384" s="12" t="s">
        <v>351</v>
      </c>
      <c r="E384" s="12" t="s">
        <v>351</v>
      </c>
      <c r="F384" s="12" t="s">
        <v>352</v>
      </c>
      <c r="G384" s="12" t="s">
        <v>1306</v>
      </c>
      <c r="H384" s="12" t="s">
        <v>366</v>
      </c>
      <c r="I384" s="12" t="s">
        <v>367</v>
      </c>
      <c r="J384" s="12" t="s">
        <v>1307</v>
      </c>
      <c r="K384" s="12" t="s">
        <v>235</v>
      </c>
      <c r="L384" s="12" t="s">
        <v>919</v>
      </c>
      <c r="M384" s="12" t="s">
        <v>376</v>
      </c>
      <c r="N384" s="13">
        <v>32</v>
      </c>
      <c r="O384" s="13">
        <v>32</v>
      </c>
      <c r="P384" s="13">
        <v>32</v>
      </c>
      <c r="Q384" s="13">
        <v>32</v>
      </c>
      <c r="R384" s="13">
        <v>32</v>
      </c>
      <c r="S384" s="13">
        <v>32</v>
      </c>
      <c r="T384" s="13">
        <v>32</v>
      </c>
      <c r="U384" s="13">
        <v>32</v>
      </c>
      <c r="V384" s="13">
        <v>32</v>
      </c>
      <c r="W384" s="13">
        <v>32</v>
      </c>
      <c r="X384" s="13">
        <v>32</v>
      </c>
      <c r="Y384" s="30">
        <v>32</v>
      </c>
      <c r="Z384" s="14">
        <v>384</v>
      </c>
      <c r="AA384" s="13">
        <v>32</v>
      </c>
      <c r="AB384" s="13">
        <v>32</v>
      </c>
      <c r="AC384" s="42">
        <f t="shared" si="21"/>
        <v>64</v>
      </c>
      <c r="AD384" s="42">
        <f t="shared" si="22"/>
        <v>0</v>
      </c>
      <c r="AE384" s="42">
        <f t="shared" si="23"/>
        <v>0</v>
      </c>
      <c r="AF384" s="42">
        <f t="shared" si="24"/>
        <v>0</v>
      </c>
    </row>
    <row r="385" spans="1:32" hidden="1" x14ac:dyDescent="0.15">
      <c r="A385" s="12" t="s">
        <v>1308</v>
      </c>
      <c r="B385" s="12">
        <v>7</v>
      </c>
      <c r="C385" s="12" t="s">
        <v>350</v>
      </c>
      <c r="D385" s="12" t="s">
        <v>351</v>
      </c>
      <c r="E385" s="12" t="s">
        <v>351</v>
      </c>
      <c r="F385" s="12" t="s">
        <v>352</v>
      </c>
      <c r="G385" s="12" t="s">
        <v>1309</v>
      </c>
      <c r="H385" s="12" t="s">
        <v>490</v>
      </c>
      <c r="I385" s="12" t="s">
        <v>375</v>
      </c>
      <c r="J385" s="12" t="s">
        <v>971</v>
      </c>
      <c r="K385" s="12" t="s">
        <v>972</v>
      </c>
      <c r="L385" s="12" t="s">
        <v>712</v>
      </c>
      <c r="M385" s="12" t="s">
        <v>376</v>
      </c>
      <c r="N385" s="13">
        <v>5.5</v>
      </c>
      <c r="O385" s="13">
        <v>5.5</v>
      </c>
      <c r="P385" s="13">
        <v>5.5</v>
      </c>
      <c r="Q385" s="13">
        <v>5.5</v>
      </c>
      <c r="R385" s="13">
        <v>5.5</v>
      </c>
      <c r="S385" s="13">
        <v>5.5</v>
      </c>
      <c r="T385" s="13">
        <v>5.5</v>
      </c>
      <c r="U385" s="13">
        <v>5.5</v>
      </c>
      <c r="V385" s="13">
        <v>5.5</v>
      </c>
      <c r="W385" s="13">
        <v>5.5</v>
      </c>
      <c r="X385" s="13">
        <v>5.5</v>
      </c>
      <c r="Y385" s="30">
        <v>5.5</v>
      </c>
      <c r="Z385" s="14">
        <v>66</v>
      </c>
      <c r="AA385" s="13">
        <v>5.5</v>
      </c>
      <c r="AB385" s="13">
        <v>5.5</v>
      </c>
      <c r="AC385" s="42">
        <f t="shared" si="21"/>
        <v>11</v>
      </c>
      <c r="AD385" s="42">
        <f t="shared" si="22"/>
        <v>0</v>
      </c>
      <c r="AE385" s="42">
        <f t="shared" si="23"/>
        <v>0</v>
      </c>
      <c r="AF385" s="42">
        <f t="shared" si="24"/>
        <v>0</v>
      </c>
    </row>
    <row r="386" spans="1:32" hidden="1" x14ac:dyDescent="0.15">
      <c r="A386" s="12" t="s">
        <v>1310</v>
      </c>
      <c r="B386" s="12">
        <v>7</v>
      </c>
      <c r="C386" s="12" t="s">
        <v>350</v>
      </c>
      <c r="D386" s="12" t="s">
        <v>351</v>
      </c>
      <c r="E386" s="12" t="s">
        <v>351</v>
      </c>
      <c r="F386" s="12" t="s">
        <v>352</v>
      </c>
      <c r="G386" s="12" t="s">
        <v>1311</v>
      </c>
      <c r="H386" s="12" t="s">
        <v>366</v>
      </c>
      <c r="I386" s="12" t="s">
        <v>367</v>
      </c>
      <c r="J386" s="12" t="s">
        <v>232</v>
      </c>
      <c r="K386" s="12" t="s">
        <v>232</v>
      </c>
      <c r="L386" s="12" t="s">
        <v>919</v>
      </c>
      <c r="M386" s="12" t="s">
        <v>376</v>
      </c>
      <c r="N386" s="13">
        <v>40.779200000000003</v>
      </c>
      <c r="O386" s="13">
        <v>40.796799999999998</v>
      </c>
      <c r="P386" s="13">
        <v>155.876903</v>
      </c>
      <c r="Q386" s="13">
        <v>84.06</v>
      </c>
      <c r="R386" s="13">
        <v>83.52</v>
      </c>
      <c r="S386" s="13">
        <v>83.268000000000001</v>
      </c>
      <c r="T386" s="13">
        <v>83.195999999999998</v>
      </c>
      <c r="U386" s="13">
        <v>83.16</v>
      </c>
      <c r="V386" s="13">
        <v>83.16</v>
      </c>
      <c r="W386" s="13">
        <v>83.16</v>
      </c>
      <c r="X386" s="13">
        <v>83.016000000000005</v>
      </c>
      <c r="Y386" s="30">
        <v>82.835999999999999</v>
      </c>
      <c r="Z386" s="14">
        <v>986.82890299999997</v>
      </c>
      <c r="AA386" s="13">
        <v>82.763999999999996</v>
      </c>
      <c r="AB386" s="13">
        <v>82.548000000000002</v>
      </c>
      <c r="AC386" s="42">
        <f t="shared" si="21"/>
        <v>165.31200000000001</v>
      </c>
      <c r="AD386" s="42">
        <f t="shared" si="22"/>
        <v>41.984799999999993</v>
      </c>
      <c r="AE386" s="42">
        <f t="shared" si="23"/>
        <v>41.751200000000004</v>
      </c>
      <c r="AF386" s="42">
        <f t="shared" si="24"/>
        <v>83.73599999999999</v>
      </c>
    </row>
    <row r="387" spans="1:32" hidden="1" x14ac:dyDescent="0.15">
      <c r="A387" s="12" t="s">
        <v>1312</v>
      </c>
      <c r="B387" s="12">
        <v>7</v>
      </c>
      <c r="C387" s="12" t="s">
        <v>350</v>
      </c>
      <c r="D387" s="12" t="s">
        <v>351</v>
      </c>
      <c r="E387" s="12" t="s">
        <v>351</v>
      </c>
      <c r="F387" s="12" t="s">
        <v>352</v>
      </c>
      <c r="G387" s="12" t="s">
        <v>1313</v>
      </c>
      <c r="H387" s="12" t="s">
        <v>366</v>
      </c>
      <c r="I387" s="12" t="s">
        <v>367</v>
      </c>
      <c r="J387" s="12" t="s">
        <v>232</v>
      </c>
      <c r="K387" s="12" t="s">
        <v>232</v>
      </c>
      <c r="L387" s="12" t="s">
        <v>919</v>
      </c>
      <c r="M387" s="12" t="s">
        <v>376</v>
      </c>
      <c r="N387" s="13">
        <v>139.02000000000001</v>
      </c>
      <c r="O387" s="13">
        <v>139.08000000000001</v>
      </c>
      <c r="P387" s="13">
        <v>141.12</v>
      </c>
      <c r="Q387" s="13">
        <v>140.1</v>
      </c>
      <c r="R387" s="13">
        <v>139.19999999999999</v>
      </c>
      <c r="S387" s="13">
        <v>138.78</v>
      </c>
      <c r="T387" s="13">
        <v>138.66</v>
      </c>
      <c r="U387" s="13">
        <v>138.6</v>
      </c>
      <c r="V387" s="13">
        <v>138.6</v>
      </c>
      <c r="W387" s="13">
        <v>138.6</v>
      </c>
      <c r="X387" s="13">
        <v>138.36000000000001</v>
      </c>
      <c r="Y387" s="30">
        <v>114.5898</v>
      </c>
      <c r="Z387" s="14">
        <v>1644.7098000000001</v>
      </c>
      <c r="AA387" s="13">
        <v>124.146</v>
      </c>
      <c r="AB387" s="13">
        <v>123.822</v>
      </c>
      <c r="AC387" s="42">
        <f t="shared" ref="AC387:AC448" si="25">SUM(AA387:AB387)</f>
        <v>247.96800000000002</v>
      </c>
      <c r="AD387" s="42">
        <f t="shared" si="22"/>
        <v>-14.874000000000009</v>
      </c>
      <c r="AE387" s="42">
        <f t="shared" si="23"/>
        <v>-15.25800000000001</v>
      </c>
      <c r="AF387" s="42">
        <f t="shared" si="24"/>
        <v>-30.132000000000019</v>
      </c>
    </row>
    <row r="388" spans="1:32" hidden="1" x14ac:dyDescent="0.15">
      <c r="A388" s="12" t="s">
        <v>1314</v>
      </c>
      <c r="B388" s="12">
        <v>7</v>
      </c>
      <c r="C388" s="12" t="s">
        <v>350</v>
      </c>
      <c r="D388" s="12" t="s">
        <v>351</v>
      </c>
      <c r="E388" s="12" t="s">
        <v>351</v>
      </c>
      <c r="F388" s="12" t="s">
        <v>352</v>
      </c>
      <c r="G388" s="12" t="s">
        <v>1315</v>
      </c>
      <c r="H388" s="12" t="s">
        <v>366</v>
      </c>
      <c r="I388" s="12" t="s">
        <v>367</v>
      </c>
      <c r="J388" s="12" t="s">
        <v>263</v>
      </c>
      <c r="K388" s="12" t="s">
        <v>263</v>
      </c>
      <c r="L388" s="12" t="s">
        <v>409</v>
      </c>
      <c r="M388" s="12" t="s">
        <v>376</v>
      </c>
      <c r="N388" s="13">
        <v>12.9</v>
      </c>
      <c r="O388" s="13">
        <v>12.9</v>
      </c>
      <c r="P388" s="13">
        <v>12.9</v>
      </c>
      <c r="Q388" s="13">
        <v>12.9</v>
      </c>
      <c r="R388" s="13">
        <v>12.9</v>
      </c>
      <c r="S388" s="13">
        <v>17.87</v>
      </c>
      <c r="T388" s="13">
        <v>15</v>
      </c>
      <c r="U388" s="13">
        <v>15</v>
      </c>
      <c r="V388" s="13">
        <v>15</v>
      </c>
      <c r="W388" s="13">
        <v>15</v>
      </c>
      <c r="X388" s="13">
        <v>15</v>
      </c>
      <c r="Y388" s="30">
        <v>15</v>
      </c>
      <c r="Z388" s="14">
        <v>172.37</v>
      </c>
      <c r="AA388" s="13">
        <v>15</v>
      </c>
      <c r="AB388" s="13">
        <v>15</v>
      </c>
      <c r="AC388" s="42">
        <f t="shared" si="25"/>
        <v>30</v>
      </c>
      <c r="AD388" s="42">
        <f t="shared" ref="AD388:AD448" si="26">AA388-N388</f>
        <v>2.0999999999999996</v>
      </c>
      <c r="AE388" s="42">
        <f t="shared" ref="AE388:AE448" si="27">AB388-O388</f>
        <v>2.0999999999999996</v>
      </c>
      <c r="AF388" s="42">
        <f t="shared" ref="AF388:AF448" si="28">AD388+AE388</f>
        <v>4.1999999999999993</v>
      </c>
    </row>
    <row r="389" spans="1:32" hidden="1" x14ac:dyDescent="0.15">
      <c r="A389" s="12" t="s">
        <v>1316</v>
      </c>
      <c r="B389" s="12">
        <v>7</v>
      </c>
      <c r="C389" s="12" t="s">
        <v>350</v>
      </c>
      <c r="D389" s="12" t="s">
        <v>351</v>
      </c>
      <c r="E389" s="12" t="s">
        <v>351</v>
      </c>
      <c r="F389" s="12" t="s">
        <v>352</v>
      </c>
      <c r="G389" s="12" t="s">
        <v>1317</v>
      </c>
      <c r="H389" s="12" t="s">
        <v>404</v>
      </c>
      <c r="I389" s="12" t="s">
        <v>404</v>
      </c>
      <c r="J389" s="12" t="s">
        <v>872</v>
      </c>
      <c r="K389" s="12" t="s">
        <v>872</v>
      </c>
      <c r="L389" s="12" t="s">
        <v>871</v>
      </c>
      <c r="M389" s="12" t="s">
        <v>376</v>
      </c>
      <c r="N389" s="13">
        <v>61.134042000000001</v>
      </c>
      <c r="O389" s="13">
        <v>61.134042000000001</v>
      </c>
      <c r="P389" s="13">
        <v>61.134042000000001</v>
      </c>
      <c r="Q389" s="13">
        <v>61.134042000000001</v>
      </c>
      <c r="R389" s="13">
        <v>61.134042000000001</v>
      </c>
      <c r="S389" s="13">
        <v>61.134042000000001</v>
      </c>
      <c r="T389" s="13">
        <v>61.134042000000001</v>
      </c>
      <c r="U389" s="13">
        <v>61.134042000000001</v>
      </c>
      <c r="V389" s="13">
        <v>61.134042000000001</v>
      </c>
      <c r="W389" s="13">
        <v>61.134042000000001</v>
      </c>
      <c r="X389" s="13">
        <v>61.134042000000001</v>
      </c>
      <c r="Y389" s="30">
        <v>61.134042000000001</v>
      </c>
      <c r="Z389" s="14">
        <v>733.60850400000004</v>
      </c>
      <c r="AA389" s="13">
        <v>61.134042000000001</v>
      </c>
      <c r="AB389" s="13">
        <v>61.134042000000001</v>
      </c>
      <c r="AC389" s="42">
        <f t="shared" si="25"/>
        <v>122.268084</v>
      </c>
      <c r="AD389" s="42">
        <f t="shared" si="26"/>
        <v>0</v>
      </c>
      <c r="AE389" s="42">
        <f t="shared" si="27"/>
        <v>0</v>
      </c>
      <c r="AF389" s="42">
        <f t="shared" si="28"/>
        <v>0</v>
      </c>
    </row>
    <row r="390" spans="1:32" hidden="1" x14ac:dyDescent="0.15">
      <c r="A390" s="12" t="s">
        <v>1318</v>
      </c>
      <c r="B390" s="12">
        <v>7</v>
      </c>
      <c r="C390" s="12" t="s">
        <v>350</v>
      </c>
      <c r="D390" s="12" t="s">
        <v>351</v>
      </c>
      <c r="E390" s="12" t="s">
        <v>351</v>
      </c>
      <c r="F390" s="12" t="s">
        <v>352</v>
      </c>
      <c r="G390" s="12" t="s">
        <v>880</v>
      </c>
      <c r="H390" s="12" t="s">
        <v>374</v>
      </c>
      <c r="I390" s="12" t="s">
        <v>375</v>
      </c>
      <c r="J390" s="12" t="s">
        <v>1319</v>
      </c>
      <c r="K390" s="12" t="s">
        <v>1319</v>
      </c>
      <c r="L390" s="12" t="s">
        <v>481</v>
      </c>
      <c r="M390" s="12" t="s">
        <v>376</v>
      </c>
      <c r="N390" s="13">
        <v>17.5</v>
      </c>
      <c r="O390" s="13">
        <v>17.5</v>
      </c>
      <c r="P390" s="13">
        <v>17.5</v>
      </c>
      <c r="Q390" s="13">
        <v>17.5</v>
      </c>
      <c r="R390" s="13">
        <v>17.5</v>
      </c>
      <c r="S390" s="13">
        <v>17.5</v>
      </c>
      <c r="T390" s="13">
        <v>17.5</v>
      </c>
      <c r="U390" s="13">
        <v>17.5</v>
      </c>
      <c r="V390" s="13">
        <v>17.5</v>
      </c>
      <c r="W390" s="13">
        <v>17.5</v>
      </c>
      <c r="X390" s="13">
        <v>17.5</v>
      </c>
      <c r="Y390" s="30">
        <v>17.5</v>
      </c>
      <c r="Z390" s="14">
        <v>210</v>
      </c>
      <c r="AA390" s="13">
        <v>17.5</v>
      </c>
      <c r="AB390" s="13">
        <v>17.5</v>
      </c>
      <c r="AC390" s="42">
        <f t="shared" si="25"/>
        <v>35</v>
      </c>
      <c r="AD390" s="42">
        <f t="shared" si="26"/>
        <v>0</v>
      </c>
      <c r="AE390" s="42">
        <f t="shared" si="27"/>
        <v>0</v>
      </c>
      <c r="AF390" s="42">
        <f t="shared" si="28"/>
        <v>0</v>
      </c>
    </row>
    <row r="391" spans="1:32" hidden="1" x14ac:dyDescent="0.15">
      <c r="A391" s="12" t="s">
        <v>1320</v>
      </c>
      <c r="B391" s="12">
        <v>7</v>
      </c>
      <c r="C391" s="12" t="s">
        <v>350</v>
      </c>
      <c r="D391" s="12" t="s">
        <v>351</v>
      </c>
      <c r="E391" s="12" t="s">
        <v>351</v>
      </c>
      <c r="F391" s="12" t="s">
        <v>352</v>
      </c>
      <c r="G391" s="12" t="s">
        <v>1321</v>
      </c>
      <c r="H391" s="12" t="s">
        <v>366</v>
      </c>
      <c r="I391" s="12" t="s">
        <v>367</v>
      </c>
      <c r="J391" s="12" t="s">
        <v>1322</v>
      </c>
      <c r="K391" s="12" t="s">
        <v>240</v>
      </c>
      <c r="L391" s="12" t="s">
        <v>409</v>
      </c>
      <c r="M391" s="12" t="s">
        <v>376</v>
      </c>
      <c r="N391" s="13">
        <v>25</v>
      </c>
      <c r="O391" s="13">
        <v>25</v>
      </c>
      <c r="P391" s="13">
        <v>25</v>
      </c>
      <c r="Q391" s="13">
        <v>25</v>
      </c>
      <c r="R391" s="13">
        <v>25</v>
      </c>
      <c r="S391" s="13">
        <v>25</v>
      </c>
      <c r="T391" s="13">
        <v>25</v>
      </c>
      <c r="U391" s="13">
        <v>25</v>
      </c>
      <c r="V391" s="13">
        <v>25</v>
      </c>
      <c r="W391" s="13">
        <v>25</v>
      </c>
      <c r="X391" s="13">
        <v>25</v>
      </c>
      <c r="Y391" s="30">
        <v>25</v>
      </c>
      <c r="Z391" s="14">
        <v>300</v>
      </c>
      <c r="AA391" s="13">
        <v>25</v>
      </c>
      <c r="AB391" s="13">
        <v>25</v>
      </c>
      <c r="AC391" s="42">
        <f t="shared" si="25"/>
        <v>50</v>
      </c>
      <c r="AD391" s="42">
        <f t="shared" si="26"/>
        <v>0</v>
      </c>
      <c r="AE391" s="42">
        <f t="shared" si="27"/>
        <v>0</v>
      </c>
      <c r="AF391" s="42">
        <f t="shared" si="28"/>
        <v>0</v>
      </c>
    </row>
    <row r="392" spans="1:32" hidden="1" x14ac:dyDescent="0.15">
      <c r="A392" s="12" t="s">
        <v>1323</v>
      </c>
      <c r="B392" s="12">
        <v>7</v>
      </c>
      <c r="C392" s="12" t="s">
        <v>350</v>
      </c>
      <c r="D392" s="12" t="s">
        <v>351</v>
      </c>
      <c r="E392" s="12" t="s">
        <v>351</v>
      </c>
      <c r="F392" s="12" t="s">
        <v>352</v>
      </c>
      <c r="G392" s="12" t="s">
        <v>1324</v>
      </c>
      <c r="H392" s="12" t="s">
        <v>366</v>
      </c>
      <c r="I392" s="12" t="s">
        <v>367</v>
      </c>
      <c r="J392" s="12" t="s">
        <v>263</v>
      </c>
      <c r="K392" s="12" t="s">
        <v>263</v>
      </c>
      <c r="L392" s="12" t="s">
        <v>409</v>
      </c>
      <c r="M392" s="12" t="s">
        <v>376</v>
      </c>
      <c r="N392" s="13">
        <v>24.6</v>
      </c>
      <c r="O392" s="13">
        <v>24.6</v>
      </c>
      <c r="P392" s="13">
        <v>24.6</v>
      </c>
      <c r="Q392" s="13">
        <v>24.6</v>
      </c>
      <c r="R392" s="13">
        <v>24.6</v>
      </c>
      <c r="S392" s="13">
        <v>24.6</v>
      </c>
      <c r="T392" s="13">
        <v>24.6</v>
      </c>
      <c r="U392" s="13">
        <v>24.6</v>
      </c>
      <c r="V392" s="13">
        <v>24.6</v>
      </c>
      <c r="W392" s="13">
        <v>24.6</v>
      </c>
      <c r="X392" s="13">
        <v>24.6</v>
      </c>
      <c r="Y392" s="30">
        <v>24.6</v>
      </c>
      <c r="Z392" s="14">
        <v>295.2</v>
      </c>
      <c r="AA392" s="13">
        <v>24.6</v>
      </c>
      <c r="AB392" s="13">
        <v>24.6</v>
      </c>
      <c r="AC392" s="42">
        <f t="shared" si="25"/>
        <v>49.2</v>
      </c>
      <c r="AD392" s="42">
        <f t="shared" si="26"/>
        <v>0</v>
      </c>
      <c r="AE392" s="42">
        <f t="shared" si="27"/>
        <v>0</v>
      </c>
      <c r="AF392" s="42">
        <f t="shared" si="28"/>
        <v>0</v>
      </c>
    </row>
    <row r="393" spans="1:32" hidden="1" x14ac:dyDescent="0.15">
      <c r="A393" s="12" t="s">
        <v>1325</v>
      </c>
      <c r="B393" s="12">
        <v>7</v>
      </c>
      <c r="C393" s="12" t="s">
        <v>350</v>
      </c>
      <c r="D393" s="12" t="s">
        <v>351</v>
      </c>
      <c r="E393" s="12" t="s">
        <v>351</v>
      </c>
      <c r="F393" s="12" t="s">
        <v>352</v>
      </c>
      <c r="G393" s="12" t="s">
        <v>1326</v>
      </c>
      <c r="H393" s="12" t="s">
        <v>490</v>
      </c>
      <c r="I393" s="12" t="s">
        <v>375</v>
      </c>
      <c r="J393" s="12" t="s">
        <v>971</v>
      </c>
      <c r="K393" s="12" t="s">
        <v>972</v>
      </c>
      <c r="L393" s="12" t="s">
        <v>712</v>
      </c>
      <c r="M393" s="12" t="s">
        <v>376</v>
      </c>
      <c r="N393" s="13">
        <v>19.7</v>
      </c>
      <c r="O393" s="13">
        <v>19.7</v>
      </c>
      <c r="P393" s="13">
        <v>19.7</v>
      </c>
      <c r="Q393" s="13">
        <v>19.7</v>
      </c>
      <c r="R393" s="13">
        <v>19.7</v>
      </c>
      <c r="S393" s="13">
        <v>19.7</v>
      </c>
      <c r="T393" s="13">
        <v>19.7</v>
      </c>
      <c r="U393" s="13">
        <v>19.7</v>
      </c>
      <c r="V393" s="13">
        <v>19.7</v>
      </c>
      <c r="W393" s="13">
        <v>19.7</v>
      </c>
      <c r="X393" s="13">
        <v>19.7</v>
      </c>
      <c r="Y393" s="30">
        <v>19.7</v>
      </c>
      <c r="Z393" s="14">
        <v>236.4</v>
      </c>
      <c r="AA393" s="13">
        <v>19.7</v>
      </c>
      <c r="AB393" s="13">
        <v>19.7</v>
      </c>
      <c r="AC393" s="42">
        <f t="shared" si="25"/>
        <v>39.4</v>
      </c>
      <c r="AD393" s="42">
        <f t="shared" si="26"/>
        <v>0</v>
      </c>
      <c r="AE393" s="42">
        <f t="shared" si="27"/>
        <v>0</v>
      </c>
      <c r="AF393" s="42">
        <f t="shared" si="28"/>
        <v>0</v>
      </c>
    </row>
    <row r="394" spans="1:32" hidden="1" x14ac:dyDescent="0.15">
      <c r="A394" s="12" t="s">
        <v>1327</v>
      </c>
      <c r="B394" s="12">
        <v>7</v>
      </c>
      <c r="C394" s="12" t="s">
        <v>350</v>
      </c>
      <c r="D394" s="12" t="s">
        <v>351</v>
      </c>
      <c r="E394" s="12" t="s">
        <v>351</v>
      </c>
      <c r="F394" s="12" t="s">
        <v>352</v>
      </c>
      <c r="G394" s="12" t="s">
        <v>1328</v>
      </c>
      <c r="H394" s="12" t="s">
        <v>490</v>
      </c>
      <c r="I394" s="12" t="s">
        <v>375</v>
      </c>
      <c r="J394" s="12" t="s">
        <v>1157</v>
      </c>
      <c r="K394" s="12" t="s">
        <v>1157</v>
      </c>
      <c r="L394" s="12" t="s">
        <v>594</v>
      </c>
      <c r="M394" s="12" t="s">
        <v>376</v>
      </c>
      <c r="N394" s="13">
        <v>95.3</v>
      </c>
      <c r="O394" s="13">
        <v>95.3</v>
      </c>
      <c r="P394" s="13">
        <v>95.3</v>
      </c>
      <c r="Q394" s="13">
        <v>95.3</v>
      </c>
      <c r="R394" s="13">
        <v>95.3</v>
      </c>
      <c r="S394" s="13">
        <v>95.3</v>
      </c>
      <c r="T394" s="13">
        <v>95.3</v>
      </c>
      <c r="U394" s="13">
        <v>95.3</v>
      </c>
      <c r="V394" s="13">
        <v>95.3</v>
      </c>
      <c r="W394" s="13">
        <v>95.3</v>
      </c>
      <c r="X394" s="13">
        <v>95.3</v>
      </c>
      <c r="Y394" s="30">
        <v>95.3</v>
      </c>
      <c r="Z394" s="14">
        <v>1143.5999999999999</v>
      </c>
      <c r="AA394" s="13">
        <v>95.3</v>
      </c>
      <c r="AB394" s="13">
        <v>95.3</v>
      </c>
      <c r="AC394" s="42">
        <f t="shared" si="25"/>
        <v>190.6</v>
      </c>
      <c r="AD394" s="42">
        <f t="shared" si="26"/>
        <v>0</v>
      </c>
      <c r="AE394" s="42">
        <f t="shared" si="27"/>
        <v>0</v>
      </c>
      <c r="AF394" s="42">
        <f t="shared" si="28"/>
        <v>0</v>
      </c>
    </row>
    <row r="395" spans="1:32" hidden="1" x14ac:dyDescent="0.15">
      <c r="A395" s="12" t="s">
        <v>1329</v>
      </c>
      <c r="B395" s="12">
        <v>7</v>
      </c>
      <c r="C395" s="12" t="s">
        <v>350</v>
      </c>
      <c r="D395" s="12" t="s">
        <v>351</v>
      </c>
      <c r="E395" s="12" t="s">
        <v>351</v>
      </c>
      <c r="F395" s="12" t="s">
        <v>352</v>
      </c>
      <c r="G395" s="12" t="s">
        <v>1330</v>
      </c>
      <c r="H395" s="12" t="s">
        <v>366</v>
      </c>
      <c r="I395" s="12" t="s">
        <v>367</v>
      </c>
      <c r="J395" s="12" t="s">
        <v>1115</v>
      </c>
      <c r="K395" s="12" t="s">
        <v>1115</v>
      </c>
      <c r="L395" s="12" t="s">
        <v>919</v>
      </c>
      <c r="M395" s="12" t="s">
        <v>376</v>
      </c>
      <c r="N395" s="13">
        <v>16.2</v>
      </c>
      <c r="O395" s="13">
        <v>16.2</v>
      </c>
      <c r="P395" s="13">
        <v>16.2</v>
      </c>
      <c r="Q395" s="13">
        <v>16.2</v>
      </c>
      <c r="R395" s="13">
        <v>16.2</v>
      </c>
      <c r="S395" s="13">
        <v>1.62</v>
      </c>
      <c r="T395" s="13">
        <v>16.2</v>
      </c>
      <c r="U395" s="13">
        <v>16.2</v>
      </c>
      <c r="V395" s="13">
        <v>16.2</v>
      </c>
      <c r="W395" s="13">
        <v>16.2</v>
      </c>
      <c r="X395" s="13">
        <v>16.2</v>
      </c>
      <c r="Y395" s="30">
        <v>7.3161290000000001</v>
      </c>
      <c r="Z395" s="14">
        <v>170.93612899999999</v>
      </c>
      <c r="AA395" s="13">
        <v>0</v>
      </c>
      <c r="AB395" s="13">
        <v>0</v>
      </c>
      <c r="AC395" s="42">
        <f t="shared" si="25"/>
        <v>0</v>
      </c>
      <c r="AD395" s="42">
        <f t="shared" si="26"/>
        <v>-16.2</v>
      </c>
      <c r="AE395" s="42">
        <f t="shared" si="27"/>
        <v>-16.2</v>
      </c>
      <c r="AF395" s="42">
        <f t="shared" si="28"/>
        <v>-32.4</v>
      </c>
    </row>
    <row r="396" spans="1:32" hidden="1" x14ac:dyDescent="0.15">
      <c r="A396" s="12" t="s">
        <v>1331</v>
      </c>
      <c r="B396" s="12">
        <v>7</v>
      </c>
      <c r="C396" s="12" t="s">
        <v>350</v>
      </c>
      <c r="D396" s="12" t="s">
        <v>351</v>
      </c>
      <c r="E396" s="12" t="s">
        <v>351</v>
      </c>
      <c r="F396" s="12" t="s">
        <v>352</v>
      </c>
      <c r="G396" s="12" t="s">
        <v>1332</v>
      </c>
      <c r="H396" s="12" t="s">
        <v>366</v>
      </c>
      <c r="I396" s="12" t="s">
        <v>367</v>
      </c>
      <c r="J396" s="12" t="s">
        <v>232</v>
      </c>
      <c r="K396" s="12" t="s">
        <v>232</v>
      </c>
      <c r="L396" s="12" t="s">
        <v>919</v>
      </c>
      <c r="M396" s="12" t="s">
        <v>376</v>
      </c>
      <c r="N396" s="13">
        <v>16.497039999999998</v>
      </c>
      <c r="O396" s="13">
        <v>16.504159999999999</v>
      </c>
      <c r="P396" s="13">
        <v>16.74624</v>
      </c>
      <c r="Q396" s="13">
        <v>16.6252</v>
      </c>
      <c r="R396" s="13">
        <v>16.5184</v>
      </c>
      <c r="S396" s="13">
        <v>16.46856</v>
      </c>
      <c r="T396" s="13">
        <v>16.454319999999999</v>
      </c>
      <c r="U396" s="13">
        <v>16.447199999999999</v>
      </c>
      <c r="V396" s="13">
        <v>16.447199999999999</v>
      </c>
      <c r="W396" s="13">
        <v>16.447199999999999</v>
      </c>
      <c r="X396" s="13">
        <v>16.41872</v>
      </c>
      <c r="Y396" s="30">
        <v>13.605812999999999</v>
      </c>
      <c r="Z396" s="14">
        <v>195.18005299999999</v>
      </c>
      <c r="AA396" s="13">
        <v>14.73659</v>
      </c>
      <c r="AB396" s="13">
        <v>14.698130000000001</v>
      </c>
      <c r="AC396" s="42">
        <f t="shared" si="25"/>
        <v>29.434719999999999</v>
      </c>
      <c r="AD396" s="42">
        <f t="shared" si="26"/>
        <v>-1.7604499999999987</v>
      </c>
      <c r="AE396" s="42">
        <f t="shared" si="27"/>
        <v>-1.806029999999998</v>
      </c>
      <c r="AF396" s="42">
        <f t="shared" si="28"/>
        <v>-3.5664799999999968</v>
      </c>
    </row>
    <row r="397" spans="1:32" hidden="1" x14ac:dyDescent="0.15">
      <c r="A397" s="12" t="s">
        <v>1333</v>
      </c>
      <c r="B397" s="12">
        <v>7</v>
      </c>
      <c r="C397" s="12" t="s">
        <v>350</v>
      </c>
      <c r="D397" s="12" t="s">
        <v>351</v>
      </c>
      <c r="E397" s="12" t="s">
        <v>351</v>
      </c>
      <c r="F397" s="12" t="s">
        <v>352</v>
      </c>
      <c r="G397" s="12" t="s">
        <v>1334</v>
      </c>
      <c r="H397" s="12" t="s">
        <v>366</v>
      </c>
      <c r="I397" s="12" t="s">
        <v>367</v>
      </c>
      <c r="J397" s="12" t="s">
        <v>1335</v>
      </c>
      <c r="K397" s="12" t="s">
        <v>1335</v>
      </c>
      <c r="L397" s="12" t="s">
        <v>409</v>
      </c>
      <c r="M397" s="12" t="s">
        <v>376</v>
      </c>
      <c r="N397" s="13">
        <v>67.94</v>
      </c>
      <c r="O397" s="13">
        <v>67.94</v>
      </c>
      <c r="P397" s="13">
        <v>67.94</v>
      </c>
      <c r="Q397" s="13">
        <v>67.94</v>
      </c>
      <c r="R397" s="13">
        <v>67.94</v>
      </c>
      <c r="S397" s="13">
        <v>67.94</v>
      </c>
      <c r="T397" s="13">
        <v>67.94</v>
      </c>
      <c r="U397" s="13">
        <v>67.94</v>
      </c>
      <c r="V397" s="13">
        <v>67.94</v>
      </c>
      <c r="W397" s="13">
        <v>67.94</v>
      </c>
      <c r="X397" s="13">
        <v>67.94</v>
      </c>
      <c r="Y397" s="30">
        <v>67.94</v>
      </c>
      <c r="Z397" s="14">
        <v>815.28</v>
      </c>
      <c r="AA397" s="13">
        <v>67.94</v>
      </c>
      <c r="AB397" s="13">
        <v>67.94</v>
      </c>
      <c r="AC397" s="42">
        <f t="shared" si="25"/>
        <v>135.88</v>
      </c>
      <c r="AD397" s="42">
        <f t="shared" si="26"/>
        <v>0</v>
      </c>
      <c r="AE397" s="42">
        <f t="shared" si="27"/>
        <v>0</v>
      </c>
      <c r="AF397" s="42">
        <f t="shared" si="28"/>
        <v>0</v>
      </c>
    </row>
    <row r="398" spans="1:32" hidden="1" x14ac:dyDescent="0.15">
      <c r="A398" s="12" t="s">
        <v>1336</v>
      </c>
      <c r="B398" s="12">
        <v>7</v>
      </c>
      <c r="C398" s="12" t="s">
        <v>350</v>
      </c>
      <c r="D398" s="12" t="s">
        <v>351</v>
      </c>
      <c r="E398" s="12" t="s">
        <v>351</v>
      </c>
      <c r="F398" s="12" t="s">
        <v>352</v>
      </c>
      <c r="G398" s="12" t="s">
        <v>1337</v>
      </c>
      <c r="H398" s="12" t="s">
        <v>404</v>
      </c>
      <c r="I398" s="12" t="s">
        <v>404</v>
      </c>
      <c r="J398" s="12" t="s">
        <v>1338</v>
      </c>
      <c r="K398" s="12" t="s">
        <v>1338</v>
      </c>
      <c r="L398" s="12" t="s">
        <v>403</v>
      </c>
      <c r="M398" s="12" t="s">
        <v>358</v>
      </c>
      <c r="N398" s="13">
        <v>13.379543999999999</v>
      </c>
      <c r="O398" s="13">
        <v>13.13064</v>
      </c>
      <c r="P398" s="13">
        <v>13.13064</v>
      </c>
      <c r="Q398" s="13">
        <v>13.13064</v>
      </c>
      <c r="R398" s="13">
        <v>13.13064</v>
      </c>
      <c r="S398" s="13">
        <v>13.13064</v>
      </c>
      <c r="T398" s="13">
        <v>13.13064</v>
      </c>
      <c r="U398" s="13">
        <v>13.13064</v>
      </c>
      <c r="V398" s="13">
        <v>13.13064</v>
      </c>
      <c r="W398" s="13">
        <v>13.13064</v>
      </c>
      <c r="X398" s="13">
        <v>11.817572999999999</v>
      </c>
      <c r="Y398" s="30">
        <v>0</v>
      </c>
      <c r="Z398" s="14">
        <v>143.37287699999999</v>
      </c>
      <c r="AA398" s="13">
        <v>27.6675</v>
      </c>
      <c r="AB398" s="13">
        <v>13.175000000000001</v>
      </c>
      <c r="AC398" s="42">
        <f t="shared" si="25"/>
        <v>40.842500000000001</v>
      </c>
      <c r="AD398" s="42">
        <f t="shared" si="26"/>
        <v>14.287956000000001</v>
      </c>
      <c r="AE398" s="42">
        <f t="shared" si="27"/>
        <v>4.4360000000001065E-2</v>
      </c>
      <c r="AF398" s="42">
        <f t="shared" si="28"/>
        <v>14.332316000000002</v>
      </c>
    </row>
    <row r="399" spans="1:32" hidden="1" x14ac:dyDescent="0.15">
      <c r="A399" s="12" t="s">
        <v>1339</v>
      </c>
      <c r="B399" s="12">
        <v>7</v>
      </c>
      <c r="C399" s="12" t="s">
        <v>350</v>
      </c>
      <c r="D399" s="12" t="s">
        <v>351</v>
      </c>
      <c r="E399" s="12" t="s">
        <v>351</v>
      </c>
      <c r="F399" s="12" t="s">
        <v>352</v>
      </c>
      <c r="G399" s="12" t="s">
        <v>1340</v>
      </c>
      <c r="H399" s="12" t="s">
        <v>374</v>
      </c>
      <c r="I399" s="12" t="s">
        <v>375</v>
      </c>
      <c r="J399" s="12" t="s">
        <v>1341</v>
      </c>
      <c r="K399" s="12" t="s">
        <v>877</v>
      </c>
      <c r="L399" s="12" t="s">
        <v>481</v>
      </c>
      <c r="M399" s="12" t="s">
        <v>376</v>
      </c>
      <c r="N399" s="13">
        <v>11.3</v>
      </c>
      <c r="O399" s="13">
        <v>11.3</v>
      </c>
      <c r="P399" s="13">
        <v>11.3</v>
      </c>
      <c r="Q399" s="13">
        <v>11.3</v>
      </c>
      <c r="R399" s="13">
        <v>11.3</v>
      </c>
      <c r="S399" s="13">
        <v>11.3</v>
      </c>
      <c r="T399" s="13">
        <v>11.3</v>
      </c>
      <c r="U399" s="13">
        <v>11.3</v>
      </c>
      <c r="V399" s="13">
        <v>11.3</v>
      </c>
      <c r="W399" s="13">
        <v>11.3</v>
      </c>
      <c r="X399" s="13">
        <v>11.3</v>
      </c>
      <c r="Y399" s="30">
        <v>11.3</v>
      </c>
      <c r="Z399" s="14">
        <v>135.6</v>
      </c>
      <c r="AA399" s="13">
        <v>11.3</v>
      </c>
      <c r="AB399" s="13">
        <v>11.3</v>
      </c>
      <c r="AC399" s="42">
        <f t="shared" si="25"/>
        <v>22.6</v>
      </c>
      <c r="AD399" s="42">
        <f t="shared" si="26"/>
        <v>0</v>
      </c>
      <c r="AE399" s="42">
        <f t="shared" si="27"/>
        <v>0</v>
      </c>
      <c r="AF399" s="42">
        <f t="shared" si="28"/>
        <v>0</v>
      </c>
    </row>
    <row r="400" spans="1:32" hidden="1" x14ac:dyDescent="0.15">
      <c r="A400" s="12" t="s">
        <v>1342</v>
      </c>
      <c r="B400" s="12">
        <v>7</v>
      </c>
      <c r="C400" s="12" t="s">
        <v>350</v>
      </c>
      <c r="D400" s="12" t="s">
        <v>351</v>
      </c>
      <c r="E400" s="12" t="s">
        <v>351</v>
      </c>
      <c r="F400" s="12" t="s">
        <v>352</v>
      </c>
      <c r="G400" s="12" t="s">
        <v>1343</v>
      </c>
      <c r="H400" s="12" t="s">
        <v>355</v>
      </c>
      <c r="I400" s="12" t="s">
        <v>355</v>
      </c>
      <c r="J400" s="12" t="s">
        <v>357</v>
      </c>
      <c r="K400" s="12" t="s">
        <v>357</v>
      </c>
      <c r="L400" s="12" t="s">
        <v>354</v>
      </c>
      <c r="M400" s="12" t="s">
        <v>358</v>
      </c>
      <c r="N400" s="13">
        <v>26.46</v>
      </c>
      <c r="O400" s="13">
        <v>26.46</v>
      </c>
      <c r="P400" s="13">
        <v>26.46</v>
      </c>
      <c r="Q400" s="13">
        <v>26.46</v>
      </c>
      <c r="R400" s="13">
        <v>26.46</v>
      </c>
      <c r="S400" s="13">
        <v>26.46</v>
      </c>
      <c r="T400" s="13">
        <v>46.728000000000002</v>
      </c>
      <c r="U400" s="13">
        <v>46.728000000000002</v>
      </c>
      <c r="V400" s="13">
        <v>46.728000000000002</v>
      </c>
      <c r="W400" s="13">
        <v>46.728000000000002</v>
      </c>
      <c r="X400" s="13">
        <v>46.728000000000002</v>
      </c>
      <c r="Y400" s="30">
        <v>46.728000000000002</v>
      </c>
      <c r="Z400" s="14">
        <v>439.12799999999999</v>
      </c>
      <c r="AA400" s="13">
        <v>46.728000000000002</v>
      </c>
      <c r="AB400" s="13">
        <v>46.728000000000002</v>
      </c>
      <c r="AC400" s="42">
        <f t="shared" si="25"/>
        <v>93.456000000000003</v>
      </c>
      <c r="AD400" s="42">
        <f t="shared" si="26"/>
        <v>20.268000000000001</v>
      </c>
      <c r="AE400" s="42">
        <f t="shared" si="27"/>
        <v>20.268000000000001</v>
      </c>
      <c r="AF400" s="42">
        <f t="shared" si="28"/>
        <v>40.536000000000001</v>
      </c>
    </row>
    <row r="401" spans="1:32" hidden="1" x14ac:dyDescent="0.15">
      <c r="A401" s="12" t="s">
        <v>1344</v>
      </c>
      <c r="B401" s="12">
        <v>7</v>
      </c>
      <c r="C401" s="12" t="s">
        <v>350</v>
      </c>
      <c r="D401" s="12" t="s">
        <v>351</v>
      </c>
      <c r="E401" s="12" t="s">
        <v>351</v>
      </c>
      <c r="F401" s="12" t="s">
        <v>352</v>
      </c>
      <c r="G401" s="12" t="s">
        <v>1345</v>
      </c>
      <c r="H401" s="12" t="s">
        <v>366</v>
      </c>
      <c r="I401" s="12" t="s">
        <v>367</v>
      </c>
      <c r="J401" s="12" t="s">
        <v>232</v>
      </c>
      <c r="K401" s="12" t="s">
        <v>232</v>
      </c>
      <c r="L401" s="12" t="s">
        <v>919</v>
      </c>
      <c r="M401" s="12" t="s">
        <v>376</v>
      </c>
      <c r="N401" s="13">
        <v>48.4253</v>
      </c>
      <c r="O401" s="13">
        <v>48.446199999999997</v>
      </c>
      <c r="P401" s="13">
        <v>49.156799999999997</v>
      </c>
      <c r="Q401" s="13">
        <v>48.801499999999997</v>
      </c>
      <c r="R401" s="13">
        <v>48.488</v>
      </c>
      <c r="S401" s="13">
        <v>48.341700000000003</v>
      </c>
      <c r="T401" s="13">
        <v>48.299900000000001</v>
      </c>
      <c r="U401" s="13">
        <v>48.279000000000003</v>
      </c>
      <c r="V401" s="13">
        <v>48.279000000000003</v>
      </c>
      <c r="W401" s="13">
        <v>48.279000000000003</v>
      </c>
      <c r="X401" s="13">
        <v>48.195399999999999</v>
      </c>
      <c r="Y401" s="30">
        <v>39.915447</v>
      </c>
      <c r="Z401" s="14">
        <v>572.90724699999998</v>
      </c>
      <c r="AA401" s="13">
        <v>43.244190000000003</v>
      </c>
      <c r="AB401" s="13">
        <v>43.131329999999998</v>
      </c>
      <c r="AC401" s="42">
        <f t="shared" si="25"/>
        <v>86.375519999999995</v>
      </c>
      <c r="AD401" s="42">
        <f t="shared" si="26"/>
        <v>-5.1811099999999968</v>
      </c>
      <c r="AE401" s="42">
        <f t="shared" si="27"/>
        <v>-5.3148699999999991</v>
      </c>
      <c r="AF401" s="42">
        <f t="shared" si="28"/>
        <v>-10.495979999999996</v>
      </c>
    </row>
    <row r="402" spans="1:32" hidden="1" x14ac:dyDescent="0.15">
      <c r="A402" s="12" t="s">
        <v>1346</v>
      </c>
      <c r="B402" s="12">
        <v>7</v>
      </c>
      <c r="C402" s="12" t="s">
        <v>350</v>
      </c>
      <c r="D402" s="12" t="s">
        <v>351</v>
      </c>
      <c r="E402" s="12" t="s">
        <v>351</v>
      </c>
      <c r="F402" s="12" t="s">
        <v>352</v>
      </c>
      <c r="G402" s="12" t="s">
        <v>1347</v>
      </c>
      <c r="H402" s="12" t="s">
        <v>355</v>
      </c>
      <c r="I402" s="12" t="s">
        <v>355</v>
      </c>
      <c r="J402" s="12" t="s">
        <v>1348</v>
      </c>
      <c r="K402" s="12" t="s">
        <v>599</v>
      </c>
      <c r="L402" s="12" t="s">
        <v>354</v>
      </c>
      <c r="M402" s="12" t="s">
        <v>376</v>
      </c>
      <c r="N402" s="13">
        <v>24</v>
      </c>
      <c r="O402" s="13">
        <v>24</v>
      </c>
      <c r="P402" s="13">
        <v>24</v>
      </c>
      <c r="Q402" s="13">
        <v>24</v>
      </c>
      <c r="R402" s="13">
        <v>24</v>
      </c>
      <c r="S402" s="13">
        <v>24</v>
      </c>
      <c r="T402" s="13">
        <v>24</v>
      </c>
      <c r="U402" s="13">
        <v>24</v>
      </c>
      <c r="V402" s="13">
        <v>24</v>
      </c>
      <c r="W402" s="13">
        <v>24</v>
      </c>
      <c r="X402" s="13">
        <v>24</v>
      </c>
      <c r="Y402" s="30">
        <v>24</v>
      </c>
      <c r="Z402" s="14">
        <v>288</v>
      </c>
      <c r="AA402" s="13">
        <v>24</v>
      </c>
      <c r="AB402" s="13">
        <v>24</v>
      </c>
      <c r="AC402" s="42">
        <f t="shared" si="25"/>
        <v>48</v>
      </c>
      <c r="AD402" s="42">
        <f t="shared" si="26"/>
        <v>0</v>
      </c>
      <c r="AE402" s="42">
        <f t="shared" si="27"/>
        <v>0</v>
      </c>
      <c r="AF402" s="42">
        <f t="shared" si="28"/>
        <v>0</v>
      </c>
    </row>
    <row r="403" spans="1:32" hidden="1" x14ac:dyDescent="0.15">
      <c r="A403" s="12" t="s">
        <v>1349</v>
      </c>
      <c r="B403" s="12">
        <v>7</v>
      </c>
      <c r="C403" s="12" t="s">
        <v>350</v>
      </c>
      <c r="D403" s="12" t="s">
        <v>351</v>
      </c>
      <c r="E403" s="12" t="s">
        <v>351</v>
      </c>
      <c r="F403" s="12" t="s">
        <v>352</v>
      </c>
      <c r="G403" s="12" t="s">
        <v>1350</v>
      </c>
      <c r="H403" s="12" t="s">
        <v>366</v>
      </c>
      <c r="I403" s="12" t="s">
        <v>367</v>
      </c>
      <c r="J403" s="12" t="s">
        <v>1351</v>
      </c>
      <c r="K403" s="12" t="s">
        <v>240</v>
      </c>
      <c r="L403" s="12" t="s">
        <v>409</v>
      </c>
      <c r="M403" s="12" t="s">
        <v>376</v>
      </c>
      <c r="N403" s="13">
        <v>6</v>
      </c>
      <c r="O403" s="13">
        <v>6</v>
      </c>
      <c r="P403" s="13">
        <v>6</v>
      </c>
      <c r="Q403" s="13">
        <v>6</v>
      </c>
      <c r="R403" s="13">
        <v>6</v>
      </c>
      <c r="S403" s="13">
        <v>6</v>
      </c>
      <c r="T403" s="13">
        <v>6</v>
      </c>
      <c r="U403" s="13">
        <v>6</v>
      </c>
      <c r="V403" s="13">
        <v>6</v>
      </c>
      <c r="W403" s="13">
        <v>6</v>
      </c>
      <c r="X403" s="13">
        <v>6</v>
      </c>
      <c r="Y403" s="30">
        <v>6</v>
      </c>
      <c r="Z403" s="14">
        <v>72</v>
      </c>
      <c r="AA403" s="13">
        <v>6</v>
      </c>
      <c r="AB403" s="13">
        <v>6</v>
      </c>
      <c r="AC403" s="42">
        <f t="shared" si="25"/>
        <v>12</v>
      </c>
      <c r="AD403" s="42">
        <f t="shared" si="26"/>
        <v>0</v>
      </c>
      <c r="AE403" s="42">
        <f t="shared" si="27"/>
        <v>0</v>
      </c>
      <c r="AF403" s="42">
        <f t="shared" si="28"/>
        <v>0</v>
      </c>
    </row>
    <row r="404" spans="1:32" hidden="1" x14ac:dyDescent="0.15">
      <c r="A404" s="12" t="s">
        <v>1352</v>
      </c>
      <c r="B404" s="12">
        <v>7</v>
      </c>
      <c r="C404" s="12" t="s">
        <v>350</v>
      </c>
      <c r="D404" s="12" t="s">
        <v>351</v>
      </c>
      <c r="E404" s="12" t="s">
        <v>351</v>
      </c>
      <c r="F404" s="12" t="s">
        <v>352</v>
      </c>
      <c r="G404" s="12" t="s">
        <v>1353</v>
      </c>
      <c r="H404" s="12" t="s">
        <v>366</v>
      </c>
      <c r="I404" s="12" t="s">
        <v>367</v>
      </c>
      <c r="J404" s="12" t="s">
        <v>1197</v>
      </c>
      <c r="K404" s="12" t="s">
        <v>1197</v>
      </c>
      <c r="L404" s="12" t="s">
        <v>409</v>
      </c>
      <c r="M404" s="12" t="s">
        <v>376</v>
      </c>
      <c r="N404" s="13">
        <v>24</v>
      </c>
      <c r="O404" s="13">
        <v>24</v>
      </c>
      <c r="P404" s="13">
        <v>24</v>
      </c>
      <c r="Q404" s="13">
        <v>15.2</v>
      </c>
      <c r="R404" s="13">
        <v>0</v>
      </c>
      <c r="S404" s="13">
        <v>0</v>
      </c>
      <c r="T404" s="13">
        <v>0</v>
      </c>
      <c r="U404" s="13">
        <v>0</v>
      </c>
      <c r="V404" s="13">
        <v>0</v>
      </c>
      <c r="W404" s="13">
        <v>0</v>
      </c>
      <c r="X404" s="13">
        <v>0</v>
      </c>
      <c r="Y404" s="30">
        <v>0</v>
      </c>
      <c r="Z404" s="14">
        <v>87.2</v>
      </c>
      <c r="AA404" s="13">
        <v>0</v>
      </c>
      <c r="AB404" s="13">
        <v>0</v>
      </c>
      <c r="AC404" s="42">
        <f t="shared" si="25"/>
        <v>0</v>
      </c>
      <c r="AD404" s="42">
        <f t="shared" si="26"/>
        <v>-24</v>
      </c>
      <c r="AE404" s="42">
        <f t="shared" si="27"/>
        <v>-24</v>
      </c>
      <c r="AF404" s="42">
        <f t="shared" si="28"/>
        <v>-48</v>
      </c>
    </row>
    <row r="405" spans="1:32" hidden="1" x14ac:dyDescent="0.15">
      <c r="A405" s="12" t="s">
        <v>1354</v>
      </c>
      <c r="B405" s="12">
        <v>7</v>
      </c>
      <c r="C405" s="12" t="s">
        <v>350</v>
      </c>
      <c r="D405" s="12" t="s">
        <v>351</v>
      </c>
      <c r="E405" s="12" t="s">
        <v>351</v>
      </c>
      <c r="F405" s="12" t="s">
        <v>352</v>
      </c>
      <c r="G405" s="12" t="s">
        <v>1355</v>
      </c>
      <c r="H405" s="12" t="s">
        <v>366</v>
      </c>
      <c r="I405" s="12" t="s">
        <v>367</v>
      </c>
      <c r="J405" s="12" t="s">
        <v>1356</v>
      </c>
      <c r="K405" s="12" t="s">
        <v>240</v>
      </c>
      <c r="L405" s="12" t="s">
        <v>409</v>
      </c>
      <c r="M405" s="12" t="s">
        <v>376</v>
      </c>
      <c r="N405" s="13">
        <v>7.3354999999999997</v>
      </c>
      <c r="O405" s="13">
        <v>7.3354999999999997</v>
      </c>
      <c r="P405" s="13">
        <v>7.3354999999999997</v>
      </c>
      <c r="Q405" s="13">
        <v>7.3354999999999997</v>
      </c>
      <c r="R405" s="13">
        <v>7.3354999999999997</v>
      </c>
      <c r="S405" s="13">
        <v>7.3354999999999997</v>
      </c>
      <c r="T405" s="13">
        <v>7.3354999999999997</v>
      </c>
      <c r="U405" s="13">
        <v>7.3354999999999997</v>
      </c>
      <c r="V405" s="13">
        <v>7.3354999999999997</v>
      </c>
      <c r="W405" s="13">
        <v>7.3354999999999997</v>
      </c>
      <c r="X405" s="13">
        <v>7.3354999999999997</v>
      </c>
      <c r="Y405" s="30">
        <v>7.3354999999999997</v>
      </c>
      <c r="Z405" s="14">
        <v>88.025999999999996</v>
      </c>
      <c r="AA405" s="13">
        <v>7.3354999999999997</v>
      </c>
      <c r="AB405" s="13">
        <v>7.3354999999999997</v>
      </c>
      <c r="AC405" s="42">
        <f t="shared" si="25"/>
        <v>14.670999999999999</v>
      </c>
      <c r="AD405" s="42">
        <f t="shared" si="26"/>
        <v>0</v>
      </c>
      <c r="AE405" s="42">
        <f t="shared" si="27"/>
        <v>0</v>
      </c>
      <c r="AF405" s="42">
        <f t="shared" si="28"/>
        <v>0</v>
      </c>
    </row>
    <row r="406" spans="1:32" hidden="1" x14ac:dyDescent="0.15">
      <c r="A406" s="12" t="s">
        <v>1357</v>
      </c>
      <c r="B406" s="12">
        <v>7</v>
      </c>
      <c r="C406" s="12" t="s">
        <v>350</v>
      </c>
      <c r="D406" s="12" t="s">
        <v>351</v>
      </c>
      <c r="E406" s="12" t="s">
        <v>351</v>
      </c>
      <c r="F406" s="12" t="s">
        <v>352</v>
      </c>
      <c r="G406" s="12" t="s">
        <v>1358</v>
      </c>
      <c r="H406" s="12" t="s">
        <v>366</v>
      </c>
      <c r="I406" s="12" t="s">
        <v>367</v>
      </c>
      <c r="J406" s="12" t="s">
        <v>238</v>
      </c>
      <c r="K406" s="12" t="s">
        <v>238</v>
      </c>
      <c r="L406" s="12" t="s">
        <v>919</v>
      </c>
      <c r="M406" s="12" t="s">
        <v>376</v>
      </c>
      <c r="N406" s="13">
        <v>48.790500000000002</v>
      </c>
      <c r="O406" s="13">
        <v>48.790500000000002</v>
      </c>
      <c r="P406" s="13">
        <v>48.790500000000002</v>
      </c>
      <c r="Q406" s="13">
        <v>48.790500000000002</v>
      </c>
      <c r="R406" s="13">
        <v>48.790500000000002</v>
      </c>
      <c r="S406" s="13">
        <v>48.790500000000002</v>
      </c>
      <c r="T406" s="13">
        <v>48.790500000000002</v>
      </c>
      <c r="U406" s="13">
        <v>48.790500000000002</v>
      </c>
      <c r="V406" s="13">
        <v>48.790500000000002</v>
      </c>
      <c r="W406" s="13">
        <v>48.790500000000002</v>
      </c>
      <c r="X406" s="13">
        <v>48.790500000000002</v>
      </c>
      <c r="Y406" s="30">
        <v>48.790500000000002</v>
      </c>
      <c r="Z406" s="14">
        <v>585.48599999999999</v>
      </c>
      <c r="AA406" s="13">
        <v>48.790500000000002</v>
      </c>
      <c r="AB406" s="13">
        <v>48.790500000000002</v>
      </c>
      <c r="AC406" s="42">
        <f t="shared" si="25"/>
        <v>97.581000000000003</v>
      </c>
      <c r="AD406" s="42">
        <f t="shared" si="26"/>
        <v>0</v>
      </c>
      <c r="AE406" s="42">
        <f t="shared" si="27"/>
        <v>0</v>
      </c>
      <c r="AF406" s="42">
        <f t="shared" si="28"/>
        <v>0</v>
      </c>
    </row>
    <row r="407" spans="1:32" hidden="1" x14ac:dyDescent="0.15">
      <c r="A407" s="12" t="s">
        <v>1359</v>
      </c>
      <c r="B407" s="12">
        <v>7</v>
      </c>
      <c r="C407" s="12" t="s">
        <v>350</v>
      </c>
      <c r="D407" s="12" t="s">
        <v>351</v>
      </c>
      <c r="E407" s="12" t="s">
        <v>351</v>
      </c>
      <c r="F407" s="12" t="s">
        <v>352</v>
      </c>
      <c r="G407" s="12" t="s">
        <v>1360</v>
      </c>
      <c r="H407" s="12" t="s">
        <v>374</v>
      </c>
      <c r="I407" s="12" t="s">
        <v>375</v>
      </c>
      <c r="J407" s="12" t="s">
        <v>233</v>
      </c>
      <c r="K407" s="12" t="s">
        <v>233</v>
      </c>
      <c r="L407" s="12" t="s">
        <v>421</v>
      </c>
      <c r="M407" s="12" t="s">
        <v>376</v>
      </c>
      <c r="N407" s="13">
        <v>112.88849999999999</v>
      </c>
      <c r="O407" s="13">
        <v>112.88849999999999</v>
      </c>
      <c r="P407" s="13">
        <v>112.88849999999999</v>
      </c>
      <c r="Q407" s="13">
        <v>112.88849999999999</v>
      </c>
      <c r="R407" s="13">
        <v>112.88849999999999</v>
      </c>
      <c r="S407" s="13">
        <v>112.88849999999999</v>
      </c>
      <c r="T407" s="13">
        <v>134.65065000000001</v>
      </c>
      <c r="U407" s="13">
        <v>155.30515</v>
      </c>
      <c r="V407" s="13">
        <v>112.88849999999999</v>
      </c>
      <c r="W407" s="13">
        <v>112.88849999999999</v>
      </c>
      <c r="X407" s="13">
        <v>112.88849999999999</v>
      </c>
      <c r="Y407" s="30">
        <v>112.88849999999999</v>
      </c>
      <c r="Z407" s="14">
        <v>1418.8407999999999</v>
      </c>
      <c r="AA407" s="13">
        <v>112.88849999999999</v>
      </c>
      <c r="AB407" s="13">
        <v>112.88849999999999</v>
      </c>
      <c r="AC407" s="42">
        <f t="shared" si="25"/>
        <v>225.77699999999999</v>
      </c>
      <c r="AD407" s="42">
        <f t="shared" si="26"/>
        <v>0</v>
      </c>
      <c r="AE407" s="42">
        <f t="shared" si="27"/>
        <v>0</v>
      </c>
      <c r="AF407" s="42">
        <f t="shared" si="28"/>
        <v>0</v>
      </c>
    </row>
    <row r="408" spans="1:32" hidden="1" x14ac:dyDescent="0.15">
      <c r="A408" s="12" t="s">
        <v>1361</v>
      </c>
      <c r="B408" s="12">
        <v>7</v>
      </c>
      <c r="C408" s="12" t="s">
        <v>350</v>
      </c>
      <c r="D408" s="12" t="s">
        <v>351</v>
      </c>
      <c r="E408" s="12" t="s">
        <v>351</v>
      </c>
      <c r="F408" s="12" t="s">
        <v>352</v>
      </c>
      <c r="G408" s="12" t="s">
        <v>1362</v>
      </c>
      <c r="H408" s="12" t="s">
        <v>374</v>
      </c>
      <c r="I408" s="12" t="s">
        <v>375</v>
      </c>
      <c r="J408" s="12" t="s">
        <v>233</v>
      </c>
      <c r="K408" s="12" t="s">
        <v>233</v>
      </c>
      <c r="L408" s="12" t="s">
        <v>421</v>
      </c>
      <c r="M408" s="12" t="s">
        <v>376</v>
      </c>
      <c r="N408" s="13">
        <v>54.56</v>
      </c>
      <c r="O408" s="13">
        <v>54.56</v>
      </c>
      <c r="P408" s="13">
        <v>54.56</v>
      </c>
      <c r="Q408" s="13">
        <v>54.56</v>
      </c>
      <c r="R408" s="13">
        <v>54.56</v>
      </c>
      <c r="S408" s="13">
        <v>54.56</v>
      </c>
      <c r="T408" s="13">
        <v>54.56</v>
      </c>
      <c r="U408" s="13">
        <v>54.56</v>
      </c>
      <c r="V408" s="13">
        <v>54.56</v>
      </c>
      <c r="W408" s="13">
        <v>54.56</v>
      </c>
      <c r="X408" s="13">
        <v>54.56</v>
      </c>
      <c r="Y408" s="30">
        <v>54.56</v>
      </c>
      <c r="Z408" s="14">
        <v>654.72</v>
      </c>
      <c r="AA408" s="13">
        <v>54.56</v>
      </c>
      <c r="AB408" s="13">
        <v>54.56</v>
      </c>
      <c r="AC408" s="42">
        <f t="shared" si="25"/>
        <v>109.12</v>
      </c>
      <c r="AD408" s="42">
        <f t="shared" si="26"/>
        <v>0</v>
      </c>
      <c r="AE408" s="42">
        <f t="shared" si="27"/>
        <v>0</v>
      </c>
      <c r="AF408" s="42">
        <f t="shared" si="28"/>
        <v>0</v>
      </c>
    </row>
    <row r="409" spans="1:32" hidden="1" x14ac:dyDescent="0.15">
      <c r="A409" s="12" t="s">
        <v>1363</v>
      </c>
      <c r="B409" s="12">
        <v>7</v>
      </c>
      <c r="C409" s="12" t="s">
        <v>350</v>
      </c>
      <c r="D409" s="12" t="s">
        <v>351</v>
      </c>
      <c r="E409" s="12" t="s">
        <v>351</v>
      </c>
      <c r="F409" s="12" t="s">
        <v>352</v>
      </c>
      <c r="G409" s="12" t="s">
        <v>1364</v>
      </c>
      <c r="H409" s="12" t="s">
        <v>374</v>
      </c>
      <c r="I409" s="12" t="s">
        <v>375</v>
      </c>
      <c r="J409" s="12" t="s">
        <v>206</v>
      </c>
      <c r="K409" s="12" t="s">
        <v>1365</v>
      </c>
      <c r="L409" s="12" t="s">
        <v>481</v>
      </c>
      <c r="M409" s="12" t="s">
        <v>376</v>
      </c>
      <c r="N409" s="13">
        <v>0.7</v>
      </c>
      <c r="O409" s="13">
        <v>0.7</v>
      </c>
      <c r="P409" s="13">
        <v>0.7</v>
      </c>
      <c r="Q409" s="13">
        <v>0.7</v>
      </c>
      <c r="R409" s="13">
        <v>0.7</v>
      </c>
      <c r="S409" s="13">
        <v>0.7</v>
      </c>
      <c r="T409" s="13">
        <v>0.7</v>
      </c>
      <c r="U409" s="13">
        <v>0.7</v>
      </c>
      <c r="V409" s="13">
        <v>0.7</v>
      </c>
      <c r="W409" s="13">
        <v>0.7</v>
      </c>
      <c r="X409" s="13">
        <v>0.7</v>
      </c>
      <c r="Y409" s="30">
        <v>0.7</v>
      </c>
      <c r="Z409" s="14">
        <v>8.4</v>
      </c>
      <c r="AA409" s="13">
        <v>0.7</v>
      </c>
      <c r="AB409" s="13">
        <v>0.7</v>
      </c>
      <c r="AC409" s="42">
        <f t="shared" si="25"/>
        <v>1.4</v>
      </c>
      <c r="AD409" s="42">
        <f t="shared" si="26"/>
        <v>0</v>
      </c>
      <c r="AE409" s="42">
        <f t="shared" si="27"/>
        <v>0</v>
      </c>
      <c r="AF409" s="42">
        <f t="shared" si="28"/>
        <v>0</v>
      </c>
    </row>
    <row r="410" spans="1:32" hidden="1" x14ac:dyDescent="0.15">
      <c r="A410" s="12" t="s">
        <v>1366</v>
      </c>
      <c r="B410" s="12">
        <v>7</v>
      </c>
      <c r="C410" s="12" t="s">
        <v>350</v>
      </c>
      <c r="D410" s="12" t="s">
        <v>351</v>
      </c>
      <c r="E410" s="12" t="s">
        <v>351</v>
      </c>
      <c r="F410" s="12" t="s">
        <v>352</v>
      </c>
      <c r="G410" s="12" t="s">
        <v>1367</v>
      </c>
      <c r="H410" s="12" t="s">
        <v>490</v>
      </c>
      <c r="I410" s="12" t="s">
        <v>375</v>
      </c>
      <c r="J410" s="12" t="s">
        <v>1368</v>
      </c>
      <c r="K410" s="12" t="s">
        <v>1369</v>
      </c>
      <c r="L410" s="12" t="s">
        <v>531</v>
      </c>
      <c r="M410" s="12" t="s">
        <v>376</v>
      </c>
      <c r="N410" s="13">
        <v>3</v>
      </c>
      <c r="O410" s="13">
        <v>3</v>
      </c>
      <c r="P410" s="13">
        <v>3</v>
      </c>
      <c r="Q410" s="13">
        <v>3</v>
      </c>
      <c r="R410" s="13">
        <v>3</v>
      </c>
      <c r="S410" s="13">
        <v>3</v>
      </c>
      <c r="T410" s="13">
        <v>3</v>
      </c>
      <c r="U410" s="13">
        <v>3</v>
      </c>
      <c r="V410" s="13">
        <v>3</v>
      </c>
      <c r="W410" s="13">
        <v>3</v>
      </c>
      <c r="X410" s="13">
        <v>3</v>
      </c>
      <c r="Y410" s="30">
        <v>3</v>
      </c>
      <c r="Z410" s="14">
        <v>36</v>
      </c>
      <c r="AA410" s="13">
        <v>3</v>
      </c>
      <c r="AB410" s="13">
        <v>3</v>
      </c>
      <c r="AC410" s="42">
        <f t="shared" si="25"/>
        <v>6</v>
      </c>
      <c r="AD410" s="42">
        <f t="shared" si="26"/>
        <v>0</v>
      </c>
      <c r="AE410" s="42">
        <f t="shared" si="27"/>
        <v>0</v>
      </c>
      <c r="AF410" s="42">
        <f t="shared" si="28"/>
        <v>0</v>
      </c>
    </row>
    <row r="411" spans="1:32" hidden="1" x14ac:dyDescent="0.15">
      <c r="A411" s="12" t="s">
        <v>1370</v>
      </c>
      <c r="B411" s="12">
        <v>7</v>
      </c>
      <c r="C411" s="12" t="s">
        <v>350</v>
      </c>
      <c r="D411" s="12" t="s">
        <v>351</v>
      </c>
      <c r="E411" s="12" t="s">
        <v>351</v>
      </c>
      <c r="F411" s="12" t="s">
        <v>352</v>
      </c>
      <c r="G411" s="12" t="s">
        <v>1371</v>
      </c>
      <c r="H411" s="12" t="s">
        <v>490</v>
      </c>
      <c r="I411" s="12" t="s">
        <v>375</v>
      </c>
      <c r="J411" s="12" t="s">
        <v>1372</v>
      </c>
      <c r="K411" s="12" t="s">
        <v>1372</v>
      </c>
      <c r="L411" s="12" t="s">
        <v>535</v>
      </c>
      <c r="M411" s="12" t="s">
        <v>358</v>
      </c>
      <c r="N411" s="13">
        <v>2.5</v>
      </c>
      <c r="O411" s="13">
        <v>2.5</v>
      </c>
      <c r="P411" s="13">
        <v>2.5</v>
      </c>
      <c r="Q411" s="13">
        <v>2.5</v>
      </c>
      <c r="R411" s="13">
        <v>2.5</v>
      </c>
      <c r="S411" s="13">
        <v>2.5</v>
      </c>
      <c r="T411" s="13">
        <v>2.5</v>
      </c>
      <c r="U411" s="13">
        <v>2.5</v>
      </c>
      <c r="V411" s="13">
        <v>2.5</v>
      </c>
      <c r="W411" s="13">
        <v>2.5</v>
      </c>
      <c r="X411" s="13">
        <v>2.5</v>
      </c>
      <c r="Y411" s="30">
        <v>2.5</v>
      </c>
      <c r="Z411" s="14">
        <v>30</v>
      </c>
      <c r="AA411" s="13">
        <v>2.5</v>
      </c>
      <c r="AB411" s="13">
        <v>2.5</v>
      </c>
      <c r="AC411" s="42">
        <f t="shared" si="25"/>
        <v>5</v>
      </c>
      <c r="AD411" s="42">
        <f t="shared" si="26"/>
        <v>0</v>
      </c>
      <c r="AE411" s="42">
        <f t="shared" si="27"/>
        <v>0</v>
      </c>
      <c r="AF411" s="42">
        <f t="shared" si="28"/>
        <v>0</v>
      </c>
    </row>
    <row r="412" spans="1:32" hidden="1" x14ac:dyDescent="0.15">
      <c r="A412" s="12" t="s">
        <v>1373</v>
      </c>
      <c r="B412" s="12">
        <v>7</v>
      </c>
      <c r="C412" s="12" t="s">
        <v>350</v>
      </c>
      <c r="D412" s="12" t="s">
        <v>351</v>
      </c>
      <c r="E412" s="12" t="s">
        <v>351</v>
      </c>
      <c r="F412" s="12" t="s">
        <v>352</v>
      </c>
      <c r="G412" s="12" t="s">
        <v>1374</v>
      </c>
      <c r="H412" s="12" t="s">
        <v>366</v>
      </c>
      <c r="I412" s="12" t="s">
        <v>367</v>
      </c>
      <c r="J412" s="12" t="s">
        <v>238</v>
      </c>
      <c r="K412" s="12" t="s">
        <v>238</v>
      </c>
      <c r="L412" s="12" t="s">
        <v>919</v>
      </c>
      <c r="M412" s="12" t="s">
        <v>376</v>
      </c>
      <c r="N412" s="13">
        <v>14.67367</v>
      </c>
      <c r="O412" s="13">
        <v>14.67367</v>
      </c>
      <c r="P412" s="13">
        <v>14.67367</v>
      </c>
      <c r="Q412" s="13">
        <v>14.67367</v>
      </c>
      <c r="R412" s="13">
        <v>14.67367</v>
      </c>
      <c r="S412" s="13">
        <v>14.67367</v>
      </c>
      <c r="T412" s="13">
        <v>14.67367</v>
      </c>
      <c r="U412" s="13">
        <v>14.67367</v>
      </c>
      <c r="V412" s="13">
        <v>14.67367</v>
      </c>
      <c r="W412" s="13">
        <v>14.67367</v>
      </c>
      <c r="X412" s="13">
        <v>14.67367</v>
      </c>
      <c r="Y412" s="30">
        <v>14.67367</v>
      </c>
      <c r="Z412" s="14">
        <v>176.08403999999999</v>
      </c>
      <c r="AA412" s="13">
        <v>14.67367</v>
      </c>
      <c r="AB412" s="13">
        <v>4.8912240000000002</v>
      </c>
      <c r="AC412" s="42">
        <f t="shared" si="25"/>
        <v>19.564893999999999</v>
      </c>
      <c r="AD412" s="42">
        <f t="shared" si="26"/>
        <v>0</v>
      </c>
      <c r="AE412" s="42">
        <f t="shared" si="27"/>
        <v>-9.7824460000000002</v>
      </c>
      <c r="AF412" s="42">
        <f t="shared" si="28"/>
        <v>-9.7824460000000002</v>
      </c>
    </row>
    <row r="413" spans="1:32" hidden="1" x14ac:dyDescent="0.15">
      <c r="A413" s="12" t="s">
        <v>1375</v>
      </c>
      <c r="B413" s="12">
        <v>7</v>
      </c>
      <c r="C413" s="12" t="s">
        <v>350</v>
      </c>
      <c r="D413" s="12" t="s">
        <v>351</v>
      </c>
      <c r="E413" s="12" t="s">
        <v>351</v>
      </c>
      <c r="F413" s="12" t="s">
        <v>352</v>
      </c>
      <c r="G413" s="12" t="s">
        <v>1376</v>
      </c>
      <c r="H413" s="12" t="s">
        <v>374</v>
      </c>
      <c r="I413" s="12" t="s">
        <v>375</v>
      </c>
      <c r="J413" s="12" t="s">
        <v>1377</v>
      </c>
      <c r="K413" s="12" t="s">
        <v>1377</v>
      </c>
      <c r="L413" s="12" t="s">
        <v>379</v>
      </c>
      <c r="M413" s="12" t="s">
        <v>358</v>
      </c>
      <c r="N413" s="13">
        <v>25</v>
      </c>
      <c r="O413" s="13">
        <v>25</v>
      </c>
      <c r="P413" s="13">
        <v>25</v>
      </c>
      <c r="Q413" s="13">
        <v>25</v>
      </c>
      <c r="R413" s="13">
        <v>25</v>
      </c>
      <c r="S413" s="13">
        <v>25</v>
      </c>
      <c r="T413" s="13">
        <v>25</v>
      </c>
      <c r="U413" s="13">
        <v>25</v>
      </c>
      <c r="V413" s="13">
        <v>25</v>
      </c>
      <c r="W413" s="13">
        <v>25</v>
      </c>
      <c r="X413" s="13">
        <v>25</v>
      </c>
      <c r="Y413" s="30">
        <v>25</v>
      </c>
      <c r="Z413" s="14">
        <v>300</v>
      </c>
      <c r="AA413" s="13">
        <v>25</v>
      </c>
      <c r="AB413" s="13">
        <v>25</v>
      </c>
      <c r="AC413" s="42">
        <f t="shared" si="25"/>
        <v>50</v>
      </c>
      <c r="AD413" s="42">
        <f t="shared" si="26"/>
        <v>0</v>
      </c>
      <c r="AE413" s="42">
        <f t="shared" si="27"/>
        <v>0</v>
      </c>
      <c r="AF413" s="42">
        <f t="shared" si="28"/>
        <v>0</v>
      </c>
    </row>
    <row r="414" spans="1:32" hidden="1" x14ac:dyDescent="0.15">
      <c r="A414" s="12" t="s">
        <v>1378</v>
      </c>
      <c r="B414" s="12">
        <v>7</v>
      </c>
      <c r="C414" s="12" t="s">
        <v>350</v>
      </c>
      <c r="D414" s="12" t="s">
        <v>351</v>
      </c>
      <c r="E414" s="12" t="s">
        <v>351</v>
      </c>
      <c r="F414" s="12" t="s">
        <v>352</v>
      </c>
      <c r="G414" s="12" t="s">
        <v>1379</v>
      </c>
      <c r="H414" s="12" t="s">
        <v>490</v>
      </c>
      <c r="I414" s="12" t="s">
        <v>375</v>
      </c>
      <c r="J414" s="12" t="s">
        <v>1380</v>
      </c>
      <c r="K414" s="12" t="s">
        <v>317</v>
      </c>
      <c r="L414" s="12" t="s">
        <v>535</v>
      </c>
      <c r="M414" s="12" t="s">
        <v>376</v>
      </c>
      <c r="N414" s="13">
        <v>2.9864999999999999</v>
      </c>
      <c r="O414" s="13">
        <v>2.9864999999999999</v>
      </c>
      <c r="P414" s="13">
        <v>2.9864999999999999</v>
      </c>
      <c r="Q414" s="13">
        <v>2.9864999999999999</v>
      </c>
      <c r="R414" s="13">
        <v>2.9864999999999999</v>
      </c>
      <c r="S414" s="13">
        <v>2.9864999999999999</v>
      </c>
      <c r="T414" s="13">
        <v>2.9864999999999999</v>
      </c>
      <c r="U414" s="13">
        <v>2.9864999999999999</v>
      </c>
      <c r="V414" s="13">
        <v>2.9864999999999999</v>
      </c>
      <c r="W414" s="13">
        <v>2.9864999999999999</v>
      </c>
      <c r="X414" s="13">
        <v>2.9864999999999999</v>
      </c>
      <c r="Y414" s="30">
        <v>2.9864999999999999</v>
      </c>
      <c r="Z414" s="14">
        <v>35.838000000000001</v>
      </c>
      <c r="AA414" s="13">
        <v>2.9864999999999999</v>
      </c>
      <c r="AB414" s="13">
        <v>2.9864999999999999</v>
      </c>
      <c r="AC414" s="42">
        <f t="shared" si="25"/>
        <v>5.9729999999999999</v>
      </c>
      <c r="AD414" s="42">
        <f t="shared" si="26"/>
        <v>0</v>
      </c>
      <c r="AE414" s="42">
        <f t="shared" si="27"/>
        <v>0</v>
      </c>
      <c r="AF414" s="42">
        <f t="shared" si="28"/>
        <v>0</v>
      </c>
    </row>
    <row r="415" spans="1:32" hidden="1" x14ac:dyDescent="0.15">
      <c r="A415" s="12" t="s">
        <v>1381</v>
      </c>
      <c r="B415" s="12">
        <v>7</v>
      </c>
      <c r="C415" s="12" t="s">
        <v>350</v>
      </c>
      <c r="D415" s="12" t="s">
        <v>351</v>
      </c>
      <c r="E415" s="12" t="s">
        <v>351</v>
      </c>
      <c r="F415" s="12" t="s">
        <v>352</v>
      </c>
      <c r="G415" s="12" t="s">
        <v>1382</v>
      </c>
      <c r="H415" s="12" t="s">
        <v>374</v>
      </c>
      <c r="I415" s="12" t="s">
        <v>375</v>
      </c>
      <c r="J415" s="12" t="s">
        <v>1383</v>
      </c>
      <c r="K415" s="12" t="s">
        <v>877</v>
      </c>
      <c r="L415" s="12" t="s">
        <v>481</v>
      </c>
      <c r="M415" s="12" t="s">
        <v>376</v>
      </c>
      <c r="N415" s="13">
        <v>2.63</v>
      </c>
      <c r="O415" s="13">
        <v>2.63</v>
      </c>
      <c r="P415" s="13">
        <v>2.63</v>
      </c>
      <c r="Q415" s="13">
        <v>2.63</v>
      </c>
      <c r="R415" s="13">
        <v>2.63</v>
      </c>
      <c r="S415" s="13">
        <v>2.63</v>
      </c>
      <c r="T415" s="13">
        <v>2.63</v>
      </c>
      <c r="U415" s="13">
        <v>2.63</v>
      </c>
      <c r="V415" s="13">
        <v>2.63</v>
      </c>
      <c r="W415" s="13">
        <v>2.63</v>
      </c>
      <c r="X415" s="13">
        <v>2.63</v>
      </c>
      <c r="Y415" s="30">
        <v>2.63</v>
      </c>
      <c r="Z415" s="14">
        <v>31.56</v>
      </c>
      <c r="AA415" s="13">
        <v>2.63</v>
      </c>
      <c r="AB415" s="13">
        <v>2.63</v>
      </c>
      <c r="AC415" s="42">
        <f t="shared" si="25"/>
        <v>5.26</v>
      </c>
      <c r="AD415" s="42">
        <f t="shared" si="26"/>
        <v>0</v>
      </c>
      <c r="AE415" s="42">
        <f t="shared" si="27"/>
        <v>0</v>
      </c>
      <c r="AF415" s="42">
        <f t="shared" si="28"/>
        <v>0</v>
      </c>
    </row>
    <row r="416" spans="1:32" hidden="1" x14ac:dyDescent="0.15">
      <c r="A416" s="12" t="s">
        <v>1384</v>
      </c>
      <c r="B416" s="12">
        <v>7</v>
      </c>
      <c r="C416" s="12" t="s">
        <v>350</v>
      </c>
      <c r="D416" s="12" t="s">
        <v>351</v>
      </c>
      <c r="E416" s="12" t="s">
        <v>351</v>
      </c>
      <c r="F416" s="12" t="s">
        <v>352</v>
      </c>
      <c r="G416" s="12" t="s">
        <v>1385</v>
      </c>
      <c r="H416" s="12" t="s">
        <v>366</v>
      </c>
      <c r="I416" s="12" t="s">
        <v>367</v>
      </c>
      <c r="J416" s="12" t="s">
        <v>934</v>
      </c>
      <c r="K416" s="12" t="s">
        <v>934</v>
      </c>
      <c r="L416" s="12" t="s">
        <v>919</v>
      </c>
      <c r="M416" s="12" t="s">
        <v>376</v>
      </c>
      <c r="N416" s="13">
        <v>5.5756389999999998</v>
      </c>
      <c r="O416" s="13">
        <v>5.5756389999999998</v>
      </c>
      <c r="P416" s="13">
        <v>5.5756389999999998</v>
      </c>
      <c r="Q416" s="13">
        <v>5.5756389999999998</v>
      </c>
      <c r="R416" s="13">
        <v>5.5756389999999998</v>
      </c>
      <c r="S416" s="13">
        <v>5.5756389999999998</v>
      </c>
      <c r="T416" s="13">
        <v>5.5756389999999998</v>
      </c>
      <c r="U416" s="13">
        <v>5.5756389999999998</v>
      </c>
      <c r="V416" s="13">
        <v>5.5756389999999998</v>
      </c>
      <c r="W416" s="13">
        <v>5.5756389999999998</v>
      </c>
      <c r="X416" s="13">
        <v>5.5756389999999998</v>
      </c>
      <c r="Y416" s="30">
        <v>5.5756389999999998</v>
      </c>
      <c r="Z416" s="14">
        <v>66.907668000000001</v>
      </c>
      <c r="AA416" s="13">
        <v>5.5756389999999998</v>
      </c>
      <c r="AB416" s="13">
        <v>5.5756389999999998</v>
      </c>
      <c r="AC416" s="42">
        <f t="shared" si="25"/>
        <v>11.151278</v>
      </c>
      <c r="AD416" s="42">
        <f t="shared" si="26"/>
        <v>0</v>
      </c>
      <c r="AE416" s="42">
        <f t="shared" si="27"/>
        <v>0</v>
      </c>
      <c r="AF416" s="42">
        <f t="shared" si="28"/>
        <v>0</v>
      </c>
    </row>
    <row r="417" spans="1:32" hidden="1" x14ac:dyDescent="0.15">
      <c r="A417" s="12" t="s">
        <v>1386</v>
      </c>
      <c r="B417" s="12">
        <v>7</v>
      </c>
      <c r="C417" s="12" t="s">
        <v>350</v>
      </c>
      <c r="D417" s="12" t="s">
        <v>351</v>
      </c>
      <c r="E417" s="12" t="s">
        <v>351</v>
      </c>
      <c r="F417" s="12" t="s">
        <v>352</v>
      </c>
      <c r="G417" s="12" t="s">
        <v>1387</v>
      </c>
      <c r="H417" s="12" t="s">
        <v>374</v>
      </c>
      <c r="I417" s="12" t="s">
        <v>375</v>
      </c>
      <c r="J417" s="12" t="s">
        <v>1388</v>
      </c>
      <c r="K417" s="12" t="s">
        <v>934</v>
      </c>
      <c r="L417" s="12" t="s">
        <v>373</v>
      </c>
      <c r="M417" s="12" t="s">
        <v>376</v>
      </c>
      <c r="N417" s="13">
        <v>107.764</v>
      </c>
      <c r="O417" s="13">
        <v>107.764</v>
      </c>
      <c r="P417" s="13">
        <v>107.764</v>
      </c>
      <c r="Q417" s="13">
        <v>107.764</v>
      </c>
      <c r="R417" s="13">
        <v>107.764</v>
      </c>
      <c r="S417" s="13">
        <v>107.764</v>
      </c>
      <c r="T417" s="13">
        <v>107.764</v>
      </c>
      <c r="U417" s="13">
        <v>107.764</v>
      </c>
      <c r="V417" s="13">
        <v>107.764</v>
      </c>
      <c r="W417" s="13">
        <v>107.764</v>
      </c>
      <c r="X417" s="13">
        <v>107.764</v>
      </c>
      <c r="Y417" s="30">
        <v>107.764</v>
      </c>
      <c r="Z417" s="14">
        <v>1293.1679999999999</v>
      </c>
      <c r="AA417" s="13">
        <v>107.764</v>
      </c>
      <c r="AB417" s="13">
        <v>107.764</v>
      </c>
      <c r="AC417" s="42">
        <f t="shared" si="25"/>
        <v>215.52799999999999</v>
      </c>
      <c r="AD417" s="42">
        <f t="shared" si="26"/>
        <v>0</v>
      </c>
      <c r="AE417" s="42">
        <f t="shared" si="27"/>
        <v>0</v>
      </c>
      <c r="AF417" s="42">
        <f t="shared" si="28"/>
        <v>0</v>
      </c>
    </row>
    <row r="418" spans="1:32" hidden="1" x14ac:dyDescent="0.15">
      <c r="A418" s="12" t="s">
        <v>1389</v>
      </c>
      <c r="B418" s="12">
        <v>7</v>
      </c>
      <c r="C418" s="12" t="s">
        <v>350</v>
      </c>
      <c r="D418" s="12" t="s">
        <v>351</v>
      </c>
      <c r="E418" s="12" t="s">
        <v>351</v>
      </c>
      <c r="F418" s="12" t="s">
        <v>352</v>
      </c>
      <c r="G418" s="12" t="s">
        <v>1390</v>
      </c>
      <c r="H418" s="12" t="s">
        <v>355</v>
      </c>
      <c r="I418" s="12" t="s">
        <v>355</v>
      </c>
      <c r="J418" s="12" t="s">
        <v>1391</v>
      </c>
      <c r="K418" s="12" t="s">
        <v>248</v>
      </c>
      <c r="L418" s="12" t="s">
        <v>354</v>
      </c>
      <c r="M418" s="12" t="s">
        <v>376</v>
      </c>
      <c r="N418" s="13">
        <v>10.6</v>
      </c>
      <c r="O418" s="13">
        <v>10.6</v>
      </c>
      <c r="P418" s="13">
        <v>10.6</v>
      </c>
      <c r="Q418" s="13">
        <v>10.6</v>
      </c>
      <c r="R418" s="13">
        <v>10.6</v>
      </c>
      <c r="S418" s="13">
        <v>5.7244999999999999</v>
      </c>
      <c r="T418" s="13">
        <v>3.6349999999999998</v>
      </c>
      <c r="U418" s="13">
        <v>-1.5155000000000001</v>
      </c>
      <c r="V418" s="13">
        <v>0</v>
      </c>
      <c r="W418" s="13">
        <v>0</v>
      </c>
      <c r="X418" s="13">
        <v>0</v>
      </c>
      <c r="Y418" s="30">
        <v>0</v>
      </c>
      <c r="Z418" s="14">
        <v>60.844000000000001</v>
      </c>
      <c r="AA418" s="13">
        <v>0</v>
      </c>
      <c r="AB418" s="13">
        <v>0</v>
      </c>
      <c r="AC418" s="42">
        <f t="shared" si="25"/>
        <v>0</v>
      </c>
      <c r="AD418" s="42">
        <f t="shared" si="26"/>
        <v>-10.6</v>
      </c>
      <c r="AE418" s="42">
        <f t="shared" si="27"/>
        <v>-10.6</v>
      </c>
      <c r="AF418" s="42">
        <f t="shared" si="28"/>
        <v>-21.2</v>
      </c>
    </row>
    <row r="419" spans="1:32" hidden="1" x14ac:dyDescent="0.15">
      <c r="A419" s="12" t="s">
        <v>1392</v>
      </c>
      <c r="B419" s="12">
        <v>7</v>
      </c>
      <c r="C419" s="12" t="s">
        <v>350</v>
      </c>
      <c r="D419" s="12" t="s">
        <v>351</v>
      </c>
      <c r="E419" s="12" t="s">
        <v>351</v>
      </c>
      <c r="F419" s="12" t="s">
        <v>352</v>
      </c>
      <c r="G419" s="12" t="s">
        <v>1393</v>
      </c>
      <c r="H419" s="12" t="s">
        <v>374</v>
      </c>
      <c r="I419" s="12" t="s">
        <v>375</v>
      </c>
      <c r="J419" s="12" t="s">
        <v>1394</v>
      </c>
      <c r="K419" s="12" t="s">
        <v>1394</v>
      </c>
      <c r="L419" s="12" t="s">
        <v>415</v>
      </c>
      <c r="M419" s="12" t="s">
        <v>358</v>
      </c>
      <c r="N419" s="13">
        <v>12.5</v>
      </c>
      <c r="O419" s="13">
        <v>12.5</v>
      </c>
      <c r="P419" s="13">
        <v>12.5</v>
      </c>
      <c r="Q419" s="13">
        <v>12.5</v>
      </c>
      <c r="R419" s="13">
        <v>12.5</v>
      </c>
      <c r="S419" s="13">
        <v>12.5</v>
      </c>
      <c r="T419" s="13">
        <v>12.5</v>
      </c>
      <c r="U419" s="13">
        <v>12.5</v>
      </c>
      <c r="V419" s="13">
        <v>12.5</v>
      </c>
      <c r="W419" s="13">
        <v>12.5</v>
      </c>
      <c r="X419" s="13">
        <v>12.5</v>
      </c>
      <c r="Y419" s="30">
        <v>12.535076</v>
      </c>
      <c r="Z419" s="14">
        <v>150.035076</v>
      </c>
      <c r="AA419" s="13">
        <v>12.548674</v>
      </c>
      <c r="AB419" s="13">
        <v>12.548674</v>
      </c>
      <c r="AC419" s="42">
        <f t="shared" si="25"/>
        <v>25.097348</v>
      </c>
      <c r="AD419" s="42">
        <f t="shared" si="26"/>
        <v>4.8674000000000106E-2</v>
      </c>
      <c r="AE419" s="42">
        <f t="shared" si="27"/>
        <v>4.8674000000000106E-2</v>
      </c>
      <c r="AF419" s="42">
        <f t="shared" si="28"/>
        <v>9.7348000000000212E-2</v>
      </c>
    </row>
    <row r="420" spans="1:32" hidden="1" x14ac:dyDescent="0.15">
      <c r="A420" s="12" t="s">
        <v>1395</v>
      </c>
      <c r="B420" s="12">
        <v>7</v>
      </c>
      <c r="C420" s="12" t="s">
        <v>350</v>
      </c>
      <c r="D420" s="12" t="s">
        <v>351</v>
      </c>
      <c r="E420" s="12" t="s">
        <v>351</v>
      </c>
      <c r="F420" s="12" t="s">
        <v>352</v>
      </c>
      <c r="G420" s="12" t="s">
        <v>1396</v>
      </c>
      <c r="H420" s="12" t="s">
        <v>366</v>
      </c>
      <c r="I420" s="12" t="s">
        <v>367</v>
      </c>
      <c r="J420" s="12" t="s">
        <v>1397</v>
      </c>
      <c r="K420" s="12" t="s">
        <v>1397</v>
      </c>
      <c r="L420" s="12" t="s">
        <v>919</v>
      </c>
      <c r="M420" s="12" t="s">
        <v>376</v>
      </c>
      <c r="N420" s="13">
        <v>497.79599999999999</v>
      </c>
      <c r="O420" s="13">
        <v>497.79599999999999</v>
      </c>
      <c r="P420" s="13">
        <v>497.79599999999999</v>
      </c>
      <c r="Q420" s="13">
        <v>497.79599999999999</v>
      </c>
      <c r="R420" s="13">
        <v>497.79599999999999</v>
      </c>
      <c r="S420" s="13">
        <v>497.79599999999999</v>
      </c>
      <c r="T420" s="13">
        <v>497.79599999999999</v>
      </c>
      <c r="U420" s="13">
        <v>497.79599999999999</v>
      </c>
      <c r="V420" s="13">
        <v>497.79599999999999</v>
      </c>
      <c r="W420" s="13">
        <v>497.79599999999999</v>
      </c>
      <c r="X420" s="13">
        <v>497.79599999999999</v>
      </c>
      <c r="Y420" s="30">
        <v>497.79599999999999</v>
      </c>
      <c r="Z420" s="14">
        <v>5973.5519999999997</v>
      </c>
      <c r="AA420" s="13">
        <v>534.06266600000004</v>
      </c>
      <c r="AB420" s="13">
        <v>529.79600000000005</v>
      </c>
      <c r="AC420" s="42">
        <f t="shared" si="25"/>
        <v>1063.8586660000001</v>
      </c>
      <c r="AD420" s="42">
        <f t="shared" si="26"/>
        <v>36.266666000000043</v>
      </c>
      <c r="AE420" s="42">
        <f t="shared" si="27"/>
        <v>32.000000000000057</v>
      </c>
      <c r="AF420" s="42">
        <f t="shared" si="28"/>
        <v>68.2666660000001</v>
      </c>
    </row>
    <row r="421" spans="1:32" hidden="1" x14ac:dyDescent="0.15">
      <c r="A421" s="12" t="s">
        <v>1398</v>
      </c>
      <c r="B421" s="12">
        <v>7</v>
      </c>
      <c r="C421" s="12" t="s">
        <v>350</v>
      </c>
      <c r="D421" s="12" t="s">
        <v>351</v>
      </c>
      <c r="E421" s="12" t="s">
        <v>351</v>
      </c>
      <c r="F421" s="12" t="s">
        <v>352</v>
      </c>
      <c r="G421" s="12" t="s">
        <v>1396</v>
      </c>
      <c r="H421" s="12" t="s">
        <v>366</v>
      </c>
      <c r="I421" s="12" t="s">
        <v>367</v>
      </c>
      <c r="J421" s="12" t="s">
        <v>1397</v>
      </c>
      <c r="K421" s="12" t="s">
        <v>1397</v>
      </c>
      <c r="L421" s="12" t="s">
        <v>919</v>
      </c>
      <c r="M421" s="12" t="s">
        <v>376</v>
      </c>
      <c r="N421" s="13">
        <v>3.3</v>
      </c>
      <c r="O421" s="13">
        <v>0.55000000000000004</v>
      </c>
      <c r="P421" s="13">
        <v>1.65</v>
      </c>
      <c r="Q421" s="13">
        <v>1.1000000000000001</v>
      </c>
      <c r="R421" s="13">
        <v>0</v>
      </c>
      <c r="S421" s="13">
        <v>23.1</v>
      </c>
      <c r="T421" s="13">
        <v>2.2000000000000002</v>
      </c>
      <c r="U421" s="13">
        <v>0.55000000000000004</v>
      </c>
      <c r="V421" s="13">
        <v>2.2000000000000002</v>
      </c>
      <c r="W421" s="13">
        <v>0</v>
      </c>
      <c r="X421" s="13">
        <v>0</v>
      </c>
      <c r="Y421" s="30">
        <v>0</v>
      </c>
      <c r="Z421" s="14">
        <v>34.65</v>
      </c>
      <c r="AA421" s="13">
        <v>0</v>
      </c>
      <c r="AB421" s="13">
        <v>0</v>
      </c>
      <c r="AC421" s="42">
        <f t="shared" si="25"/>
        <v>0</v>
      </c>
      <c r="AD421" s="42">
        <f t="shared" si="26"/>
        <v>-3.3</v>
      </c>
      <c r="AE421" s="42">
        <f t="shared" si="27"/>
        <v>-0.55000000000000004</v>
      </c>
      <c r="AF421" s="42">
        <f t="shared" si="28"/>
        <v>-3.8499999999999996</v>
      </c>
    </row>
    <row r="422" spans="1:32" hidden="1" x14ac:dyDescent="0.15">
      <c r="A422" s="12" t="s">
        <v>1399</v>
      </c>
      <c r="B422" s="12">
        <v>7</v>
      </c>
      <c r="C422" s="12" t="s">
        <v>350</v>
      </c>
      <c r="D422" s="12" t="s">
        <v>351</v>
      </c>
      <c r="E422" s="12" t="s">
        <v>351</v>
      </c>
      <c r="F422" s="12" t="s">
        <v>352</v>
      </c>
      <c r="G422" s="12" t="s">
        <v>1400</v>
      </c>
      <c r="H422" s="12" t="s">
        <v>366</v>
      </c>
      <c r="I422" s="12" t="s">
        <v>367</v>
      </c>
      <c r="J422" s="12" t="s">
        <v>934</v>
      </c>
      <c r="K422" s="12" t="s">
        <v>934</v>
      </c>
      <c r="L422" s="12" t="s">
        <v>919</v>
      </c>
      <c r="M422" s="12" t="s">
        <v>376</v>
      </c>
      <c r="N422" s="13">
        <v>51.527999999999999</v>
      </c>
      <c r="O422" s="13">
        <v>51.527999999999999</v>
      </c>
      <c r="P422" s="13">
        <v>51.527999999999999</v>
      </c>
      <c r="Q422" s="13">
        <v>51.527999999999999</v>
      </c>
      <c r="R422" s="13">
        <v>51.527999999999999</v>
      </c>
      <c r="S422" s="13">
        <v>51.527999999999999</v>
      </c>
      <c r="T422" s="13">
        <v>51.527999999999999</v>
      </c>
      <c r="U422" s="13">
        <v>51.527999999999999</v>
      </c>
      <c r="V422" s="13">
        <v>51.527999999999999</v>
      </c>
      <c r="W422" s="13">
        <v>51.527999999999999</v>
      </c>
      <c r="X422" s="13">
        <v>51.527999999999999</v>
      </c>
      <c r="Y422" s="30">
        <v>51.527999999999999</v>
      </c>
      <c r="Z422" s="14">
        <v>618.33600000000001</v>
      </c>
      <c r="AA422" s="13">
        <v>51.527999999999999</v>
      </c>
      <c r="AB422" s="13">
        <v>51.527999999999999</v>
      </c>
      <c r="AC422" s="42">
        <f t="shared" si="25"/>
        <v>103.056</v>
      </c>
      <c r="AD422" s="42">
        <f t="shared" si="26"/>
        <v>0</v>
      </c>
      <c r="AE422" s="42">
        <f t="shared" si="27"/>
        <v>0</v>
      </c>
      <c r="AF422" s="42">
        <f t="shared" si="28"/>
        <v>0</v>
      </c>
    </row>
    <row r="423" spans="1:32" hidden="1" x14ac:dyDescent="0.15">
      <c r="A423" s="12" t="s">
        <v>1401</v>
      </c>
      <c r="B423" s="12">
        <v>7</v>
      </c>
      <c r="C423" s="12" t="s">
        <v>350</v>
      </c>
      <c r="D423" s="12" t="s">
        <v>351</v>
      </c>
      <c r="E423" s="12" t="s">
        <v>351</v>
      </c>
      <c r="F423" s="12" t="s">
        <v>352</v>
      </c>
      <c r="G423" s="12" t="s">
        <v>1402</v>
      </c>
      <c r="H423" s="12" t="s">
        <v>374</v>
      </c>
      <c r="I423" s="12" t="s">
        <v>375</v>
      </c>
      <c r="J423" s="12" t="s">
        <v>1403</v>
      </c>
      <c r="K423" s="12" t="s">
        <v>1403</v>
      </c>
      <c r="L423" s="12" t="s">
        <v>389</v>
      </c>
      <c r="M423" s="12" t="s">
        <v>358</v>
      </c>
      <c r="N423" s="13">
        <v>17.5</v>
      </c>
      <c r="O423" s="13">
        <v>17.5</v>
      </c>
      <c r="P423" s="13">
        <v>17.5</v>
      </c>
      <c r="Q423" s="13">
        <v>17.5</v>
      </c>
      <c r="R423" s="13">
        <v>17.5</v>
      </c>
      <c r="S423" s="13">
        <v>17.5</v>
      </c>
      <c r="T423" s="13">
        <v>17.5</v>
      </c>
      <c r="U423" s="13">
        <v>17.5</v>
      </c>
      <c r="V423" s="13">
        <v>17.5</v>
      </c>
      <c r="W423" s="13">
        <v>17.5</v>
      </c>
      <c r="X423" s="13">
        <v>17.5</v>
      </c>
      <c r="Y423" s="30">
        <v>17.5</v>
      </c>
      <c r="Z423" s="14">
        <v>210</v>
      </c>
      <c r="AA423" s="13">
        <v>17.5</v>
      </c>
      <c r="AB423" s="13">
        <v>17.5</v>
      </c>
      <c r="AC423" s="42">
        <f t="shared" si="25"/>
        <v>35</v>
      </c>
      <c r="AD423" s="42">
        <f t="shared" si="26"/>
        <v>0</v>
      </c>
      <c r="AE423" s="42">
        <f t="shared" si="27"/>
        <v>0</v>
      </c>
      <c r="AF423" s="42">
        <f t="shared" si="28"/>
        <v>0</v>
      </c>
    </row>
    <row r="424" spans="1:32" hidden="1" x14ac:dyDescent="0.15">
      <c r="A424" s="12" t="s">
        <v>1404</v>
      </c>
      <c r="B424" s="12">
        <v>7</v>
      </c>
      <c r="C424" s="12" t="s">
        <v>350</v>
      </c>
      <c r="D424" s="12" t="s">
        <v>351</v>
      </c>
      <c r="E424" s="12" t="s">
        <v>351</v>
      </c>
      <c r="F424" s="12" t="s">
        <v>352</v>
      </c>
      <c r="G424" s="12" t="s">
        <v>605</v>
      </c>
      <c r="H424" s="12" t="s">
        <v>374</v>
      </c>
      <c r="I424" s="12" t="s">
        <v>375</v>
      </c>
      <c r="J424" s="12" t="s">
        <v>606</v>
      </c>
      <c r="K424" s="12" t="s">
        <v>606</v>
      </c>
      <c r="L424" s="12" t="s">
        <v>379</v>
      </c>
      <c r="M424" s="12" t="s">
        <v>376</v>
      </c>
      <c r="N424" s="13">
        <v>43.9</v>
      </c>
      <c r="O424" s="13">
        <v>43.9</v>
      </c>
      <c r="P424" s="13">
        <v>43.9</v>
      </c>
      <c r="Q424" s="13">
        <v>43.9</v>
      </c>
      <c r="R424" s="13">
        <v>43.9</v>
      </c>
      <c r="S424" s="13">
        <v>43.9</v>
      </c>
      <c r="T424" s="13">
        <v>42.833333000000003</v>
      </c>
      <c r="U424" s="13">
        <v>41.9</v>
      </c>
      <c r="V424" s="13">
        <v>41.9</v>
      </c>
      <c r="W424" s="13">
        <v>41.9</v>
      </c>
      <c r="X424" s="13">
        <v>41.9</v>
      </c>
      <c r="Y424" s="30">
        <v>41.9</v>
      </c>
      <c r="Z424" s="14">
        <v>515.73333300000002</v>
      </c>
      <c r="AA424" s="13">
        <v>41.9</v>
      </c>
      <c r="AB424" s="13">
        <v>41.9</v>
      </c>
      <c r="AC424" s="42">
        <f t="shared" si="25"/>
        <v>83.8</v>
      </c>
      <c r="AD424" s="42">
        <f t="shared" si="26"/>
        <v>-2</v>
      </c>
      <c r="AE424" s="42">
        <f t="shared" si="27"/>
        <v>-2</v>
      </c>
      <c r="AF424" s="42">
        <f t="shared" si="28"/>
        <v>-4</v>
      </c>
    </row>
    <row r="425" spans="1:32" hidden="1" x14ac:dyDescent="0.15">
      <c r="A425" s="12" t="s">
        <v>1405</v>
      </c>
      <c r="B425" s="12">
        <v>7</v>
      </c>
      <c r="C425" s="12" t="s">
        <v>350</v>
      </c>
      <c r="D425" s="12" t="s">
        <v>351</v>
      </c>
      <c r="E425" s="12" t="s">
        <v>351</v>
      </c>
      <c r="F425" s="12" t="s">
        <v>352</v>
      </c>
      <c r="G425" s="12" t="s">
        <v>1406</v>
      </c>
      <c r="H425" s="12" t="s">
        <v>374</v>
      </c>
      <c r="I425" s="12" t="s">
        <v>375</v>
      </c>
      <c r="J425" s="12" t="s">
        <v>688</v>
      </c>
      <c r="K425" s="12" t="s">
        <v>688</v>
      </c>
      <c r="L425" s="12" t="s">
        <v>373</v>
      </c>
      <c r="M425" s="12" t="s">
        <v>358</v>
      </c>
      <c r="N425" s="13">
        <v>42.673000000000002</v>
      </c>
      <c r="O425" s="13">
        <v>42.673000000000002</v>
      </c>
      <c r="P425" s="13">
        <v>42.673000000000002</v>
      </c>
      <c r="Q425" s="13">
        <v>101.473</v>
      </c>
      <c r="R425" s="13">
        <v>53.173000000000002</v>
      </c>
      <c r="S425" s="13">
        <v>53.173000000000002</v>
      </c>
      <c r="T425" s="13">
        <v>53.173000000000002</v>
      </c>
      <c r="U425" s="13">
        <v>53.173000000000002</v>
      </c>
      <c r="V425" s="13">
        <v>53.173000000000002</v>
      </c>
      <c r="W425" s="13">
        <v>53.173000000000002</v>
      </c>
      <c r="X425" s="13">
        <v>53.173000000000002</v>
      </c>
      <c r="Y425" s="30">
        <v>53.173000000000002</v>
      </c>
      <c r="Z425" s="14">
        <v>654.87599999999998</v>
      </c>
      <c r="AA425" s="13">
        <v>53.173000000000002</v>
      </c>
      <c r="AB425" s="13">
        <v>53.173000000000002</v>
      </c>
      <c r="AC425" s="42">
        <f t="shared" si="25"/>
        <v>106.346</v>
      </c>
      <c r="AD425" s="42">
        <f t="shared" si="26"/>
        <v>10.5</v>
      </c>
      <c r="AE425" s="42">
        <f t="shared" si="27"/>
        <v>10.5</v>
      </c>
      <c r="AF425" s="42">
        <f t="shared" si="28"/>
        <v>21</v>
      </c>
    </row>
    <row r="426" spans="1:32" hidden="1" x14ac:dyDescent="0.15">
      <c r="A426" s="12" t="s">
        <v>1407</v>
      </c>
      <c r="B426" s="12">
        <v>7</v>
      </c>
      <c r="C426" s="12" t="s">
        <v>350</v>
      </c>
      <c r="D426" s="12" t="s">
        <v>351</v>
      </c>
      <c r="E426" s="12" t="s">
        <v>351</v>
      </c>
      <c r="F426" s="12" t="s">
        <v>352</v>
      </c>
      <c r="G426" s="12" t="s">
        <v>1408</v>
      </c>
      <c r="H426" s="12" t="s">
        <v>490</v>
      </c>
      <c r="I426" s="12" t="s">
        <v>375</v>
      </c>
      <c r="J426" s="12" t="s">
        <v>105</v>
      </c>
      <c r="K426" s="12" t="s">
        <v>105</v>
      </c>
      <c r="L426" s="12" t="s">
        <v>1127</v>
      </c>
      <c r="M426" s="12" t="s">
        <v>376</v>
      </c>
      <c r="N426" s="13">
        <v>9.3149999999999995</v>
      </c>
      <c r="O426" s="13">
        <v>9.3149999999999995</v>
      </c>
      <c r="P426" s="13">
        <v>9.3149999999999995</v>
      </c>
      <c r="Q426" s="13">
        <v>9.3149999999999995</v>
      </c>
      <c r="R426" s="13">
        <v>9.3149999999999995</v>
      </c>
      <c r="S426" s="13">
        <v>9.3149999999999995</v>
      </c>
      <c r="T426" s="13">
        <v>9.3149999999999995</v>
      </c>
      <c r="U426" s="13">
        <v>9.3149999999999995</v>
      </c>
      <c r="V426" s="13">
        <v>9.3149999999999995</v>
      </c>
      <c r="W426" s="13">
        <v>9.3149999999999995</v>
      </c>
      <c r="X426" s="13">
        <v>9.3149999999999995</v>
      </c>
      <c r="Y426" s="30">
        <v>9.3149999999999995</v>
      </c>
      <c r="Z426" s="14">
        <v>111.78</v>
      </c>
      <c r="AA426" s="13">
        <v>9.3149999999999995</v>
      </c>
      <c r="AB426" s="13">
        <v>9.3149999999999995</v>
      </c>
      <c r="AC426" s="42">
        <f t="shared" si="25"/>
        <v>18.63</v>
      </c>
      <c r="AD426" s="42">
        <f t="shared" si="26"/>
        <v>0</v>
      </c>
      <c r="AE426" s="42">
        <f t="shared" si="27"/>
        <v>0</v>
      </c>
      <c r="AF426" s="42">
        <f t="shared" si="28"/>
        <v>0</v>
      </c>
    </row>
    <row r="427" spans="1:32" hidden="1" x14ac:dyDescent="0.15">
      <c r="A427" s="12" t="s">
        <v>1409</v>
      </c>
      <c r="B427" s="12">
        <v>7</v>
      </c>
      <c r="C427" s="12" t="s">
        <v>350</v>
      </c>
      <c r="D427" s="12" t="s">
        <v>351</v>
      </c>
      <c r="E427" s="12" t="s">
        <v>351</v>
      </c>
      <c r="F427" s="12" t="s">
        <v>352</v>
      </c>
      <c r="G427" s="12" t="s">
        <v>1410</v>
      </c>
      <c r="H427" s="12" t="s">
        <v>490</v>
      </c>
      <c r="I427" s="12" t="s">
        <v>375</v>
      </c>
      <c r="J427" s="12" t="s">
        <v>1411</v>
      </c>
      <c r="K427" s="12" t="s">
        <v>1411</v>
      </c>
      <c r="L427" s="12" t="s">
        <v>535</v>
      </c>
      <c r="M427" s="12" t="s">
        <v>358</v>
      </c>
      <c r="N427" s="13">
        <v>0.7</v>
      </c>
      <c r="O427" s="13">
        <v>0.7</v>
      </c>
      <c r="P427" s="13">
        <v>0.7</v>
      </c>
      <c r="Q427" s="13">
        <v>0.7</v>
      </c>
      <c r="R427" s="13">
        <v>0.7</v>
      </c>
      <c r="S427" s="13">
        <v>0.7</v>
      </c>
      <c r="T427" s="13">
        <v>0.7</v>
      </c>
      <c r="U427" s="13">
        <v>0.7</v>
      </c>
      <c r="V427" s="13">
        <v>0.7</v>
      </c>
      <c r="W427" s="13">
        <v>0.7</v>
      </c>
      <c r="X427" s="13">
        <v>0.7</v>
      </c>
      <c r="Y427" s="30">
        <v>0.7</v>
      </c>
      <c r="Z427" s="14">
        <v>8.4</v>
      </c>
      <c r="AA427" s="13">
        <v>0.7</v>
      </c>
      <c r="AB427" s="13">
        <v>0</v>
      </c>
      <c r="AC427" s="42">
        <f t="shared" si="25"/>
        <v>0.7</v>
      </c>
      <c r="AD427" s="42">
        <f t="shared" si="26"/>
        <v>0</v>
      </c>
      <c r="AE427" s="42">
        <f t="shared" si="27"/>
        <v>-0.7</v>
      </c>
      <c r="AF427" s="42">
        <f t="shared" si="28"/>
        <v>-0.7</v>
      </c>
    </row>
    <row r="428" spans="1:32" hidden="1" x14ac:dyDescent="0.15">
      <c r="A428" s="12" t="s">
        <v>1412</v>
      </c>
      <c r="B428" s="12">
        <v>7</v>
      </c>
      <c r="C428" s="12" t="s">
        <v>350</v>
      </c>
      <c r="D428" s="12" t="s">
        <v>351</v>
      </c>
      <c r="E428" s="12" t="s">
        <v>351</v>
      </c>
      <c r="F428" s="12" t="s">
        <v>352</v>
      </c>
      <c r="G428" s="12" t="s">
        <v>1413</v>
      </c>
      <c r="H428" s="12" t="s">
        <v>404</v>
      </c>
      <c r="I428" s="12" t="s">
        <v>404</v>
      </c>
      <c r="J428" s="12" t="s">
        <v>131</v>
      </c>
      <c r="K428" s="12" t="s">
        <v>1414</v>
      </c>
      <c r="L428" s="12" t="s">
        <v>403</v>
      </c>
      <c r="M428" s="12" t="s">
        <v>376</v>
      </c>
      <c r="N428" s="13">
        <v>62.342669000000001</v>
      </c>
      <c r="O428" s="13">
        <v>62.342669000000001</v>
      </c>
      <c r="P428" s="13">
        <v>62.342669000000001</v>
      </c>
      <c r="Q428" s="13">
        <v>62.342669000000001</v>
      </c>
      <c r="R428" s="13">
        <v>62.342669000000001</v>
      </c>
      <c r="S428" s="13">
        <v>62.342669000000001</v>
      </c>
      <c r="T428" s="13">
        <v>62.342669000000001</v>
      </c>
      <c r="U428" s="13">
        <v>0</v>
      </c>
      <c r="V428" s="13">
        <v>0</v>
      </c>
      <c r="W428" s="13">
        <v>0</v>
      </c>
      <c r="X428" s="13">
        <v>0</v>
      </c>
      <c r="Y428" s="30">
        <v>0</v>
      </c>
      <c r="Z428" s="14">
        <v>436.39868300000001</v>
      </c>
      <c r="AA428" s="13">
        <v>0</v>
      </c>
      <c r="AB428" s="13">
        <v>0</v>
      </c>
      <c r="AC428" s="42">
        <f t="shared" si="25"/>
        <v>0</v>
      </c>
      <c r="AD428" s="42">
        <f t="shared" si="26"/>
        <v>-62.342669000000001</v>
      </c>
      <c r="AE428" s="42">
        <f t="shared" si="27"/>
        <v>-62.342669000000001</v>
      </c>
      <c r="AF428" s="42">
        <f t="shared" si="28"/>
        <v>-124.685338</v>
      </c>
    </row>
    <row r="429" spans="1:32" hidden="1" x14ac:dyDescent="0.15">
      <c r="A429" s="12" t="s">
        <v>1415</v>
      </c>
      <c r="B429" s="12">
        <v>7</v>
      </c>
      <c r="C429" s="12" t="s">
        <v>350</v>
      </c>
      <c r="D429" s="12" t="s">
        <v>351</v>
      </c>
      <c r="E429" s="12" t="s">
        <v>351</v>
      </c>
      <c r="F429" s="12" t="s">
        <v>352</v>
      </c>
      <c r="G429" s="12" t="s">
        <v>1416</v>
      </c>
      <c r="H429" s="12" t="s">
        <v>404</v>
      </c>
      <c r="I429" s="12" t="s">
        <v>404</v>
      </c>
      <c r="J429" s="12" t="s">
        <v>121</v>
      </c>
      <c r="K429" s="12" t="s">
        <v>121</v>
      </c>
      <c r="L429" s="12" t="s">
        <v>478</v>
      </c>
      <c r="M429" s="12" t="s">
        <v>376</v>
      </c>
      <c r="N429" s="13">
        <v>58</v>
      </c>
      <c r="O429" s="13">
        <v>58</v>
      </c>
      <c r="P429" s="13">
        <v>58</v>
      </c>
      <c r="Q429" s="13">
        <v>58</v>
      </c>
      <c r="R429" s="13">
        <v>58</v>
      </c>
      <c r="S429" s="13">
        <v>58</v>
      </c>
      <c r="T429" s="13">
        <v>58</v>
      </c>
      <c r="U429" s="13">
        <v>58</v>
      </c>
      <c r="V429" s="13">
        <v>58</v>
      </c>
      <c r="W429" s="13">
        <v>58</v>
      </c>
      <c r="X429" s="13">
        <v>58</v>
      </c>
      <c r="Y429" s="30">
        <v>58</v>
      </c>
      <c r="Z429" s="14">
        <v>696</v>
      </c>
      <c r="AA429" s="13">
        <v>58</v>
      </c>
      <c r="AB429" s="13">
        <v>58</v>
      </c>
      <c r="AC429" s="42">
        <f t="shared" si="25"/>
        <v>116</v>
      </c>
      <c r="AD429" s="42">
        <f t="shared" si="26"/>
        <v>0</v>
      </c>
      <c r="AE429" s="42">
        <f t="shared" si="27"/>
        <v>0</v>
      </c>
      <c r="AF429" s="42">
        <f t="shared" si="28"/>
        <v>0</v>
      </c>
    </row>
    <row r="430" spans="1:32" hidden="1" x14ac:dyDescent="0.15">
      <c r="A430" s="12" t="s">
        <v>1417</v>
      </c>
      <c r="B430" s="12">
        <v>7</v>
      </c>
      <c r="C430" s="12" t="s">
        <v>350</v>
      </c>
      <c r="D430" s="12" t="s">
        <v>351</v>
      </c>
      <c r="E430" s="12" t="s">
        <v>351</v>
      </c>
      <c r="F430" s="12" t="s">
        <v>352</v>
      </c>
      <c r="G430" s="12" t="s">
        <v>1418</v>
      </c>
      <c r="H430" s="12" t="s">
        <v>404</v>
      </c>
      <c r="I430" s="12" t="s">
        <v>404</v>
      </c>
      <c r="J430" s="12" t="s">
        <v>123</v>
      </c>
      <c r="K430" s="12" t="s">
        <v>123</v>
      </c>
      <c r="L430" s="12" t="s">
        <v>1146</v>
      </c>
      <c r="M430" s="12" t="s">
        <v>376</v>
      </c>
      <c r="N430" s="13">
        <v>6.4707499999999998</v>
      </c>
      <c r="O430" s="13">
        <v>6.4707499999999998</v>
      </c>
      <c r="P430" s="13">
        <v>6.4707499999999998</v>
      </c>
      <c r="Q430" s="13">
        <v>6.4707499999999998</v>
      </c>
      <c r="R430" s="13">
        <v>6.4707499999999998</v>
      </c>
      <c r="S430" s="13">
        <v>6.4707499999999998</v>
      </c>
      <c r="T430" s="13">
        <v>6.4707499999999998</v>
      </c>
      <c r="U430" s="13">
        <v>6.4707499999999998</v>
      </c>
      <c r="V430" s="13">
        <v>6.4707499999999998</v>
      </c>
      <c r="W430" s="13">
        <v>6.4707499999999998</v>
      </c>
      <c r="X430" s="13">
        <v>6.4707499999999998</v>
      </c>
      <c r="Y430" s="30">
        <v>6.4707499999999998</v>
      </c>
      <c r="Z430" s="14">
        <v>77.649000000000001</v>
      </c>
      <c r="AA430" s="13">
        <v>6.4707499999999998</v>
      </c>
      <c r="AB430" s="13">
        <v>6.4707499999999998</v>
      </c>
      <c r="AC430" s="42">
        <f t="shared" si="25"/>
        <v>12.9415</v>
      </c>
      <c r="AD430" s="42">
        <f t="shared" si="26"/>
        <v>0</v>
      </c>
      <c r="AE430" s="42">
        <f t="shared" si="27"/>
        <v>0</v>
      </c>
      <c r="AF430" s="42">
        <f t="shared" si="28"/>
        <v>0</v>
      </c>
    </row>
    <row r="431" spans="1:32" hidden="1" x14ac:dyDescent="0.15">
      <c r="A431" s="12" t="s">
        <v>1419</v>
      </c>
      <c r="B431" s="12">
        <v>7</v>
      </c>
      <c r="C431" s="12" t="s">
        <v>350</v>
      </c>
      <c r="D431" s="12" t="s">
        <v>351</v>
      </c>
      <c r="E431" s="12" t="s">
        <v>351</v>
      </c>
      <c r="F431" s="12" t="s">
        <v>352</v>
      </c>
      <c r="G431" s="12" t="s">
        <v>1420</v>
      </c>
      <c r="H431" s="12" t="s">
        <v>404</v>
      </c>
      <c r="I431" s="12" t="s">
        <v>404</v>
      </c>
      <c r="J431" s="12" t="s">
        <v>795</v>
      </c>
      <c r="K431" s="12" t="s">
        <v>795</v>
      </c>
      <c r="L431" s="12" t="s">
        <v>403</v>
      </c>
      <c r="M431" s="12" t="s">
        <v>376</v>
      </c>
      <c r="N431" s="13">
        <v>9.7840000000000007</v>
      </c>
      <c r="O431" s="13">
        <v>9.7840000000000007</v>
      </c>
      <c r="P431" s="13">
        <v>9.7840000000000007</v>
      </c>
      <c r="Q431" s="13">
        <v>9.7840000000000007</v>
      </c>
      <c r="R431" s="13">
        <v>9.7840000000000007</v>
      </c>
      <c r="S431" s="13">
        <v>9.7840000000000007</v>
      </c>
      <c r="T431" s="13">
        <v>9.7840000000000007</v>
      </c>
      <c r="U431" s="13">
        <v>9.7840000000000007</v>
      </c>
      <c r="V431" s="13">
        <v>9.7840000000000007</v>
      </c>
      <c r="W431" s="13">
        <v>9.7840000000000007</v>
      </c>
      <c r="X431" s="13">
        <v>9.7840000000000007</v>
      </c>
      <c r="Y431" s="30">
        <v>9.7840000000000007</v>
      </c>
      <c r="Z431" s="14">
        <v>117.408</v>
      </c>
      <c r="AA431" s="13">
        <v>9.7840000000000007</v>
      </c>
      <c r="AB431" s="13">
        <v>9.7840000000000007</v>
      </c>
      <c r="AC431" s="42">
        <f t="shared" si="25"/>
        <v>19.568000000000001</v>
      </c>
      <c r="AD431" s="42">
        <f t="shared" si="26"/>
        <v>0</v>
      </c>
      <c r="AE431" s="42">
        <f t="shared" si="27"/>
        <v>0</v>
      </c>
      <c r="AF431" s="42">
        <f t="shared" si="28"/>
        <v>0</v>
      </c>
    </row>
    <row r="432" spans="1:32" hidden="1" x14ac:dyDescent="0.15">
      <c r="A432" s="12" t="s">
        <v>1421</v>
      </c>
      <c r="B432" s="12">
        <v>7</v>
      </c>
      <c r="C432" s="12" t="s">
        <v>350</v>
      </c>
      <c r="D432" s="12" t="s">
        <v>351</v>
      </c>
      <c r="E432" s="12" t="s">
        <v>351</v>
      </c>
      <c r="F432" s="12" t="s">
        <v>352</v>
      </c>
      <c r="G432" s="12" t="s">
        <v>1422</v>
      </c>
      <c r="H432" s="12" t="s">
        <v>404</v>
      </c>
      <c r="I432" s="12" t="s">
        <v>404</v>
      </c>
      <c r="J432" s="12" t="s">
        <v>143</v>
      </c>
      <c r="K432" s="12" t="s">
        <v>143</v>
      </c>
      <c r="L432" s="12" t="s">
        <v>1146</v>
      </c>
      <c r="M432" s="12" t="s">
        <v>376</v>
      </c>
      <c r="N432" s="13">
        <v>155</v>
      </c>
      <c r="O432" s="13">
        <v>155</v>
      </c>
      <c r="P432" s="13">
        <v>155</v>
      </c>
      <c r="Q432" s="13">
        <v>155</v>
      </c>
      <c r="R432" s="13">
        <v>155</v>
      </c>
      <c r="S432" s="13">
        <v>155</v>
      </c>
      <c r="T432" s="13">
        <v>155</v>
      </c>
      <c r="U432" s="13">
        <v>155</v>
      </c>
      <c r="V432" s="13">
        <v>155</v>
      </c>
      <c r="W432" s="13">
        <v>155</v>
      </c>
      <c r="X432" s="13">
        <v>155</v>
      </c>
      <c r="Y432" s="30">
        <v>155</v>
      </c>
      <c r="Z432" s="14">
        <v>1860</v>
      </c>
      <c r="AA432" s="13">
        <v>155</v>
      </c>
      <c r="AB432" s="13">
        <v>155</v>
      </c>
      <c r="AC432" s="42">
        <f t="shared" si="25"/>
        <v>310</v>
      </c>
      <c r="AD432" s="42">
        <f t="shared" si="26"/>
        <v>0</v>
      </c>
      <c r="AE432" s="42">
        <f t="shared" si="27"/>
        <v>0</v>
      </c>
      <c r="AF432" s="42">
        <f t="shared" si="28"/>
        <v>0</v>
      </c>
    </row>
    <row r="433" spans="1:32" hidden="1" x14ac:dyDescent="0.15">
      <c r="A433" s="12" t="s">
        <v>1423</v>
      </c>
      <c r="B433" s="12">
        <v>7</v>
      </c>
      <c r="C433" s="12" t="s">
        <v>350</v>
      </c>
      <c r="D433" s="12" t="s">
        <v>351</v>
      </c>
      <c r="E433" s="12" t="s">
        <v>351</v>
      </c>
      <c r="F433" s="12" t="s">
        <v>352</v>
      </c>
      <c r="G433" s="12" t="s">
        <v>1424</v>
      </c>
      <c r="H433" s="12" t="s">
        <v>404</v>
      </c>
      <c r="I433" s="12" t="s">
        <v>404</v>
      </c>
      <c r="J433" s="12" t="s">
        <v>167</v>
      </c>
      <c r="K433" s="12" t="s">
        <v>167</v>
      </c>
      <c r="L433" s="12" t="s">
        <v>403</v>
      </c>
      <c r="M433" s="12" t="s">
        <v>376</v>
      </c>
      <c r="N433" s="13">
        <v>5.19</v>
      </c>
      <c r="O433" s="13">
        <v>5.19</v>
      </c>
      <c r="P433" s="13">
        <v>5.19</v>
      </c>
      <c r="Q433" s="13">
        <v>5.19</v>
      </c>
      <c r="R433" s="13">
        <v>5.19</v>
      </c>
      <c r="S433" s="13">
        <v>5.19</v>
      </c>
      <c r="T433" s="13">
        <v>5.19</v>
      </c>
      <c r="U433" s="13">
        <v>5.19</v>
      </c>
      <c r="V433" s="13">
        <v>5.19</v>
      </c>
      <c r="W433" s="13">
        <v>5.19</v>
      </c>
      <c r="X433" s="13">
        <v>5.19</v>
      </c>
      <c r="Y433" s="30">
        <v>5.19</v>
      </c>
      <c r="Z433" s="14">
        <v>62.28</v>
      </c>
      <c r="AA433" s="13">
        <v>5.19</v>
      </c>
      <c r="AB433" s="13">
        <v>5.19</v>
      </c>
      <c r="AC433" s="42">
        <f t="shared" si="25"/>
        <v>10.38</v>
      </c>
      <c r="AD433" s="42">
        <f t="shared" si="26"/>
        <v>0</v>
      </c>
      <c r="AE433" s="42">
        <f t="shared" si="27"/>
        <v>0</v>
      </c>
      <c r="AF433" s="42">
        <f t="shared" si="28"/>
        <v>0</v>
      </c>
    </row>
    <row r="434" spans="1:32" hidden="1" x14ac:dyDescent="0.15">
      <c r="A434" s="12" t="s">
        <v>1425</v>
      </c>
      <c r="B434" s="12">
        <v>7</v>
      </c>
      <c r="C434" s="12" t="s">
        <v>350</v>
      </c>
      <c r="D434" s="12" t="s">
        <v>351</v>
      </c>
      <c r="E434" s="12" t="s">
        <v>351</v>
      </c>
      <c r="F434" s="12" t="s">
        <v>352</v>
      </c>
      <c r="G434" s="12" t="s">
        <v>1426</v>
      </c>
      <c r="H434" s="12" t="s">
        <v>404</v>
      </c>
      <c r="I434" s="12" t="s">
        <v>404</v>
      </c>
      <c r="J434" s="12" t="s">
        <v>192</v>
      </c>
      <c r="K434" s="12" t="s">
        <v>192</v>
      </c>
      <c r="L434" s="12" t="s">
        <v>403</v>
      </c>
      <c r="M434" s="12" t="s">
        <v>376</v>
      </c>
      <c r="N434" s="13">
        <v>12.041650000000001</v>
      </c>
      <c r="O434" s="13">
        <v>12.041650000000001</v>
      </c>
      <c r="P434" s="13">
        <v>12.041650000000001</v>
      </c>
      <c r="Q434" s="13">
        <v>12.041650000000001</v>
      </c>
      <c r="R434" s="13">
        <v>12.041650000000001</v>
      </c>
      <c r="S434" s="13">
        <v>-81.883219999999994</v>
      </c>
      <c r="T434" s="13">
        <v>12.041650000000001</v>
      </c>
      <c r="U434" s="13">
        <v>12.041650000000001</v>
      </c>
      <c r="V434" s="13">
        <v>12.041650000000001</v>
      </c>
      <c r="W434" s="13">
        <v>12.041650000000001</v>
      </c>
      <c r="X434" s="13">
        <v>12.041650000000001</v>
      </c>
      <c r="Y434" s="30">
        <v>12.041650000000001</v>
      </c>
      <c r="Z434" s="14">
        <v>50.574930000000002</v>
      </c>
      <c r="AA434" s="13">
        <v>0</v>
      </c>
      <c r="AB434" s="13">
        <v>0</v>
      </c>
      <c r="AC434" s="42">
        <f t="shared" si="25"/>
        <v>0</v>
      </c>
      <c r="AD434" s="42">
        <f t="shared" si="26"/>
        <v>-12.041650000000001</v>
      </c>
      <c r="AE434" s="42">
        <f t="shared" si="27"/>
        <v>-12.041650000000001</v>
      </c>
      <c r="AF434" s="42">
        <f t="shared" si="28"/>
        <v>-24.083300000000001</v>
      </c>
    </row>
    <row r="435" spans="1:32" hidden="1" x14ac:dyDescent="0.15">
      <c r="A435" s="12" t="s">
        <v>1427</v>
      </c>
      <c r="B435" s="12">
        <v>7</v>
      </c>
      <c r="C435" s="12" t="s">
        <v>350</v>
      </c>
      <c r="D435" s="12" t="s">
        <v>351</v>
      </c>
      <c r="E435" s="12" t="s">
        <v>351</v>
      </c>
      <c r="F435" s="12" t="s">
        <v>352</v>
      </c>
      <c r="G435" s="12" t="s">
        <v>1428</v>
      </c>
      <c r="H435" s="12" t="s">
        <v>404</v>
      </c>
      <c r="I435" s="12" t="s">
        <v>404</v>
      </c>
      <c r="J435" s="12" t="s">
        <v>1429</v>
      </c>
      <c r="K435" s="12" t="s">
        <v>1429</v>
      </c>
      <c r="L435" s="12" t="s">
        <v>403</v>
      </c>
      <c r="M435" s="12" t="s">
        <v>358</v>
      </c>
      <c r="N435" s="13">
        <v>8.9920000000000009</v>
      </c>
      <c r="O435" s="13">
        <v>8.9920000000000009</v>
      </c>
      <c r="P435" s="13">
        <v>8.9920000000000009</v>
      </c>
      <c r="Q435" s="13">
        <v>8.9920000000000009</v>
      </c>
      <c r="R435" s="13">
        <v>8.9920000000000009</v>
      </c>
      <c r="S435" s="13">
        <v>7.7640000000000002</v>
      </c>
      <c r="T435" s="13">
        <v>7.7640000000000002</v>
      </c>
      <c r="U435" s="13">
        <v>7.7640000000000002</v>
      </c>
      <c r="V435" s="13">
        <v>7.7640000000000002</v>
      </c>
      <c r="W435" s="13">
        <v>7.7640000000000002</v>
      </c>
      <c r="X435" s="13">
        <v>7.7640000000000002</v>
      </c>
      <c r="Y435" s="30">
        <v>7.7640000000000002</v>
      </c>
      <c r="Z435" s="14">
        <v>99.308000000000007</v>
      </c>
      <c r="AA435" s="13">
        <v>7.7640000000000002</v>
      </c>
      <c r="AB435" s="13">
        <v>7.7640000000000002</v>
      </c>
      <c r="AC435" s="42">
        <f t="shared" si="25"/>
        <v>15.528</v>
      </c>
      <c r="AD435" s="42">
        <f t="shared" si="26"/>
        <v>-1.2280000000000006</v>
      </c>
      <c r="AE435" s="42">
        <f t="shared" si="27"/>
        <v>-1.2280000000000006</v>
      </c>
      <c r="AF435" s="42">
        <f t="shared" si="28"/>
        <v>-2.4560000000000013</v>
      </c>
    </row>
    <row r="436" spans="1:32" hidden="1" x14ac:dyDescent="0.15">
      <c r="A436" s="12" t="s">
        <v>1430</v>
      </c>
      <c r="B436" s="12">
        <v>7</v>
      </c>
      <c r="C436" s="12" t="s">
        <v>350</v>
      </c>
      <c r="D436" s="12" t="s">
        <v>351</v>
      </c>
      <c r="E436" s="12" t="s">
        <v>351</v>
      </c>
      <c r="F436" s="12" t="s">
        <v>352</v>
      </c>
      <c r="G436" s="12" t="s">
        <v>1431</v>
      </c>
      <c r="H436" s="12" t="s">
        <v>404</v>
      </c>
      <c r="I436" s="12" t="s">
        <v>404</v>
      </c>
      <c r="J436" s="12" t="s">
        <v>890</v>
      </c>
      <c r="K436" s="12" t="s">
        <v>890</v>
      </c>
      <c r="L436" s="12" t="s">
        <v>789</v>
      </c>
      <c r="M436" s="12" t="s">
        <v>376</v>
      </c>
      <c r="N436" s="13">
        <v>36.262</v>
      </c>
      <c r="O436" s="13">
        <v>36.262</v>
      </c>
      <c r="P436" s="13">
        <v>36.262</v>
      </c>
      <c r="Q436" s="13">
        <v>31.042000000000002</v>
      </c>
      <c r="R436" s="13">
        <v>36.262</v>
      </c>
      <c r="S436" s="13">
        <v>36.262</v>
      </c>
      <c r="T436" s="13">
        <v>36.262</v>
      </c>
      <c r="U436" s="13">
        <v>33.561999999999998</v>
      </c>
      <c r="V436" s="13">
        <v>36.262</v>
      </c>
      <c r="W436" s="13">
        <v>36.262</v>
      </c>
      <c r="X436" s="13">
        <v>34.081040000000002</v>
      </c>
      <c r="Y436" s="30">
        <v>36.262</v>
      </c>
      <c r="Z436" s="14">
        <v>425.04304000000002</v>
      </c>
      <c r="AA436" s="13">
        <v>36.262</v>
      </c>
      <c r="AB436" s="13">
        <v>36.262</v>
      </c>
      <c r="AC436" s="42">
        <f t="shared" si="25"/>
        <v>72.524000000000001</v>
      </c>
      <c r="AD436" s="42">
        <f t="shared" si="26"/>
        <v>0</v>
      </c>
      <c r="AE436" s="42">
        <f t="shared" si="27"/>
        <v>0</v>
      </c>
      <c r="AF436" s="42">
        <f t="shared" si="28"/>
        <v>0</v>
      </c>
    </row>
    <row r="437" spans="1:32" hidden="1" x14ac:dyDescent="0.15">
      <c r="A437" s="12" t="s">
        <v>1432</v>
      </c>
      <c r="B437" s="12">
        <v>101</v>
      </c>
      <c r="C437" s="12" t="s">
        <v>1433</v>
      </c>
      <c r="D437" s="12" t="s">
        <v>1434</v>
      </c>
      <c r="E437" s="12" t="s">
        <v>1434</v>
      </c>
      <c r="F437" s="12" t="s">
        <v>352</v>
      </c>
      <c r="G437" s="12" t="s">
        <v>1435</v>
      </c>
      <c r="H437" s="12" t="s">
        <v>490</v>
      </c>
      <c r="I437" s="12" t="s">
        <v>375</v>
      </c>
      <c r="J437" s="12" t="s">
        <v>1436</v>
      </c>
      <c r="K437" s="12" t="s">
        <v>1436</v>
      </c>
      <c r="L437" s="12" t="s">
        <v>842</v>
      </c>
      <c r="M437" s="12" t="s">
        <v>376</v>
      </c>
      <c r="N437" s="13">
        <v>10.4</v>
      </c>
      <c r="O437" s="13">
        <v>8</v>
      </c>
      <c r="P437" s="13">
        <v>2.4</v>
      </c>
      <c r="Q437" s="13">
        <v>0</v>
      </c>
      <c r="R437" s="13">
        <v>16</v>
      </c>
      <c r="S437" s="13">
        <v>4.8</v>
      </c>
      <c r="T437" s="13">
        <v>0</v>
      </c>
      <c r="U437" s="13">
        <v>0</v>
      </c>
      <c r="V437" s="13">
        <v>0</v>
      </c>
      <c r="W437" s="13">
        <v>0</v>
      </c>
      <c r="X437" s="13">
        <v>0</v>
      </c>
      <c r="Y437" s="30">
        <v>0</v>
      </c>
      <c r="Z437" s="14">
        <v>41.6</v>
      </c>
      <c r="AA437" s="13">
        <v>0</v>
      </c>
      <c r="AB437" s="13">
        <v>0</v>
      </c>
      <c r="AC437" s="42">
        <f t="shared" si="25"/>
        <v>0</v>
      </c>
      <c r="AD437" s="42">
        <f t="shared" si="26"/>
        <v>-10.4</v>
      </c>
      <c r="AE437" s="42">
        <f t="shared" si="27"/>
        <v>-8</v>
      </c>
      <c r="AF437" s="42">
        <f t="shared" si="28"/>
        <v>-18.399999999999999</v>
      </c>
    </row>
    <row r="438" spans="1:32" hidden="1" x14ac:dyDescent="0.15">
      <c r="A438" s="12" t="s">
        <v>1437</v>
      </c>
      <c r="B438" s="12">
        <v>101</v>
      </c>
      <c r="C438" s="12" t="s">
        <v>1433</v>
      </c>
      <c r="D438" s="12" t="s">
        <v>1434</v>
      </c>
      <c r="E438" s="12" t="s">
        <v>1434</v>
      </c>
      <c r="F438" s="12" t="s">
        <v>352</v>
      </c>
      <c r="G438" s="12" t="s">
        <v>1218</v>
      </c>
      <c r="H438" s="12" t="s">
        <v>366</v>
      </c>
      <c r="I438" s="12" t="s">
        <v>367</v>
      </c>
      <c r="J438" s="12" t="s">
        <v>1219</v>
      </c>
      <c r="K438" s="12" t="s">
        <v>240</v>
      </c>
      <c r="L438" s="12" t="s">
        <v>409</v>
      </c>
      <c r="M438" s="12" t="s">
        <v>376</v>
      </c>
      <c r="N438" s="13">
        <v>4.3401000000000002E-2</v>
      </c>
      <c r="O438" s="13">
        <v>5.4419000000000002E-2</v>
      </c>
      <c r="P438" s="13">
        <v>5.5816999999999999E-2</v>
      </c>
      <c r="Q438" s="13">
        <v>5.5816999999999999E-2</v>
      </c>
      <c r="R438" s="13">
        <v>4.4123999999999997E-2</v>
      </c>
      <c r="S438" s="13">
        <v>4.3331000000000001E-2</v>
      </c>
      <c r="T438" s="13">
        <v>4.1188000000000002E-2</v>
      </c>
      <c r="U438" s="13">
        <v>4.3697E-2</v>
      </c>
      <c r="V438" s="13">
        <v>4.2241000000000001E-2</v>
      </c>
      <c r="W438" s="13">
        <v>4.1403000000000002E-2</v>
      </c>
      <c r="X438" s="13">
        <v>4.0392999999999998E-2</v>
      </c>
      <c r="Y438" s="30">
        <v>4.1319000000000002E-2</v>
      </c>
      <c r="Z438" s="14">
        <v>0.54715000000000003</v>
      </c>
      <c r="AA438" s="13">
        <v>4.1134999999999998E-2</v>
      </c>
      <c r="AB438" s="13">
        <v>4.0134000000000003E-2</v>
      </c>
      <c r="AC438" s="42">
        <f t="shared" si="25"/>
        <v>8.1269000000000008E-2</v>
      </c>
      <c r="AD438" s="42">
        <f t="shared" si="26"/>
        <v>-2.2660000000000041E-3</v>
      </c>
      <c r="AE438" s="42">
        <f t="shared" si="27"/>
        <v>-1.4284999999999999E-2</v>
      </c>
      <c r="AF438" s="42">
        <f t="shared" si="28"/>
        <v>-1.6551000000000003E-2</v>
      </c>
    </row>
    <row r="439" spans="1:32" hidden="1" x14ac:dyDescent="0.15">
      <c r="A439" s="12" t="s">
        <v>1438</v>
      </c>
      <c r="B439" s="12">
        <v>101</v>
      </c>
      <c r="C439" s="12" t="s">
        <v>1433</v>
      </c>
      <c r="D439" s="12" t="s">
        <v>1434</v>
      </c>
      <c r="E439" s="12" t="s">
        <v>1434</v>
      </c>
      <c r="F439" s="12" t="s">
        <v>352</v>
      </c>
      <c r="G439" s="12" t="s">
        <v>1439</v>
      </c>
      <c r="H439" s="12" t="s">
        <v>404</v>
      </c>
      <c r="I439" s="12" t="s">
        <v>404</v>
      </c>
      <c r="J439" s="12" t="s">
        <v>1440</v>
      </c>
      <c r="K439" s="12" t="s">
        <v>1133</v>
      </c>
      <c r="L439" s="12" t="s">
        <v>478</v>
      </c>
      <c r="M439" s="12" t="s">
        <v>376</v>
      </c>
      <c r="N439" s="13">
        <v>1.3</v>
      </c>
      <c r="O439" s="13">
        <v>1.3</v>
      </c>
      <c r="P439" s="13">
        <v>1.3</v>
      </c>
      <c r="Q439" s="13">
        <v>1.3</v>
      </c>
      <c r="R439" s="13">
        <v>1.3</v>
      </c>
      <c r="S439" s="13">
        <v>1.3</v>
      </c>
      <c r="T439" s="13">
        <v>1.3</v>
      </c>
      <c r="U439" s="13">
        <v>1.3</v>
      </c>
      <c r="V439" s="13">
        <v>1.3</v>
      </c>
      <c r="W439" s="13">
        <v>1.3</v>
      </c>
      <c r="X439" s="13">
        <v>1.3</v>
      </c>
      <c r="Y439" s="30">
        <v>1.3</v>
      </c>
      <c r="Z439" s="14">
        <v>15.6</v>
      </c>
      <c r="AA439" s="13">
        <v>1.3</v>
      </c>
      <c r="AB439" s="13">
        <v>1.3</v>
      </c>
      <c r="AC439" s="42">
        <f t="shared" si="25"/>
        <v>2.6</v>
      </c>
      <c r="AD439" s="42">
        <f t="shared" si="26"/>
        <v>0</v>
      </c>
      <c r="AE439" s="42">
        <f t="shared" si="27"/>
        <v>0</v>
      </c>
      <c r="AF439" s="42">
        <f t="shared" si="28"/>
        <v>0</v>
      </c>
    </row>
    <row r="440" spans="1:32" hidden="1" x14ac:dyDescent="0.15">
      <c r="A440" s="12" t="s">
        <v>1441</v>
      </c>
      <c r="B440" s="12">
        <v>101</v>
      </c>
      <c r="C440" s="12" t="s">
        <v>1433</v>
      </c>
      <c r="D440" s="12" t="s">
        <v>1434</v>
      </c>
      <c r="E440" s="12" t="s">
        <v>1434</v>
      </c>
      <c r="F440" s="12" t="s">
        <v>352</v>
      </c>
      <c r="G440" s="12" t="s">
        <v>1442</v>
      </c>
      <c r="H440" s="12" t="s">
        <v>366</v>
      </c>
      <c r="I440" s="12" t="s">
        <v>367</v>
      </c>
      <c r="J440" s="12" t="s">
        <v>1443</v>
      </c>
      <c r="K440" s="12" t="s">
        <v>1443</v>
      </c>
      <c r="L440" s="12" t="s">
        <v>919</v>
      </c>
      <c r="M440" s="12" t="s">
        <v>376</v>
      </c>
      <c r="N440" s="13">
        <v>0.84</v>
      </c>
      <c r="O440" s="13">
        <v>-1.68</v>
      </c>
      <c r="P440" s="13">
        <v>0</v>
      </c>
      <c r="Q440" s="13">
        <v>0</v>
      </c>
      <c r="R440" s="13">
        <v>0</v>
      </c>
      <c r="S440" s="13">
        <v>0</v>
      </c>
      <c r="T440" s="13">
        <v>0</v>
      </c>
      <c r="U440" s="13">
        <v>0</v>
      </c>
      <c r="V440" s="13">
        <v>0</v>
      </c>
      <c r="W440" s="13">
        <v>0</v>
      </c>
      <c r="X440" s="13">
        <v>0</v>
      </c>
      <c r="Y440" s="30">
        <v>0</v>
      </c>
      <c r="Z440" s="14">
        <v>-0.84</v>
      </c>
      <c r="AA440" s="13">
        <v>0</v>
      </c>
      <c r="AB440" s="13">
        <v>0</v>
      </c>
      <c r="AC440" s="42">
        <f t="shared" si="25"/>
        <v>0</v>
      </c>
      <c r="AD440" s="42">
        <f t="shared" si="26"/>
        <v>-0.84</v>
      </c>
      <c r="AE440" s="42">
        <f t="shared" si="27"/>
        <v>1.68</v>
      </c>
      <c r="AF440" s="42">
        <f t="shared" si="28"/>
        <v>0.84</v>
      </c>
    </row>
    <row r="441" spans="1:32" hidden="1" x14ac:dyDescent="0.15">
      <c r="A441" s="12" t="s">
        <v>1444</v>
      </c>
      <c r="B441" s="12">
        <v>101</v>
      </c>
      <c r="C441" s="12" t="s">
        <v>1433</v>
      </c>
      <c r="D441" s="12" t="s">
        <v>1434</v>
      </c>
      <c r="E441" s="12" t="s">
        <v>1434</v>
      </c>
      <c r="F441" s="12" t="s">
        <v>352</v>
      </c>
      <c r="G441" s="12" t="s">
        <v>1445</v>
      </c>
      <c r="H441" s="12" t="s">
        <v>366</v>
      </c>
      <c r="I441" s="12" t="s">
        <v>367</v>
      </c>
      <c r="J441" s="12" t="s">
        <v>1446</v>
      </c>
      <c r="K441" s="12" t="s">
        <v>1446</v>
      </c>
      <c r="L441" s="12" t="s">
        <v>365</v>
      </c>
      <c r="M441" s="12" t="s">
        <v>358</v>
      </c>
      <c r="N441" s="13">
        <v>5.6841900000000001</v>
      </c>
      <c r="O441" s="13">
        <v>5.0481579999999999</v>
      </c>
      <c r="P441" s="13">
        <v>4.8462360000000002</v>
      </c>
      <c r="Q441" s="13">
        <v>4.6875869999999997</v>
      </c>
      <c r="R441" s="13">
        <v>4.5788770000000003</v>
      </c>
      <c r="S441" s="13">
        <v>4.953195</v>
      </c>
      <c r="T441" s="13">
        <v>4.8478089999999998</v>
      </c>
      <c r="U441" s="13">
        <v>4.2430469999999998</v>
      </c>
      <c r="V441" s="13">
        <v>4.2253170000000004</v>
      </c>
      <c r="W441" s="13">
        <v>4.7040150000000001</v>
      </c>
      <c r="X441" s="13">
        <v>4.1857470000000001</v>
      </c>
      <c r="Y441" s="30">
        <v>4.3603339999999999</v>
      </c>
      <c r="Z441" s="14">
        <v>56.364511999999998</v>
      </c>
      <c r="AA441" s="13">
        <v>4.3352680000000001</v>
      </c>
      <c r="AB441" s="13">
        <v>3.7897159999999999</v>
      </c>
      <c r="AC441" s="42">
        <f t="shared" si="25"/>
        <v>8.1249839999999995</v>
      </c>
      <c r="AD441" s="42">
        <f t="shared" si="26"/>
        <v>-1.348922</v>
      </c>
      <c r="AE441" s="42">
        <f t="shared" si="27"/>
        <v>-1.2584420000000001</v>
      </c>
      <c r="AF441" s="42">
        <f t="shared" si="28"/>
        <v>-2.607364</v>
      </c>
    </row>
    <row r="442" spans="1:32" hidden="1" x14ac:dyDescent="0.15">
      <c r="A442" s="12" t="s">
        <v>1447</v>
      </c>
      <c r="B442" s="12">
        <v>101</v>
      </c>
      <c r="C442" s="12" t="s">
        <v>1433</v>
      </c>
      <c r="D442" s="12" t="s">
        <v>1434</v>
      </c>
      <c r="E442" s="12" t="s">
        <v>1434</v>
      </c>
      <c r="F442" s="12" t="s">
        <v>352</v>
      </c>
      <c r="G442" s="12" t="s">
        <v>1448</v>
      </c>
      <c r="H442" s="12" t="s">
        <v>404</v>
      </c>
      <c r="I442" s="12" t="s">
        <v>404</v>
      </c>
      <c r="J442" s="12" t="s">
        <v>1348</v>
      </c>
      <c r="K442" s="12" t="s">
        <v>135</v>
      </c>
      <c r="L442" s="12" t="s">
        <v>871</v>
      </c>
      <c r="M442" s="12" t="s">
        <v>376</v>
      </c>
      <c r="N442" s="13">
        <v>22.094932</v>
      </c>
      <c r="O442" s="13">
        <v>15.473936</v>
      </c>
      <c r="P442" s="13">
        <v>9.81</v>
      </c>
      <c r="Q442" s="13">
        <v>19.656151999999999</v>
      </c>
      <c r="R442" s="13">
        <v>9.81</v>
      </c>
      <c r="S442" s="13">
        <v>9.81</v>
      </c>
      <c r="T442" s="13">
        <v>9.81</v>
      </c>
      <c r="U442" s="13">
        <v>9.81</v>
      </c>
      <c r="V442" s="13">
        <v>9.81</v>
      </c>
      <c r="W442" s="13">
        <v>9.81</v>
      </c>
      <c r="X442" s="13">
        <v>9.81</v>
      </c>
      <c r="Y442" s="30">
        <v>9.81</v>
      </c>
      <c r="Z442" s="14">
        <v>145.51501999999999</v>
      </c>
      <c r="AA442" s="13">
        <v>9.81</v>
      </c>
      <c r="AB442" s="13">
        <v>9.81</v>
      </c>
      <c r="AC442" s="42">
        <f t="shared" si="25"/>
        <v>19.62</v>
      </c>
      <c r="AD442" s="42">
        <f t="shared" si="26"/>
        <v>-12.284932</v>
      </c>
      <c r="AE442" s="42">
        <f t="shared" si="27"/>
        <v>-5.6639359999999996</v>
      </c>
      <c r="AF442" s="42">
        <f t="shared" si="28"/>
        <v>-17.948867999999997</v>
      </c>
    </row>
    <row r="443" spans="1:32" hidden="1" x14ac:dyDescent="0.15">
      <c r="A443" s="12" t="s">
        <v>1449</v>
      </c>
      <c r="B443" s="12">
        <v>101</v>
      </c>
      <c r="C443" s="12" t="s">
        <v>1433</v>
      </c>
      <c r="D443" s="12" t="s">
        <v>1434</v>
      </c>
      <c r="E443" s="12" t="s">
        <v>1434</v>
      </c>
      <c r="F443" s="12" t="s">
        <v>352</v>
      </c>
      <c r="G443" s="12" t="s">
        <v>1450</v>
      </c>
      <c r="H443" s="12" t="s">
        <v>490</v>
      </c>
      <c r="I443" s="12" t="s">
        <v>375</v>
      </c>
      <c r="J443" s="12" t="s">
        <v>1451</v>
      </c>
      <c r="K443" s="12" t="s">
        <v>699</v>
      </c>
      <c r="L443" s="12" t="s">
        <v>697</v>
      </c>
      <c r="M443" s="12" t="s">
        <v>376</v>
      </c>
      <c r="N443" s="13">
        <v>4.7895560000000001</v>
      </c>
      <c r="O443" s="13">
        <v>1.592328</v>
      </c>
      <c r="P443" s="13">
        <v>0.79430699999999999</v>
      </c>
      <c r="Q443" s="13">
        <v>0.65115900000000004</v>
      </c>
      <c r="R443" s="13">
        <v>1.2386189999999999</v>
      </c>
      <c r="S443" s="13">
        <v>0.84036599999999995</v>
      </c>
      <c r="T443" s="13">
        <v>1.0546439999999999</v>
      </c>
      <c r="U443" s="13">
        <v>1.0863700000000001</v>
      </c>
      <c r="V443" s="13">
        <v>0.56082699999999996</v>
      </c>
      <c r="W443" s="13">
        <v>0.45849600000000001</v>
      </c>
      <c r="X443" s="13">
        <v>2.1057090000000001</v>
      </c>
      <c r="Y443" s="30">
        <v>0.67040100000000002</v>
      </c>
      <c r="Z443" s="14">
        <v>15.842782</v>
      </c>
      <c r="AA443" s="13">
        <v>0.35561199999999998</v>
      </c>
      <c r="AB443" s="13">
        <v>0.173815</v>
      </c>
      <c r="AC443" s="42">
        <f t="shared" si="25"/>
        <v>0.52942699999999998</v>
      </c>
      <c r="AD443" s="42">
        <f t="shared" si="26"/>
        <v>-4.4339440000000003</v>
      </c>
      <c r="AE443" s="42">
        <f t="shared" si="27"/>
        <v>-1.4185129999999999</v>
      </c>
      <c r="AF443" s="42">
        <f t="shared" si="28"/>
        <v>-5.8524570000000002</v>
      </c>
    </row>
    <row r="444" spans="1:32" hidden="1" x14ac:dyDescent="0.15">
      <c r="A444" s="12" t="s">
        <v>1452</v>
      </c>
      <c r="B444" s="12">
        <v>101</v>
      </c>
      <c r="C444" s="12" t="s">
        <v>1433</v>
      </c>
      <c r="D444" s="12" t="s">
        <v>1434</v>
      </c>
      <c r="E444" s="12" t="s">
        <v>1434</v>
      </c>
      <c r="F444" s="12" t="s">
        <v>352</v>
      </c>
      <c r="G444" s="12" t="s">
        <v>1450</v>
      </c>
      <c r="H444" s="12" t="s">
        <v>490</v>
      </c>
      <c r="I444" s="12" t="s">
        <v>375</v>
      </c>
      <c r="J444" s="12" t="s">
        <v>1453</v>
      </c>
      <c r="K444" s="12" t="s">
        <v>699</v>
      </c>
      <c r="L444" s="12" t="s">
        <v>697</v>
      </c>
      <c r="M444" s="12" t="s">
        <v>376</v>
      </c>
      <c r="N444" s="13">
        <v>2.8366750000000001</v>
      </c>
      <c r="O444" s="13">
        <v>2.798854</v>
      </c>
      <c r="P444" s="13">
        <v>3.579002</v>
      </c>
      <c r="Q444" s="13">
        <v>3.4669509999999999</v>
      </c>
      <c r="R444" s="13">
        <v>3.664221</v>
      </c>
      <c r="S444" s="13">
        <v>3.5265770000000001</v>
      </c>
      <c r="T444" s="13">
        <v>3.2603179999999998</v>
      </c>
      <c r="U444" s="13">
        <v>3.4641790000000001</v>
      </c>
      <c r="V444" s="13">
        <v>3.2437939999999998</v>
      </c>
      <c r="W444" s="13">
        <v>3.364385</v>
      </c>
      <c r="X444" s="13">
        <v>3.0221909999999998</v>
      </c>
      <c r="Y444" s="30">
        <v>2.8423500000000002</v>
      </c>
      <c r="Z444" s="14">
        <v>39.069496999999998</v>
      </c>
      <c r="AA444" s="13">
        <v>2.7860960000000001</v>
      </c>
      <c r="AB444" s="13">
        <v>2.3016480000000001</v>
      </c>
      <c r="AC444" s="42">
        <f t="shared" si="25"/>
        <v>5.0877440000000007</v>
      </c>
      <c r="AD444" s="42">
        <f t="shared" si="26"/>
        <v>-5.057899999999993E-2</v>
      </c>
      <c r="AE444" s="42">
        <f t="shared" si="27"/>
        <v>-0.49720599999999981</v>
      </c>
      <c r="AF444" s="42">
        <f t="shared" si="28"/>
        <v>-0.54778499999999974</v>
      </c>
    </row>
    <row r="445" spans="1:32" hidden="1" x14ac:dyDescent="0.15">
      <c r="A445" s="12" t="s">
        <v>1454</v>
      </c>
      <c r="B445" s="12">
        <v>101</v>
      </c>
      <c r="C445" s="12" t="s">
        <v>1433</v>
      </c>
      <c r="D445" s="12" t="s">
        <v>1434</v>
      </c>
      <c r="E445" s="12" t="s">
        <v>1434</v>
      </c>
      <c r="F445" s="12" t="s">
        <v>352</v>
      </c>
      <c r="G445" s="12" t="s">
        <v>1450</v>
      </c>
      <c r="H445" s="12" t="s">
        <v>490</v>
      </c>
      <c r="I445" s="12" t="s">
        <v>375</v>
      </c>
      <c r="J445" s="12" t="s">
        <v>1455</v>
      </c>
      <c r="K445" s="12" t="s">
        <v>699</v>
      </c>
      <c r="L445" s="12" t="s">
        <v>697</v>
      </c>
      <c r="M445" s="12" t="s">
        <v>376</v>
      </c>
      <c r="N445" s="13">
        <v>0.32</v>
      </c>
      <c r="O445" s="13">
        <v>0.32</v>
      </c>
      <c r="P445" s="13">
        <v>0.32</v>
      </c>
      <c r="Q445" s="13">
        <v>0.32</v>
      </c>
      <c r="R445" s="13">
        <v>0.32</v>
      </c>
      <c r="S445" s="13">
        <v>0.32</v>
      </c>
      <c r="T445" s="13">
        <v>0.32</v>
      </c>
      <c r="U445" s="13">
        <v>0.32</v>
      </c>
      <c r="V445" s="13">
        <v>0.32</v>
      </c>
      <c r="W445" s="13">
        <v>0.32</v>
      </c>
      <c r="X445" s="13">
        <v>0.32</v>
      </c>
      <c r="Y445" s="30">
        <v>0.32</v>
      </c>
      <c r="Z445" s="14">
        <v>3.84</v>
      </c>
      <c r="AA445" s="13">
        <v>0.32</v>
      </c>
      <c r="AB445" s="13">
        <v>0.32</v>
      </c>
      <c r="AC445" s="42">
        <f t="shared" si="25"/>
        <v>0.64</v>
      </c>
      <c r="AD445" s="42">
        <f t="shared" si="26"/>
        <v>0</v>
      </c>
      <c r="AE445" s="42">
        <f t="shared" si="27"/>
        <v>0</v>
      </c>
      <c r="AF445" s="42">
        <f t="shared" si="28"/>
        <v>0</v>
      </c>
    </row>
    <row r="446" spans="1:32" hidden="1" x14ac:dyDescent="0.15">
      <c r="A446" s="12" t="s">
        <v>1456</v>
      </c>
      <c r="B446" s="12">
        <v>101</v>
      </c>
      <c r="C446" s="12" t="s">
        <v>1433</v>
      </c>
      <c r="D446" s="12" t="s">
        <v>1434</v>
      </c>
      <c r="E446" s="12" t="s">
        <v>1434</v>
      </c>
      <c r="F446" s="12" t="s">
        <v>352</v>
      </c>
      <c r="G446" s="12" t="s">
        <v>1450</v>
      </c>
      <c r="H446" s="12" t="s">
        <v>490</v>
      </c>
      <c r="I446" s="12" t="s">
        <v>375</v>
      </c>
      <c r="J446" s="12" t="s">
        <v>1457</v>
      </c>
      <c r="K446" s="12" t="s">
        <v>699</v>
      </c>
      <c r="L446" s="12" t="s">
        <v>697</v>
      </c>
      <c r="M446" s="12" t="s">
        <v>376</v>
      </c>
      <c r="N446" s="13">
        <v>3.975495</v>
      </c>
      <c r="O446" s="13">
        <v>3.6146449999999999</v>
      </c>
      <c r="P446" s="13">
        <v>3.319115</v>
      </c>
      <c r="Q446" s="13">
        <v>2.4717929999999999</v>
      </c>
      <c r="R446" s="13">
        <v>3.1858300000000002</v>
      </c>
      <c r="S446" s="13">
        <v>4.0297229999999997</v>
      </c>
      <c r="T446" s="13">
        <v>4.1686389999999998</v>
      </c>
      <c r="U446" s="13">
        <v>3.2359870000000002</v>
      </c>
      <c r="V446" s="13">
        <v>3.5227179999999998</v>
      </c>
      <c r="W446" s="13">
        <v>3.4246989999999999</v>
      </c>
      <c r="X446" s="13">
        <v>3.6409189999999998</v>
      </c>
      <c r="Y446" s="30">
        <v>3.1100530000000002</v>
      </c>
      <c r="Z446" s="14">
        <v>41.699615999999999</v>
      </c>
      <c r="AA446" s="13">
        <v>2.7006030000000001</v>
      </c>
      <c r="AB446" s="13">
        <v>2.5292789999999998</v>
      </c>
      <c r="AC446" s="42">
        <f t="shared" si="25"/>
        <v>5.2298819999999999</v>
      </c>
      <c r="AD446" s="42">
        <f t="shared" si="26"/>
        <v>-1.2748919999999999</v>
      </c>
      <c r="AE446" s="42">
        <f t="shared" si="27"/>
        <v>-1.0853660000000001</v>
      </c>
      <c r="AF446" s="42">
        <f t="shared" si="28"/>
        <v>-2.360258</v>
      </c>
    </row>
    <row r="447" spans="1:32" hidden="1" x14ac:dyDescent="0.15">
      <c r="A447" s="12" t="s">
        <v>1458</v>
      </c>
      <c r="B447" s="12">
        <v>101</v>
      </c>
      <c r="C447" s="12" t="s">
        <v>1433</v>
      </c>
      <c r="D447" s="12" t="s">
        <v>1434</v>
      </c>
      <c r="E447" s="12" t="s">
        <v>1434</v>
      </c>
      <c r="F447" s="12" t="s">
        <v>352</v>
      </c>
      <c r="G447" s="12" t="s">
        <v>1450</v>
      </c>
      <c r="H447" s="12" t="s">
        <v>490</v>
      </c>
      <c r="I447" s="12" t="s">
        <v>375</v>
      </c>
      <c r="J447" s="12" t="s">
        <v>1459</v>
      </c>
      <c r="K447" s="12" t="s">
        <v>699</v>
      </c>
      <c r="L447" s="12" t="s">
        <v>697</v>
      </c>
      <c r="M447" s="12" t="s">
        <v>376</v>
      </c>
      <c r="N447" s="13">
        <v>9.114725</v>
      </c>
      <c r="O447" s="13">
        <v>6.6443289999999999</v>
      </c>
      <c r="P447" s="13">
        <v>5.6130990000000001</v>
      </c>
      <c r="Q447" s="13">
        <v>2.9932560000000001</v>
      </c>
      <c r="R447" s="13">
        <v>7.6005880000000001</v>
      </c>
      <c r="S447" s="13">
        <v>9.9766949999999994</v>
      </c>
      <c r="T447" s="13">
        <v>12.519112</v>
      </c>
      <c r="U447" s="13">
        <v>3.0264470000000001</v>
      </c>
      <c r="V447" s="13">
        <v>5.1891150000000001</v>
      </c>
      <c r="W447" s="13">
        <v>7.659478</v>
      </c>
      <c r="X447" s="13">
        <v>7.3378319999999997</v>
      </c>
      <c r="Y447" s="30">
        <v>9.7257809999999996</v>
      </c>
      <c r="Z447" s="14">
        <v>87.400457000000003</v>
      </c>
      <c r="AA447" s="13">
        <v>6.9435070000000003</v>
      </c>
      <c r="AB447" s="13">
        <v>5.9599089999999997</v>
      </c>
      <c r="AC447" s="42">
        <f t="shared" si="25"/>
        <v>12.903416</v>
      </c>
      <c r="AD447" s="42">
        <f t="shared" si="26"/>
        <v>-2.1712179999999996</v>
      </c>
      <c r="AE447" s="42">
        <f t="shared" si="27"/>
        <v>-0.68442000000000025</v>
      </c>
      <c r="AF447" s="42">
        <f t="shared" si="28"/>
        <v>-2.8556379999999999</v>
      </c>
    </row>
    <row r="448" spans="1:32" hidden="1" x14ac:dyDescent="0.15">
      <c r="A448" s="12" t="s">
        <v>1460</v>
      </c>
      <c r="B448" s="12">
        <v>102</v>
      </c>
      <c r="C448" s="12" t="s">
        <v>1461</v>
      </c>
      <c r="D448" s="12" t="s">
        <v>6</v>
      </c>
      <c r="E448" s="12" t="s">
        <v>6</v>
      </c>
      <c r="F448" s="12" t="s">
        <v>352</v>
      </c>
      <c r="G448" s="12" t="s">
        <v>1462</v>
      </c>
      <c r="H448" s="12" t="s">
        <v>490</v>
      </c>
      <c r="I448" s="12" t="s">
        <v>375</v>
      </c>
      <c r="J448" s="12" t="s">
        <v>315</v>
      </c>
      <c r="K448" s="12" t="s">
        <v>315</v>
      </c>
      <c r="L448" s="12" t="s">
        <v>1463</v>
      </c>
      <c r="M448" s="12" t="s">
        <v>376</v>
      </c>
      <c r="N448" s="13">
        <v>55</v>
      </c>
      <c r="O448" s="13">
        <v>55</v>
      </c>
      <c r="P448" s="13">
        <v>55</v>
      </c>
      <c r="Q448" s="13">
        <v>55</v>
      </c>
      <c r="R448" s="13">
        <v>55</v>
      </c>
      <c r="S448" s="13">
        <v>55</v>
      </c>
      <c r="T448" s="13">
        <v>55</v>
      </c>
      <c r="U448" s="13">
        <v>55</v>
      </c>
      <c r="V448" s="13">
        <v>55</v>
      </c>
      <c r="W448" s="13">
        <v>55</v>
      </c>
      <c r="X448" s="13">
        <v>55</v>
      </c>
      <c r="Y448" s="30">
        <v>55</v>
      </c>
      <c r="Z448" s="14">
        <v>660</v>
      </c>
      <c r="AA448" s="13">
        <v>55</v>
      </c>
      <c r="AB448" s="13">
        <v>55</v>
      </c>
      <c r="AC448" s="42">
        <f t="shared" si="25"/>
        <v>110</v>
      </c>
      <c r="AD448" s="42">
        <f t="shared" si="26"/>
        <v>0</v>
      </c>
      <c r="AE448" s="42">
        <f t="shared" si="27"/>
        <v>0</v>
      </c>
      <c r="AF448" s="42">
        <f t="shared" si="28"/>
        <v>0</v>
      </c>
    </row>
    <row r="449" spans="1:32" hidden="1" x14ac:dyDescent="0.15">
      <c r="A449" s="12" t="s">
        <v>1464</v>
      </c>
      <c r="B449" s="12">
        <v>104</v>
      </c>
      <c r="C449" s="12" t="s">
        <v>1465</v>
      </c>
      <c r="D449" s="12" t="s">
        <v>6</v>
      </c>
      <c r="E449" s="12" t="s">
        <v>6</v>
      </c>
      <c r="F449" s="12" t="s">
        <v>352</v>
      </c>
      <c r="G449" s="12" t="s">
        <v>1466</v>
      </c>
      <c r="H449" s="12" t="s">
        <v>374</v>
      </c>
      <c r="I449" s="12" t="s">
        <v>375</v>
      </c>
      <c r="J449" s="12" t="s">
        <v>1467</v>
      </c>
      <c r="K449" s="12" t="s">
        <v>1467</v>
      </c>
      <c r="L449" s="12" t="s">
        <v>415</v>
      </c>
      <c r="M449" s="12" t="s">
        <v>358</v>
      </c>
      <c r="N449" s="13">
        <v>4.7920959999999999</v>
      </c>
      <c r="O449" s="13">
        <v>4.7938400000000003</v>
      </c>
      <c r="P449" s="13">
        <v>4.8426720000000003</v>
      </c>
      <c r="Q449" s="13">
        <v>4.82</v>
      </c>
      <c r="R449" s="13">
        <v>4.8043040000000001</v>
      </c>
      <c r="S449" s="13">
        <v>4.7938400000000003</v>
      </c>
      <c r="T449" s="13">
        <v>4.8043040000000001</v>
      </c>
      <c r="U449" s="13">
        <v>4.7938400000000003</v>
      </c>
      <c r="V449" s="13">
        <v>4.7938400000000003</v>
      </c>
      <c r="W449" s="13">
        <v>4.7903520000000004</v>
      </c>
      <c r="X449" s="13">
        <v>4.8792960000000001</v>
      </c>
      <c r="Y449" s="30">
        <v>4.7955839999999998</v>
      </c>
      <c r="Z449" s="14">
        <v>57.703968000000003</v>
      </c>
      <c r="AA449" s="13">
        <v>4.7955839999999998</v>
      </c>
      <c r="AB449" s="13">
        <v>4.8008160000000002</v>
      </c>
      <c r="AC449" s="42">
        <f t="shared" ref="AC449:AC509" si="29">SUM(AA449:AB449)</f>
        <v>9.5963999999999992</v>
      </c>
      <c r="AD449" s="42">
        <f t="shared" ref="AD449:AD510" si="30">AA449-N449</f>
        <v>3.4879999999999356E-3</v>
      </c>
      <c r="AE449" s="42">
        <f t="shared" ref="AE449:AE510" si="31">AB449-O449</f>
        <v>6.9759999999998712E-3</v>
      </c>
      <c r="AF449" s="42">
        <f t="shared" ref="AF449:AF510" si="32">AD449+AE449</f>
        <v>1.0463999999999807E-2</v>
      </c>
    </row>
    <row r="450" spans="1:32" hidden="1" x14ac:dyDescent="0.15">
      <c r="A450" s="12" t="s">
        <v>1468</v>
      </c>
      <c r="B450" s="12">
        <v>106</v>
      </c>
      <c r="C450" s="12" t="s">
        <v>464</v>
      </c>
      <c r="D450" s="12" t="s">
        <v>465</v>
      </c>
      <c r="E450" s="12" t="s">
        <v>465</v>
      </c>
      <c r="F450" s="12" t="s">
        <v>352</v>
      </c>
      <c r="G450" s="12" t="s">
        <v>1469</v>
      </c>
      <c r="H450" s="12" t="s">
        <v>366</v>
      </c>
      <c r="I450" s="12" t="s">
        <v>367</v>
      </c>
      <c r="J450" s="12" t="s">
        <v>1470</v>
      </c>
      <c r="K450" s="12" t="s">
        <v>1470</v>
      </c>
      <c r="L450" s="12" t="s">
        <v>409</v>
      </c>
      <c r="M450" s="12" t="s">
        <v>376</v>
      </c>
      <c r="N450" s="13">
        <v>37.013693000000004</v>
      </c>
      <c r="O450" s="13">
        <v>37.013694000000001</v>
      </c>
      <c r="P450" s="13">
        <v>0</v>
      </c>
      <c r="Q450" s="13">
        <v>0</v>
      </c>
      <c r="R450" s="13">
        <v>0</v>
      </c>
      <c r="S450" s="13">
        <v>0</v>
      </c>
      <c r="T450" s="13">
        <v>0</v>
      </c>
      <c r="U450" s="13">
        <v>0</v>
      </c>
      <c r="V450" s="13">
        <v>0</v>
      </c>
      <c r="W450" s="13">
        <v>0</v>
      </c>
      <c r="X450" s="13">
        <v>0</v>
      </c>
      <c r="Y450" s="30">
        <v>0</v>
      </c>
      <c r="Z450" s="14">
        <v>74.027387000000004</v>
      </c>
      <c r="AA450" s="13">
        <v>0</v>
      </c>
      <c r="AB450" s="13">
        <v>0</v>
      </c>
      <c r="AC450" s="42">
        <f t="shared" si="29"/>
        <v>0</v>
      </c>
      <c r="AD450" s="42">
        <f t="shared" si="30"/>
        <v>-37.013693000000004</v>
      </c>
      <c r="AE450" s="42">
        <f t="shared" si="31"/>
        <v>-37.013694000000001</v>
      </c>
      <c r="AF450" s="42">
        <f t="shared" si="32"/>
        <v>-74.027387000000004</v>
      </c>
    </row>
    <row r="451" spans="1:32" hidden="1" x14ac:dyDescent="0.15">
      <c r="A451" s="12" t="s">
        <v>1471</v>
      </c>
      <c r="B451" s="12">
        <v>107</v>
      </c>
      <c r="C451" s="12" t="s">
        <v>1472</v>
      </c>
      <c r="D451" s="12" t="s">
        <v>1473</v>
      </c>
      <c r="E451" s="12" t="s">
        <v>43</v>
      </c>
      <c r="F451" s="12" t="s">
        <v>352</v>
      </c>
      <c r="G451" s="12" t="s">
        <v>1474</v>
      </c>
      <c r="H451" s="12" t="s">
        <v>404</v>
      </c>
      <c r="I451" s="12" t="s">
        <v>404</v>
      </c>
      <c r="J451" s="12" t="s">
        <v>147</v>
      </c>
      <c r="K451" s="12" t="s">
        <v>147</v>
      </c>
      <c r="L451" s="12" t="s">
        <v>602</v>
      </c>
      <c r="M451" s="12" t="s">
        <v>376</v>
      </c>
      <c r="N451" s="13">
        <v>0.54545500000000002</v>
      </c>
      <c r="O451" s="13">
        <v>0.54545500000000002</v>
      </c>
      <c r="P451" s="13">
        <v>0.54545500000000002</v>
      </c>
      <c r="Q451" s="13">
        <v>0.54545500000000002</v>
      </c>
      <c r="R451" s="13">
        <v>0.54545500000000002</v>
      </c>
      <c r="S451" s="13">
        <v>0.54545500000000002</v>
      </c>
      <c r="T451" s="13">
        <v>0.54545500000000002</v>
      </c>
      <c r="U451" s="13">
        <v>0.54545500000000002</v>
      </c>
      <c r="V451" s="13">
        <v>0.54545500000000002</v>
      </c>
      <c r="W451" s="13">
        <v>0.54545500000000002</v>
      </c>
      <c r="X451" s="13">
        <v>0.54545500000000002</v>
      </c>
      <c r="Y451" s="30">
        <v>0.54545500000000002</v>
      </c>
      <c r="Z451" s="14">
        <v>6.5454600000000003</v>
      </c>
      <c r="AA451" s="13">
        <v>0.54545500000000002</v>
      </c>
      <c r="AB451" s="13">
        <v>0.54545500000000002</v>
      </c>
      <c r="AC451" s="42">
        <f t="shared" si="29"/>
        <v>1.09091</v>
      </c>
      <c r="AD451" s="42">
        <f t="shared" si="30"/>
        <v>0</v>
      </c>
      <c r="AE451" s="42">
        <f t="shared" si="31"/>
        <v>0</v>
      </c>
      <c r="AF451" s="42">
        <f t="shared" si="32"/>
        <v>0</v>
      </c>
    </row>
    <row r="452" spans="1:32" hidden="1" x14ac:dyDescent="0.15">
      <c r="A452" s="12" t="s">
        <v>1475</v>
      </c>
      <c r="B452" s="12">
        <v>107</v>
      </c>
      <c r="C452" s="12" t="s">
        <v>1472</v>
      </c>
      <c r="D452" s="12" t="s">
        <v>1473</v>
      </c>
      <c r="E452" s="12" t="s">
        <v>43</v>
      </c>
      <c r="F452" s="12" t="s">
        <v>352</v>
      </c>
      <c r="G452" s="12" t="s">
        <v>1476</v>
      </c>
      <c r="H452" s="12" t="s">
        <v>490</v>
      </c>
      <c r="I452" s="12" t="s">
        <v>375</v>
      </c>
      <c r="J452" s="12" t="s">
        <v>103</v>
      </c>
      <c r="K452" s="12" t="s">
        <v>103</v>
      </c>
      <c r="L452" s="12" t="s">
        <v>1463</v>
      </c>
      <c r="M452" s="12" t="s">
        <v>376</v>
      </c>
      <c r="N452" s="13">
        <v>9.1194550000000003</v>
      </c>
      <c r="O452" s="13">
        <v>9.1194550000000003</v>
      </c>
      <c r="P452" s="13">
        <v>9.1194550000000003</v>
      </c>
      <c r="Q452" s="13">
        <v>9.1194550000000003</v>
      </c>
      <c r="R452" s="13">
        <v>9.1194550000000003</v>
      </c>
      <c r="S452" s="13">
        <v>9.1194550000000003</v>
      </c>
      <c r="T452" s="13">
        <v>9.1194550000000003</v>
      </c>
      <c r="U452" s="13">
        <v>9.1194550000000003</v>
      </c>
      <c r="V452" s="13">
        <v>9.1194550000000003</v>
      </c>
      <c r="W452" s="13">
        <v>9.1194550000000003</v>
      </c>
      <c r="X452" s="13">
        <v>9.1194550000000003</v>
      </c>
      <c r="Y452" s="30">
        <v>9.1194550000000003</v>
      </c>
      <c r="Z452" s="14">
        <v>109.43346</v>
      </c>
      <c r="AA452" s="13">
        <v>9.1194550000000003</v>
      </c>
      <c r="AB452" s="13">
        <v>9.1194550000000003</v>
      </c>
      <c r="AC452" s="42">
        <f t="shared" si="29"/>
        <v>18.238910000000001</v>
      </c>
      <c r="AD452" s="42">
        <f t="shared" si="30"/>
        <v>0</v>
      </c>
      <c r="AE452" s="42">
        <f t="shared" si="31"/>
        <v>0</v>
      </c>
      <c r="AF452" s="42">
        <f t="shared" si="32"/>
        <v>0</v>
      </c>
    </row>
    <row r="453" spans="1:32" hidden="1" x14ac:dyDescent="0.15">
      <c r="A453" s="12" t="s">
        <v>1477</v>
      </c>
      <c r="B453" s="12">
        <v>107</v>
      </c>
      <c r="C453" s="12" t="s">
        <v>1472</v>
      </c>
      <c r="D453" s="12" t="s">
        <v>1473</v>
      </c>
      <c r="E453" s="12" t="s">
        <v>43</v>
      </c>
      <c r="F453" s="12" t="s">
        <v>352</v>
      </c>
      <c r="G453" s="12" t="s">
        <v>1478</v>
      </c>
      <c r="H453" s="12" t="s">
        <v>490</v>
      </c>
      <c r="I453" s="12" t="s">
        <v>375</v>
      </c>
      <c r="J453" s="12" t="s">
        <v>315</v>
      </c>
      <c r="K453" s="12" t="s">
        <v>315</v>
      </c>
      <c r="L453" s="12" t="s">
        <v>1463</v>
      </c>
      <c r="M453" s="12" t="s">
        <v>376</v>
      </c>
      <c r="N453" s="13">
        <v>0.54545500000000002</v>
      </c>
      <c r="O453" s="13">
        <v>0.54545500000000002</v>
      </c>
      <c r="P453" s="13">
        <v>0.54545500000000002</v>
      </c>
      <c r="Q453" s="13">
        <v>0.54545500000000002</v>
      </c>
      <c r="R453" s="13">
        <v>0.54545500000000002</v>
      </c>
      <c r="S453" s="13">
        <v>0.54545500000000002</v>
      </c>
      <c r="T453" s="13">
        <v>0.54545500000000002</v>
      </c>
      <c r="U453" s="13">
        <v>0.54545500000000002</v>
      </c>
      <c r="V453" s="13">
        <v>0.54545500000000002</v>
      </c>
      <c r="W453" s="13">
        <v>0.54545500000000002</v>
      </c>
      <c r="X453" s="13">
        <v>0.54545500000000002</v>
      </c>
      <c r="Y453" s="30">
        <v>0.54545500000000002</v>
      </c>
      <c r="Z453" s="14">
        <v>6.5454600000000003</v>
      </c>
      <c r="AA453" s="13">
        <v>0.54545500000000002</v>
      </c>
      <c r="AB453" s="13">
        <v>0.54545500000000002</v>
      </c>
      <c r="AC453" s="42">
        <f t="shared" si="29"/>
        <v>1.09091</v>
      </c>
      <c r="AD453" s="42">
        <f t="shared" si="30"/>
        <v>0</v>
      </c>
      <c r="AE453" s="42">
        <f t="shared" si="31"/>
        <v>0</v>
      </c>
      <c r="AF453" s="42">
        <f t="shared" si="32"/>
        <v>0</v>
      </c>
    </row>
    <row r="454" spans="1:32" hidden="1" x14ac:dyDescent="0.15">
      <c r="A454" s="12" t="s">
        <v>1479</v>
      </c>
      <c r="B454" s="12">
        <v>107</v>
      </c>
      <c r="C454" s="12" t="s">
        <v>1472</v>
      </c>
      <c r="D454" s="12" t="s">
        <v>1473</v>
      </c>
      <c r="E454" s="12" t="s">
        <v>43</v>
      </c>
      <c r="F454" s="12" t="s">
        <v>352</v>
      </c>
      <c r="G454" s="12" t="s">
        <v>1480</v>
      </c>
      <c r="H454" s="12" t="s">
        <v>404</v>
      </c>
      <c r="I454" s="12" t="s">
        <v>404</v>
      </c>
      <c r="J454" s="12" t="s">
        <v>139</v>
      </c>
      <c r="K454" s="12" t="s">
        <v>139</v>
      </c>
      <c r="L454" s="12" t="s">
        <v>403</v>
      </c>
      <c r="M454" s="12" t="s">
        <v>376</v>
      </c>
      <c r="N454" s="13">
        <v>3.3574549999999999</v>
      </c>
      <c r="O454" s="13">
        <v>3.3574549999999999</v>
      </c>
      <c r="P454" s="13">
        <v>3.3574549999999999</v>
      </c>
      <c r="Q454" s="13">
        <v>3.3574549999999999</v>
      </c>
      <c r="R454" s="13">
        <v>3.3574549999999999</v>
      </c>
      <c r="S454" s="13">
        <v>3.3574549999999999</v>
      </c>
      <c r="T454" s="13">
        <v>3.3574549999999999</v>
      </c>
      <c r="U454" s="13">
        <v>3.3574549999999999</v>
      </c>
      <c r="V454" s="13">
        <v>3.3574549999999999</v>
      </c>
      <c r="W454" s="13">
        <v>3.3574549999999999</v>
      </c>
      <c r="X454" s="13">
        <v>3.3574549999999999</v>
      </c>
      <c r="Y454" s="30">
        <v>3.3574549999999999</v>
      </c>
      <c r="Z454" s="14">
        <v>40.289459999999998</v>
      </c>
      <c r="AA454" s="13">
        <v>3.3574549999999999</v>
      </c>
      <c r="AB454" s="13">
        <v>3.3574549999999999</v>
      </c>
      <c r="AC454" s="42">
        <f t="shared" si="29"/>
        <v>6.7149099999999997</v>
      </c>
      <c r="AD454" s="42">
        <f t="shared" si="30"/>
        <v>0</v>
      </c>
      <c r="AE454" s="42">
        <f t="shared" si="31"/>
        <v>0</v>
      </c>
      <c r="AF454" s="42">
        <f t="shared" si="32"/>
        <v>0</v>
      </c>
    </row>
    <row r="455" spans="1:32" hidden="1" x14ac:dyDescent="0.15">
      <c r="A455" s="12" t="s">
        <v>1481</v>
      </c>
      <c r="B455" s="12">
        <v>107</v>
      </c>
      <c r="C455" s="12" t="s">
        <v>1472</v>
      </c>
      <c r="D455" s="12" t="s">
        <v>1473</v>
      </c>
      <c r="E455" s="12" t="s">
        <v>43</v>
      </c>
      <c r="F455" s="12" t="s">
        <v>352</v>
      </c>
      <c r="G455" s="12" t="s">
        <v>1482</v>
      </c>
      <c r="H455" s="12" t="s">
        <v>374</v>
      </c>
      <c r="I455" s="12" t="s">
        <v>375</v>
      </c>
      <c r="J455" s="12" t="s">
        <v>1483</v>
      </c>
      <c r="K455" s="12" t="s">
        <v>1483</v>
      </c>
      <c r="L455" s="12" t="s">
        <v>415</v>
      </c>
      <c r="M455" s="12" t="s">
        <v>358</v>
      </c>
      <c r="N455" s="13">
        <v>0.40909099999999998</v>
      </c>
      <c r="O455" s="13">
        <v>0.40909099999999998</v>
      </c>
      <c r="P455" s="13">
        <v>0.40909099999999998</v>
      </c>
      <c r="Q455" s="13">
        <v>0.40909099999999998</v>
      </c>
      <c r="R455" s="13">
        <v>0.40909099999999998</v>
      </c>
      <c r="S455" s="13">
        <v>0.40909099999999998</v>
      </c>
      <c r="T455" s="13">
        <v>0.40909099999999998</v>
      </c>
      <c r="U455" s="13">
        <v>0.40909099999999998</v>
      </c>
      <c r="V455" s="13">
        <v>0.40909099999999998</v>
      </c>
      <c r="W455" s="13">
        <v>0.40909099999999998</v>
      </c>
      <c r="X455" s="13">
        <v>0.40909099999999998</v>
      </c>
      <c r="Y455" s="30">
        <v>0.40909099999999998</v>
      </c>
      <c r="Z455" s="14">
        <v>4.9090920000000002</v>
      </c>
      <c r="AA455" s="13">
        <v>0.40909099999999998</v>
      </c>
      <c r="AB455" s="13">
        <v>0.40909099999999998</v>
      </c>
      <c r="AC455" s="42">
        <f t="shared" si="29"/>
        <v>0.81818199999999996</v>
      </c>
      <c r="AD455" s="42">
        <f t="shared" si="30"/>
        <v>0</v>
      </c>
      <c r="AE455" s="42">
        <f t="shared" si="31"/>
        <v>0</v>
      </c>
      <c r="AF455" s="42">
        <f t="shared" si="32"/>
        <v>0</v>
      </c>
    </row>
    <row r="456" spans="1:32" hidden="1" x14ac:dyDescent="0.15">
      <c r="A456" s="12" t="s">
        <v>1484</v>
      </c>
      <c r="B456" s="12">
        <v>107</v>
      </c>
      <c r="C456" s="12" t="s">
        <v>1472</v>
      </c>
      <c r="D456" s="12" t="s">
        <v>1473</v>
      </c>
      <c r="E456" s="12" t="s">
        <v>43</v>
      </c>
      <c r="F456" s="12" t="s">
        <v>352</v>
      </c>
      <c r="G456" s="12" t="s">
        <v>1485</v>
      </c>
      <c r="H456" s="12" t="s">
        <v>374</v>
      </c>
      <c r="I456" s="12" t="s">
        <v>375</v>
      </c>
      <c r="J456" s="12" t="s">
        <v>1483</v>
      </c>
      <c r="K456" s="12" t="s">
        <v>1483</v>
      </c>
      <c r="L456" s="12" t="s">
        <v>415</v>
      </c>
      <c r="M456" s="12" t="s">
        <v>358</v>
      </c>
      <c r="N456" s="13">
        <v>0.81818199999999996</v>
      </c>
      <c r="O456" s="13">
        <v>0.81818199999999996</v>
      </c>
      <c r="P456" s="13">
        <v>0.81818199999999996</v>
      </c>
      <c r="Q456" s="13">
        <v>0.81818199999999996</v>
      </c>
      <c r="R456" s="13">
        <v>0.81818199999999996</v>
      </c>
      <c r="S456" s="13">
        <v>0.81818199999999996</v>
      </c>
      <c r="T456" s="13">
        <v>0.81818199999999996</v>
      </c>
      <c r="U456" s="13">
        <v>0.81818199999999996</v>
      </c>
      <c r="V456" s="13">
        <v>0.81818199999999996</v>
      </c>
      <c r="W456" s="13">
        <v>0.81818199999999996</v>
      </c>
      <c r="X456" s="13">
        <v>0.81818199999999996</v>
      </c>
      <c r="Y456" s="30">
        <v>0.81818199999999996</v>
      </c>
      <c r="Z456" s="14">
        <v>9.8181840000000005</v>
      </c>
      <c r="AA456" s="13">
        <v>0.81818199999999996</v>
      </c>
      <c r="AB456" s="13">
        <v>0.81818199999999996</v>
      </c>
      <c r="AC456" s="42">
        <f t="shared" si="29"/>
        <v>1.6363639999999999</v>
      </c>
      <c r="AD456" s="42">
        <f t="shared" si="30"/>
        <v>0</v>
      </c>
      <c r="AE456" s="42">
        <f t="shared" si="31"/>
        <v>0</v>
      </c>
      <c r="AF456" s="42">
        <f t="shared" si="32"/>
        <v>0</v>
      </c>
    </row>
    <row r="457" spans="1:32" hidden="1" x14ac:dyDescent="0.15">
      <c r="A457" s="12" t="s">
        <v>1486</v>
      </c>
      <c r="B457" s="12">
        <v>107</v>
      </c>
      <c r="C457" s="12" t="s">
        <v>1472</v>
      </c>
      <c r="D457" s="12" t="s">
        <v>1473</v>
      </c>
      <c r="E457" s="12" t="s">
        <v>43</v>
      </c>
      <c r="F457" s="12" t="s">
        <v>352</v>
      </c>
      <c r="G457" s="12" t="s">
        <v>1487</v>
      </c>
      <c r="H457" s="12" t="s">
        <v>490</v>
      </c>
      <c r="I457" s="12" t="s">
        <v>375</v>
      </c>
      <c r="J457" s="12" t="s">
        <v>1488</v>
      </c>
      <c r="K457" s="12" t="s">
        <v>1488</v>
      </c>
      <c r="L457" s="12" t="s">
        <v>535</v>
      </c>
      <c r="M457" s="12" t="s">
        <v>358</v>
      </c>
      <c r="N457" s="13">
        <v>0.40909099999999998</v>
      </c>
      <c r="O457" s="13">
        <v>0.40909099999999998</v>
      </c>
      <c r="P457" s="13">
        <v>0.40909099999999998</v>
      </c>
      <c r="Q457" s="13">
        <v>0.40909099999999998</v>
      </c>
      <c r="R457" s="13">
        <v>0.40909099999999998</v>
      </c>
      <c r="S457" s="13">
        <v>0.40909099999999998</v>
      </c>
      <c r="T457" s="13">
        <v>0.40909099999999998</v>
      </c>
      <c r="U457" s="13">
        <v>0.40909099999999998</v>
      </c>
      <c r="V457" s="13">
        <v>0.40909099999999998</v>
      </c>
      <c r="W457" s="13">
        <v>0.40909099999999998</v>
      </c>
      <c r="X457" s="13">
        <v>0.40909099999999998</v>
      </c>
      <c r="Y457" s="30">
        <v>0.40909099999999998</v>
      </c>
      <c r="Z457" s="14">
        <v>4.9090920000000002</v>
      </c>
      <c r="AA457" s="13">
        <v>0.40909099999999998</v>
      </c>
      <c r="AB457" s="13">
        <v>0.40909099999999998</v>
      </c>
      <c r="AC457" s="42">
        <f t="shared" si="29"/>
        <v>0.81818199999999996</v>
      </c>
      <c r="AD457" s="42">
        <f t="shared" si="30"/>
        <v>0</v>
      </c>
      <c r="AE457" s="42">
        <f t="shared" si="31"/>
        <v>0</v>
      </c>
      <c r="AF457" s="42">
        <f t="shared" si="32"/>
        <v>0</v>
      </c>
    </row>
    <row r="458" spans="1:32" hidden="1" x14ac:dyDescent="0.15">
      <c r="A458" s="12" t="s">
        <v>1489</v>
      </c>
      <c r="B458" s="12">
        <v>107</v>
      </c>
      <c r="C458" s="12" t="s">
        <v>1472</v>
      </c>
      <c r="D458" s="12" t="s">
        <v>1473</v>
      </c>
      <c r="E458" s="12" t="s">
        <v>43</v>
      </c>
      <c r="F458" s="12" t="s">
        <v>352</v>
      </c>
      <c r="G458" s="12" t="s">
        <v>1490</v>
      </c>
      <c r="H458" s="12" t="s">
        <v>404</v>
      </c>
      <c r="I458" s="12" t="s">
        <v>404</v>
      </c>
      <c r="J458" s="12" t="s">
        <v>1414</v>
      </c>
      <c r="K458" s="12" t="s">
        <v>1414</v>
      </c>
      <c r="L458" s="12" t="s">
        <v>403</v>
      </c>
      <c r="M458" s="12" t="s">
        <v>376</v>
      </c>
      <c r="N458" s="13">
        <v>4.3954550000000001</v>
      </c>
      <c r="O458" s="13">
        <v>4.3954550000000001</v>
      </c>
      <c r="P458" s="13">
        <v>4.3954550000000001</v>
      </c>
      <c r="Q458" s="13">
        <v>4.3954550000000001</v>
      </c>
      <c r="R458" s="13">
        <v>4.3954550000000001</v>
      </c>
      <c r="S458" s="13">
        <v>4.3954550000000001</v>
      </c>
      <c r="T458" s="13">
        <v>4.3954550000000001</v>
      </c>
      <c r="U458" s="13">
        <v>4.3954550000000001</v>
      </c>
      <c r="V458" s="13">
        <v>4.3954550000000001</v>
      </c>
      <c r="W458" s="13">
        <v>4.3954550000000001</v>
      </c>
      <c r="X458" s="13">
        <v>4.3954550000000001</v>
      </c>
      <c r="Y458" s="30">
        <v>4.3954550000000001</v>
      </c>
      <c r="Z458" s="14">
        <v>52.745460000000001</v>
      </c>
      <c r="AA458" s="13">
        <v>4.3954550000000001</v>
      </c>
      <c r="AB458" s="13">
        <v>4.3954550000000001</v>
      </c>
      <c r="AC458" s="42">
        <f t="shared" si="29"/>
        <v>8.7909100000000002</v>
      </c>
      <c r="AD458" s="42">
        <f t="shared" si="30"/>
        <v>0</v>
      </c>
      <c r="AE458" s="42">
        <f t="shared" si="31"/>
        <v>0</v>
      </c>
      <c r="AF458" s="42">
        <f t="shared" si="32"/>
        <v>0</v>
      </c>
    </row>
    <row r="459" spans="1:32" hidden="1" x14ac:dyDescent="0.15">
      <c r="A459" s="12" t="s">
        <v>1491</v>
      </c>
      <c r="B459" s="12">
        <v>107</v>
      </c>
      <c r="C459" s="12" t="s">
        <v>1472</v>
      </c>
      <c r="D459" s="12" t="s">
        <v>1473</v>
      </c>
      <c r="E459" s="12" t="s">
        <v>43</v>
      </c>
      <c r="F459" s="12" t="s">
        <v>352</v>
      </c>
      <c r="G459" s="12" t="s">
        <v>1492</v>
      </c>
      <c r="H459" s="12" t="s">
        <v>374</v>
      </c>
      <c r="I459" s="12" t="s">
        <v>375</v>
      </c>
      <c r="J459" s="12" t="s">
        <v>1493</v>
      </c>
      <c r="K459" s="12" t="s">
        <v>1493</v>
      </c>
      <c r="L459" s="12" t="s">
        <v>379</v>
      </c>
      <c r="M459" s="12" t="s">
        <v>358</v>
      </c>
      <c r="N459" s="13">
        <v>0.81818199999999996</v>
      </c>
      <c r="O459" s="13">
        <v>0.81818199999999996</v>
      </c>
      <c r="P459" s="13">
        <v>0.81818199999999996</v>
      </c>
      <c r="Q459" s="13">
        <v>0.81818199999999996</v>
      </c>
      <c r="R459" s="13">
        <v>0.81818199999999996</v>
      </c>
      <c r="S459" s="13">
        <v>0.81818199999999996</v>
      </c>
      <c r="T459" s="13">
        <v>0.81818199999999996</v>
      </c>
      <c r="U459" s="13">
        <v>0.81818199999999996</v>
      </c>
      <c r="V459" s="13">
        <v>0.81818199999999996</v>
      </c>
      <c r="W459" s="13">
        <v>0.81818199999999996</v>
      </c>
      <c r="X459" s="13">
        <v>0.81818199999999996</v>
      </c>
      <c r="Y459" s="30">
        <v>0.81818199999999996</v>
      </c>
      <c r="Z459" s="14">
        <v>9.8181840000000005</v>
      </c>
      <c r="AA459" s="13">
        <v>0.81818199999999996</v>
      </c>
      <c r="AB459" s="13">
        <v>0.81818199999999996</v>
      </c>
      <c r="AC459" s="42">
        <f t="shared" si="29"/>
        <v>1.6363639999999999</v>
      </c>
      <c r="AD459" s="42">
        <f t="shared" si="30"/>
        <v>0</v>
      </c>
      <c r="AE459" s="42">
        <f t="shared" si="31"/>
        <v>0</v>
      </c>
      <c r="AF459" s="42">
        <f t="shared" si="32"/>
        <v>0</v>
      </c>
    </row>
    <row r="460" spans="1:32" hidden="1" x14ac:dyDescent="0.15">
      <c r="A460" s="12" t="s">
        <v>1494</v>
      </c>
      <c r="B460" s="12">
        <v>107</v>
      </c>
      <c r="C460" s="12" t="s">
        <v>1472</v>
      </c>
      <c r="D460" s="12" t="s">
        <v>1473</v>
      </c>
      <c r="E460" s="12" t="s">
        <v>43</v>
      </c>
      <c r="F460" s="12" t="s">
        <v>352</v>
      </c>
      <c r="G460" s="12" t="s">
        <v>1495</v>
      </c>
      <c r="H460" s="12" t="s">
        <v>374</v>
      </c>
      <c r="I460" s="12" t="s">
        <v>375</v>
      </c>
      <c r="J460" s="12" t="s">
        <v>1493</v>
      </c>
      <c r="K460" s="12" t="s">
        <v>1493</v>
      </c>
      <c r="L460" s="12" t="s">
        <v>379</v>
      </c>
      <c r="M460" s="12" t="s">
        <v>358</v>
      </c>
      <c r="N460" s="13">
        <v>0.40909099999999998</v>
      </c>
      <c r="O460" s="13">
        <v>0.40909099999999998</v>
      </c>
      <c r="P460" s="13">
        <v>0.40909099999999998</v>
      </c>
      <c r="Q460" s="13">
        <v>0.40909099999999998</v>
      </c>
      <c r="R460" s="13">
        <v>0.40909099999999998</v>
      </c>
      <c r="S460" s="13">
        <v>0.40909099999999998</v>
      </c>
      <c r="T460" s="13">
        <v>0.40909099999999998</v>
      </c>
      <c r="U460" s="13">
        <v>0.40909099999999998</v>
      </c>
      <c r="V460" s="13">
        <v>0.40909099999999998</v>
      </c>
      <c r="W460" s="13">
        <v>0.40909099999999998</v>
      </c>
      <c r="X460" s="13">
        <v>0.40909099999999998</v>
      </c>
      <c r="Y460" s="30">
        <v>0.40909099999999998</v>
      </c>
      <c r="Z460" s="14">
        <v>4.9090920000000002</v>
      </c>
      <c r="AA460" s="13">
        <v>0.40909099999999998</v>
      </c>
      <c r="AB460" s="13">
        <v>0.40909099999999998</v>
      </c>
      <c r="AC460" s="42">
        <f t="shared" si="29"/>
        <v>0.81818199999999996</v>
      </c>
      <c r="AD460" s="42">
        <f t="shared" si="30"/>
        <v>0</v>
      </c>
      <c r="AE460" s="42">
        <f t="shared" si="31"/>
        <v>0</v>
      </c>
      <c r="AF460" s="42">
        <f t="shared" si="32"/>
        <v>0</v>
      </c>
    </row>
    <row r="461" spans="1:32" hidden="1" x14ac:dyDescent="0.15">
      <c r="A461" s="12" t="s">
        <v>1496</v>
      </c>
      <c r="B461" s="12">
        <v>107</v>
      </c>
      <c r="C461" s="12" t="s">
        <v>1472</v>
      </c>
      <c r="D461" s="12" t="s">
        <v>1473</v>
      </c>
      <c r="E461" s="12" t="s">
        <v>43</v>
      </c>
      <c r="F461" s="12" t="s">
        <v>352</v>
      </c>
      <c r="G461" s="12" t="s">
        <v>1497</v>
      </c>
      <c r="H461" s="12" t="s">
        <v>490</v>
      </c>
      <c r="I461" s="12" t="s">
        <v>375</v>
      </c>
      <c r="J461" s="12" t="s">
        <v>1372</v>
      </c>
      <c r="K461" s="12" t="s">
        <v>1372</v>
      </c>
      <c r="L461" s="12" t="s">
        <v>535</v>
      </c>
      <c r="M461" s="12" t="s">
        <v>358</v>
      </c>
      <c r="N461" s="13">
        <v>4.5454549999999996</v>
      </c>
      <c r="O461" s="13">
        <v>4.5454549999999996</v>
      </c>
      <c r="P461" s="13">
        <v>4.5454549999999996</v>
      </c>
      <c r="Q461" s="13">
        <v>4.5454549999999996</v>
      </c>
      <c r="R461" s="13">
        <v>4.5454549999999996</v>
      </c>
      <c r="S461" s="13">
        <v>4.5454549999999996</v>
      </c>
      <c r="T461" s="13">
        <v>4.5454549999999996</v>
      </c>
      <c r="U461" s="13">
        <v>4.5454549999999996</v>
      </c>
      <c r="V461" s="13">
        <v>4.5454549999999996</v>
      </c>
      <c r="W461" s="13">
        <v>4.5454549999999996</v>
      </c>
      <c r="X461" s="13">
        <v>4.5454549999999996</v>
      </c>
      <c r="Y461" s="30">
        <v>4.5454549999999996</v>
      </c>
      <c r="Z461" s="14">
        <v>54.545459999999999</v>
      </c>
      <c r="AA461" s="13">
        <v>4.5454549999999996</v>
      </c>
      <c r="AB461" s="13">
        <v>4.5454549999999996</v>
      </c>
      <c r="AC461" s="42">
        <f t="shared" si="29"/>
        <v>9.0909099999999992</v>
      </c>
      <c r="AD461" s="42">
        <f t="shared" si="30"/>
        <v>0</v>
      </c>
      <c r="AE461" s="42">
        <f t="shared" si="31"/>
        <v>0</v>
      </c>
      <c r="AF461" s="42">
        <f t="shared" si="32"/>
        <v>0</v>
      </c>
    </row>
    <row r="462" spans="1:32" hidden="1" x14ac:dyDescent="0.15">
      <c r="A462" s="12" t="s">
        <v>1498</v>
      </c>
      <c r="B462" s="12">
        <v>107</v>
      </c>
      <c r="C462" s="12" t="s">
        <v>1472</v>
      </c>
      <c r="D462" s="12" t="s">
        <v>1473</v>
      </c>
      <c r="E462" s="12" t="s">
        <v>43</v>
      </c>
      <c r="F462" s="12" t="s">
        <v>352</v>
      </c>
      <c r="G462" s="12" t="s">
        <v>1499</v>
      </c>
      <c r="H462" s="12" t="s">
        <v>490</v>
      </c>
      <c r="I462" s="12" t="s">
        <v>375</v>
      </c>
      <c r="J462" s="12" t="s">
        <v>1500</v>
      </c>
      <c r="K462" s="12" t="s">
        <v>1411</v>
      </c>
      <c r="L462" s="12" t="s">
        <v>535</v>
      </c>
      <c r="M462" s="12" t="s">
        <v>358</v>
      </c>
      <c r="N462" s="13">
        <v>4.5454549999999996</v>
      </c>
      <c r="O462" s="13">
        <v>4.5454549999999996</v>
      </c>
      <c r="P462" s="13">
        <v>4.5454549999999996</v>
      </c>
      <c r="Q462" s="13">
        <v>4.5454549999999996</v>
      </c>
      <c r="R462" s="13">
        <v>4.5454549999999996</v>
      </c>
      <c r="S462" s="13">
        <v>4.5454549999999996</v>
      </c>
      <c r="T462" s="13">
        <v>4.5454549999999996</v>
      </c>
      <c r="U462" s="13">
        <v>4.5454549999999996</v>
      </c>
      <c r="V462" s="13">
        <v>4.5454549999999996</v>
      </c>
      <c r="W462" s="13">
        <v>4.5454549999999996</v>
      </c>
      <c r="X462" s="13">
        <v>4.5454549999999996</v>
      </c>
      <c r="Y462" s="30">
        <v>4.5454549999999996</v>
      </c>
      <c r="Z462" s="14">
        <v>54.545459999999999</v>
      </c>
      <c r="AA462" s="13">
        <v>4.5454549999999996</v>
      </c>
      <c r="AB462" s="13">
        <v>0</v>
      </c>
      <c r="AC462" s="42">
        <f t="shared" si="29"/>
        <v>4.5454549999999996</v>
      </c>
      <c r="AD462" s="42">
        <f t="shared" si="30"/>
        <v>0</v>
      </c>
      <c r="AE462" s="42">
        <f t="shared" si="31"/>
        <v>-4.5454549999999996</v>
      </c>
      <c r="AF462" s="42">
        <f t="shared" si="32"/>
        <v>-4.5454549999999996</v>
      </c>
    </row>
    <row r="463" spans="1:32" hidden="1" x14ac:dyDescent="0.15">
      <c r="A463" s="12" t="s">
        <v>1501</v>
      </c>
      <c r="B463" s="12">
        <v>107</v>
      </c>
      <c r="C463" s="12" t="s">
        <v>1472</v>
      </c>
      <c r="D463" s="12" t="s">
        <v>1473</v>
      </c>
      <c r="E463" s="12" t="s">
        <v>43</v>
      </c>
      <c r="F463" s="12" t="s">
        <v>352</v>
      </c>
      <c r="G463" s="12" t="s">
        <v>1502</v>
      </c>
      <c r="H463" s="12" t="s">
        <v>374</v>
      </c>
      <c r="I463" s="12" t="s">
        <v>375</v>
      </c>
      <c r="J463" s="12" t="s">
        <v>300</v>
      </c>
      <c r="K463" s="12" t="s">
        <v>300</v>
      </c>
      <c r="L463" s="12" t="s">
        <v>379</v>
      </c>
      <c r="M463" s="12" t="s">
        <v>376</v>
      </c>
      <c r="N463" s="13">
        <v>7.3879089999999996</v>
      </c>
      <c r="O463" s="13">
        <v>7.3879089999999996</v>
      </c>
      <c r="P463" s="13">
        <v>7.3879089999999996</v>
      </c>
      <c r="Q463" s="13">
        <v>7.3879089999999996</v>
      </c>
      <c r="R463" s="13">
        <v>7.3879089999999996</v>
      </c>
      <c r="S463" s="13">
        <v>7.3879089999999996</v>
      </c>
      <c r="T463" s="13">
        <v>7.3879089999999996</v>
      </c>
      <c r="U463" s="13">
        <v>7.3879089999999996</v>
      </c>
      <c r="V463" s="13">
        <v>7.3879089999999996</v>
      </c>
      <c r="W463" s="13">
        <v>7.3879089999999996</v>
      </c>
      <c r="X463" s="13">
        <v>7.3879089999999996</v>
      </c>
      <c r="Y463" s="30">
        <v>7.3879089999999996</v>
      </c>
      <c r="Z463" s="14">
        <v>88.654908000000006</v>
      </c>
      <c r="AA463" s="13">
        <v>7.3879089999999996</v>
      </c>
      <c r="AB463" s="13">
        <v>7.3879089999999996</v>
      </c>
      <c r="AC463" s="42">
        <f t="shared" si="29"/>
        <v>14.775817999999999</v>
      </c>
      <c r="AD463" s="42">
        <f t="shared" si="30"/>
        <v>0</v>
      </c>
      <c r="AE463" s="42">
        <f t="shared" si="31"/>
        <v>0</v>
      </c>
      <c r="AF463" s="42">
        <f t="shared" si="32"/>
        <v>0</v>
      </c>
    </row>
    <row r="464" spans="1:32" hidden="1" x14ac:dyDescent="0.15">
      <c r="A464" s="12" t="s">
        <v>1503</v>
      </c>
      <c r="B464" s="12">
        <v>107</v>
      </c>
      <c r="C464" s="12" t="s">
        <v>1472</v>
      </c>
      <c r="D464" s="12" t="s">
        <v>1473</v>
      </c>
      <c r="E464" s="12" t="s">
        <v>43</v>
      </c>
      <c r="F464" s="12" t="s">
        <v>352</v>
      </c>
      <c r="G464" s="12" t="s">
        <v>1504</v>
      </c>
      <c r="H464" s="12" t="s">
        <v>490</v>
      </c>
      <c r="I464" s="12" t="s">
        <v>375</v>
      </c>
      <c r="J464" s="12" t="s">
        <v>1505</v>
      </c>
      <c r="K464" s="12" t="s">
        <v>1505</v>
      </c>
      <c r="L464" s="12" t="s">
        <v>535</v>
      </c>
      <c r="M464" s="12" t="s">
        <v>358</v>
      </c>
      <c r="N464" s="13">
        <v>0.54545500000000002</v>
      </c>
      <c r="O464" s="13">
        <v>0.54545500000000002</v>
      </c>
      <c r="P464" s="13">
        <v>0.54545500000000002</v>
      </c>
      <c r="Q464" s="13">
        <v>0.54545500000000002</v>
      </c>
      <c r="R464" s="13">
        <v>0.54545500000000002</v>
      </c>
      <c r="S464" s="13">
        <v>0.54545500000000002</v>
      </c>
      <c r="T464" s="13">
        <v>0.54545500000000002</v>
      </c>
      <c r="U464" s="13">
        <v>0.54545500000000002</v>
      </c>
      <c r="V464" s="13">
        <v>0.54545500000000002</v>
      </c>
      <c r="W464" s="13">
        <v>0.54545500000000002</v>
      </c>
      <c r="X464" s="13">
        <v>0.54545500000000002</v>
      </c>
      <c r="Y464" s="30">
        <v>0.54545500000000002</v>
      </c>
      <c r="Z464" s="14">
        <v>6.5454600000000003</v>
      </c>
      <c r="AA464" s="13">
        <v>0.54545500000000002</v>
      </c>
      <c r="AB464" s="13">
        <v>0.54545500000000002</v>
      </c>
      <c r="AC464" s="42">
        <f t="shared" si="29"/>
        <v>1.09091</v>
      </c>
      <c r="AD464" s="42">
        <f t="shared" si="30"/>
        <v>0</v>
      </c>
      <c r="AE464" s="42">
        <f t="shared" si="31"/>
        <v>0</v>
      </c>
      <c r="AF464" s="42">
        <f t="shared" si="32"/>
        <v>0</v>
      </c>
    </row>
    <row r="465" spans="1:32" hidden="1" x14ac:dyDescent="0.15">
      <c r="A465" s="12" t="s">
        <v>1506</v>
      </c>
      <c r="B465" s="12">
        <v>107</v>
      </c>
      <c r="C465" s="12" t="s">
        <v>1472</v>
      </c>
      <c r="D465" s="12" t="s">
        <v>1473</v>
      </c>
      <c r="E465" s="12" t="s">
        <v>43</v>
      </c>
      <c r="F465" s="12" t="s">
        <v>352</v>
      </c>
      <c r="G465" s="12" t="s">
        <v>1507</v>
      </c>
      <c r="H465" s="12" t="s">
        <v>490</v>
      </c>
      <c r="I465" s="12" t="s">
        <v>375</v>
      </c>
      <c r="J465" s="12" t="s">
        <v>1508</v>
      </c>
      <c r="K465" s="12" t="s">
        <v>1508</v>
      </c>
      <c r="L465" s="12" t="s">
        <v>535</v>
      </c>
      <c r="M465" s="12" t="s">
        <v>358</v>
      </c>
      <c r="N465" s="13">
        <v>3.3574549999999999</v>
      </c>
      <c r="O465" s="13">
        <v>3.3574549999999999</v>
      </c>
      <c r="P465" s="13">
        <v>3.3574549999999999</v>
      </c>
      <c r="Q465" s="13">
        <v>3.3574549999999999</v>
      </c>
      <c r="R465" s="13">
        <v>3.3574549999999999</v>
      </c>
      <c r="S465" s="13">
        <v>3.3574549999999999</v>
      </c>
      <c r="T465" s="13">
        <v>3.3574549999999999</v>
      </c>
      <c r="U465" s="13">
        <v>3.3574549999999999</v>
      </c>
      <c r="V465" s="13">
        <v>3.3574549999999999</v>
      </c>
      <c r="W465" s="13">
        <v>3.3574549999999999</v>
      </c>
      <c r="X465" s="13">
        <v>3.3574549999999999</v>
      </c>
      <c r="Y465" s="30">
        <v>3.3574549999999999</v>
      </c>
      <c r="Z465" s="14">
        <v>40.289459999999998</v>
      </c>
      <c r="AA465" s="13">
        <v>3.3574549999999999</v>
      </c>
      <c r="AB465" s="13">
        <v>3.3574549999999999</v>
      </c>
      <c r="AC465" s="42">
        <f t="shared" si="29"/>
        <v>6.7149099999999997</v>
      </c>
      <c r="AD465" s="42">
        <f t="shared" si="30"/>
        <v>0</v>
      </c>
      <c r="AE465" s="42">
        <f t="shared" si="31"/>
        <v>0</v>
      </c>
      <c r="AF465" s="42">
        <f t="shared" si="32"/>
        <v>0</v>
      </c>
    </row>
    <row r="466" spans="1:32" hidden="1" x14ac:dyDescent="0.15">
      <c r="A466" s="12" t="s">
        <v>1509</v>
      </c>
      <c r="B466" s="12">
        <v>107</v>
      </c>
      <c r="C466" s="12" t="s">
        <v>1472</v>
      </c>
      <c r="D466" s="12" t="s">
        <v>1473</v>
      </c>
      <c r="E466" s="12" t="s">
        <v>43</v>
      </c>
      <c r="F466" s="12" t="s">
        <v>352</v>
      </c>
      <c r="G466" s="12" t="s">
        <v>1510</v>
      </c>
      <c r="H466" s="12" t="s">
        <v>490</v>
      </c>
      <c r="I466" s="12" t="s">
        <v>375</v>
      </c>
      <c r="J466" s="12" t="s">
        <v>1511</v>
      </c>
      <c r="K466" s="12" t="s">
        <v>1511</v>
      </c>
      <c r="L466" s="12" t="s">
        <v>535</v>
      </c>
      <c r="M466" s="12" t="s">
        <v>376</v>
      </c>
      <c r="N466" s="13">
        <v>0.54545500000000002</v>
      </c>
      <c r="O466" s="13">
        <v>0.54545500000000002</v>
      </c>
      <c r="P466" s="13">
        <v>0.54545500000000002</v>
      </c>
      <c r="Q466" s="13">
        <v>0.54545500000000002</v>
      </c>
      <c r="R466" s="13">
        <v>0.54545500000000002</v>
      </c>
      <c r="S466" s="13">
        <v>0.54545500000000002</v>
      </c>
      <c r="T466" s="13">
        <v>0.54545500000000002</v>
      </c>
      <c r="U466" s="13">
        <v>0.54545500000000002</v>
      </c>
      <c r="V466" s="13">
        <v>0.54545500000000002</v>
      </c>
      <c r="W466" s="13">
        <v>0.54545500000000002</v>
      </c>
      <c r="X466" s="13">
        <v>0.54545500000000002</v>
      </c>
      <c r="Y466" s="30">
        <v>0.54545500000000002</v>
      </c>
      <c r="Z466" s="14">
        <v>6.5454600000000003</v>
      </c>
      <c r="AA466" s="13">
        <v>0.54545500000000002</v>
      </c>
      <c r="AB466" s="13">
        <v>0.54545500000000002</v>
      </c>
      <c r="AC466" s="42">
        <f t="shared" si="29"/>
        <v>1.09091</v>
      </c>
      <c r="AD466" s="42">
        <f t="shared" si="30"/>
        <v>0</v>
      </c>
      <c r="AE466" s="42">
        <f t="shared" si="31"/>
        <v>0</v>
      </c>
      <c r="AF466" s="42">
        <f t="shared" si="32"/>
        <v>0</v>
      </c>
    </row>
    <row r="467" spans="1:32" hidden="1" x14ac:dyDescent="0.15">
      <c r="A467" s="12" t="s">
        <v>1512</v>
      </c>
      <c r="B467" s="12">
        <v>107</v>
      </c>
      <c r="C467" s="12" t="s">
        <v>1472</v>
      </c>
      <c r="D467" s="12" t="s">
        <v>1473</v>
      </c>
      <c r="E467" s="12" t="s">
        <v>43</v>
      </c>
      <c r="F467" s="12" t="s">
        <v>352</v>
      </c>
      <c r="G467" s="12" t="s">
        <v>1513</v>
      </c>
      <c r="H467" s="12" t="s">
        <v>355</v>
      </c>
      <c r="I467" s="12" t="s">
        <v>355</v>
      </c>
      <c r="J467" s="12" t="s">
        <v>1514</v>
      </c>
      <c r="K467" s="12" t="s">
        <v>1514</v>
      </c>
      <c r="L467" s="12" t="s">
        <v>1065</v>
      </c>
      <c r="M467" s="12" t="s">
        <v>376</v>
      </c>
      <c r="N467" s="13">
        <v>3.7210909999999999</v>
      </c>
      <c r="O467" s="13">
        <v>3.7210909999999999</v>
      </c>
      <c r="P467" s="13">
        <v>3.7210909999999999</v>
      </c>
      <c r="Q467" s="13">
        <v>3.7210909999999999</v>
      </c>
      <c r="R467" s="13">
        <v>3.7210909999999999</v>
      </c>
      <c r="S467" s="13">
        <v>3.7210909999999999</v>
      </c>
      <c r="T467" s="13">
        <v>3.7210909999999999</v>
      </c>
      <c r="U467" s="13">
        <v>3.7210909999999999</v>
      </c>
      <c r="V467" s="13">
        <v>3.7210909999999999</v>
      </c>
      <c r="W467" s="13">
        <v>3.7210909999999999</v>
      </c>
      <c r="X467" s="13">
        <v>3.7210909999999999</v>
      </c>
      <c r="Y467" s="30">
        <v>3.7210909999999999</v>
      </c>
      <c r="Z467" s="14">
        <v>44.653092000000001</v>
      </c>
      <c r="AA467" s="13">
        <v>3.7210909999999999</v>
      </c>
      <c r="AB467" s="13">
        <v>3.7210909999999999</v>
      </c>
      <c r="AC467" s="42">
        <f t="shared" si="29"/>
        <v>7.4421819999999999</v>
      </c>
      <c r="AD467" s="42">
        <f t="shared" si="30"/>
        <v>0</v>
      </c>
      <c r="AE467" s="42">
        <f t="shared" si="31"/>
        <v>0</v>
      </c>
      <c r="AF467" s="42">
        <f t="shared" si="32"/>
        <v>0</v>
      </c>
    </row>
    <row r="468" spans="1:32" hidden="1" x14ac:dyDescent="0.15">
      <c r="A468" s="12" t="s">
        <v>1515</v>
      </c>
      <c r="B468" s="12">
        <v>107</v>
      </c>
      <c r="C468" s="12" t="s">
        <v>1472</v>
      </c>
      <c r="D468" s="12" t="s">
        <v>1473</v>
      </c>
      <c r="E468" s="12" t="s">
        <v>43</v>
      </c>
      <c r="F468" s="12" t="s">
        <v>352</v>
      </c>
      <c r="G468" s="12" t="s">
        <v>1516</v>
      </c>
      <c r="H468" s="12" t="s">
        <v>490</v>
      </c>
      <c r="I468" s="12" t="s">
        <v>375</v>
      </c>
      <c r="J468" s="12" t="s">
        <v>1517</v>
      </c>
      <c r="K468" s="12" t="s">
        <v>1517</v>
      </c>
      <c r="L468" s="12" t="s">
        <v>535</v>
      </c>
      <c r="M468" s="12" t="s">
        <v>358</v>
      </c>
      <c r="N468" s="13">
        <v>0.54545500000000002</v>
      </c>
      <c r="O468" s="13">
        <v>0.54545500000000002</v>
      </c>
      <c r="P468" s="13">
        <v>0.54545500000000002</v>
      </c>
      <c r="Q468" s="13">
        <v>0.54545500000000002</v>
      </c>
      <c r="R468" s="13">
        <v>0.54545500000000002</v>
      </c>
      <c r="S468" s="13">
        <v>0.54545500000000002</v>
      </c>
      <c r="T468" s="13">
        <v>0.54545500000000002</v>
      </c>
      <c r="U468" s="13">
        <v>0.54545500000000002</v>
      </c>
      <c r="V468" s="13">
        <v>0.54545500000000002</v>
      </c>
      <c r="W468" s="13">
        <v>0.54545500000000002</v>
      </c>
      <c r="X468" s="13">
        <v>0.54545500000000002</v>
      </c>
      <c r="Y468" s="30">
        <v>0.54545500000000002</v>
      </c>
      <c r="Z468" s="14">
        <v>6.5454600000000003</v>
      </c>
      <c r="AA468" s="13">
        <v>0.54545500000000002</v>
      </c>
      <c r="AB468" s="13">
        <v>0.54545500000000002</v>
      </c>
      <c r="AC468" s="42">
        <f t="shared" si="29"/>
        <v>1.09091</v>
      </c>
      <c r="AD468" s="42">
        <f t="shared" si="30"/>
        <v>0</v>
      </c>
      <c r="AE468" s="42">
        <f t="shared" si="31"/>
        <v>0</v>
      </c>
      <c r="AF468" s="42">
        <f t="shared" si="32"/>
        <v>0</v>
      </c>
    </row>
    <row r="469" spans="1:32" hidden="1" x14ac:dyDescent="0.15">
      <c r="A469" s="12" t="s">
        <v>1518</v>
      </c>
      <c r="B469" s="12">
        <v>107</v>
      </c>
      <c r="C469" s="12" t="s">
        <v>1472</v>
      </c>
      <c r="D469" s="12" t="s">
        <v>1473</v>
      </c>
      <c r="E469" s="12" t="s">
        <v>43</v>
      </c>
      <c r="F469" s="12" t="s">
        <v>352</v>
      </c>
      <c r="G469" s="12" t="s">
        <v>1519</v>
      </c>
      <c r="H469" s="12" t="s">
        <v>374</v>
      </c>
      <c r="I469" s="12" t="s">
        <v>375</v>
      </c>
      <c r="J469" s="12" t="s">
        <v>1520</v>
      </c>
      <c r="K469" s="12" t="s">
        <v>1520</v>
      </c>
      <c r="L469" s="12" t="s">
        <v>379</v>
      </c>
      <c r="M469" s="12" t="s">
        <v>358</v>
      </c>
      <c r="N469" s="13">
        <v>0.40909099999999998</v>
      </c>
      <c r="O469" s="13">
        <v>0.40909099999999998</v>
      </c>
      <c r="P469" s="13">
        <v>0.40909099999999998</v>
      </c>
      <c r="Q469" s="13">
        <v>0.40909099999999998</v>
      </c>
      <c r="R469" s="13">
        <v>0.40909099999999998</v>
      </c>
      <c r="S469" s="13">
        <v>0.40909099999999998</v>
      </c>
      <c r="T469" s="13">
        <v>0.40909099999999998</v>
      </c>
      <c r="U469" s="13">
        <v>0.40909099999999998</v>
      </c>
      <c r="V469" s="13">
        <v>0.40909099999999998</v>
      </c>
      <c r="W469" s="13">
        <v>0.40909099999999998</v>
      </c>
      <c r="X469" s="13">
        <v>0.40909099999999998</v>
      </c>
      <c r="Y469" s="30">
        <v>0.40909099999999998</v>
      </c>
      <c r="Z469" s="14">
        <v>4.9090920000000002</v>
      </c>
      <c r="AA469" s="13">
        <v>0.40909099999999998</v>
      </c>
      <c r="AB469" s="13">
        <v>0.40909099999999998</v>
      </c>
      <c r="AC469" s="42">
        <f t="shared" si="29"/>
        <v>0.81818199999999996</v>
      </c>
      <c r="AD469" s="42">
        <f t="shared" si="30"/>
        <v>0</v>
      </c>
      <c r="AE469" s="42">
        <f t="shared" si="31"/>
        <v>0</v>
      </c>
      <c r="AF469" s="42">
        <f t="shared" si="32"/>
        <v>0</v>
      </c>
    </row>
    <row r="470" spans="1:32" hidden="1" x14ac:dyDescent="0.15">
      <c r="A470" s="12" t="s">
        <v>1521</v>
      </c>
      <c r="B470" s="12">
        <v>107</v>
      </c>
      <c r="C470" s="12" t="s">
        <v>1472</v>
      </c>
      <c r="D470" s="12" t="s">
        <v>1473</v>
      </c>
      <c r="E470" s="12" t="s">
        <v>43</v>
      </c>
      <c r="F470" s="12" t="s">
        <v>352</v>
      </c>
      <c r="G470" s="12" t="s">
        <v>1522</v>
      </c>
      <c r="H470" s="12" t="s">
        <v>366</v>
      </c>
      <c r="I470" s="12" t="s">
        <v>367</v>
      </c>
      <c r="J470" s="12" t="s">
        <v>1397</v>
      </c>
      <c r="K470" s="12" t="s">
        <v>1397</v>
      </c>
      <c r="L470" s="12" t="s">
        <v>919</v>
      </c>
      <c r="M470" s="12" t="s">
        <v>376</v>
      </c>
      <c r="N470" s="13">
        <v>0.895455</v>
      </c>
      <c r="O470" s="13">
        <v>0.895455</v>
      </c>
      <c r="P470" s="13">
        <v>0.895455</v>
      </c>
      <c r="Q470" s="13">
        <v>0.895455</v>
      </c>
      <c r="R470" s="13">
        <v>0.895455</v>
      </c>
      <c r="S470" s="13">
        <v>0.895455</v>
      </c>
      <c r="T470" s="13">
        <v>0.895455</v>
      </c>
      <c r="U470" s="13">
        <v>0.895455</v>
      </c>
      <c r="V470" s="13">
        <v>0.895455</v>
      </c>
      <c r="W470" s="13">
        <v>0.895455</v>
      </c>
      <c r="X470" s="13">
        <v>0.895455</v>
      </c>
      <c r="Y470" s="30">
        <v>0.895455</v>
      </c>
      <c r="Z470" s="14">
        <v>10.74546</v>
      </c>
      <c r="AA470" s="13">
        <v>0.895455</v>
      </c>
      <c r="AB470" s="13">
        <v>0.895455</v>
      </c>
      <c r="AC470" s="42">
        <f t="shared" si="29"/>
        <v>1.79091</v>
      </c>
      <c r="AD470" s="42">
        <f t="shared" si="30"/>
        <v>0</v>
      </c>
      <c r="AE470" s="42">
        <f t="shared" si="31"/>
        <v>0</v>
      </c>
      <c r="AF470" s="42">
        <f t="shared" si="32"/>
        <v>0</v>
      </c>
    </row>
    <row r="471" spans="1:32" hidden="1" x14ac:dyDescent="0.15">
      <c r="A471" s="12" t="s">
        <v>1523</v>
      </c>
      <c r="B471" s="12">
        <v>107</v>
      </c>
      <c r="C471" s="12" t="s">
        <v>1472</v>
      </c>
      <c r="D471" s="12" t="s">
        <v>1473</v>
      </c>
      <c r="E471" s="12" t="s">
        <v>43</v>
      </c>
      <c r="F471" s="12" t="s">
        <v>352</v>
      </c>
      <c r="G471" s="12" t="s">
        <v>1524</v>
      </c>
      <c r="H471" s="12" t="s">
        <v>404</v>
      </c>
      <c r="I471" s="12" t="s">
        <v>404</v>
      </c>
      <c r="J471" s="12" t="s">
        <v>1525</v>
      </c>
      <c r="K471" s="12" t="s">
        <v>161</v>
      </c>
      <c r="L471" s="12" t="s">
        <v>602</v>
      </c>
      <c r="M471" s="12" t="s">
        <v>376</v>
      </c>
      <c r="N471" s="13">
        <v>0.54545500000000002</v>
      </c>
      <c r="O471" s="13">
        <v>0.54545500000000002</v>
      </c>
      <c r="P471" s="13">
        <v>0.54545500000000002</v>
      </c>
      <c r="Q471" s="13">
        <v>0.54545500000000002</v>
      </c>
      <c r="R471" s="13">
        <v>0.54545500000000002</v>
      </c>
      <c r="S471" s="13">
        <v>0.54545500000000002</v>
      </c>
      <c r="T471" s="13">
        <v>0.54545500000000002</v>
      </c>
      <c r="U471" s="13">
        <v>0.54545500000000002</v>
      </c>
      <c r="V471" s="13">
        <v>0.54545500000000002</v>
      </c>
      <c r="W471" s="13">
        <v>0.54545500000000002</v>
      </c>
      <c r="X471" s="13">
        <v>0.54545500000000002</v>
      </c>
      <c r="Y471" s="30">
        <v>0.54545500000000002</v>
      </c>
      <c r="Z471" s="14">
        <v>6.5454600000000003</v>
      </c>
      <c r="AA471" s="13">
        <v>0.54545500000000002</v>
      </c>
      <c r="AB471" s="13">
        <v>0.54545500000000002</v>
      </c>
      <c r="AC471" s="42">
        <f t="shared" si="29"/>
        <v>1.09091</v>
      </c>
      <c r="AD471" s="42">
        <f t="shared" si="30"/>
        <v>0</v>
      </c>
      <c r="AE471" s="42">
        <f t="shared" si="31"/>
        <v>0</v>
      </c>
      <c r="AF471" s="42">
        <f t="shared" si="32"/>
        <v>0</v>
      </c>
    </row>
    <row r="472" spans="1:32" hidden="1" x14ac:dyDescent="0.15">
      <c r="A472" s="12" t="s">
        <v>1526</v>
      </c>
      <c r="B472" s="12">
        <v>107</v>
      </c>
      <c r="C472" s="12" t="s">
        <v>1472</v>
      </c>
      <c r="D472" s="12" t="s">
        <v>1473</v>
      </c>
      <c r="E472" s="12" t="s">
        <v>43</v>
      </c>
      <c r="F472" s="12" t="s">
        <v>352</v>
      </c>
      <c r="G472" s="12" t="s">
        <v>1527</v>
      </c>
      <c r="H472" s="12" t="s">
        <v>374</v>
      </c>
      <c r="I472" s="12" t="s">
        <v>375</v>
      </c>
      <c r="J472" s="12" t="s">
        <v>294</v>
      </c>
      <c r="K472" s="12" t="s">
        <v>294</v>
      </c>
      <c r="L472" s="12" t="s">
        <v>373</v>
      </c>
      <c r="M472" s="12" t="s">
        <v>376</v>
      </c>
      <c r="N472" s="13">
        <v>3.7074549999999999</v>
      </c>
      <c r="O472" s="13">
        <v>3.7074549999999999</v>
      </c>
      <c r="P472" s="13">
        <v>3.7074549999999999</v>
      </c>
      <c r="Q472" s="13">
        <v>3.7074549999999999</v>
      </c>
      <c r="R472" s="13">
        <v>3.7074549999999999</v>
      </c>
      <c r="S472" s="13">
        <v>3.7074549999999999</v>
      </c>
      <c r="T472" s="13">
        <v>3.7074549999999999</v>
      </c>
      <c r="U472" s="13">
        <v>3.7074549999999999</v>
      </c>
      <c r="V472" s="13">
        <v>0</v>
      </c>
      <c r="W472" s="13">
        <v>1.8537269999999999</v>
      </c>
      <c r="X472" s="13">
        <v>0</v>
      </c>
      <c r="Y472" s="30">
        <v>0</v>
      </c>
      <c r="Z472" s="14">
        <v>31.513366999999999</v>
      </c>
      <c r="AA472" s="13">
        <v>0</v>
      </c>
      <c r="AB472" s="13">
        <v>0</v>
      </c>
      <c r="AC472" s="42">
        <f t="shared" si="29"/>
        <v>0</v>
      </c>
      <c r="AD472" s="42">
        <f t="shared" si="30"/>
        <v>-3.7074549999999999</v>
      </c>
      <c r="AE472" s="42">
        <f t="shared" si="31"/>
        <v>-3.7074549999999999</v>
      </c>
      <c r="AF472" s="42">
        <f t="shared" si="32"/>
        <v>-7.4149099999999999</v>
      </c>
    </row>
    <row r="473" spans="1:32" hidden="1" x14ac:dyDescent="0.15">
      <c r="A473" s="12" t="s">
        <v>1528</v>
      </c>
      <c r="B473" s="12">
        <v>107</v>
      </c>
      <c r="C473" s="12" t="s">
        <v>1472</v>
      </c>
      <c r="D473" s="12" t="s">
        <v>1473</v>
      </c>
      <c r="E473" s="12" t="s">
        <v>43</v>
      </c>
      <c r="F473" s="12" t="s">
        <v>352</v>
      </c>
      <c r="G473" s="12" t="s">
        <v>1529</v>
      </c>
      <c r="H473" s="12" t="s">
        <v>490</v>
      </c>
      <c r="I473" s="12" t="s">
        <v>375</v>
      </c>
      <c r="J473" s="12" t="s">
        <v>1530</v>
      </c>
      <c r="K473" s="12" t="s">
        <v>1530</v>
      </c>
      <c r="L473" s="12" t="s">
        <v>535</v>
      </c>
      <c r="M473" s="12" t="s">
        <v>358</v>
      </c>
      <c r="N473" s="13">
        <v>0.40909099999999998</v>
      </c>
      <c r="O473" s="13">
        <v>0.40909099999999998</v>
      </c>
      <c r="P473" s="13">
        <v>0.40909099999999998</v>
      </c>
      <c r="Q473" s="13">
        <v>0.40909099999999998</v>
      </c>
      <c r="R473" s="13">
        <v>0.40909099999999998</v>
      </c>
      <c r="S473" s="13">
        <v>0.40909099999999998</v>
      </c>
      <c r="T473" s="13">
        <v>0.40909099999999998</v>
      </c>
      <c r="U473" s="13">
        <v>0.40909099999999998</v>
      </c>
      <c r="V473" s="13">
        <v>0.40909099999999998</v>
      </c>
      <c r="W473" s="13">
        <v>0.40909099999999998</v>
      </c>
      <c r="X473" s="13">
        <v>0.40909099999999998</v>
      </c>
      <c r="Y473" s="30">
        <v>0.40909099999999998</v>
      </c>
      <c r="Z473" s="14">
        <v>4.9090920000000002</v>
      </c>
      <c r="AA473" s="13">
        <v>0.40909099999999998</v>
      </c>
      <c r="AB473" s="13">
        <v>0.40909099999999998</v>
      </c>
      <c r="AC473" s="42">
        <f t="shared" si="29"/>
        <v>0.81818199999999996</v>
      </c>
      <c r="AD473" s="42">
        <f t="shared" si="30"/>
        <v>0</v>
      </c>
      <c r="AE473" s="42">
        <f t="shared" si="31"/>
        <v>0</v>
      </c>
      <c r="AF473" s="42">
        <f t="shared" si="32"/>
        <v>0</v>
      </c>
    </row>
    <row r="474" spans="1:32" hidden="1" x14ac:dyDescent="0.15">
      <c r="A474" s="12" t="s">
        <v>1531</v>
      </c>
      <c r="B474" s="12">
        <v>107</v>
      </c>
      <c r="C474" s="12" t="s">
        <v>1472</v>
      </c>
      <c r="D474" s="12" t="s">
        <v>1473</v>
      </c>
      <c r="E474" s="12" t="s">
        <v>43</v>
      </c>
      <c r="F474" s="12" t="s">
        <v>352</v>
      </c>
      <c r="G474" s="12" t="s">
        <v>1532</v>
      </c>
      <c r="H474" s="12" t="s">
        <v>490</v>
      </c>
      <c r="I474" s="12" t="s">
        <v>375</v>
      </c>
      <c r="J474" s="12" t="s">
        <v>1533</v>
      </c>
      <c r="K474" s="12" t="s">
        <v>1533</v>
      </c>
      <c r="L474" s="12" t="s">
        <v>535</v>
      </c>
      <c r="M474" s="12" t="s">
        <v>358</v>
      </c>
      <c r="N474" s="13">
        <v>0.40909099999999998</v>
      </c>
      <c r="O474" s="13">
        <v>0.40909099999999998</v>
      </c>
      <c r="P474" s="13">
        <v>0.40909099999999998</v>
      </c>
      <c r="Q474" s="13">
        <v>0.40909099999999998</v>
      </c>
      <c r="R474" s="13">
        <v>0.40909099999999998</v>
      </c>
      <c r="S474" s="13">
        <v>0.40909099999999998</v>
      </c>
      <c r="T474" s="13">
        <v>0.40909099999999998</v>
      </c>
      <c r="U474" s="13">
        <v>0.40909099999999998</v>
      </c>
      <c r="V474" s="13">
        <v>0.40909099999999998</v>
      </c>
      <c r="W474" s="13">
        <v>0.40909099999999998</v>
      </c>
      <c r="X474" s="13">
        <v>0.40909099999999998</v>
      </c>
      <c r="Y474" s="30">
        <v>0.40909099999999998</v>
      </c>
      <c r="Z474" s="14">
        <v>4.9090920000000002</v>
      </c>
      <c r="AA474" s="13">
        <v>0.40909099999999998</v>
      </c>
      <c r="AB474" s="13">
        <v>0.40909099999999998</v>
      </c>
      <c r="AC474" s="42">
        <f t="shared" si="29"/>
        <v>0.81818199999999996</v>
      </c>
      <c r="AD474" s="42">
        <f t="shared" si="30"/>
        <v>0</v>
      </c>
      <c r="AE474" s="42">
        <f t="shared" si="31"/>
        <v>0</v>
      </c>
      <c r="AF474" s="42">
        <f t="shared" si="32"/>
        <v>0</v>
      </c>
    </row>
    <row r="475" spans="1:32" hidden="1" x14ac:dyDescent="0.15">
      <c r="A475" s="12" t="s">
        <v>1534</v>
      </c>
      <c r="B475" s="12">
        <v>107</v>
      </c>
      <c r="C475" s="12" t="s">
        <v>1472</v>
      </c>
      <c r="D475" s="12" t="s">
        <v>1473</v>
      </c>
      <c r="E475" s="12" t="s">
        <v>43</v>
      </c>
      <c r="F475" s="12" t="s">
        <v>352</v>
      </c>
      <c r="G475" s="12" t="s">
        <v>1535</v>
      </c>
      <c r="H475" s="12" t="s">
        <v>490</v>
      </c>
      <c r="I475" s="12" t="s">
        <v>375</v>
      </c>
      <c r="J475" s="12" t="s">
        <v>321</v>
      </c>
      <c r="K475" s="12" t="s">
        <v>321</v>
      </c>
      <c r="L475" s="12" t="s">
        <v>535</v>
      </c>
      <c r="M475" s="12" t="s">
        <v>376</v>
      </c>
      <c r="N475" s="13">
        <v>0.40909099999999998</v>
      </c>
      <c r="O475" s="13">
        <v>0.40909099999999998</v>
      </c>
      <c r="P475" s="13">
        <v>0.40909099999999998</v>
      </c>
      <c r="Q475" s="13">
        <v>0.40909099999999998</v>
      </c>
      <c r="R475" s="13">
        <v>0.40909099999999998</v>
      </c>
      <c r="S475" s="13">
        <v>0.40909099999999998</v>
      </c>
      <c r="T475" s="13">
        <v>0.40909099999999998</v>
      </c>
      <c r="U475" s="13">
        <v>0.40909099999999998</v>
      </c>
      <c r="V475" s="13">
        <v>0.40909099999999998</v>
      </c>
      <c r="W475" s="13">
        <v>0.40909099999999998</v>
      </c>
      <c r="X475" s="13">
        <v>0.40909099999999998</v>
      </c>
      <c r="Y475" s="30">
        <v>0.40909099999999998</v>
      </c>
      <c r="Z475" s="14">
        <v>4.9090920000000002</v>
      </c>
      <c r="AA475" s="13">
        <v>0.40909099999999998</v>
      </c>
      <c r="AB475" s="13">
        <v>0.40909099999999998</v>
      </c>
      <c r="AC475" s="42">
        <f t="shared" si="29"/>
        <v>0.81818199999999996</v>
      </c>
      <c r="AD475" s="42">
        <f t="shared" si="30"/>
        <v>0</v>
      </c>
      <c r="AE475" s="42">
        <f t="shared" si="31"/>
        <v>0</v>
      </c>
      <c r="AF475" s="42">
        <f t="shared" si="32"/>
        <v>0</v>
      </c>
    </row>
    <row r="476" spans="1:32" hidden="1" x14ac:dyDescent="0.15">
      <c r="A476" s="12" t="s">
        <v>1536</v>
      </c>
      <c r="B476" s="12">
        <v>107</v>
      </c>
      <c r="C476" s="12" t="s">
        <v>1472</v>
      </c>
      <c r="D476" s="12" t="s">
        <v>1473</v>
      </c>
      <c r="E476" s="12" t="s">
        <v>43</v>
      </c>
      <c r="F476" s="12" t="s">
        <v>352</v>
      </c>
      <c r="G476" s="12" t="s">
        <v>1537</v>
      </c>
      <c r="H476" s="12" t="s">
        <v>404</v>
      </c>
      <c r="I476" s="12" t="s">
        <v>404</v>
      </c>
      <c r="J476" s="12" t="s">
        <v>196</v>
      </c>
      <c r="K476" s="12" t="s">
        <v>196</v>
      </c>
      <c r="L476" s="12" t="s">
        <v>403</v>
      </c>
      <c r="M476" s="12" t="s">
        <v>376</v>
      </c>
      <c r="N476" s="13">
        <v>0.54545500000000002</v>
      </c>
      <c r="O476" s="13">
        <v>0.54545500000000002</v>
      </c>
      <c r="P476" s="13">
        <v>0.54545500000000002</v>
      </c>
      <c r="Q476" s="13">
        <v>0.54545500000000002</v>
      </c>
      <c r="R476" s="13">
        <v>0.54545500000000002</v>
      </c>
      <c r="S476" s="13">
        <v>0.54545500000000002</v>
      </c>
      <c r="T476" s="13">
        <v>0.54545500000000002</v>
      </c>
      <c r="U476" s="13">
        <v>0.54545500000000002</v>
      </c>
      <c r="V476" s="13">
        <v>0.54545500000000002</v>
      </c>
      <c r="W476" s="13">
        <v>0.54545500000000002</v>
      </c>
      <c r="X476" s="13">
        <v>0.54545500000000002</v>
      </c>
      <c r="Y476" s="30">
        <v>0.54545500000000002</v>
      </c>
      <c r="Z476" s="14">
        <v>6.5454600000000003</v>
      </c>
      <c r="AA476" s="13">
        <v>0.54545500000000002</v>
      </c>
      <c r="AB476" s="13">
        <v>0.54545500000000002</v>
      </c>
      <c r="AC476" s="42">
        <f t="shared" si="29"/>
        <v>1.09091</v>
      </c>
      <c r="AD476" s="42">
        <f t="shared" si="30"/>
        <v>0</v>
      </c>
      <c r="AE476" s="42">
        <f t="shared" si="31"/>
        <v>0</v>
      </c>
      <c r="AF476" s="42">
        <f t="shared" si="32"/>
        <v>0</v>
      </c>
    </row>
    <row r="477" spans="1:32" hidden="1" x14ac:dyDescent="0.15">
      <c r="A477" s="12" t="s">
        <v>1538</v>
      </c>
      <c r="B477" s="12">
        <v>107</v>
      </c>
      <c r="C477" s="12" t="s">
        <v>1472</v>
      </c>
      <c r="D477" s="12" t="s">
        <v>1473</v>
      </c>
      <c r="E477" s="12" t="s">
        <v>43</v>
      </c>
      <c r="F477" s="12" t="s">
        <v>352</v>
      </c>
      <c r="G477" s="12" t="s">
        <v>1539</v>
      </c>
      <c r="H477" s="12" t="s">
        <v>404</v>
      </c>
      <c r="I477" s="12" t="s">
        <v>404</v>
      </c>
      <c r="J477" s="12" t="s">
        <v>196</v>
      </c>
      <c r="K477" s="12" t="s">
        <v>196</v>
      </c>
      <c r="L477" s="12" t="s">
        <v>403</v>
      </c>
      <c r="M477" s="12" t="s">
        <v>376</v>
      </c>
      <c r="N477" s="13">
        <v>0.54545500000000002</v>
      </c>
      <c r="O477" s="13">
        <v>0.54545500000000002</v>
      </c>
      <c r="P477" s="13">
        <v>0.54545500000000002</v>
      </c>
      <c r="Q477" s="13">
        <v>0.54545500000000002</v>
      </c>
      <c r="R477" s="13">
        <v>0.54545500000000002</v>
      </c>
      <c r="S477" s="13">
        <v>0.54545500000000002</v>
      </c>
      <c r="T477" s="13">
        <v>0.54545500000000002</v>
      </c>
      <c r="U477" s="13">
        <v>0.54545500000000002</v>
      </c>
      <c r="V477" s="13">
        <v>0.54545500000000002</v>
      </c>
      <c r="W477" s="13">
        <v>0.54545500000000002</v>
      </c>
      <c r="X477" s="13">
        <v>0.54545500000000002</v>
      </c>
      <c r="Y477" s="30">
        <v>0.54545500000000002</v>
      </c>
      <c r="Z477" s="14">
        <v>6.5454600000000003</v>
      </c>
      <c r="AA477" s="13">
        <v>0.54545500000000002</v>
      </c>
      <c r="AB477" s="13">
        <v>0.54545500000000002</v>
      </c>
      <c r="AC477" s="42">
        <f t="shared" si="29"/>
        <v>1.09091</v>
      </c>
      <c r="AD477" s="42">
        <f t="shared" si="30"/>
        <v>0</v>
      </c>
      <c r="AE477" s="42">
        <f t="shared" si="31"/>
        <v>0</v>
      </c>
      <c r="AF477" s="42">
        <f t="shared" si="32"/>
        <v>0</v>
      </c>
    </row>
    <row r="478" spans="1:32" hidden="1" x14ac:dyDescent="0.15">
      <c r="A478" s="12" t="s">
        <v>1540</v>
      </c>
      <c r="B478" s="12">
        <v>107</v>
      </c>
      <c r="C478" s="12" t="s">
        <v>1472</v>
      </c>
      <c r="D478" s="12" t="s">
        <v>1473</v>
      </c>
      <c r="E478" s="12" t="s">
        <v>43</v>
      </c>
      <c r="F478" s="12" t="s">
        <v>352</v>
      </c>
      <c r="G478" s="12" t="s">
        <v>1541</v>
      </c>
      <c r="H478" s="12" t="s">
        <v>374</v>
      </c>
      <c r="I478" s="12" t="s">
        <v>375</v>
      </c>
      <c r="J478" s="12" t="s">
        <v>1542</v>
      </c>
      <c r="K478" s="12" t="s">
        <v>1542</v>
      </c>
      <c r="L478" s="12" t="s">
        <v>415</v>
      </c>
      <c r="M478" s="12" t="s">
        <v>358</v>
      </c>
      <c r="N478" s="13">
        <v>0.54545500000000002</v>
      </c>
      <c r="O478" s="13">
        <v>0.54545500000000002</v>
      </c>
      <c r="P478" s="13">
        <v>0.54545500000000002</v>
      </c>
      <c r="Q478" s="13">
        <v>0.54545500000000002</v>
      </c>
      <c r="R478" s="13">
        <v>0.54545500000000002</v>
      </c>
      <c r="S478" s="13">
        <v>0.54545500000000002</v>
      </c>
      <c r="T478" s="13">
        <v>0.54545500000000002</v>
      </c>
      <c r="U478" s="13">
        <v>0.54545500000000002</v>
      </c>
      <c r="V478" s="13">
        <v>0.54545500000000002</v>
      </c>
      <c r="W478" s="13">
        <v>0.54545500000000002</v>
      </c>
      <c r="X478" s="13">
        <v>0.54545500000000002</v>
      </c>
      <c r="Y478" s="30">
        <v>0.54545500000000002</v>
      </c>
      <c r="Z478" s="14">
        <v>6.5454600000000003</v>
      </c>
      <c r="AA478" s="13">
        <v>0.54545500000000002</v>
      </c>
      <c r="AB478" s="13">
        <v>0.54545500000000002</v>
      </c>
      <c r="AC478" s="42">
        <f t="shared" si="29"/>
        <v>1.09091</v>
      </c>
      <c r="AD478" s="42">
        <f t="shared" si="30"/>
        <v>0</v>
      </c>
      <c r="AE478" s="42">
        <f t="shared" si="31"/>
        <v>0</v>
      </c>
      <c r="AF478" s="42">
        <f t="shared" si="32"/>
        <v>0</v>
      </c>
    </row>
    <row r="479" spans="1:32" hidden="1" x14ac:dyDescent="0.15">
      <c r="A479" s="12" t="s">
        <v>1543</v>
      </c>
      <c r="B479" s="12">
        <v>107</v>
      </c>
      <c r="C479" s="12" t="s">
        <v>1472</v>
      </c>
      <c r="D479" s="12" t="s">
        <v>1473</v>
      </c>
      <c r="E479" s="12" t="s">
        <v>43</v>
      </c>
      <c r="F479" s="12" t="s">
        <v>352</v>
      </c>
      <c r="G479" s="12" t="s">
        <v>1544</v>
      </c>
      <c r="H479" s="12" t="s">
        <v>374</v>
      </c>
      <c r="I479" s="12" t="s">
        <v>375</v>
      </c>
      <c r="J479" s="12" t="s">
        <v>1545</v>
      </c>
      <c r="K479" s="12" t="s">
        <v>1545</v>
      </c>
      <c r="L479" s="12" t="s">
        <v>415</v>
      </c>
      <c r="M479" s="12" t="s">
        <v>358</v>
      </c>
      <c r="N479" s="13">
        <v>0.54545500000000002</v>
      </c>
      <c r="O479" s="13">
        <v>0.54545500000000002</v>
      </c>
      <c r="P479" s="13">
        <v>0.54545500000000002</v>
      </c>
      <c r="Q479" s="13">
        <v>0.54545500000000002</v>
      </c>
      <c r="R479" s="13">
        <v>0.54545500000000002</v>
      </c>
      <c r="S479" s="13">
        <v>0.54545500000000002</v>
      </c>
      <c r="T479" s="13">
        <v>0.54545500000000002</v>
      </c>
      <c r="U479" s="13">
        <v>0.54545500000000002</v>
      </c>
      <c r="V479" s="13">
        <v>0.54545500000000002</v>
      </c>
      <c r="W479" s="13">
        <v>0.54545500000000002</v>
      </c>
      <c r="X479" s="13">
        <v>0.54545500000000002</v>
      </c>
      <c r="Y479" s="30">
        <v>0.54544999999999999</v>
      </c>
      <c r="Z479" s="14">
        <v>6.5454549999999996</v>
      </c>
      <c r="AA479" s="13">
        <v>0</v>
      </c>
      <c r="AB479" s="13">
        <v>0</v>
      </c>
      <c r="AC479" s="42">
        <f t="shared" si="29"/>
        <v>0</v>
      </c>
      <c r="AD479" s="42">
        <f t="shared" si="30"/>
        <v>-0.54545500000000002</v>
      </c>
      <c r="AE479" s="42">
        <f t="shared" si="31"/>
        <v>-0.54545500000000002</v>
      </c>
      <c r="AF479" s="42">
        <f t="shared" si="32"/>
        <v>-1.09091</v>
      </c>
    </row>
    <row r="480" spans="1:32" hidden="1" x14ac:dyDescent="0.15">
      <c r="A480" s="12" t="s">
        <v>1546</v>
      </c>
      <c r="B480" s="12">
        <v>107</v>
      </c>
      <c r="C480" s="12" t="s">
        <v>1472</v>
      </c>
      <c r="D480" s="12" t="s">
        <v>1473</v>
      </c>
      <c r="E480" s="12" t="s">
        <v>43</v>
      </c>
      <c r="F480" s="12" t="s">
        <v>352</v>
      </c>
      <c r="G480" s="12" t="s">
        <v>1547</v>
      </c>
      <c r="H480" s="12" t="s">
        <v>490</v>
      </c>
      <c r="I480" s="12" t="s">
        <v>375</v>
      </c>
      <c r="J480" s="12" t="s">
        <v>1548</v>
      </c>
      <c r="K480" s="12" t="s">
        <v>1549</v>
      </c>
      <c r="L480" s="12" t="s">
        <v>535</v>
      </c>
      <c r="M480" s="12" t="s">
        <v>376</v>
      </c>
      <c r="N480" s="13">
        <v>0.69772699999999999</v>
      </c>
      <c r="O480" s="13">
        <v>0.69772699999999999</v>
      </c>
      <c r="P480" s="13">
        <v>0.69772699999999999</v>
      </c>
      <c r="Q480" s="13">
        <v>0.69772699999999999</v>
      </c>
      <c r="R480" s="13">
        <v>0.69772699999999999</v>
      </c>
      <c r="S480" s="13">
        <v>0.69772699999999999</v>
      </c>
      <c r="T480" s="13">
        <v>0.69772699999999999</v>
      </c>
      <c r="U480" s="13">
        <v>0.69772699999999999</v>
      </c>
      <c r="V480" s="13">
        <v>0.34772700000000001</v>
      </c>
      <c r="W480" s="13">
        <v>0</v>
      </c>
      <c r="X480" s="13">
        <v>0</v>
      </c>
      <c r="Y480" s="30">
        <v>0</v>
      </c>
      <c r="Z480" s="14">
        <v>5.9295429999999998</v>
      </c>
      <c r="AA480" s="13">
        <v>0</v>
      </c>
      <c r="AB480" s="13">
        <v>0</v>
      </c>
      <c r="AC480" s="42">
        <f t="shared" si="29"/>
        <v>0</v>
      </c>
      <c r="AD480" s="42">
        <f t="shared" si="30"/>
        <v>-0.69772699999999999</v>
      </c>
      <c r="AE480" s="42">
        <f t="shared" si="31"/>
        <v>-0.69772699999999999</v>
      </c>
      <c r="AF480" s="42">
        <f t="shared" si="32"/>
        <v>-1.395454</v>
      </c>
    </row>
    <row r="481" spans="1:32" hidden="1" x14ac:dyDescent="0.15">
      <c r="A481" s="12" t="s">
        <v>1550</v>
      </c>
      <c r="B481" s="12">
        <v>107</v>
      </c>
      <c r="C481" s="12" t="s">
        <v>1472</v>
      </c>
      <c r="D481" s="12" t="s">
        <v>1473</v>
      </c>
      <c r="E481" s="12" t="s">
        <v>43</v>
      </c>
      <c r="F481" s="12" t="s">
        <v>352</v>
      </c>
      <c r="G481" s="12" t="s">
        <v>1551</v>
      </c>
      <c r="H481" s="12" t="s">
        <v>374</v>
      </c>
      <c r="I481" s="12" t="s">
        <v>375</v>
      </c>
      <c r="J481" s="12" t="s">
        <v>1552</v>
      </c>
      <c r="K481" s="12" t="s">
        <v>1552</v>
      </c>
      <c r="L481" s="12" t="s">
        <v>415</v>
      </c>
      <c r="M481" s="12" t="s">
        <v>358</v>
      </c>
      <c r="N481" s="13">
        <v>0.54545500000000002</v>
      </c>
      <c r="O481" s="13">
        <v>0.54545500000000002</v>
      </c>
      <c r="P481" s="13">
        <v>0.54545500000000002</v>
      </c>
      <c r="Q481" s="13">
        <v>0.54545500000000002</v>
      </c>
      <c r="R481" s="13">
        <v>0.54545500000000002</v>
      </c>
      <c r="S481" s="13">
        <v>0.54545500000000002</v>
      </c>
      <c r="T481" s="13">
        <v>0.54545500000000002</v>
      </c>
      <c r="U481" s="13">
        <v>0.54545500000000002</v>
      </c>
      <c r="V481" s="13">
        <v>0.54545500000000002</v>
      </c>
      <c r="W481" s="13">
        <v>0.54545500000000002</v>
      </c>
      <c r="X481" s="13">
        <v>0.54545500000000002</v>
      </c>
      <c r="Y481" s="30">
        <v>0.54545500000000002</v>
      </c>
      <c r="Z481" s="14">
        <v>6.5454600000000003</v>
      </c>
      <c r="AA481" s="13">
        <v>0.54545500000000002</v>
      </c>
      <c r="AB481" s="13">
        <v>0.54545500000000002</v>
      </c>
      <c r="AC481" s="42">
        <f t="shared" si="29"/>
        <v>1.09091</v>
      </c>
      <c r="AD481" s="42">
        <f t="shared" si="30"/>
        <v>0</v>
      </c>
      <c r="AE481" s="42">
        <f t="shared" si="31"/>
        <v>0</v>
      </c>
      <c r="AF481" s="42">
        <f t="shared" si="32"/>
        <v>0</v>
      </c>
    </row>
    <row r="482" spans="1:32" hidden="1" x14ac:dyDescent="0.15">
      <c r="A482" s="12" t="s">
        <v>1553</v>
      </c>
      <c r="B482" s="12">
        <v>107</v>
      </c>
      <c r="C482" s="12" t="s">
        <v>1472</v>
      </c>
      <c r="D482" s="12" t="s">
        <v>1473</v>
      </c>
      <c r="E482" s="12" t="s">
        <v>43</v>
      </c>
      <c r="F482" s="12" t="s">
        <v>352</v>
      </c>
      <c r="G482" s="12" t="s">
        <v>1554</v>
      </c>
      <c r="H482" s="12" t="s">
        <v>374</v>
      </c>
      <c r="I482" s="12" t="s">
        <v>375</v>
      </c>
      <c r="J482" s="12" t="s">
        <v>1555</v>
      </c>
      <c r="K482" s="12" t="s">
        <v>1555</v>
      </c>
      <c r="L482" s="12" t="s">
        <v>415</v>
      </c>
      <c r="M482" s="12" t="s">
        <v>358</v>
      </c>
      <c r="N482" s="13">
        <v>0.54545500000000002</v>
      </c>
      <c r="O482" s="13">
        <v>0.54545500000000002</v>
      </c>
      <c r="P482" s="13">
        <v>0.54545500000000002</v>
      </c>
      <c r="Q482" s="13">
        <v>0.54545500000000002</v>
      </c>
      <c r="R482" s="13">
        <v>0.54545500000000002</v>
      </c>
      <c r="S482" s="13">
        <v>0.54545500000000002</v>
      </c>
      <c r="T482" s="13">
        <v>0.54545500000000002</v>
      </c>
      <c r="U482" s="13">
        <v>0.54545500000000002</v>
      </c>
      <c r="V482" s="13">
        <v>0.54545500000000002</v>
      </c>
      <c r="W482" s="13">
        <v>0.54545500000000002</v>
      </c>
      <c r="X482" s="13">
        <v>0.54545500000000002</v>
      </c>
      <c r="Y482" s="30">
        <v>0.54545500000000002</v>
      </c>
      <c r="Z482" s="14">
        <v>6.5454600000000003</v>
      </c>
      <c r="AA482" s="13">
        <v>0.54545500000000002</v>
      </c>
      <c r="AB482" s="13">
        <v>0.54545500000000002</v>
      </c>
      <c r="AC482" s="42">
        <f t="shared" si="29"/>
        <v>1.09091</v>
      </c>
      <c r="AD482" s="42">
        <f t="shared" si="30"/>
        <v>0</v>
      </c>
      <c r="AE482" s="42">
        <f t="shared" si="31"/>
        <v>0</v>
      </c>
      <c r="AF482" s="42">
        <f t="shared" si="32"/>
        <v>0</v>
      </c>
    </row>
    <row r="483" spans="1:32" hidden="1" x14ac:dyDescent="0.15">
      <c r="A483" s="12" t="s">
        <v>1556</v>
      </c>
      <c r="B483" s="12">
        <v>107</v>
      </c>
      <c r="C483" s="12" t="s">
        <v>1472</v>
      </c>
      <c r="D483" s="12" t="s">
        <v>1473</v>
      </c>
      <c r="E483" s="12" t="s">
        <v>43</v>
      </c>
      <c r="F483" s="12" t="s">
        <v>352</v>
      </c>
      <c r="G483" s="12" t="s">
        <v>1557</v>
      </c>
      <c r="H483" s="12" t="s">
        <v>374</v>
      </c>
      <c r="I483" s="12" t="s">
        <v>375</v>
      </c>
      <c r="J483" s="12" t="s">
        <v>1558</v>
      </c>
      <c r="K483" s="12" t="s">
        <v>1558</v>
      </c>
      <c r="L483" s="12" t="s">
        <v>415</v>
      </c>
      <c r="M483" s="12" t="s">
        <v>358</v>
      </c>
      <c r="N483" s="13">
        <v>0.54545500000000002</v>
      </c>
      <c r="O483" s="13">
        <v>0.54545500000000002</v>
      </c>
      <c r="P483" s="13">
        <v>0.54545500000000002</v>
      </c>
      <c r="Q483" s="13">
        <v>0.54545500000000002</v>
      </c>
      <c r="R483" s="13">
        <v>0.54545500000000002</v>
      </c>
      <c r="S483" s="13">
        <v>0.54545500000000002</v>
      </c>
      <c r="T483" s="13">
        <v>0.54545500000000002</v>
      </c>
      <c r="U483" s="13">
        <v>0.54545500000000002</v>
      </c>
      <c r="V483" s="13">
        <v>0.54545500000000002</v>
      </c>
      <c r="W483" s="13">
        <v>0.54545500000000002</v>
      </c>
      <c r="X483" s="13">
        <v>0.54545500000000002</v>
      </c>
      <c r="Y483" s="30">
        <v>0.54545500000000002</v>
      </c>
      <c r="Z483" s="14">
        <v>6.5454600000000003</v>
      </c>
      <c r="AA483" s="13">
        <v>0.54545500000000002</v>
      </c>
      <c r="AB483" s="13">
        <v>0.54545500000000002</v>
      </c>
      <c r="AC483" s="42">
        <f t="shared" si="29"/>
        <v>1.09091</v>
      </c>
      <c r="AD483" s="42">
        <f t="shared" si="30"/>
        <v>0</v>
      </c>
      <c r="AE483" s="42">
        <f t="shared" si="31"/>
        <v>0</v>
      </c>
      <c r="AF483" s="42">
        <f t="shared" si="32"/>
        <v>0</v>
      </c>
    </row>
    <row r="484" spans="1:32" hidden="1" x14ac:dyDescent="0.15">
      <c r="A484" s="12" t="s">
        <v>1559</v>
      </c>
      <c r="B484" s="12">
        <v>107</v>
      </c>
      <c r="C484" s="12" t="s">
        <v>1472</v>
      </c>
      <c r="D484" s="12" t="s">
        <v>1473</v>
      </c>
      <c r="E484" s="12" t="s">
        <v>43</v>
      </c>
      <c r="F484" s="12" t="s">
        <v>352</v>
      </c>
      <c r="G484" s="12" t="s">
        <v>1560</v>
      </c>
      <c r="H484" s="12" t="s">
        <v>404</v>
      </c>
      <c r="I484" s="12" t="s">
        <v>404</v>
      </c>
      <c r="J484" s="12" t="s">
        <v>143</v>
      </c>
      <c r="K484" s="12" t="s">
        <v>143</v>
      </c>
      <c r="L484" s="12" t="s">
        <v>1146</v>
      </c>
      <c r="M484" s="12" t="s">
        <v>376</v>
      </c>
      <c r="N484" s="13">
        <v>0.54545500000000002</v>
      </c>
      <c r="O484" s="13">
        <v>0.54545500000000002</v>
      </c>
      <c r="P484" s="13">
        <v>0.54545500000000002</v>
      </c>
      <c r="Q484" s="13">
        <v>0.54545500000000002</v>
      </c>
      <c r="R484" s="13">
        <v>0.54545500000000002</v>
      </c>
      <c r="S484" s="13">
        <v>0.54545500000000002</v>
      </c>
      <c r="T484" s="13">
        <v>0.54545500000000002</v>
      </c>
      <c r="U484" s="13">
        <v>0.54545500000000002</v>
      </c>
      <c r="V484" s="13">
        <v>0.54545500000000002</v>
      </c>
      <c r="W484" s="13">
        <v>0.54545500000000002</v>
      </c>
      <c r="X484" s="13">
        <v>0.54545500000000002</v>
      </c>
      <c r="Y484" s="30">
        <v>0.54545500000000002</v>
      </c>
      <c r="Z484" s="14">
        <v>6.5454600000000003</v>
      </c>
      <c r="AA484" s="13">
        <v>0.54545500000000002</v>
      </c>
      <c r="AB484" s="13">
        <v>0.54545500000000002</v>
      </c>
      <c r="AC484" s="42">
        <f t="shared" si="29"/>
        <v>1.09091</v>
      </c>
      <c r="AD484" s="42">
        <f t="shared" si="30"/>
        <v>0</v>
      </c>
      <c r="AE484" s="42">
        <f t="shared" si="31"/>
        <v>0</v>
      </c>
      <c r="AF484" s="42">
        <f t="shared" si="32"/>
        <v>0</v>
      </c>
    </row>
    <row r="485" spans="1:32" hidden="1" x14ac:dyDescent="0.15">
      <c r="A485" s="12" t="s">
        <v>1561</v>
      </c>
      <c r="B485" s="12">
        <v>107</v>
      </c>
      <c r="C485" s="12" t="s">
        <v>1472</v>
      </c>
      <c r="D485" s="12" t="s">
        <v>1473</v>
      </c>
      <c r="E485" s="12" t="s">
        <v>43</v>
      </c>
      <c r="F485" s="12" t="s">
        <v>352</v>
      </c>
      <c r="G485" s="12" t="s">
        <v>1562</v>
      </c>
      <c r="H485" s="12" t="s">
        <v>404</v>
      </c>
      <c r="I485" s="12" t="s">
        <v>404</v>
      </c>
      <c r="J485" s="12" t="s">
        <v>129</v>
      </c>
      <c r="K485" s="12" t="s">
        <v>1133</v>
      </c>
      <c r="L485" s="12" t="s">
        <v>478</v>
      </c>
      <c r="M485" s="12" t="s">
        <v>376</v>
      </c>
      <c r="N485" s="13">
        <v>0.895455</v>
      </c>
      <c r="O485" s="13">
        <v>0.895455</v>
      </c>
      <c r="P485" s="13">
        <v>0.895455</v>
      </c>
      <c r="Q485" s="13">
        <v>0.895455</v>
      </c>
      <c r="R485" s="13">
        <v>0.895455</v>
      </c>
      <c r="S485" s="13">
        <v>0.895455</v>
      </c>
      <c r="T485" s="13">
        <v>0.895455</v>
      </c>
      <c r="U485" s="13">
        <v>0.895455</v>
      </c>
      <c r="V485" s="13">
        <v>0.895455</v>
      </c>
      <c r="W485" s="13">
        <v>0.895455</v>
      </c>
      <c r="X485" s="13">
        <v>0.895455</v>
      </c>
      <c r="Y485" s="30">
        <v>0.895455</v>
      </c>
      <c r="Z485" s="14">
        <v>10.74546</v>
      </c>
      <c r="AA485" s="13">
        <v>0.895455</v>
      </c>
      <c r="AB485" s="13">
        <v>0.895455</v>
      </c>
      <c r="AC485" s="42">
        <f t="shared" si="29"/>
        <v>1.79091</v>
      </c>
      <c r="AD485" s="42">
        <f t="shared" si="30"/>
        <v>0</v>
      </c>
      <c r="AE485" s="42">
        <f t="shared" si="31"/>
        <v>0</v>
      </c>
      <c r="AF485" s="42">
        <f t="shared" si="32"/>
        <v>0</v>
      </c>
    </row>
    <row r="486" spans="1:32" hidden="1" x14ac:dyDescent="0.15">
      <c r="A486" s="12" t="s">
        <v>1563</v>
      </c>
      <c r="B486" s="12">
        <v>107</v>
      </c>
      <c r="C486" s="12" t="s">
        <v>1472</v>
      </c>
      <c r="D486" s="12" t="s">
        <v>1473</v>
      </c>
      <c r="E486" s="12" t="s">
        <v>43</v>
      </c>
      <c r="F486" s="12" t="s">
        <v>352</v>
      </c>
      <c r="G486" s="12" t="s">
        <v>1564</v>
      </c>
      <c r="H486" s="12" t="s">
        <v>404</v>
      </c>
      <c r="I486" s="12" t="s">
        <v>404</v>
      </c>
      <c r="J486" s="12" t="s">
        <v>121</v>
      </c>
      <c r="K486" s="12" t="s">
        <v>121</v>
      </c>
      <c r="L486" s="12" t="s">
        <v>478</v>
      </c>
      <c r="M486" s="12" t="s">
        <v>376</v>
      </c>
      <c r="N486" s="13">
        <v>0.54545500000000002</v>
      </c>
      <c r="O486" s="13">
        <v>0.54545500000000002</v>
      </c>
      <c r="P486" s="13">
        <v>0.54545500000000002</v>
      </c>
      <c r="Q486" s="13">
        <v>0.54545500000000002</v>
      </c>
      <c r="R486" s="13">
        <v>0.54545500000000002</v>
      </c>
      <c r="S486" s="13">
        <v>0.54545500000000002</v>
      </c>
      <c r="T486" s="13">
        <v>0.54545500000000002</v>
      </c>
      <c r="U486" s="13">
        <v>0.54545500000000002</v>
      </c>
      <c r="V486" s="13">
        <v>0.54545500000000002</v>
      </c>
      <c r="W486" s="13">
        <v>0.54545500000000002</v>
      </c>
      <c r="X486" s="13">
        <v>0.54545500000000002</v>
      </c>
      <c r="Y486" s="30">
        <v>0.54545500000000002</v>
      </c>
      <c r="Z486" s="14">
        <v>6.5454600000000003</v>
      </c>
      <c r="AA486" s="13">
        <v>0.54545500000000002</v>
      </c>
      <c r="AB486" s="13">
        <v>0.54545500000000002</v>
      </c>
      <c r="AC486" s="42">
        <f t="shared" si="29"/>
        <v>1.09091</v>
      </c>
      <c r="AD486" s="42">
        <f t="shared" si="30"/>
        <v>0</v>
      </c>
      <c r="AE486" s="42">
        <f t="shared" si="31"/>
        <v>0</v>
      </c>
      <c r="AF486" s="42">
        <f t="shared" si="32"/>
        <v>0</v>
      </c>
    </row>
    <row r="487" spans="1:32" hidden="1" x14ac:dyDescent="0.15">
      <c r="A487" s="12" t="s">
        <v>1565</v>
      </c>
      <c r="B487" s="12">
        <v>107</v>
      </c>
      <c r="C487" s="12" t="s">
        <v>1472</v>
      </c>
      <c r="D487" s="12" t="s">
        <v>1473</v>
      </c>
      <c r="E487" s="12" t="s">
        <v>43</v>
      </c>
      <c r="F487" s="12" t="s">
        <v>352</v>
      </c>
      <c r="G487" s="12" t="s">
        <v>1566</v>
      </c>
      <c r="H487" s="12" t="s">
        <v>404</v>
      </c>
      <c r="I487" s="12" t="s">
        <v>404</v>
      </c>
      <c r="J487" s="12" t="s">
        <v>1567</v>
      </c>
      <c r="K487" s="12" t="s">
        <v>121</v>
      </c>
      <c r="L487" s="12" t="s">
        <v>478</v>
      </c>
      <c r="M487" s="12" t="s">
        <v>376</v>
      </c>
      <c r="N487" s="13">
        <v>0.40909099999999998</v>
      </c>
      <c r="O487" s="13">
        <v>0.40909099999999998</v>
      </c>
      <c r="P487" s="13">
        <v>0.40909099999999998</v>
      </c>
      <c r="Q487" s="13">
        <v>0.40909099999999998</v>
      </c>
      <c r="R487" s="13">
        <v>0.40909099999999998</v>
      </c>
      <c r="S487" s="13">
        <v>0.40909099999999998</v>
      </c>
      <c r="T487" s="13">
        <v>0.40909099999999998</v>
      </c>
      <c r="U487" s="13">
        <v>0.40909099999999998</v>
      </c>
      <c r="V487" s="13">
        <v>0.40909099999999998</v>
      </c>
      <c r="W487" s="13">
        <v>0.40909099999999998</v>
      </c>
      <c r="X487" s="13">
        <v>0.40909099999999998</v>
      </c>
      <c r="Y487" s="30">
        <v>0.40909099999999998</v>
      </c>
      <c r="Z487" s="14">
        <v>4.9090920000000002</v>
      </c>
      <c r="AA487" s="13">
        <v>0.40909099999999998</v>
      </c>
      <c r="AB487" s="13">
        <v>0.40909099999999998</v>
      </c>
      <c r="AC487" s="42">
        <f t="shared" si="29"/>
        <v>0.81818199999999996</v>
      </c>
      <c r="AD487" s="42">
        <f t="shared" si="30"/>
        <v>0</v>
      </c>
      <c r="AE487" s="42">
        <f t="shared" si="31"/>
        <v>0</v>
      </c>
      <c r="AF487" s="42">
        <f t="shared" si="32"/>
        <v>0</v>
      </c>
    </row>
    <row r="488" spans="1:32" hidden="1" x14ac:dyDescent="0.15">
      <c r="A488" s="12" t="s">
        <v>1568</v>
      </c>
      <c r="B488" s="12">
        <v>107</v>
      </c>
      <c r="C488" s="12" t="s">
        <v>1472</v>
      </c>
      <c r="D488" s="12" t="s">
        <v>1473</v>
      </c>
      <c r="E488" s="12" t="s">
        <v>43</v>
      </c>
      <c r="F488" s="12" t="s">
        <v>352</v>
      </c>
      <c r="G488" s="12" t="s">
        <v>1569</v>
      </c>
      <c r="H488" s="12" t="s">
        <v>404</v>
      </c>
      <c r="I488" s="12" t="s">
        <v>404</v>
      </c>
      <c r="J488" s="12" t="s">
        <v>1570</v>
      </c>
      <c r="K488" s="12" t="s">
        <v>121</v>
      </c>
      <c r="L488" s="12" t="s">
        <v>478</v>
      </c>
      <c r="M488" s="12" t="s">
        <v>376</v>
      </c>
      <c r="N488" s="13">
        <v>0.40909099999999998</v>
      </c>
      <c r="O488" s="13">
        <v>0.40909099999999998</v>
      </c>
      <c r="P488" s="13">
        <v>0.40909099999999998</v>
      </c>
      <c r="Q488" s="13">
        <v>0.40909099999999998</v>
      </c>
      <c r="R488" s="13">
        <v>0.40909099999999998</v>
      </c>
      <c r="S488" s="13">
        <v>0.40909099999999998</v>
      </c>
      <c r="T488" s="13">
        <v>0.40909099999999998</v>
      </c>
      <c r="U488" s="13">
        <v>0.40909099999999998</v>
      </c>
      <c r="V488" s="13">
        <v>0.40909099999999998</v>
      </c>
      <c r="W488" s="13">
        <v>0.40909099999999998</v>
      </c>
      <c r="X488" s="13">
        <v>0.40909099999999998</v>
      </c>
      <c r="Y488" s="30">
        <v>0.40909099999999998</v>
      </c>
      <c r="Z488" s="14">
        <v>4.9090920000000002</v>
      </c>
      <c r="AA488" s="13">
        <v>0.40909099999999998</v>
      </c>
      <c r="AB488" s="13">
        <v>0.40909099999999998</v>
      </c>
      <c r="AC488" s="42">
        <f t="shared" si="29"/>
        <v>0.81818199999999996</v>
      </c>
      <c r="AD488" s="42">
        <f t="shared" si="30"/>
        <v>0</v>
      </c>
      <c r="AE488" s="42">
        <f t="shared" si="31"/>
        <v>0</v>
      </c>
      <c r="AF488" s="42">
        <f t="shared" si="32"/>
        <v>0</v>
      </c>
    </row>
    <row r="489" spans="1:32" hidden="1" x14ac:dyDescent="0.15">
      <c r="A489" s="12" t="s">
        <v>1571</v>
      </c>
      <c r="B489" s="12">
        <v>107</v>
      </c>
      <c r="C489" s="12" t="s">
        <v>1472</v>
      </c>
      <c r="D489" s="12" t="s">
        <v>1473</v>
      </c>
      <c r="E489" s="12" t="s">
        <v>43</v>
      </c>
      <c r="F489" s="12" t="s">
        <v>352</v>
      </c>
      <c r="G489" s="12" t="s">
        <v>1572</v>
      </c>
      <c r="H489" s="12" t="s">
        <v>404</v>
      </c>
      <c r="I489" s="12" t="s">
        <v>404</v>
      </c>
      <c r="J489" s="12" t="s">
        <v>123</v>
      </c>
      <c r="K489" s="12" t="s">
        <v>123</v>
      </c>
      <c r="L489" s="12" t="s">
        <v>1146</v>
      </c>
      <c r="M489" s="12" t="s">
        <v>376</v>
      </c>
      <c r="N489" s="13">
        <v>0.40909099999999998</v>
      </c>
      <c r="O489" s="13">
        <v>0.40909099999999998</v>
      </c>
      <c r="P489" s="13">
        <v>0.40909099999999998</v>
      </c>
      <c r="Q489" s="13">
        <v>0.40909099999999998</v>
      </c>
      <c r="R489" s="13">
        <v>0.40909099999999998</v>
      </c>
      <c r="S489" s="13">
        <v>0.40909099999999998</v>
      </c>
      <c r="T489" s="13">
        <v>0.40909099999999998</v>
      </c>
      <c r="U489" s="13">
        <v>0.40909099999999998</v>
      </c>
      <c r="V489" s="13">
        <v>0.40909099999999998</v>
      </c>
      <c r="W489" s="13">
        <v>0.40909099999999998</v>
      </c>
      <c r="X489" s="13">
        <v>0.40909099999999998</v>
      </c>
      <c r="Y489" s="30">
        <v>0.40909099999999998</v>
      </c>
      <c r="Z489" s="14">
        <v>4.9090920000000002</v>
      </c>
      <c r="AA489" s="13">
        <v>0.40909099999999998</v>
      </c>
      <c r="AB489" s="13">
        <v>0.40909099999999998</v>
      </c>
      <c r="AC489" s="42">
        <f t="shared" si="29"/>
        <v>0.81818199999999996</v>
      </c>
      <c r="AD489" s="42">
        <f t="shared" si="30"/>
        <v>0</v>
      </c>
      <c r="AE489" s="42">
        <f t="shared" si="31"/>
        <v>0</v>
      </c>
      <c r="AF489" s="42">
        <f t="shared" si="32"/>
        <v>0</v>
      </c>
    </row>
    <row r="490" spans="1:32" hidden="1" x14ac:dyDescent="0.15">
      <c r="A490" s="12" t="s">
        <v>1573</v>
      </c>
      <c r="B490" s="12">
        <v>107</v>
      </c>
      <c r="C490" s="12" t="s">
        <v>1472</v>
      </c>
      <c r="D490" s="12" t="s">
        <v>1473</v>
      </c>
      <c r="E490" s="12" t="s">
        <v>43</v>
      </c>
      <c r="F490" s="12" t="s">
        <v>352</v>
      </c>
      <c r="G490" s="12" t="s">
        <v>1574</v>
      </c>
      <c r="H490" s="12" t="s">
        <v>404</v>
      </c>
      <c r="I490" s="12" t="s">
        <v>404</v>
      </c>
      <c r="J490" s="12" t="s">
        <v>145</v>
      </c>
      <c r="K490" s="12" t="s">
        <v>145</v>
      </c>
      <c r="L490" s="12" t="s">
        <v>871</v>
      </c>
      <c r="M490" s="12" t="s">
        <v>376</v>
      </c>
      <c r="N490" s="13">
        <v>0.46363599999999999</v>
      </c>
      <c r="O490" s="13">
        <v>0.46363700000000002</v>
      </c>
      <c r="P490" s="13">
        <v>0.46363599999999999</v>
      </c>
      <c r="Q490" s="13">
        <v>0.46363599999999999</v>
      </c>
      <c r="R490" s="13">
        <v>0.46363700000000002</v>
      </c>
      <c r="S490" s="13">
        <v>0.46363599999999999</v>
      </c>
      <c r="T490" s="13">
        <v>0.46363599999999999</v>
      </c>
      <c r="U490" s="13">
        <v>0.46363700000000002</v>
      </c>
      <c r="V490" s="13">
        <v>0.46363599999999999</v>
      </c>
      <c r="W490" s="13">
        <v>1.390909</v>
      </c>
      <c r="X490" s="13">
        <v>0</v>
      </c>
      <c r="Y490" s="30">
        <v>0</v>
      </c>
      <c r="Z490" s="14">
        <v>5.5636359999999998</v>
      </c>
      <c r="AA490" s="13">
        <v>1.390909</v>
      </c>
      <c r="AB490" s="13">
        <v>0</v>
      </c>
      <c r="AC490" s="42">
        <f t="shared" si="29"/>
        <v>1.390909</v>
      </c>
      <c r="AD490" s="42">
        <f t="shared" si="30"/>
        <v>0.92727300000000001</v>
      </c>
      <c r="AE490" s="42">
        <f t="shared" si="31"/>
        <v>-0.46363700000000002</v>
      </c>
      <c r="AF490" s="42">
        <f t="shared" si="32"/>
        <v>0.46363599999999999</v>
      </c>
    </row>
    <row r="491" spans="1:32" hidden="1" x14ac:dyDescent="0.15">
      <c r="A491" s="12" t="s">
        <v>1575</v>
      </c>
      <c r="B491" s="12">
        <v>107</v>
      </c>
      <c r="C491" s="12" t="s">
        <v>1472</v>
      </c>
      <c r="D491" s="12" t="s">
        <v>1473</v>
      </c>
      <c r="E491" s="12" t="s">
        <v>43</v>
      </c>
      <c r="F491" s="12" t="s">
        <v>352</v>
      </c>
      <c r="G491" s="12" t="s">
        <v>1576</v>
      </c>
      <c r="H491" s="12" t="s">
        <v>374</v>
      </c>
      <c r="I491" s="12" t="s">
        <v>375</v>
      </c>
      <c r="J491" s="12" t="s">
        <v>1577</v>
      </c>
      <c r="K491" s="12" t="s">
        <v>1577</v>
      </c>
      <c r="L491" s="12" t="s">
        <v>415</v>
      </c>
      <c r="M491" s="12" t="s">
        <v>358</v>
      </c>
      <c r="N491" s="13">
        <v>0.54545500000000002</v>
      </c>
      <c r="O491" s="13">
        <v>0.54545500000000002</v>
      </c>
      <c r="P491" s="13">
        <v>0.54545500000000002</v>
      </c>
      <c r="Q491" s="13">
        <v>0.54545500000000002</v>
      </c>
      <c r="R491" s="13">
        <v>0.54545500000000002</v>
      </c>
      <c r="S491" s="13">
        <v>0.54545500000000002</v>
      </c>
      <c r="T491" s="13">
        <v>0.54545500000000002</v>
      </c>
      <c r="U491" s="13">
        <v>0.54545500000000002</v>
      </c>
      <c r="V491" s="13">
        <v>0.54545500000000002</v>
      </c>
      <c r="W491" s="13">
        <v>0.54545500000000002</v>
      </c>
      <c r="X491" s="13">
        <v>0.54545500000000002</v>
      </c>
      <c r="Y491" s="30">
        <v>0.54545500000000002</v>
      </c>
      <c r="Z491" s="14">
        <v>6.5454600000000003</v>
      </c>
      <c r="AA491" s="13">
        <v>0.54545500000000002</v>
      </c>
      <c r="AB491" s="13">
        <v>0.54545500000000002</v>
      </c>
      <c r="AC491" s="42">
        <f t="shared" si="29"/>
        <v>1.09091</v>
      </c>
      <c r="AD491" s="42">
        <f t="shared" si="30"/>
        <v>0</v>
      </c>
      <c r="AE491" s="42">
        <f t="shared" si="31"/>
        <v>0</v>
      </c>
      <c r="AF491" s="42">
        <f t="shared" si="32"/>
        <v>0</v>
      </c>
    </row>
    <row r="492" spans="1:32" hidden="1" x14ac:dyDescent="0.15">
      <c r="A492" s="12" t="s">
        <v>1578</v>
      </c>
      <c r="B492" s="12">
        <v>107</v>
      </c>
      <c r="C492" s="12" t="s">
        <v>1472</v>
      </c>
      <c r="D492" s="12" t="s">
        <v>1473</v>
      </c>
      <c r="E492" s="12" t="s">
        <v>43</v>
      </c>
      <c r="F492" s="12" t="s">
        <v>352</v>
      </c>
      <c r="G492" s="12" t="s">
        <v>1579</v>
      </c>
      <c r="H492" s="12" t="s">
        <v>490</v>
      </c>
      <c r="I492" s="12" t="s">
        <v>375</v>
      </c>
      <c r="J492" s="12" t="s">
        <v>1580</v>
      </c>
      <c r="K492" s="12" t="s">
        <v>1580</v>
      </c>
      <c r="L492" s="12" t="s">
        <v>535</v>
      </c>
      <c r="M492" s="12" t="s">
        <v>358</v>
      </c>
      <c r="N492" s="13">
        <v>2.7847270000000002</v>
      </c>
      <c r="O492" s="13">
        <v>2.7847270000000002</v>
      </c>
      <c r="P492" s="13">
        <v>2.7847270000000002</v>
      </c>
      <c r="Q492" s="13">
        <v>2.7847270000000002</v>
      </c>
      <c r="R492" s="13">
        <v>2.7847270000000002</v>
      </c>
      <c r="S492" s="13">
        <v>2.7847270000000002</v>
      </c>
      <c r="T492" s="13">
        <v>2.7847270000000002</v>
      </c>
      <c r="U492" s="13">
        <v>2.7847270000000002</v>
      </c>
      <c r="V492" s="13">
        <v>2.7847270000000002</v>
      </c>
      <c r="W492" s="13">
        <v>2.7847270000000002</v>
      </c>
      <c r="X492" s="13">
        <v>2.7847270000000002</v>
      </c>
      <c r="Y492" s="30">
        <v>2.7847270000000002</v>
      </c>
      <c r="Z492" s="14">
        <v>33.416724000000002</v>
      </c>
      <c r="AA492" s="13">
        <v>2.7847270000000002</v>
      </c>
      <c r="AB492" s="13">
        <v>2.7847270000000002</v>
      </c>
      <c r="AC492" s="42">
        <f t="shared" si="29"/>
        <v>5.5694540000000003</v>
      </c>
      <c r="AD492" s="42">
        <f t="shared" si="30"/>
        <v>0</v>
      </c>
      <c r="AE492" s="42">
        <f t="shared" si="31"/>
        <v>0</v>
      </c>
      <c r="AF492" s="42">
        <f t="shared" si="32"/>
        <v>0</v>
      </c>
    </row>
    <row r="493" spans="1:32" hidden="1" x14ac:dyDescent="0.15">
      <c r="A493" s="12" t="s">
        <v>1581</v>
      </c>
      <c r="B493" s="12">
        <v>107</v>
      </c>
      <c r="C493" s="12" t="s">
        <v>1472</v>
      </c>
      <c r="D493" s="12" t="s">
        <v>1473</v>
      </c>
      <c r="E493" s="12" t="s">
        <v>43</v>
      </c>
      <c r="F493" s="12" t="s">
        <v>352</v>
      </c>
      <c r="G493" s="12" t="s">
        <v>1582</v>
      </c>
      <c r="H493" s="12" t="s">
        <v>404</v>
      </c>
      <c r="I493" s="12" t="s">
        <v>404</v>
      </c>
      <c r="J493" s="12" t="s">
        <v>1583</v>
      </c>
      <c r="K493" s="12" t="s">
        <v>1583</v>
      </c>
      <c r="L493" s="12" t="s">
        <v>403</v>
      </c>
      <c r="M493" s="12" t="s">
        <v>358</v>
      </c>
      <c r="N493" s="13">
        <v>0.54545500000000002</v>
      </c>
      <c r="O493" s="13">
        <v>0.54545500000000002</v>
      </c>
      <c r="P493" s="13">
        <v>0.54545500000000002</v>
      </c>
      <c r="Q493" s="13">
        <v>0.54545500000000002</v>
      </c>
      <c r="R493" s="13">
        <v>0.54545500000000002</v>
      </c>
      <c r="S493" s="13">
        <v>0.54545500000000002</v>
      </c>
      <c r="T493" s="13">
        <v>0.54545500000000002</v>
      </c>
      <c r="U493" s="13">
        <v>0.54545500000000002</v>
      </c>
      <c r="V493" s="13">
        <v>0.54545500000000002</v>
      </c>
      <c r="W493" s="13">
        <v>0.54545500000000002</v>
      </c>
      <c r="X493" s="13">
        <v>0.54545500000000002</v>
      </c>
      <c r="Y493" s="30">
        <v>0.54545500000000002</v>
      </c>
      <c r="Z493" s="14">
        <v>6.5454600000000003</v>
      </c>
      <c r="AA493" s="13">
        <v>0.54545500000000002</v>
      </c>
      <c r="AB493" s="13">
        <v>0.54545500000000002</v>
      </c>
      <c r="AC493" s="42">
        <f t="shared" si="29"/>
        <v>1.09091</v>
      </c>
      <c r="AD493" s="42">
        <f t="shared" si="30"/>
        <v>0</v>
      </c>
      <c r="AE493" s="42">
        <f t="shared" si="31"/>
        <v>0</v>
      </c>
      <c r="AF493" s="42">
        <f t="shared" si="32"/>
        <v>0</v>
      </c>
    </row>
    <row r="494" spans="1:32" hidden="1" x14ac:dyDescent="0.15">
      <c r="A494" s="12" t="s">
        <v>1584</v>
      </c>
      <c r="B494" s="12">
        <v>107</v>
      </c>
      <c r="C494" s="12" t="s">
        <v>1472</v>
      </c>
      <c r="D494" s="12" t="s">
        <v>1473</v>
      </c>
      <c r="E494" s="12" t="s">
        <v>43</v>
      </c>
      <c r="F494" s="12" t="s">
        <v>352</v>
      </c>
      <c r="G494" s="12" t="s">
        <v>1585</v>
      </c>
      <c r="H494" s="12" t="s">
        <v>404</v>
      </c>
      <c r="I494" s="12" t="s">
        <v>404</v>
      </c>
      <c r="J494" s="12" t="s">
        <v>1586</v>
      </c>
      <c r="K494" s="12" t="s">
        <v>198</v>
      </c>
      <c r="L494" s="12" t="s">
        <v>403</v>
      </c>
      <c r="M494" s="12" t="s">
        <v>376</v>
      </c>
      <c r="N494" s="13">
        <v>0.40909099999999998</v>
      </c>
      <c r="O494" s="13">
        <v>0.40909099999999998</v>
      </c>
      <c r="P494" s="13">
        <v>0.40909099999999998</v>
      </c>
      <c r="Q494" s="13">
        <v>0.40909099999999998</v>
      </c>
      <c r="R494" s="13">
        <v>0.40909099999999998</v>
      </c>
      <c r="S494" s="13">
        <v>0.40909099999999998</v>
      </c>
      <c r="T494" s="13">
        <v>0.40909099999999998</v>
      </c>
      <c r="U494" s="13">
        <v>0.40909099999999998</v>
      </c>
      <c r="V494" s="13">
        <v>0.40909099999999998</v>
      </c>
      <c r="W494" s="13">
        <v>0.40909099999999998</v>
      </c>
      <c r="X494" s="13">
        <v>0.40909099999999998</v>
      </c>
      <c r="Y494" s="30">
        <v>0.40909099999999998</v>
      </c>
      <c r="Z494" s="14">
        <v>4.9090920000000002</v>
      </c>
      <c r="AA494" s="13">
        <v>0.40909099999999998</v>
      </c>
      <c r="AB494" s="13">
        <v>0.40909099999999998</v>
      </c>
      <c r="AC494" s="42">
        <f t="shared" si="29"/>
        <v>0.81818199999999996</v>
      </c>
      <c r="AD494" s="42">
        <f t="shared" si="30"/>
        <v>0</v>
      </c>
      <c r="AE494" s="42">
        <f t="shared" si="31"/>
        <v>0</v>
      </c>
      <c r="AF494" s="42">
        <f t="shared" si="32"/>
        <v>0</v>
      </c>
    </row>
    <row r="495" spans="1:32" hidden="1" x14ac:dyDescent="0.15">
      <c r="A495" s="12" t="s">
        <v>1587</v>
      </c>
      <c r="B495" s="12">
        <v>107</v>
      </c>
      <c r="C495" s="12" t="s">
        <v>1472</v>
      </c>
      <c r="D495" s="12" t="s">
        <v>1473</v>
      </c>
      <c r="E495" s="12" t="s">
        <v>43</v>
      </c>
      <c r="F495" s="12" t="s">
        <v>352</v>
      </c>
      <c r="G495" s="12" t="s">
        <v>1588</v>
      </c>
      <c r="H495" s="12" t="s">
        <v>404</v>
      </c>
      <c r="I495" s="12" t="s">
        <v>404</v>
      </c>
      <c r="J495" s="12" t="s">
        <v>200</v>
      </c>
      <c r="K495" s="12" t="s">
        <v>200</v>
      </c>
      <c r="L495" s="12" t="s">
        <v>403</v>
      </c>
      <c r="M495" s="12" t="s">
        <v>376</v>
      </c>
      <c r="N495" s="13">
        <v>0.54545500000000002</v>
      </c>
      <c r="O495" s="13">
        <v>0.54545500000000002</v>
      </c>
      <c r="P495" s="13">
        <v>0.54545500000000002</v>
      </c>
      <c r="Q495" s="13">
        <v>0.54545500000000002</v>
      </c>
      <c r="R495" s="13">
        <v>0.54545500000000002</v>
      </c>
      <c r="S495" s="13">
        <v>0.54545500000000002</v>
      </c>
      <c r="T495" s="13">
        <v>0.54545500000000002</v>
      </c>
      <c r="U495" s="13">
        <v>0.54545500000000002</v>
      </c>
      <c r="V495" s="13">
        <v>0.54545500000000002</v>
      </c>
      <c r="W495" s="13">
        <v>0.54545500000000002</v>
      </c>
      <c r="X495" s="13">
        <v>0.54545500000000002</v>
      </c>
      <c r="Y495" s="30">
        <v>0.54545500000000002</v>
      </c>
      <c r="Z495" s="14">
        <v>6.5454600000000003</v>
      </c>
      <c r="AA495" s="13">
        <v>0.54545500000000002</v>
      </c>
      <c r="AB495" s="13">
        <v>0.54545500000000002</v>
      </c>
      <c r="AC495" s="42">
        <f t="shared" si="29"/>
        <v>1.09091</v>
      </c>
      <c r="AD495" s="42">
        <f t="shared" si="30"/>
        <v>0</v>
      </c>
      <c r="AE495" s="42">
        <f t="shared" si="31"/>
        <v>0</v>
      </c>
      <c r="AF495" s="42">
        <f t="shared" si="32"/>
        <v>0</v>
      </c>
    </row>
    <row r="496" spans="1:32" hidden="1" x14ac:dyDescent="0.15">
      <c r="A496" s="12" t="s">
        <v>1589</v>
      </c>
      <c r="B496" s="12">
        <v>107</v>
      </c>
      <c r="C496" s="12" t="s">
        <v>1472</v>
      </c>
      <c r="D496" s="12" t="s">
        <v>1473</v>
      </c>
      <c r="E496" s="12" t="s">
        <v>43</v>
      </c>
      <c r="F496" s="12" t="s">
        <v>352</v>
      </c>
      <c r="G496" s="12" t="s">
        <v>1590</v>
      </c>
      <c r="H496" s="12" t="s">
        <v>404</v>
      </c>
      <c r="I496" s="12" t="s">
        <v>404</v>
      </c>
      <c r="J496" s="12" t="s">
        <v>135</v>
      </c>
      <c r="K496" s="12" t="s">
        <v>135</v>
      </c>
      <c r="L496" s="12" t="s">
        <v>871</v>
      </c>
      <c r="M496" s="12" t="s">
        <v>376</v>
      </c>
      <c r="N496" s="13">
        <v>0.54545500000000002</v>
      </c>
      <c r="O496" s="13">
        <v>0.54545500000000002</v>
      </c>
      <c r="P496" s="13">
        <v>0.54545500000000002</v>
      </c>
      <c r="Q496" s="13">
        <v>0.54545500000000002</v>
      </c>
      <c r="R496" s="13">
        <v>0.54545500000000002</v>
      </c>
      <c r="S496" s="13">
        <v>0.54545500000000002</v>
      </c>
      <c r="T496" s="13">
        <v>0.54545500000000002</v>
      </c>
      <c r="U496" s="13">
        <v>0.54545500000000002</v>
      </c>
      <c r="V496" s="13">
        <v>0.54545500000000002</v>
      </c>
      <c r="W496" s="13">
        <v>0.54545500000000002</v>
      </c>
      <c r="X496" s="13">
        <v>0.54545500000000002</v>
      </c>
      <c r="Y496" s="30">
        <v>0.54545500000000002</v>
      </c>
      <c r="Z496" s="14">
        <v>6.5454600000000003</v>
      </c>
      <c r="AA496" s="13">
        <v>0.54545500000000002</v>
      </c>
      <c r="AB496" s="13">
        <v>0.54545500000000002</v>
      </c>
      <c r="AC496" s="42">
        <f t="shared" si="29"/>
        <v>1.09091</v>
      </c>
      <c r="AD496" s="42">
        <f t="shared" si="30"/>
        <v>0</v>
      </c>
      <c r="AE496" s="42">
        <f t="shared" si="31"/>
        <v>0</v>
      </c>
      <c r="AF496" s="42">
        <f t="shared" si="32"/>
        <v>0</v>
      </c>
    </row>
    <row r="497" spans="1:32" hidden="1" x14ac:dyDescent="0.15">
      <c r="A497" s="12" t="s">
        <v>1591</v>
      </c>
      <c r="B497" s="12">
        <v>107</v>
      </c>
      <c r="C497" s="12" t="s">
        <v>1472</v>
      </c>
      <c r="D497" s="12" t="s">
        <v>1473</v>
      </c>
      <c r="E497" s="12" t="s">
        <v>43</v>
      </c>
      <c r="F497" s="12" t="s">
        <v>352</v>
      </c>
      <c r="G497" s="12" t="s">
        <v>1592</v>
      </c>
      <c r="H497" s="12" t="s">
        <v>490</v>
      </c>
      <c r="I497" s="12" t="s">
        <v>375</v>
      </c>
      <c r="J497" s="12" t="s">
        <v>1593</v>
      </c>
      <c r="K497" s="12" t="s">
        <v>1594</v>
      </c>
      <c r="L497" s="12" t="s">
        <v>535</v>
      </c>
      <c r="M497" s="12" t="s">
        <v>358</v>
      </c>
      <c r="N497" s="13">
        <v>0.40909099999999998</v>
      </c>
      <c r="O497" s="13">
        <v>0.40909099999999998</v>
      </c>
      <c r="P497" s="13">
        <v>0.40909099999999998</v>
      </c>
      <c r="Q497" s="13">
        <v>0.40909099999999998</v>
      </c>
      <c r="R497" s="13">
        <v>0.40909099999999998</v>
      </c>
      <c r="S497" s="13">
        <v>0.40909099999999998</v>
      </c>
      <c r="T497" s="13">
        <v>0.40909099999999998</v>
      </c>
      <c r="U497" s="13">
        <v>0.40909099999999998</v>
      </c>
      <c r="V497" s="13">
        <v>0.204545</v>
      </c>
      <c r="W497" s="13">
        <v>0</v>
      </c>
      <c r="X497" s="13">
        <v>0</v>
      </c>
      <c r="Y497" s="30">
        <v>0</v>
      </c>
      <c r="Z497" s="14">
        <v>3.4772729999999998</v>
      </c>
      <c r="AA497" s="13">
        <v>0</v>
      </c>
      <c r="AB497" s="13">
        <v>0</v>
      </c>
      <c r="AC497" s="42">
        <f t="shared" si="29"/>
        <v>0</v>
      </c>
      <c r="AD497" s="42">
        <f t="shared" si="30"/>
        <v>-0.40909099999999998</v>
      </c>
      <c r="AE497" s="42">
        <f t="shared" si="31"/>
        <v>-0.40909099999999998</v>
      </c>
      <c r="AF497" s="42">
        <f t="shared" si="32"/>
        <v>-0.81818199999999996</v>
      </c>
    </row>
    <row r="498" spans="1:32" hidden="1" x14ac:dyDescent="0.15">
      <c r="A498" s="12" t="s">
        <v>1595</v>
      </c>
      <c r="B498" s="12">
        <v>107</v>
      </c>
      <c r="C498" s="12" t="s">
        <v>1472</v>
      </c>
      <c r="D498" s="12" t="s">
        <v>1473</v>
      </c>
      <c r="E498" s="12" t="s">
        <v>43</v>
      </c>
      <c r="F498" s="12" t="s">
        <v>352</v>
      </c>
      <c r="G498" s="12" t="s">
        <v>1596</v>
      </c>
      <c r="H498" s="12" t="s">
        <v>404</v>
      </c>
      <c r="I498" s="12" t="s">
        <v>404</v>
      </c>
      <c r="J498" s="12" t="s">
        <v>1597</v>
      </c>
      <c r="K498" s="12" t="s">
        <v>182</v>
      </c>
      <c r="L498" s="12" t="s">
        <v>478</v>
      </c>
      <c r="M498" s="12" t="s">
        <v>376</v>
      </c>
      <c r="N498" s="13">
        <v>0.54545500000000002</v>
      </c>
      <c r="O498" s="13">
        <v>0.54545500000000002</v>
      </c>
      <c r="P498" s="13">
        <v>0.54545500000000002</v>
      </c>
      <c r="Q498" s="13">
        <v>0.54545500000000002</v>
      </c>
      <c r="R498" s="13">
        <v>0.54545500000000002</v>
      </c>
      <c r="S498" s="13">
        <v>0.54545500000000002</v>
      </c>
      <c r="T498" s="13">
        <v>0.54545500000000002</v>
      </c>
      <c r="U498" s="13">
        <v>0.54545500000000002</v>
      </c>
      <c r="V498" s="13">
        <v>0.54545500000000002</v>
      </c>
      <c r="W498" s="13">
        <v>0.54545500000000002</v>
      </c>
      <c r="X498" s="13">
        <v>0.54545500000000002</v>
      </c>
      <c r="Y498" s="30">
        <v>0.54545500000000002</v>
      </c>
      <c r="Z498" s="14">
        <v>6.5454600000000003</v>
      </c>
      <c r="AA498" s="13">
        <v>0.54545500000000002</v>
      </c>
      <c r="AB498" s="13">
        <v>0.54545500000000002</v>
      </c>
      <c r="AC498" s="42">
        <f t="shared" si="29"/>
        <v>1.09091</v>
      </c>
      <c r="AD498" s="42">
        <f t="shared" si="30"/>
        <v>0</v>
      </c>
      <c r="AE498" s="42">
        <f t="shared" si="31"/>
        <v>0</v>
      </c>
      <c r="AF498" s="42">
        <f t="shared" si="32"/>
        <v>0</v>
      </c>
    </row>
    <row r="499" spans="1:32" hidden="1" x14ac:dyDescent="0.15">
      <c r="A499" s="12" t="s">
        <v>1598</v>
      </c>
      <c r="B499" s="12">
        <v>107</v>
      </c>
      <c r="C499" s="12" t="s">
        <v>1472</v>
      </c>
      <c r="D499" s="12" t="s">
        <v>1473</v>
      </c>
      <c r="E499" s="12" t="s">
        <v>43</v>
      </c>
      <c r="F499" s="12" t="s">
        <v>352</v>
      </c>
      <c r="G499" s="12" t="s">
        <v>1599</v>
      </c>
      <c r="H499" s="12" t="s">
        <v>355</v>
      </c>
      <c r="I499" s="12" t="s">
        <v>355</v>
      </c>
      <c r="J499" s="12" t="s">
        <v>1600</v>
      </c>
      <c r="K499" s="12" t="s">
        <v>256</v>
      </c>
      <c r="L499" s="12" t="s">
        <v>354</v>
      </c>
      <c r="M499" s="12" t="s">
        <v>376</v>
      </c>
      <c r="N499" s="13">
        <v>0.54545500000000002</v>
      </c>
      <c r="O499" s="13">
        <v>0.54545500000000002</v>
      </c>
      <c r="P499" s="13">
        <v>0.54545500000000002</v>
      </c>
      <c r="Q499" s="13">
        <v>0.54545500000000002</v>
      </c>
      <c r="R499" s="13">
        <v>0.54545500000000002</v>
      </c>
      <c r="S499" s="13">
        <v>0.54545500000000002</v>
      </c>
      <c r="T499" s="13">
        <v>0.54545500000000002</v>
      </c>
      <c r="U499" s="13">
        <v>0.54545500000000002</v>
      </c>
      <c r="V499" s="13">
        <v>0.54545500000000002</v>
      </c>
      <c r="W499" s="13">
        <v>0.54545500000000002</v>
      </c>
      <c r="X499" s="13">
        <v>0.54545500000000002</v>
      </c>
      <c r="Y499" s="30">
        <v>0.54545500000000002</v>
      </c>
      <c r="Z499" s="14">
        <v>6.5454600000000003</v>
      </c>
      <c r="AA499" s="13">
        <v>0.54545500000000002</v>
      </c>
      <c r="AB499" s="13">
        <v>0.54545500000000002</v>
      </c>
      <c r="AC499" s="42">
        <f t="shared" si="29"/>
        <v>1.09091</v>
      </c>
      <c r="AD499" s="42">
        <f t="shared" si="30"/>
        <v>0</v>
      </c>
      <c r="AE499" s="42">
        <f t="shared" si="31"/>
        <v>0</v>
      </c>
      <c r="AF499" s="42">
        <f t="shared" si="32"/>
        <v>0</v>
      </c>
    </row>
    <row r="500" spans="1:32" hidden="1" x14ac:dyDescent="0.15">
      <c r="A500" s="12" t="s">
        <v>1601</v>
      </c>
      <c r="B500" s="12">
        <v>107</v>
      </c>
      <c r="C500" s="12" t="s">
        <v>1472</v>
      </c>
      <c r="D500" s="12" t="s">
        <v>1473</v>
      </c>
      <c r="E500" s="12" t="s">
        <v>43</v>
      </c>
      <c r="F500" s="12" t="s">
        <v>352</v>
      </c>
      <c r="G500" s="12" t="s">
        <v>1602</v>
      </c>
      <c r="H500" s="12" t="s">
        <v>404</v>
      </c>
      <c r="I500" s="12" t="s">
        <v>404</v>
      </c>
      <c r="J500" s="12" t="s">
        <v>1603</v>
      </c>
      <c r="K500" s="12" t="s">
        <v>1603</v>
      </c>
      <c r="L500" s="12" t="s">
        <v>403</v>
      </c>
      <c r="M500" s="12" t="s">
        <v>358</v>
      </c>
      <c r="N500" s="13">
        <v>0.54545500000000002</v>
      </c>
      <c r="O500" s="13">
        <v>0.54545500000000002</v>
      </c>
      <c r="P500" s="13">
        <v>0.54545500000000002</v>
      </c>
      <c r="Q500" s="13">
        <v>0.54545500000000002</v>
      </c>
      <c r="R500" s="13">
        <v>0.54545500000000002</v>
      </c>
      <c r="S500" s="13">
        <v>0.54545500000000002</v>
      </c>
      <c r="T500" s="13">
        <v>0.54545500000000002</v>
      </c>
      <c r="U500" s="13">
        <v>0.54545500000000002</v>
      </c>
      <c r="V500" s="13">
        <v>0.54545500000000002</v>
      </c>
      <c r="W500" s="13">
        <v>0.54545500000000002</v>
      </c>
      <c r="X500" s="13">
        <v>0.54545500000000002</v>
      </c>
      <c r="Y500" s="30">
        <v>0.54545500000000002</v>
      </c>
      <c r="Z500" s="14">
        <v>6.5454600000000003</v>
      </c>
      <c r="AA500" s="13">
        <v>0.54545500000000002</v>
      </c>
      <c r="AB500" s="13">
        <v>0.54545500000000002</v>
      </c>
      <c r="AC500" s="42">
        <f t="shared" si="29"/>
        <v>1.09091</v>
      </c>
      <c r="AD500" s="42">
        <f t="shared" si="30"/>
        <v>0</v>
      </c>
      <c r="AE500" s="42">
        <f t="shared" si="31"/>
        <v>0</v>
      </c>
      <c r="AF500" s="42">
        <f t="shared" si="32"/>
        <v>0</v>
      </c>
    </row>
    <row r="501" spans="1:32" hidden="1" x14ac:dyDescent="0.15">
      <c r="A501" s="12" t="s">
        <v>1604</v>
      </c>
      <c r="B501" s="12">
        <v>107</v>
      </c>
      <c r="C501" s="12" t="s">
        <v>1472</v>
      </c>
      <c r="D501" s="12" t="s">
        <v>1473</v>
      </c>
      <c r="E501" s="12" t="s">
        <v>43</v>
      </c>
      <c r="F501" s="12" t="s">
        <v>352</v>
      </c>
      <c r="G501" s="12" t="s">
        <v>1605</v>
      </c>
      <c r="H501" s="12" t="s">
        <v>374</v>
      </c>
      <c r="I501" s="12" t="s">
        <v>375</v>
      </c>
      <c r="J501" s="12" t="s">
        <v>1606</v>
      </c>
      <c r="K501" s="12" t="s">
        <v>1606</v>
      </c>
      <c r="L501" s="12" t="s">
        <v>373</v>
      </c>
      <c r="M501" s="12" t="s">
        <v>358</v>
      </c>
      <c r="N501" s="13">
        <v>0.54545500000000002</v>
      </c>
      <c r="O501" s="13">
        <v>0.54545500000000002</v>
      </c>
      <c r="P501" s="13">
        <v>0.54545500000000002</v>
      </c>
      <c r="Q501" s="13">
        <v>0.54545500000000002</v>
      </c>
      <c r="R501" s="13">
        <v>0.54545500000000002</v>
      </c>
      <c r="S501" s="13">
        <v>0.54545500000000002</v>
      </c>
      <c r="T501" s="13">
        <v>0.54545500000000002</v>
      </c>
      <c r="U501" s="13">
        <v>0.54545500000000002</v>
      </c>
      <c r="V501" s="13">
        <v>0.54545500000000002</v>
      </c>
      <c r="W501" s="13">
        <v>0.54545500000000002</v>
      </c>
      <c r="X501" s="13">
        <v>0.54545500000000002</v>
      </c>
      <c r="Y501" s="30">
        <v>0.54545500000000002</v>
      </c>
      <c r="Z501" s="14">
        <v>6.5454600000000003</v>
      </c>
      <c r="AA501" s="13">
        <v>0.54545500000000002</v>
      </c>
      <c r="AB501" s="13">
        <v>0.54545500000000002</v>
      </c>
      <c r="AC501" s="42">
        <f t="shared" si="29"/>
        <v>1.09091</v>
      </c>
      <c r="AD501" s="42">
        <f t="shared" si="30"/>
        <v>0</v>
      </c>
      <c r="AE501" s="42">
        <f t="shared" si="31"/>
        <v>0</v>
      </c>
      <c r="AF501" s="42">
        <f t="shared" si="32"/>
        <v>0</v>
      </c>
    </row>
    <row r="502" spans="1:32" hidden="1" x14ac:dyDescent="0.15">
      <c r="A502" s="12" t="s">
        <v>1607</v>
      </c>
      <c r="B502" s="12">
        <v>107</v>
      </c>
      <c r="C502" s="12" t="s">
        <v>1472</v>
      </c>
      <c r="D502" s="12" t="s">
        <v>1473</v>
      </c>
      <c r="E502" s="12" t="s">
        <v>43</v>
      </c>
      <c r="F502" s="12" t="s">
        <v>352</v>
      </c>
      <c r="G502" s="12" t="s">
        <v>1608</v>
      </c>
      <c r="H502" s="12" t="s">
        <v>374</v>
      </c>
      <c r="I502" s="12" t="s">
        <v>375</v>
      </c>
      <c r="J502" s="12" t="s">
        <v>1606</v>
      </c>
      <c r="K502" s="12" t="s">
        <v>1606</v>
      </c>
      <c r="L502" s="12" t="s">
        <v>373</v>
      </c>
      <c r="M502" s="12" t="s">
        <v>358</v>
      </c>
      <c r="N502" s="13">
        <v>0.40909099999999998</v>
      </c>
      <c r="O502" s="13">
        <v>0.40909099999999998</v>
      </c>
      <c r="P502" s="13">
        <v>0.40909099999999998</v>
      </c>
      <c r="Q502" s="13">
        <v>0.40909099999999998</v>
      </c>
      <c r="R502" s="13">
        <v>0.40909099999999998</v>
      </c>
      <c r="S502" s="13">
        <v>0.40909099999999998</v>
      </c>
      <c r="T502" s="13">
        <v>0.40909099999999998</v>
      </c>
      <c r="U502" s="13">
        <v>0.40909099999999998</v>
      </c>
      <c r="V502" s="13">
        <v>0.40909099999999998</v>
      </c>
      <c r="W502" s="13">
        <v>0.40909099999999998</v>
      </c>
      <c r="X502" s="13">
        <v>0.40909099999999998</v>
      </c>
      <c r="Y502" s="30">
        <v>0.40909099999999998</v>
      </c>
      <c r="Z502" s="14">
        <v>4.9090920000000002</v>
      </c>
      <c r="AA502" s="13">
        <v>0.40909099999999998</v>
      </c>
      <c r="AB502" s="13">
        <v>0.40909099999999998</v>
      </c>
      <c r="AC502" s="42">
        <f t="shared" si="29"/>
        <v>0.81818199999999996</v>
      </c>
      <c r="AD502" s="42">
        <f t="shared" si="30"/>
        <v>0</v>
      </c>
      <c r="AE502" s="42">
        <f t="shared" si="31"/>
        <v>0</v>
      </c>
      <c r="AF502" s="42">
        <f t="shared" si="32"/>
        <v>0</v>
      </c>
    </row>
    <row r="503" spans="1:32" hidden="1" x14ac:dyDescent="0.15">
      <c r="A503" s="12" t="s">
        <v>1609</v>
      </c>
      <c r="B503" s="12">
        <v>107</v>
      </c>
      <c r="C503" s="12" t="s">
        <v>1472</v>
      </c>
      <c r="D503" s="12" t="s">
        <v>1473</v>
      </c>
      <c r="E503" s="12" t="s">
        <v>43</v>
      </c>
      <c r="F503" s="12" t="s">
        <v>352</v>
      </c>
      <c r="G503" s="12" t="s">
        <v>1610</v>
      </c>
      <c r="H503" s="12" t="s">
        <v>374</v>
      </c>
      <c r="I503" s="12" t="s">
        <v>375</v>
      </c>
      <c r="J503" s="12" t="s">
        <v>1606</v>
      </c>
      <c r="K503" s="12" t="s">
        <v>1606</v>
      </c>
      <c r="L503" s="12" t="s">
        <v>373</v>
      </c>
      <c r="M503" s="12" t="s">
        <v>358</v>
      </c>
      <c r="N503" s="13">
        <v>3.630182</v>
      </c>
      <c r="O503" s="13">
        <v>3.630182</v>
      </c>
      <c r="P503" s="13">
        <v>3.630182</v>
      </c>
      <c r="Q503" s="13">
        <v>3.630182</v>
      </c>
      <c r="R503" s="13">
        <v>3.630182</v>
      </c>
      <c r="S503" s="13">
        <v>3.630182</v>
      </c>
      <c r="T503" s="13">
        <v>-16.065818</v>
      </c>
      <c r="U503" s="13">
        <v>1.1681820000000001</v>
      </c>
      <c r="V503" s="13">
        <v>1.1681820000000001</v>
      </c>
      <c r="W503" s="13">
        <v>1.1681820000000001</v>
      </c>
      <c r="X503" s="13">
        <v>1.1681820000000001</v>
      </c>
      <c r="Y503" s="30">
        <v>1.1681820000000001</v>
      </c>
      <c r="Z503" s="14">
        <v>11.556184</v>
      </c>
      <c r="AA503" s="13">
        <v>1.1681820000000001</v>
      </c>
      <c r="AB503" s="13">
        <v>1.1681820000000001</v>
      </c>
      <c r="AC503" s="42">
        <f t="shared" si="29"/>
        <v>2.3363640000000001</v>
      </c>
      <c r="AD503" s="42">
        <f t="shared" si="30"/>
        <v>-2.4619999999999997</v>
      </c>
      <c r="AE503" s="42">
        <f t="shared" si="31"/>
        <v>-2.4619999999999997</v>
      </c>
      <c r="AF503" s="42">
        <f t="shared" si="32"/>
        <v>-4.9239999999999995</v>
      </c>
    </row>
    <row r="504" spans="1:32" hidden="1" x14ac:dyDescent="0.15">
      <c r="A504" s="12" t="s">
        <v>1611</v>
      </c>
      <c r="B504" s="12">
        <v>107</v>
      </c>
      <c r="C504" s="12" t="s">
        <v>1472</v>
      </c>
      <c r="D504" s="12" t="s">
        <v>1473</v>
      </c>
      <c r="E504" s="12" t="s">
        <v>43</v>
      </c>
      <c r="F504" s="12" t="s">
        <v>352</v>
      </c>
      <c r="G504" s="12" t="s">
        <v>1612</v>
      </c>
      <c r="H504" s="12" t="s">
        <v>490</v>
      </c>
      <c r="I504" s="12" t="s">
        <v>375</v>
      </c>
      <c r="J504" s="12" t="s">
        <v>321</v>
      </c>
      <c r="K504" s="12" t="s">
        <v>321</v>
      </c>
      <c r="L504" s="12" t="s">
        <v>535</v>
      </c>
      <c r="M504" s="12" t="s">
        <v>376</v>
      </c>
      <c r="N504" s="13">
        <v>3.3574549999999999</v>
      </c>
      <c r="O504" s="13">
        <v>3.3574549999999999</v>
      </c>
      <c r="P504" s="13">
        <v>3.3574549999999999</v>
      </c>
      <c r="Q504" s="13">
        <v>3.3574549999999999</v>
      </c>
      <c r="R504" s="13">
        <v>3.3574549999999999</v>
      </c>
      <c r="S504" s="13">
        <v>3.3574549999999999</v>
      </c>
      <c r="T504" s="13">
        <v>3.3574549999999999</v>
      </c>
      <c r="U504" s="13">
        <v>3.3574549999999999</v>
      </c>
      <c r="V504" s="13">
        <v>3.3574549999999999</v>
      </c>
      <c r="W504" s="13">
        <v>3.3574549999999999</v>
      </c>
      <c r="X504" s="13">
        <v>3.3574549999999999</v>
      </c>
      <c r="Y504" s="30">
        <v>3.3574549999999999</v>
      </c>
      <c r="Z504" s="14">
        <v>40.289459999999998</v>
      </c>
      <c r="AA504" s="13">
        <v>3.3574549999999999</v>
      </c>
      <c r="AB504" s="13">
        <v>3.3574549999999999</v>
      </c>
      <c r="AC504" s="42">
        <f t="shared" si="29"/>
        <v>6.7149099999999997</v>
      </c>
      <c r="AD504" s="42">
        <f t="shared" si="30"/>
        <v>0</v>
      </c>
      <c r="AE504" s="42">
        <f t="shared" si="31"/>
        <v>0</v>
      </c>
      <c r="AF504" s="42">
        <f t="shared" si="32"/>
        <v>0</v>
      </c>
    </row>
    <row r="505" spans="1:32" hidden="1" x14ac:dyDescent="0.15">
      <c r="A505" s="12" t="s">
        <v>1613</v>
      </c>
      <c r="B505" s="12">
        <v>107</v>
      </c>
      <c r="C505" s="12" t="s">
        <v>1472</v>
      </c>
      <c r="D505" s="12" t="s">
        <v>1473</v>
      </c>
      <c r="E505" s="12" t="s">
        <v>43</v>
      </c>
      <c r="F505" s="12" t="s">
        <v>352</v>
      </c>
      <c r="G505" s="12" t="s">
        <v>1614</v>
      </c>
      <c r="H505" s="12" t="s">
        <v>404</v>
      </c>
      <c r="I505" s="12" t="s">
        <v>404</v>
      </c>
      <c r="J505" s="12" t="s">
        <v>161</v>
      </c>
      <c r="K505" s="12" t="s">
        <v>161</v>
      </c>
      <c r="L505" s="12" t="s">
        <v>602</v>
      </c>
      <c r="M505" s="12" t="s">
        <v>376</v>
      </c>
      <c r="N505" s="13">
        <v>0.54545500000000002</v>
      </c>
      <c r="O505" s="13">
        <v>0.54545500000000002</v>
      </c>
      <c r="P505" s="13">
        <v>0.54545500000000002</v>
      </c>
      <c r="Q505" s="13">
        <v>0.54545500000000002</v>
      </c>
      <c r="R505" s="13">
        <v>0.54545500000000002</v>
      </c>
      <c r="S505" s="13">
        <v>0.54545500000000002</v>
      </c>
      <c r="T505" s="13">
        <v>0.54545500000000002</v>
      </c>
      <c r="U505" s="13">
        <v>0.54545500000000002</v>
      </c>
      <c r="V505" s="13">
        <v>0.54545500000000002</v>
      </c>
      <c r="W505" s="13">
        <v>0.54545500000000002</v>
      </c>
      <c r="X505" s="13">
        <v>0.54545500000000002</v>
      </c>
      <c r="Y505" s="30">
        <v>0.54545500000000002</v>
      </c>
      <c r="Z505" s="14">
        <v>6.5454600000000003</v>
      </c>
      <c r="AA505" s="13">
        <v>0.54545500000000002</v>
      </c>
      <c r="AB505" s="13">
        <v>0.54545500000000002</v>
      </c>
      <c r="AC505" s="42">
        <f t="shared" si="29"/>
        <v>1.09091</v>
      </c>
      <c r="AD505" s="42">
        <f t="shared" si="30"/>
        <v>0</v>
      </c>
      <c r="AE505" s="42">
        <f t="shared" si="31"/>
        <v>0</v>
      </c>
      <c r="AF505" s="42">
        <f t="shared" si="32"/>
        <v>0</v>
      </c>
    </row>
    <row r="506" spans="1:32" hidden="1" x14ac:dyDescent="0.15">
      <c r="A506" s="12" t="s">
        <v>1615</v>
      </c>
      <c r="B506" s="12">
        <v>107</v>
      </c>
      <c r="C506" s="12" t="s">
        <v>1472</v>
      </c>
      <c r="D506" s="12" t="s">
        <v>1473</v>
      </c>
      <c r="E506" s="12" t="s">
        <v>43</v>
      </c>
      <c r="F506" s="12" t="s">
        <v>352</v>
      </c>
      <c r="G506" s="12" t="s">
        <v>1616</v>
      </c>
      <c r="H506" s="12" t="s">
        <v>490</v>
      </c>
      <c r="I506" s="12" t="s">
        <v>375</v>
      </c>
      <c r="J506" s="12" t="s">
        <v>246</v>
      </c>
      <c r="K506" s="12" t="s">
        <v>246</v>
      </c>
      <c r="L506" s="12" t="s">
        <v>489</v>
      </c>
      <c r="M506" s="12" t="s">
        <v>376</v>
      </c>
      <c r="N506" s="13">
        <v>7.8170000000000002</v>
      </c>
      <c r="O506" s="13">
        <v>7.8170000000000002</v>
      </c>
      <c r="P506" s="13">
        <v>7.8170000000000002</v>
      </c>
      <c r="Q506" s="13">
        <v>7.8170000000000002</v>
      </c>
      <c r="R506" s="13">
        <v>7.8170000000000002</v>
      </c>
      <c r="S506" s="13">
        <v>7.8170000000000002</v>
      </c>
      <c r="T506" s="13">
        <v>7.8170000000000002</v>
      </c>
      <c r="U506" s="13">
        <v>7.8170000000000002</v>
      </c>
      <c r="V506" s="13">
        <v>7.8170000000000002</v>
      </c>
      <c r="W506" s="13">
        <v>7.8170000000000002</v>
      </c>
      <c r="X506" s="13">
        <v>7.8170000000000002</v>
      </c>
      <c r="Y506" s="30">
        <v>7.8170000000000002</v>
      </c>
      <c r="Z506" s="14">
        <v>93.804000000000002</v>
      </c>
      <c r="AA506" s="13">
        <v>7.8170000000000002</v>
      </c>
      <c r="AB506" s="13">
        <v>7.8170000000000002</v>
      </c>
      <c r="AC506" s="42">
        <f t="shared" si="29"/>
        <v>15.634</v>
      </c>
      <c r="AD506" s="42">
        <f t="shared" si="30"/>
        <v>0</v>
      </c>
      <c r="AE506" s="42">
        <f t="shared" si="31"/>
        <v>0</v>
      </c>
      <c r="AF506" s="42">
        <f t="shared" si="32"/>
        <v>0</v>
      </c>
    </row>
    <row r="507" spans="1:32" hidden="1" x14ac:dyDescent="0.15">
      <c r="A507" s="12" t="s">
        <v>1617</v>
      </c>
      <c r="B507" s="12">
        <v>107</v>
      </c>
      <c r="C507" s="12" t="s">
        <v>1472</v>
      </c>
      <c r="D507" s="12" t="s">
        <v>1473</v>
      </c>
      <c r="E507" s="12" t="s">
        <v>43</v>
      </c>
      <c r="F507" s="12" t="s">
        <v>352</v>
      </c>
      <c r="G507" s="12" t="s">
        <v>1618</v>
      </c>
      <c r="H507" s="12" t="s">
        <v>404</v>
      </c>
      <c r="I507" s="12" t="s">
        <v>404</v>
      </c>
      <c r="J507" s="12" t="s">
        <v>890</v>
      </c>
      <c r="K507" s="12" t="s">
        <v>890</v>
      </c>
      <c r="L507" s="12" t="s">
        <v>789</v>
      </c>
      <c r="M507" s="12" t="s">
        <v>376</v>
      </c>
      <c r="N507" s="13">
        <v>0.54545500000000002</v>
      </c>
      <c r="O507" s="13">
        <v>0.54545500000000002</v>
      </c>
      <c r="P507" s="13">
        <v>0.54545500000000002</v>
      </c>
      <c r="Q507" s="13">
        <v>0.54545500000000002</v>
      </c>
      <c r="R507" s="13">
        <v>0.54545500000000002</v>
      </c>
      <c r="S507" s="13">
        <v>0.54545500000000002</v>
      </c>
      <c r="T507" s="13">
        <v>0.54545500000000002</v>
      </c>
      <c r="U507" s="13">
        <v>0.54545500000000002</v>
      </c>
      <c r="V507" s="13">
        <v>0.54545500000000002</v>
      </c>
      <c r="W507" s="13">
        <v>0.54545500000000002</v>
      </c>
      <c r="X507" s="13">
        <v>0.54545500000000002</v>
      </c>
      <c r="Y507" s="30">
        <v>0.54545500000000002</v>
      </c>
      <c r="Z507" s="14">
        <v>6.5454600000000003</v>
      </c>
      <c r="AA507" s="13">
        <v>0.54545500000000002</v>
      </c>
      <c r="AB507" s="13">
        <v>0.54545500000000002</v>
      </c>
      <c r="AC507" s="42">
        <f t="shared" si="29"/>
        <v>1.09091</v>
      </c>
      <c r="AD507" s="42">
        <f t="shared" si="30"/>
        <v>0</v>
      </c>
      <c r="AE507" s="42">
        <f t="shared" si="31"/>
        <v>0</v>
      </c>
      <c r="AF507" s="42">
        <f t="shared" si="32"/>
        <v>0</v>
      </c>
    </row>
    <row r="508" spans="1:32" hidden="1" x14ac:dyDescent="0.15">
      <c r="A508" s="12" t="s">
        <v>1619</v>
      </c>
      <c r="B508" s="12">
        <v>107</v>
      </c>
      <c r="C508" s="12" t="s">
        <v>1472</v>
      </c>
      <c r="D508" s="12" t="s">
        <v>1473</v>
      </c>
      <c r="E508" s="12" t="s">
        <v>43</v>
      </c>
      <c r="F508" s="12" t="s">
        <v>352</v>
      </c>
      <c r="G508" s="12" t="s">
        <v>1620</v>
      </c>
      <c r="H508" s="12" t="s">
        <v>490</v>
      </c>
      <c r="I508" s="12" t="s">
        <v>375</v>
      </c>
      <c r="J508" s="12" t="s">
        <v>1621</v>
      </c>
      <c r="K508" s="12" t="s">
        <v>105</v>
      </c>
      <c r="L508" s="12" t="s">
        <v>1127</v>
      </c>
      <c r="M508" s="12" t="s">
        <v>376</v>
      </c>
      <c r="N508" s="13">
        <v>0.54545500000000002</v>
      </c>
      <c r="O508" s="13">
        <v>0.54545500000000002</v>
      </c>
      <c r="P508" s="13">
        <v>0.54545500000000002</v>
      </c>
      <c r="Q508" s="13">
        <v>0.54545500000000002</v>
      </c>
      <c r="R508" s="13">
        <v>0.54545500000000002</v>
      </c>
      <c r="S508" s="13">
        <v>0.54545500000000002</v>
      </c>
      <c r="T508" s="13">
        <v>0.54545500000000002</v>
      </c>
      <c r="U508" s="13">
        <v>0.54545500000000002</v>
      </c>
      <c r="V508" s="13">
        <v>0.54545500000000002</v>
      </c>
      <c r="W508" s="13">
        <v>0.54545500000000002</v>
      </c>
      <c r="X508" s="13">
        <v>0.54545500000000002</v>
      </c>
      <c r="Y508" s="30">
        <v>0.54545500000000002</v>
      </c>
      <c r="Z508" s="14">
        <v>6.5454600000000003</v>
      </c>
      <c r="AA508" s="13">
        <v>0.54545500000000002</v>
      </c>
      <c r="AB508" s="13">
        <v>0.54545500000000002</v>
      </c>
      <c r="AC508" s="42">
        <f t="shared" si="29"/>
        <v>1.09091</v>
      </c>
      <c r="AD508" s="42">
        <f t="shared" si="30"/>
        <v>0</v>
      </c>
      <c r="AE508" s="42">
        <f t="shared" si="31"/>
        <v>0</v>
      </c>
      <c r="AF508" s="42">
        <f t="shared" si="32"/>
        <v>0</v>
      </c>
    </row>
    <row r="509" spans="1:32" hidden="1" x14ac:dyDescent="0.15">
      <c r="A509" s="12" t="s">
        <v>1622</v>
      </c>
      <c r="B509" s="12">
        <v>107</v>
      </c>
      <c r="C509" s="12" t="s">
        <v>1472</v>
      </c>
      <c r="D509" s="12" t="s">
        <v>1473</v>
      </c>
      <c r="E509" s="12" t="s">
        <v>43</v>
      </c>
      <c r="F509" s="12" t="s">
        <v>352</v>
      </c>
      <c r="G509" s="12" t="s">
        <v>1623</v>
      </c>
      <c r="H509" s="12" t="s">
        <v>490</v>
      </c>
      <c r="I509" s="12" t="s">
        <v>375</v>
      </c>
      <c r="J509" s="12" t="s">
        <v>105</v>
      </c>
      <c r="K509" s="12" t="s">
        <v>105</v>
      </c>
      <c r="L509" s="12" t="s">
        <v>1127</v>
      </c>
      <c r="M509" s="12" t="s">
        <v>376</v>
      </c>
      <c r="N509" s="13">
        <v>0.54545500000000002</v>
      </c>
      <c r="O509" s="13">
        <v>0.54545500000000002</v>
      </c>
      <c r="P509" s="13">
        <v>0.54545500000000002</v>
      </c>
      <c r="Q509" s="13">
        <v>0.54545500000000002</v>
      </c>
      <c r="R509" s="13">
        <v>0.54545500000000002</v>
      </c>
      <c r="S509" s="13">
        <v>0.54545500000000002</v>
      </c>
      <c r="T509" s="13">
        <v>0.54545500000000002</v>
      </c>
      <c r="U509" s="13">
        <v>0.54545500000000002</v>
      </c>
      <c r="V509" s="13">
        <v>0.54545500000000002</v>
      </c>
      <c r="W509" s="13">
        <v>0.54545500000000002</v>
      </c>
      <c r="X509" s="13">
        <v>0.54545500000000002</v>
      </c>
      <c r="Y509" s="30">
        <v>0.54545500000000002</v>
      </c>
      <c r="Z509" s="14">
        <v>6.5454600000000003</v>
      </c>
      <c r="AA509" s="13">
        <v>0.54545500000000002</v>
      </c>
      <c r="AB509" s="13">
        <v>0.54545500000000002</v>
      </c>
      <c r="AC509" s="42">
        <f t="shared" si="29"/>
        <v>1.09091</v>
      </c>
      <c r="AD509" s="42">
        <f t="shared" si="30"/>
        <v>0</v>
      </c>
      <c r="AE509" s="42">
        <f t="shared" si="31"/>
        <v>0</v>
      </c>
      <c r="AF509" s="42">
        <f t="shared" si="32"/>
        <v>0</v>
      </c>
    </row>
    <row r="510" spans="1:32" hidden="1" x14ac:dyDescent="0.15">
      <c r="A510" s="12" t="s">
        <v>1624</v>
      </c>
      <c r="B510" s="12">
        <v>107</v>
      </c>
      <c r="C510" s="12" t="s">
        <v>1472</v>
      </c>
      <c r="D510" s="12" t="s">
        <v>1473</v>
      </c>
      <c r="E510" s="12" t="s">
        <v>43</v>
      </c>
      <c r="F510" s="12" t="s">
        <v>352</v>
      </c>
      <c r="G510" s="12" t="s">
        <v>1625</v>
      </c>
      <c r="H510" s="12" t="s">
        <v>374</v>
      </c>
      <c r="I510" s="12" t="s">
        <v>375</v>
      </c>
      <c r="J510" s="12" t="s">
        <v>642</v>
      </c>
      <c r="K510" s="12" t="s">
        <v>642</v>
      </c>
      <c r="L510" s="12" t="s">
        <v>415</v>
      </c>
      <c r="M510" s="12" t="s">
        <v>358</v>
      </c>
      <c r="N510" s="13">
        <v>0.54545500000000002</v>
      </c>
      <c r="O510" s="13">
        <v>0.54545500000000002</v>
      </c>
      <c r="P510" s="13">
        <v>0.54545500000000002</v>
      </c>
      <c r="Q510" s="13">
        <v>0.54545500000000002</v>
      </c>
      <c r="R510" s="13">
        <v>0.54545500000000002</v>
      </c>
      <c r="S510" s="13">
        <v>0.54545500000000002</v>
      </c>
      <c r="T510" s="13">
        <v>0.54545500000000002</v>
      </c>
      <c r="U510" s="13">
        <v>0.54545500000000002</v>
      </c>
      <c r="V510" s="13">
        <v>0.54545500000000002</v>
      </c>
      <c r="W510" s="13">
        <v>0.54545500000000002</v>
      </c>
      <c r="X510" s="13">
        <v>0.54545500000000002</v>
      </c>
      <c r="Y510" s="30">
        <v>0.54545500000000002</v>
      </c>
      <c r="Z510" s="14">
        <v>6.5454600000000003</v>
      </c>
      <c r="AA510" s="13">
        <v>0.54545500000000002</v>
      </c>
      <c r="AB510" s="13">
        <v>0.54545500000000002</v>
      </c>
      <c r="AC510" s="42">
        <f t="shared" ref="AC510:AC573" si="33">SUM(AA510:AB510)</f>
        <v>1.09091</v>
      </c>
      <c r="AD510" s="42">
        <f t="shared" si="30"/>
        <v>0</v>
      </c>
      <c r="AE510" s="42">
        <f t="shared" si="31"/>
        <v>0</v>
      </c>
      <c r="AF510" s="42">
        <f t="shared" si="32"/>
        <v>0</v>
      </c>
    </row>
    <row r="511" spans="1:32" hidden="1" x14ac:dyDescent="0.15">
      <c r="A511" s="12" t="s">
        <v>1626</v>
      </c>
      <c r="B511" s="12">
        <v>107</v>
      </c>
      <c r="C511" s="12" t="s">
        <v>1472</v>
      </c>
      <c r="D511" s="12" t="s">
        <v>1473</v>
      </c>
      <c r="E511" s="12" t="s">
        <v>43</v>
      </c>
      <c r="F511" s="12" t="s">
        <v>352</v>
      </c>
      <c r="G511" s="12" t="s">
        <v>1627</v>
      </c>
      <c r="H511" s="12" t="s">
        <v>374</v>
      </c>
      <c r="I511" s="12" t="s">
        <v>375</v>
      </c>
      <c r="J511" s="12" t="s">
        <v>642</v>
      </c>
      <c r="K511" s="12" t="s">
        <v>642</v>
      </c>
      <c r="L511" s="12" t="s">
        <v>415</v>
      </c>
      <c r="M511" s="12" t="s">
        <v>358</v>
      </c>
      <c r="N511" s="13">
        <v>0.40909099999999998</v>
      </c>
      <c r="O511" s="13">
        <v>0.40909099999999998</v>
      </c>
      <c r="P511" s="13">
        <v>0.40909099999999998</v>
      </c>
      <c r="Q511" s="13">
        <v>0.40909099999999998</v>
      </c>
      <c r="R511" s="13">
        <v>0.40909099999999998</v>
      </c>
      <c r="S511" s="13">
        <v>0.40909099999999998</v>
      </c>
      <c r="T511" s="13">
        <v>0.40909099999999998</v>
      </c>
      <c r="U511" s="13">
        <v>0.40909099999999998</v>
      </c>
      <c r="V511" s="13">
        <v>0.40909099999999998</v>
      </c>
      <c r="W511" s="13">
        <v>0.40909099999999998</v>
      </c>
      <c r="X511" s="13">
        <v>0.40909099999999998</v>
      </c>
      <c r="Y511" s="30">
        <v>0.40909099999999998</v>
      </c>
      <c r="Z511" s="14">
        <v>4.9090920000000002</v>
      </c>
      <c r="AA511" s="13">
        <v>0.40909099999999998</v>
      </c>
      <c r="AB511" s="13">
        <v>0.40909099999999998</v>
      </c>
      <c r="AC511" s="42">
        <f t="shared" si="33"/>
        <v>0.81818199999999996</v>
      </c>
      <c r="AD511" s="42">
        <f t="shared" ref="AD511:AD574" si="34">AA511-N511</f>
        <v>0</v>
      </c>
      <c r="AE511" s="42">
        <f t="shared" ref="AE511:AE574" si="35">AB511-O511</f>
        <v>0</v>
      </c>
      <c r="AF511" s="42">
        <f t="shared" ref="AF511:AF574" si="36">AD511+AE511</f>
        <v>0</v>
      </c>
    </row>
    <row r="512" spans="1:32" hidden="1" x14ac:dyDescent="0.15">
      <c r="A512" s="12" t="s">
        <v>1628</v>
      </c>
      <c r="B512" s="12">
        <v>107</v>
      </c>
      <c r="C512" s="12" t="s">
        <v>1472</v>
      </c>
      <c r="D512" s="12" t="s">
        <v>1473</v>
      </c>
      <c r="E512" s="12" t="s">
        <v>43</v>
      </c>
      <c r="F512" s="12" t="s">
        <v>352</v>
      </c>
      <c r="G512" s="12" t="s">
        <v>1629</v>
      </c>
      <c r="H512" s="12" t="s">
        <v>490</v>
      </c>
      <c r="I512" s="12" t="s">
        <v>375</v>
      </c>
      <c r="J512" s="12" t="s">
        <v>1630</v>
      </c>
      <c r="K512" s="12" t="s">
        <v>1630</v>
      </c>
      <c r="L512" s="12" t="s">
        <v>535</v>
      </c>
      <c r="M512" s="12" t="s">
        <v>358</v>
      </c>
      <c r="N512" s="13">
        <v>4.5454549999999996</v>
      </c>
      <c r="O512" s="13">
        <v>4.5454549999999996</v>
      </c>
      <c r="P512" s="13">
        <v>4.5454549999999996</v>
      </c>
      <c r="Q512" s="13">
        <v>4.5454549999999996</v>
      </c>
      <c r="R512" s="13">
        <v>4.5454549999999996</v>
      </c>
      <c r="S512" s="13">
        <v>4.5454549999999996</v>
      </c>
      <c r="T512" s="13">
        <v>4.5454549999999996</v>
      </c>
      <c r="U512" s="13">
        <v>4.5454549999999996</v>
      </c>
      <c r="V512" s="13">
        <v>4.5454549999999996</v>
      </c>
      <c r="W512" s="13">
        <v>4.5454549999999996</v>
      </c>
      <c r="X512" s="13">
        <v>4.5454549999999996</v>
      </c>
      <c r="Y512" s="30">
        <v>4.5454549999999996</v>
      </c>
      <c r="Z512" s="14">
        <v>54.545459999999999</v>
      </c>
      <c r="AA512" s="13">
        <v>4.5454549999999996</v>
      </c>
      <c r="AB512" s="13">
        <v>4.5454549999999996</v>
      </c>
      <c r="AC512" s="42">
        <f t="shared" si="33"/>
        <v>9.0909099999999992</v>
      </c>
      <c r="AD512" s="42">
        <f t="shared" si="34"/>
        <v>0</v>
      </c>
      <c r="AE512" s="42">
        <f t="shared" si="35"/>
        <v>0</v>
      </c>
      <c r="AF512" s="42">
        <f t="shared" si="36"/>
        <v>0</v>
      </c>
    </row>
    <row r="513" spans="1:32" hidden="1" x14ac:dyDescent="0.15">
      <c r="A513" s="12" t="s">
        <v>1631</v>
      </c>
      <c r="B513" s="12">
        <v>107</v>
      </c>
      <c r="C513" s="12" t="s">
        <v>1472</v>
      </c>
      <c r="D513" s="12" t="s">
        <v>1473</v>
      </c>
      <c r="E513" s="12" t="s">
        <v>43</v>
      </c>
      <c r="F513" s="12" t="s">
        <v>352</v>
      </c>
      <c r="G513" s="12" t="s">
        <v>1632</v>
      </c>
      <c r="H513" s="12" t="s">
        <v>374</v>
      </c>
      <c r="I513" s="12" t="s">
        <v>375</v>
      </c>
      <c r="J513" s="12" t="s">
        <v>1633</v>
      </c>
      <c r="K513" s="12" t="s">
        <v>1633</v>
      </c>
      <c r="L513" s="12" t="s">
        <v>415</v>
      </c>
      <c r="M513" s="12" t="s">
        <v>358</v>
      </c>
      <c r="N513" s="13">
        <v>0.54545500000000002</v>
      </c>
      <c r="O513" s="13">
        <v>0.54545500000000002</v>
      </c>
      <c r="P513" s="13">
        <v>0.54545500000000002</v>
      </c>
      <c r="Q513" s="13">
        <v>0.54545500000000002</v>
      </c>
      <c r="R513" s="13">
        <v>0.54545500000000002</v>
      </c>
      <c r="S513" s="13">
        <v>0.54545500000000002</v>
      </c>
      <c r="T513" s="13">
        <v>0.54545500000000002</v>
      </c>
      <c r="U513" s="13">
        <v>0.54545500000000002</v>
      </c>
      <c r="V513" s="13">
        <v>0.54545500000000002</v>
      </c>
      <c r="W513" s="13">
        <v>0.54545500000000002</v>
      </c>
      <c r="X513" s="13">
        <v>0.54545500000000002</v>
      </c>
      <c r="Y513" s="30">
        <v>0.54545500000000002</v>
      </c>
      <c r="Z513" s="14">
        <v>6.5454600000000003</v>
      </c>
      <c r="AA513" s="13">
        <v>0.54545500000000002</v>
      </c>
      <c r="AB513" s="13">
        <v>0.54545500000000002</v>
      </c>
      <c r="AC513" s="42">
        <f t="shared" si="33"/>
        <v>1.09091</v>
      </c>
      <c r="AD513" s="42">
        <f t="shared" si="34"/>
        <v>0</v>
      </c>
      <c r="AE513" s="42">
        <f t="shared" si="35"/>
        <v>0</v>
      </c>
      <c r="AF513" s="42">
        <f t="shared" si="36"/>
        <v>0</v>
      </c>
    </row>
    <row r="514" spans="1:32" hidden="1" x14ac:dyDescent="0.15">
      <c r="A514" s="12" t="s">
        <v>1634</v>
      </c>
      <c r="B514" s="12">
        <v>107</v>
      </c>
      <c r="C514" s="12" t="s">
        <v>1472</v>
      </c>
      <c r="D514" s="12" t="s">
        <v>1473</v>
      </c>
      <c r="E514" s="12" t="s">
        <v>43</v>
      </c>
      <c r="F514" s="12" t="s">
        <v>352</v>
      </c>
      <c r="G514" s="12" t="s">
        <v>1635</v>
      </c>
      <c r="H514" s="12" t="s">
        <v>355</v>
      </c>
      <c r="I514" s="12" t="s">
        <v>355</v>
      </c>
      <c r="J514" s="12" t="s">
        <v>1636</v>
      </c>
      <c r="K514" s="12" t="s">
        <v>248</v>
      </c>
      <c r="L514" s="12" t="s">
        <v>354</v>
      </c>
      <c r="M514" s="12" t="s">
        <v>376</v>
      </c>
      <c r="N514" s="13">
        <v>0.40909099999999998</v>
      </c>
      <c r="O514" s="13">
        <v>0.40909099999999998</v>
      </c>
      <c r="P514" s="13">
        <v>0.40909099999999998</v>
      </c>
      <c r="Q514" s="13">
        <v>0.40909099999999998</v>
      </c>
      <c r="R514" s="13">
        <v>0.40909099999999998</v>
      </c>
      <c r="S514" s="13">
        <v>0.40909099999999998</v>
      </c>
      <c r="T514" s="13">
        <v>0.40909099999999998</v>
      </c>
      <c r="U514" s="13">
        <v>0.40909099999999998</v>
      </c>
      <c r="V514" s="13">
        <v>0.40909099999999998</v>
      </c>
      <c r="W514" s="13">
        <v>0.40909099999999998</v>
      </c>
      <c r="X514" s="13">
        <v>0.40909099999999998</v>
      </c>
      <c r="Y514" s="30">
        <v>0.40909099999999998</v>
      </c>
      <c r="Z514" s="14">
        <v>4.9090920000000002</v>
      </c>
      <c r="AA514" s="13">
        <v>0.40909099999999998</v>
      </c>
      <c r="AB514" s="13">
        <v>0.40909099999999998</v>
      </c>
      <c r="AC514" s="42">
        <f t="shared" si="33"/>
        <v>0.81818199999999996</v>
      </c>
      <c r="AD514" s="42">
        <f t="shared" si="34"/>
        <v>0</v>
      </c>
      <c r="AE514" s="42">
        <f t="shared" si="35"/>
        <v>0</v>
      </c>
      <c r="AF514" s="42">
        <f t="shared" si="36"/>
        <v>0</v>
      </c>
    </row>
    <row r="515" spans="1:32" hidden="1" x14ac:dyDescent="0.15">
      <c r="A515" s="12" t="s">
        <v>1637</v>
      </c>
      <c r="B515" s="12">
        <v>107</v>
      </c>
      <c r="C515" s="12" t="s">
        <v>1472</v>
      </c>
      <c r="D515" s="12" t="s">
        <v>1473</v>
      </c>
      <c r="E515" s="12" t="s">
        <v>43</v>
      </c>
      <c r="F515" s="12" t="s">
        <v>352</v>
      </c>
      <c r="G515" s="12" t="s">
        <v>1638</v>
      </c>
      <c r="H515" s="12" t="s">
        <v>374</v>
      </c>
      <c r="I515" s="12" t="s">
        <v>375</v>
      </c>
      <c r="J515" s="12" t="s">
        <v>1639</v>
      </c>
      <c r="K515" s="12" t="s">
        <v>1639</v>
      </c>
      <c r="L515" s="12" t="s">
        <v>415</v>
      </c>
      <c r="M515" s="12" t="s">
        <v>358</v>
      </c>
      <c r="N515" s="13">
        <v>0.40909099999999998</v>
      </c>
      <c r="O515" s="13">
        <v>0.40909099999999998</v>
      </c>
      <c r="P515" s="13">
        <v>0.40909099999999998</v>
      </c>
      <c r="Q515" s="13">
        <v>0.40909099999999998</v>
      </c>
      <c r="R515" s="13">
        <v>0.40909099999999998</v>
      </c>
      <c r="S515" s="13">
        <v>0.40909099999999998</v>
      </c>
      <c r="T515" s="13">
        <v>0.40909099999999998</v>
      </c>
      <c r="U515" s="13">
        <v>0.40909099999999998</v>
      </c>
      <c r="V515" s="13">
        <v>0.40909099999999998</v>
      </c>
      <c r="W515" s="13">
        <v>0.40909099999999998</v>
      </c>
      <c r="X515" s="13">
        <v>0.40909099999999998</v>
      </c>
      <c r="Y515" s="30">
        <v>0.40909099999999998</v>
      </c>
      <c r="Z515" s="14">
        <v>4.9090920000000002</v>
      </c>
      <c r="AA515" s="13">
        <v>0.40909099999999998</v>
      </c>
      <c r="AB515" s="13">
        <v>0.40909099999999998</v>
      </c>
      <c r="AC515" s="42">
        <f t="shared" si="33"/>
        <v>0.81818199999999996</v>
      </c>
      <c r="AD515" s="42">
        <f t="shared" si="34"/>
        <v>0</v>
      </c>
      <c r="AE515" s="42">
        <f t="shared" si="35"/>
        <v>0</v>
      </c>
      <c r="AF515" s="42">
        <f t="shared" si="36"/>
        <v>0</v>
      </c>
    </row>
    <row r="516" spans="1:32" hidden="1" x14ac:dyDescent="0.15">
      <c r="A516" s="12" t="s">
        <v>1640</v>
      </c>
      <c r="B516" s="12">
        <v>107</v>
      </c>
      <c r="C516" s="12" t="s">
        <v>1472</v>
      </c>
      <c r="D516" s="12" t="s">
        <v>1473</v>
      </c>
      <c r="E516" s="12" t="s">
        <v>43</v>
      </c>
      <c r="F516" s="12" t="s">
        <v>352</v>
      </c>
      <c r="G516" s="12" t="s">
        <v>1641</v>
      </c>
      <c r="H516" s="12" t="s">
        <v>374</v>
      </c>
      <c r="I516" s="12" t="s">
        <v>375</v>
      </c>
      <c r="J516" s="12" t="s">
        <v>1642</v>
      </c>
      <c r="K516" s="12" t="s">
        <v>1642</v>
      </c>
      <c r="L516" s="12" t="s">
        <v>389</v>
      </c>
      <c r="M516" s="12" t="s">
        <v>376</v>
      </c>
      <c r="N516" s="13">
        <v>0.54545500000000002</v>
      </c>
      <c r="O516" s="13">
        <v>0.54545500000000002</v>
      </c>
      <c r="P516" s="13">
        <v>0.54545500000000002</v>
      </c>
      <c r="Q516" s="13">
        <v>0.54545500000000002</v>
      </c>
      <c r="R516" s="13">
        <v>0.54545500000000002</v>
      </c>
      <c r="S516" s="13">
        <v>0.54545500000000002</v>
      </c>
      <c r="T516" s="13">
        <v>0.54545500000000002</v>
      </c>
      <c r="U516" s="13">
        <v>0.54545500000000002</v>
      </c>
      <c r="V516" s="13">
        <v>0.54545500000000002</v>
      </c>
      <c r="W516" s="13">
        <v>0.54545500000000002</v>
      </c>
      <c r="X516" s="13">
        <v>0.54545500000000002</v>
      </c>
      <c r="Y516" s="30">
        <v>0.54545500000000002</v>
      </c>
      <c r="Z516" s="14">
        <v>6.5454600000000003</v>
      </c>
      <c r="AA516" s="13">
        <v>0.54545500000000002</v>
      </c>
      <c r="AB516" s="13">
        <v>0.54545500000000002</v>
      </c>
      <c r="AC516" s="42">
        <f t="shared" si="33"/>
        <v>1.09091</v>
      </c>
      <c r="AD516" s="42">
        <f t="shared" si="34"/>
        <v>0</v>
      </c>
      <c r="AE516" s="42">
        <f t="shared" si="35"/>
        <v>0</v>
      </c>
      <c r="AF516" s="42">
        <f t="shared" si="36"/>
        <v>0</v>
      </c>
    </row>
    <row r="517" spans="1:32" hidden="1" x14ac:dyDescent="0.15">
      <c r="A517" s="12" t="s">
        <v>1643</v>
      </c>
      <c r="B517" s="12">
        <v>107</v>
      </c>
      <c r="C517" s="12" t="s">
        <v>1472</v>
      </c>
      <c r="D517" s="12" t="s">
        <v>1473</v>
      </c>
      <c r="E517" s="12" t="s">
        <v>43</v>
      </c>
      <c r="F517" s="12" t="s">
        <v>352</v>
      </c>
      <c r="G517" s="12" t="s">
        <v>1644</v>
      </c>
      <c r="H517" s="12" t="s">
        <v>374</v>
      </c>
      <c r="I517" s="12" t="s">
        <v>375</v>
      </c>
      <c r="J517" s="12" t="s">
        <v>1642</v>
      </c>
      <c r="K517" s="12" t="s">
        <v>1642</v>
      </c>
      <c r="L517" s="12" t="s">
        <v>389</v>
      </c>
      <c r="M517" s="12" t="s">
        <v>376</v>
      </c>
      <c r="N517" s="13">
        <v>0.54545500000000002</v>
      </c>
      <c r="O517" s="13">
        <v>0.54545500000000002</v>
      </c>
      <c r="P517" s="13">
        <v>0.54545500000000002</v>
      </c>
      <c r="Q517" s="13">
        <v>0.54545500000000002</v>
      </c>
      <c r="R517" s="13">
        <v>0.54545500000000002</v>
      </c>
      <c r="S517" s="13">
        <v>0.54545500000000002</v>
      </c>
      <c r="T517" s="13">
        <v>0.54545500000000002</v>
      </c>
      <c r="U517" s="13">
        <v>0.54545500000000002</v>
      </c>
      <c r="V517" s="13">
        <v>0.54545500000000002</v>
      </c>
      <c r="W517" s="13">
        <v>0.54545500000000002</v>
      </c>
      <c r="X517" s="13">
        <v>0.54545500000000002</v>
      </c>
      <c r="Y517" s="30">
        <v>0.54545500000000002</v>
      </c>
      <c r="Z517" s="14">
        <v>6.5454600000000003</v>
      </c>
      <c r="AA517" s="13">
        <v>0.54545500000000002</v>
      </c>
      <c r="AB517" s="13">
        <v>0.54545500000000002</v>
      </c>
      <c r="AC517" s="42">
        <f t="shared" si="33"/>
        <v>1.09091</v>
      </c>
      <c r="AD517" s="42">
        <f t="shared" si="34"/>
        <v>0</v>
      </c>
      <c r="AE517" s="42">
        <f t="shared" si="35"/>
        <v>0</v>
      </c>
      <c r="AF517" s="42">
        <f t="shared" si="36"/>
        <v>0</v>
      </c>
    </row>
    <row r="518" spans="1:32" hidden="1" x14ac:dyDescent="0.15">
      <c r="A518" s="12" t="s">
        <v>1645</v>
      </c>
      <c r="B518" s="12">
        <v>107</v>
      </c>
      <c r="C518" s="12" t="s">
        <v>1472</v>
      </c>
      <c r="D518" s="12" t="s">
        <v>1473</v>
      </c>
      <c r="E518" s="12" t="s">
        <v>43</v>
      </c>
      <c r="F518" s="12" t="s">
        <v>352</v>
      </c>
      <c r="G518" s="12" t="s">
        <v>1646</v>
      </c>
      <c r="H518" s="12" t="s">
        <v>374</v>
      </c>
      <c r="I518" s="12" t="s">
        <v>375</v>
      </c>
      <c r="J518" s="12" t="s">
        <v>1647</v>
      </c>
      <c r="K518" s="12" t="s">
        <v>1647</v>
      </c>
      <c r="L518" s="12" t="s">
        <v>415</v>
      </c>
      <c r="M518" s="12" t="s">
        <v>358</v>
      </c>
      <c r="N518" s="13">
        <v>0.54545500000000002</v>
      </c>
      <c r="O518" s="13">
        <v>0.54545500000000002</v>
      </c>
      <c r="P518" s="13">
        <v>0.54545500000000002</v>
      </c>
      <c r="Q518" s="13">
        <v>0.54545500000000002</v>
      </c>
      <c r="R518" s="13">
        <v>0.54545500000000002</v>
      </c>
      <c r="S518" s="13">
        <v>0.54545500000000002</v>
      </c>
      <c r="T518" s="13">
        <v>0.54545500000000002</v>
      </c>
      <c r="U518" s="13">
        <v>0.54545500000000002</v>
      </c>
      <c r="V518" s="13">
        <v>0.54545500000000002</v>
      </c>
      <c r="W518" s="13">
        <v>0.54545500000000002</v>
      </c>
      <c r="X518" s="13">
        <v>0.54545500000000002</v>
      </c>
      <c r="Y518" s="30">
        <v>0.54545500000000002</v>
      </c>
      <c r="Z518" s="14">
        <v>6.5454600000000003</v>
      </c>
      <c r="AA518" s="13">
        <v>0.54545500000000002</v>
      </c>
      <c r="AB518" s="13">
        <v>0.54545500000000002</v>
      </c>
      <c r="AC518" s="42">
        <f t="shared" si="33"/>
        <v>1.09091</v>
      </c>
      <c r="AD518" s="42">
        <f t="shared" si="34"/>
        <v>0</v>
      </c>
      <c r="AE518" s="42">
        <f t="shared" si="35"/>
        <v>0</v>
      </c>
      <c r="AF518" s="42">
        <f t="shared" si="36"/>
        <v>0</v>
      </c>
    </row>
    <row r="519" spans="1:32" hidden="1" x14ac:dyDescent="0.15">
      <c r="A519" s="12" t="s">
        <v>1648</v>
      </c>
      <c r="B519" s="12">
        <v>107</v>
      </c>
      <c r="C519" s="12" t="s">
        <v>1472</v>
      </c>
      <c r="D519" s="12" t="s">
        <v>1473</v>
      </c>
      <c r="E519" s="12" t="s">
        <v>43</v>
      </c>
      <c r="F519" s="12" t="s">
        <v>352</v>
      </c>
      <c r="G519" s="12" t="s">
        <v>1649</v>
      </c>
      <c r="H519" s="12" t="s">
        <v>374</v>
      </c>
      <c r="I519" s="12" t="s">
        <v>375</v>
      </c>
      <c r="J519" s="12" t="s">
        <v>1650</v>
      </c>
      <c r="K519" s="12" t="s">
        <v>1650</v>
      </c>
      <c r="L519" s="12" t="s">
        <v>415</v>
      </c>
      <c r="M519" s="12" t="s">
        <v>376</v>
      </c>
      <c r="N519" s="13">
        <v>0.40909099999999998</v>
      </c>
      <c r="O519" s="13">
        <v>0.40909099999999998</v>
      </c>
      <c r="P519" s="13">
        <v>0.40909099999999998</v>
      </c>
      <c r="Q519" s="13">
        <v>0.40909099999999998</v>
      </c>
      <c r="R519" s="13">
        <v>0.40909099999999998</v>
      </c>
      <c r="S519" s="13">
        <v>0.40909099999999998</v>
      </c>
      <c r="T519" s="13">
        <v>0.40909099999999998</v>
      </c>
      <c r="U519" s="13">
        <v>0.40909099999999998</v>
      </c>
      <c r="V519" s="13">
        <v>0.40909099999999998</v>
      </c>
      <c r="W519" s="13">
        <v>0.40909099999999998</v>
      </c>
      <c r="X519" s="13">
        <v>0.40909099999999998</v>
      </c>
      <c r="Y519" s="30">
        <v>0.40909099999999998</v>
      </c>
      <c r="Z519" s="14">
        <v>4.9090920000000002</v>
      </c>
      <c r="AA519" s="13">
        <v>0.40909099999999998</v>
      </c>
      <c r="AB519" s="13">
        <v>0.40909099999999998</v>
      </c>
      <c r="AC519" s="42">
        <f t="shared" si="33"/>
        <v>0.81818199999999996</v>
      </c>
      <c r="AD519" s="42">
        <f t="shared" si="34"/>
        <v>0</v>
      </c>
      <c r="AE519" s="42">
        <f t="shared" si="35"/>
        <v>0</v>
      </c>
      <c r="AF519" s="42">
        <f t="shared" si="36"/>
        <v>0</v>
      </c>
    </row>
    <row r="520" spans="1:32" hidden="1" x14ac:dyDescent="0.15">
      <c r="A520" s="12" t="s">
        <v>1651</v>
      </c>
      <c r="B520" s="12">
        <v>107</v>
      </c>
      <c r="C520" s="12" t="s">
        <v>1472</v>
      </c>
      <c r="D520" s="12" t="s">
        <v>1473</v>
      </c>
      <c r="E520" s="12" t="s">
        <v>43</v>
      </c>
      <c r="F520" s="12" t="s">
        <v>352</v>
      </c>
      <c r="G520" s="12" t="s">
        <v>1652</v>
      </c>
      <c r="H520" s="12" t="s">
        <v>490</v>
      </c>
      <c r="I520" s="12" t="s">
        <v>375</v>
      </c>
      <c r="J520" s="12" t="s">
        <v>1653</v>
      </c>
      <c r="K520" s="12" t="s">
        <v>1653</v>
      </c>
      <c r="L520" s="12" t="s">
        <v>535</v>
      </c>
      <c r="M520" s="12" t="s">
        <v>358</v>
      </c>
      <c r="N520" s="13">
        <v>0.54545500000000002</v>
      </c>
      <c r="O520" s="13">
        <v>0.54545500000000002</v>
      </c>
      <c r="P520" s="13">
        <v>0.54545500000000002</v>
      </c>
      <c r="Q520" s="13">
        <v>0.54545500000000002</v>
      </c>
      <c r="R520" s="13">
        <v>0.54545500000000002</v>
      </c>
      <c r="S520" s="13">
        <v>0.54545500000000002</v>
      </c>
      <c r="T520" s="13">
        <v>0.54545500000000002</v>
      </c>
      <c r="U520" s="13">
        <v>0.54545500000000002</v>
      </c>
      <c r="V520" s="13">
        <v>0.54545500000000002</v>
      </c>
      <c r="W520" s="13">
        <v>0.54545500000000002</v>
      </c>
      <c r="X520" s="13">
        <v>0.54545500000000002</v>
      </c>
      <c r="Y520" s="30">
        <v>0.54545500000000002</v>
      </c>
      <c r="Z520" s="14">
        <v>6.5454600000000003</v>
      </c>
      <c r="AA520" s="13">
        <v>0.54545500000000002</v>
      </c>
      <c r="AB520" s="13">
        <v>0.54545500000000002</v>
      </c>
      <c r="AC520" s="42">
        <f t="shared" si="33"/>
        <v>1.09091</v>
      </c>
      <c r="AD520" s="42">
        <f t="shared" si="34"/>
        <v>0</v>
      </c>
      <c r="AE520" s="42">
        <f t="shared" si="35"/>
        <v>0</v>
      </c>
      <c r="AF520" s="42">
        <f t="shared" si="36"/>
        <v>0</v>
      </c>
    </row>
    <row r="521" spans="1:32" hidden="1" x14ac:dyDescent="0.15">
      <c r="A521" s="12" t="s">
        <v>1654</v>
      </c>
      <c r="B521" s="12">
        <v>107</v>
      </c>
      <c r="C521" s="12" t="s">
        <v>1472</v>
      </c>
      <c r="D521" s="12" t="s">
        <v>1473</v>
      </c>
      <c r="E521" s="12" t="s">
        <v>43</v>
      </c>
      <c r="F521" s="12" t="s">
        <v>352</v>
      </c>
      <c r="G521" s="12" t="s">
        <v>1655</v>
      </c>
      <c r="H521" s="12" t="s">
        <v>490</v>
      </c>
      <c r="I521" s="12" t="s">
        <v>375</v>
      </c>
      <c r="J521" s="12" t="s">
        <v>1656</v>
      </c>
      <c r="K521" s="12" t="s">
        <v>1656</v>
      </c>
      <c r="L521" s="12" t="s">
        <v>535</v>
      </c>
      <c r="M521" s="12" t="s">
        <v>358</v>
      </c>
      <c r="N521" s="13">
        <v>0.54545500000000002</v>
      </c>
      <c r="O521" s="13">
        <v>0.54545500000000002</v>
      </c>
      <c r="P521" s="13">
        <v>0.54545500000000002</v>
      </c>
      <c r="Q521" s="13">
        <v>0.54545500000000002</v>
      </c>
      <c r="R521" s="13">
        <v>0.54545500000000002</v>
      </c>
      <c r="S521" s="13">
        <v>0.54545500000000002</v>
      </c>
      <c r="T521" s="13">
        <v>0.54545500000000002</v>
      </c>
      <c r="U521" s="13">
        <v>0.54545500000000002</v>
      </c>
      <c r="V521" s="13">
        <v>0.54545500000000002</v>
      </c>
      <c r="W521" s="13">
        <v>0.54545500000000002</v>
      </c>
      <c r="X521" s="13">
        <v>0.54545500000000002</v>
      </c>
      <c r="Y521" s="30">
        <v>0.54545500000000002</v>
      </c>
      <c r="Z521" s="14">
        <v>6.5454600000000003</v>
      </c>
      <c r="AA521" s="13">
        <v>0.54545500000000002</v>
      </c>
      <c r="AB521" s="13">
        <v>0.54545500000000002</v>
      </c>
      <c r="AC521" s="42">
        <f t="shared" si="33"/>
        <v>1.09091</v>
      </c>
      <c r="AD521" s="42">
        <f t="shared" si="34"/>
        <v>0</v>
      </c>
      <c r="AE521" s="42">
        <f t="shared" si="35"/>
        <v>0</v>
      </c>
      <c r="AF521" s="42">
        <f t="shared" si="36"/>
        <v>0</v>
      </c>
    </row>
    <row r="522" spans="1:32" hidden="1" x14ac:dyDescent="0.15">
      <c r="A522" s="12" t="s">
        <v>1657</v>
      </c>
      <c r="B522" s="12">
        <v>107</v>
      </c>
      <c r="C522" s="12" t="s">
        <v>1472</v>
      </c>
      <c r="D522" s="12" t="s">
        <v>1473</v>
      </c>
      <c r="E522" s="12" t="s">
        <v>43</v>
      </c>
      <c r="F522" s="12" t="s">
        <v>352</v>
      </c>
      <c r="G522" s="12" t="s">
        <v>1658</v>
      </c>
      <c r="H522" s="12" t="s">
        <v>490</v>
      </c>
      <c r="I522" s="12" t="s">
        <v>375</v>
      </c>
      <c r="J522" s="12" t="s">
        <v>1659</v>
      </c>
      <c r="K522" s="12" t="s">
        <v>1659</v>
      </c>
      <c r="L522" s="12" t="s">
        <v>535</v>
      </c>
      <c r="M522" s="12" t="s">
        <v>358</v>
      </c>
      <c r="N522" s="13">
        <v>0.54545500000000002</v>
      </c>
      <c r="O522" s="13">
        <v>0.54545500000000002</v>
      </c>
      <c r="P522" s="13">
        <v>0.54545500000000002</v>
      </c>
      <c r="Q522" s="13">
        <v>0.54545500000000002</v>
      </c>
      <c r="R522" s="13">
        <v>0.54545500000000002</v>
      </c>
      <c r="S522" s="13">
        <v>0.54545500000000002</v>
      </c>
      <c r="T522" s="13">
        <v>0.54545500000000002</v>
      </c>
      <c r="U522" s="13">
        <v>0.54545500000000002</v>
      </c>
      <c r="V522" s="13">
        <v>0.54545500000000002</v>
      </c>
      <c r="W522" s="13">
        <v>0.54545500000000002</v>
      </c>
      <c r="X522" s="13">
        <v>0.54545500000000002</v>
      </c>
      <c r="Y522" s="30">
        <v>0.54545500000000002</v>
      </c>
      <c r="Z522" s="14">
        <v>6.5454600000000003</v>
      </c>
      <c r="AA522" s="13">
        <v>0.54545500000000002</v>
      </c>
      <c r="AB522" s="13">
        <v>0.54545500000000002</v>
      </c>
      <c r="AC522" s="42">
        <f t="shared" si="33"/>
        <v>1.09091</v>
      </c>
      <c r="AD522" s="42">
        <f t="shared" si="34"/>
        <v>0</v>
      </c>
      <c r="AE522" s="42">
        <f t="shared" si="35"/>
        <v>0</v>
      </c>
      <c r="AF522" s="42">
        <f t="shared" si="36"/>
        <v>0</v>
      </c>
    </row>
    <row r="523" spans="1:32" hidden="1" x14ac:dyDescent="0.15">
      <c r="A523" s="12" t="s">
        <v>1660</v>
      </c>
      <c r="B523" s="12">
        <v>107</v>
      </c>
      <c r="C523" s="12" t="s">
        <v>1472</v>
      </c>
      <c r="D523" s="12" t="s">
        <v>1473</v>
      </c>
      <c r="E523" s="12" t="s">
        <v>43</v>
      </c>
      <c r="F523" s="12" t="s">
        <v>352</v>
      </c>
      <c r="G523" s="12" t="s">
        <v>1661</v>
      </c>
      <c r="H523" s="12" t="s">
        <v>355</v>
      </c>
      <c r="I523" s="12" t="s">
        <v>355</v>
      </c>
      <c r="J523" s="12" t="s">
        <v>505</v>
      </c>
      <c r="K523" s="12" t="s">
        <v>505</v>
      </c>
      <c r="L523" s="12" t="s">
        <v>354</v>
      </c>
      <c r="M523" s="12" t="s">
        <v>376</v>
      </c>
      <c r="N523" s="13">
        <v>14.287000000000001</v>
      </c>
      <c r="O523" s="13">
        <v>14.287000000000001</v>
      </c>
      <c r="P523" s="13">
        <v>14.287000000000001</v>
      </c>
      <c r="Q523" s="13">
        <v>14.287000000000001</v>
      </c>
      <c r="R523" s="13">
        <v>14.287000000000001</v>
      </c>
      <c r="S523" s="13">
        <v>14.287000000000001</v>
      </c>
      <c r="T523" s="13">
        <v>14.287000000000001</v>
      </c>
      <c r="U523" s="13">
        <v>14.287000000000001</v>
      </c>
      <c r="V523" s="13">
        <v>14.287000000000001</v>
      </c>
      <c r="W523" s="13">
        <v>14.287000000000001</v>
      </c>
      <c r="X523" s="13">
        <v>14.287000000000001</v>
      </c>
      <c r="Y523" s="30">
        <v>14.287000000000001</v>
      </c>
      <c r="Z523" s="14">
        <v>171.44399999999999</v>
      </c>
      <c r="AA523" s="13">
        <v>14.287000000000001</v>
      </c>
      <c r="AB523" s="13">
        <v>14.287000000000001</v>
      </c>
      <c r="AC523" s="42">
        <f t="shared" si="33"/>
        <v>28.574000000000002</v>
      </c>
      <c r="AD523" s="42">
        <f t="shared" si="34"/>
        <v>0</v>
      </c>
      <c r="AE523" s="42">
        <f t="shared" si="35"/>
        <v>0</v>
      </c>
      <c r="AF523" s="42">
        <f t="shared" si="36"/>
        <v>0</v>
      </c>
    </row>
    <row r="524" spans="1:32" hidden="1" x14ac:dyDescent="0.15">
      <c r="A524" s="12" t="s">
        <v>1662</v>
      </c>
      <c r="B524" s="12">
        <v>107</v>
      </c>
      <c r="C524" s="12" t="s">
        <v>1472</v>
      </c>
      <c r="D524" s="12" t="s">
        <v>1473</v>
      </c>
      <c r="E524" s="12" t="s">
        <v>43</v>
      </c>
      <c r="F524" s="12" t="s">
        <v>352</v>
      </c>
      <c r="G524" s="12" t="s">
        <v>1663</v>
      </c>
      <c r="H524" s="12" t="s">
        <v>355</v>
      </c>
      <c r="I524" s="12" t="s">
        <v>355</v>
      </c>
      <c r="J524" s="12" t="s">
        <v>1664</v>
      </c>
      <c r="K524" s="12" t="s">
        <v>505</v>
      </c>
      <c r="L524" s="12" t="s">
        <v>354</v>
      </c>
      <c r="M524" s="12" t="s">
        <v>376</v>
      </c>
      <c r="N524" s="13">
        <v>5.3660909999999999</v>
      </c>
      <c r="O524" s="13">
        <v>5.3660909999999999</v>
      </c>
      <c r="P524" s="13">
        <v>5.3660909999999999</v>
      </c>
      <c r="Q524" s="13">
        <v>5.3660909999999999</v>
      </c>
      <c r="R524" s="13">
        <v>5.3660909999999999</v>
      </c>
      <c r="S524" s="13">
        <v>5.3660909999999999</v>
      </c>
      <c r="T524" s="13">
        <v>5.3660909999999999</v>
      </c>
      <c r="U524" s="13">
        <v>5.3660909999999999</v>
      </c>
      <c r="V524" s="13">
        <v>5.3660909999999999</v>
      </c>
      <c r="W524" s="13">
        <v>5.3660909999999999</v>
      </c>
      <c r="X524" s="13">
        <v>5.3660909999999999</v>
      </c>
      <c r="Y524" s="30">
        <v>5.3660909999999999</v>
      </c>
      <c r="Z524" s="14">
        <v>64.393091999999996</v>
      </c>
      <c r="AA524" s="13">
        <v>5.3660909999999999</v>
      </c>
      <c r="AB524" s="13">
        <v>5.3660909999999999</v>
      </c>
      <c r="AC524" s="42">
        <f t="shared" si="33"/>
        <v>10.732182</v>
      </c>
      <c r="AD524" s="42">
        <f t="shared" si="34"/>
        <v>0</v>
      </c>
      <c r="AE524" s="42">
        <f t="shared" si="35"/>
        <v>0</v>
      </c>
      <c r="AF524" s="42">
        <f t="shared" si="36"/>
        <v>0</v>
      </c>
    </row>
    <row r="525" spans="1:32" hidden="1" x14ac:dyDescent="0.15">
      <c r="A525" s="12" t="s">
        <v>1665</v>
      </c>
      <c r="B525" s="12">
        <v>107</v>
      </c>
      <c r="C525" s="12" t="s">
        <v>1472</v>
      </c>
      <c r="D525" s="12" t="s">
        <v>1473</v>
      </c>
      <c r="E525" s="12" t="s">
        <v>43</v>
      </c>
      <c r="F525" s="12" t="s">
        <v>352</v>
      </c>
      <c r="G525" s="12" t="s">
        <v>1666</v>
      </c>
      <c r="H525" s="12" t="s">
        <v>374</v>
      </c>
      <c r="I525" s="12" t="s">
        <v>375</v>
      </c>
      <c r="J525" s="12" t="s">
        <v>300</v>
      </c>
      <c r="K525" s="12" t="s">
        <v>300</v>
      </c>
      <c r="L525" s="12" t="s">
        <v>379</v>
      </c>
      <c r="M525" s="12" t="s">
        <v>376</v>
      </c>
      <c r="N525" s="13">
        <v>0.54545500000000002</v>
      </c>
      <c r="O525" s="13">
        <v>0.54545500000000002</v>
      </c>
      <c r="P525" s="13">
        <v>0.54545500000000002</v>
      </c>
      <c r="Q525" s="13">
        <v>0.54545500000000002</v>
      </c>
      <c r="R525" s="13">
        <v>0.54545500000000002</v>
      </c>
      <c r="S525" s="13">
        <v>0.54545500000000002</v>
      </c>
      <c r="T525" s="13">
        <v>0.54545500000000002</v>
      </c>
      <c r="U525" s="13">
        <v>0.54545500000000002</v>
      </c>
      <c r="V525" s="13">
        <v>0.54545500000000002</v>
      </c>
      <c r="W525" s="13">
        <v>0.54545500000000002</v>
      </c>
      <c r="X525" s="13">
        <v>0.54545500000000002</v>
      </c>
      <c r="Y525" s="30">
        <v>0.54545500000000002</v>
      </c>
      <c r="Z525" s="14">
        <v>6.5454600000000003</v>
      </c>
      <c r="AA525" s="13">
        <v>0.54545500000000002</v>
      </c>
      <c r="AB525" s="13">
        <v>0.54545500000000002</v>
      </c>
      <c r="AC525" s="42">
        <f t="shared" si="33"/>
        <v>1.09091</v>
      </c>
      <c r="AD525" s="42">
        <f t="shared" si="34"/>
        <v>0</v>
      </c>
      <c r="AE525" s="42">
        <f t="shared" si="35"/>
        <v>0</v>
      </c>
      <c r="AF525" s="42">
        <f t="shared" si="36"/>
        <v>0</v>
      </c>
    </row>
    <row r="526" spans="1:32" hidden="1" x14ac:dyDescent="0.15">
      <c r="A526" s="12" t="s">
        <v>1667</v>
      </c>
      <c r="B526" s="12">
        <v>107</v>
      </c>
      <c r="C526" s="12" t="s">
        <v>1472</v>
      </c>
      <c r="D526" s="12" t="s">
        <v>1473</v>
      </c>
      <c r="E526" s="12" t="s">
        <v>43</v>
      </c>
      <c r="F526" s="12" t="s">
        <v>352</v>
      </c>
      <c r="G526" s="12" t="s">
        <v>1668</v>
      </c>
      <c r="H526" s="12" t="s">
        <v>374</v>
      </c>
      <c r="I526" s="12" t="s">
        <v>375</v>
      </c>
      <c r="J526" s="12" t="s">
        <v>1669</v>
      </c>
      <c r="K526" s="12" t="s">
        <v>1669</v>
      </c>
      <c r="L526" s="12" t="s">
        <v>415</v>
      </c>
      <c r="M526" s="12" t="s">
        <v>358</v>
      </c>
      <c r="N526" s="13">
        <v>0.54545500000000002</v>
      </c>
      <c r="O526" s="13">
        <v>0.54545500000000002</v>
      </c>
      <c r="P526" s="13">
        <v>0.54545500000000002</v>
      </c>
      <c r="Q526" s="13">
        <v>0.54545500000000002</v>
      </c>
      <c r="R526" s="13">
        <v>0.54545500000000002</v>
      </c>
      <c r="S526" s="13">
        <v>0.54545500000000002</v>
      </c>
      <c r="T526" s="13">
        <v>0.54545500000000002</v>
      </c>
      <c r="U526" s="13">
        <v>0.54545500000000002</v>
      </c>
      <c r="V526" s="13">
        <v>0.54545500000000002</v>
      </c>
      <c r="W526" s="13">
        <v>0.54545500000000002</v>
      </c>
      <c r="X526" s="13">
        <v>0.54545500000000002</v>
      </c>
      <c r="Y526" s="30">
        <v>0.54545500000000002</v>
      </c>
      <c r="Z526" s="14">
        <v>6.5454600000000003</v>
      </c>
      <c r="AA526" s="13">
        <v>0.54545500000000002</v>
      </c>
      <c r="AB526" s="13">
        <v>0.54545500000000002</v>
      </c>
      <c r="AC526" s="42">
        <f t="shared" si="33"/>
        <v>1.09091</v>
      </c>
      <c r="AD526" s="42">
        <f t="shared" si="34"/>
        <v>0</v>
      </c>
      <c r="AE526" s="42">
        <f t="shared" si="35"/>
        <v>0</v>
      </c>
      <c r="AF526" s="42">
        <f t="shared" si="36"/>
        <v>0</v>
      </c>
    </row>
    <row r="527" spans="1:32" hidden="1" x14ac:dyDescent="0.15">
      <c r="A527" s="12" t="s">
        <v>1670</v>
      </c>
      <c r="B527" s="12">
        <v>107</v>
      </c>
      <c r="C527" s="12" t="s">
        <v>1472</v>
      </c>
      <c r="D527" s="12" t="s">
        <v>1473</v>
      </c>
      <c r="E527" s="12" t="s">
        <v>43</v>
      </c>
      <c r="F527" s="12" t="s">
        <v>352</v>
      </c>
      <c r="G527" s="12" t="s">
        <v>1671</v>
      </c>
      <c r="H527" s="12" t="s">
        <v>374</v>
      </c>
      <c r="I527" s="12" t="s">
        <v>375</v>
      </c>
      <c r="J527" s="12" t="s">
        <v>1672</v>
      </c>
      <c r="K527" s="12" t="s">
        <v>1672</v>
      </c>
      <c r="L527" s="12" t="s">
        <v>415</v>
      </c>
      <c r="M527" s="12" t="s">
        <v>358</v>
      </c>
      <c r="N527" s="13">
        <v>0.54545500000000002</v>
      </c>
      <c r="O527" s="13">
        <v>0.54545500000000002</v>
      </c>
      <c r="P527" s="13">
        <v>0.54545500000000002</v>
      </c>
      <c r="Q527" s="13">
        <v>0.54545500000000002</v>
      </c>
      <c r="R527" s="13">
        <v>0.54545500000000002</v>
      </c>
      <c r="S527" s="13">
        <v>0.54545500000000002</v>
      </c>
      <c r="T527" s="13">
        <v>0.54545500000000002</v>
      </c>
      <c r="U527" s="13">
        <v>0.54545500000000002</v>
      </c>
      <c r="V527" s="13">
        <v>0.54545500000000002</v>
      </c>
      <c r="W527" s="13">
        <v>0.54545500000000002</v>
      </c>
      <c r="X527" s="13">
        <v>0.54545500000000002</v>
      </c>
      <c r="Y527" s="30">
        <v>0.54545500000000002</v>
      </c>
      <c r="Z527" s="14">
        <v>6.5454600000000003</v>
      </c>
      <c r="AA527" s="13">
        <v>0.54545500000000002</v>
      </c>
      <c r="AB527" s="13">
        <v>0.54545500000000002</v>
      </c>
      <c r="AC527" s="42">
        <f t="shared" si="33"/>
        <v>1.09091</v>
      </c>
      <c r="AD527" s="42">
        <f t="shared" si="34"/>
        <v>0</v>
      </c>
      <c r="AE527" s="42">
        <f t="shared" si="35"/>
        <v>0</v>
      </c>
      <c r="AF527" s="42">
        <f t="shared" si="36"/>
        <v>0</v>
      </c>
    </row>
    <row r="528" spans="1:32" hidden="1" x14ac:dyDescent="0.15">
      <c r="A528" s="12" t="s">
        <v>1673</v>
      </c>
      <c r="B528" s="12">
        <v>107</v>
      </c>
      <c r="C528" s="12" t="s">
        <v>1472</v>
      </c>
      <c r="D528" s="12" t="s">
        <v>1473</v>
      </c>
      <c r="E528" s="12" t="s">
        <v>43</v>
      </c>
      <c r="F528" s="12" t="s">
        <v>352</v>
      </c>
      <c r="G528" s="12" t="s">
        <v>1674</v>
      </c>
      <c r="H528" s="12" t="s">
        <v>374</v>
      </c>
      <c r="I528" s="12" t="s">
        <v>375</v>
      </c>
      <c r="J528" s="12" t="s">
        <v>1675</v>
      </c>
      <c r="K528" s="12" t="s">
        <v>1675</v>
      </c>
      <c r="L528" s="12" t="s">
        <v>415</v>
      </c>
      <c r="M528" s="12" t="s">
        <v>358</v>
      </c>
      <c r="N528" s="13">
        <v>0.54545500000000002</v>
      </c>
      <c r="O528" s="13">
        <v>0.54545500000000002</v>
      </c>
      <c r="P528" s="13">
        <v>0.54545500000000002</v>
      </c>
      <c r="Q528" s="13">
        <v>0.54545500000000002</v>
      </c>
      <c r="R528" s="13">
        <v>0.54545500000000002</v>
      </c>
      <c r="S528" s="13">
        <v>0.54545500000000002</v>
      </c>
      <c r="T528" s="13">
        <v>0.54545500000000002</v>
      </c>
      <c r="U528" s="13">
        <v>0.54545500000000002</v>
      </c>
      <c r="V528" s="13">
        <v>0.54545500000000002</v>
      </c>
      <c r="W528" s="13">
        <v>0.54545500000000002</v>
      </c>
      <c r="X528" s="13">
        <v>0.54545500000000002</v>
      </c>
      <c r="Y528" s="30">
        <v>0.54545500000000002</v>
      </c>
      <c r="Z528" s="14">
        <v>6.5454600000000003</v>
      </c>
      <c r="AA528" s="13">
        <v>0.54545500000000002</v>
      </c>
      <c r="AB528" s="13">
        <v>0.54545500000000002</v>
      </c>
      <c r="AC528" s="42">
        <f t="shared" si="33"/>
        <v>1.09091</v>
      </c>
      <c r="AD528" s="42">
        <f t="shared" si="34"/>
        <v>0</v>
      </c>
      <c r="AE528" s="42">
        <f t="shared" si="35"/>
        <v>0</v>
      </c>
      <c r="AF528" s="42">
        <f t="shared" si="36"/>
        <v>0</v>
      </c>
    </row>
    <row r="529" spans="1:32" hidden="1" x14ac:dyDescent="0.15">
      <c r="A529" s="12" t="s">
        <v>1676</v>
      </c>
      <c r="B529" s="12">
        <v>107</v>
      </c>
      <c r="C529" s="12" t="s">
        <v>1472</v>
      </c>
      <c r="D529" s="12" t="s">
        <v>1473</v>
      </c>
      <c r="E529" s="12" t="s">
        <v>43</v>
      </c>
      <c r="F529" s="12" t="s">
        <v>352</v>
      </c>
      <c r="G529" s="12" t="s">
        <v>1677</v>
      </c>
      <c r="H529" s="12" t="s">
        <v>374</v>
      </c>
      <c r="I529" s="12" t="s">
        <v>375</v>
      </c>
      <c r="J529" s="12" t="s">
        <v>1678</v>
      </c>
      <c r="K529" s="12" t="s">
        <v>1678</v>
      </c>
      <c r="L529" s="12" t="s">
        <v>415</v>
      </c>
      <c r="M529" s="12" t="s">
        <v>358</v>
      </c>
      <c r="N529" s="13">
        <v>0.54545500000000002</v>
      </c>
      <c r="O529" s="13">
        <v>0.54545500000000002</v>
      </c>
      <c r="P529" s="13">
        <v>0.54545500000000002</v>
      </c>
      <c r="Q529" s="13">
        <v>0.54545500000000002</v>
      </c>
      <c r="R529" s="13">
        <v>0.54545500000000002</v>
      </c>
      <c r="S529" s="13">
        <v>0.54545500000000002</v>
      </c>
      <c r="T529" s="13">
        <v>0.54545500000000002</v>
      </c>
      <c r="U529" s="13">
        <v>0.54545500000000002</v>
      </c>
      <c r="V529" s="13">
        <v>0.54545500000000002</v>
      </c>
      <c r="W529" s="13">
        <v>0.54545500000000002</v>
      </c>
      <c r="X529" s="13">
        <v>0.54545500000000002</v>
      </c>
      <c r="Y529" s="30">
        <v>0.54545500000000002</v>
      </c>
      <c r="Z529" s="14">
        <v>6.5454600000000003</v>
      </c>
      <c r="AA529" s="13">
        <v>0.54545500000000002</v>
      </c>
      <c r="AB529" s="13">
        <v>0.54545500000000002</v>
      </c>
      <c r="AC529" s="42">
        <f t="shared" si="33"/>
        <v>1.09091</v>
      </c>
      <c r="AD529" s="42">
        <f t="shared" si="34"/>
        <v>0</v>
      </c>
      <c r="AE529" s="42">
        <f t="shared" si="35"/>
        <v>0</v>
      </c>
      <c r="AF529" s="42">
        <f t="shared" si="36"/>
        <v>0</v>
      </c>
    </row>
    <row r="530" spans="1:32" hidden="1" x14ac:dyDescent="0.15">
      <c r="A530" s="12" t="s">
        <v>1679</v>
      </c>
      <c r="B530" s="12">
        <v>107</v>
      </c>
      <c r="C530" s="12" t="s">
        <v>1472</v>
      </c>
      <c r="D530" s="12" t="s">
        <v>1473</v>
      </c>
      <c r="E530" s="12" t="s">
        <v>43</v>
      </c>
      <c r="F530" s="12" t="s">
        <v>352</v>
      </c>
      <c r="G530" s="12" t="s">
        <v>1680</v>
      </c>
      <c r="H530" s="12" t="s">
        <v>374</v>
      </c>
      <c r="I530" s="12" t="s">
        <v>375</v>
      </c>
      <c r="J530" s="12" t="s">
        <v>1681</v>
      </c>
      <c r="K530" s="12" t="s">
        <v>1681</v>
      </c>
      <c r="L530" s="12" t="s">
        <v>415</v>
      </c>
      <c r="M530" s="12" t="s">
        <v>358</v>
      </c>
      <c r="N530" s="13">
        <v>0.54545500000000002</v>
      </c>
      <c r="O530" s="13">
        <v>0.54545500000000002</v>
      </c>
      <c r="P530" s="13">
        <v>0.54545500000000002</v>
      </c>
      <c r="Q530" s="13">
        <v>0.54545500000000002</v>
      </c>
      <c r="R530" s="13">
        <v>0.54545500000000002</v>
      </c>
      <c r="S530" s="13">
        <v>0.54545500000000002</v>
      </c>
      <c r="T530" s="13">
        <v>0.54545500000000002</v>
      </c>
      <c r="U530" s="13">
        <v>0.54545500000000002</v>
      </c>
      <c r="V530" s="13">
        <v>0.54545500000000002</v>
      </c>
      <c r="W530" s="13">
        <v>0.54545500000000002</v>
      </c>
      <c r="X530" s="13">
        <v>0.54545500000000002</v>
      </c>
      <c r="Y530" s="30">
        <v>0.54545500000000002</v>
      </c>
      <c r="Z530" s="14">
        <v>6.5454600000000003</v>
      </c>
      <c r="AA530" s="13">
        <v>0.54545500000000002</v>
      </c>
      <c r="AB530" s="13">
        <v>0.54545500000000002</v>
      </c>
      <c r="AC530" s="42">
        <f t="shared" si="33"/>
        <v>1.09091</v>
      </c>
      <c r="AD530" s="42">
        <f t="shared" si="34"/>
        <v>0</v>
      </c>
      <c r="AE530" s="42">
        <f t="shared" si="35"/>
        <v>0</v>
      </c>
      <c r="AF530" s="42">
        <f t="shared" si="36"/>
        <v>0</v>
      </c>
    </row>
    <row r="531" spans="1:32" hidden="1" x14ac:dyDescent="0.15">
      <c r="A531" s="12" t="s">
        <v>1682</v>
      </c>
      <c r="B531" s="12">
        <v>107</v>
      </c>
      <c r="C531" s="12" t="s">
        <v>1472</v>
      </c>
      <c r="D531" s="12" t="s">
        <v>1473</v>
      </c>
      <c r="E531" s="12" t="s">
        <v>43</v>
      </c>
      <c r="F531" s="12" t="s">
        <v>352</v>
      </c>
      <c r="G531" s="12" t="s">
        <v>1683</v>
      </c>
      <c r="H531" s="12" t="s">
        <v>404</v>
      </c>
      <c r="I531" s="12" t="s">
        <v>404</v>
      </c>
      <c r="J531" s="12" t="s">
        <v>143</v>
      </c>
      <c r="K531" s="12" t="s">
        <v>143</v>
      </c>
      <c r="L531" s="12" t="s">
        <v>1146</v>
      </c>
      <c r="M531" s="12" t="s">
        <v>376</v>
      </c>
      <c r="N531" s="13">
        <v>12.8682</v>
      </c>
      <c r="O531" s="13">
        <v>12.8682</v>
      </c>
      <c r="P531" s="13">
        <v>12.8682</v>
      </c>
      <c r="Q531" s="13">
        <v>12.8682</v>
      </c>
      <c r="R531" s="13">
        <v>12.8682</v>
      </c>
      <c r="S531" s="13">
        <v>12.8682</v>
      </c>
      <c r="T531" s="13">
        <v>12.8682</v>
      </c>
      <c r="U531" s="13">
        <v>12.8682</v>
      </c>
      <c r="V531" s="13">
        <v>12.8682</v>
      </c>
      <c r="W531" s="13">
        <v>12.8682</v>
      </c>
      <c r="X531" s="13">
        <v>12.8682</v>
      </c>
      <c r="Y531" s="30">
        <v>12.8682</v>
      </c>
      <c r="Z531" s="14">
        <v>154.41839999999999</v>
      </c>
      <c r="AA531" s="13">
        <v>12.8682</v>
      </c>
      <c r="AB531" s="13">
        <v>12.8682</v>
      </c>
      <c r="AC531" s="42">
        <f t="shared" si="33"/>
        <v>25.7364</v>
      </c>
      <c r="AD531" s="42">
        <f t="shared" si="34"/>
        <v>0</v>
      </c>
      <c r="AE531" s="42">
        <f t="shared" si="35"/>
        <v>0</v>
      </c>
      <c r="AF531" s="42">
        <f t="shared" si="36"/>
        <v>0</v>
      </c>
    </row>
    <row r="532" spans="1:32" hidden="1" x14ac:dyDescent="0.15">
      <c r="A532" s="12" t="s">
        <v>1684</v>
      </c>
      <c r="B532" s="12">
        <v>107</v>
      </c>
      <c r="C532" s="12" t="s">
        <v>1472</v>
      </c>
      <c r="D532" s="12" t="s">
        <v>1473</v>
      </c>
      <c r="E532" s="12" t="s">
        <v>43</v>
      </c>
      <c r="F532" s="12" t="s">
        <v>352</v>
      </c>
      <c r="G532" s="12" t="s">
        <v>1685</v>
      </c>
      <c r="H532" s="12" t="s">
        <v>374</v>
      </c>
      <c r="I532" s="12" t="s">
        <v>375</v>
      </c>
      <c r="J532" s="12" t="s">
        <v>1686</v>
      </c>
      <c r="K532" s="12" t="s">
        <v>1686</v>
      </c>
      <c r="L532" s="12" t="s">
        <v>415</v>
      </c>
      <c r="M532" s="12" t="s">
        <v>358</v>
      </c>
      <c r="N532" s="13">
        <v>0.54545500000000002</v>
      </c>
      <c r="O532" s="13">
        <v>0.54545500000000002</v>
      </c>
      <c r="P532" s="13">
        <v>0.54545500000000002</v>
      </c>
      <c r="Q532" s="13">
        <v>0.54545500000000002</v>
      </c>
      <c r="R532" s="13">
        <v>0.54545500000000002</v>
      </c>
      <c r="S532" s="13">
        <v>0.54545500000000002</v>
      </c>
      <c r="T532" s="13">
        <v>0.54545500000000002</v>
      </c>
      <c r="U532" s="13">
        <v>0.54545500000000002</v>
      </c>
      <c r="V532" s="13">
        <v>0.54545500000000002</v>
      </c>
      <c r="W532" s="13">
        <v>0.54545500000000002</v>
      </c>
      <c r="X532" s="13">
        <v>0.54545500000000002</v>
      </c>
      <c r="Y532" s="30">
        <v>0.54545500000000002</v>
      </c>
      <c r="Z532" s="14">
        <v>6.5454600000000003</v>
      </c>
      <c r="AA532" s="13">
        <v>0.54545500000000002</v>
      </c>
      <c r="AB532" s="13">
        <v>0.54545500000000002</v>
      </c>
      <c r="AC532" s="42">
        <f t="shared" si="33"/>
        <v>1.09091</v>
      </c>
      <c r="AD532" s="42">
        <f t="shared" si="34"/>
        <v>0</v>
      </c>
      <c r="AE532" s="42">
        <f t="shared" si="35"/>
        <v>0</v>
      </c>
      <c r="AF532" s="42">
        <f t="shared" si="36"/>
        <v>0</v>
      </c>
    </row>
    <row r="533" spans="1:32" hidden="1" x14ac:dyDescent="0.15">
      <c r="A533" s="12" t="s">
        <v>1687</v>
      </c>
      <c r="B533" s="12">
        <v>107</v>
      </c>
      <c r="C533" s="12" t="s">
        <v>1472</v>
      </c>
      <c r="D533" s="12" t="s">
        <v>1473</v>
      </c>
      <c r="E533" s="12" t="s">
        <v>43</v>
      </c>
      <c r="F533" s="12" t="s">
        <v>352</v>
      </c>
      <c r="G533" s="12" t="s">
        <v>1688</v>
      </c>
      <c r="H533" s="12" t="s">
        <v>374</v>
      </c>
      <c r="I533" s="12" t="s">
        <v>375</v>
      </c>
      <c r="J533" s="12" t="s">
        <v>1689</v>
      </c>
      <c r="K533" s="12" t="s">
        <v>1689</v>
      </c>
      <c r="L533" s="12" t="s">
        <v>415</v>
      </c>
      <c r="M533" s="12" t="s">
        <v>358</v>
      </c>
      <c r="N533" s="13">
        <v>0.54545500000000002</v>
      </c>
      <c r="O533" s="13">
        <v>0.54545500000000002</v>
      </c>
      <c r="P533" s="13">
        <v>0.54545500000000002</v>
      </c>
      <c r="Q533" s="13">
        <v>0.54545500000000002</v>
      </c>
      <c r="R533" s="13">
        <v>0.54545500000000002</v>
      </c>
      <c r="S533" s="13">
        <v>0.54545500000000002</v>
      </c>
      <c r="T533" s="13">
        <v>0.54545500000000002</v>
      </c>
      <c r="U533" s="13">
        <v>0.54545500000000002</v>
      </c>
      <c r="V533" s="13">
        <v>0.54545500000000002</v>
      </c>
      <c r="W533" s="13">
        <v>0.54545500000000002</v>
      </c>
      <c r="X533" s="13">
        <v>0.54545500000000002</v>
      </c>
      <c r="Y533" s="30">
        <v>0.54545500000000002</v>
      </c>
      <c r="Z533" s="14">
        <v>6.5454600000000003</v>
      </c>
      <c r="AA533" s="13">
        <v>0.54545500000000002</v>
      </c>
      <c r="AB533" s="13">
        <v>0.54545500000000002</v>
      </c>
      <c r="AC533" s="42">
        <f t="shared" si="33"/>
        <v>1.09091</v>
      </c>
      <c r="AD533" s="42">
        <f t="shared" si="34"/>
        <v>0</v>
      </c>
      <c r="AE533" s="42">
        <f t="shared" si="35"/>
        <v>0</v>
      </c>
      <c r="AF533" s="42">
        <f t="shared" si="36"/>
        <v>0</v>
      </c>
    </row>
    <row r="534" spans="1:32" hidden="1" x14ac:dyDescent="0.15">
      <c r="A534" s="12" t="s">
        <v>1690</v>
      </c>
      <c r="B534" s="12">
        <v>107</v>
      </c>
      <c r="C534" s="12" t="s">
        <v>1472</v>
      </c>
      <c r="D534" s="12" t="s">
        <v>1473</v>
      </c>
      <c r="E534" s="12" t="s">
        <v>43</v>
      </c>
      <c r="F534" s="12" t="s">
        <v>352</v>
      </c>
      <c r="G534" s="12" t="s">
        <v>1691</v>
      </c>
      <c r="H534" s="12" t="s">
        <v>374</v>
      </c>
      <c r="I534" s="12" t="s">
        <v>375</v>
      </c>
      <c r="J534" s="12" t="s">
        <v>1692</v>
      </c>
      <c r="K534" s="12" t="s">
        <v>1692</v>
      </c>
      <c r="L534" s="12" t="s">
        <v>415</v>
      </c>
      <c r="M534" s="12" t="s">
        <v>358</v>
      </c>
      <c r="N534" s="13">
        <v>0.54545500000000002</v>
      </c>
      <c r="O534" s="13">
        <v>0.54545500000000002</v>
      </c>
      <c r="P534" s="13">
        <v>0.54545500000000002</v>
      </c>
      <c r="Q534" s="13">
        <v>0.54545500000000002</v>
      </c>
      <c r="R534" s="13">
        <v>0.54545500000000002</v>
      </c>
      <c r="S534" s="13">
        <v>0.54545500000000002</v>
      </c>
      <c r="T534" s="13">
        <v>0.54545500000000002</v>
      </c>
      <c r="U534" s="13">
        <v>0.54545500000000002</v>
      </c>
      <c r="V534" s="13">
        <v>0.54545500000000002</v>
      </c>
      <c r="W534" s="13">
        <v>0.54545500000000002</v>
      </c>
      <c r="X534" s="13">
        <v>0.54545500000000002</v>
      </c>
      <c r="Y534" s="30">
        <v>0.54545500000000002</v>
      </c>
      <c r="Z534" s="14">
        <v>6.5454600000000003</v>
      </c>
      <c r="AA534" s="13">
        <v>5.4545000000000003E-2</v>
      </c>
      <c r="AB534" s="13">
        <v>0</v>
      </c>
      <c r="AC534" s="42">
        <f t="shared" si="33"/>
        <v>5.4545000000000003E-2</v>
      </c>
      <c r="AD534" s="42">
        <f t="shared" si="34"/>
        <v>-0.49091000000000001</v>
      </c>
      <c r="AE534" s="42">
        <f t="shared" si="35"/>
        <v>-0.54545500000000002</v>
      </c>
      <c r="AF534" s="42">
        <f t="shared" si="36"/>
        <v>-1.036365</v>
      </c>
    </row>
    <row r="535" spans="1:32" hidden="1" x14ac:dyDescent="0.15">
      <c r="A535" s="12" t="s">
        <v>1693</v>
      </c>
      <c r="B535" s="12">
        <v>107</v>
      </c>
      <c r="C535" s="12" t="s">
        <v>1472</v>
      </c>
      <c r="D535" s="12" t="s">
        <v>1473</v>
      </c>
      <c r="E535" s="12" t="s">
        <v>43</v>
      </c>
      <c r="F535" s="12" t="s">
        <v>352</v>
      </c>
      <c r="G535" s="12" t="s">
        <v>1694</v>
      </c>
      <c r="H535" s="12" t="s">
        <v>374</v>
      </c>
      <c r="I535" s="12" t="s">
        <v>375</v>
      </c>
      <c r="J535" s="12" t="s">
        <v>1695</v>
      </c>
      <c r="K535" s="12" t="s">
        <v>1695</v>
      </c>
      <c r="L535" s="12" t="s">
        <v>415</v>
      </c>
      <c r="M535" s="12" t="s">
        <v>358</v>
      </c>
      <c r="N535" s="13">
        <v>0.36818200000000001</v>
      </c>
      <c r="O535" s="13">
        <v>0.36818200000000001</v>
      </c>
      <c r="P535" s="13">
        <v>0.36818200000000001</v>
      </c>
      <c r="Q535" s="13">
        <v>0.36818200000000001</v>
      </c>
      <c r="R535" s="13">
        <v>0.36818200000000001</v>
      </c>
      <c r="S535" s="13">
        <v>0.36818200000000001</v>
      </c>
      <c r="T535" s="13">
        <v>0.36818200000000001</v>
      </c>
      <c r="U535" s="13">
        <v>0.36818200000000001</v>
      </c>
      <c r="V535" s="13">
        <v>0.36818200000000001</v>
      </c>
      <c r="W535" s="13">
        <v>0.36818200000000001</v>
      </c>
      <c r="X535" s="13">
        <v>0.36818200000000001</v>
      </c>
      <c r="Y535" s="30">
        <v>0.36818200000000001</v>
      </c>
      <c r="Z535" s="14">
        <v>4.4181840000000001</v>
      </c>
      <c r="AA535" s="13">
        <v>0.36818200000000001</v>
      </c>
      <c r="AB535" s="13">
        <v>0.36818200000000001</v>
      </c>
      <c r="AC535" s="42">
        <f t="shared" si="33"/>
        <v>0.73636400000000002</v>
      </c>
      <c r="AD535" s="42">
        <f t="shared" si="34"/>
        <v>0</v>
      </c>
      <c r="AE535" s="42">
        <f t="shared" si="35"/>
        <v>0</v>
      </c>
      <c r="AF535" s="42">
        <f t="shared" si="36"/>
        <v>0</v>
      </c>
    </row>
    <row r="536" spans="1:32" hidden="1" x14ac:dyDescent="0.15">
      <c r="A536" s="12" t="s">
        <v>1696</v>
      </c>
      <c r="B536" s="12">
        <v>107</v>
      </c>
      <c r="C536" s="12" t="s">
        <v>1472</v>
      </c>
      <c r="D536" s="12" t="s">
        <v>1473</v>
      </c>
      <c r="E536" s="12" t="s">
        <v>43</v>
      </c>
      <c r="F536" s="12" t="s">
        <v>352</v>
      </c>
      <c r="G536" s="12" t="s">
        <v>1697</v>
      </c>
      <c r="H536" s="12" t="s">
        <v>374</v>
      </c>
      <c r="I536" s="12" t="s">
        <v>375</v>
      </c>
      <c r="J536" s="12" t="s">
        <v>1698</v>
      </c>
      <c r="K536" s="12" t="s">
        <v>1698</v>
      </c>
      <c r="L536" s="12" t="s">
        <v>415</v>
      </c>
      <c r="M536" s="12" t="s">
        <v>358</v>
      </c>
      <c r="N536" s="13">
        <v>0.54545500000000002</v>
      </c>
      <c r="O536" s="13">
        <v>0.54545500000000002</v>
      </c>
      <c r="P536" s="13">
        <v>0.54545500000000002</v>
      </c>
      <c r="Q536" s="13">
        <v>0.54545500000000002</v>
      </c>
      <c r="R536" s="13">
        <v>0.54545500000000002</v>
      </c>
      <c r="S536" s="13">
        <v>0.54545500000000002</v>
      </c>
      <c r="T536" s="13">
        <v>0.54545500000000002</v>
      </c>
      <c r="U536" s="13">
        <v>0.54545500000000002</v>
      </c>
      <c r="V536" s="13">
        <v>0.54545500000000002</v>
      </c>
      <c r="W536" s="13">
        <v>0.54545500000000002</v>
      </c>
      <c r="X536" s="13">
        <v>0.54545500000000002</v>
      </c>
      <c r="Y536" s="30">
        <v>0.54545500000000002</v>
      </c>
      <c r="Z536" s="14">
        <v>6.5454600000000003</v>
      </c>
      <c r="AA536" s="13">
        <v>0.54545500000000002</v>
      </c>
      <c r="AB536" s="13">
        <v>0.54545500000000002</v>
      </c>
      <c r="AC536" s="42">
        <f t="shared" si="33"/>
        <v>1.09091</v>
      </c>
      <c r="AD536" s="42">
        <f t="shared" si="34"/>
        <v>0</v>
      </c>
      <c r="AE536" s="42">
        <f t="shared" si="35"/>
        <v>0</v>
      </c>
      <c r="AF536" s="42">
        <f t="shared" si="36"/>
        <v>0</v>
      </c>
    </row>
    <row r="537" spans="1:32" hidden="1" x14ac:dyDescent="0.15">
      <c r="A537" s="12" t="s">
        <v>1699</v>
      </c>
      <c r="B537" s="12">
        <v>107</v>
      </c>
      <c r="C537" s="12" t="s">
        <v>1472</v>
      </c>
      <c r="D537" s="12" t="s">
        <v>1473</v>
      </c>
      <c r="E537" s="12" t="s">
        <v>43</v>
      </c>
      <c r="F537" s="12" t="s">
        <v>352</v>
      </c>
      <c r="G537" s="12" t="s">
        <v>1700</v>
      </c>
      <c r="H537" s="12" t="s">
        <v>374</v>
      </c>
      <c r="I537" s="12" t="s">
        <v>375</v>
      </c>
      <c r="J537" s="12" t="s">
        <v>1701</v>
      </c>
      <c r="K537" s="12" t="s">
        <v>1701</v>
      </c>
      <c r="L537" s="12" t="s">
        <v>415</v>
      </c>
      <c r="M537" s="12" t="s">
        <v>358</v>
      </c>
      <c r="N537" s="13">
        <v>3.3574549999999999</v>
      </c>
      <c r="O537" s="13">
        <v>3.3574549999999999</v>
      </c>
      <c r="P537" s="13">
        <v>3.3574549999999999</v>
      </c>
      <c r="Q537" s="13">
        <v>3.3574549999999999</v>
      </c>
      <c r="R537" s="13">
        <v>3.3574549999999999</v>
      </c>
      <c r="S537" s="13">
        <v>3.3574549999999999</v>
      </c>
      <c r="T537" s="13">
        <v>3.3574549999999999</v>
      </c>
      <c r="U537" s="13">
        <v>3.3574549999999999</v>
      </c>
      <c r="V537" s="13">
        <v>3.3574549999999999</v>
      </c>
      <c r="W537" s="13">
        <v>3.3574549999999999</v>
      </c>
      <c r="X537" s="13">
        <v>3.3574549999999999</v>
      </c>
      <c r="Y537" s="30">
        <v>3.3574549999999999</v>
      </c>
      <c r="Z537" s="14">
        <v>40.289459999999998</v>
      </c>
      <c r="AA537" s="13">
        <v>3.3574549999999999</v>
      </c>
      <c r="AB537" s="13">
        <v>3.3574549999999999</v>
      </c>
      <c r="AC537" s="42">
        <f t="shared" si="33"/>
        <v>6.7149099999999997</v>
      </c>
      <c r="AD537" s="42">
        <f t="shared" si="34"/>
        <v>0</v>
      </c>
      <c r="AE537" s="42">
        <f t="shared" si="35"/>
        <v>0</v>
      </c>
      <c r="AF537" s="42">
        <f t="shared" si="36"/>
        <v>0</v>
      </c>
    </row>
    <row r="538" spans="1:32" hidden="1" x14ac:dyDescent="0.15">
      <c r="A538" s="12" t="s">
        <v>1702</v>
      </c>
      <c r="B538" s="12">
        <v>107</v>
      </c>
      <c r="C538" s="12" t="s">
        <v>1472</v>
      </c>
      <c r="D538" s="12" t="s">
        <v>1473</v>
      </c>
      <c r="E538" s="12" t="s">
        <v>43</v>
      </c>
      <c r="F538" s="12" t="s">
        <v>352</v>
      </c>
      <c r="G538" s="12" t="s">
        <v>1703</v>
      </c>
      <c r="H538" s="12" t="s">
        <v>374</v>
      </c>
      <c r="I538" s="12" t="s">
        <v>375</v>
      </c>
      <c r="J538" s="12" t="s">
        <v>1704</v>
      </c>
      <c r="K538" s="12" t="s">
        <v>1704</v>
      </c>
      <c r="L538" s="12" t="s">
        <v>415</v>
      </c>
      <c r="M538" s="12" t="s">
        <v>358</v>
      </c>
      <c r="N538" s="13">
        <v>0.54545500000000002</v>
      </c>
      <c r="O538" s="13">
        <v>0.54545500000000002</v>
      </c>
      <c r="P538" s="13">
        <v>0.54545500000000002</v>
      </c>
      <c r="Q538" s="13">
        <v>0.54545500000000002</v>
      </c>
      <c r="R538" s="13">
        <v>0.54545500000000002</v>
      </c>
      <c r="S538" s="13">
        <v>0.54545500000000002</v>
      </c>
      <c r="T538" s="13">
        <v>0.54545500000000002</v>
      </c>
      <c r="U538" s="13">
        <v>0.54545500000000002</v>
      </c>
      <c r="V538" s="13">
        <v>0.54545500000000002</v>
      </c>
      <c r="W538" s="13">
        <v>0.54545500000000002</v>
      </c>
      <c r="X538" s="13">
        <v>0.54545500000000002</v>
      </c>
      <c r="Y538" s="30">
        <v>0.54545500000000002</v>
      </c>
      <c r="Z538" s="14">
        <v>6.5454600000000003</v>
      </c>
      <c r="AA538" s="13">
        <v>0.54545500000000002</v>
      </c>
      <c r="AB538" s="13">
        <v>0.54545500000000002</v>
      </c>
      <c r="AC538" s="42">
        <f t="shared" si="33"/>
        <v>1.09091</v>
      </c>
      <c r="AD538" s="42">
        <f t="shared" si="34"/>
        <v>0</v>
      </c>
      <c r="AE538" s="42">
        <f t="shared" si="35"/>
        <v>0</v>
      </c>
      <c r="AF538" s="42">
        <f t="shared" si="36"/>
        <v>0</v>
      </c>
    </row>
    <row r="539" spans="1:32" hidden="1" x14ac:dyDescent="0.15">
      <c r="A539" s="12" t="s">
        <v>1705</v>
      </c>
      <c r="B539" s="12">
        <v>107</v>
      </c>
      <c r="C539" s="12" t="s">
        <v>1472</v>
      </c>
      <c r="D539" s="12" t="s">
        <v>1473</v>
      </c>
      <c r="E539" s="12" t="s">
        <v>43</v>
      </c>
      <c r="F539" s="12" t="s">
        <v>352</v>
      </c>
      <c r="G539" s="12" t="s">
        <v>1706</v>
      </c>
      <c r="H539" s="12" t="s">
        <v>374</v>
      </c>
      <c r="I539" s="12" t="s">
        <v>375</v>
      </c>
      <c r="J539" s="12" t="s">
        <v>1707</v>
      </c>
      <c r="K539" s="12" t="s">
        <v>1707</v>
      </c>
      <c r="L539" s="12" t="s">
        <v>415</v>
      </c>
      <c r="M539" s="12" t="s">
        <v>358</v>
      </c>
      <c r="N539" s="13">
        <v>0.54545500000000002</v>
      </c>
      <c r="O539" s="13">
        <v>0.54545500000000002</v>
      </c>
      <c r="P539" s="13">
        <v>0.54545500000000002</v>
      </c>
      <c r="Q539" s="13">
        <v>0.54545500000000002</v>
      </c>
      <c r="R539" s="13">
        <v>0.54545500000000002</v>
      </c>
      <c r="S539" s="13">
        <v>0.54545500000000002</v>
      </c>
      <c r="T539" s="13">
        <v>0.54545500000000002</v>
      </c>
      <c r="U539" s="13">
        <v>0.54545500000000002</v>
      </c>
      <c r="V539" s="13">
        <v>0.54545500000000002</v>
      </c>
      <c r="W539" s="13">
        <v>0.54545500000000002</v>
      </c>
      <c r="X539" s="13">
        <v>0.54545500000000002</v>
      </c>
      <c r="Y539" s="30">
        <v>0.54545500000000002</v>
      </c>
      <c r="Z539" s="14">
        <v>6.5454600000000003</v>
      </c>
      <c r="AA539" s="13">
        <v>0.54545500000000002</v>
      </c>
      <c r="AB539" s="13">
        <v>-0.54545500000000002</v>
      </c>
      <c r="AC539" s="42">
        <f t="shared" si="33"/>
        <v>0</v>
      </c>
      <c r="AD539" s="42">
        <f t="shared" si="34"/>
        <v>0</v>
      </c>
      <c r="AE539" s="42">
        <f t="shared" si="35"/>
        <v>-1.09091</v>
      </c>
      <c r="AF539" s="42">
        <f t="shared" si="36"/>
        <v>-1.09091</v>
      </c>
    </row>
    <row r="540" spans="1:32" hidden="1" x14ac:dyDescent="0.15">
      <c r="A540" s="12" t="s">
        <v>1708</v>
      </c>
      <c r="B540" s="12">
        <v>107</v>
      </c>
      <c r="C540" s="12" t="s">
        <v>1472</v>
      </c>
      <c r="D540" s="12" t="s">
        <v>1473</v>
      </c>
      <c r="E540" s="12" t="s">
        <v>43</v>
      </c>
      <c r="F540" s="12" t="s">
        <v>352</v>
      </c>
      <c r="G540" s="12" t="s">
        <v>1709</v>
      </c>
      <c r="H540" s="12" t="s">
        <v>374</v>
      </c>
      <c r="I540" s="12" t="s">
        <v>375</v>
      </c>
      <c r="J540" s="12" t="s">
        <v>1710</v>
      </c>
      <c r="K540" s="12" t="s">
        <v>1710</v>
      </c>
      <c r="L540" s="12" t="s">
        <v>415</v>
      </c>
      <c r="M540" s="12" t="s">
        <v>358</v>
      </c>
      <c r="N540" s="13">
        <v>0.54545500000000002</v>
      </c>
      <c r="O540" s="13">
        <v>0.54545500000000002</v>
      </c>
      <c r="P540" s="13">
        <v>0.54545500000000002</v>
      </c>
      <c r="Q540" s="13">
        <v>0.54545500000000002</v>
      </c>
      <c r="R540" s="13">
        <v>0.54545500000000002</v>
      </c>
      <c r="S540" s="13">
        <v>0.54545500000000002</v>
      </c>
      <c r="T540" s="13">
        <v>0.54545500000000002</v>
      </c>
      <c r="U540" s="13">
        <v>0.54545500000000002</v>
      </c>
      <c r="V540" s="13">
        <v>0.54545500000000002</v>
      </c>
      <c r="W540" s="13">
        <v>0.54545500000000002</v>
      </c>
      <c r="X540" s="13">
        <v>0.54545500000000002</v>
      </c>
      <c r="Y540" s="30">
        <v>0.54545500000000002</v>
      </c>
      <c r="Z540" s="14">
        <v>6.5454600000000003</v>
      </c>
      <c r="AA540" s="13">
        <v>0.54545500000000002</v>
      </c>
      <c r="AB540" s="13">
        <v>0.54545500000000002</v>
      </c>
      <c r="AC540" s="42">
        <f t="shared" si="33"/>
        <v>1.09091</v>
      </c>
      <c r="AD540" s="42">
        <f t="shared" si="34"/>
        <v>0</v>
      </c>
      <c r="AE540" s="42">
        <f t="shared" si="35"/>
        <v>0</v>
      </c>
      <c r="AF540" s="42">
        <f t="shared" si="36"/>
        <v>0</v>
      </c>
    </row>
    <row r="541" spans="1:32" hidden="1" x14ac:dyDescent="0.15">
      <c r="A541" s="12" t="s">
        <v>1711</v>
      </c>
      <c r="B541" s="12">
        <v>107</v>
      </c>
      <c r="C541" s="12" t="s">
        <v>1472</v>
      </c>
      <c r="D541" s="12" t="s">
        <v>1473</v>
      </c>
      <c r="E541" s="12" t="s">
        <v>43</v>
      </c>
      <c r="F541" s="12" t="s">
        <v>352</v>
      </c>
      <c r="G541" s="12" t="s">
        <v>1712</v>
      </c>
      <c r="H541" s="12" t="s">
        <v>374</v>
      </c>
      <c r="I541" s="12" t="s">
        <v>375</v>
      </c>
      <c r="J541" s="12" t="s">
        <v>1713</v>
      </c>
      <c r="K541" s="12" t="s">
        <v>1713</v>
      </c>
      <c r="L541" s="12" t="s">
        <v>415</v>
      </c>
      <c r="M541" s="12" t="s">
        <v>358</v>
      </c>
      <c r="N541" s="13">
        <v>0.54545500000000002</v>
      </c>
      <c r="O541" s="13">
        <v>0.54545500000000002</v>
      </c>
      <c r="P541" s="13">
        <v>0.54545500000000002</v>
      </c>
      <c r="Q541" s="13">
        <v>0.54545500000000002</v>
      </c>
      <c r="R541" s="13">
        <v>0.54545500000000002</v>
      </c>
      <c r="S541" s="13">
        <v>0.54545500000000002</v>
      </c>
      <c r="T541" s="13">
        <v>0.54545500000000002</v>
      </c>
      <c r="U541" s="13">
        <v>0.54545500000000002</v>
      </c>
      <c r="V541" s="13">
        <v>0.54545500000000002</v>
      </c>
      <c r="W541" s="13">
        <v>0.54545500000000002</v>
      </c>
      <c r="X541" s="13">
        <v>0.54545500000000002</v>
      </c>
      <c r="Y541" s="30">
        <v>0.54545500000000002</v>
      </c>
      <c r="Z541" s="14">
        <v>6.5454600000000003</v>
      </c>
      <c r="AA541" s="13">
        <v>0.54545500000000002</v>
      </c>
      <c r="AB541" s="13">
        <v>0.54545500000000002</v>
      </c>
      <c r="AC541" s="42">
        <f t="shared" si="33"/>
        <v>1.09091</v>
      </c>
      <c r="AD541" s="42">
        <f t="shared" si="34"/>
        <v>0</v>
      </c>
      <c r="AE541" s="42">
        <f t="shared" si="35"/>
        <v>0</v>
      </c>
      <c r="AF541" s="42">
        <f t="shared" si="36"/>
        <v>0</v>
      </c>
    </row>
    <row r="542" spans="1:32" hidden="1" x14ac:dyDescent="0.15">
      <c r="A542" s="12" t="s">
        <v>1714</v>
      </c>
      <c r="B542" s="12">
        <v>107</v>
      </c>
      <c r="C542" s="12" t="s">
        <v>1472</v>
      </c>
      <c r="D542" s="12" t="s">
        <v>1473</v>
      </c>
      <c r="E542" s="12" t="s">
        <v>43</v>
      </c>
      <c r="F542" s="12" t="s">
        <v>352</v>
      </c>
      <c r="G542" s="12" t="s">
        <v>1715</v>
      </c>
      <c r="H542" s="12" t="s">
        <v>490</v>
      </c>
      <c r="I542" s="12" t="s">
        <v>375</v>
      </c>
      <c r="J542" s="12" t="s">
        <v>1716</v>
      </c>
      <c r="K542" s="12" t="s">
        <v>1716</v>
      </c>
      <c r="L542" s="12" t="s">
        <v>535</v>
      </c>
      <c r="M542" s="12" t="s">
        <v>358</v>
      </c>
      <c r="N542" s="13">
        <v>0.54545500000000002</v>
      </c>
      <c r="O542" s="13">
        <v>0.54545500000000002</v>
      </c>
      <c r="P542" s="13">
        <v>0.54545500000000002</v>
      </c>
      <c r="Q542" s="13">
        <v>0.54545500000000002</v>
      </c>
      <c r="R542" s="13">
        <v>0.54545500000000002</v>
      </c>
      <c r="S542" s="13">
        <v>0.54545500000000002</v>
      </c>
      <c r="T542" s="13">
        <v>0.54545500000000002</v>
      </c>
      <c r="U542" s="13">
        <v>0.54545500000000002</v>
      </c>
      <c r="V542" s="13">
        <v>0.54545500000000002</v>
      </c>
      <c r="W542" s="13">
        <v>0.54545500000000002</v>
      </c>
      <c r="X542" s="13">
        <v>0.54545500000000002</v>
      </c>
      <c r="Y542" s="30">
        <v>0.54545500000000002</v>
      </c>
      <c r="Z542" s="14">
        <v>6.5454600000000003</v>
      </c>
      <c r="AA542" s="13">
        <v>0.54545500000000002</v>
      </c>
      <c r="AB542" s="13">
        <v>0.54545500000000002</v>
      </c>
      <c r="AC542" s="42">
        <f t="shared" si="33"/>
        <v>1.09091</v>
      </c>
      <c r="AD542" s="42">
        <f t="shared" si="34"/>
        <v>0</v>
      </c>
      <c r="AE542" s="42">
        <f t="shared" si="35"/>
        <v>0</v>
      </c>
      <c r="AF542" s="42">
        <f t="shared" si="36"/>
        <v>0</v>
      </c>
    </row>
    <row r="543" spans="1:32" hidden="1" x14ac:dyDescent="0.15">
      <c r="A543" s="12" t="s">
        <v>1717</v>
      </c>
      <c r="B543" s="12">
        <v>107</v>
      </c>
      <c r="C543" s="12" t="s">
        <v>1472</v>
      </c>
      <c r="D543" s="12" t="s">
        <v>1473</v>
      </c>
      <c r="E543" s="12" t="s">
        <v>43</v>
      </c>
      <c r="F543" s="12" t="s">
        <v>352</v>
      </c>
      <c r="G543" s="12" t="s">
        <v>1718</v>
      </c>
      <c r="H543" s="12" t="s">
        <v>374</v>
      </c>
      <c r="I543" s="12" t="s">
        <v>375</v>
      </c>
      <c r="J543" s="12" t="s">
        <v>1388</v>
      </c>
      <c r="K543" s="12" t="s">
        <v>934</v>
      </c>
      <c r="L543" s="12" t="s">
        <v>373</v>
      </c>
      <c r="M543" s="12" t="s">
        <v>376</v>
      </c>
      <c r="N543" s="13">
        <v>0.54545500000000002</v>
      </c>
      <c r="O543" s="13">
        <v>0.54545500000000002</v>
      </c>
      <c r="P543" s="13">
        <v>0.54545399999999999</v>
      </c>
      <c r="Q543" s="13">
        <v>0.54545500000000002</v>
      </c>
      <c r="R543" s="13">
        <v>0.54545500000000002</v>
      </c>
      <c r="S543" s="13">
        <v>0.54545399999999999</v>
      </c>
      <c r="T543" s="13">
        <v>0.54545500000000002</v>
      </c>
      <c r="U543" s="13">
        <v>0.54545500000000002</v>
      </c>
      <c r="V543" s="13">
        <v>0.54545399999999999</v>
      </c>
      <c r="W543" s="13">
        <v>1.6363639999999999</v>
      </c>
      <c r="X543" s="13">
        <v>0</v>
      </c>
      <c r="Y543" s="30">
        <v>0</v>
      </c>
      <c r="Z543" s="14">
        <v>6.5454559999999997</v>
      </c>
      <c r="AA543" s="13">
        <v>1.6363639999999999</v>
      </c>
      <c r="AB543" s="13">
        <v>0</v>
      </c>
      <c r="AC543" s="42">
        <f t="shared" si="33"/>
        <v>1.6363639999999999</v>
      </c>
      <c r="AD543" s="42">
        <f t="shared" si="34"/>
        <v>1.0909089999999999</v>
      </c>
      <c r="AE543" s="42">
        <f t="shared" si="35"/>
        <v>-0.54545500000000002</v>
      </c>
      <c r="AF543" s="42">
        <f t="shared" si="36"/>
        <v>0.54545399999999988</v>
      </c>
    </row>
    <row r="544" spans="1:32" hidden="1" x14ac:dyDescent="0.15">
      <c r="A544" s="12" t="s">
        <v>1719</v>
      </c>
      <c r="B544" s="12">
        <v>107</v>
      </c>
      <c r="C544" s="12" t="s">
        <v>1472</v>
      </c>
      <c r="D544" s="12" t="s">
        <v>1473</v>
      </c>
      <c r="E544" s="12" t="s">
        <v>43</v>
      </c>
      <c r="F544" s="12" t="s">
        <v>352</v>
      </c>
      <c r="G544" s="12" t="s">
        <v>1720</v>
      </c>
      <c r="H544" s="12" t="s">
        <v>366</v>
      </c>
      <c r="I544" s="12" t="s">
        <v>367</v>
      </c>
      <c r="J544" s="12" t="s">
        <v>1397</v>
      </c>
      <c r="K544" s="12" t="s">
        <v>1397</v>
      </c>
      <c r="L544" s="12" t="s">
        <v>919</v>
      </c>
      <c r="M544" s="12" t="s">
        <v>376</v>
      </c>
      <c r="N544" s="13">
        <v>0.54545500000000002</v>
      </c>
      <c r="O544" s="13">
        <v>0.54545500000000002</v>
      </c>
      <c r="P544" s="13">
        <v>0.54545399999999999</v>
      </c>
      <c r="Q544" s="13">
        <v>0.54545500000000002</v>
      </c>
      <c r="R544" s="13">
        <v>0.54545500000000002</v>
      </c>
      <c r="S544" s="13">
        <v>0.54545399999999999</v>
      </c>
      <c r="T544" s="13">
        <v>0.54545500000000002</v>
      </c>
      <c r="U544" s="13">
        <v>0.54545500000000002</v>
      </c>
      <c r="V544" s="13">
        <v>0.54545399999999999</v>
      </c>
      <c r="W544" s="13">
        <v>1.6363639999999999</v>
      </c>
      <c r="X544" s="13">
        <v>0</v>
      </c>
      <c r="Y544" s="30">
        <v>0</v>
      </c>
      <c r="Z544" s="14">
        <v>6.5454559999999997</v>
      </c>
      <c r="AA544" s="13">
        <v>1.6363639999999999</v>
      </c>
      <c r="AB544" s="13">
        <v>0</v>
      </c>
      <c r="AC544" s="42">
        <f t="shared" si="33"/>
        <v>1.6363639999999999</v>
      </c>
      <c r="AD544" s="42">
        <f t="shared" si="34"/>
        <v>1.0909089999999999</v>
      </c>
      <c r="AE544" s="42">
        <f t="shared" si="35"/>
        <v>-0.54545500000000002</v>
      </c>
      <c r="AF544" s="42">
        <f t="shared" si="36"/>
        <v>0.54545399999999988</v>
      </c>
    </row>
    <row r="545" spans="1:32" hidden="1" x14ac:dyDescent="0.15">
      <c r="A545" s="12" t="s">
        <v>1721</v>
      </c>
      <c r="B545" s="12">
        <v>107</v>
      </c>
      <c r="C545" s="12" t="s">
        <v>1472</v>
      </c>
      <c r="D545" s="12" t="s">
        <v>1473</v>
      </c>
      <c r="E545" s="12" t="s">
        <v>43</v>
      </c>
      <c r="F545" s="12" t="s">
        <v>352</v>
      </c>
      <c r="G545" s="12" t="s">
        <v>1722</v>
      </c>
      <c r="H545" s="12" t="s">
        <v>374</v>
      </c>
      <c r="I545" s="12" t="s">
        <v>375</v>
      </c>
      <c r="J545" s="12" t="s">
        <v>1723</v>
      </c>
      <c r="K545" s="12" t="s">
        <v>1723</v>
      </c>
      <c r="L545" s="12" t="s">
        <v>415</v>
      </c>
      <c r="M545" s="12" t="s">
        <v>358</v>
      </c>
      <c r="N545" s="13">
        <v>0.54545500000000002</v>
      </c>
      <c r="O545" s="13">
        <v>0.54545500000000002</v>
      </c>
      <c r="P545" s="13">
        <v>0.54545500000000002</v>
      </c>
      <c r="Q545" s="13">
        <v>0.54545500000000002</v>
      </c>
      <c r="R545" s="13">
        <v>0.54545500000000002</v>
      </c>
      <c r="S545" s="13">
        <v>0.54545500000000002</v>
      </c>
      <c r="T545" s="13">
        <v>0.54545500000000002</v>
      </c>
      <c r="U545" s="13">
        <v>0.54545500000000002</v>
      </c>
      <c r="V545" s="13">
        <v>0.54545500000000002</v>
      </c>
      <c r="W545" s="13">
        <v>0</v>
      </c>
      <c r="X545" s="13">
        <v>0</v>
      </c>
      <c r="Y545" s="30">
        <v>0</v>
      </c>
      <c r="Z545" s="14">
        <v>4.9090949999999998</v>
      </c>
      <c r="AA545" s="13">
        <v>0</v>
      </c>
      <c r="AB545" s="13">
        <v>0</v>
      </c>
      <c r="AC545" s="42">
        <f t="shared" si="33"/>
        <v>0</v>
      </c>
      <c r="AD545" s="42">
        <f t="shared" si="34"/>
        <v>-0.54545500000000002</v>
      </c>
      <c r="AE545" s="42">
        <f t="shared" si="35"/>
        <v>-0.54545500000000002</v>
      </c>
      <c r="AF545" s="42">
        <f t="shared" si="36"/>
        <v>-1.09091</v>
      </c>
    </row>
    <row r="546" spans="1:32" hidden="1" x14ac:dyDescent="0.15">
      <c r="A546" s="12" t="s">
        <v>1724</v>
      </c>
      <c r="B546" s="12">
        <v>107</v>
      </c>
      <c r="C546" s="12" t="s">
        <v>1472</v>
      </c>
      <c r="D546" s="12" t="s">
        <v>1473</v>
      </c>
      <c r="E546" s="12" t="s">
        <v>43</v>
      </c>
      <c r="F546" s="12" t="s">
        <v>352</v>
      </c>
      <c r="G546" s="12" t="s">
        <v>1725</v>
      </c>
      <c r="H546" s="12" t="s">
        <v>374</v>
      </c>
      <c r="I546" s="12" t="s">
        <v>375</v>
      </c>
      <c r="J546" s="12" t="s">
        <v>1726</v>
      </c>
      <c r="K546" s="12" t="s">
        <v>1726</v>
      </c>
      <c r="L546" s="12" t="s">
        <v>415</v>
      </c>
      <c r="M546" s="12" t="s">
        <v>358</v>
      </c>
      <c r="N546" s="13">
        <v>0.46363599999999999</v>
      </c>
      <c r="O546" s="13">
        <v>0.46363700000000002</v>
      </c>
      <c r="P546" s="13">
        <v>0.46363599999999999</v>
      </c>
      <c r="Q546" s="13">
        <v>0.46363599999999999</v>
      </c>
      <c r="R546" s="13">
        <v>0.46363700000000002</v>
      </c>
      <c r="S546" s="13">
        <v>0.46363599999999999</v>
      </c>
      <c r="T546" s="13">
        <v>0.46363599999999999</v>
      </c>
      <c r="U546" s="13">
        <v>0.46363700000000002</v>
      </c>
      <c r="V546" s="13">
        <v>0.46363599999999999</v>
      </c>
      <c r="W546" s="13">
        <v>1.390909</v>
      </c>
      <c r="X546" s="13">
        <v>0</v>
      </c>
      <c r="Y546" s="30">
        <v>0</v>
      </c>
      <c r="Z546" s="14">
        <v>5.5636359999999998</v>
      </c>
      <c r="AA546" s="13">
        <v>1.390909</v>
      </c>
      <c r="AB546" s="13">
        <v>0</v>
      </c>
      <c r="AC546" s="42">
        <f t="shared" si="33"/>
        <v>1.390909</v>
      </c>
      <c r="AD546" s="42">
        <f t="shared" si="34"/>
        <v>0.92727300000000001</v>
      </c>
      <c r="AE546" s="42">
        <f t="shared" si="35"/>
        <v>-0.46363700000000002</v>
      </c>
      <c r="AF546" s="42">
        <f t="shared" si="36"/>
        <v>0.46363599999999999</v>
      </c>
    </row>
    <row r="547" spans="1:32" hidden="1" x14ac:dyDescent="0.15">
      <c r="A547" s="12" t="s">
        <v>1727</v>
      </c>
      <c r="B547" s="12">
        <v>107</v>
      </c>
      <c r="C547" s="12" t="s">
        <v>1472</v>
      </c>
      <c r="D547" s="12" t="s">
        <v>1473</v>
      </c>
      <c r="E547" s="12" t="s">
        <v>43</v>
      </c>
      <c r="F547" s="12" t="s">
        <v>352</v>
      </c>
      <c r="G547" s="12" t="s">
        <v>1728</v>
      </c>
      <c r="H547" s="12" t="s">
        <v>374</v>
      </c>
      <c r="I547" s="12" t="s">
        <v>375</v>
      </c>
      <c r="J547" s="12" t="s">
        <v>1729</v>
      </c>
      <c r="K547" s="12" t="s">
        <v>1729</v>
      </c>
      <c r="L547" s="12" t="s">
        <v>415</v>
      </c>
      <c r="M547" s="12" t="s">
        <v>358</v>
      </c>
      <c r="N547" s="13">
        <v>0.49090899999999998</v>
      </c>
      <c r="O547" s="13">
        <v>0.49090899999999998</v>
      </c>
      <c r="P547" s="13">
        <v>0.49090899999999998</v>
      </c>
      <c r="Q547" s="13">
        <v>0.49090899999999998</v>
      </c>
      <c r="R547" s="13">
        <v>0.49090899999999998</v>
      </c>
      <c r="S547" s="13">
        <v>0.49090899999999998</v>
      </c>
      <c r="T547" s="13">
        <v>0.49090899999999998</v>
      </c>
      <c r="U547" s="13">
        <v>0.49090899999999998</v>
      </c>
      <c r="V547" s="13">
        <v>0.49090899999999998</v>
      </c>
      <c r="W547" s="13">
        <v>1.4727269999999999</v>
      </c>
      <c r="X547" s="13">
        <v>0</v>
      </c>
      <c r="Y547" s="30">
        <v>0</v>
      </c>
      <c r="Z547" s="14">
        <v>5.8909079999999996</v>
      </c>
      <c r="AA547" s="13">
        <v>1.4727269999999999</v>
      </c>
      <c r="AB547" s="13">
        <v>0</v>
      </c>
      <c r="AC547" s="42">
        <f t="shared" si="33"/>
        <v>1.4727269999999999</v>
      </c>
      <c r="AD547" s="42">
        <f t="shared" si="34"/>
        <v>0.98181799999999986</v>
      </c>
      <c r="AE547" s="42">
        <f t="shared" si="35"/>
        <v>-0.49090899999999998</v>
      </c>
      <c r="AF547" s="42">
        <f t="shared" si="36"/>
        <v>0.49090899999999987</v>
      </c>
    </row>
    <row r="548" spans="1:32" hidden="1" x14ac:dyDescent="0.15">
      <c r="A548" s="12" t="s">
        <v>1730</v>
      </c>
      <c r="B548" s="12">
        <v>107</v>
      </c>
      <c r="C548" s="12" t="s">
        <v>1472</v>
      </c>
      <c r="D548" s="12" t="s">
        <v>1473</v>
      </c>
      <c r="E548" s="12" t="s">
        <v>43</v>
      </c>
      <c r="F548" s="12" t="s">
        <v>352</v>
      </c>
      <c r="G548" s="12" t="s">
        <v>1731</v>
      </c>
      <c r="H548" s="12" t="s">
        <v>374</v>
      </c>
      <c r="I548" s="12" t="s">
        <v>375</v>
      </c>
      <c r="J548" s="12" t="s">
        <v>1732</v>
      </c>
      <c r="K548" s="12" t="s">
        <v>1732</v>
      </c>
      <c r="L548" s="12" t="s">
        <v>415</v>
      </c>
      <c r="M548" s="12" t="s">
        <v>358</v>
      </c>
      <c r="N548" s="13">
        <v>0.54545500000000002</v>
      </c>
      <c r="O548" s="13">
        <v>0.54545500000000002</v>
      </c>
      <c r="P548" s="13">
        <v>0.54545399999999999</v>
      </c>
      <c r="Q548" s="13">
        <v>0.54545500000000002</v>
      </c>
      <c r="R548" s="13">
        <v>0.54545500000000002</v>
      </c>
      <c r="S548" s="13">
        <v>0.54545399999999999</v>
      </c>
      <c r="T548" s="13">
        <v>0.54545500000000002</v>
      </c>
      <c r="U548" s="13">
        <v>0.54545500000000002</v>
      </c>
      <c r="V548" s="13">
        <v>0.54545399999999999</v>
      </c>
      <c r="W548" s="13">
        <v>1.6363639999999999</v>
      </c>
      <c r="X548" s="13">
        <v>0</v>
      </c>
      <c r="Y548" s="30">
        <v>0</v>
      </c>
      <c r="Z548" s="14">
        <v>6.5454559999999997</v>
      </c>
      <c r="AA548" s="13">
        <v>1.6363639999999999</v>
      </c>
      <c r="AB548" s="13">
        <v>0</v>
      </c>
      <c r="AC548" s="42">
        <f t="shared" si="33"/>
        <v>1.6363639999999999</v>
      </c>
      <c r="AD548" s="42">
        <f t="shared" si="34"/>
        <v>1.0909089999999999</v>
      </c>
      <c r="AE548" s="42">
        <f t="shared" si="35"/>
        <v>-0.54545500000000002</v>
      </c>
      <c r="AF548" s="42">
        <f t="shared" si="36"/>
        <v>0.54545399999999988</v>
      </c>
    </row>
    <row r="549" spans="1:32" hidden="1" x14ac:dyDescent="0.15">
      <c r="A549" s="12" t="s">
        <v>1733</v>
      </c>
      <c r="B549" s="12">
        <v>107</v>
      </c>
      <c r="C549" s="12" t="s">
        <v>1472</v>
      </c>
      <c r="D549" s="12" t="s">
        <v>1473</v>
      </c>
      <c r="E549" s="12" t="s">
        <v>43</v>
      </c>
      <c r="F549" s="12" t="s">
        <v>352</v>
      </c>
      <c r="G549" s="12" t="s">
        <v>1734</v>
      </c>
      <c r="H549" s="12" t="s">
        <v>374</v>
      </c>
      <c r="I549" s="12" t="s">
        <v>375</v>
      </c>
      <c r="J549" s="12" t="s">
        <v>1735</v>
      </c>
      <c r="K549" s="12" t="s">
        <v>1735</v>
      </c>
      <c r="L549" s="12" t="s">
        <v>415</v>
      </c>
      <c r="M549" s="12" t="s">
        <v>358</v>
      </c>
      <c r="N549" s="13">
        <v>0.54545500000000002</v>
      </c>
      <c r="O549" s="13">
        <v>0.54545500000000002</v>
      </c>
      <c r="P549" s="13">
        <v>0.54545399999999999</v>
      </c>
      <c r="Q549" s="13">
        <v>0.54545500000000002</v>
      </c>
      <c r="R549" s="13">
        <v>0.54545500000000002</v>
      </c>
      <c r="S549" s="13">
        <v>0.54545399999999999</v>
      </c>
      <c r="T549" s="13">
        <v>0.54545500000000002</v>
      </c>
      <c r="U549" s="13">
        <v>0.54545500000000002</v>
      </c>
      <c r="V549" s="13">
        <v>0.54545399999999999</v>
      </c>
      <c r="W549" s="13">
        <v>1.6363639999999999</v>
      </c>
      <c r="X549" s="13">
        <v>0</v>
      </c>
      <c r="Y549" s="30">
        <v>0</v>
      </c>
      <c r="Z549" s="14">
        <v>6.5454559999999997</v>
      </c>
      <c r="AA549" s="13">
        <v>1.6363639999999999</v>
      </c>
      <c r="AB549" s="13">
        <v>0</v>
      </c>
      <c r="AC549" s="42">
        <f t="shared" si="33"/>
        <v>1.6363639999999999</v>
      </c>
      <c r="AD549" s="42">
        <f t="shared" si="34"/>
        <v>1.0909089999999999</v>
      </c>
      <c r="AE549" s="42">
        <f t="shared" si="35"/>
        <v>-0.54545500000000002</v>
      </c>
      <c r="AF549" s="42">
        <f t="shared" si="36"/>
        <v>0.54545399999999988</v>
      </c>
    </row>
    <row r="550" spans="1:32" hidden="1" x14ac:dyDescent="0.15">
      <c r="A550" s="12" t="s">
        <v>1736</v>
      </c>
      <c r="B550" s="12">
        <v>107</v>
      </c>
      <c r="C550" s="12" t="s">
        <v>1472</v>
      </c>
      <c r="D550" s="12" t="s">
        <v>1473</v>
      </c>
      <c r="E550" s="12" t="s">
        <v>43</v>
      </c>
      <c r="F550" s="12" t="s">
        <v>352</v>
      </c>
      <c r="G550" s="12" t="s">
        <v>1737</v>
      </c>
      <c r="H550" s="12" t="s">
        <v>374</v>
      </c>
      <c r="I550" s="12" t="s">
        <v>375</v>
      </c>
      <c r="J550" s="12" t="s">
        <v>1738</v>
      </c>
      <c r="K550" s="12" t="s">
        <v>1738</v>
      </c>
      <c r="L550" s="12" t="s">
        <v>415</v>
      </c>
      <c r="M550" s="12" t="s">
        <v>358</v>
      </c>
      <c r="N550" s="13">
        <v>0.40909099999999998</v>
      </c>
      <c r="O550" s="13">
        <v>0.40909099999999998</v>
      </c>
      <c r="P550" s="13">
        <v>0.40909099999999998</v>
      </c>
      <c r="Q550" s="13">
        <v>0.40909099999999998</v>
      </c>
      <c r="R550" s="13">
        <v>0.40909099999999998</v>
      </c>
      <c r="S550" s="13">
        <v>0.40909099999999998</v>
      </c>
      <c r="T550" s="13">
        <v>0.40909099999999998</v>
      </c>
      <c r="U550" s="13">
        <v>0.40909099999999998</v>
      </c>
      <c r="V550" s="13">
        <v>0.40909099999999998</v>
      </c>
      <c r="W550" s="13">
        <v>1.2272730000000001</v>
      </c>
      <c r="X550" s="13">
        <v>0</v>
      </c>
      <c r="Y550" s="30">
        <v>0</v>
      </c>
      <c r="Z550" s="14">
        <v>4.9090920000000002</v>
      </c>
      <c r="AA550" s="13">
        <v>1.2272730000000001</v>
      </c>
      <c r="AB550" s="13">
        <v>-1.2272730000000001</v>
      </c>
      <c r="AC550" s="42">
        <f t="shared" si="33"/>
        <v>0</v>
      </c>
      <c r="AD550" s="42">
        <f t="shared" si="34"/>
        <v>0.81818200000000008</v>
      </c>
      <c r="AE550" s="42">
        <f t="shared" si="35"/>
        <v>-1.6363639999999999</v>
      </c>
      <c r="AF550" s="42">
        <f t="shared" si="36"/>
        <v>-0.81818199999999985</v>
      </c>
    </row>
    <row r="551" spans="1:32" hidden="1" x14ac:dyDescent="0.15">
      <c r="A551" s="12" t="s">
        <v>1739</v>
      </c>
      <c r="B551" s="12">
        <v>107</v>
      </c>
      <c r="C551" s="12" t="s">
        <v>1472</v>
      </c>
      <c r="D551" s="12" t="s">
        <v>1473</v>
      </c>
      <c r="E551" s="12" t="s">
        <v>43</v>
      </c>
      <c r="F551" s="12" t="s">
        <v>352</v>
      </c>
      <c r="G551" s="12" t="s">
        <v>1740</v>
      </c>
      <c r="H551" s="12" t="s">
        <v>374</v>
      </c>
      <c r="I551" s="12" t="s">
        <v>375</v>
      </c>
      <c r="J551" s="12" t="s">
        <v>1741</v>
      </c>
      <c r="K551" s="12" t="s">
        <v>1742</v>
      </c>
      <c r="L551" s="12" t="s">
        <v>415</v>
      </c>
      <c r="M551" s="12" t="s">
        <v>358</v>
      </c>
      <c r="N551" s="13">
        <v>0.54545500000000002</v>
      </c>
      <c r="O551" s="13">
        <v>0.54545500000000002</v>
      </c>
      <c r="P551" s="13">
        <v>0.54545399999999999</v>
      </c>
      <c r="Q551" s="13">
        <v>0.54545500000000002</v>
      </c>
      <c r="R551" s="13">
        <v>0.54545500000000002</v>
      </c>
      <c r="S551" s="13">
        <v>0.54545399999999999</v>
      </c>
      <c r="T551" s="13">
        <v>0.54545500000000002</v>
      </c>
      <c r="U551" s="13">
        <v>0.54545500000000002</v>
      </c>
      <c r="V551" s="13">
        <v>0.54545399999999999</v>
      </c>
      <c r="W551" s="13">
        <v>1.6363639999999999</v>
      </c>
      <c r="X551" s="13">
        <v>0</v>
      </c>
      <c r="Y551" s="30">
        <v>0</v>
      </c>
      <c r="Z551" s="14">
        <v>6.5454559999999997</v>
      </c>
      <c r="AA551" s="13">
        <v>1.6363639999999999</v>
      </c>
      <c r="AB551" s="13">
        <v>0</v>
      </c>
      <c r="AC551" s="42">
        <f t="shared" si="33"/>
        <v>1.6363639999999999</v>
      </c>
      <c r="AD551" s="42">
        <f t="shared" si="34"/>
        <v>1.0909089999999999</v>
      </c>
      <c r="AE551" s="42">
        <f t="shared" si="35"/>
        <v>-0.54545500000000002</v>
      </c>
      <c r="AF551" s="42">
        <f t="shared" si="36"/>
        <v>0.54545399999999988</v>
      </c>
    </row>
    <row r="552" spans="1:32" hidden="1" x14ac:dyDescent="0.15">
      <c r="A552" s="12" t="s">
        <v>1743</v>
      </c>
      <c r="B552" s="12">
        <v>107</v>
      </c>
      <c r="C552" s="12" t="s">
        <v>1472</v>
      </c>
      <c r="D552" s="12" t="s">
        <v>1473</v>
      </c>
      <c r="E552" s="12" t="s">
        <v>43</v>
      </c>
      <c r="F552" s="12" t="s">
        <v>352</v>
      </c>
      <c r="G552" s="12" t="s">
        <v>1744</v>
      </c>
      <c r="H552" s="12" t="s">
        <v>374</v>
      </c>
      <c r="I552" s="12" t="s">
        <v>375</v>
      </c>
      <c r="J552" s="12" t="s">
        <v>1745</v>
      </c>
      <c r="K552" s="12" t="s">
        <v>1745</v>
      </c>
      <c r="L552" s="12" t="s">
        <v>415</v>
      </c>
      <c r="M552" s="12" t="s">
        <v>358</v>
      </c>
      <c r="N552" s="13">
        <v>0.54545500000000002</v>
      </c>
      <c r="O552" s="13">
        <v>0.54545500000000002</v>
      </c>
      <c r="P552" s="13">
        <v>0.54545500000000002</v>
      </c>
      <c r="Q552" s="13">
        <v>0.54545500000000002</v>
      </c>
      <c r="R552" s="13">
        <v>0.54545500000000002</v>
      </c>
      <c r="S552" s="13">
        <v>0.54545500000000002</v>
      </c>
      <c r="T552" s="13">
        <v>0.54545500000000002</v>
      </c>
      <c r="U552" s="13">
        <v>0.54545500000000002</v>
      </c>
      <c r="V552" s="13">
        <v>0.54545500000000002</v>
      </c>
      <c r="W552" s="13">
        <v>0.54545500000000002</v>
      </c>
      <c r="X552" s="13">
        <v>0.54545500000000002</v>
      </c>
      <c r="Y552" s="30">
        <v>0.54545500000000002</v>
      </c>
      <c r="Z552" s="14">
        <v>6.5454600000000003</v>
      </c>
      <c r="AA552" s="13">
        <v>0.54545500000000002</v>
      </c>
      <c r="AB552" s="13">
        <v>0.54545500000000002</v>
      </c>
      <c r="AC552" s="42">
        <f t="shared" si="33"/>
        <v>1.09091</v>
      </c>
      <c r="AD552" s="42">
        <f t="shared" si="34"/>
        <v>0</v>
      </c>
      <c r="AE552" s="42">
        <f t="shared" si="35"/>
        <v>0</v>
      </c>
      <c r="AF552" s="42">
        <f t="shared" si="36"/>
        <v>0</v>
      </c>
    </row>
    <row r="553" spans="1:32" hidden="1" x14ac:dyDescent="0.15">
      <c r="A553" s="12" t="s">
        <v>1746</v>
      </c>
      <c r="B553" s="12">
        <v>107</v>
      </c>
      <c r="C553" s="12" t="s">
        <v>1472</v>
      </c>
      <c r="D553" s="12" t="s">
        <v>1473</v>
      </c>
      <c r="E553" s="12" t="s">
        <v>43</v>
      </c>
      <c r="F553" s="12" t="s">
        <v>352</v>
      </c>
      <c r="G553" s="12" t="s">
        <v>1747</v>
      </c>
      <c r="H553" s="12" t="s">
        <v>374</v>
      </c>
      <c r="I553" s="12" t="s">
        <v>375</v>
      </c>
      <c r="J553" s="12" t="s">
        <v>1748</v>
      </c>
      <c r="K553" s="12" t="s">
        <v>1748</v>
      </c>
      <c r="L553" s="12" t="s">
        <v>421</v>
      </c>
      <c r="M553" s="12" t="s">
        <v>358</v>
      </c>
      <c r="N553" s="13">
        <v>8.9814550000000004</v>
      </c>
      <c r="O553" s="13">
        <v>8.9814550000000004</v>
      </c>
      <c r="P553" s="13">
        <v>8.9814550000000004</v>
      </c>
      <c r="Q553" s="13">
        <v>8.9814550000000004</v>
      </c>
      <c r="R553" s="13">
        <v>8.9814550000000004</v>
      </c>
      <c r="S553" s="13">
        <v>8.9814550000000004</v>
      </c>
      <c r="T553" s="13">
        <v>8.9814550000000004</v>
      </c>
      <c r="U553" s="13">
        <v>8.9814550000000004</v>
      </c>
      <c r="V553" s="13">
        <v>8.9814550000000004</v>
      </c>
      <c r="W553" s="13">
        <v>8.9814550000000004</v>
      </c>
      <c r="X553" s="13">
        <v>8.9814550000000004</v>
      </c>
      <c r="Y553" s="30">
        <v>8.9814550000000004</v>
      </c>
      <c r="Z553" s="14">
        <v>107.77746</v>
      </c>
      <c r="AA553" s="13">
        <v>8.9814550000000004</v>
      </c>
      <c r="AB553" s="13">
        <v>8.9814550000000004</v>
      </c>
      <c r="AC553" s="42">
        <f t="shared" si="33"/>
        <v>17.962910000000001</v>
      </c>
      <c r="AD553" s="42">
        <f t="shared" si="34"/>
        <v>0</v>
      </c>
      <c r="AE553" s="42">
        <f t="shared" si="35"/>
        <v>0</v>
      </c>
      <c r="AF553" s="42">
        <f t="shared" si="36"/>
        <v>0</v>
      </c>
    </row>
    <row r="554" spans="1:32" hidden="1" x14ac:dyDescent="0.15">
      <c r="A554" s="12" t="s">
        <v>1749</v>
      </c>
      <c r="B554" s="12">
        <v>107</v>
      </c>
      <c r="C554" s="12" t="s">
        <v>1472</v>
      </c>
      <c r="D554" s="12" t="s">
        <v>1473</v>
      </c>
      <c r="E554" s="12" t="s">
        <v>43</v>
      </c>
      <c r="F554" s="12" t="s">
        <v>352</v>
      </c>
      <c r="G554" s="12" t="s">
        <v>1750</v>
      </c>
      <c r="H554" s="12" t="s">
        <v>404</v>
      </c>
      <c r="I554" s="12" t="s">
        <v>404</v>
      </c>
      <c r="J554" s="12" t="s">
        <v>755</v>
      </c>
      <c r="K554" s="12" t="s">
        <v>755</v>
      </c>
      <c r="L554" s="12" t="s">
        <v>403</v>
      </c>
      <c r="M554" s="12" t="s">
        <v>358</v>
      </c>
      <c r="N554" s="13">
        <v>1.0909089999999999</v>
      </c>
      <c r="O554" s="13">
        <v>1.0909089999999999</v>
      </c>
      <c r="P554" s="13">
        <v>1.0909089999999999</v>
      </c>
      <c r="Q554" s="13">
        <v>1.0909089999999999</v>
      </c>
      <c r="R554" s="13">
        <v>1.0909089999999999</v>
      </c>
      <c r="S554" s="13">
        <v>1.0909089999999999</v>
      </c>
      <c r="T554" s="13">
        <v>1.0909089999999999</v>
      </c>
      <c r="U554" s="13">
        <v>1.0909089999999999</v>
      </c>
      <c r="V554" s="13">
        <v>1.0909089999999999</v>
      </c>
      <c r="W554" s="13">
        <v>1.0909089999999999</v>
      </c>
      <c r="X554" s="13">
        <v>1.0909089999999999</v>
      </c>
      <c r="Y554" s="30">
        <v>1.0909089999999999</v>
      </c>
      <c r="Z554" s="14">
        <v>13.090908000000001</v>
      </c>
      <c r="AA554" s="13">
        <v>1.0909089999999999</v>
      </c>
      <c r="AB554" s="13">
        <v>1.0909089999999999</v>
      </c>
      <c r="AC554" s="42">
        <f t="shared" si="33"/>
        <v>2.1818179999999998</v>
      </c>
      <c r="AD554" s="42">
        <f t="shared" si="34"/>
        <v>0</v>
      </c>
      <c r="AE554" s="42">
        <f t="shared" si="35"/>
        <v>0</v>
      </c>
      <c r="AF554" s="42">
        <f t="shared" si="36"/>
        <v>0</v>
      </c>
    </row>
    <row r="555" spans="1:32" hidden="1" x14ac:dyDescent="0.15">
      <c r="A555" s="12" t="s">
        <v>1751</v>
      </c>
      <c r="B555" s="12">
        <v>107</v>
      </c>
      <c r="C555" s="12" t="s">
        <v>1472</v>
      </c>
      <c r="D555" s="12" t="s">
        <v>1473</v>
      </c>
      <c r="E555" s="12" t="s">
        <v>43</v>
      </c>
      <c r="F555" s="12" t="s">
        <v>352</v>
      </c>
      <c r="G555" s="12" t="s">
        <v>1752</v>
      </c>
      <c r="H555" s="12" t="s">
        <v>374</v>
      </c>
      <c r="I555" s="12" t="s">
        <v>375</v>
      </c>
      <c r="J555" s="12" t="s">
        <v>1753</v>
      </c>
      <c r="K555" s="12" t="s">
        <v>1753</v>
      </c>
      <c r="L555" s="12" t="s">
        <v>415</v>
      </c>
      <c r="M555" s="12" t="s">
        <v>358</v>
      </c>
      <c r="N555" s="13">
        <v>0.49090899999999998</v>
      </c>
      <c r="O555" s="13">
        <v>0.49090899999999998</v>
      </c>
      <c r="P555" s="13">
        <v>0.49090899999999998</v>
      </c>
      <c r="Q555" s="13">
        <v>0.49090899999999998</v>
      </c>
      <c r="R555" s="13">
        <v>0.49090899999999998</v>
      </c>
      <c r="S555" s="13">
        <v>0.49090899999999998</v>
      </c>
      <c r="T555" s="13">
        <v>0.49090899999999998</v>
      </c>
      <c r="U555" s="13">
        <v>0.49090899999999998</v>
      </c>
      <c r="V555" s="13">
        <v>0.49090899999999998</v>
      </c>
      <c r="W555" s="13">
        <v>0.49090899999999998</v>
      </c>
      <c r="X555" s="13">
        <v>0.49090899999999998</v>
      </c>
      <c r="Y555" s="30">
        <v>0.49090899999999998</v>
      </c>
      <c r="Z555" s="14">
        <v>5.8909079999999996</v>
      </c>
      <c r="AA555" s="13">
        <v>0.49090899999999998</v>
      </c>
      <c r="AB555" s="13">
        <v>0.49090899999999998</v>
      </c>
      <c r="AC555" s="42">
        <f t="shared" si="33"/>
        <v>0.98181799999999997</v>
      </c>
      <c r="AD555" s="42">
        <f t="shared" si="34"/>
        <v>0</v>
      </c>
      <c r="AE555" s="42">
        <f t="shared" si="35"/>
        <v>0</v>
      </c>
      <c r="AF555" s="42">
        <f t="shared" si="36"/>
        <v>0</v>
      </c>
    </row>
    <row r="556" spans="1:32" hidden="1" x14ac:dyDescent="0.15">
      <c r="A556" s="12" t="s">
        <v>1754</v>
      </c>
      <c r="B556" s="12">
        <v>107</v>
      </c>
      <c r="C556" s="12" t="s">
        <v>1472</v>
      </c>
      <c r="D556" s="12" t="s">
        <v>1473</v>
      </c>
      <c r="E556" s="12" t="s">
        <v>43</v>
      </c>
      <c r="F556" s="12" t="s">
        <v>352</v>
      </c>
      <c r="G556" s="12" t="s">
        <v>1755</v>
      </c>
      <c r="H556" s="12" t="s">
        <v>374</v>
      </c>
      <c r="I556" s="12" t="s">
        <v>375</v>
      </c>
      <c r="J556" s="12" t="s">
        <v>1756</v>
      </c>
      <c r="K556" s="12" t="s">
        <v>934</v>
      </c>
      <c r="L556" s="12" t="s">
        <v>373</v>
      </c>
      <c r="M556" s="12" t="s">
        <v>376</v>
      </c>
      <c r="N556" s="13">
        <v>1.7272730000000001</v>
      </c>
      <c r="O556" s="13">
        <v>1.7272730000000001</v>
      </c>
      <c r="P556" s="13">
        <v>1.7272730000000001</v>
      </c>
      <c r="Q556" s="13">
        <v>1.7272730000000001</v>
      </c>
      <c r="R556" s="13">
        <v>1.7272730000000001</v>
      </c>
      <c r="S556" s="13">
        <v>1.7272730000000001</v>
      </c>
      <c r="T556" s="13">
        <v>1.7272730000000001</v>
      </c>
      <c r="U556" s="13">
        <v>1.7272730000000001</v>
      </c>
      <c r="V556" s="13">
        <v>1.7272730000000001</v>
      </c>
      <c r="W556" s="13">
        <v>1.7272730000000001</v>
      </c>
      <c r="X556" s="13">
        <v>1.7272730000000001</v>
      </c>
      <c r="Y556" s="30">
        <v>0.86363599999999996</v>
      </c>
      <c r="Z556" s="14">
        <v>19.863638999999999</v>
      </c>
      <c r="AA556" s="13">
        <v>0</v>
      </c>
      <c r="AB556" s="13">
        <v>0</v>
      </c>
      <c r="AC556" s="42">
        <f t="shared" si="33"/>
        <v>0</v>
      </c>
      <c r="AD556" s="42">
        <f t="shared" si="34"/>
        <v>-1.7272730000000001</v>
      </c>
      <c r="AE556" s="42">
        <f t="shared" si="35"/>
        <v>-1.7272730000000001</v>
      </c>
      <c r="AF556" s="42">
        <f t="shared" si="36"/>
        <v>-3.4545460000000001</v>
      </c>
    </row>
    <row r="557" spans="1:32" hidden="1" x14ac:dyDescent="0.15">
      <c r="A557" s="12" t="s">
        <v>1757</v>
      </c>
      <c r="B557" s="12">
        <v>107</v>
      </c>
      <c r="C557" s="12" t="s">
        <v>1472</v>
      </c>
      <c r="D557" s="12" t="s">
        <v>1473</v>
      </c>
      <c r="E557" s="12" t="s">
        <v>43</v>
      </c>
      <c r="F557" s="12" t="s">
        <v>352</v>
      </c>
      <c r="G557" s="12" t="s">
        <v>1758</v>
      </c>
      <c r="H557" s="12" t="s">
        <v>404</v>
      </c>
      <c r="I557" s="12" t="s">
        <v>404</v>
      </c>
      <c r="J557" s="12" t="s">
        <v>1759</v>
      </c>
      <c r="K557" s="12" t="s">
        <v>1759</v>
      </c>
      <c r="L557" s="12" t="s">
        <v>403</v>
      </c>
      <c r="M557" s="12" t="s">
        <v>358</v>
      </c>
      <c r="N557" s="13">
        <v>4.969455</v>
      </c>
      <c r="O557" s="13">
        <v>4.969455</v>
      </c>
      <c r="P557" s="13">
        <v>4.969455</v>
      </c>
      <c r="Q557" s="13">
        <v>4.969455</v>
      </c>
      <c r="R557" s="13">
        <v>4.969455</v>
      </c>
      <c r="S557" s="13">
        <v>4.969455</v>
      </c>
      <c r="T557" s="13">
        <v>4.969455</v>
      </c>
      <c r="U557" s="13">
        <v>4.969455</v>
      </c>
      <c r="V557" s="13">
        <v>0</v>
      </c>
      <c r="W557" s="13">
        <v>0</v>
      </c>
      <c r="X557" s="13">
        <v>0</v>
      </c>
      <c r="Y557" s="30">
        <v>0</v>
      </c>
      <c r="Z557" s="14">
        <v>39.75564</v>
      </c>
      <c r="AA557" s="13">
        <v>0</v>
      </c>
      <c r="AB557" s="13">
        <v>0</v>
      </c>
      <c r="AC557" s="42">
        <f t="shared" si="33"/>
        <v>0</v>
      </c>
      <c r="AD557" s="42">
        <f t="shared" si="34"/>
        <v>-4.969455</v>
      </c>
      <c r="AE557" s="42">
        <f t="shared" si="35"/>
        <v>-4.969455</v>
      </c>
      <c r="AF557" s="42">
        <f t="shared" si="36"/>
        <v>-9.9389099999999999</v>
      </c>
    </row>
    <row r="558" spans="1:32" hidden="1" x14ac:dyDescent="0.15">
      <c r="A558" s="12" t="s">
        <v>1760</v>
      </c>
      <c r="B558" s="12">
        <v>107</v>
      </c>
      <c r="C558" s="12" t="s">
        <v>1472</v>
      </c>
      <c r="D558" s="12" t="s">
        <v>1473</v>
      </c>
      <c r="E558" s="12" t="s">
        <v>43</v>
      </c>
      <c r="F558" s="12" t="s">
        <v>352</v>
      </c>
      <c r="G558" s="12" t="s">
        <v>1761</v>
      </c>
      <c r="H558" s="12" t="s">
        <v>366</v>
      </c>
      <c r="I558" s="12" t="s">
        <v>367</v>
      </c>
      <c r="J558" s="12" t="s">
        <v>1762</v>
      </c>
      <c r="K558" s="12" t="s">
        <v>1762</v>
      </c>
      <c r="L558" s="12" t="s">
        <v>409</v>
      </c>
      <c r="M558" s="12" t="s">
        <v>358</v>
      </c>
      <c r="N558" s="13">
        <v>0.54545500000000002</v>
      </c>
      <c r="O558" s="13">
        <v>0.54545500000000002</v>
      </c>
      <c r="P558" s="13">
        <v>0.54545500000000002</v>
      </c>
      <c r="Q558" s="13">
        <v>0.54545500000000002</v>
      </c>
      <c r="R558" s="13">
        <v>0.54545500000000002</v>
      </c>
      <c r="S558" s="13">
        <v>0.54545500000000002</v>
      </c>
      <c r="T558" s="13">
        <v>0.54545500000000002</v>
      </c>
      <c r="U558" s="13">
        <v>0.54545500000000002</v>
      </c>
      <c r="V558" s="13">
        <v>0.54545500000000002</v>
      </c>
      <c r="W558" s="13">
        <v>0.54545500000000002</v>
      </c>
      <c r="X558" s="13">
        <v>0.54545500000000002</v>
      </c>
      <c r="Y558" s="30">
        <v>0.54545500000000002</v>
      </c>
      <c r="Z558" s="14">
        <v>6.5454600000000003</v>
      </c>
      <c r="AA558" s="13">
        <v>0.54545500000000002</v>
      </c>
      <c r="AB558" s="13">
        <v>0.54545500000000002</v>
      </c>
      <c r="AC558" s="42">
        <f t="shared" si="33"/>
        <v>1.09091</v>
      </c>
      <c r="AD558" s="42">
        <f t="shared" si="34"/>
        <v>0</v>
      </c>
      <c r="AE558" s="42">
        <f t="shared" si="35"/>
        <v>0</v>
      </c>
      <c r="AF558" s="42">
        <f t="shared" si="36"/>
        <v>0</v>
      </c>
    </row>
    <row r="559" spans="1:32" hidden="1" x14ac:dyDescent="0.15">
      <c r="A559" s="12" t="s">
        <v>1763</v>
      </c>
      <c r="B559" s="12">
        <v>107</v>
      </c>
      <c r="C559" s="12" t="s">
        <v>1472</v>
      </c>
      <c r="D559" s="12" t="s">
        <v>1473</v>
      </c>
      <c r="E559" s="12" t="s">
        <v>43</v>
      </c>
      <c r="F559" s="12" t="s">
        <v>352</v>
      </c>
      <c r="G559" s="12" t="s">
        <v>1764</v>
      </c>
      <c r="H559" s="12" t="s">
        <v>355</v>
      </c>
      <c r="I559" s="12" t="s">
        <v>355</v>
      </c>
      <c r="J559" s="12" t="s">
        <v>1514</v>
      </c>
      <c r="K559" s="12" t="s">
        <v>1514</v>
      </c>
      <c r="L559" s="12" t="s">
        <v>1065</v>
      </c>
      <c r="M559" s="12" t="s">
        <v>376</v>
      </c>
      <c r="N559" s="13">
        <v>1</v>
      </c>
      <c r="O559" s="13">
        <v>1</v>
      </c>
      <c r="P559" s="13">
        <v>1</v>
      </c>
      <c r="Q559" s="13">
        <v>1</v>
      </c>
      <c r="R559" s="13">
        <v>1</v>
      </c>
      <c r="S559" s="13">
        <v>1</v>
      </c>
      <c r="T559" s="13">
        <v>1</v>
      </c>
      <c r="U559" s="13">
        <v>1</v>
      </c>
      <c r="V559" s="13">
        <v>1</v>
      </c>
      <c r="W559" s="13">
        <v>1</v>
      </c>
      <c r="X559" s="13">
        <v>1</v>
      </c>
      <c r="Y559" s="30">
        <v>1</v>
      </c>
      <c r="Z559" s="14">
        <v>12</v>
      </c>
      <c r="AA559" s="13">
        <v>1</v>
      </c>
      <c r="AB559" s="13">
        <v>1</v>
      </c>
      <c r="AC559" s="42">
        <f t="shared" si="33"/>
        <v>2</v>
      </c>
      <c r="AD559" s="42">
        <f t="shared" si="34"/>
        <v>0</v>
      </c>
      <c r="AE559" s="42">
        <f t="shared" si="35"/>
        <v>0</v>
      </c>
      <c r="AF559" s="42">
        <f t="shared" si="36"/>
        <v>0</v>
      </c>
    </row>
    <row r="560" spans="1:32" hidden="1" x14ac:dyDescent="0.15">
      <c r="A560" s="12" t="s">
        <v>1765</v>
      </c>
      <c r="B560" s="12">
        <v>107</v>
      </c>
      <c r="C560" s="12" t="s">
        <v>1472</v>
      </c>
      <c r="D560" s="12" t="s">
        <v>1473</v>
      </c>
      <c r="E560" s="12" t="s">
        <v>43</v>
      </c>
      <c r="F560" s="12" t="s">
        <v>352</v>
      </c>
      <c r="G560" s="12" t="s">
        <v>1766</v>
      </c>
      <c r="H560" s="12" t="s">
        <v>355</v>
      </c>
      <c r="I560" s="12" t="s">
        <v>355</v>
      </c>
      <c r="J560" s="12" t="s">
        <v>1514</v>
      </c>
      <c r="K560" s="12" t="s">
        <v>1514</v>
      </c>
      <c r="L560" s="12" t="s">
        <v>1065</v>
      </c>
      <c r="M560" s="12" t="s">
        <v>376</v>
      </c>
      <c r="N560" s="13">
        <v>1</v>
      </c>
      <c r="O560" s="13">
        <v>1</v>
      </c>
      <c r="P560" s="13">
        <v>1</v>
      </c>
      <c r="Q560" s="13">
        <v>1</v>
      </c>
      <c r="R560" s="13">
        <v>1</v>
      </c>
      <c r="S560" s="13">
        <v>1</v>
      </c>
      <c r="T560" s="13">
        <v>1</v>
      </c>
      <c r="U560" s="13">
        <v>1</v>
      </c>
      <c r="V560" s="13">
        <v>1</v>
      </c>
      <c r="W560" s="13">
        <v>1</v>
      </c>
      <c r="X560" s="13">
        <v>1</v>
      </c>
      <c r="Y560" s="30">
        <v>1</v>
      </c>
      <c r="Z560" s="14">
        <v>12</v>
      </c>
      <c r="AA560" s="13">
        <v>1</v>
      </c>
      <c r="AB560" s="13">
        <v>1</v>
      </c>
      <c r="AC560" s="42">
        <f t="shared" si="33"/>
        <v>2</v>
      </c>
      <c r="AD560" s="42">
        <f t="shared" si="34"/>
        <v>0</v>
      </c>
      <c r="AE560" s="42">
        <f t="shared" si="35"/>
        <v>0</v>
      </c>
      <c r="AF560" s="42">
        <f t="shared" si="36"/>
        <v>0</v>
      </c>
    </row>
    <row r="561" spans="1:32" hidden="1" x14ac:dyDescent="0.15">
      <c r="A561" s="12" t="s">
        <v>1767</v>
      </c>
      <c r="B561" s="12">
        <v>107</v>
      </c>
      <c r="C561" s="12" t="s">
        <v>1472</v>
      </c>
      <c r="D561" s="12" t="s">
        <v>1473</v>
      </c>
      <c r="E561" s="12" t="s">
        <v>43</v>
      </c>
      <c r="F561" s="12" t="s">
        <v>352</v>
      </c>
      <c r="G561" s="12" t="s">
        <v>1768</v>
      </c>
      <c r="H561" s="12" t="s">
        <v>490</v>
      </c>
      <c r="I561" s="12" t="s">
        <v>375</v>
      </c>
      <c r="J561" s="12" t="s">
        <v>1769</v>
      </c>
      <c r="K561" s="12" t="s">
        <v>1549</v>
      </c>
      <c r="L561" s="12" t="s">
        <v>535</v>
      </c>
      <c r="M561" s="12" t="s">
        <v>376</v>
      </c>
      <c r="N561" s="13">
        <v>1</v>
      </c>
      <c r="O561" s="13">
        <v>1</v>
      </c>
      <c r="P561" s="13">
        <v>1</v>
      </c>
      <c r="Q561" s="13">
        <v>1</v>
      </c>
      <c r="R561" s="13">
        <v>1</v>
      </c>
      <c r="S561" s="13">
        <v>1</v>
      </c>
      <c r="T561" s="13">
        <v>1</v>
      </c>
      <c r="U561" s="13">
        <v>1</v>
      </c>
      <c r="V561" s="13">
        <v>1</v>
      </c>
      <c r="W561" s="13">
        <v>1</v>
      </c>
      <c r="X561" s="13">
        <v>1</v>
      </c>
      <c r="Y561" s="30">
        <v>1</v>
      </c>
      <c r="Z561" s="14">
        <v>12</v>
      </c>
      <c r="AA561" s="13">
        <v>1</v>
      </c>
      <c r="AB561" s="13">
        <v>1</v>
      </c>
      <c r="AC561" s="42">
        <f t="shared" si="33"/>
        <v>2</v>
      </c>
      <c r="AD561" s="42">
        <f t="shared" si="34"/>
        <v>0</v>
      </c>
      <c r="AE561" s="42">
        <f t="shared" si="35"/>
        <v>0</v>
      </c>
      <c r="AF561" s="42">
        <f t="shared" si="36"/>
        <v>0</v>
      </c>
    </row>
    <row r="562" spans="1:32" hidden="1" x14ac:dyDescent="0.15">
      <c r="A562" s="12" t="s">
        <v>1770</v>
      </c>
      <c r="B562" s="12">
        <v>107</v>
      </c>
      <c r="C562" s="12" t="s">
        <v>1472</v>
      </c>
      <c r="D562" s="12" t="s">
        <v>1473</v>
      </c>
      <c r="E562" s="12" t="s">
        <v>43</v>
      </c>
      <c r="F562" s="12" t="s">
        <v>352</v>
      </c>
      <c r="G562" s="12" t="s">
        <v>1771</v>
      </c>
      <c r="H562" s="12" t="s">
        <v>374</v>
      </c>
      <c r="I562" s="12" t="s">
        <v>375</v>
      </c>
      <c r="J562" s="12" t="s">
        <v>306</v>
      </c>
      <c r="K562" s="12" t="s">
        <v>306</v>
      </c>
      <c r="L562" s="12" t="s">
        <v>379</v>
      </c>
      <c r="M562" s="12" t="s">
        <v>376</v>
      </c>
      <c r="N562" s="13">
        <v>1.0909089999999999</v>
      </c>
      <c r="O562" s="13">
        <v>1.0909089999999999</v>
      </c>
      <c r="P562" s="13">
        <v>1.0909089999999999</v>
      </c>
      <c r="Q562" s="13">
        <v>1.0909089999999999</v>
      </c>
      <c r="R562" s="13">
        <v>1.0909089999999999</v>
      </c>
      <c r="S562" s="13">
        <v>1.0909089999999999</v>
      </c>
      <c r="T562" s="13">
        <v>1.0909089999999999</v>
      </c>
      <c r="U562" s="13">
        <v>1.0909089999999999</v>
      </c>
      <c r="V562" s="13">
        <v>1.0909089999999999</v>
      </c>
      <c r="W562" s="13">
        <v>1.0909089999999999</v>
      </c>
      <c r="X562" s="13">
        <v>1.0909089999999999</v>
      </c>
      <c r="Y562" s="30">
        <v>1.0909089999999999</v>
      </c>
      <c r="Z562" s="14">
        <v>13.090908000000001</v>
      </c>
      <c r="AA562" s="13">
        <v>1.0909089999999999</v>
      </c>
      <c r="AB562" s="13">
        <v>1.0909089999999999</v>
      </c>
      <c r="AC562" s="42">
        <f t="shared" si="33"/>
        <v>2.1818179999999998</v>
      </c>
      <c r="AD562" s="42">
        <f t="shared" si="34"/>
        <v>0</v>
      </c>
      <c r="AE562" s="42">
        <f t="shared" si="35"/>
        <v>0</v>
      </c>
      <c r="AF562" s="42">
        <f t="shared" si="36"/>
        <v>0</v>
      </c>
    </row>
    <row r="563" spans="1:32" hidden="1" x14ac:dyDescent="0.15">
      <c r="A563" s="12" t="s">
        <v>1772</v>
      </c>
      <c r="B563" s="12">
        <v>107</v>
      </c>
      <c r="C563" s="12" t="s">
        <v>1472</v>
      </c>
      <c r="D563" s="12" t="s">
        <v>1473</v>
      </c>
      <c r="E563" s="12" t="s">
        <v>43</v>
      </c>
      <c r="F563" s="12" t="s">
        <v>352</v>
      </c>
      <c r="G563" s="12" t="s">
        <v>1773</v>
      </c>
      <c r="H563" s="12" t="s">
        <v>374</v>
      </c>
      <c r="I563" s="12" t="s">
        <v>375</v>
      </c>
      <c r="J563" s="12" t="s">
        <v>1774</v>
      </c>
      <c r="K563" s="12" t="s">
        <v>1774</v>
      </c>
      <c r="L563" s="12" t="s">
        <v>415</v>
      </c>
      <c r="M563" s="12" t="s">
        <v>358</v>
      </c>
      <c r="N563" s="13">
        <v>1</v>
      </c>
      <c r="O563" s="13">
        <v>1</v>
      </c>
      <c r="P563" s="13">
        <v>1</v>
      </c>
      <c r="Q563" s="13">
        <v>1</v>
      </c>
      <c r="R563" s="13">
        <v>1</v>
      </c>
      <c r="S563" s="13">
        <v>1</v>
      </c>
      <c r="T563" s="13">
        <v>1</v>
      </c>
      <c r="U563" s="13">
        <v>1</v>
      </c>
      <c r="V563" s="13">
        <v>1</v>
      </c>
      <c r="W563" s="13">
        <v>1</v>
      </c>
      <c r="X563" s="13">
        <v>1</v>
      </c>
      <c r="Y563" s="30">
        <v>1</v>
      </c>
      <c r="Z563" s="14">
        <v>12</v>
      </c>
      <c r="AA563" s="13">
        <v>1</v>
      </c>
      <c r="AB563" s="13">
        <v>1</v>
      </c>
      <c r="AC563" s="42">
        <f t="shared" si="33"/>
        <v>2</v>
      </c>
      <c r="AD563" s="42">
        <f t="shared" si="34"/>
        <v>0</v>
      </c>
      <c r="AE563" s="42">
        <f t="shared" si="35"/>
        <v>0</v>
      </c>
      <c r="AF563" s="42">
        <f t="shared" si="36"/>
        <v>0</v>
      </c>
    </row>
    <row r="564" spans="1:32" hidden="1" x14ac:dyDescent="0.15">
      <c r="A564" s="12" t="s">
        <v>1775</v>
      </c>
      <c r="B564" s="12">
        <v>107</v>
      </c>
      <c r="C564" s="12" t="s">
        <v>1472</v>
      </c>
      <c r="D564" s="12" t="s">
        <v>1473</v>
      </c>
      <c r="E564" s="12" t="s">
        <v>43</v>
      </c>
      <c r="F564" s="12" t="s">
        <v>352</v>
      </c>
      <c r="G564" s="12" t="s">
        <v>1776</v>
      </c>
      <c r="H564" s="12" t="s">
        <v>374</v>
      </c>
      <c r="I564" s="12" t="s">
        <v>375</v>
      </c>
      <c r="J564" s="12" t="s">
        <v>1777</v>
      </c>
      <c r="K564" s="12" t="s">
        <v>1777</v>
      </c>
      <c r="L564" s="12" t="s">
        <v>415</v>
      </c>
      <c r="M564" s="12" t="s">
        <v>358</v>
      </c>
      <c r="N564" s="13">
        <v>0.54545500000000002</v>
      </c>
      <c r="O564" s="13">
        <v>0.54545500000000002</v>
      </c>
      <c r="P564" s="13">
        <v>0.54545500000000002</v>
      </c>
      <c r="Q564" s="13">
        <v>0.54545500000000002</v>
      </c>
      <c r="R564" s="13">
        <v>0.54545500000000002</v>
      </c>
      <c r="S564" s="13">
        <v>0.54545500000000002</v>
      </c>
      <c r="T564" s="13">
        <v>0.54545500000000002</v>
      </c>
      <c r="U564" s="13">
        <v>0.54545500000000002</v>
      </c>
      <c r="V564" s="13">
        <v>0.54545500000000002</v>
      </c>
      <c r="W564" s="13">
        <v>0.54545500000000002</v>
      </c>
      <c r="X564" s="13">
        <v>0.54545500000000002</v>
      </c>
      <c r="Y564" s="30">
        <v>0.54545500000000002</v>
      </c>
      <c r="Z564" s="14">
        <v>6.5454600000000003</v>
      </c>
      <c r="AA564" s="13">
        <v>0.54545500000000002</v>
      </c>
      <c r="AB564" s="13">
        <v>0.54545500000000002</v>
      </c>
      <c r="AC564" s="42">
        <f t="shared" si="33"/>
        <v>1.09091</v>
      </c>
      <c r="AD564" s="42">
        <f t="shared" si="34"/>
        <v>0</v>
      </c>
      <c r="AE564" s="42">
        <f t="shared" si="35"/>
        <v>0</v>
      </c>
      <c r="AF564" s="42">
        <f t="shared" si="36"/>
        <v>0</v>
      </c>
    </row>
    <row r="565" spans="1:32" hidden="1" x14ac:dyDescent="0.15">
      <c r="A565" s="12" t="s">
        <v>1778</v>
      </c>
      <c r="B565" s="12">
        <v>107</v>
      </c>
      <c r="C565" s="12" t="s">
        <v>1472</v>
      </c>
      <c r="D565" s="12" t="s">
        <v>1473</v>
      </c>
      <c r="E565" s="12" t="s">
        <v>43</v>
      </c>
      <c r="F565" s="12" t="s">
        <v>352</v>
      </c>
      <c r="G565" s="12" t="s">
        <v>1779</v>
      </c>
      <c r="H565" s="12" t="s">
        <v>355</v>
      </c>
      <c r="I565" s="12" t="s">
        <v>355</v>
      </c>
      <c r="J565" s="12" t="s">
        <v>212</v>
      </c>
      <c r="K565" s="12" t="s">
        <v>212</v>
      </c>
      <c r="L565" s="12" t="s">
        <v>1065</v>
      </c>
      <c r="M565" s="12" t="s">
        <v>376</v>
      </c>
      <c r="N565" s="13">
        <v>1</v>
      </c>
      <c r="O565" s="13">
        <v>1</v>
      </c>
      <c r="P565" s="13">
        <v>1</v>
      </c>
      <c r="Q565" s="13">
        <v>1</v>
      </c>
      <c r="R565" s="13">
        <v>1</v>
      </c>
      <c r="S565" s="13">
        <v>1</v>
      </c>
      <c r="T565" s="13">
        <v>1</v>
      </c>
      <c r="U565" s="13">
        <v>1</v>
      </c>
      <c r="V565" s="13">
        <v>1</v>
      </c>
      <c r="W565" s="13">
        <v>1</v>
      </c>
      <c r="X565" s="13">
        <v>1</v>
      </c>
      <c r="Y565" s="30">
        <v>1</v>
      </c>
      <c r="Z565" s="14">
        <v>12</v>
      </c>
      <c r="AA565" s="13">
        <v>1</v>
      </c>
      <c r="AB565" s="13">
        <v>1</v>
      </c>
      <c r="AC565" s="42">
        <f t="shared" si="33"/>
        <v>2</v>
      </c>
      <c r="AD565" s="42">
        <f t="shared" si="34"/>
        <v>0</v>
      </c>
      <c r="AE565" s="42">
        <f t="shared" si="35"/>
        <v>0</v>
      </c>
      <c r="AF565" s="42">
        <f t="shared" si="36"/>
        <v>0</v>
      </c>
    </row>
    <row r="566" spans="1:32" hidden="1" x14ac:dyDescent="0.15">
      <c r="A566" s="12" t="s">
        <v>1780</v>
      </c>
      <c r="B566" s="12">
        <v>107</v>
      </c>
      <c r="C566" s="12" t="s">
        <v>1472</v>
      </c>
      <c r="D566" s="12" t="s">
        <v>1473</v>
      </c>
      <c r="E566" s="12" t="s">
        <v>43</v>
      </c>
      <c r="F566" s="12" t="s">
        <v>352</v>
      </c>
      <c r="G566" s="12" t="s">
        <v>1781</v>
      </c>
      <c r="H566" s="12" t="s">
        <v>490</v>
      </c>
      <c r="I566" s="12" t="s">
        <v>375</v>
      </c>
      <c r="J566" s="12" t="s">
        <v>1782</v>
      </c>
      <c r="K566" s="12" t="s">
        <v>1782</v>
      </c>
      <c r="L566" s="12" t="s">
        <v>535</v>
      </c>
      <c r="M566" s="12" t="s">
        <v>358</v>
      </c>
      <c r="N566" s="13">
        <v>0.54545500000000002</v>
      </c>
      <c r="O566" s="13">
        <v>0.54545500000000002</v>
      </c>
      <c r="P566" s="13">
        <v>0.54545500000000002</v>
      </c>
      <c r="Q566" s="13">
        <v>0.54545500000000002</v>
      </c>
      <c r="R566" s="13">
        <v>0.54545500000000002</v>
      </c>
      <c r="S566" s="13">
        <v>0.54545500000000002</v>
      </c>
      <c r="T566" s="13">
        <v>0.54545500000000002</v>
      </c>
      <c r="U566" s="13">
        <v>0.54545500000000002</v>
      </c>
      <c r="V566" s="13">
        <v>0.54545500000000002</v>
      </c>
      <c r="W566" s="13">
        <v>0.54545500000000002</v>
      </c>
      <c r="X566" s="13">
        <v>0.54545500000000002</v>
      </c>
      <c r="Y566" s="30">
        <v>0.54545500000000002</v>
      </c>
      <c r="Z566" s="14">
        <v>6.5454600000000003</v>
      </c>
      <c r="AA566" s="13">
        <v>0.54545500000000002</v>
      </c>
      <c r="AB566" s="13">
        <v>0.54545500000000002</v>
      </c>
      <c r="AC566" s="42">
        <f t="shared" si="33"/>
        <v>1.09091</v>
      </c>
      <c r="AD566" s="42">
        <f t="shared" si="34"/>
        <v>0</v>
      </c>
      <c r="AE566" s="42">
        <f t="shared" si="35"/>
        <v>0</v>
      </c>
      <c r="AF566" s="42">
        <f t="shared" si="36"/>
        <v>0</v>
      </c>
    </row>
    <row r="567" spans="1:32" hidden="1" x14ac:dyDescent="0.15">
      <c r="A567" s="12" t="s">
        <v>1783</v>
      </c>
      <c r="B567" s="12">
        <v>107</v>
      </c>
      <c r="C567" s="12" t="s">
        <v>1472</v>
      </c>
      <c r="D567" s="12" t="s">
        <v>1473</v>
      </c>
      <c r="E567" s="12" t="s">
        <v>43</v>
      </c>
      <c r="F567" s="12" t="s">
        <v>352</v>
      </c>
      <c r="G567" s="12" t="s">
        <v>1784</v>
      </c>
      <c r="H567" s="12" t="s">
        <v>374</v>
      </c>
      <c r="I567" s="12" t="s">
        <v>375</v>
      </c>
      <c r="J567" s="12" t="s">
        <v>1785</v>
      </c>
      <c r="K567" s="12" t="s">
        <v>1785</v>
      </c>
      <c r="L567" s="12" t="s">
        <v>415</v>
      </c>
      <c r="M567" s="12" t="s">
        <v>358</v>
      </c>
      <c r="N567" s="13">
        <v>0.54545500000000002</v>
      </c>
      <c r="O567" s="13">
        <v>0.54545500000000002</v>
      </c>
      <c r="P567" s="13">
        <v>0.54545500000000002</v>
      </c>
      <c r="Q567" s="13">
        <v>0.54545500000000002</v>
      </c>
      <c r="R567" s="13">
        <v>0.54545500000000002</v>
      </c>
      <c r="S567" s="13">
        <v>0.54545500000000002</v>
      </c>
      <c r="T567" s="13">
        <v>0.54545500000000002</v>
      </c>
      <c r="U567" s="13">
        <v>0.54545500000000002</v>
      </c>
      <c r="V567" s="13">
        <v>0.54545500000000002</v>
      </c>
      <c r="W567" s="13">
        <v>0.54545500000000002</v>
      </c>
      <c r="X567" s="13">
        <v>0.54545500000000002</v>
      </c>
      <c r="Y567" s="30">
        <v>0.54545500000000002</v>
      </c>
      <c r="Z567" s="14">
        <v>6.5454600000000003</v>
      </c>
      <c r="AA567" s="13">
        <v>0.54545500000000002</v>
      </c>
      <c r="AB567" s="13">
        <v>0.54545500000000002</v>
      </c>
      <c r="AC567" s="42">
        <f t="shared" si="33"/>
        <v>1.09091</v>
      </c>
      <c r="AD567" s="42">
        <f t="shared" si="34"/>
        <v>0</v>
      </c>
      <c r="AE567" s="42">
        <f t="shared" si="35"/>
        <v>0</v>
      </c>
      <c r="AF567" s="42">
        <f t="shared" si="36"/>
        <v>0</v>
      </c>
    </row>
    <row r="568" spans="1:32" hidden="1" x14ac:dyDescent="0.15">
      <c r="A568" s="12" t="s">
        <v>1786</v>
      </c>
      <c r="B568" s="12">
        <v>113</v>
      </c>
      <c r="C568" s="12" t="s">
        <v>936</v>
      </c>
      <c r="D568" s="12" t="s">
        <v>465</v>
      </c>
      <c r="E568" s="12" t="s">
        <v>465</v>
      </c>
      <c r="F568" s="12" t="s">
        <v>352</v>
      </c>
      <c r="G568" s="12" t="s">
        <v>1787</v>
      </c>
      <c r="H568" s="12" t="s">
        <v>490</v>
      </c>
      <c r="I568" s="12" t="s">
        <v>375</v>
      </c>
      <c r="J568" s="12" t="s">
        <v>1788</v>
      </c>
      <c r="K568" s="12" t="s">
        <v>1788</v>
      </c>
      <c r="L568" s="12" t="s">
        <v>535</v>
      </c>
      <c r="M568" s="12" t="s">
        <v>358</v>
      </c>
      <c r="N568" s="13">
        <v>2</v>
      </c>
      <c r="O568" s="13">
        <v>2</v>
      </c>
      <c r="P568" s="13">
        <v>2</v>
      </c>
      <c r="Q568" s="13">
        <v>2</v>
      </c>
      <c r="R568" s="13">
        <v>2</v>
      </c>
      <c r="S568" s="13">
        <v>2</v>
      </c>
      <c r="T568" s="13">
        <v>2</v>
      </c>
      <c r="U568" s="13">
        <v>2</v>
      </c>
      <c r="V568" s="13">
        <v>2</v>
      </c>
      <c r="W568" s="13">
        <v>2</v>
      </c>
      <c r="X568" s="13">
        <v>2</v>
      </c>
      <c r="Y568" s="30">
        <v>2</v>
      </c>
      <c r="Z568" s="14">
        <v>24</v>
      </c>
      <c r="AA568" s="13">
        <v>2</v>
      </c>
      <c r="AB568" s="13">
        <v>2</v>
      </c>
      <c r="AC568" s="42">
        <f t="shared" si="33"/>
        <v>4</v>
      </c>
      <c r="AD568" s="42">
        <f t="shared" si="34"/>
        <v>0</v>
      </c>
      <c r="AE568" s="42">
        <f t="shared" si="35"/>
        <v>0</v>
      </c>
      <c r="AF568" s="42">
        <f t="shared" si="36"/>
        <v>0</v>
      </c>
    </row>
    <row r="569" spans="1:32" hidden="1" x14ac:dyDescent="0.15">
      <c r="A569" s="12" t="s">
        <v>1789</v>
      </c>
      <c r="B569" s="12">
        <v>113</v>
      </c>
      <c r="C569" s="12" t="s">
        <v>936</v>
      </c>
      <c r="D569" s="12" t="s">
        <v>465</v>
      </c>
      <c r="E569" s="12" t="s">
        <v>465</v>
      </c>
      <c r="F569" s="12" t="s">
        <v>352</v>
      </c>
      <c r="G569" s="12" t="s">
        <v>1790</v>
      </c>
      <c r="H569" s="12" t="s">
        <v>374</v>
      </c>
      <c r="I569" s="12" t="s">
        <v>375</v>
      </c>
      <c r="J569" s="12" t="s">
        <v>1791</v>
      </c>
      <c r="K569" s="12" t="s">
        <v>1791</v>
      </c>
      <c r="L569" s="12" t="s">
        <v>421</v>
      </c>
      <c r="M569" s="12" t="s">
        <v>358</v>
      </c>
      <c r="N569" s="13">
        <v>2</v>
      </c>
      <c r="O569" s="13">
        <v>2</v>
      </c>
      <c r="P569" s="13">
        <v>2</v>
      </c>
      <c r="Q569" s="13">
        <v>2</v>
      </c>
      <c r="R569" s="13">
        <v>2</v>
      </c>
      <c r="S569" s="13">
        <v>2</v>
      </c>
      <c r="T569" s="13">
        <v>2</v>
      </c>
      <c r="U569" s="13">
        <v>2</v>
      </c>
      <c r="V569" s="13">
        <v>2</v>
      </c>
      <c r="W569" s="13">
        <v>2</v>
      </c>
      <c r="X569" s="13">
        <v>2</v>
      </c>
      <c r="Y569" s="30">
        <v>2</v>
      </c>
      <c r="Z569" s="14">
        <v>24</v>
      </c>
      <c r="AA569" s="13">
        <v>2</v>
      </c>
      <c r="AB569" s="13">
        <v>2</v>
      </c>
      <c r="AC569" s="42">
        <f t="shared" si="33"/>
        <v>4</v>
      </c>
      <c r="AD569" s="42">
        <f t="shared" si="34"/>
        <v>0</v>
      </c>
      <c r="AE569" s="42">
        <f t="shared" si="35"/>
        <v>0</v>
      </c>
      <c r="AF569" s="42">
        <f t="shared" si="36"/>
        <v>0</v>
      </c>
    </row>
    <row r="570" spans="1:32" hidden="1" x14ac:dyDescent="0.15">
      <c r="A570" s="12" t="s">
        <v>1792</v>
      </c>
      <c r="B570" s="12">
        <v>113</v>
      </c>
      <c r="C570" s="12" t="s">
        <v>936</v>
      </c>
      <c r="D570" s="12" t="s">
        <v>465</v>
      </c>
      <c r="E570" s="12" t="s">
        <v>465</v>
      </c>
      <c r="F570" s="12" t="s">
        <v>352</v>
      </c>
      <c r="G570" s="12" t="s">
        <v>1793</v>
      </c>
      <c r="H570" s="12" t="s">
        <v>374</v>
      </c>
      <c r="I570" s="12" t="s">
        <v>375</v>
      </c>
      <c r="J570" s="12" t="s">
        <v>1794</v>
      </c>
      <c r="K570" s="12" t="s">
        <v>1794</v>
      </c>
      <c r="L570" s="12" t="s">
        <v>421</v>
      </c>
      <c r="M570" s="12" t="s">
        <v>358</v>
      </c>
      <c r="N570" s="13">
        <v>2</v>
      </c>
      <c r="O570" s="13">
        <v>2</v>
      </c>
      <c r="P570" s="13">
        <v>2</v>
      </c>
      <c r="Q570" s="13">
        <v>2</v>
      </c>
      <c r="R570" s="13">
        <v>2</v>
      </c>
      <c r="S570" s="13">
        <v>2</v>
      </c>
      <c r="T570" s="13">
        <v>2</v>
      </c>
      <c r="U570" s="13">
        <v>2</v>
      </c>
      <c r="V570" s="13">
        <v>2</v>
      </c>
      <c r="W570" s="13">
        <v>2</v>
      </c>
      <c r="X570" s="13">
        <v>2</v>
      </c>
      <c r="Y570" s="30">
        <v>2</v>
      </c>
      <c r="Z570" s="14">
        <v>24</v>
      </c>
      <c r="AA570" s="13">
        <v>2</v>
      </c>
      <c r="AB570" s="13">
        <v>2</v>
      </c>
      <c r="AC570" s="42">
        <f t="shared" si="33"/>
        <v>4</v>
      </c>
      <c r="AD570" s="42">
        <f t="shared" si="34"/>
        <v>0</v>
      </c>
      <c r="AE570" s="42">
        <f t="shared" si="35"/>
        <v>0</v>
      </c>
      <c r="AF570" s="42">
        <f t="shared" si="36"/>
        <v>0</v>
      </c>
    </row>
    <row r="571" spans="1:32" hidden="1" x14ac:dyDescent="0.15">
      <c r="A571" s="12" t="s">
        <v>1795</v>
      </c>
      <c r="B571" s="12">
        <v>113</v>
      </c>
      <c r="C571" s="12" t="s">
        <v>936</v>
      </c>
      <c r="D571" s="12" t="s">
        <v>465</v>
      </c>
      <c r="E571" s="12" t="s">
        <v>465</v>
      </c>
      <c r="F571" s="12" t="s">
        <v>352</v>
      </c>
      <c r="G571" s="12" t="s">
        <v>1796</v>
      </c>
      <c r="H571" s="12" t="s">
        <v>374</v>
      </c>
      <c r="I571" s="12" t="s">
        <v>375</v>
      </c>
      <c r="J571" s="12" t="s">
        <v>1797</v>
      </c>
      <c r="K571" s="12" t="s">
        <v>1797</v>
      </c>
      <c r="L571" s="12" t="s">
        <v>421</v>
      </c>
      <c r="M571" s="12" t="s">
        <v>358</v>
      </c>
      <c r="N571" s="13">
        <v>2</v>
      </c>
      <c r="O571" s="13">
        <v>2</v>
      </c>
      <c r="P571" s="13">
        <v>2</v>
      </c>
      <c r="Q571" s="13">
        <v>2</v>
      </c>
      <c r="R571" s="13">
        <v>2</v>
      </c>
      <c r="S571" s="13">
        <v>2</v>
      </c>
      <c r="T571" s="13">
        <v>2</v>
      </c>
      <c r="U571" s="13">
        <v>2</v>
      </c>
      <c r="V571" s="13">
        <v>2</v>
      </c>
      <c r="W571" s="13">
        <v>2</v>
      </c>
      <c r="X571" s="13">
        <v>2</v>
      </c>
      <c r="Y571" s="30">
        <v>2</v>
      </c>
      <c r="Z571" s="14">
        <v>24</v>
      </c>
      <c r="AA571" s="13">
        <v>2</v>
      </c>
      <c r="AB571" s="13">
        <v>2</v>
      </c>
      <c r="AC571" s="42">
        <f t="shared" si="33"/>
        <v>4</v>
      </c>
      <c r="AD571" s="42">
        <f t="shared" si="34"/>
        <v>0</v>
      </c>
      <c r="AE571" s="42">
        <f t="shared" si="35"/>
        <v>0</v>
      </c>
      <c r="AF571" s="42">
        <f t="shared" si="36"/>
        <v>0</v>
      </c>
    </row>
    <row r="572" spans="1:32" hidden="1" x14ac:dyDescent="0.15">
      <c r="A572" s="12" t="s">
        <v>1798</v>
      </c>
      <c r="B572" s="12">
        <v>113</v>
      </c>
      <c r="C572" s="12" t="s">
        <v>936</v>
      </c>
      <c r="D572" s="12" t="s">
        <v>465</v>
      </c>
      <c r="E572" s="12" t="s">
        <v>465</v>
      </c>
      <c r="F572" s="12" t="s">
        <v>352</v>
      </c>
      <c r="G572" s="12" t="s">
        <v>1799</v>
      </c>
      <c r="H572" s="12" t="s">
        <v>374</v>
      </c>
      <c r="I572" s="12" t="s">
        <v>375</v>
      </c>
      <c r="J572" s="12" t="s">
        <v>1800</v>
      </c>
      <c r="K572" s="12" t="s">
        <v>1800</v>
      </c>
      <c r="L572" s="12" t="s">
        <v>421</v>
      </c>
      <c r="M572" s="12" t="s">
        <v>376</v>
      </c>
      <c r="N572" s="13">
        <v>2</v>
      </c>
      <c r="O572" s="13">
        <v>2</v>
      </c>
      <c r="P572" s="13">
        <v>2</v>
      </c>
      <c r="Q572" s="13">
        <v>2</v>
      </c>
      <c r="R572" s="13">
        <v>2</v>
      </c>
      <c r="S572" s="13">
        <v>2</v>
      </c>
      <c r="T572" s="13">
        <v>2</v>
      </c>
      <c r="U572" s="13">
        <v>2</v>
      </c>
      <c r="V572" s="13">
        <v>2</v>
      </c>
      <c r="W572" s="13">
        <v>2</v>
      </c>
      <c r="X572" s="13">
        <v>2</v>
      </c>
      <c r="Y572" s="30">
        <v>2</v>
      </c>
      <c r="Z572" s="14">
        <v>24</v>
      </c>
      <c r="AA572" s="13">
        <v>2</v>
      </c>
      <c r="AB572" s="13">
        <v>2</v>
      </c>
      <c r="AC572" s="42">
        <f t="shared" si="33"/>
        <v>4</v>
      </c>
      <c r="AD572" s="42">
        <f t="shared" si="34"/>
        <v>0</v>
      </c>
      <c r="AE572" s="42">
        <f t="shared" si="35"/>
        <v>0</v>
      </c>
      <c r="AF572" s="42">
        <f t="shared" si="36"/>
        <v>0</v>
      </c>
    </row>
    <row r="573" spans="1:32" hidden="1" x14ac:dyDescent="0.15">
      <c r="A573" s="12" t="s">
        <v>1801</v>
      </c>
      <c r="B573" s="12">
        <v>113</v>
      </c>
      <c r="C573" s="12" t="s">
        <v>936</v>
      </c>
      <c r="D573" s="12" t="s">
        <v>465</v>
      </c>
      <c r="E573" s="12" t="s">
        <v>465</v>
      </c>
      <c r="F573" s="12" t="s">
        <v>352</v>
      </c>
      <c r="G573" s="12" t="s">
        <v>1802</v>
      </c>
      <c r="H573" s="12" t="s">
        <v>374</v>
      </c>
      <c r="I573" s="12" t="s">
        <v>375</v>
      </c>
      <c r="J573" s="12" t="s">
        <v>1803</v>
      </c>
      <c r="K573" s="12" t="s">
        <v>1803</v>
      </c>
      <c r="L573" s="12" t="s">
        <v>421</v>
      </c>
      <c r="M573" s="12" t="s">
        <v>358</v>
      </c>
      <c r="N573" s="13">
        <v>2</v>
      </c>
      <c r="O573" s="13">
        <v>2</v>
      </c>
      <c r="P573" s="13">
        <v>2</v>
      </c>
      <c r="Q573" s="13">
        <v>2</v>
      </c>
      <c r="R573" s="13">
        <v>2</v>
      </c>
      <c r="S573" s="13">
        <v>2</v>
      </c>
      <c r="T573" s="13">
        <v>1</v>
      </c>
      <c r="U573" s="13">
        <v>0</v>
      </c>
      <c r="V573" s="13">
        <v>0</v>
      </c>
      <c r="W573" s="13">
        <v>0</v>
      </c>
      <c r="X573" s="13">
        <v>0</v>
      </c>
      <c r="Y573" s="30">
        <v>0</v>
      </c>
      <c r="Z573" s="14">
        <v>13</v>
      </c>
      <c r="AA573" s="13">
        <v>0</v>
      </c>
      <c r="AB573" s="13">
        <v>0</v>
      </c>
      <c r="AC573" s="42">
        <f t="shared" si="33"/>
        <v>0</v>
      </c>
      <c r="AD573" s="42">
        <f t="shared" si="34"/>
        <v>-2</v>
      </c>
      <c r="AE573" s="42">
        <f t="shared" si="35"/>
        <v>-2</v>
      </c>
      <c r="AF573" s="42">
        <f t="shared" si="36"/>
        <v>-4</v>
      </c>
    </row>
    <row r="574" spans="1:32" hidden="1" x14ac:dyDescent="0.15">
      <c r="A574" s="12" t="s">
        <v>1804</v>
      </c>
      <c r="B574" s="12">
        <v>113</v>
      </c>
      <c r="C574" s="12" t="s">
        <v>936</v>
      </c>
      <c r="D574" s="12" t="s">
        <v>465</v>
      </c>
      <c r="E574" s="12" t="s">
        <v>465</v>
      </c>
      <c r="F574" s="12" t="s">
        <v>352</v>
      </c>
      <c r="G574" s="12" t="s">
        <v>1805</v>
      </c>
      <c r="H574" s="12" t="s">
        <v>490</v>
      </c>
      <c r="I574" s="12" t="s">
        <v>375</v>
      </c>
      <c r="J574" s="12" t="s">
        <v>321</v>
      </c>
      <c r="K574" s="12" t="s">
        <v>321</v>
      </c>
      <c r="L574" s="12" t="s">
        <v>535</v>
      </c>
      <c r="M574" s="12" t="s">
        <v>376</v>
      </c>
      <c r="N574" s="13">
        <v>2</v>
      </c>
      <c r="O574" s="13">
        <v>2</v>
      </c>
      <c r="P574" s="13">
        <v>2</v>
      </c>
      <c r="Q574" s="13">
        <v>2</v>
      </c>
      <c r="R574" s="13">
        <v>2</v>
      </c>
      <c r="S574" s="13">
        <v>2</v>
      </c>
      <c r="T574" s="13">
        <v>2</v>
      </c>
      <c r="U574" s="13">
        <v>2</v>
      </c>
      <c r="V574" s="13">
        <v>2</v>
      </c>
      <c r="W574" s="13">
        <v>2</v>
      </c>
      <c r="X574" s="13">
        <v>2</v>
      </c>
      <c r="Y574" s="30">
        <v>2</v>
      </c>
      <c r="Z574" s="14">
        <v>24</v>
      </c>
      <c r="AA574" s="13">
        <v>2</v>
      </c>
      <c r="AB574" s="13">
        <v>2</v>
      </c>
      <c r="AC574" s="42">
        <f t="shared" ref="AC574:AC637" si="37">SUM(AA574:AB574)</f>
        <v>4</v>
      </c>
      <c r="AD574" s="42">
        <f t="shared" si="34"/>
        <v>0</v>
      </c>
      <c r="AE574" s="42">
        <f t="shared" si="35"/>
        <v>0</v>
      </c>
      <c r="AF574" s="42">
        <f t="shared" si="36"/>
        <v>0</v>
      </c>
    </row>
    <row r="575" spans="1:32" hidden="1" x14ac:dyDescent="0.15">
      <c r="A575" s="12" t="s">
        <v>1806</v>
      </c>
      <c r="B575" s="12">
        <v>113</v>
      </c>
      <c r="C575" s="12" t="s">
        <v>936</v>
      </c>
      <c r="D575" s="12" t="s">
        <v>465</v>
      </c>
      <c r="E575" s="12" t="s">
        <v>465</v>
      </c>
      <c r="F575" s="12" t="s">
        <v>352</v>
      </c>
      <c r="G575" s="12" t="s">
        <v>1807</v>
      </c>
      <c r="H575" s="12" t="s">
        <v>374</v>
      </c>
      <c r="I575" s="12" t="s">
        <v>375</v>
      </c>
      <c r="J575" s="12" t="s">
        <v>1808</v>
      </c>
      <c r="K575" s="12" t="s">
        <v>1808</v>
      </c>
      <c r="L575" s="12" t="s">
        <v>421</v>
      </c>
      <c r="M575" s="12" t="s">
        <v>358</v>
      </c>
      <c r="N575" s="13">
        <v>4</v>
      </c>
      <c r="O575" s="13">
        <v>4</v>
      </c>
      <c r="P575" s="13">
        <v>4</v>
      </c>
      <c r="Q575" s="13">
        <v>4</v>
      </c>
      <c r="R575" s="13">
        <v>4</v>
      </c>
      <c r="S575" s="13">
        <v>0</v>
      </c>
      <c r="T575" s="13">
        <v>0</v>
      </c>
      <c r="U575" s="13">
        <v>0</v>
      </c>
      <c r="V575" s="13">
        <v>0</v>
      </c>
      <c r="W575" s="13">
        <v>0</v>
      </c>
      <c r="X575" s="13">
        <v>0</v>
      </c>
      <c r="Y575" s="30">
        <v>0</v>
      </c>
      <c r="Z575" s="14">
        <v>20</v>
      </c>
      <c r="AA575" s="13">
        <v>0</v>
      </c>
      <c r="AB575" s="13">
        <v>0</v>
      </c>
      <c r="AC575" s="42">
        <f t="shared" si="37"/>
        <v>0</v>
      </c>
      <c r="AD575" s="42">
        <f t="shared" ref="AD575:AD638" si="38">AA575-N575</f>
        <v>-4</v>
      </c>
      <c r="AE575" s="42">
        <f t="shared" ref="AE575:AE638" si="39">AB575-O575</f>
        <v>-4</v>
      </c>
      <c r="AF575" s="42">
        <f t="shared" ref="AF575:AF638" si="40">AD575+AE575</f>
        <v>-8</v>
      </c>
    </row>
    <row r="576" spans="1:32" hidden="1" x14ac:dyDescent="0.15">
      <c r="A576" s="12" t="s">
        <v>1809</v>
      </c>
      <c r="B576" s="12">
        <v>116</v>
      </c>
      <c r="C576" s="12" t="s">
        <v>787</v>
      </c>
      <c r="D576" s="12" t="s">
        <v>465</v>
      </c>
      <c r="E576" s="12" t="s">
        <v>465</v>
      </c>
      <c r="F576" s="12" t="s">
        <v>352</v>
      </c>
      <c r="G576" s="12" t="s">
        <v>1810</v>
      </c>
      <c r="H576" s="12" t="s">
        <v>374</v>
      </c>
      <c r="I576" s="12" t="s">
        <v>375</v>
      </c>
      <c r="J576" s="12" t="s">
        <v>276</v>
      </c>
      <c r="K576" s="12" t="s">
        <v>276</v>
      </c>
      <c r="L576" s="12" t="s">
        <v>421</v>
      </c>
      <c r="M576" s="12" t="s">
        <v>376</v>
      </c>
      <c r="N576" s="13">
        <v>140.31841700000001</v>
      </c>
      <c r="O576" s="13">
        <v>141.76606000000001</v>
      </c>
      <c r="P576" s="13">
        <v>143.90596600000001</v>
      </c>
      <c r="Q576" s="13">
        <v>138.608081</v>
      </c>
      <c r="R576" s="13">
        <v>141.37478899999999</v>
      </c>
      <c r="S576" s="13">
        <v>145.19533000000001</v>
      </c>
      <c r="T576" s="13">
        <v>152.07030700000001</v>
      </c>
      <c r="U576" s="13">
        <v>153.78114199999999</v>
      </c>
      <c r="V576" s="13">
        <v>139.29906399999999</v>
      </c>
      <c r="W576" s="13">
        <v>138.802502</v>
      </c>
      <c r="X576" s="13">
        <v>137.626856</v>
      </c>
      <c r="Y576" s="30">
        <v>137.96310600000001</v>
      </c>
      <c r="Z576" s="14">
        <v>1710.71162</v>
      </c>
      <c r="AA576" s="13">
        <v>139.10723400000001</v>
      </c>
      <c r="AB576" s="13">
        <v>138.10310899999999</v>
      </c>
      <c r="AC576" s="42">
        <f t="shared" si="37"/>
        <v>277.21034299999997</v>
      </c>
      <c r="AD576" s="42">
        <f t="shared" si="38"/>
        <v>-1.2111830000000054</v>
      </c>
      <c r="AE576" s="42">
        <f t="shared" si="39"/>
        <v>-3.6629510000000209</v>
      </c>
      <c r="AF576" s="42">
        <f t="shared" si="40"/>
        <v>-4.8741340000000264</v>
      </c>
    </row>
    <row r="577" spans="1:32" hidden="1" x14ac:dyDescent="0.15">
      <c r="A577" s="12" t="s">
        <v>1811</v>
      </c>
      <c r="B577" s="12">
        <v>116</v>
      </c>
      <c r="C577" s="12" t="s">
        <v>787</v>
      </c>
      <c r="D577" s="12" t="s">
        <v>465</v>
      </c>
      <c r="E577" s="12" t="s">
        <v>465</v>
      </c>
      <c r="F577" s="12" t="s">
        <v>352</v>
      </c>
      <c r="G577" s="12" t="s">
        <v>1812</v>
      </c>
      <c r="H577" s="12" t="s">
        <v>374</v>
      </c>
      <c r="I577" s="12" t="s">
        <v>375</v>
      </c>
      <c r="J577" s="12" t="s">
        <v>1365</v>
      </c>
      <c r="K577" s="12" t="s">
        <v>1365</v>
      </c>
      <c r="L577" s="12" t="s">
        <v>481</v>
      </c>
      <c r="M577" s="12" t="s">
        <v>376</v>
      </c>
      <c r="N577" s="13">
        <v>5.0354429999999999</v>
      </c>
      <c r="O577" s="13">
        <v>5.0199889999999998</v>
      </c>
      <c r="P577" s="13">
        <v>5.037261</v>
      </c>
      <c r="Q577" s="13">
        <v>5.0263520000000002</v>
      </c>
      <c r="R577" s="13">
        <v>5.0381710000000002</v>
      </c>
      <c r="S577" s="13">
        <v>5.0281700000000003</v>
      </c>
      <c r="T577" s="13">
        <v>5.0354429999999999</v>
      </c>
      <c r="U577" s="13">
        <v>5.0381710000000002</v>
      </c>
      <c r="V577" s="13">
        <v>5.0281700000000003</v>
      </c>
      <c r="W577" s="13">
        <v>5.0381710000000002</v>
      </c>
      <c r="X577" s="13">
        <v>5.0263520000000002</v>
      </c>
      <c r="Y577" s="30">
        <v>5.037261</v>
      </c>
      <c r="Z577" s="14">
        <v>60.388953999999998</v>
      </c>
      <c r="AA577" s="13">
        <v>5.0398180000000004</v>
      </c>
      <c r="AB577" s="13">
        <v>5.0107390000000001</v>
      </c>
      <c r="AC577" s="42">
        <f t="shared" si="37"/>
        <v>10.050557000000001</v>
      </c>
      <c r="AD577" s="42">
        <f t="shared" si="38"/>
        <v>4.3750000000004619E-3</v>
      </c>
      <c r="AE577" s="42">
        <f t="shared" si="39"/>
        <v>-9.2499999999997584E-3</v>
      </c>
      <c r="AF577" s="42">
        <f t="shared" si="40"/>
        <v>-4.8749999999992966E-3</v>
      </c>
    </row>
    <row r="578" spans="1:32" hidden="1" x14ac:dyDescent="0.15">
      <c r="A578" s="12" t="s">
        <v>1813</v>
      </c>
      <c r="B578" s="12">
        <v>116</v>
      </c>
      <c r="C578" s="12" t="s">
        <v>787</v>
      </c>
      <c r="D578" s="12" t="s">
        <v>465</v>
      </c>
      <c r="E578" s="12" t="s">
        <v>465</v>
      </c>
      <c r="F578" s="12" t="s">
        <v>352</v>
      </c>
      <c r="G578" s="12" t="s">
        <v>1814</v>
      </c>
      <c r="H578" s="12" t="s">
        <v>374</v>
      </c>
      <c r="I578" s="12" t="s">
        <v>375</v>
      </c>
      <c r="J578" s="12" t="s">
        <v>963</v>
      </c>
      <c r="K578" s="12" t="s">
        <v>963</v>
      </c>
      <c r="L578" s="12" t="s">
        <v>481</v>
      </c>
      <c r="M578" s="12" t="s">
        <v>376</v>
      </c>
      <c r="N578" s="13">
        <v>8.1014859999999995</v>
      </c>
      <c r="O578" s="13">
        <v>5.8747920000000002</v>
      </c>
      <c r="P578" s="13">
        <v>0</v>
      </c>
      <c r="Q578" s="13">
        <v>0</v>
      </c>
      <c r="R578" s="13">
        <v>0</v>
      </c>
      <c r="S578" s="13">
        <v>0</v>
      </c>
      <c r="T578" s="13">
        <v>0</v>
      </c>
      <c r="U578" s="13">
        <v>0</v>
      </c>
      <c r="V578" s="13">
        <v>0</v>
      </c>
      <c r="W578" s="13">
        <v>0</v>
      </c>
      <c r="X578" s="13">
        <v>0</v>
      </c>
      <c r="Y578" s="30">
        <v>0</v>
      </c>
      <c r="Z578" s="14">
        <v>13.976278000000001</v>
      </c>
      <c r="AA578" s="13">
        <v>0</v>
      </c>
      <c r="AB578" s="13">
        <v>0</v>
      </c>
      <c r="AC578" s="42">
        <f t="shared" si="37"/>
        <v>0</v>
      </c>
      <c r="AD578" s="42">
        <f t="shared" si="38"/>
        <v>-8.1014859999999995</v>
      </c>
      <c r="AE578" s="42">
        <f t="shared" si="39"/>
        <v>-5.8747920000000002</v>
      </c>
      <c r="AF578" s="42">
        <f t="shared" si="40"/>
        <v>-13.976278000000001</v>
      </c>
    </row>
    <row r="579" spans="1:32" hidden="1" x14ac:dyDescent="0.15">
      <c r="A579" s="12" t="s">
        <v>1815</v>
      </c>
      <c r="B579" s="12">
        <v>116</v>
      </c>
      <c r="C579" s="12" t="s">
        <v>787</v>
      </c>
      <c r="D579" s="12" t="s">
        <v>465</v>
      </c>
      <c r="E579" s="12" t="s">
        <v>465</v>
      </c>
      <c r="F579" s="12" t="s">
        <v>352</v>
      </c>
      <c r="G579" s="12" t="s">
        <v>1816</v>
      </c>
      <c r="H579" s="12" t="s">
        <v>374</v>
      </c>
      <c r="I579" s="12" t="s">
        <v>375</v>
      </c>
      <c r="J579" s="12" t="s">
        <v>1817</v>
      </c>
      <c r="K579" s="12" t="s">
        <v>1818</v>
      </c>
      <c r="L579" s="12" t="s">
        <v>415</v>
      </c>
      <c r="M579" s="12" t="s">
        <v>376</v>
      </c>
      <c r="N579" s="13">
        <v>10.181818</v>
      </c>
      <c r="O579" s="13">
        <v>10.181818</v>
      </c>
      <c r="P579" s="13">
        <v>10.181818</v>
      </c>
      <c r="Q579" s="13">
        <v>10.181818</v>
      </c>
      <c r="R579" s="13">
        <v>10.181818</v>
      </c>
      <c r="S579" s="13">
        <v>10.181818</v>
      </c>
      <c r="T579" s="13">
        <v>10.181818</v>
      </c>
      <c r="U579" s="13">
        <v>10.181818</v>
      </c>
      <c r="V579" s="13">
        <v>10.181818</v>
      </c>
      <c r="W579" s="13">
        <v>10.181818</v>
      </c>
      <c r="X579" s="13">
        <v>10.181818</v>
      </c>
      <c r="Y579" s="30">
        <v>10.181818</v>
      </c>
      <c r="Z579" s="14">
        <v>122.181816</v>
      </c>
      <c r="AA579" s="13">
        <v>1.309091</v>
      </c>
      <c r="AB579" s="13">
        <v>1.309091</v>
      </c>
      <c r="AC579" s="42">
        <f t="shared" si="37"/>
        <v>2.618182</v>
      </c>
      <c r="AD579" s="42">
        <f t="shared" si="38"/>
        <v>-8.8727269999999994</v>
      </c>
      <c r="AE579" s="42">
        <f t="shared" si="39"/>
        <v>-8.8727269999999994</v>
      </c>
      <c r="AF579" s="42">
        <f t="shared" si="40"/>
        <v>-17.745453999999999</v>
      </c>
    </row>
    <row r="580" spans="1:32" hidden="1" x14ac:dyDescent="0.15">
      <c r="A580" s="12" t="s">
        <v>1819</v>
      </c>
      <c r="B580" s="12">
        <v>116</v>
      </c>
      <c r="C580" s="12" t="s">
        <v>787</v>
      </c>
      <c r="D580" s="12" t="s">
        <v>465</v>
      </c>
      <c r="E580" s="12" t="s">
        <v>465</v>
      </c>
      <c r="F580" s="12" t="s">
        <v>352</v>
      </c>
      <c r="G580" s="12" t="s">
        <v>1820</v>
      </c>
      <c r="H580" s="12" t="s">
        <v>366</v>
      </c>
      <c r="I580" s="12" t="s">
        <v>367</v>
      </c>
      <c r="J580" s="12" t="s">
        <v>1821</v>
      </c>
      <c r="K580" s="12" t="s">
        <v>1821</v>
      </c>
      <c r="L580" s="12" t="s">
        <v>919</v>
      </c>
      <c r="M580" s="12" t="s">
        <v>376</v>
      </c>
      <c r="N580" s="13">
        <v>5.7717020000000003</v>
      </c>
      <c r="O580" s="13">
        <v>4.7812510000000001</v>
      </c>
      <c r="P580" s="13">
        <v>3.9242520000000001</v>
      </c>
      <c r="Q580" s="13">
        <v>3.6610800000000001</v>
      </c>
      <c r="R580" s="13">
        <v>3.6254439999999999</v>
      </c>
      <c r="S580" s="13">
        <v>3.6254439999999999</v>
      </c>
      <c r="T580" s="13">
        <v>3.6254439999999999</v>
      </c>
      <c r="U580" s="13">
        <v>0</v>
      </c>
      <c r="V580" s="13">
        <v>0</v>
      </c>
      <c r="W580" s="13">
        <v>0</v>
      </c>
      <c r="X580" s="13">
        <v>0</v>
      </c>
      <c r="Y580" s="30">
        <v>0</v>
      </c>
      <c r="Z580" s="14">
        <v>29.014617000000001</v>
      </c>
      <c r="AA580" s="13">
        <v>0</v>
      </c>
      <c r="AB580" s="13">
        <v>0</v>
      </c>
      <c r="AC580" s="42">
        <f t="shared" si="37"/>
        <v>0</v>
      </c>
      <c r="AD580" s="42">
        <f t="shared" si="38"/>
        <v>-5.7717020000000003</v>
      </c>
      <c r="AE580" s="42">
        <f t="shared" si="39"/>
        <v>-4.7812510000000001</v>
      </c>
      <c r="AF580" s="42">
        <f t="shared" si="40"/>
        <v>-10.552953</v>
      </c>
    </row>
    <row r="581" spans="1:32" hidden="1" x14ac:dyDescent="0.15">
      <c r="A581" s="12" t="s">
        <v>1822</v>
      </c>
      <c r="B581" s="12">
        <v>116</v>
      </c>
      <c r="C581" s="12" t="s">
        <v>787</v>
      </c>
      <c r="D581" s="12" t="s">
        <v>465</v>
      </c>
      <c r="E581" s="12" t="s">
        <v>465</v>
      </c>
      <c r="F581" s="12" t="s">
        <v>352</v>
      </c>
      <c r="G581" s="12" t="s">
        <v>1823</v>
      </c>
      <c r="H581" s="12" t="s">
        <v>366</v>
      </c>
      <c r="I581" s="12" t="s">
        <v>367</v>
      </c>
      <c r="J581" s="12" t="s">
        <v>1824</v>
      </c>
      <c r="K581" s="12" t="s">
        <v>1824</v>
      </c>
      <c r="L581" s="12" t="s">
        <v>409</v>
      </c>
      <c r="M581" s="12" t="s">
        <v>358</v>
      </c>
      <c r="N581" s="13">
        <v>2.8980320000000002</v>
      </c>
      <c r="O581" s="13">
        <v>2.667497</v>
      </c>
      <c r="P581" s="13">
        <v>2.7916120000000002</v>
      </c>
      <c r="Q581" s="13">
        <v>2.5371260000000002</v>
      </c>
      <c r="R581" s="13">
        <v>2.8871709999999999</v>
      </c>
      <c r="S581" s="13">
        <v>2.843556</v>
      </c>
      <c r="T581" s="13">
        <v>2.7603849999999999</v>
      </c>
      <c r="U581" s="13">
        <v>2.6750880000000001</v>
      </c>
      <c r="V581" s="13">
        <v>2.7390650000000001</v>
      </c>
      <c r="W581" s="13">
        <v>2.80206</v>
      </c>
      <c r="X581" s="13">
        <v>2.7500450000000001</v>
      </c>
      <c r="Y581" s="30">
        <v>2.691856</v>
      </c>
      <c r="Z581" s="14">
        <v>33.043492999999998</v>
      </c>
      <c r="AA581" s="13">
        <v>2.646153</v>
      </c>
      <c r="AB581" s="13">
        <v>2.6637309999999998</v>
      </c>
      <c r="AC581" s="42">
        <f t="shared" si="37"/>
        <v>5.3098840000000003</v>
      </c>
      <c r="AD581" s="42">
        <f t="shared" si="38"/>
        <v>-0.25187900000000019</v>
      </c>
      <c r="AE581" s="42">
        <f t="shared" si="39"/>
        <v>-3.7660000000001581E-3</v>
      </c>
      <c r="AF581" s="42">
        <f t="shared" si="40"/>
        <v>-0.25564500000000034</v>
      </c>
    </row>
    <row r="582" spans="1:32" hidden="1" x14ac:dyDescent="0.15">
      <c r="A582" s="12" t="s">
        <v>1825</v>
      </c>
      <c r="B582" s="12">
        <v>116</v>
      </c>
      <c r="C582" s="12" t="s">
        <v>787</v>
      </c>
      <c r="D582" s="12" t="s">
        <v>465</v>
      </c>
      <c r="E582" s="12" t="s">
        <v>465</v>
      </c>
      <c r="F582" s="12" t="s">
        <v>352</v>
      </c>
      <c r="G582" s="12" t="s">
        <v>1826</v>
      </c>
      <c r="H582" s="12" t="s">
        <v>404</v>
      </c>
      <c r="I582" s="12" t="s">
        <v>404</v>
      </c>
      <c r="J582" s="12" t="s">
        <v>123</v>
      </c>
      <c r="K582" s="12" t="s">
        <v>123</v>
      </c>
      <c r="L582" s="12" t="s">
        <v>1146</v>
      </c>
      <c r="M582" s="12" t="s">
        <v>376</v>
      </c>
      <c r="N582" s="13">
        <v>0.45454499999999998</v>
      </c>
      <c r="O582" s="13">
        <v>0.45454499999999998</v>
      </c>
      <c r="P582" s="13">
        <v>0.45454499999999998</v>
      </c>
      <c r="Q582" s="13">
        <v>0.45454499999999998</v>
      </c>
      <c r="R582" s="13">
        <v>0.45454499999999998</v>
      </c>
      <c r="S582" s="13">
        <v>0.45454499999999998</v>
      </c>
      <c r="T582" s="13">
        <v>0.45454499999999998</v>
      </c>
      <c r="U582" s="13">
        <v>0.45454499999999998</v>
      </c>
      <c r="V582" s="13">
        <v>0.45454499999999998</v>
      </c>
      <c r="W582" s="13">
        <v>0.45454499999999998</v>
      </c>
      <c r="X582" s="13">
        <v>0.45454499999999998</v>
      </c>
      <c r="Y582" s="30">
        <v>0.45454499999999998</v>
      </c>
      <c r="Z582" s="14">
        <v>5.4545399999999997</v>
      </c>
      <c r="AA582" s="13">
        <v>0.45454499999999998</v>
      </c>
      <c r="AB582" s="13">
        <v>0.45454499999999998</v>
      </c>
      <c r="AC582" s="42">
        <f t="shared" si="37"/>
        <v>0.90908999999999995</v>
      </c>
      <c r="AD582" s="42">
        <f t="shared" si="38"/>
        <v>0</v>
      </c>
      <c r="AE582" s="42">
        <f t="shared" si="39"/>
        <v>0</v>
      </c>
      <c r="AF582" s="42">
        <f t="shared" si="40"/>
        <v>0</v>
      </c>
    </row>
    <row r="583" spans="1:32" hidden="1" x14ac:dyDescent="0.15">
      <c r="A583" s="12" t="s">
        <v>1827</v>
      </c>
      <c r="B583" s="12">
        <v>116</v>
      </c>
      <c r="C583" s="12" t="s">
        <v>787</v>
      </c>
      <c r="D583" s="12" t="s">
        <v>465</v>
      </c>
      <c r="E583" s="12" t="s">
        <v>465</v>
      </c>
      <c r="F583" s="12" t="s">
        <v>352</v>
      </c>
      <c r="G583" s="12" t="s">
        <v>1828</v>
      </c>
      <c r="H583" s="12" t="s">
        <v>366</v>
      </c>
      <c r="I583" s="12" t="s">
        <v>367</v>
      </c>
      <c r="J583" s="12" t="s">
        <v>1829</v>
      </c>
      <c r="K583" s="12" t="s">
        <v>1829</v>
      </c>
      <c r="L583" s="12" t="s">
        <v>919</v>
      </c>
      <c r="M583" s="12" t="s">
        <v>358</v>
      </c>
      <c r="N583" s="13">
        <v>1.5709090000000001</v>
      </c>
      <c r="O583" s="13">
        <v>7.7273999999999995E-2</v>
      </c>
      <c r="P583" s="13">
        <v>1.6434960000000001</v>
      </c>
      <c r="Q583" s="13">
        <v>1.1367290000000001</v>
      </c>
      <c r="R583" s="13">
        <v>1.345977</v>
      </c>
      <c r="S583" s="13">
        <v>0</v>
      </c>
      <c r="T583" s="13">
        <v>0</v>
      </c>
      <c r="U583" s="13">
        <v>0</v>
      </c>
      <c r="V583" s="13">
        <v>0</v>
      </c>
      <c r="W583" s="13">
        <v>0</v>
      </c>
      <c r="X583" s="13">
        <v>0</v>
      </c>
      <c r="Y583" s="30">
        <v>0</v>
      </c>
      <c r="Z583" s="14">
        <v>5.7743849999999997</v>
      </c>
      <c r="AA583" s="13">
        <v>0</v>
      </c>
      <c r="AB583" s="13">
        <v>0</v>
      </c>
      <c r="AC583" s="42">
        <f t="shared" si="37"/>
        <v>0</v>
      </c>
      <c r="AD583" s="42">
        <f t="shared" si="38"/>
        <v>-1.5709090000000001</v>
      </c>
      <c r="AE583" s="42">
        <f t="shared" si="39"/>
        <v>-7.7273999999999995E-2</v>
      </c>
      <c r="AF583" s="42">
        <f t="shared" si="40"/>
        <v>-1.6481830000000002</v>
      </c>
    </row>
    <row r="584" spans="1:32" hidden="1" x14ac:dyDescent="0.15">
      <c r="A584" s="12" t="s">
        <v>1830</v>
      </c>
      <c r="B584" s="12">
        <v>116</v>
      </c>
      <c r="C584" s="12" t="s">
        <v>787</v>
      </c>
      <c r="D584" s="12" t="s">
        <v>465</v>
      </c>
      <c r="E584" s="12" t="s">
        <v>465</v>
      </c>
      <c r="F584" s="12" t="s">
        <v>352</v>
      </c>
      <c r="G584" s="12" t="s">
        <v>1831</v>
      </c>
      <c r="H584" s="12" t="s">
        <v>374</v>
      </c>
      <c r="I584" s="12" t="s">
        <v>375</v>
      </c>
      <c r="J584" s="12" t="s">
        <v>1832</v>
      </c>
      <c r="K584" s="12" t="s">
        <v>246</v>
      </c>
      <c r="L584" s="12" t="s">
        <v>421</v>
      </c>
      <c r="M584" s="12" t="s">
        <v>376</v>
      </c>
      <c r="N584" s="13">
        <v>45.590909000000003</v>
      </c>
      <c r="O584" s="13">
        <v>45.590909000000003</v>
      </c>
      <c r="P584" s="13">
        <v>45.590909000000003</v>
      </c>
      <c r="Q584" s="13">
        <v>45.590909000000003</v>
      </c>
      <c r="R584" s="13">
        <v>45.590909000000003</v>
      </c>
      <c r="S584" s="13">
        <v>45.590909000000003</v>
      </c>
      <c r="T584" s="13">
        <v>45.590909000000003</v>
      </c>
      <c r="U584" s="13">
        <v>45.590909000000003</v>
      </c>
      <c r="V584" s="13">
        <v>45.590909000000003</v>
      </c>
      <c r="W584" s="13">
        <v>45.590909000000003</v>
      </c>
      <c r="X584" s="13">
        <v>45.590909000000003</v>
      </c>
      <c r="Y584" s="30">
        <v>45.590909000000003</v>
      </c>
      <c r="Z584" s="14">
        <v>547.09090800000001</v>
      </c>
      <c r="AA584" s="13">
        <v>45.590909000000003</v>
      </c>
      <c r="AB584" s="13">
        <v>45.590909000000003</v>
      </c>
      <c r="AC584" s="42">
        <f t="shared" si="37"/>
        <v>91.181818000000007</v>
      </c>
      <c r="AD584" s="42">
        <f t="shared" si="38"/>
        <v>0</v>
      </c>
      <c r="AE584" s="42">
        <f t="shared" si="39"/>
        <v>0</v>
      </c>
      <c r="AF584" s="42">
        <f t="shared" si="40"/>
        <v>0</v>
      </c>
    </row>
    <row r="585" spans="1:32" hidden="1" x14ac:dyDescent="0.15">
      <c r="A585" s="12" t="s">
        <v>1833</v>
      </c>
      <c r="B585" s="12">
        <v>116</v>
      </c>
      <c r="C585" s="12" t="s">
        <v>787</v>
      </c>
      <c r="D585" s="12" t="s">
        <v>465</v>
      </c>
      <c r="E585" s="12" t="s">
        <v>465</v>
      </c>
      <c r="F585" s="12" t="s">
        <v>352</v>
      </c>
      <c r="G585" s="12" t="s">
        <v>1834</v>
      </c>
      <c r="H585" s="12" t="s">
        <v>374</v>
      </c>
      <c r="I585" s="12" t="s">
        <v>375</v>
      </c>
      <c r="J585" s="12" t="s">
        <v>1832</v>
      </c>
      <c r="K585" s="12" t="s">
        <v>246</v>
      </c>
      <c r="L585" s="12" t="s">
        <v>421</v>
      </c>
      <c r="M585" s="12" t="s">
        <v>376</v>
      </c>
      <c r="N585" s="13">
        <v>100.945455</v>
      </c>
      <c r="O585" s="13">
        <v>103.218181</v>
      </c>
      <c r="P585" s="13">
        <v>101.854545</v>
      </c>
      <c r="Q585" s="13">
        <v>101.854545</v>
      </c>
      <c r="R585" s="13">
        <v>101.854545</v>
      </c>
      <c r="S585" s="13">
        <v>101.854545</v>
      </c>
      <c r="T585" s="13">
        <v>101.854545</v>
      </c>
      <c r="U585" s="13">
        <v>101.854545</v>
      </c>
      <c r="V585" s="13">
        <v>101.854545</v>
      </c>
      <c r="W585" s="13">
        <v>101.854545</v>
      </c>
      <c r="X585" s="13">
        <v>101.854545</v>
      </c>
      <c r="Y585" s="30">
        <v>101.854545</v>
      </c>
      <c r="Z585" s="14">
        <v>1222.7090860000001</v>
      </c>
      <c r="AA585" s="13">
        <v>101.854545</v>
      </c>
      <c r="AB585" s="13">
        <v>101.854545</v>
      </c>
      <c r="AC585" s="42">
        <f t="shared" si="37"/>
        <v>203.70909</v>
      </c>
      <c r="AD585" s="42">
        <f t="shared" si="38"/>
        <v>0.90909000000000617</v>
      </c>
      <c r="AE585" s="42">
        <f t="shared" si="39"/>
        <v>-1.3636359999999996</v>
      </c>
      <c r="AF585" s="42">
        <f t="shared" si="40"/>
        <v>-0.45454599999999346</v>
      </c>
    </row>
    <row r="586" spans="1:32" hidden="1" x14ac:dyDescent="0.15">
      <c r="A586" s="12" t="s">
        <v>1835</v>
      </c>
      <c r="B586" s="12">
        <v>116</v>
      </c>
      <c r="C586" s="12" t="s">
        <v>787</v>
      </c>
      <c r="D586" s="12" t="s">
        <v>465</v>
      </c>
      <c r="E586" s="12" t="s">
        <v>465</v>
      </c>
      <c r="F586" s="12" t="s">
        <v>352</v>
      </c>
      <c r="G586" s="12" t="s">
        <v>1836</v>
      </c>
      <c r="H586" s="12" t="s">
        <v>374</v>
      </c>
      <c r="I586" s="12" t="s">
        <v>375</v>
      </c>
      <c r="J586" s="12" t="s">
        <v>1837</v>
      </c>
      <c r="K586" s="12" t="s">
        <v>76</v>
      </c>
      <c r="L586" s="12" t="s">
        <v>389</v>
      </c>
      <c r="M586" s="12" t="s">
        <v>376</v>
      </c>
      <c r="N586" s="13">
        <v>25.009091000000002</v>
      </c>
      <c r="O586" s="13">
        <v>25.009091000000002</v>
      </c>
      <c r="P586" s="13">
        <v>25.009091000000002</v>
      </c>
      <c r="Q586" s="13">
        <v>25.009091000000002</v>
      </c>
      <c r="R586" s="13">
        <v>25.009091000000002</v>
      </c>
      <c r="S586" s="13">
        <v>25.009091000000002</v>
      </c>
      <c r="T586" s="13">
        <v>25.009091000000002</v>
      </c>
      <c r="U586" s="13">
        <v>25.009091000000002</v>
      </c>
      <c r="V586" s="13">
        <v>25.009091000000002</v>
      </c>
      <c r="W586" s="13">
        <v>25.009091000000002</v>
      </c>
      <c r="X586" s="13">
        <v>25.009091000000002</v>
      </c>
      <c r="Y586" s="30">
        <v>25.009091000000002</v>
      </c>
      <c r="Z586" s="14">
        <v>300.10909199999998</v>
      </c>
      <c r="AA586" s="13">
        <v>25.009091000000002</v>
      </c>
      <c r="AB586" s="13">
        <v>25.009091000000002</v>
      </c>
      <c r="AC586" s="42">
        <f t="shared" si="37"/>
        <v>50.018182000000003</v>
      </c>
      <c r="AD586" s="42">
        <f t="shared" si="38"/>
        <v>0</v>
      </c>
      <c r="AE586" s="42">
        <f t="shared" si="39"/>
        <v>0</v>
      </c>
      <c r="AF586" s="42">
        <f t="shared" si="40"/>
        <v>0</v>
      </c>
    </row>
    <row r="587" spans="1:32" hidden="1" x14ac:dyDescent="0.15">
      <c r="A587" s="12" t="s">
        <v>1838</v>
      </c>
      <c r="B587" s="12">
        <v>116</v>
      </c>
      <c r="C587" s="12" t="s">
        <v>787</v>
      </c>
      <c r="D587" s="12" t="s">
        <v>465</v>
      </c>
      <c r="E587" s="12" t="s">
        <v>465</v>
      </c>
      <c r="F587" s="12" t="s">
        <v>352</v>
      </c>
      <c r="G587" s="12" t="s">
        <v>1839</v>
      </c>
      <c r="H587" s="12" t="s">
        <v>374</v>
      </c>
      <c r="I587" s="12" t="s">
        <v>375</v>
      </c>
      <c r="J587" s="12" t="s">
        <v>1840</v>
      </c>
      <c r="K587" s="12" t="s">
        <v>1840</v>
      </c>
      <c r="L587" s="12" t="s">
        <v>415</v>
      </c>
      <c r="M587" s="12" t="s">
        <v>376</v>
      </c>
      <c r="N587" s="13">
        <v>7.0119470000000002</v>
      </c>
      <c r="O587" s="13">
        <v>6.977894</v>
      </c>
      <c r="P587" s="13">
        <v>7.0135389999999997</v>
      </c>
      <c r="Q587" s="13">
        <v>6.7334750000000003</v>
      </c>
      <c r="R587" s="13">
        <v>6.6066570000000002</v>
      </c>
      <c r="S587" s="13">
        <v>6.659535</v>
      </c>
      <c r="T587" s="13">
        <v>6.5364120000000003</v>
      </c>
      <c r="U587" s="13">
        <v>6.416086</v>
      </c>
      <c r="V587" s="13">
        <v>6.244497</v>
      </c>
      <c r="W587" s="13">
        <v>6.1255249999999997</v>
      </c>
      <c r="X587" s="13">
        <v>5.7875439999999996</v>
      </c>
      <c r="Y587" s="30">
        <v>5.5432569999999997</v>
      </c>
      <c r="Z587" s="14">
        <v>77.656368000000001</v>
      </c>
      <c r="AA587" s="13">
        <v>5.3239150000000004</v>
      </c>
      <c r="AB587" s="13">
        <v>5.2498550000000002</v>
      </c>
      <c r="AC587" s="42">
        <f t="shared" si="37"/>
        <v>10.57377</v>
      </c>
      <c r="AD587" s="42">
        <f t="shared" si="38"/>
        <v>-1.6880319999999998</v>
      </c>
      <c r="AE587" s="42">
        <f t="shared" si="39"/>
        <v>-1.7280389999999999</v>
      </c>
      <c r="AF587" s="42">
        <f t="shared" si="40"/>
        <v>-3.4160709999999996</v>
      </c>
    </row>
    <row r="588" spans="1:32" hidden="1" x14ac:dyDescent="0.15">
      <c r="A588" s="12" t="s">
        <v>1841</v>
      </c>
      <c r="B588" s="12">
        <v>116</v>
      </c>
      <c r="C588" s="12" t="s">
        <v>787</v>
      </c>
      <c r="D588" s="12" t="s">
        <v>465</v>
      </c>
      <c r="E588" s="12" t="s">
        <v>465</v>
      </c>
      <c r="F588" s="12" t="s">
        <v>352</v>
      </c>
      <c r="G588" s="12" t="s">
        <v>1842</v>
      </c>
      <c r="H588" s="12" t="s">
        <v>374</v>
      </c>
      <c r="I588" s="12" t="s">
        <v>375</v>
      </c>
      <c r="J588" s="12" t="s">
        <v>1843</v>
      </c>
      <c r="K588" s="12" t="s">
        <v>1844</v>
      </c>
      <c r="L588" s="12" t="s">
        <v>421</v>
      </c>
      <c r="M588" s="12" t="s">
        <v>358</v>
      </c>
      <c r="N588" s="13">
        <v>4.4904200000000003</v>
      </c>
      <c r="O588" s="13">
        <v>4.5118980000000004</v>
      </c>
      <c r="P588" s="13">
        <v>4.5263400000000003</v>
      </c>
      <c r="Q588" s="13">
        <v>4.4395069999999999</v>
      </c>
      <c r="R588" s="13">
        <v>4.6210180000000003</v>
      </c>
      <c r="S588" s="13">
        <v>4.5205630000000001</v>
      </c>
      <c r="T588" s="13">
        <v>4.4727829999999997</v>
      </c>
      <c r="U588" s="13">
        <v>4.4760869999999997</v>
      </c>
      <c r="V588" s="13">
        <v>4.4619030000000004</v>
      </c>
      <c r="W588" s="13">
        <v>4.4891870000000003</v>
      </c>
      <c r="X588" s="13">
        <v>2.8617149999999998</v>
      </c>
      <c r="Y588" s="30">
        <v>3.748389</v>
      </c>
      <c r="Z588" s="14">
        <v>51.619810000000001</v>
      </c>
      <c r="AA588" s="13">
        <v>4.3390389999999996</v>
      </c>
      <c r="AB588" s="13">
        <v>4.3380210000000003</v>
      </c>
      <c r="AC588" s="42">
        <f t="shared" si="37"/>
        <v>8.6770600000000009</v>
      </c>
      <c r="AD588" s="42">
        <f t="shared" si="38"/>
        <v>-0.15138100000000065</v>
      </c>
      <c r="AE588" s="42">
        <f t="shared" si="39"/>
        <v>-0.17387700000000006</v>
      </c>
      <c r="AF588" s="42">
        <f t="shared" si="40"/>
        <v>-0.32525800000000071</v>
      </c>
    </row>
    <row r="589" spans="1:32" hidden="1" x14ac:dyDescent="0.15">
      <c r="A589" s="12" t="s">
        <v>1845</v>
      </c>
      <c r="B589" s="12">
        <v>116</v>
      </c>
      <c r="C589" s="12" t="s">
        <v>787</v>
      </c>
      <c r="D589" s="12" t="s">
        <v>465</v>
      </c>
      <c r="E589" s="12" t="s">
        <v>465</v>
      </c>
      <c r="F589" s="12" t="s">
        <v>352</v>
      </c>
      <c r="G589" s="12" t="s">
        <v>1846</v>
      </c>
      <c r="H589" s="12" t="s">
        <v>490</v>
      </c>
      <c r="I589" s="12" t="s">
        <v>375</v>
      </c>
      <c r="J589" s="12" t="s">
        <v>214</v>
      </c>
      <c r="K589" s="12" t="s">
        <v>214</v>
      </c>
      <c r="L589" s="12" t="s">
        <v>594</v>
      </c>
      <c r="M589" s="12" t="s">
        <v>376</v>
      </c>
      <c r="N589" s="13">
        <v>289.58215999999999</v>
      </c>
      <c r="O589" s="13">
        <v>291.36445400000002</v>
      </c>
      <c r="P589" s="13">
        <v>291.67838</v>
      </c>
      <c r="Q589" s="13">
        <v>158.22916599999999</v>
      </c>
      <c r="R589" s="13">
        <v>309.21776699999998</v>
      </c>
      <c r="S589" s="13">
        <v>308.07345400000003</v>
      </c>
      <c r="T589" s="13">
        <v>296.498673</v>
      </c>
      <c r="U589" s="13">
        <v>311.90133400000002</v>
      </c>
      <c r="V589" s="13">
        <v>314.22034000000002</v>
      </c>
      <c r="W589" s="13">
        <v>2.2481200000000001</v>
      </c>
      <c r="X589" s="13">
        <v>606.62783999999999</v>
      </c>
      <c r="Y589" s="30">
        <v>303.82025299999998</v>
      </c>
      <c r="Z589" s="14">
        <v>3483.461941</v>
      </c>
      <c r="AA589" s="13">
        <v>295.93158</v>
      </c>
      <c r="AB589" s="13">
        <v>2.18736</v>
      </c>
      <c r="AC589" s="42">
        <f t="shared" si="37"/>
        <v>298.11894000000001</v>
      </c>
      <c r="AD589" s="42">
        <f t="shared" si="38"/>
        <v>6.3494200000000092</v>
      </c>
      <c r="AE589" s="42">
        <f t="shared" si="39"/>
        <v>-289.17709400000001</v>
      </c>
      <c r="AF589" s="42">
        <f t="shared" si="40"/>
        <v>-282.827674</v>
      </c>
    </row>
    <row r="590" spans="1:32" hidden="1" x14ac:dyDescent="0.15">
      <c r="A590" s="12" t="s">
        <v>1847</v>
      </c>
      <c r="B590" s="12">
        <v>116</v>
      </c>
      <c r="C590" s="12" t="s">
        <v>787</v>
      </c>
      <c r="D590" s="12" t="s">
        <v>465</v>
      </c>
      <c r="E590" s="12" t="s">
        <v>465</v>
      </c>
      <c r="F590" s="12" t="s">
        <v>352</v>
      </c>
      <c r="G590" s="12" t="s">
        <v>1848</v>
      </c>
      <c r="H590" s="12" t="s">
        <v>374</v>
      </c>
      <c r="I590" s="12" t="s">
        <v>375</v>
      </c>
      <c r="J590" s="12" t="s">
        <v>1817</v>
      </c>
      <c r="K590" s="12" t="s">
        <v>1818</v>
      </c>
      <c r="L590" s="12" t="s">
        <v>415</v>
      </c>
      <c r="M590" s="12" t="s">
        <v>376</v>
      </c>
      <c r="N590" s="13">
        <v>9.9272729999999996</v>
      </c>
      <c r="O590" s="13">
        <v>0</v>
      </c>
      <c r="P590" s="13">
        <v>9.9272729999999996</v>
      </c>
      <c r="Q590" s="13">
        <v>9.9272729999999996</v>
      </c>
      <c r="R590" s="13">
        <v>9.9272729999999996</v>
      </c>
      <c r="S590" s="13">
        <v>9.9272729999999996</v>
      </c>
      <c r="T590" s="13">
        <v>0</v>
      </c>
      <c r="U590" s="13">
        <v>0</v>
      </c>
      <c r="V590" s="13">
        <v>0</v>
      </c>
      <c r="W590" s="13">
        <v>0</v>
      </c>
      <c r="X590" s="13">
        <v>0</v>
      </c>
      <c r="Y590" s="30">
        <v>0</v>
      </c>
      <c r="Z590" s="14">
        <v>49.636364999999998</v>
      </c>
      <c r="AA590" s="13">
        <v>0</v>
      </c>
      <c r="AB590" s="13">
        <v>0</v>
      </c>
      <c r="AC590" s="42">
        <f t="shared" si="37"/>
        <v>0</v>
      </c>
      <c r="AD590" s="42">
        <f t="shared" si="38"/>
        <v>-9.9272729999999996</v>
      </c>
      <c r="AE590" s="42">
        <f t="shared" si="39"/>
        <v>0</v>
      </c>
      <c r="AF590" s="42">
        <f t="shared" si="40"/>
        <v>-9.9272729999999996</v>
      </c>
    </row>
    <row r="591" spans="1:32" hidden="1" x14ac:dyDescent="0.15">
      <c r="A591" s="12" t="s">
        <v>1849</v>
      </c>
      <c r="B591" s="12">
        <v>116</v>
      </c>
      <c r="C591" s="12" t="s">
        <v>787</v>
      </c>
      <c r="D591" s="12" t="s">
        <v>465</v>
      </c>
      <c r="E591" s="12" t="s">
        <v>465</v>
      </c>
      <c r="F591" s="12" t="s">
        <v>352</v>
      </c>
      <c r="G591" s="12" t="s">
        <v>1850</v>
      </c>
      <c r="H591" s="12" t="s">
        <v>374</v>
      </c>
      <c r="I591" s="12" t="s">
        <v>375</v>
      </c>
      <c r="J591" s="12" t="s">
        <v>246</v>
      </c>
      <c r="K591" s="12" t="s">
        <v>246</v>
      </c>
      <c r="L591" s="12" t="s">
        <v>421</v>
      </c>
      <c r="M591" s="12" t="s">
        <v>376</v>
      </c>
      <c r="N591" s="13">
        <v>434.18181800000002</v>
      </c>
      <c r="O591" s="13">
        <v>144.727273</v>
      </c>
      <c r="P591" s="13">
        <v>144.727273</v>
      </c>
      <c r="Q591" s="13">
        <v>144.727273</v>
      </c>
      <c r="R591" s="13">
        <v>144.727273</v>
      </c>
      <c r="S591" s="13">
        <v>144.727273</v>
      </c>
      <c r="T591" s="13">
        <v>144.727273</v>
      </c>
      <c r="U591" s="13">
        <v>144.727273</v>
      </c>
      <c r="V591" s="13">
        <v>144.727273</v>
      </c>
      <c r="W591" s="13">
        <v>144.727273</v>
      </c>
      <c r="X591" s="13">
        <v>144.727273</v>
      </c>
      <c r="Y591" s="30">
        <v>144.727273</v>
      </c>
      <c r="Z591" s="14">
        <v>2026.1818209999999</v>
      </c>
      <c r="AA591" s="13">
        <v>144.727273</v>
      </c>
      <c r="AB591" s="13">
        <v>144.727273</v>
      </c>
      <c r="AC591" s="42">
        <f t="shared" si="37"/>
        <v>289.45454599999999</v>
      </c>
      <c r="AD591" s="42">
        <f t="shared" si="38"/>
        <v>-289.45454500000005</v>
      </c>
      <c r="AE591" s="42">
        <f t="shared" si="39"/>
        <v>0</v>
      </c>
      <c r="AF591" s="42">
        <f t="shared" si="40"/>
        <v>-289.45454500000005</v>
      </c>
    </row>
    <row r="592" spans="1:32" hidden="1" x14ac:dyDescent="0.15">
      <c r="A592" s="12" t="s">
        <v>1851</v>
      </c>
      <c r="B592" s="12">
        <v>119</v>
      </c>
      <c r="C592" s="12" t="s">
        <v>1852</v>
      </c>
      <c r="D592" s="12" t="s">
        <v>465</v>
      </c>
      <c r="E592" s="12" t="s">
        <v>465</v>
      </c>
      <c r="F592" s="12" t="s">
        <v>352</v>
      </c>
      <c r="G592" s="12" t="s">
        <v>1853</v>
      </c>
      <c r="H592" s="12" t="s">
        <v>374</v>
      </c>
      <c r="I592" s="12" t="s">
        <v>375</v>
      </c>
      <c r="J592" s="12" t="s">
        <v>271</v>
      </c>
      <c r="K592" s="12" t="s">
        <v>271</v>
      </c>
      <c r="L592" s="12" t="s">
        <v>373</v>
      </c>
      <c r="M592" s="12" t="s">
        <v>376</v>
      </c>
      <c r="N592" s="13">
        <v>475.18181800000002</v>
      </c>
      <c r="O592" s="13">
        <v>1847.2094549999999</v>
      </c>
      <c r="P592" s="13">
        <v>0</v>
      </c>
      <c r="Q592" s="13">
        <v>105.96363599999999</v>
      </c>
      <c r="R592" s="13">
        <v>0</v>
      </c>
      <c r="S592" s="13">
        <v>0</v>
      </c>
      <c r="T592" s="13">
        <v>0</v>
      </c>
      <c r="U592" s="13">
        <v>0</v>
      </c>
      <c r="V592" s="13">
        <v>0</v>
      </c>
      <c r="W592" s="13">
        <v>0</v>
      </c>
      <c r="X592" s="13">
        <v>0</v>
      </c>
      <c r="Y592" s="30">
        <v>0</v>
      </c>
      <c r="Z592" s="14">
        <v>2428.3549090000001</v>
      </c>
      <c r="AA592" s="13">
        <v>0</v>
      </c>
      <c r="AB592" s="13">
        <v>0</v>
      </c>
      <c r="AC592" s="42">
        <f t="shared" si="37"/>
        <v>0</v>
      </c>
      <c r="AD592" s="42">
        <f t="shared" si="38"/>
        <v>-475.18181800000002</v>
      </c>
      <c r="AE592" s="42">
        <f t="shared" si="39"/>
        <v>-1847.2094549999999</v>
      </c>
      <c r="AF592" s="42">
        <f t="shared" si="40"/>
        <v>-2322.3912730000002</v>
      </c>
    </row>
    <row r="593" spans="1:32" hidden="1" x14ac:dyDescent="0.15">
      <c r="A593" s="12" t="s">
        <v>1854</v>
      </c>
      <c r="B593" s="12">
        <v>120</v>
      </c>
      <c r="C593" s="12" t="s">
        <v>1855</v>
      </c>
      <c r="D593" s="12" t="s">
        <v>465</v>
      </c>
      <c r="E593" s="12" t="s">
        <v>465</v>
      </c>
      <c r="F593" s="12" t="s">
        <v>352</v>
      </c>
      <c r="G593" s="12" t="s">
        <v>1856</v>
      </c>
      <c r="H593" s="12" t="s">
        <v>374</v>
      </c>
      <c r="I593" s="12" t="s">
        <v>375</v>
      </c>
      <c r="J593" s="12" t="s">
        <v>399</v>
      </c>
      <c r="K593" s="12" t="s">
        <v>399</v>
      </c>
      <c r="L593" s="12" t="s">
        <v>389</v>
      </c>
      <c r="M593" s="12" t="s">
        <v>358</v>
      </c>
      <c r="N593" s="13">
        <v>5.5092699999999999</v>
      </c>
      <c r="O593" s="13">
        <v>6.3061239999999996</v>
      </c>
      <c r="P593" s="13">
        <v>5.9122589999999997</v>
      </c>
      <c r="Q593" s="13">
        <v>8.0341819999999995</v>
      </c>
      <c r="R593" s="13">
        <v>4.866746</v>
      </c>
      <c r="S593" s="13">
        <v>0.58818099999999995</v>
      </c>
      <c r="T593" s="13">
        <v>23.808951</v>
      </c>
      <c r="U593" s="13">
        <v>0.31636300000000001</v>
      </c>
      <c r="V593" s="13">
        <v>0.271818</v>
      </c>
      <c r="W593" s="13">
        <v>0</v>
      </c>
      <c r="X593" s="13">
        <v>0</v>
      </c>
      <c r="Y593" s="30">
        <v>0</v>
      </c>
      <c r="Z593" s="14">
        <v>55.613894000000002</v>
      </c>
      <c r="AA593" s="13">
        <v>0</v>
      </c>
      <c r="AB593" s="13">
        <v>0</v>
      </c>
      <c r="AC593" s="42">
        <f t="shared" si="37"/>
        <v>0</v>
      </c>
      <c r="AD593" s="42">
        <f t="shared" si="38"/>
        <v>-5.5092699999999999</v>
      </c>
      <c r="AE593" s="42">
        <f t="shared" si="39"/>
        <v>-6.3061239999999996</v>
      </c>
      <c r="AF593" s="42">
        <f t="shared" si="40"/>
        <v>-11.815394</v>
      </c>
    </row>
    <row r="594" spans="1:32" hidden="1" x14ac:dyDescent="0.15">
      <c r="A594" s="12" t="s">
        <v>1857</v>
      </c>
      <c r="B594" s="12">
        <v>120</v>
      </c>
      <c r="C594" s="12" t="s">
        <v>1855</v>
      </c>
      <c r="D594" s="12" t="s">
        <v>465</v>
      </c>
      <c r="E594" s="12" t="s">
        <v>465</v>
      </c>
      <c r="F594" s="12" t="s">
        <v>352</v>
      </c>
      <c r="G594" s="12" t="s">
        <v>1858</v>
      </c>
      <c r="H594" s="12" t="s">
        <v>374</v>
      </c>
      <c r="I594" s="12" t="s">
        <v>375</v>
      </c>
      <c r="J594" s="12" t="s">
        <v>1860</v>
      </c>
      <c r="K594" s="12" t="s">
        <v>1860</v>
      </c>
      <c r="L594" s="12" t="s">
        <v>1859</v>
      </c>
      <c r="M594" s="12" t="s">
        <v>376</v>
      </c>
      <c r="N594" s="13">
        <v>0.59500600000000003</v>
      </c>
      <c r="O594" s="13">
        <v>0.63904899999999998</v>
      </c>
      <c r="P594" s="13">
        <v>0</v>
      </c>
      <c r="Q594" s="13">
        <v>0</v>
      </c>
      <c r="R594" s="13">
        <v>0</v>
      </c>
      <c r="S594" s="13">
        <v>0</v>
      </c>
      <c r="T594" s="13">
        <v>0</v>
      </c>
      <c r="U594" s="13">
        <v>0</v>
      </c>
      <c r="V594" s="13">
        <v>0</v>
      </c>
      <c r="W594" s="13">
        <v>0</v>
      </c>
      <c r="X594" s="13">
        <v>0</v>
      </c>
      <c r="Y594" s="30">
        <v>0</v>
      </c>
      <c r="Z594" s="14">
        <v>1.2340549999999999</v>
      </c>
      <c r="AA594" s="13">
        <v>0</v>
      </c>
      <c r="AB594" s="13">
        <v>0</v>
      </c>
      <c r="AC594" s="42">
        <f t="shared" si="37"/>
        <v>0</v>
      </c>
      <c r="AD594" s="42">
        <f t="shared" si="38"/>
        <v>-0.59500600000000003</v>
      </c>
      <c r="AE594" s="42">
        <f t="shared" si="39"/>
        <v>-0.63904899999999998</v>
      </c>
      <c r="AF594" s="42">
        <f t="shared" si="40"/>
        <v>-1.2340550000000001</v>
      </c>
    </row>
    <row r="595" spans="1:32" hidden="1" x14ac:dyDescent="0.15">
      <c r="A595" s="12" t="s">
        <v>1861</v>
      </c>
      <c r="B595" s="12">
        <v>120</v>
      </c>
      <c r="C595" s="12" t="s">
        <v>1855</v>
      </c>
      <c r="D595" s="12" t="s">
        <v>465</v>
      </c>
      <c r="E595" s="12" t="s">
        <v>465</v>
      </c>
      <c r="F595" s="12" t="s">
        <v>352</v>
      </c>
      <c r="G595" s="12" t="s">
        <v>1862</v>
      </c>
      <c r="H595" s="12" t="s">
        <v>374</v>
      </c>
      <c r="I595" s="12" t="s">
        <v>375</v>
      </c>
      <c r="J595" s="12" t="s">
        <v>1863</v>
      </c>
      <c r="K595" s="12" t="s">
        <v>1864</v>
      </c>
      <c r="L595" s="12" t="s">
        <v>1859</v>
      </c>
      <c r="M595" s="12" t="s">
        <v>376</v>
      </c>
      <c r="N595" s="13">
        <v>2.853955</v>
      </c>
      <c r="O595" s="13">
        <v>2.8569969999999998</v>
      </c>
      <c r="P595" s="13">
        <v>4.4568999999999998E-2</v>
      </c>
      <c r="Q595" s="13">
        <v>4.4929999999999998E-2</v>
      </c>
      <c r="R595" s="13">
        <v>4.5173999999999999E-2</v>
      </c>
      <c r="S595" s="13">
        <v>5.4376000000000001E-2</v>
      </c>
      <c r="T595" s="13">
        <v>5.9944999999999998E-2</v>
      </c>
      <c r="U595" s="13">
        <v>6.5629000000000007E-2</v>
      </c>
      <c r="V595" s="13">
        <v>0.210643</v>
      </c>
      <c r="W595" s="13">
        <v>5.935E-2</v>
      </c>
      <c r="X595" s="13">
        <v>7.2493000000000002E-2</v>
      </c>
      <c r="Y595" s="30">
        <v>4.5546000000000003E-2</v>
      </c>
      <c r="Z595" s="14">
        <v>6.4136069999999998</v>
      </c>
      <c r="AA595" s="13">
        <v>4.8984E-2</v>
      </c>
      <c r="AB595" s="13">
        <v>0.379965</v>
      </c>
      <c r="AC595" s="42">
        <f t="shared" si="37"/>
        <v>0.42894900000000002</v>
      </c>
      <c r="AD595" s="42">
        <f t="shared" si="38"/>
        <v>-2.8049710000000001</v>
      </c>
      <c r="AE595" s="42">
        <f t="shared" si="39"/>
        <v>-2.4770319999999999</v>
      </c>
      <c r="AF595" s="42">
        <f t="shared" si="40"/>
        <v>-5.2820029999999996</v>
      </c>
    </row>
    <row r="596" spans="1:32" hidden="1" x14ac:dyDescent="0.15">
      <c r="A596" s="12" t="s">
        <v>1865</v>
      </c>
      <c r="B596" s="12">
        <v>29</v>
      </c>
      <c r="C596" s="12" t="s">
        <v>370</v>
      </c>
      <c r="D596" s="12" t="s">
        <v>10</v>
      </c>
      <c r="E596" s="12" t="s">
        <v>10</v>
      </c>
      <c r="F596" s="12" t="s">
        <v>371</v>
      </c>
      <c r="G596" s="12" t="s">
        <v>1866</v>
      </c>
      <c r="H596" s="12" t="s">
        <v>404</v>
      </c>
      <c r="I596" s="12" t="s">
        <v>404</v>
      </c>
      <c r="J596" s="12" t="s">
        <v>1867</v>
      </c>
      <c r="K596" s="12" t="s">
        <v>1868</v>
      </c>
      <c r="L596" s="12" t="s">
        <v>403</v>
      </c>
      <c r="M596" s="12" t="s">
        <v>358</v>
      </c>
      <c r="N596" s="13">
        <v>5</v>
      </c>
      <c r="O596" s="13">
        <v>5</v>
      </c>
      <c r="P596" s="13">
        <v>5</v>
      </c>
      <c r="Q596" s="13">
        <v>5</v>
      </c>
      <c r="R596" s="13">
        <v>5</v>
      </c>
      <c r="S596" s="13">
        <v>5</v>
      </c>
      <c r="T596" s="13">
        <v>5</v>
      </c>
      <c r="U596" s="13">
        <v>5</v>
      </c>
      <c r="V596" s="13">
        <v>5</v>
      </c>
      <c r="W596" s="13">
        <v>5</v>
      </c>
      <c r="X596" s="13">
        <v>5</v>
      </c>
      <c r="Y596" s="30">
        <v>5</v>
      </c>
      <c r="Z596" s="14">
        <v>60</v>
      </c>
      <c r="AA596" s="13">
        <v>5</v>
      </c>
      <c r="AB596" s="13">
        <v>5</v>
      </c>
      <c r="AC596" s="42">
        <f t="shared" si="37"/>
        <v>10</v>
      </c>
      <c r="AD596" s="42">
        <f t="shared" si="38"/>
        <v>0</v>
      </c>
      <c r="AE596" s="42">
        <f t="shared" si="39"/>
        <v>0</v>
      </c>
      <c r="AF596" s="42">
        <f t="shared" si="40"/>
        <v>0</v>
      </c>
    </row>
    <row r="597" spans="1:32" hidden="1" x14ac:dyDescent="0.15">
      <c r="A597" s="12" t="s">
        <v>1869</v>
      </c>
      <c r="B597" s="12">
        <v>29</v>
      </c>
      <c r="C597" s="12" t="s">
        <v>370</v>
      </c>
      <c r="D597" s="12" t="s">
        <v>10</v>
      </c>
      <c r="E597" s="12" t="s">
        <v>10</v>
      </c>
      <c r="F597" s="12" t="s">
        <v>371</v>
      </c>
      <c r="G597" s="12" t="s">
        <v>1870</v>
      </c>
      <c r="H597" s="12" t="s">
        <v>490</v>
      </c>
      <c r="I597" s="12" t="s">
        <v>375</v>
      </c>
      <c r="J597" s="12" t="s">
        <v>217</v>
      </c>
      <c r="K597" s="12" t="s">
        <v>217</v>
      </c>
      <c r="L597" s="12" t="s">
        <v>1463</v>
      </c>
      <c r="M597" s="12" t="s">
        <v>376</v>
      </c>
      <c r="N597" s="13">
        <v>3.4750000000000001</v>
      </c>
      <c r="O597" s="13">
        <v>3.4750000000000001</v>
      </c>
      <c r="P597" s="13">
        <v>3.4750000000000001</v>
      </c>
      <c r="Q597" s="13">
        <v>3.4750000000000001</v>
      </c>
      <c r="R597" s="13">
        <v>3.4750000000000001</v>
      </c>
      <c r="S597" s="13">
        <v>3.4750000000000001</v>
      </c>
      <c r="T597" s="13">
        <v>3.4750000000000001</v>
      </c>
      <c r="U597" s="13">
        <v>3.4750000000000001</v>
      </c>
      <c r="V597" s="13">
        <v>3.4750000000000001</v>
      </c>
      <c r="W597" s="13">
        <v>3.4750000000000001</v>
      </c>
      <c r="X597" s="13">
        <v>3.4750000000000001</v>
      </c>
      <c r="Y597" s="30">
        <v>3.4750000000000001</v>
      </c>
      <c r="Z597" s="14">
        <v>41.7</v>
      </c>
      <c r="AA597" s="13">
        <v>3.4750000000000001</v>
      </c>
      <c r="AB597" s="13">
        <v>3.4750000000000001</v>
      </c>
      <c r="AC597" s="42">
        <f t="shared" si="37"/>
        <v>6.95</v>
      </c>
      <c r="AD597" s="42">
        <f t="shared" si="38"/>
        <v>0</v>
      </c>
      <c r="AE597" s="42">
        <f t="shared" si="39"/>
        <v>0</v>
      </c>
      <c r="AF597" s="42">
        <f t="shared" si="40"/>
        <v>0</v>
      </c>
    </row>
    <row r="598" spans="1:32" hidden="1" x14ac:dyDescent="0.15">
      <c r="A598" s="12" t="s">
        <v>1871</v>
      </c>
      <c r="B598" s="12">
        <v>29</v>
      </c>
      <c r="C598" s="12" t="s">
        <v>370</v>
      </c>
      <c r="D598" s="12" t="s">
        <v>10</v>
      </c>
      <c r="E598" s="12" t="s">
        <v>10</v>
      </c>
      <c r="F598" s="12" t="s">
        <v>371</v>
      </c>
      <c r="G598" s="12" t="s">
        <v>1872</v>
      </c>
      <c r="H598" s="12" t="s">
        <v>374</v>
      </c>
      <c r="I598" s="12" t="s">
        <v>375</v>
      </c>
      <c r="J598" s="12" t="s">
        <v>1873</v>
      </c>
      <c r="K598" s="12" t="s">
        <v>1873</v>
      </c>
      <c r="L598" s="12" t="s">
        <v>389</v>
      </c>
      <c r="M598" s="12" t="s">
        <v>358</v>
      </c>
      <c r="N598" s="13">
        <v>4.5</v>
      </c>
      <c r="O598" s="13">
        <v>4.5</v>
      </c>
      <c r="P598" s="13">
        <v>4.5</v>
      </c>
      <c r="Q598" s="13">
        <v>0</v>
      </c>
      <c r="R598" s="13">
        <v>0</v>
      </c>
      <c r="S598" s="13">
        <v>0</v>
      </c>
      <c r="T598" s="13">
        <v>0</v>
      </c>
      <c r="U598" s="13">
        <v>0</v>
      </c>
      <c r="V598" s="13">
        <v>0</v>
      </c>
      <c r="W598" s="13">
        <v>0</v>
      </c>
      <c r="X598" s="13">
        <v>0</v>
      </c>
      <c r="Y598" s="30">
        <v>0</v>
      </c>
      <c r="Z598" s="14">
        <v>13.5</v>
      </c>
      <c r="AA598" s="13">
        <v>0</v>
      </c>
      <c r="AB598" s="13">
        <v>0</v>
      </c>
      <c r="AC598" s="42">
        <f t="shared" si="37"/>
        <v>0</v>
      </c>
      <c r="AD598" s="42">
        <f t="shared" si="38"/>
        <v>-4.5</v>
      </c>
      <c r="AE598" s="42">
        <f t="shared" si="39"/>
        <v>-4.5</v>
      </c>
      <c r="AF598" s="42">
        <f t="shared" si="40"/>
        <v>-9</v>
      </c>
    </row>
    <row r="599" spans="1:32" hidden="1" x14ac:dyDescent="0.15">
      <c r="A599" s="12" t="s">
        <v>1874</v>
      </c>
      <c r="B599" s="12">
        <v>29</v>
      </c>
      <c r="C599" s="12" t="s">
        <v>370</v>
      </c>
      <c r="D599" s="12" t="s">
        <v>10</v>
      </c>
      <c r="E599" s="12" t="s">
        <v>10</v>
      </c>
      <c r="F599" s="12" t="s">
        <v>371</v>
      </c>
      <c r="G599" s="12" t="s">
        <v>1875</v>
      </c>
      <c r="H599" s="12" t="s">
        <v>355</v>
      </c>
      <c r="I599" s="12" t="s">
        <v>355</v>
      </c>
      <c r="J599" s="12" t="s">
        <v>525</v>
      </c>
      <c r="K599" s="12" t="s">
        <v>248</v>
      </c>
      <c r="L599" s="12" t="s">
        <v>354</v>
      </c>
      <c r="M599" s="12" t="s">
        <v>376</v>
      </c>
      <c r="N599" s="13">
        <v>2.1</v>
      </c>
      <c r="O599" s="13">
        <v>2.1</v>
      </c>
      <c r="P599" s="13">
        <v>2.1</v>
      </c>
      <c r="Q599" s="13">
        <v>2.1</v>
      </c>
      <c r="R599" s="13">
        <v>2.1</v>
      </c>
      <c r="S599" s="13">
        <v>2.1</v>
      </c>
      <c r="T599" s="13">
        <v>2.1</v>
      </c>
      <c r="U599" s="13">
        <v>2.1</v>
      </c>
      <c r="V599" s="13">
        <v>2.1</v>
      </c>
      <c r="W599" s="13">
        <v>2.1</v>
      </c>
      <c r="X599" s="13">
        <v>2.1</v>
      </c>
      <c r="Y599" s="30">
        <v>2.1</v>
      </c>
      <c r="Z599" s="14">
        <v>25.2</v>
      </c>
      <c r="AA599" s="13">
        <v>6.3</v>
      </c>
      <c r="AB599" s="13">
        <v>0</v>
      </c>
      <c r="AC599" s="42">
        <f t="shared" si="37"/>
        <v>6.3</v>
      </c>
      <c r="AD599" s="42">
        <f t="shared" si="38"/>
        <v>4.1999999999999993</v>
      </c>
      <c r="AE599" s="42">
        <f t="shared" si="39"/>
        <v>-2.1</v>
      </c>
      <c r="AF599" s="42">
        <f t="shared" si="40"/>
        <v>2.0999999999999992</v>
      </c>
    </row>
    <row r="600" spans="1:32" hidden="1" x14ac:dyDescent="0.15">
      <c r="A600" s="12" t="s">
        <v>1876</v>
      </c>
      <c r="B600" s="12">
        <v>29</v>
      </c>
      <c r="C600" s="12" t="s">
        <v>370</v>
      </c>
      <c r="D600" s="12" t="s">
        <v>10</v>
      </c>
      <c r="E600" s="12" t="s">
        <v>10</v>
      </c>
      <c r="F600" s="12" t="s">
        <v>371</v>
      </c>
      <c r="G600" s="12" t="s">
        <v>1877</v>
      </c>
      <c r="H600" s="12" t="s">
        <v>374</v>
      </c>
      <c r="I600" s="12" t="s">
        <v>375</v>
      </c>
      <c r="J600" s="12" t="s">
        <v>206</v>
      </c>
      <c r="K600" s="12" t="s">
        <v>1365</v>
      </c>
      <c r="L600" s="12" t="s">
        <v>481</v>
      </c>
      <c r="M600" s="12" t="s">
        <v>376</v>
      </c>
      <c r="N600" s="13">
        <v>1963.6248000000001</v>
      </c>
      <c r="O600" s="13">
        <v>1845.821467</v>
      </c>
      <c r="P600" s="13">
        <v>1912.4544000000001</v>
      </c>
      <c r="Q600" s="13">
        <v>2248.447866</v>
      </c>
      <c r="R600" s="13">
        <v>2072.9423000000002</v>
      </c>
      <c r="S600" s="13">
        <v>1949.572396</v>
      </c>
      <c r="T600" s="13">
        <v>1992.3868</v>
      </c>
      <c r="U600" s="13">
        <v>1976.6697340000001</v>
      </c>
      <c r="V600" s="13">
        <v>2172.3547319999998</v>
      </c>
      <c r="W600" s="13">
        <v>2030.5077670000001</v>
      </c>
      <c r="X600" s="13">
        <v>2084.3051</v>
      </c>
      <c r="Y600" s="30">
        <v>1987.5144330000001</v>
      </c>
      <c r="Z600" s="14">
        <v>24236.601794999999</v>
      </c>
      <c r="AA600" s="13">
        <v>2121.3454919999999</v>
      </c>
      <c r="AB600" s="13">
        <v>2166.881433</v>
      </c>
      <c r="AC600" s="42">
        <f t="shared" si="37"/>
        <v>4288.2269249999999</v>
      </c>
      <c r="AD600" s="42">
        <f t="shared" si="38"/>
        <v>157.72069199999987</v>
      </c>
      <c r="AE600" s="42">
        <f t="shared" si="39"/>
        <v>321.05996600000003</v>
      </c>
      <c r="AF600" s="42">
        <f t="shared" si="40"/>
        <v>478.7806579999999</v>
      </c>
    </row>
    <row r="601" spans="1:32" hidden="1" x14ac:dyDescent="0.15">
      <c r="A601" s="12" t="s">
        <v>1878</v>
      </c>
      <c r="B601" s="12">
        <v>29</v>
      </c>
      <c r="C601" s="12" t="s">
        <v>370</v>
      </c>
      <c r="D601" s="12" t="s">
        <v>10</v>
      </c>
      <c r="E601" s="12" t="s">
        <v>10</v>
      </c>
      <c r="F601" s="12" t="s">
        <v>371</v>
      </c>
      <c r="G601" s="12" t="s">
        <v>1879</v>
      </c>
      <c r="H601" s="12" t="s">
        <v>374</v>
      </c>
      <c r="I601" s="12" t="s">
        <v>375</v>
      </c>
      <c r="J601" s="12" t="s">
        <v>1880</v>
      </c>
      <c r="K601" s="12" t="s">
        <v>294</v>
      </c>
      <c r="L601" s="12" t="s">
        <v>373</v>
      </c>
      <c r="M601" s="12" t="s">
        <v>376</v>
      </c>
      <c r="N601" s="13">
        <v>114.1</v>
      </c>
      <c r="O601" s="13">
        <v>114.1</v>
      </c>
      <c r="P601" s="13">
        <v>0</v>
      </c>
      <c r="Q601" s="13">
        <v>133.653333</v>
      </c>
      <c r="R601" s="13">
        <v>88.9</v>
      </c>
      <c r="S601" s="13">
        <v>88.9</v>
      </c>
      <c r="T601" s="13">
        <v>88.9</v>
      </c>
      <c r="U601" s="13">
        <v>88.9</v>
      </c>
      <c r="V601" s="13">
        <v>88.9</v>
      </c>
      <c r="W601" s="13">
        <v>88.9</v>
      </c>
      <c r="X601" s="13">
        <v>94.02</v>
      </c>
      <c r="Y601" s="30">
        <v>88.9</v>
      </c>
      <c r="Z601" s="14">
        <v>1078.173333</v>
      </c>
      <c r="AA601" s="13">
        <v>88.9</v>
      </c>
      <c r="AB601" s="13">
        <v>88.9</v>
      </c>
      <c r="AC601" s="42">
        <f t="shared" si="37"/>
        <v>177.8</v>
      </c>
      <c r="AD601" s="42">
        <f t="shared" si="38"/>
        <v>-25.199999999999989</v>
      </c>
      <c r="AE601" s="42">
        <f t="shared" si="39"/>
        <v>-25.199999999999989</v>
      </c>
      <c r="AF601" s="42">
        <f t="shared" si="40"/>
        <v>-50.399999999999977</v>
      </c>
    </row>
    <row r="602" spans="1:32" hidden="1" x14ac:dyDescent="0.15">
      <c r="A602" s="12" t="s">
        <v>1881</v>
      </c>
      <c r="B602" s="12">
        <v>29</v>
      </c>
      <c r="C602" s="12" t="s">
        <v>370</v>
      </c>
      <c r="D602" s="12" t="s">
        <v>10</v>
      </c>
      <c r="E602" s="12" t="s">
        <v>10</v>
      </c>
      <c r="F602" s="12" t="s">
        <v>371</v>
      </c>
      <c r="G602" s="12" t="s">
        <v>372</v>
      </c>
      <c r="H602" s="12" t="s">
        <v>374</v>
      </c>
      <c r="I602" s="12" t="s">
        <v>375</v>
      </c>
      <c r="J602" s="12" t="s">
        <v>210</v>
      </c>
      <c r="K602" s="12" t="s">
        <v>210</v>
      </c>
      <c r="L602" s="12" t="s">
        <v>373</v>
      </c>
      <c r="M602" s="12" t="s">
        <v>376</v>
      </c>
      <c r="N602" s="13">
        <v>3.6</v>
      </c>
      <c r="O602" s="13">
        <v>4.05</v>
      </c>
      <c r="P602" s="13">
        <v>10.147500000000001</v>
      </c>
      <c r="Q602" s="13">
        <v>12.96</v>
      </c>
      <c r="R602" s="13">
        <v>13.32</v>
      </c>
      <c r="S602" s="13">
        <v>4.05</v>
      </c>
      <c r="T602" s="13">
        <v>0.87749999999999995</v>
      </c>
      <c r="U602" s="13">
        <v>9</v>
      </c>
      <c r="V602" s="13">
        <v>10.282500000000001</v>
      </c>
      <c r="W602" s="13">
        <v>5.3775000000000004</v>
      </c>
      <c r="X602" s="13">
        <v>9.4499999999999993</v>
      </c>
      <c r="Y602" s="30">
        <v>9.3375000000000004</v>
      </c>
      <c r="Z602" s="14">
        <v>92.452500000000001</v>
      </c>
      <c r="AA602" s="13">
        <v>10.7775</v>
      </c>
      <c r="AB602" s="13">
        <v>13.005000000000001</v>
      </c>
      <c r="AC602" s="42">
        <f t="shared" si="37"/>
        <v>23.782499999999999</v>
      </c>
      <c r="AD602" s="42">
        <f t="shared" si="38"/>
        <v>7.1775000000000002</v>
      </c>
      <c r="AE602" s="42">
        <f t="shared" si="39"/>
        <v>8.9550000000000018</v>
      </c>
      <c r="AF602" s="42">
        <f t="shared" si="40"/>
        <v>16.1325</v>
      </c>
    </row>
    <row r="603" spans="1:32" hidden="1" x14ac:dyDescent="0.15">
      <c r="A603" s="12" t="s">
        <v>1882</v>
      </c>
      <c r="B603" s="12">
        <v>29</v>
      </c>
      <c r="C603" s="12" t="s">
        <v>370</v>
      </c>
      <c r="D603" s="12" t="s">
        <v>10</v>
      </c>
      <c r="E603" s="12" t="s">
        <v>10</v>
      </c>
      <c r="F603" s="12" t="s">
        <v>371</v>
      </c>
      <c r="G603" s="12" t="s">
        <v>1883</v>
      </c>
      <c r="H603" s="12" t="s">
        <v>374</v>
      </c>
      <c r="I603" s="12" t="s">
        <v>375</v>
      </c>
      <c r="J603" s="12" t="s">
        <v>1884</v>
      </c>
      <c r="K603" s="12" t="s">
        <v>1884</v>
      </c>
      <c r="L603" s="12" t="s">
        <v>379</v>
      </c>
      <c r="M603" s="12" t="s">
        <v>358</v>
      </c>
      <c r="N603" s="13">
        <v>21.77</v>
      </c>
      <c r="O603" s="13">
        <v>21.77</v>
      </c>
      <c r="P603" s="13">
        <v>21.77</v>
      </c>
      <c r="Q603" s="13">
        <v>0</v>
      </c>
      <c r="R603" s="13">
        <v>0</v>
      </c>
      <c r="S603" s="13">
        <v>25.783332999999999</v>
      </c>
      <c r="T603" s="13">
        <v>15.446667</v>
      </c>
      <c r="U603" s="13">
        <v>20.913667</v>
      </c>
      <c r="V603" s="13">
        <v>19.95</v>
      </c>
      <c r="W603" s="13">
        <v>19.95</v>
      </c>
      <c r="X603" s="13">
        <v>19.95</v>
      </c>
      <c r="Y603" s="30">
        <v>19.95</v>
      </c>
      <c r="Z603" s="14">
        <v>207.25366700000001</v>
      </c>
      <c r="AA603" s="13">
        <v>19.95</v>
      </c>
      <c r="AB603" s="13">
        <v>17.042667000000002</v>
      </c>
      <c r="AC603" s="42">
        <f t="shared" si="37"/>
        <v>36.992666999999997</v>
      </c>
      <c r="AD603" s="42">
        <f t="shared" si="38"/>
        <v>-1.8200000000000003</v>
      </c>
      <c r="AE603" s="42">
        <f t="shared" si="39"/>
        <v>-4.727332999999998</v>
      </c>
      <c r="AF603" s="42">
        <f t="shared" si="40"/>
        <v>-6.5473329999999983</v>
      </c>
    </row>
    <row r="604" spans="1:32" hidden="1" x14ac:dyDescent="0.15">
      <c r="A604" s="12" t="s">
        <v>1885</v>
      </c>
      <c r="B604" s="12">
        <v>29</v>
      </c>
      <c r="C604" s="12" t="s">
        <v>370</v>
      </c>
      <c r="D604" s="12" t="s">
        <v>10</v>
      </c>
      <c r="E604" s="12" t="s">
        <v>10</v>
      </c>
      <c r="F604" s="12" t="s">
        <v>371</v>
      </c>
      <c r="G604" s="12" t="s">
        <v>1886</v>
      </c>
      <c r="H604" s="12" t="s">
        <v>404</v>
      </c>
      <c r="I604" s="12" t="s">
        <v>404</v>
      </c>
      <c r="J604" s="12" t="s">
        <v>1887</v>
      </c>
      <c r="K604" s="12" t="s">
        <v>1583</v>
      </c>
      <c r="L604" s="12" t="s">
        <v>403</v>
      </c>
      <c r="M604" s="12" t="s">
        <v>358</v>
      </c>
      <c r="N604" s="13">
        <v>3.8250000000000002</v>
      </c>
      <c r="O604" s="13">
        <v>3.8250000000000002</v>
      </c>
      <c r="P604" s="13">
        <v>3.8250000000000002</v>
      </c>
      <c r="Q604" s="13">
        <v>3.8250000000000002</v>
      </c>
      <c r="R604" s="13">
        <v>3.8250000000000002</v>
      </c>
      <c r="S604" s="13">
        <v>3.8250000000000002</v>
      </c>
      <c r="T604" s="13">
        <v>3.8250000000000002</v>
      </c>
      <c r="U604" s="13">
        <v>3.8250000000000002</v>
      </c>
      <c r="V604" s="13">
        <v>3.8250000000000002</v>
      </c>
      <c r="W604" s="13">
        <v>3.8250000000000002</v>
      </c>
      <c r="X604" s="13">
        <v>3.8250000000000002</v>
      </c>
      <c r="Y604" s="30">
        <v>3.8250000000000002</v>
      </c>
      <c r="Z604" s="14">
        <v>45.9</v>
      </c>
      <c r="AA604" s="13">
        <v>0</v>
      </c>
      <c r="AB604" s="13">
        <v>0</v>
      </c>
      <c r="AC604" s="42">
        <f t="shared" si="37"/>
        <v>0</v>
      </c>
      <c r="AD604" s="42">
        <f t="shared" si="38"/>
        <v>-3.8250000000000002</v>
      </c>
      <c r="AE604" s="42">
        <f t="shared" si="39"/>
        <v>-3.8250000000000002</v>
      </c>
      <c r="AF604" s="42">
        <f t="shared" si="40"/>
        <v>-7.65</v>
      </c>
    </row>
    <row r="605" spans="1:32" hidden="1" x14ac:dyDescent="0.15">
      <c r="A605" s="12" t="s">
        <v>1888</v>
      </c>
      <c r="B605" s="12">
        <v>29</v>
      </c>
      <c r="C605" s="12" t="s">
        <v>370</v>
      </c>
      <c r="D605" s="12" t="s">
        <v>10</v>
      </c>
      <c r="E605" s="12" t="s">
        <v>10</v>
      </c>
      <c r="F605" s="12" t="s">
        <v>371</v>
      </c>
      <c r="G605" s="12" t="s">
        <v>1889</v>
      </c>
      <c r="H605" s="12" t="s">
        <v>374</v>
      </c>
      <c r="I605" s="12" t="s">
        <v>375</v>
      </c>
      <c r="J605" s="12" t="s">
        <v>717</v>
      </c>
      <c r="K605" s="12" t="s">
        <v>717</v>
      </c>
      <c r="L605" s="12" t="s">
        <v>389</v>
      </c>
      <c r="M605" s="12" t="s">
        <v>358</v>
      </c>
      <c r="N605" s="13">
        <v>0.6</v>
      </c>
      <c r="O605" s="13">
        <v>1.5</v>
      </c>
      <c r="P605" s="13">
        <v>1.5</v>
      </c>
      <c r="Q605" s="13">
        <v>0.9</v>
      </c>
      <c r="R605" s="13">
        <v>4.5</v>
      </c>
      <c r="S605" s="13">
        <v>0</v>
      </c>
      <c r="T605" s="13">
        <v>0.6</v>
      </c>
      <c r="U605" s="13">
        <v>1.511628</v>
      </c>
      <c r="V605" s="13">
        <v>1.511628</v>
      </c>
      <c r="W605" s="13">
        <v>1.4767440000000001</v>
      </c>
      <c r="X605" s="13">
        <v>1.511628</v>
      </c>
      <c r="Y605" s="30">
        <v>1.511628</v>
      </c>
      <c r="Z605" s="14">
        <v>17.123256000000001</v>
      </c>
      <c r="AA605" s="13">
        <v>5.3767440000000004</v>
      </c>
      <c r="AB605" s="13">
        <v>0</v>
      </c>
      <c r="AC605" s="42">
        <f t="shared" si="37"/>
        <v>5.3767440000000004</v>
      </c>
      <c r="AD605" s="42">
        <f t="shared" si="38"/>
        <v>4.7767440000000008</v>
      </c>
      <c r="AE605" s="42">
        <f t="shared" si="39"/>
        <v>-1.5</v>
      </c>
      <c r="AF605" s="42">
        <f t="shared" si="40"/>
        <v>3.2767440000000008</v>
      </c>
    </row>
    <row r="606" spans="1:32" hidden="1" x14ac:dyDescent="0.15">
      <c r="A606" s="12" t="s">
        <v>1890</v>
      </c>
      <c r="B606" s="12">
        <v>29</v>
      </c>
      <c r="C606" s="12" t="s">
        <v>370</v>
      </c>
      <c r="D606" s="12" t="s">
        <v>10</v>
      </c>
      <c r="E606" s="12" t="s">
        <v>10</v>
      </c>
      <c r="F606" s="12" t="s">
        <v>371</v>
      </c>
      <c r="G606" s="12" t="s">
        <v>1891</v>
      </c>
      <c r="H606" s="12" t="s">
        <v>374</v>
      </c>
      <c r="I606" s="12" t="s">
        <v>375</v>
      </c>
      <c r="J606" s="12" t="s">
        <v>1892</v>
      </c>
      <c r="K606" s="12" t="s">
        <v>386</v>
      </c>
      <c r="L606" s="12" t="s">
        <v>389</v>
      </c>
      <c r="M606" s="12" t="s">
        <v>376</v>
      </c>
      <c r="N606" s="13">
        <v>18.688932999999999</v>
      </c>
      <c r="O606" s="13">
        <v>22.079132999999999</v>
      </c>
      <c r="P606" s="13">
        <v>15.893933000000001</v>
      </c>
      <c r="Q606" s="13">
        <v>18.7835</v>
      </c>
      <c r="R606" s="13">
        <v>20.605667</v>
      </c>
      <c r="S606" s="13">
        <v>19.725999999999999</v>
      </c>
      <c r="T606" s="13">
        <v>19.725999999999999</v>
      </c>
      <c r="U606" s="13">
        <v>18.06485</v>
      </c>
      <c r="V606" s="13">
        <v>14.999000000000001</v>
      </c>
      <c r="W606" s="13">
        <v>16.6632</v>
      </c>
      <c r="X606" s="13">
        <v>25.27205</v>
      </c>
      <c r="Y606" s="30">
        <v>29.536000000000001</v>
      </c>
      <c r="Z606" s="14">
        <v>240.03826599999999</v>
      </c>
      <c r="AA606" s="13">
        <v>25.545000000000002</v>
      </c>
      <c r="AB606" s="13">
        <v>25.545000000000002</v>
      </c>
      <c r="AC606" s="42">
        <f t="shared" si="37"/>
        <v>51.09</v>
      </c>
      <c r="AD606" s="42">
        <f t="shared" si="38"/>
        <v>6.856067000000003</v>
      </c>
      <c r="AE606" s="42">
        <f t="shared" si="39"/>
        <v>3.4658670000000029</v>
      </c>
      <c r="AF606" s="42">
        <f t="shared" si="40"/>
        <v>10.321934000000006</v>
      </c>
    </row>
    <row r="607" spans="1:32" hidden="1" x14ac:dyDescent="0.15">
      <c r="A607" s="12" t="s">
        <v>1893</v>
      </c>
      <c r="B607" s="12">
        <v>29</v>
      </c>
      <c r="C607" s="12" t="s">
        <v>370</v>
      </c>
      <c r="D607" s="12" t="s">
        <v>10</v>
      </c>
      <c r="E607" s="12" t="s">
        <v>10</v>
      </c>
      <c r="F607" s="12" t="s">
        <v>371</v>
      </c>
      <c r="G607" s="12" t="s">
        <v>1894</v>
      </c>
      <c r="H607" s="12" t="s">
        <v>374</v>
      </c>
      <c r="I607" s="12" t="s">
        <v>375</v>
      </c>
      <c r="J607" s="12" t="s">
        <v>858</v>
      </c>
      <c r="K607" s="12" t="s">
        <v>858</v>
      </c>
      <c r="L607" s="12" t="s">
        <v>379</v>
      </c>
      <c r="M607" s="12" t="s">
        <v>358</v>
      </c>
      <c r="N607" s="13">
        <v>1.1000000000000001</v>
      </c>
      <c r="O607" s="13">
        <v>1.1000000000000001</v>
      </c>
      <c r="P607" s="13">
        <v>1.1000000000000001</v>
      </c>
      <c r="Q607" s="13">
        <v>1.1000000000000001</v>
      </c>
      <c r="R607" s="13">
        <v>1.1000000000000001</v>
      </c>
      <c r="S607" s="13">
        <v>1.1000000000000001</v>
      </c>
      <c r="T607" s="13">
        <v>1.1000000000000001</v>
      </c>
      <c r="U607" s="13">
        <v>1.1000000000000001</v>
      </c>
      <c r="V607" s="13">
        <v>1.1000000000000001</v>
      </c>
      <c r="W607" s="13">
        <v>1.1000000000000001</v>
      </c>
      <c r="X607" s="13">
        <v>1.1000000000000001</v>
      </c>
      <c r="Y607" s="30">
        <v>1.1000000000000001</v>
      </c>
      <c r="Z607" s="14">
        <v>13.2</v>
      </c>
      <c r="AA607" s="13">
        <v>1.1000000000000001</v>
      </c>
      <c r="AB607" s="13">
        <v>1.1000000000000001</v>
      </c>
      <c r="AC607" s="42">
        <f t="shared" si="37"/>
        <v>2.2000000000000002</v>
      </c>
      <c r="AD607" s="42">
        <f t="shared" si="38"/>
        <v>0</v>
      </c>
      <c r="AE607" s="42">
        <f t="shared" si="39"/>
        <v>0</v>
      </c>
      <c r="AF607" s="42">
        <f t="shared" si="40"/>
        <v>0</v>
      </c>
    </row>
    <row r="608" spans="1:32" hidden="1" x14ac:dyDescent="0.15">
      <c r="A608" s="12" t="s">
        <v>1895</v>
      </c>
      <c r="B608" s="12">
        <v>29</v>
      </c>
      <c r="C608" s="12" t="s">
        <v>370</v>
      </c>
      <c r="D608" s="12" t="s">
        <v>10</v>
      </c>
      <c r="E608" s="12" t="s">
        <v>10</v>
      </c>
      <c r="F608" s="12" t="s">
        <v>371</v>
      </c>
      <c r="G608" s="12" t="s">
        <v>1896</v>
      </c>
      <c r="H608" s="12" t="s">
        <v>374</v>
      </c>
      <c r="I608" s="12" t="s">
        <v>375</v>
      </c>
      <c r="J608" s="12" t="s">
        <v>1897</v>
      </c>
      <c r="K608" s="12" t="s">
        <v>1897</v>
      </c>
      <c r="L608" s="12" t="s">
        <v>415</v>
      </c>
      <c r="M608" s="12" t="s">
        <v>358</v>
      </c>
      <c r="N608" s="13">
        <v>4.4000000000000004</v>
      </c>
      <c r="O608" s="13">
        <v>4.4000000000000004</v>
      </c>
      <c r="P608" s="13">
        <v>4.4000000000000004</v>
      </c>
      <c r="Q608" s="13">
        <v>4.4000000000000004</v>
      </c>
      <c r="R608" s="13">
        <v>4.4000000000000004</v>
      </c>
      <c r="S608" s="13">
        <v>4.4000000000000004</v>
      </c>
      <c r="T608" s="13">
        <v>4.4000000000000004</v>
      </c>
      <c r="U608" s="13">
        <v>4.4000000000000004</v>
      </c>
      <c r="V608" s="13">
        <v>4.4000000000000004</v>
      </c>
      <c r="W608" s="13">
        <v>4.4000000000000004</v>
      </c>
      <c r="X608" s="13">
        <v>4.4000000000000004</v>
      </c>
      <c r="Y608" s="30">
        <v>4.4000000000000004</v>
      </c>
      <c r="Z608" s="14">
        <v>52.8</v>
      </c>
      <c r="AA608" s="13">
        <v>4.4000000000000004</v>
      </c>
      <c r="AB608" s="13">
        <v>4.4000000000000004</v>
      </c>
      <c r="AC608" s="42">
        <f t="shared" si="37"/>
        <v>8.8000000000000007</v>
      </c>
      <c r="AD608" s="42">
        <f t="shared" si="38"/>
        <v>0</v>
      </c>
      <c r="AE608" s="42">
        <f t="shared" si="39"/>
        <v>0</v>
      </c>
      <c r="AF608" s="42">
        <f t="shared" si="40"/>
        <v>0</v>
      </c>
    </row>
    <row r="609" spans="1:32" hidden="1" x14ac:dyDescent="0.15">
      <c r="A609" s="12" t="s">
        <v>1898</v>
      </c>
      <c r="B609" s="12">
        <v>29</v>
      </c>
      <c r="C609" s="12" t="s">
        <v>370</v>
      </c>
      <c r="D609" s="12" t="s">
        <v>10</v>
      </c>
      <c r="E609" s="12" t="s">
        <v>10</v>
      </c>
      <c r="F609" s="12" t="s">
        <v>371</v>
      </c>
      <c r="G609" s="12" t="s">
        <v>1899</v>
      </c>
      <c r="H609" s="12" t="s">
        <v>490</v>
      </c>
      <c r="I609" s="12" t="s">
        <v>375</v>
      </c>
      <c r="J609" s="12" t="s">
        <v>217</v>
      </c>
      <c r="K609" s="12" t="s">
        <v>217</v>
      </c>
      <c r="L609" s="12" t="s">
        <v>1463</v>
      </c>
      <c r="M609" s="12" t="s">
        <v>376</v>
      </c>
      <c r="N609" s="13">
        <v>830.88800100000003</v>
      </c>
      <c r="O609" s="13">
        <v>859.52599999999995</v>
      </c>
      <c r="P609" s="13">
        <v>867.93200000000002</v>
      </c>
      <c r="Q609" s="13">
        <v>781.11800000000005</v>
      </c>
      <c r="R609" s="13">
        <v>631.39700000000005</v>
      </c>
      <c r="S609" s="13">
        <v>693.53200000000004</v>
      </c>
      <c r="T609" s="13">
        <v>679.47400000000005</v>
      </c>
      <c r="U609" s="13">
        <v>629.75800000000004</v>
      </c>
      <c r="V609" s="13">
        <v>587.09799999999996</v>
      </c>
      <c r="W609" s="13">
        <v>619.71400000000006</v>
      </c>
      <c r="X609" s="13">
        <v>575.84799999999996</v>
      </c>
      <c r="Y609" s="30">
        <v>608.851</v>
      </c>
      <c r="Z609" s="14">
        <v>8365.1360010000008</v>
      </c>
      <c r="AA609" s="13">
        <v>588.61900000000003</v>
      </c>
      <c r="AB609" s="13">
        <v>689.14</v>
      </c>
      <c r="AC609" s="42">
        <f t="shared" si="37"/>
        <v>1277.759</v>
      </c>
      <c r="AD609" s="42">
        <f t="shared" si="38"/>
        <v>-242.269001</v>
      </c>
      <c r="AE609" s="42">
        <f t="shared" si="39"/>
        <v>-170.38599999999997</v>
      </c>
      <c r="AF609" s="42">
        <f t="shared" si="40"/>
        <v>-412.65500099999997</v>
      </c>
    </row>
    <row r="610" spans="1:32" hidden="1" x14ac:dyDescent="0.15">
      <c r="A610" s="12" t="s">
        <v>1900</v>
      </c>
      <c r="B610" s="12">
        <v>29</v>
      </c>
      <c r="C610" s="12" t="s">
        <v>370</v>
      </c>
      <c r="D610" s="12" t="s">
        <v>10</v>
      </c>
      <c r="E610" s="12" t="s">
        <v>10</v>
      </c>
      <c r="F610" s="12" t="s">
        <v>371</v>
      </c>
      <c r="G610" s="12" t="s">
        <v>1901</v>
      </c>
      <c r="H610" s="12" t="s">
        <v>374</v>
      </c>
      <c r="I610" s="12" t="s">
        <v>375</v>
      </c>
      <c r="J610" s="12" t="s">
        <v>1902</v>
      </c>
      <c r="K610" s="12" t="s">
        <v>1902</v>
      </c>
      <c r="L610" s="12" t="s">
        <v>415</v>
      </c>
      <c r="M610" s="12" t="s">
        <v>358</v>
      </c>
      <c r="N610" s="13">
        <v>28.17</v>
      </c>
      <c r="O610" s="13">
        <v>28.17</v>
      </c>
      <c r="P610" s="13">
        <v>28.17</v>
      </c>
      <c r="Q610" s="13">
        <v>28.17</v>
      </c>
      <c r="R610" s="13">
        <v>28.17</v>
      </c>
      <c r="S610" s="13">
        <v>28.17</v>
      </c>
      <c r="T610" s="13">
        <v>28.17</v>
      </c>
      <c r="U610" s="13">
        <v>28.17</v>
      </c>
      <c r="V610" s="13">
        <v>32.259</v>
      </c>
      <c r="W610" s="13">
        <v>30.78</v>
      </c>
      <c r="X610" s="13">
        <v>38.703000000000003</v>
      </c>
      <c r="Y610" s="30">
        <v>35.954999999999998</v>
      </c>
      <c r="Z610" s="14">
        <v>363.05700000000002</v>
      </c>
      <c r="AA610" s="13">
        <v>35.954999999999998</v>
      </c>
      <c r="AB610" s="13">
        <v>-34.302</v>
      </c>
      <c r="AC610" s="42">
        <f t="shared" si="37"/>
        <v>1.6529999999999987</v>
      </c>
      <c r="AD610" s="42">
        <f t="shared" si="38"/>
        <v>7.7849999999999966</v>
      </c>
      <c r="AE610" s="42">
        <f t="shared" si="39"/>
        <v>-62.472000000000001</v>
      </c>
      <c r="AF610" s="42">
        <f t="shared" si="40"/>
        <v>-54.687000000000005</v>
      </c>
    </row>
    <row r="611" spans="1:32" hidden="1" x14ac:dyDescent="0.15">
      <c r="A611" s="12" t="s">
        <v>1903</v>
      </c>
      <c r="B611" s="12">
        <v>29</v>
      </c>
      <c r="C611" s="12" t="s">
        <v>370</v>
      </c>
      <c r="D611" s="12" t="s">
        <v>10</v>
      </c>
      <c r="E611" s="12" t="s">
        <v>10</v>
      </c>
      <c r="F611" s="12" t="s">
        <v>371</v>
      </c>
      <c r="G611" s="12" t="s">
        <v>1904</v>
      </c>
      <c r="H611" s="12" t="s">
        <v>374</v>
      </c>
      <c r="I611" s="12" t="s">
        <v>375</v>
      </c>
      <c r="J611" s="12" t="s">
        <v>1905</v>
      </c>
      <c r="K611" s="12" t="s">
        <v>1905</v>
      </c>
      <c r="L611" s="12" t="s">
        <v>415</v>
      </c>
      <c r="M611" s="12" t="s">
        <v>358</v>
      </c>
      <c r="N611" s="13">
        <v>2.4</v>
      </c>
      <c r="O611" s="13">
        <v>2.4</v>
      </c>
      <c r="P611" s="13">
        <v>0</v>
      </c>
      <c r="Q611" s="13">
        <v>0</v>
      </c>
      <c r="R611" s="13">
        <v>0</v>
      </c>
      <c r="S611" s="13">
        <v>0</v>
      </c>
      <c r="T611" s="13">
        <v>0</v>
      </c>
      <c r="U611" s="13">
        <v>0</v>
      </c>
      <c r="V611" s="13">
        <v>0</v>
      </c>
      <c r="W611" s="13">
        <v>0</v>
      </c>
      <c r="X611" s="13">
        <v>0</v>
      </c>
      <c r="Y611" s="30">
        <v>0</v>
      </c>
      <c r="Z611" s="14">
        <v>4.8</v>
      </c>
      <c r="AA611" s="13">
        <v>0</v>
      </c>
      <c r="AB611" s="13">
        <v>0</v>
      </c>
      <c r="AC611" s="42">
        <f t="shared" si="37"/>
        <v>0</v>
      </c>
      <c r="AD611" s="42">
        <f t="shared" si="38"/>
        <v>-2.4</v>
      </c>
      <c r="AE611" s="42">
        <f t="shared" si="39"/>
        <v>-2.4</v>
      </c>
      <c r="AF611" s="42">
        <f t="shared" si="40"/>
        <v>-4.8</v>
      </c>
    </row>
    <row r="612" spans="1:32" hidden="1" x14ac:dyDescent="0.15">
      <c r="A612" s="12" t="s">
        <v>1906</v>
      </c>
      <c r="B612" s="12">
        <v>29</v>
      </c>
      <c r="C612" s="12" t="s">
        <v>370</v>
      </c>
      <c r="D612" s="12" t="s">
        <v>10</v>
      </c>
      <c r="E612" s="12" t="s">
        <v>10</v>
      </c>
      <c r="F612" s="12" t="s">
        <v>371</v>
      </c>
      <c r="G612" s="12" t="s">
        <v>1907</v>
      </c>
      <c r="H612" s="12" t="s">
        <v>490</v>
      </c>
      <c r="I612" s="12" t="s">
        <v>375</v>
      </c>
      <c r="J612" s="12" t="s">
        <v>1908</v>
      </c>
      <c r="K612" s="12" t="s">
        <v>217</v>
      </c>
      <c r="L612" s="12" t="s">
        <v>1463</v>
      </c>
      <c r="M612" s="12" t="s">
        <v>376</v>
      </c>
      <c r="N612" s="13">
        <v>17.84</v>
      </c>
      <c r="O612" s="13">
        <v>17.84</v>
      </c>
      <c r="P612" s="13">
        <v>17.84</v>
      </c>
      <c r="Q612" s="13">
        <v>17.84</v>
      </c>
      <c r="R612" s="13">
        <v>17.84</v>
      </c>
      <c r="S612" s="13">
        <v>17.84</v>
      </c>
      <c r="T612" s="13">
        <v>17.84</v>
      </c>
      <c r="U612" s="13">
        <v>17.84</v>
      </c>
      <c r="V612" s="13">
        <v>17.84</v>
      </c>
      <c r="W612" s="13">
        <v>17.84</v>
      </c>
      <c r="X612" s="13">
        <v>17.84</v>
      </c>
      <c r="Y612" s="30">
        <v>17.84</v>
      </c>
      <c r="Z612" s="14">
        <v>214.08</v>
      </c>
      <c r="AA612" s="13">
        <v>17.84</v>
      </c>
      <c r="AB612" s="13">
        <v>17.84</v>
      </c>
      <c r="AC612" s="42">
        <f t="shared" si="37"/>
        <v>35.68</v>
      </c>
      <c r="AD612" s="42">
        <f t="shared" si="38"/>
        <v>0</v>
      </c>
      <c r="AE612" s="42">
        <f t="shared" si="39"/>
        <v>0</v>
      </c>
      <c r="AF612" s="42">
        <f t="shared" si="40"/>
        <v>0</v>
      </c>
    </row>
    <row r="613" spans="1:32" hidden="1" x14ac:dyDescent="0.15">
      <c r="A613" s="12" t="s">
        <v>1909</v>
      </c>
      <c r="B613" s="12">
        <v>29</v>
      </c>
      <c r="C613" s="12" t="s">
        <v>370</v>
      </c>
      <c r="D613" s="12" t="s">
        <v>10</v>
      </c>
      <c r="E613" s="12" t="s">
        <v>10</v>
      </c>
      <c r="F613" s="12" t="s">
        <v>371</v>
      </c>
      <c r="G613" s="12" t="s">
        <v>1910</v>
      </c>
      <c r="H613" s="12" t="s">
        <v>374</v>
      </c>
      <c r="I613" s="12" t="s">
        <v>375</v>
      </c>
      <c r="J613" s="12" t="s">
        <v>1911</v>
      </c>
      <c r="K613" s="12" t="s">
        <v>1911</v>
      </c>
      <c r="L613" s="12" t="s">
        <v>389</v>
      </c>
      <c r="M613" s="12" t="s">
        <v>358</v>
      </c>
      <c r="N613" s="13">
        <v>3.51</v>
      </c>
      <c r="O613" s="13">
        <v>0</v>
      </c>
      <c r="P613" s="13">
        <v>0</v>
      </c>
      <c r="Q613" s="13">
        <v>0.54600000000000004</v>
      </c>
      <c r="R613" s="13">
        <v>1.1761900000000001</v>
      </c>
      <c r="S613" s="13">
        <v>1.1761900000000001</v>
      </c>
      <c r="T613" s="13">
        <v>1.1576200000000001</v>
      </c>
      <c r="U613" s="13">
        <v>1.1761900000000001</v>
      </c>
      <c r="V613" s="13">
        <v>1.1761900000000001</v>
      </c>
      <c r="W613" s="13">
        <v>1.1576200000000001</v>
      </c>
      <c r="X613" s="13">
        <v>1.1761900000000001</v>
      </c>
      <c r="Y613" s="30">
        <v>1.1761900000000001</v>
      </c>
      <c r="Z613" s="14">
        <v>13.428380000000001</v>
      </c>
      <c r="AA613" s="13">
        <v>4.1216200000000001</v>
      </c>
      <c r="AB613" s="13">
        <v>0</v>
      </c>
      <c r="AC613" s="42">
        <f t="shared" si="37"/>
        <v>4.1216200000000001</v>
      </c>
      <c r="AD613" s="42">
        <f t="shared" si="38"/>
        <v>0.61162000000000027</v>
      </c>
      <c r="AE613" s="42">
        <f t="shared" si="39"/>
        <v>0</v>
      </c>
      <c r="AF613" s="42">
        <f t="shared" si="40"/>
        <v>0.61162000000000027</v>
      </c>
    </row>
    <row r="614" spans="1:32" hidden="1" x14ac:dyDescent="0.15">
      <c r="A614" s="12" t="s">
        <v>1912</v>
      </c>
      <c r="B614" s="12">
        <v>29</v>
      </c>
      <c r="C614" s="12" t="s">
        <v>370</v>
      </c>
      <c r="D614" s="12" t="s">
        <v>10</v>
      </c>
      <c r="E614" s="12" t="s">
        <v>10</v>
      </c>
      <c r="F614" s="12" t="s">
        <v>371</v>
      </c>
      <c r="G614" s="12" t="s">
        <v>1913</v>
      </c>
      <c r="H614" s="12" t="s">
        <v>355</v>
      </c>
      <c r="I614" s="12" t="s">
        <v>355</v>
      </c>
      <c r="J614" s="12" t="s">
        <v>1914</v>
      </c>
      <c r="K614" s="12" t="s">
        <v>357</v>
      </c>
      <c r="L614" s="12" t="s">
        <v>354</v>
      </c>
      <c r="M614" s="12" t="s">
        <v>358</v>
      </c>
      <c r="N614" s="13">
        <v>92.114699999999999</v>
      </c>
      <c r="O614" s="13">
        <v>69.978300000000004</v>
      </c>
      <c r="P614" s="13">
        <v>76.601399999999998</v>
      </c>
      <c r="Q614" s="13">
        <v>75.383700000000005</v>
      </c>
      <c r="R614" s="13">
        <v>65.1768</v>
      </c>
      <c r="S614" s="13">
        <v>69.730800000000002</v>
      </c>
      <c r="T614" s="13">
        <v>70.710899999999995</v>
      </c>
      <c r="U614" s="13">
        <v>68.810100000000006</v>
      </c>
      <c r="V614" s="13">
        <v>71.760300000000001</v>
      </c>
      <c r="W614" s="13">
        <v>63.345300000000002</v>
      </c>
      <c r="X614" s="13">
        <v>56.445</v>
      </c>
      <c r="Y614" s="30">
        <v>59.464500000000001</v>
      </c>
      <c r="Z614" s="14">
        <v>839.52179999999998</v>
      </c>
      <c r="AA614" s="13">
        <v>56.593499999999999</v>
      </c>
      <c r="AB614" s="13">
        <v>0</v>
      </c>
      <c r="AC614" s="42">
        <f t="shared" si="37"/>
        <v>56.593499999999999</v>
      </c>
      <c r="AD614" s="42">
        <f t="shared" si="38"/>
        <v>-35.5212</v>
      </c>
      <c r="AE614" s="42">
        <f t="shared" si="39"/>
        <v>-69.978300000000004</v>
      </c>
      <c r="AF614" s="42">
        <f t="shared" si="40"/>
        <v>-105.49950000000001</v>
      </c>
    </row>
    <row r="615" spans="1:32" hidden="1" x14ac:dyDescent="0.15">
      <c r="A615" s="12" t="s">
        <v>1915</v>
      </c>
      <c r="B615" s="12">
        <v>29</v>
      </c>
      <c r="C615" s="12" t="s">
        <v>370</v>
      </c>
      <c r="D615" s="12" t="s">
        <v>10</v>
      </c>
      <c r="E615" s="12" t="s">
        <v>10</v>
      </c>
      <c r="F615" s="12" t="s">
        <v>371</v>
      </c>
      <c r="G615" s="12" t="s">
        <v>1916</v>
      </c>
      <c r="H615" s="12" t="s">
        <v>374</v>
      </c>
      <c r="I615" s="12" t="s">
        <v>375</v>
      </c>
      <c r="J615" s="12" t="s">
        <v>1917</v>
      </c>
      <c r="K615" s="12" t="s">
        <v>1917</v>
      </c>
      <c r="L615" s="12" t="s">
        <v>379</v>
      </c>
      <c r="M615" s="12" t="s">
        <v>358</v>
      </c>
      <c r="N615" s="13">
        <v>2.6</v>
      </c>
      <c r="O615" s="13">
        <v>2.6</v>
      </c>
      <c r="P615" s="13">
        <v>2.6</v>
      </c>
      <c r="Q615" s="13">
        <v>2.6</v>
      </c>
      <c r="R615" s="13">
        <v>2.6</v>
      </c>
      <c r="S615" s="13">
        <v>2.6</v>
      </c>
      <c r="T615" s="13">
        <v>2.6</v>
      </c>
      <c r="U615" s="13">
        <v>2.6</v>
      </c>
      <c r="V615" s="13">
        <v>2.6</v>
      </c>
      <c r="W615" s="13">
        <v>2.6</v>
      </c>
      <c r="X615" s="13">
        <v>2.6</v>
      </c>
      <c r="Y615" s="30">
        <v>2.6</v>
      </c>
      <c r="Z615" s="14">
        <v>31.2</v>
      </c>
      <c r="AA615" s="13">
        <v>2.6</v>
      </c>
      <c r="AB615" s="13">
        <v>2.6</v>
      </c>
      <c r="AC615" s="42">
        <f t="shared" si="37"/>
        <v>5.2</v>
      </c>
      <c r="AD615" s="42">
        <f t="shared" si="38"/>
        <v>0</v>
      </c>
      <c r="AE615" s="42">
        <f t="shared" si="39"/>
        <v>0</v>
      </c>
      <c r="AF615" s="42">
        <f t="shared" si="40"/>
        <v>0</v>
      </c>
    </row>
    <row r="616" spans="1:32" hidden="1" x14ac:dyDescent="0.15">
      <c r="A616" s="12" t="s">
        <v>1918</v>
      </c>
      <c r="B616" s="12">
        <v>29</v>
      </c>
      <c r="C616" s="12" t="s">
        <v>370</v>
      </c>
      <c r="D616" s="12" t="s">
        <v>10</v>
      </c>
      <c r="E616" s="12" t="s">
        <v>10</v>
      </c>
      <c r="F616" s="12" t="s">
        <v>371</v>
      </c>
      <c r="G616" s="12" t="s">
        <v>1919</v>
      </c>
      <c r="H616" s="12" t="s">
        <v>374</v>
      </c>
      <c r="I616" s="12" t="s">
        <v>375</v>
      </c>
      <c r="J616" s="12" t="s">
        <v>1920</v>
      </c>
      <c r="K616" s="12" t="s">
        <v>1921</v>
      </c>
      <c r="L616" s="12" t="s">
        <v>421</v>
      </c>
      <c r="M616" s="12" t="s">
        <v>358</v>
      </c>
      <c r="N616" s="13">
        <v>1.7</v>
      </c>
      <c r="O616" s="13">
        <v>1.7</v>
      </c>
      <c r="P616" s="13">
        <v>1.7</v>
      </c>
      <c r="Q616" s="13">
        <v>1.7</v>
      </c>
      <c r="R616" s="13">
        <v>1.7</v>
      </c>
      <c r="S616" s="13">
        <v>1.7</v>
      </c>
      <c r="T616" s="13">
        <v>1.7</v>
      </c>
      <c r="U616" s="13">
        <v>1.7</v>
      </c>
      <c r="V616" s="13">
        <v>1.7</v>
      </c>
      <c r="W616" s="13">
        <v>1.7</v>
      </c>
      <c r="X616" s="13">
        <v>1.7</v>
      </c>
      <c r="Y616" s="30">
        <v>1.7</v>
      </c>
      <c r="Z616" s="14">
        <v>20.399999999999999</v>
      </c>
      <c r="AA616" s="13">
        <v>1.7</v>
      </c>
      <c r="AB616" s="13">
        <v>1.7</v>
      </c>
      <c r="AC616" s="42">
        <f t="shared" si="37"/>
        <v>3.4</v>
      </c>
      <c r="AD616" s="42">
        <f t="shared" si="38"/>
        <v>0</v>
      </c>
      <c r="AE616" s="42">
        <f t="shared" si="39"/>
        <v>0</v>
      </c>
      <c r="AF616" s="42">
        <f t="shared" si="40"/>
        <v>0</v>
      </c>
    </row>
    <row r="617" spans="1:32" hidden="1" x14ac:dyDescent="0.15">
      <c r="A617" s="12" t="s">
        <v>1922</v>
      </c>
      <c r="B617" s="12">
        <v>29</v>
      </c>
      <c r="C617" s="12" t="s">
        <v>370</v>
      </c>
      <c r="D617" s="12" t="s">
        <v>10</v>
      </c>
      <c r="E617" s="12" t="s">
        <v>10</v>
      </c>
      <c r="F617" s="12" t="s">
        <v>371</v>
      </c>
      <c r="G617" s="12" t="s">
        <v>1923</v>
      </c>
      <c r="H617" s="12" t="s">
        <v>374</v>
      </c>
      <c r="I617" s="12" t="s">
        <v>375</v>
      </c>
      <c r="J617" s="12" t="s">
        <v>1924</v>
      </c>
      <c r="K617" s="12" t="s">
        <v>1924</v>
      </c>
      <c r="L617" s="12" t="s">
        <v>379</v>
      </c>
      <c r="M617" s="12" t="s">
        <v>376</v>
      </c>
      <c r="N617" s="13">
        <v>82.489500000000007</v>
      </c>
      <c r="O617" s="13">
        <v>86.078999999999994</v>
      </c>
      <c r="P617" s="13">
        <v>83.295000000000002</v>
      </c>
      <c r="Q617" s="13">
        <v>83.295000000000002</v>
      </c>
      <c r="R617" s="13">
        <v>83.295000000000002</v>
      </c>
      <c r="S617" s="13">
        <v>83.295000000000002</v>
      </c>
      <c r="T617" s="13">
        <v>83.295000000000002</v>
      </c>
      <c r="U617" s="13">
        <v>88.427999999999997</v>
      </c>
      <c r="V617" s="13">
        <v>23.455500000000001</v>
      </c>
      <c r="W617" s="13">
        <v>62.01</v>
      </c>
      <c r="X617" s="13">
        <v>69.959999999999994</v>
      </c>
      <c r="Y617" s="30">
        <v>66.510000000000005</v>
      </c>
      <c r="Z617" s="14">
        <v>895.40700000000004</v>
      </c>
      <c r="AA617" s="13">
        <v>66.510000000000005</v>
      </c>
      <c r="AB617" s="13">
        <v>66.510000000000005</v>
      </c>
      <c r="AC617" s="42">
        <f t="shared" si="37"/>
        <v>133.02000000000001</v>
      </c>
      <c r="AD617" s="42">
        <f t="shared" si="38"/>
        <v>-15.979500000000002</v>
      </c>
      <c r="AE617" s="42">
        <f t="shared" si="39"/>
        <v>-19.568999999999988</v>
      </c>
      <c r="AF617" s="42">
        <f t="shared" si="40"/>
        <v>-35.54849999999999</v>
      </c>
    </row>
    <row r="618" spans="1:32" hidden="1" x14ac:dyDescent="0.15">
      <c r="A618" s="12" t="s">
        <v>1925</v>
      </c>
      <c r="B618" s="12">
        <v>29</v>
      </c>
      <c r="C618" s="12" t="s">
        <v>370</v>
      </c>
      <c r="D618" s="12" t="s">
        <v>10</v>
      </c>
      <c r="E618" s="12" t="s">
        <v>10</v>
      </c>
      <c r="F618" s="12" t="s">
        <v>371</v>
      </c>
      <c r="G618" s="12" t="s">
        <v>1926</v>
      </c>
      <c r="H618" s="12" t="s">
        <v>490</v>
      </c>
      <c r="I618" s="12" t="s">
        <v>375</v>
      </c>
      <c r="J618" s="12" t="s">
        <v>231</v>
      </c>
      <c r="K618" s="12" t="s">
        <v>231</v>
      </c>
      <c r="L618" s="12" t="s">
        <v>489</v>
      </c>
      <c r="M618" s="12" t="s">
        <v>376</v>
      </c>
      <c r="N618" s="13">
        <v>1162.9528</v>
      </c>
      <c r="O618" s="13">
        <v>2161.0920000000001</v>
      </c>
      <c r="P618" s="13">
        <v>1977.0646670000001</v>
      </c>
      <c r="Q618" s="13">
        <v>1938.186747</v>
      </c>
      <c r="R618" s="13">
        <v>1468.9911999999999</v>
      </c>
      <c r="S618" s="13">
        <v>1521.904</v>
      </c>
      <c r="T618" s="13">
        <v>1463.3448000000001</v>
      </c>
      <c r="U618" s="13">
        <v>1604.7616</v>
      </c>
      <c r="V618" s="13">
        <v>1355.164</v>
      </c>
      <c r="W618" s="13">
        <v>1332.204</v>
      </c>
      <c r="X618" s="13">
        <v>1310.9559999999999</v>
      </c>
      <c r="Y618" s="30">
        <v>1406.8376000000001</v>
      </c>
      <c r="Z618" s="14">
        <v>18703.459414000001</v>
      </c>
      <c r="AA618" s="13">
        <v>1362.2583999999999</v>
      </c>
      <c r="AB618" s="13">
        <v>1432.8112000000001</v>
      </c>
      <c r="AC618" s="42">
        <f t="shared" si="37"/>
        <v>2795.0695999999998</v>
      </c>
      <c r="AD618" s="42">
        <f t="shared" si="38"/>
        <v>199.30559999999991</v>
      </c>
      <c r="AE618" s="42">
        <f t="shared" si="39"/>
        <v>-728.2808</v>
      </c>
      <c r="AF618" s="42">
        <f t="shared" si="40"/>
        <v>-528.97520000000009</v>
      </c>
    </row>
    <row r="619" spans="1:32" hidden="1" x14ac:dyDescent="0.15">
      <c r="A619" s="12" t="s">
        <v>1927</v>
      </c>
      <c r="B619" s="12">
        <v>29</v>
      </c>
      <c r="C619" s="12" t="s">
        <v>370</v>
      </c>
      <c r="D619" s="12" t="s">
        <v>10</v>
      </c>
      <c r="E619" s="12" t="s">
        <v>10</v>
      </c>
      <c r="F619" s="12" t="s">
        <v>371</v>
      </c>
      <c r="G619" s="12" t="s">
        <v>1928</v>
      </c>
      <c r="H619" s="12" t="s">
        <v>374</v>
      </c>
      <c r="I619" s="12" t="s">
        <v>375</v>
      </c>
      <c r="J619" s="12" t="s">
        <v>306</v>
      </c>
      <c r="K619" s="12" t="s">
        <v>306</v>
      </c>
      <c r="L619" s="12" t="s">
        <v>379</v>
      </c>
      <c r="M619" s="12" t="s">
        <v>376</v>
      </c>
      <c r="N619" s="13">
        <v>66.146666999999994</v>
      </c>
      <c r="O619" s="13">
        <v>67.08</v>
      </c>
      <c r="P619" s="13">
        <v>67.08</v>
      </c>
      <c r="Q619" s="13">
        <v>67.08</v>
      </c>
      <c r="R619" s="13">
        <v>67.08</v>
      </c>
      <c r="S619" s="13">
        <v>67.08</v>
      </c>
      <c r="T619" s="13">
        <v>67.08</v>
      </c>
      <c r="U619" s="13">
        <v>67.08</v>
      </c>
      <c r="V619" s="13">
        <v>128.72283300000001</v>
      </c>
      <c r="W619" s="13">
        <v>90.594999999999999</v>
      </c>
      <c r="X619" s="13">
        <v>89.855500000000006</v>
      </c>
      <c r="Y619" s="30">
        <v>90.594999999999999</v>
      </c>
      <c r="Z619" s="14">
        <v>935.47500000000002</v>
      </c>
      <c r="AA619" s="13">
        <v>89.875</v>
      </c>
      <c r="AB619" s="13">
        <v>89.875</v>
      </c>
      <c r="AC619" s="42">
        <f t="shared" si="37"/>
        <v>179.75</v>
      </c>
      <c r="AD619" s="42">
        <f t="shared" si="38"/>
        <v>23.728333000000006</v>
      </c>
      <c r="AE619" s="42">
        <f t="shared" si="39"/>
        <v>22.795000000000002</v>
      </c>
      <c r="AF619" s="42">
        <f t="shared" si="40"/>
        <v>46.523333000000008</v>
      </c>
    </row>
    <row r="620" spans="1:32" hidden="1" x14ac:dyDescent="0.15">
      <c r="A620" s="12" t="s">
        <v>1929</v>
      </c>
      <c r="B620" s="12">
        <v>29</v>
      </c>
      <c r="C620" s="12" t="s">
        <v>370</v>
      </c>
      <c r="D620" s="12" t="s">
        <v>10</v>
      </c>
      <c r="E620" s="12" t="s">
        <v>10</v>
      </c>
      <c r="F620" s="12" t="s">
        <v>371</v>
      </c>
      <c r="G620" s="12" t="s">
        <v>1930</v>
      </c>
      <c r="H620" s="12" t="s">
        <v>490</v>
      </c>
      <c r="I620" s="12" t="s">
        <v>375</v>
      </c>
      <c r="J620" s="12" t="s">
        <v>1931</v>
      </c>
      <c r="K620" s="12" t="s">
        <v>1549</v>
      </c>
      <c r="L620" s="12" t="s">
        <v>535</v>
      </c>
      <c r="M620" s="12" t="s">
        <v>376</v>
      </c>
      <c r="N620" s="13">
        <v>26.95</v>
      </c>
      <c r="O620" s="13">
        <v>26.95</v>
      </c>
      <c r="P620" s="13">
        <v>26.95</v>
      </c>
      <c r="Q620" s="13">
        <v>26.95</v>
      </c>
      <c r="R620" s="13">
        <v>26.95</v>
      </c>
      <c r="S620" s="13">
        <v>26.95</v>
      </c>
      <c r="T620" s="13">
        <v>26.95</v>
      </c>
      <c r="U620" s="13">
        <v>26.95</v>
      </c>
      <c r="V620" s="13">
        <v>26.95</v>
      </c>
      <c r="W620" s="13">
        <v>26.95</v>
      </c>
      <c r="X620" s="13">
        <v>26.95</v>
      </c>
      <c r="Y620" s="30">
        <v>26.95</v>
      </c>
      <c r="Z620" s="14">
        <v>323.39999999999998</v>
      </c>
      <c r="AA620" s="13">
        <v>26.95</v>
      </c>
      <c r="AB620" s="13">
        <v>26.95</v>
      </c>
      <c r="AC620" s="42">
        <f t="shared" si="37"/>
        <v>53.9</v>
      </c>
      <c r="AD620" s="42">
        <f t="shared" si="38"/>
        <v>0</v>
      </c>
      <c r="AE620" s="42">
        <f t="shared" si="39"/>
        <v>0</v>
      </c>
      <c r="AF620" s="42">
        <f t="shared" si="40"/>
        <v>0</v>
      </c>
    </row>
    <row r="621" spans="1:32" hidden="1" x14ac:dyDescent="0.15">
      <c r="A621" s="12" t="s">
        <v>1932</v>
      </c>
      <c r="B621" s="12">
        <v>29</v>
      </c>
      <c r="C621" s="12" t="s">
        <v>370</v>
      </c>
      <c r="D621" s="12" t="s">
        <v>10</v>
      </c>
      <c r="E621" s="12" t="s">
        <v>10</v>
      </c>
      <c r="F621" s="12" t="s">
        <v>371</v>
      </c>
      <c r="G621" s="12" t="s">
        <v>1933</v>
      </c>
      <c r="H621" s="12" t="s">
        <v>366</v>
      </c>
      <c r="I621" s="12" t="s">
        <v>367</v>
      </c>
      <c r="J621" s="12" t="s">
        <v>1074</v>
      </c>
      <c r="K621" s="12" t="s">
        <v>1071</v>
      </c>
      <c r="L621" s="12" t="s">
        <v>365</v>
      </c>
      <c r="M621" s="12" t="s">
        <v>376</v>
      </c>
      <c r="N621" s="13">
        <v>124</v>
      </c>
      <c r="O621" s="13">
        <v>124</v>
      </c>
      <c r="P621" s="13">
        <v>124</v>
      </c>
      <c r="Q621" s="13">
        <v>124</v>
      </c>
      <c r="R621" s="13">
        <v>124</v>
      </c>
      <c r="S621" s="13">
        <v>124</v>
      </c>
      <c r="T621" s="13">
        <v>124</v>
      </c>
      <c r="U621" s="13">
        <v>124</v>
      </c>
      <c r="V621" s="13">
        <v>0</v>
      </c>
      <c r="W621" s="13">
        <v>0</v>
      </c>
      <c r="X621" s="13">
        <v>0</v>
      </c>
      <c r="Y621" s="30">
        <v>0</v>
      </c>
      <c r="Z621" s="14">
        <v>992</v>
      </c>
      <c r="AA621" s="13">
        <v>0</v>
      </c>
      <c r="AB621" s="13">
        <v>0</v>
      </c>
      <c r="AC621" s="42">
        <f t="shared" si="37"/>
        <v>0</v>
      </c>
      <c r="AD621" s="42">
        <f t="shared" si="38"/>
        <v>-124</v>
      </c>
      <c r="AE621" s="42">
        <f t="shared" si="39"/>
        <v>-124</v>
      </c>
      <c r="AF621" s="42">
        <f t="shared" si="40"/>
        <v>-248</v>
      </c>
    </row>
    <row r="622" spans="1:32" hidden="1" x14ac:dyDescent="0.15">
      <c r="A622" s="12" t="s">
        <v>1934</v>
      </c>
      <c r="B622" s="12">
        <v>29</v>
      </c>
      <c r="C622" s="12" t="s">
        <v>370</v>
      </c>
      <c r="D622" s="12" t="s">
        <v>10</v>
      </c>
      <c r="E622" s="12" t="s">
        <v>10</v>
      </c>
      <c r="F622" s="12" t="s">
        <v>371</v>
      </c>
      <c r="G622" s="12" t="s">
        <v>1935</v>
      </c>
      <c r="H622" s="12" t="s">
        <v>366</v>
      </c>
      <c r="I622" s="12" t="s">
        <v>367</v>
      </c>
      <c r="J622" s="12" t="s">
        <v>1070</v>
      </c>
      <c r="K622" s="12" t="s">
        <v>1071</v>
      </c>
      <c r="L622" s="12" t="s">
        <v>365</v>
      </c>
      <c r="M622" s="12" t="s">
        <v>376</v>
      </c>
      <c r="N622" s="13">
        <v>17.141818000000001</v>
      </c>
      <c r="O622" s="13">
        <v>17.141818000000001</v>
      </c>
      <c r="P622" s="13">
        <v>17.141818000000001</v>
      </c>
      <c r="Q622" s="13">
        <v>17.141818000000001</v>
      </c>
      <c r="R622" s="13">
        <v>17.141818000000001</v>
      </c>
      <c r="S622" s="13">
        <v>17.141818000000001</v>
      </c>
      <c r="T622" s="13">
        <v>17.141818000000001</v>
      </c>
      <c r="U622" s="13">
        <v>17.141818000000001</v>
      </c>
      <c r="V622" s="13">
        <v>17.141818000000001</v>
      </c>
      <c r="W622" s="13">
        <v>17.141818000000001</v>
      </c>
      <c r="X622" s="13">
        <v>17.141818000000001</v>
      </c>
      <c r="Y622" s="30">
        <v>17.141818000000001</v>
      </c>
      <c r="Z622" s="14">
        <v>205.70181600000001</v>
      </c>
      <c r="AA622" s="13">
        <v>17.141818000000001</v>
      </c>
      <c r="AB622" s="13">
        <v>17.141818000000001</v>
      </c>
      <c r="AC622" s="42">
        <f t="shared" si="37"/>
        <v>34.283636000000001</v>
      </c>
      <c r="AD622" s="42">
        <f t="shared" si="38"/>
        <v>0</v>
      </c>
      <c r="AE622" s="42">
        <f t="shared" si="39"/>
        <v>0</v>
      </c>
      <c r="AF622" s="42">
        <f t="shared" si="40"/>
        <v>0</v>
      </c>
    </row>
    <row r="623" spans="1:32" hidden="1" x14ac:dyDescent="0.15">
      <c r="A623" s="12" t="s">
        <v>1936</v>
      </c>
      <c r="B623" s="12">
        <v>29</v>
      </c>
      <c r="C623" s="12" t="s">
        <v>370</v>
      </c>
      <c r="D623" s="12" t="s">
        <v>10</v>
      </c>
      <c r="E623" s="12" t="s">
        <v>10</v>
      </c>
      <c r="F623" s="12" t="s">
        <v>371</v>
      </c>
      <c r="G623" s="12" t="s">
        <v>1937</v>
      </c>
      <c r="H623" s="12" t="s">
        <v>490</v>
      </c>
      <c r="I623" s="12" t="s">
        <v>375</v>
      </c>
      <c r="J623" s="12" t="s">
        <v>1938</v>
      </c>
      <c r="K623" s="12" t="s">
        <v>714</v>
      </c>
      <c r="L623" s="12" t="s">
        <v>712</v>
      </c>
      <c r="M623" s="12" t="s">
        <v>376</v>
      </c>
      <c r="N623" s="13">
        <v>1.8720000000000001</v>
      </c>
      <c r="O623" s="13">
        <v>2.160647</v>
      </c>
      <c r="P623" s="13">
        <v>2.160647</v>
      </c>
      <c r="Q623" s="13">
        <v>2.160647</v>
      </c>
      <c r="R623" s="13">
        <v>2.160647</v>
      </c>
      <c r="S623" s="13">
        <v>2.160647</v>
      </c>
      <c r="T623" s="13">
        <v>2.160647</v>
      </c>
      <c r="U623" s="13">
        <v>2.160647</v>
      </c>
      <c r="V623" s="13">
        <v>2.160647</v>
      </c>
      <c r="W623" s="13">
        <v>2.160647</v>
      </c>
      <c r="X623" s="13">
        <v>2.160647</v>
      </c>
      <c r="Y623" s="30">
        <v>2.160647</v>
      </c>
      <c r="Z623" s="14">
        <v>25.639116999999999</v>
      </c>
      <c r="AA623" s="13">
        <v>2.1621730000000001</v>
      </c>
      <c r="AB623" s="13">
        <v>2.1598120000000001</v>
      </c>
      <c r="AC623" s="42">
        <f t="shared" si="37"/>
        <v>4.3219849999999997</v>
      </c>
      <c r="AD623" s="42">
        <f t="shared" si="38"/>
        <v>0.29017300000000001</v>
      </c>
      <c r="AE623" s="42">
        <f t="shared" si="39"/>
        <v>-8.3499999999991914E-4</v>
      </c>
      <c r="AF623" s="42">
        <f t="shared" si="40"/>
        <v>0.2893380000000001</v>
      </c>
    </row>
    <row r="624" spans="1:32" hidden="1" x14ac:dyDescent="0.15">
      <c r="A624" s="12" t="s">
        <v>1939</v>
      </c>
      <c r="B624" s="12">
        <v>29</v>
      </c>
      <c r="C624" s="12" t="s">
        <v>370</v>
      </c>
      <c r="D624" s="12" t="s">
        <v>10</v>
      </c>
      <c r="E624" s="12" t="s">
        <v>10</v>
      </c>
      <c r="F624" s="12" t="s">
        <v>371</v>
      </c>
      <c r="G624" s="12" t="s">
        <v>1940</v>
      </c>
      <c r="H624" s="12" t="s">
        <v>490</v>
      </c>
      <c r="I624" s="12" t="s">
        <v>375</v>
      </c>
      <c r="J624" s="12" t="s">
        <v>1594</v>
      </c>
      <c r="K624" s="12" t="s">
        <v>1594</v>
      </c>
      <c r="L624" s="12" t="s">
        <v>535</v>
      </c>
      <c r="M624" s="12" t="s">
        <v>358</v>
      </c>
      <c r="N624" s="13">
        <v>15.39</v>
      </c>
      <c r="O624" s="13">
        <v>15.39</v>
      </c>
      <c r="P624" s="13">
        <v>15.39</v>
      </c>
      <c r="Q624" s="13">
        <v>15.39</v>
      </c>
      <c r="R624" s="13">
        <v>15.39</v>
      </c>
      <c r="S624" s="13">
        <v>15.39</v>
      </c>
      <c r="T624" s="13">
        <v>15.39</v>
      </c>
      <c r="U624" s="13">
        <v>15.39</v>
      </c>
      <c r="V624" s="13">
        <v>15.39</v>
      </c>
      <c r="W624" s="13">
        <v>15.39</v>
      </c>
      <c r="X624" s="13">
        <v>15.39</v>
      </c>
      <c r="Y624" s="30">
        <v>15.39</v>
      </c>
      <c r="Z624" s="14">
        <v>184.68</v>
      </c>
      <c r="AA624" s="13">
        <v>15.39</v>
      </c>
      <c r="AB624" s="13">
        <v>15.39</v>
      </c>
      <c r="AC624" s="42">
        <f t="shared" si="37"/>
        <v>30.78</v>
      </c>
      <c r="AD624" s="42">
        <f t="shared" si="38"/>
        <v>0</v>
      </c>
      <c r="AE624" s="42">
        <f t="shared" si="39"/>
        <v>0</v>
      </c>
      <c r="AF624" s="42">
        <f t="shared" si="40"/>
        <v>0</v>
      </c>
    </row>
    <row r="625" spans="1:32" hidden="1" x14ac:dyDescent="0.15">
      <c r="A625" s="12" t="s">
        <v>1941</v>
      </c>
      <c r="B625" s="12">
        <v>29</v>
      </c>
      <c r="C625" s="12" t="s">
        <v>370</v>
      </c>
      <c r="D625" s="12" t="s">
        <v>10</v>
      </c>
      <c r="E625" s="12" t="s">
        <v>10</v>
      </c>
      <c r="F625" s="12" t="s">
        <v>371</v>
      </c>
      <c r="G625" s="12" t="s">
        <v>1942</v>
      </c>
      <c r="H625" s="12" t="s">
        <v>374</v>
      </c>
      <c r="I625" s="12" t="s">
        <v>375</v>
      </c>
      <c r="J625" s="12" t="s">
        <v>1943</v>
      </c>
      <c r="K625" s="12" t="s">
        <v>1943</v>
      </c>
      <c r="L625" s="12" t="s">
        <v>389</v>
      </c>
      <c r="M625" s="12" t="s">
        <v>358</v>
      </c>
      <c r="N625" s="13">
        <v>15.05</v>
      </c>
      <c r="O625" s="13">
        <v>15.05</v>
      </c>
      <c r="P625" s="13">
        <v>15.05</v>
      </c>
      <c r="Q625" s="13">
        <v>15.05</v>
      </c>
      <c r="R625" s="13">
        <v>15.05</v>
      </c>
      <c r="S625" s="13">
        <v>15.05</v>
      </c>
      <c r="T625" s="13">
        <v>15.05</v>
      </c>
      <c r="U625" s="13">
        <v>15.05</v>
      </c>
      <c r="V625" s="13">
        <v>15.05</v>
      </c>
      <c r="W625" s="13">
        <v>15.05</v>
      </c>
      <c r="X625" s="13">
        <v>15.05</v>
      </c>
      <c r="Y625" s="30">
        <v>15.05</v>
      </c>
      <c r="Z625" s="14">
        <v>180.6</v>
      </c>
      <c r="AA625" s="13">
        <v>15.05</v>
      </c>
      <c r="AB625" s="13">
        <v>15.05</v>
      </c>
      <c r="AC625" s="42">
        <f t="shared" si="37"/>
        <v>30.1</v>
      </c>
      <c r="AD625" s="42">
        <f t="shared" si="38"/>
        <v>0</v>
      </c>
      <c r="AE625" s="42">
        <f t="shared" si="39"/>
        <v>0</v>
      </c>
      <c r="AF625" s="42">
        <f t="shared" si="40"/>
        <v>0</v>
      </c>
    </row>
    <row r="626" spans="1:32" hidden="1" x14ac:dyDescent="0.15">
      <c r="A626" s="12" t="s">
        <v>1944</v>
      </c>
      <c r="B626" s="12">
        <v>29</v>
      </c>
      <c r="C626" s="12" t="s">
        <v>370</v>
      </c>
      <c r="D626" s="12" t="s">
        <v>10</v>
      </c>
      <c r="E626" s="12" t="s">
        <v>10</v>
      </c>
      <c r="F626" s="12" t="s">
        <v>371</v>
      </c>
      <c r="G626" s="12" t="s">
        <v>1945</v>
      </c>
      <c r="H626" s="12" t="s">
        <v>374</v>
      </c>
      <c r="I626" s="12" t="s">
        <v>375</v>
      </c>
      <c r="J626" s="12" t="s">
        <v>304</v>
      </c>
      <c r="K626" s="12" t="s">
        <v>304</v>
      </c>
      <c r="L626" s="12" t="s">
        <v>389</v>
      </c>
      <c r="M626" s="12" t="s">
        <v>376</v>
      </c>
      <c r="N626" s="13">
        <v>98.639972999999998</v>
      </c>
      <c r="O626" s="13">
        <v>31.054973</v>
      </c>
      <c r="P626" s="13">
        <v>98.639972</v>
      </c>
      <c r="Q626" s="13">
        <v>98.639972</v>
      </c>
      <c r="R626" s="13">
        <v>98.639972</v>
      </c>
      <c r="S626" s="13">
        <v>98.639972</v>
      </c>
      <c r="T626" s="13">
        <v>81.651348999999996</v>
      </c>
      <c r="U626" s="13">
        <v>81.651347000000001</v>
      </c>
      <c r="V626" s="13">
        <v>81.651347000000001</v>
      </c>
      <c r="W626" s="13">
        <v>81.651347000000001</v>
      </c>
      <c r="X626" s="13">
        <v>81.651347000000001</v>
      </c>
      <c r="Y626" s="30">
        <v>81.651347000000001</v>
      </c>
      <c r="Z626" s="14">
        <v>1014.162918</v>
      </c>
      <c r="AA626" s="13">
        <v>87.612295000000003</v>
      </c>
      <c r="AB626" s="13">
        <v>87.612290999999999</v>
      </c>
      <c r="AC626" s="42">
        <f t="shared" si="37"/>
        <v>175.22458599999999</v>
      </c>
      <c r="AD626" s="42">
        <f t="shared" si="38"/>
        <v>-11.027677999999995</v>
      </c>
      <c r="AE626" s="42">
        <f t="shared" si="39"/>
        <v>56.557317999999995</v>
      </c>
      <c r="AF626" s="42">
        <f t="shared" si="40"/>
        <v>45.529640000000001</v>
      </c>
    </row>
    <row r="627" spans="1:32" hidden="1" x14ac:dyDescent="0.15">
      <c r="A627" s="12" t="s">
        <v>1946</v>
      </c>
      <c r="B627" s="12">
        <v>39</v>
      </c>
      <c r="C627" s="12" t="s">
        <v>401</v>
      </c>
      <c r="D627" s="12" t="s">
        <v>6</v>
      </c>
      <c r="E627" s="12" t="s">
        <v>6</v>
      </c>
      <c r="F627" s="12" t="s">
        <v>352</v>
      </c>
      <c r="G627" s="12" t="s">
        <v>1947</v>
      </c>
      <c r="H627" s="12" t="s">
        <v>490</v>
      </c>
      <c r="I627" s="12" t="s">
        <v>375</v>
      </c>
      <c r="J627" s="12" t="s">
        <v>802</v>
      </c>
      <c r="K627" s="12" t="s">
        <v>803</v>
      </c>
      <c r="L627" s="12" t="s">
        <v>712</v>
      </c>
      <c r="M627" s="12" t="s">
        <v>376</v>
      </c>
      <c r="N627" s="13">
        <v>22.18</v>
      </c>
      <c r="O627" s="13">
        <v>22.18</v>
      </c>
      <c r="P627" s="13">
        <v>22.18</v>
      </c>
      <c r="Q627" s="13">
        <v>22.18</v>
      </c>
      <c r="R627" s="13">
        <v>22.18</v>
      </c>
      <c r="S627" s="13">
        <v>22.18</v>
      </c>
      <c r="T627" s="13">
        <v>22.18</v>
      </c>
      <c r="U627" s="13">
        <v>22.18</v>
      </c>
      <c r="V627" s="13">
        <v>22.18</v>
      </c>
      <c r="W627" s="13">
        <v>22.18</v>
      </c>
      <c r="X627" s="13">
        <v>22.18</v>
      </c>
      <c r="Y627" s="30">
        <v>22.18</v>
      </c>
      <c r="Z627" s="14">
        <v>266.16000000000003</v>
      </c>
      <c r="AA627" s="13">
        <v>22.18</v>
      </c>
      <c r="AB627" s="13">
        <v>22.18</v>
      </c>
      <c r="AC627" s="42">
        <f t="shared" si="37"/>
        <v>44.36</v>
      </c>
      <c r="AD627" s="42">
        <f t="shared" si="38"/>
        <v>0</v>
      </c>
      <c r="AE627" s="42">
        <f t="shared" si="39"/>
        <v>0</v>
      </c>
      <c r="AF627" s="42">
        <f t="shared" si="40"/>
        <v>0</v>
      </c>
    </row>
    <row r="628" spans="1:32" hidden="1" x14ac:dyDescent="0.15">
      <c r="A628" s="12" t="s">
        <v>1948</v>
      </c>
      <c r="B628" s="12">
        <v>39</v>
      </c>
      <c r="C628" s="12" t="s">
        <v>401</v>
      </c>
      <c r="D628" s="12" t="s">
        <v>6</v>
      </c>
      <c r="E628" s="12" t="s">
        <v>6</v>
      </c>
      <c r="F628" s="12" t="s">
        <v>352</v>
      </c>
      <c r="G628" s="12" t="s">
        <v>1949</v>
      </c>
      <c r="H628" s="12" t="s">
        <v>404</v>
      </c>
      <c r="I628" s="12" t="s">
        <v>404</v>
      </c>
      <c r="J628" s="12" t="s">
        <v>202</v>
      </c>
      <c r="K628" s="12" t="s">
        <v>202</v>
      </c>
      <c r="L628" s="12" t="s">
        <v>403</v>
      </c>
      <c r="M628" s="12" t="s">
        <v>376</v>
      </c>
      <c r="N628" s="13">
        <v>14.811999999999999</v>
      </c>
      <c r="O628" s="13">
        <v>14.811999999999999</v>
      </c>
      <c r="P628" s="13">
        <v>14.811999999999999</v>
      </c>
      <c r="Q628" s="13">
        <v>14.811999999999999</v>
      </c>
      <c r="R628" s="13">
        <v>14.811999999999999</v>
      </c>
      <c r="S628" s="13">
        <v>14.811999999999999</v>
      </c>
      <c r="T628" s="13">
        <v>14.811999999999999</v>
      </c>
      <c r="U628" s="13">
        <v>14.811999999999999</v>
      </c>
      <c r="V628" s="13">
        <v>14.811999999999999</v>
      </c>
      <c r="W628" s="13">
        <v>14.811999999999999</v>
      </c>
      <c r="X628" s="13">
        <v>14.811999999999999</v>
      </c>
      <c r="Y628" s="30">
        <v>14.811999999999999</v>
      </c>
      <c r="Z628" s="14">
        <v>177.744</v>
      </c>
      <c r="AA628" s="13">
        <v>14.811999999999999</v>
      </c>
      <c r="AB628" s="13">
        <v>14.811999999999999</v>
      </c>
      <c r="AC628" s="42">
        <f t="shared" si="37"/>
        <v>29.623999999999999</v>
      </c>
      <c r="AD628" s="42">
        <f t="shared" si="38"/>
        <v>0</v>
      </c>
      <c r="AE628" s="42">
        <f t="shared" si="39"/>
        <v>0</v>
      </c>
      <c r="AF628" s="42">
        <f t="shared" si="40"/>
        <v>0</v>
      </c>
    </row>
    <row r="629" spans="1:32" hidden="1" x14ac:dyDescent="0.15">
      <c r="A629" s="12" t="s">
        <v>1950</v>
      </c>
      <c r="B629" s="12">
        <v>39</v>
      </c>
      <c r="C629" s="12" t="s">
        <v>401</v>
      </c>
      <c r="D629" s="12" t="s">
        <v>6</v>
      </c>
      <c r="E629" s="12" t="s">
        <v>6</v>
      </c>
      <c r="F629" s="12" t="s">
        <v>352</v>
      </c>
      <c r="G629" s="12" t="s">
        <v>1951</v>
      </c>
      <c r="H629" s="12" t="s">
        <v>404</v>
      </c>
      <c r="I629" s="12" t="s">
        <v>404</v>
      </c>
      <c r="J629" s="12" t="s">
        <v>1171</v>
      </c>
      <c r="K629" s="12" t="s">
        <v>1171</v>
      </c>
      <c r="L629" s="12" t="s">
        <v>871</v>
      </c>
      <c r="M629" s="12" t="s">
        <v>376</v>
      </c>
      <c r="N629" s="13">
        <v>5.4307499999999997</v>
      </c>
      <c r="O629" s="13">
        <v>5.4307499999999997</v>
      </c>
      <c r="P629" s="13">
        <v>5.4307499999999997</v>
      </c>
      <c r="Q629" s="13">
        <v>5.4307499999999997</v>
      </c>
      <c r="R629" s="13">
        <v>5.4307499999999997</v>
      </c>
      <c r="S629" s="13">
        <v>5.4307499999999997</v>
      </c>
      <c r="T629" s="13">
        <v>5.4307499999999997</v>
      </c>
      <c r="U629" s="13">
        <v>5.4307499999999997</v>
      </c>
      <c r="V629" s="13">
        <v>5.4307499999999997</v>
      </c>
      <c r="W629" s="13">
        <v>5.4307499999999997</v>
      </c>
      <c r="X629" s="13">
        <v>5.4307499999999997</v>
      </c>
      <c r="Y629" s="30">
        <v>5.4307499999999997</v>
      </c>
      <c r="Z629" s="14">
        <v>65.168999999999997</v>
      </c>
      <c r="AA629" s="13">
        <v>5.4307499999999997</v>
      </c>
      <c r="AB629" s="13">
        <v>5.4307499999999997</v>
      </c>
      <c r="AC629" s="42">
        <f t="shared" si="37"/>
        <v>10.861499999999999</v>
      </c>
      <c r="AD629" s="42">
        <f t="shared" si="38"/>
        <v>0</v>
      </c>
      <c r="AE629" s="42">
        <f t="shared" si="39"/>
        <v>0</v>
      </c>
      <c r="AF629" s="42">
        <f t="shared" si="40"/>
        <v>0</v>
      </c>
    </row>
    <row r="630" spans="1:32" hidden="1" x14ac:dyDescent="0.15">
      <c r="A630" s="12" t="s">
        <v>1952</v>
      </c>
      <c r="B630" s="12">
        <v>39</v>
      </c>
      <c r="C630" s="12" t="s">
        <v>401</v>
      </c>
      <c r="D630" s="12" t="s">
        <v>6</v>
      </c>
      <c r="E630" s="12" t="s">
        <v>6</v>
      </c>
      <c r="F630" s="12" t="s">
        <v>352</v>
      </c>
      <c r="G630" s="12" t="s">
        <v>1953</v>
      </c>
      <c r="H630" s="12" t="s">
        <v>404</v>
      </c>
      <c r="I630" s="12" t="s">
        <v>404</v>
      </c>
      <c r="J630" s="12" t="s">
        <v>1954</v>
      </c>
      <c r="K630" s="12" t="s">
        <v>1954</v>
      </c>
      <c r="L630" s="12" t="s">
        <v>403</v>
      </c>
      <c r="M630" s="12" t="s">
        <v>358</v>
      </c>
      <c r="N630" s="13">
        <v>35.252164</v>
      </c>
      <c r="O630" s="13">
        <v>35.252164</v>
      </c>
      <c r="P630" s="13">
        <v>35.252164</v>
      </c>
      <c r="Q630" s="13">
        <v>35.252164</v>
      </c>
      <c r="R630" s="13">
        <v>37.719163999999999</v>
      </c>
      <c r="S630" s="13">
        <v>36.219163999999999</v>
      </c>
      <c r="T630" s="13">
        <v>39.859164</v>
      </c>
      <c r="U630" s="13">
        <v>37.289164</v>
      </c>
      <c r="V630" s="13">
        <v>37.289164</v>
      </c>
      <c r="W630" s="13">
        <v>38.789164</v>
      </c>
      <c r="X630" s="13">
        <v>38.789164</v>
      </c>
      <c r="Y630" s="30">
        <v>38.019052000000002</v>
      </c>
      <c r="Z630" s="14">
        <v>444.98185599999999</v>
      </c>
      <c r="AA630" s="13">
        <v>34.448084000000001</v>
      </c>
      <c r="AB630" s="13">
        <v>34.448084000000001</v>
      </c>
      <c r="AC630" s="42">
        <f t="shared" si="37"/>
        <v>68.896168000000003</v>
      </c>
      <c r="AD630" s="42">
        <f t="shared" si="38"/>
        <v>-0.80407999999999902</v>
      </c>
      <c r="AE630" s="42">
        <f t="shared" si="39"/>
        <v>-0.80407999999999902</v>
      </c>
      <c r="AF630" s="42">
        <f t="shared" si="40"/>
        <v>-1.608159999999998</v>
      </c>
    </row>
    <row r="631" spans="1:32" hidden="1" x14ac:dyDescent="0.15">
      <c r="A631" s="12" t="s">
        <v>1955</v>
      </c>
      <c r="B631" s="12">
        <v>39</v>
      </c>
      <c r="C631" s="12" t="s">
        <v>401</v>
      </c>
      <c r="D631" s="12" t="s">
        <v>6</v>
      </c>
      <c r="E631" s="12" t="s">
        <v>6</v>
      </c>
      <c r="F631" s="12" t="s">
        <v>352</v>
      </c>
      <c r="G631" s="12" t="s">
        <v>1956</v>
      </c>
      <c r="H631" s="12" t="s">
        <v>404</v>
      </c>
      <c r="I631" s="12" t="s">
        <v>404</v>
      </c>
      <c r="J631" s="12" t="s">
        <v>202</v>
      </c>
      <c r="K631" s="12" t="s">
        <v>202</v>
      </c>
      <c r="L631" s="12" t="s">
        <v>403</v>
      </c>
      <c r="M631" s="12" t="s">
        <v>376</v>
      </c>
      <c r="N631" s="13">
        <v>6.4684140000000001</v>
      </c>
      <c r="O631" s="13">
        <v>6.4684140000000001</v>
      </c>
      <c r="P631" s="13">
        <v>6.4684140000000001</v>
      </c>
      <c r="Q631" s="13">
        <v>6.4684140000000001</v>
      </c>
      <c r="R631" s="13">
        <v>6.4684140000000001</v>
      </c>
      <c r="S631" s="13">
        <v>6.4684140000000001</v>
      </c>
      <c r="T631" s="13">
        <v>6.4684140000000001</v>
      </c>
      <c r="U631" s="13">
        <v>6.4684140000000001</v>
      </c>
      <c r="V631" s="13">
        <v>6.4684140000000001</v>
      </c>
      <c r="W631" s="13">
        <v>6.4684140000000001</v>
      </c>
      <c r="X631" s="13">
        <v>6.4684140000000001</v>
      </c>
      <c r="Y631" s="30">
        <v>6.4684140000000001</v>
      </c>
      <c r="Z631" s="14">
        <v>77.620968000000005</v>
      </c>
      <c r="AA631" s="13">
        <v>6.4684140000000001</v>
      </c>
      <c r="AB631" s="13">
        <v>6.4684140000000001</v>
      </c>
      <c r="AC631" s="42">
        <f t="shared" si="37"/>
        <v>12.936828</v>
      </c>
      <c r="AD631" s="42">
        <f t="shared" si="38"/>
        <v>0</v>
      </c>
      <c r="AE631" s="42">
        <f t="shared" si="39"/>
        <v>0</v>
      </c>
      <c r="AF631" s="42">
        <f t="shared" si="40"/>
        <v>0</v>
      </c>
    </row>
    <row r="632" spans="1:32" hidden="1" x14ac:dyDescent="0.15">
      <c r="A632" s="12" t="s">
        <v>1957</v>
      </c>
      <c r="B632" s="12">
        <v>39</v>
      </c>
      <c r="C632" s="12" t="s">
        <v>401</v>
      </c>
      <c r="D632" s="12" t="s">
        <v>6</v>
      </c>
      <c r="E632" s="12" t="s">
        <v>6</v>
      </c>
      <c r="F632" s="12" t="s">
        <v>352</v>
      </c>
      <c r="G632" s="12" t="s">
        <v>1958</v>
      </c>
      <c r="H632" s="12" t="s">
        <v>404</v>
      </c>
      <c r="I632" s="12" t="s">
        <v>404</v>
      </c>
      <c r="J632" s="12" t="s">
        <v>1959</v>
      </c>
      <c r="K632" s="12" t="s">
        <v>1959</v>
      </c>
      <c r="L632" s="12" t="s">
        <v>403</v>
      </c>
      <c r="M632" s="12" t="s">
        <v>358</v>
      </c>
      <c r="N632" s="13">
        <v>6.7450000000000001</v>
      </c>
      <c r="O632" s="13">
        <v>6.7450000000000001</v>
      </c>
      <c r="P632" s="13">
        <v>6.7450000000000001</v>
      </c>
      <c r="Q632" s="13">
        <v>6.7450000000000001</v>
      </c>
      <c r="R632" s="13">
        <v>6.7450000000000001</v>
      </c>
      <c r="S632" s="13">
        <v>6.7450000000000001</v>
      </c>
      <c r="T632" s="13">
        <v>6.7450000000000001</v>
      </c>
      <c r="U632" s="13">
        <v>6.7450000000000001</v>
      </c>
      <c r="V632" s="13">
        <v>6.7450000000000001</v>
      </c>
      <c r="W632" s="13">
        <v>6.7450000000000001</v>
      </c>
      <c r="X632" s="13">
        <v>6.7450000000000001</v>
      </c>
      <c r="Y632" s="30">
        <v>6.7450000000000001</v>
      </c>
      <c r="Z632" s="14">
        <v>80.94</v>
      </c>
      <c r="AA632" s="13">
        <v>6.7450000000000001</v>
      </c>
      <c r="AB632" s="13">
        <v>6.7450000000000001</v>
      </c>
      <c r="AC632" s="42">
        <f t="shared" si="37"/>
        <v>13.49</v>
      </c>
      <c r="AD632" s="42">
        <f t="shared" si="38"/>
        <v>0</v>
      </c>
      <c r="AE632" s="42">
        <f t="shared" si="39"/>
        <v>0</v>
      </c>
      <c r="AF632" s="42">
        <f t="shared" si="40"/>
        <v>0</v>
      </c>
    </row>
    <row r="633" spans="1:32" hidden="1" x14ac:dyDescent="0.15">
      <c r="A633" s="12" t="s">
        <v>1960</v>
      </c>
      <c r="B633" s="12">
        <v>39</v>
      </c>
      <c r="C633" s="12" t="s">
        <v>401</v>
      </c>
      <c r="D633" s="12" t="s">
        <v>6</v>
      </c>
      <c r="E633" s="12" t="s">
        <v>6</v>
      </c>
      <c r="F633" s="12" t="s">
        <v>352</v>
      </c>
      <c r="G633" s="12" t="s">
        <v>1961</v>
      </c>
      <c r="H633" s="12" t="s">
        <v>404</v>
      </c>
      <c r="I633" s="12" t="s">
        <v>404</v>
      </c>
      <c r="J633" s="12" t="s">
        <v>1962</v>
      </c>
      <c r="K633" s="12" t="s">
        <v>1962</v>
      </c>
      <c r="L633" s="12" t="s">
        <v>403</v>
      </c>
      <c r="M633" s="12" t="s">
        <v>358</v>
      </c>
      <c r="N633" s="13">
        <v>8.3450000000000006</v>
      </c>
      <c r="O633" s="13">
        <v>8.3450000000000006</v>
      </c>
      <c r="P633" s="13">
        <v>8.3450000000000006</v>
      </c>
      <c r="Q633" s="13">
        <v>8.3450000000000006</v>
      </c>
      <c r="R633" s="13">
        <v>8.3450000000000006</v>
      </c>
      <c r="S633" s="13">
        <v>8.3450000000000006</v>
      </c>
      <c r="T633" s="13">
        <v>8.3450000000000006</v>
      </c>
      <c r="U633" s="13">
        <v>8.3450000000000006</v>
      </c>
      <c r="V633" s="13">
        <v>8.3450000000000006</v>
      </c>
      <c r="W633" s="13">
        <v>8.3450000000000006</v>
      </c>
      <c r="X633" s="13">
        <v>8.3450000000000006</v>
      </c>
      <c r="Y633" s="30">
        <v>8.3450000000000006</v>
      </c>
      <c r="Z633" s="14">
        <v>100.14</v>
      </c>
      <c r="AA633" s="13">
        <v>8.3450000000000006</v>
      </c>
      <c r="AB633" s="13">
        <v>8.3450000000000006</v>
      </c>
      <c r="AC633" s="42">
        <f t="shared" si="37"/>
        <v>16.690000000000001</v>
      </c>
      <c r="AD633" s="42">
        <f t="shared" si="38"/>
        <v>0</v>
      </c>
      <c r="AE633" s="42">
        <f t="shared" si="39"/>
        <v>0</v>
      </c>
      <c r="AF633" s="42">
        <f t="shared" si="40"/>
        <v>0</v>
      </c>
    </row>
    <row r="634" spans="1:32" hidden="1" x14ac:dyDescent="0.15">
      <c r="A634" s="12" t="s">
        <v>1963</v>
      </c>
      <c r="B634" s="12">
        <v>39</v>
      </c>
      <c r="C634" s="12" t="s">
        <v>401</v>
      </c>
      <c r="D634" s="12" t="s">
        <v>6</v>
      </c>
      <c r="E634" s="12" t="s">
        <v>6</v>
      </c>
      <c r="F634" s="12" t="s">
        <v>352</v>
      </c>
      <c r="G634" s="12" t="s">
        <v>1964</v>
      </c>
      <c r="H634" s="12" t="s">
        <v>404</v>
      </c>
      <c r="I634" s="12" t="s">
        <v>404</v>
      </c>
      <c r="J634" s="12" t="s">
        <v>1965</v>
      </c>
      <c r="K634" s="12" t="s">
        <v>200</v>
      </c>
      <c r="L634" s="12" t="s">
        <v>403</v>
      </c>
      <c r="M634" s="12" t="s">
        <v>376</v>
      </c>
      <c r="N634" s="13">
        <v>9.6999999999999993</v>
      </c>
      <c r="O634" s="13">
        <v>9.6999999999999993</v>
      </c>
      <c r="P634" s="13">
        <v>9.6999999999999993</v>
      </c>
      <c r="Q634" s="13">
        <v>9.6999999999999993</v>
      </c>
      <c r="R634" s="13">
        <v>9.6999999999999993</v>
      </c>
      <c r="S634" s="13">
        <v>9.6999999999999993</v>
      </c>
      <c r="T634" s="13">
        <v>9.6999999999999993</v>
      </c>
      <c r="U634" s="13">
        <v>9.6999999999999993</v>
      </c>
      <c r="V634" s="13">
        <v>9.6999999999999993</v>
      </c>
      <c r="W634" s="13">
        <v>9.6999999999999993</v>
      </c>
      <c r="X634" s="13">
        <v>9.6999999999999993</v>
      </c>
      <c r="Y634" s="30">
        <v>9.6999999999999993</v>
      </c>
      <c r="Z634" s="14">
        <v>116.4</v>
      </c>
      <c r="AA634" s="13">
        <v>9.6999999999999993</v>
      </c>
      <c r="AB634" s="13">
        <v>9.6999999999999993</v>
      </c>
      <c r="AC634" s="42">
        <f t="shared" si="37"/>
        <v>19.399999999999999</v>
      </c>
      <c r="AD634" s="42">
        <f t="shared" si="38"/>
        <v>0</v>
      </c>
      <c r="AE634" s="42">
        <f t="shared" si="39"/>
        <v>0</v>
      </c>
      <c r="AF634" s="42">
        <f t="shared" si="40"/>
        <v>0</v>
      </c>
    </row>
    <row r="635" spans="1:32" hidden="1" x14ac:dyDescent="0.15">
      <c r="A635" s="12" t="s">
        <v>1966</v>
      </c>
      <c r="B635" s="12">
        <v>39</v>
      </c>
      <c r="C635" s="12" t="s">
        <v>401</v>
      </c>
      <c r="D635" s="12" t="s">
        <v>6</v>
      </c>
      <c r="E635" s="12" t="s">
        <v>6</v>
      </c>
      <c r="F635" s="12" t="s">
        <v>352</v>
      </c>
      <c r="G635" s="12" t="s">
        <v>1330</v>
      </c>
      <c r="H635" s="12" t="s">
        <v>404</v>
      </c>
      <c r="I635" s="12" t="s">
        <v>404</v>
      </c>
      <c r="J635" s="12" t="s">
        <v>1954</v>
      </c>
      <c r="K635" s="12" t="s">
        <v>1954</v>
      </c>
      <c r="L635" s="12" t="s">
        <v>403</v>
      </c>
      <c r="M635" s="12" t="s">
        <v>358</v>
      </c>
      <c r="N635" s="13">
        <v>8.3450000000000006</v>
      </c>
      <c r="O635" s="13">
        <v>8.3450000000000006</v>
      </c>
      <c r="P635" s="13">
        <v>8.3450000000000006</v>
      </c>
      <c r="Q635" s="13">
        <v>8.3450000000000006</v>
      </c>
      <c r="R635" s="13">
        <v>8.3450000000000006</v>
      </c>
      <c r="S635" s="13">
        <v>8.3450000000000006</v>
      </c>
      <c r="T635" s="13">
        <v>8.3450000000000006</v>
      </c>
      <c r="U635" s="13">
        <v>8.3450000000000006</v>
      </c>
      <c r="V635" s="13">
        <v>8.3450000000000006</v>
      </c>
      <c r="W635" s="13">
        <v>8.3450000000000006</v>
      </c>
      <c r="X635" s="13">
        <v>8.3450000000000006</v>
      </c>
      <c r="Y635" s="30">
        <v>8.3450000000000006</v>
      </c>
      <c r="Z635" s="14">
        <v>100.14</v>
      </c>
      <c r="AA635" s="13">
        <v>8.3450000000000006</v>
      </c>
      <c r="AB635" s="13">
        <v>8.3450000000000006</v>
      </c>
      <c r="AC635" s="42">
        <f t="shared" si="37"/>
        <v>16.690000000000001</v>
      </c>
      <c r="AD635" s="42">
        <f t="shared" si="38"/>
        <v>0</v>
      </c>
      <c r="AE635" s="42">
        <f t="shared" si="39"/>
        <v>0</v>
      </c>
      <c r="AF635" s="42">
        <f t="shared" si="40"/>
        <v>0</v>
      </c>
    </row>
    <row r="636" spans="1:32" hidden="1" x14ac:dyDescent="0.15">
      <c r="A636" s="12" t="s">
        <v>1967</v>
      </c>
      <c r="B636" s="12">
        <v>39</v>
      </c>
      <c r="C636" s="12" t="s">
        <v>401</v>
      </c>
      <c r="D636" s="12" t="s">
        <v>6</v>
      </c>
      <c r="E636" s="12" t="s">
        <v>6</v>
      </c>
      <c r="F636" s="12" t="s">
        <v>352</v>
      </c>
      <c r="G636" s="12" t="s">
        <v>1968</v>
      </c>
      <c r="H636" s="12" t="s">
        <v>404</v>
      </c>
      <c r="I636" s="12" t="s">
        <v>404</v>
      </c>
      <c r="J636" s="12" t="s">
        <v>501</v>
      </c>
      <c r="K636" s="12" t="s">
        <v>501</v>
      </c>
      <c r="L636" s="12" t="s">
        <v>403</v>
      </c>
      <c r="M636" s="12" t="s">
        <v>358</v>
      </c>
      <c r="N636" s="13">
        <v>8.8440499999999993</v>
      </c>
      <c r="O636" s="13">
        <v>8.8440499999999993</v>
      </c>
      <c r="P636" s="13">
        <v>8.8440499999999993</v>
      </c>
      <c r="Q636" s="13">
        <v>8.8440499999999993</v>
      </c>
      <c r="R636" s="13">
        <v>8.8440499999999993</v>
      </c>
      <c r="S636" s="13">
        <v>8.8440499999999993</v>
      </c>
      <c r="T636" s="13">
        <v>8.8440499999999993</v>
      </c>
      <c r="U636" s="13">
        <v>8.8440499999999993</v>
      </c>
      <c r="V636" s="13">
        <v>8.8440499999999993</v>
      </c>
      <c r="W636" s="13">
        <v>8.8440499999999993</v>
      </c>
      <c r="X636" s="13">
        <v>8.8440499999999993</v>
      </c>
      <c r="Y636" s="30">
        <v>8.8440499999999993</v>
      </c>
      <c r="Z636" s="14">
        <v>106.12860000000001</v>
      </c>
      <c r="AA636" s="13">
        <v>8.8440499999999993</v>
      </c>
      <c r="AB636" s="13">
        <v>8.8440499999999993</v>
      </c>
      <c r="AC636" s="42">
        <f t="shared" si="37"/>
        <v>17.688099999999999</v>
      </c>
      <c r="AD636" s="42">
        <f t="shared" si="38"/>
        <v>0</v>
      </c>
      <c r="AE636" s="42">
        <f t="shared" si="39"/>
        <v>0</v>
      </c>
      <c r="AF636" s="42">
        <f t="shared" si="40"/>
        <v>0</v>
      </c>
    </row>
    <row r="637" spans="1:32" hidden="1" x14ac:dyDescent="0.15">
      <c r="A637" s="12" t="s">
        <v>1969</v>
      </c>
      <c r="B637" s="12">
        <v>39</v>
      </c>
      <c r="C637" s="12" t="s">
        <v>401</v>
      </c>
      <c r="D637" s="12" t="s">
        <v>6</v>
      </c>
      <c r="E637" s="12" t="s">
        <v>6</v>
      </c>
      <c r="F637" s="12" t="s">
        <v>352</v>
      </c>
      <c r="G637" s="12" t="s">
        <v>1970</v>
      </c>
      <c r="H637" s="12" t="s">
        <v>404</v>
      </c>
      <c r="I637" s="12" t="s">
        <v>404</v>
      </c>
      <c r="J637" s="12" t="s">
        <v>198</v>
      </c>
      <c r="K637" s="12" t="s">
        <v>198</v>
      </c>
      <c r="L637" s="12" t="s">
        <v>403</v>
      </c>
      <c r="M637" s="12" t="s">
        <v>376</v>
      </c>
      <c r="N637" s="13">
        <v>8.3450000000000006</v>
      </c>
      <c r="O637" s="13">
        <v>8.3450000000000006</v>
      </c>
      <c r="P637" s="13">
        <v>8.3450000000000006</v>
      </c>
      <c r="Q637" s="13">
        <v>8.3450000000000006</v>
      </c>
      <c r="R637" s="13">
        <v>8.3450000000000006</v>
      </c>
      <c r="S637" s="13">
        <v>8.3450000000000006</v>
      </c>
      <c r="T637" s="13">
        <v>8.3450000000000006</v>
      </c>
      <c r="U637" s="13">
        <v>8.3450000000000006</v>
      </c>
      <c r="V637" s="13">
        <v>8.3450000000000006</v>
      </c>
      <c r="W637" s="13">
        <v>8.3450000000000006</v>
      </c>
      <c r="X637" s="13">
        <v>8.3450000000000006</v>
      </c>
      <c r="Y637" s="30">
        <v>8.3450000000000006</v>
      </c>
      <c r="Z637" s="14">
        <v>100.14</v>
      </c>
      <c r="AA637" s="13">
        <v>8.3450000000000006</v>
      </c>
      <c r="AB637" s="13">
        <v>8.3450000000000006</v>
      </c>
      <c r="AC637" s="42">
        <f t="shared" si="37"/>
        <v>16.690000000000001</v>
      </c>
      <c r="AD637" s="42">
        <f t="shared" si="38"/>
        <v>0</v>
      </c>
      <c r="AE637" s="42">
        <f t="shared" si="39"/>
        <v>0</v>
      </c>
      <c r="AF637" s="42">
        <f t="shared" si="40"/>
        <v>0</v>
      </c>
    </row>
    <row r="638" spans="1:32" hidden="1" x14ac:dyDescent="0.15">
      <c r="A638" s="12" t="s">
        <v>1971</v>
      </c>
      <c r="B638" s="12">
        <v>39</v>
      </c>
      <c r="C638" s="12" t="s">
        <v>401</v>
      </c>
      <c r="D638" s="12" t="s">
        <v>6</v>
      </c>
      <c r="E638" s="12" t="s">
        <v>6</v>
      </c>
      <c r="F638" s="12" t="s">
        <v>352</v>
      </c>
      <c r="G638" s="12" t="s">
        <v>1972</v>
      </c>
      <c r="H638" s="12" t="s">
        <v>404</v>
      </c>
      <c r="I638" s="12" t="s">
        <v>404</v>
      </c>
      <c r="J638" s="12" t="s">
        <v>1973</v>
      </c>
      <c r="K638" s="12" t="s">
        <v>1973</v>
      </c>
      <c r="L638" s="12" t="s">
        <v>403</v>
      </c>
      <c r="M638" s="12" t="s">
        <v>358</v>
      </c>
      <c r="N638" s="13">
        <v>9.2405910000000002</v>
      </c>
      <c r="O638" s="13">
        <v>9.2405910000000002</v>
      </c>
      <c r="P638" s="13">
        <v>9.2405910000000002</v>
      </c>
      <c r="Q638" s="13">
        <v>9.2405910000000002</v>
      </c>
      <c r="R638" s="13">
        <v>9.2405910000000002</v>
      </c>
      <c r="S638" s="13">
        <v>9.2405910000000002</v>
      </c>
      <c r="T638" s="13">
        <v>9.2405910000000002</v>
      </c>
      <c r="U638" s="13">
        <v>9.2405910000000002</v>
      </c>
      <c r="V638" s="13">
        <v>9.2405910000000002</v>
      </c>
      <c r="W638" s="13">
        <v>9.2405910000000002</v>
      </c>
      <c r="X638" s="13">
        <v>9.2405910000000002</v>
      </c>
      <c r="Y638" s="30">
        <v>9.2405910000000002</v>
      </c>
      <c r="Z638" s="14">
        <v>110.887092</v>
      </c>
      <c r="AA638" s="13">
        <v>9.2405910000000002</v>
      </c>
      <c r="AB638" s="13">
        <v>9.2405910000000002</v>
      </c>
      <c r="AC638" s="42">
        <f t="shared" ref="AC638:AC701" si="41">SUM(AA638:AB638)</f>
        <v>18.481182</v>
      </c>
      <c r="AD638" s="42">
        <f t="shared" si="38"/>
        <v>0</v>
      </c>
      <c r="AE638" s="42">
        <f t="shared" si="39"/>
        <v>0</v>
      </c>
      <c r="AF638" s="42">
        <f t="shared" si="40"/>
        <v>0</v>
      </c>
    </row>
    <row r="639" spans="1:32" hidden="1" x14ac:dyDescent="0.15">
      <c r="A639" s="12" t="s">
        <v>1974</v>
      </c>
      <c r="B639" s="12">
        <v>39</v>
      </c>
      <c r="C639" s="12" t="s">
        <v>401</v>
      </c>
      <c r="D639" s="12" t="s">
        <v>6</v>
      </c>
      <c r="E639" s="12" t="s">
        <v>6</v>
      </c>
      <c r="F639" s="12" t="s">
        <v>352</v>
      </c>
      <c r="G639" s="12" t="s">
        <v>1975</v>
      </c>
      <c r="H639" s="12" t="s">
        <v>404</v>
      </c>
      <c r="I639" s="12" t="s">
        <v>404</v>
      </c>
      <c r="J639" s="12" t="s">
        <v>1976</v>
      </c>
      <c r="K639" s="12" t="s">
        <v>1976</v>
      </c>
      <c r="L639" s="12" t="s">
        <v>403</v>
      </c>
      <c r="M639" s="12" t="s">
        <v>358</v>
      </c>
      <c r="N639" s="13">
        <v>8.3450000000000006</v>
      </c>
      <c r="O639" s="13">
        <v>9.8450000000000006</v>
      </c>
      <c r="P639" s="13">
        <v>8.3450000000000006</v>
      </c>
      <c r="Q639" s="13">
        <v>8.3450000000000006</v>
      </c>
      <c r="R639" s="13">
        <v>8.3450000000000006</v>
      </c>
      <c r="S639" s="13">
        <v>8.3450000000000006</v>
      </c>
      <c r="T639" s="13">
        <v>8.3450000000000006</v>
      </c>
      <c r="U639" s="13">
        <v>8.3450000000000006</v>
      </c>
      <c r="V639" s="13">
        <v>8.3450000000000006</v>
      </c>
      <c r="W639" s="13">
        <v>8.3450000000000006</v>
      </c>
      <c r="X639" s="13">
        <v>8.3450000000000006</v>
      </c>
      <c r="Y639" s="30">
        <v>8.3450000000000006</v>
      </c>
      <c r="Z639" s="14">
        <v>101.64</v>
      </c>
      <c r="AA639" s="13">
        <v>8.3450000000000006</v>
      </c>
      <c r="AB639" s="13">
        <v>8.3450000000000006</v>
      </c>
      <c r="AC639" s="42">
        <f t="shared" si="41"/>
        <v>16.690000000000001</v>
      </c>
      <c r="AD639" s="42">
        <f t="shared" ref="AD639:AD702" si="42">AA639-N639</f>
        <v>0</v>
      </c>
      <c r="AE639" s="42">
        <f t="shared" ref="AE639:AE702" si="43">AB639-O639</f>
        <v>-1.5</v>
      </c>
      <c r="AF639" s="42">
        <f t="shared" ref="AF639:AF702" si="44">AD639+AE639</f>
        <v>-1.5</v>
      </c>
    </row>
    <row r="640" spans="1:32" hidden="1" x14ac:dyDescent="0.15">
      <c r="A640" s="12" t="s">
        <v>1977</v>
      </c>
      <c r="B640" s="12">
        <v>39</v>
      </c>
      <c r="C640" s="12" t="s">
        <v>401</v>
      </c>
      <c r="D640" s="12" t="s">
        <v>6</v>
      </c>
      <c r="E640" s="12" t="s">
        <v>6</v>
      </c>
      <c r="F640" s="12" t="s">
        <v>352</v>
      </c>
      <c r="G640" s="12" t="s">
        <v>1978</v>
      </c>
      <c r="H640" s="12" t="s">
        <v>404</v>
      </c>
      <c r="I640" s="12" t="s">
        <v>404</v>
      </c>
      <c r="J640" s="12" t="s">
        <v>1979</v>
      </c>
      <c r="K640" s="12" t="s">
        <v>1979</v>
      </c>
      <c r="L640" s="12" t="s">
        <v>403</v>
      </c>
      <c r="M640" s="12" t="s">
        <v>376</v>
      </c>
      <c r="N640" s="13">
        <v>9.1449999999999996</v>
      </c>
      <c r="O640" s="13">
        <v>9.1449999999999996</v>
      </c>
      <c r="P640" s="13">
        <v>9.1449999999999996</v>
      </c>
      <c r="Q640" s="13">
        <v>9.1449999999999996</v>
      </c>
      <c r="R640" s="13">
        <v>9.1449999999999996</v>
      </c>
      <c r="S640" s="13">
        <v>9.1449999999999996</v>
      </c>
      <c r="T640" s="13">
        <v>9.1449999999999996</v>
      </c>
      <c r="U640" s="13">
        <v>9.1449999999999996</v>
      </c>
      <c r="V640" s="13">
        <v>9.1449999999999996</v>
      </c>
      <c r="W640" s="13">
        <v>9.1449999999999996</v>
      </c>
      <c r="X640" s="13">
        <v>9.1449999999999996</v>
      </c>
      <c r="Y640" s="30">
        <v>9.1449999999999996</v>
      </c>
      <c r="Z640" s="14">
        <v>109.74</v>
      </c>
      <c r="AA640" s="13">
        <v>9.1449999999999996</v>
      </c>
      <c r="AB640" s="13">
        <v>9.1449999999999996</v>
      </c>
      <c r="AC640" s="42">
        <f t="shared" si="41"/>
        <v>18.29</v>
      </c>
      <c r="AD640" s="42">
        <f t="shared" si="42"/>
        <v>0</v>
      </c>
      <c r="AE640" s="42">
        <f t="shared" si="43"/>
        <v>0</v>
      </c>
      <c r="AF640" s="42">
        <f t="shared" si="44"/>
        <v>0</v>
      </c>
    </row>
    <row r="641" spans="1:32" hidden="1" x14ac:dyDescent="0.15">
      <c r="A641" s="12" t="s">
        <v>1980</v>
      </c>
      <c r="B641" s="12">
        <v>39</v>
      </c>
      <c r="C641" s="12" t="s">
        <v>401</v>
      </c>
      <c r="D641" s="12" t="s">
        <v>6</v>
      </c>
      <c r="E641" s="12" t="s">
        <v>6</v>
      </c>
      <c r="F641" s="12" t="s">
        <v>352</v>
      </c>
      <c r="G641" s="12" t="s">
        <v>1981</v>
      </c>
      <c r="H641" s="12" t="s">
        <v>404</v>
      </c>
      <c r="I641" s="12" t="s">
        <v>404</v>
      </c>
      <c r="J641" s="12" t="s">
        <v>1982</v>
      </c>
      <c r="K641" s="12" t="s">
        <v>1982</v>
      </c>
      <c r="L641" s="12" t="s">
        <v>403</v>
      </c>
      <c r="M641" s="12" t="s">
        <v>358</v>
      </c>
      <c r="N641" s="13">
        <v>9.2405910000000002</v>
      </c>
      <c r="O641" s="13">
        <v>9.2405910000000002</v>
      </c>
      <c r="P641" s="13">
        <v>9.2405910000000002</v>
      </c>
      <c r="Q641" s="13">
        <v>9.2405910000000002</v>
      </c>
      <c r="R641" s="13">
        <v>9.2405910000000002</v>
      </c>
      <c r="S641" s="13">
        <v>9.2405910000000002</v>
      </c>
      <c r="T641" s="13">
        <v>9.2405910000000002</v>
      </c>
      <c r="U641" s="13">
        <v>9.2405910000000002</v>
      </c>
      <c r="V641" s="13">
        <v>9.2405910000000002</v>
      </c>
      <c r="W641" s="13">
        <v>9.2405910000000002</v>
      </c>
      <c r="X641" s="13">
        <v>9.2405910000000002</v>
      </c>
      <c r="Y641" s="30">
        <v>9.2405910000000002</v>
      </c>
      <c r="Z641" s="14">
        <v>110.887092</v>
      </c>
      <c r="AA641" s="13">
        <v>9.2405910000000002</v>
      </c>
      <c r="AB641" s="13">
        <v>9.2405910000000002</v>
      </c>
      <c r="AC641" s="42">
        <f t="shared" si="41"/>
        <v>18.481182</v>
      </c>
      <c r="AD641" s="42">
        <f t="shared" si="42"/>
        <v>0</v>
      </c>
      <c r="AE641" s="42">
        <f t="shared" si="43"/>
        <v>0</v>
      </c>
      <c r="AF641" s="42">
        <f t="shared" si="44"/>
        <v>0</v>
      </c>
    </row>
    <row r="642" spans="1:32" hidden="1" x14ac:dyDescent="0.15">
      <c r="A642" s="12" t="s">
        <v>1983</v>
      </c>
      <c r="B642" s="12">
        <v>39</v>
      </c>
      <c r="C642" s="12" t="s">
        <v>401</v>
      </c>
      <c r="D642" s="12" t="s">
        <v>6</v>
      </c>
      <c r="E642" s="12" t="s">
        <v>6</v>
      </c>
      <c r="F642" s="12" t="s">
        <v>352</v>
      </c>
      <c r="G642" s="12" t="s">
        <v>1984</v>
      </c>
      <c r="H642" s="12" t="s">
        <v>404</v>
      </c>
      <c r="I642" s="12" t="s">
        <v>404</v>
      </c>
      <c r="J642" s="12" t="s">
        <v>1985</v>
      </c>
      <c r="K642" s="12" t="s">
        <v>196</v>
      </c>
      <c r="L642" s="12" t="s">
        <v>403</v>
      </c>
      <c r="M642" s="12" t="s">
        <v>376</v>
      </c>
      <c r="N642" s="13">
        <v>5.0107270000000002</v>
      </c>
      <c r="O642" s="13">
        <v>5.0107270000000002</v>
      </c>
      <c r="P642" s="13">
        <v>5.0107270000000002</v>
      </c>
      <c r="Q642" s="13">
        <v>5.0107270000000002</v>
      </c>
      <c r="R642" s="13">
        <v>5.0107270000000002</v>
      </c>
      <c r="S642" s="13">
        <v>5.0107270000000002</v>
      </c>
      <c r="T642" s="13">
        <v>5.0107270000000002</v>
      </c>
      <c r="U642" s="13">
        <v>5.0107270000000002</v>
      </c>
      <c r="V642" s="13">
        <v>5.0107270000000002</v>
      </c>
      <c r="W642" s="13">
        <v>5.0107270000000002</v>
      </c>
      <c r="X642" s="13">
        <v>5.0107270000000002</v>
      </c>
      <c r="Y642" s="30">
        <v>5.0107270000000002</v>
      </c>
      <c r="Z642" s="14">
        <v>60.128723999999998</v>
      </c>
      <c r="AA642" s="13">
        <v>5.0107270000000002</v>
      </c>
      <c r="AB642" s="13">
        <v>5.0107270000000002</v>
      </c>
      <c r="AC642" s="42">
        <f t="shared" si="41"/>
        <v>10.021454</v>
      </c>
      <c r="AD642" s="42">
        <f t="shared" si="42"/>
        <v>0</v>
      </c>
      <c r="AE642" s="42">
        <f t="shared" si="43"/>
        <v>0</v>
      </c>
      <c r="AF642" s="42">
        <f t="shared" si="44"/>
        <v>0</v>
      </c>
    </row>
    <row r="643" spans="1:32" hidden="1" x14ac:dyDescent="0.15">
      <c r="A643" s="12" t="s">
        <v>1986</v>
      </c>
      <c r="B643" s="12">
        <v>39</v>
      </c>
      <c r="C643" s="12" t="s">
        <v>401</v>
      </c>
      <c r="D643" s="12" t="s">
        <v>6</v>
      </c>
      <c r="E643" s="12" t="s">
        <v>6</v>
      </c>
      <c r="F643" s="12" t="s">
        <v>352</v>
      </c>
      <c r="G643" s="12" t="s">
        <v>1987</v>
      </c>
      <c r="H643" s="12" t="s">
        <v>404</v>
      </c>
      <c r="I643" s="12" t="s">
        <v>404</v>
      </c>
      <c r="J643" s="12" t="s">
        <v>1988</v>
      </c>
      <c r="K643" s="12" t="s">
        <v>196</v>
      </c>
      <c r="L643" s="12" t="s">
        <v>403</v>
      </c>
      <c r="M643" s="12" t="s">
        <v>376</v>
      </c>
      <c r="N643" s="13">
        <v>15.2707</v>
      </c>
      <c r="O643" s="13">
        <v>15.2707</v>
      </c>
      <c r="P643" s="13">
        <v>15.2707</v>
      </c>
      <c r="Q643" s="13">
        <v>15.2707</v>
      </c>
      <c r="R643" s="13">
        <v>15.2707</v>
      </c>
      <c r="S643" s="13">
        <v>15.2707</v>
      </c>
      <c r="T643" s="13">
        <v>15.2707</v>
      </c>
      <c r="U643" s="13">
        <v>15.2707</v>
      </c>
      <c r="V643" s="13">
        <v>15.2707</v>
      </c>
      <c r="W643" s="13">
        <v>15.2707</v>
      </c>
      <c r="X643" s="13">
        <v>15.2707</v>
      </c>
      <c r="Y643" s="30">
        <v>15.2707</v>
      </c>
      <c r="Z643" s="14">
        <v>183.2484</v>
      </c>
      <c r="AA643" s="13">
        <v>15.2707</v>
      </c>
      <c r="AB643" s="13">
        <v>15.2707</v>
      </c>
      <c r="AC643" s="42">
        <f t="shared" si="41"/>
        <v>30.541399999999999</v>
      </c>
      <c r="AD643" s="42">
        <f t="shared" si="42"/>
        <v>0</v>
      </c>
      <c r="AE643" s="42">
        <f t="shared" si="43"/>
        <v>0</v>
      </c>
      <c r="AF643" s="42">
        <f t="shared" si="44"/>
        <v>0</v>
      </c>
    </row>
    <row r="644" spans="1:32" hidden="1" x14ac:dyDescent="0.15">
      <c r="A644" s="12" t="s">
        <v>1989</v>
      </c>
      <c r="B644" s="12">
        <v>39</v>
      </c>
      <c r="C644" s="12" t="s">
        <v>401</v>
      </c>
      <c r="D644" s="12" t="s">
        <v>6</v>
      </c>
      <c r="E644" s="12" t="s">
        <v>6</v>
      </c>
      <c r="F644" s="12" t="s">
        <v>352</v>
      </c>
      <c r="G644" s="12" t="s">
        <v>1990</v>
      </c>
      <c r="H644" s="12" t="s">
        <v>404</v>
      </c>
      <c r="I644" s="12" t="s">
        <v>404</v>
      </c>
      <c r="J644" s="12" t="s">
        <v>755</v>
      </c>
      <c r="K644" s="12" t="s">
        <v>755</v>
      </c>
      <c r="L644" s="12" t="s">
        <v>403</v>
      </c>
      <c r="M644" s="12" t="s">
        <v>358</v>
      </c>
      <c r="N644" s="13">
        <v>7.6405909999999997</v>
      </c>
      <c r="O644" s="13">
        <v>7.6405909999999997</v>
      </c>
      <c r="P644" s="13">
        <v>7.6405909999999997</v>
      </c>
      <c r="Q644" s="13">
        <v>7.6405909999999997</v>
      </c>
      <c r="R644" s="13">
        <v>7.6405909999999997</v>
      </c>
      <c r="S644" s="13">
        <v>7.6405909999999997</v>
      </c>
      <c r="T644" s="13">
        <v>7.6405909999999997</v>
      </c>
      <c r="U644" s="13">
        <v>7.6405909999999997</v>
      </c>
      <c r="V644" s="13">
        <v>7.6405909999999997</v>
      </c>
      <c r="W644" s="13">
        <v>7.6405909999999997</v>
      </c>
      <c r="X644" s="13">
        <v>7.6405909999999997</v>
      </c>
      <c r="Y644" s="30">
        <v>7.6405909999999997</v>
      </c>
      <c r="Z644" s="14">
        <v>91.687092000000007</v>
      </c>
      <c r="AA644" s="13">
        <v>7.6405909999999997</v>
      </c>
      <c r="AB644" s="13">
        <v>7.6405909999999997</v>
      </c>
      <c r="AC644" s="42">
        <f t="shared" si="41"/>
        <v>15.281181999999999</v>
      </c>
      <c r="AD644" s="42">
        <f t="shared" si="42"/>
        <v>0</v>
      </c>
      <c r="AE644" s="42">
        <f t="shared" si="43"/>
        <v>0</v>
      </c>
      <c r="AF644" s="42">
        <f t="shared" si="44"/>
        <v>0</v>
      </c>
    </row>
    <row r="645" spans="1:32" hidden="1" x14ac:dyDescent="0.15">
      <c r="A645" s="12" t="s">
        <v>1991</v>
      </c>
      <c r="B645" s="12">
        <v>39</v>
      </c>
      <c r="C645" s="12" t="s">
        <v>401</v>
      </c>
      <c r="D645" s="12" t="s">
        <v>6</v>
      </c>
      <c r="E645" s="12" t="s">
        <v>6</v>
      </c>
      <c r="F645" s="12" t="s">
        <v>352</v>
      </c>
      <c r="G645" s="12" t="s">
        <v>1992</v>
      </c>
      <c r="H645" s="12" t="s">
        <v>404</v>
      </c>
      <c r="I645" s="12" t="s">
        <v>404</v>
      </c>
      <c r="J645" s="12" t="s">
        <v>1993</v>
      </c>
      <c r="K645" s="12" t="s">
        <v>1993</v>
      </c>
      <c r="L645" s="12" t="s">
        <v>403</v>
      </c>
      <c r="M645" s="12" t="s">
        <v>358</v>
      </c>
      <c r="N645" s="13">
        <v>6.867</v>
      </c>
      <c r="O645" s="13">
        <v>6.867</v>
      </c>
      <c r="P645" s="13">
        <v>6.867</v>
      </c>
      <c r="Q645" s="13">
        <v>6.867</v>
      </c>
      <c r="R645" s="13">
        <v>6.867</v>
      </c>
      <c r="S645" s="13">
        <v>6.867</v>
      </c>
      <c r="T645" s="13">
        <v>6.867</v>
      </c>
      <c r="U645" s="13">
        <v>6.867</v>
      </c>
      <c r="V645" s="13">
        <v>6.867</v>
      </c>
      <c r="W645" s="13">
        <v>6.867</v>
      </c>
      <c r="X645" s="13">
        <v>6.867</v>
      </c>
      <c r="Y645" s="30">
        <v>6.867</v>
      </c>
      <c r="Z645" s="14">
        <v>82.403999999999996</v>
      </c>
      <c r="AA645" s="13">
        <v>6.867</v>
      </c>
      <c r="AB645" s="13">
        <v>6.867</v>
      </c>
      <c r="AC645" s="42">
        <f t="shared" si="41"/>
        <v>13.734</v>
      </c>
      <c r="AD645" s="42">
        <f t="shared" si="42"/>
        <v>0</v>
      </c>
      <c r="AE645" s="42">
        <f t="shared" si="43"/>
        <v>0</v>
      </c>
      <c r="AF645" s="42">
        <f t="shared" si="44"/>
        <v>0</v>
      </c>
    </row>
    <row r="646" spans="1:32" hidden="1" x14ac:dyDescent="0.15">
      <c r="A646" s="12" t="s">
        <v>1994</v>
      </c>
      <c r="B646" s="12">
        <v>39</v>
      </c>
      <c r="C646" s="12" t="s">
        <v>401</v>
      </c>
      <c r="D646" s="12" t="s">
        <v>6</v>
      </c>
      <c r="E646" s="12" t="s">
        <v>6</v>
      </c>
      <c r="F646" s="12" t="s">
        <v>352</v>
      </c>
      <c r="G646" s="12" t="s">
        <v>1995</v>
      </c>
      <c r="H646" s="12" t="s">
        <v>404</v>
      </c>
      <c r="I646" s="12" t="s">
        <v>404</v>
      </c>
      <c r="J646" s="12" t="s">
        <v>884</v>
      </c>
      <c r="K646" s="12" t="s">
        <v>884</v>
      </c>
      <c r="L646" s="12" t="s">
        <v>403</v>
      </c>
      <c r="M646" s="12" t="s">
        <v>358</v>
      </c>
      <c r="N646" s="13">
        <v>7.6504009999999996</v>
      </c>
      <c r="O646" s="13">
        <v>7.6504009999999996</v>
      </c>
      <c r="P646" s="13">
        <v>7.6504009999999996</v>
      </c>
      <c r="Q646" s="13">
        <v>7.6504009999999996</v>
      </c>
      <c r="R646" s="13">
        <v>7.6504009999999996</v>
      </c>
      <c r="S646" s="13">
        <v>7.6504009999999996</v>
      </c>
      <c r="T646" s="13">
        <v>7.6504009999999996</v>
      </c>
      <c r="U646" s="13">
        <v>7.6504009999999996</v>
      </c>
      <c r="V646" s="13">
        <v>7.6504009999999996</v>
      </c>
      <c r="W646" s="13">
        <v>7.6504009999999996</v>
      </c>
      <c r="X646" s="13">
        <v>7.6504009999999996</v>
      </c>
      <c r="Y646" s="30">
        <v>7.6504009999999996</v>
      </c>
      <c r="Z646" s="14">
        <v>91.804811999999998</v>
      </c>
      <c r="AA646" s="13">
        <v>7.6504009999999996</v>
      </c>
      <c r="AB646" s="13">
        <v>7.6504009999999996</v>
      </c>
      <c r="AC646" s="42">
        <f t="shared" si="41"/>
        <v>15.300801999999999</v>
      </c>
      <c r="AD646" s="42">
        <f t="shared" si="42"/>
        <v>0</v>
      </c>
      <c r="AE646" s="42">
        <f t="shared" si="43"/>
        <v>0</v>
      </c>
      <c r="AF646" s="42">
        <f t="shared" si="44"/>
        <v>0</v>
      </c>
    </row>
    <row r="647" spans="1:32" hidden="1" x14ac:dyDescent="0.15">
      <c r="A647" s="12" t="s">
        <v>1996</v>
      </c>
      <c r="B647" s="12">
        <v>39</v>
      </c>
      <c r="C647" s="12" t="s">
        <v>401</v>
      </c>
      <c r="D647" s="12" t="s">
        <v>6</v>
      </c>
      <c r="E647" s="12" t="s">
        <v>6</v>
      </c>
      <c r="F647" s="12" t="s">
        <v>352</v>
      </c>
      <c r="G647" s="12" t="s">
        <v>1997</v>
      </c>
      <c r="H647" s="12" t="s">
        <v>366</v>
      </c>
      <c r="I647" s="12" t="s">
        <v>367</v>
      </c>
      <c r="J647" s="12" t="s">
        <v>1998</v>
      </c>
      <c r="K647" s="12" t="s">
        <v>274</v>
      </c>
      <c r="L647" s="12" t="s">
        <v>365</v>
      </c>
      <c r="M647" s="12" t="s">
        <v>376</v>
      </c>
      <c r="N647" s="13">
        <v>8.3550000000000004</v>
      </c>
      <c r="O647" s="13">
        <v>8.3550000000000004</v>
      </c>
      <c r="P647" s="13">
        <v>8.3550000000000004</v>
      </c>
      <c r="Q647" s="13">
        <v>8.3550000000000004</v>
      </c>
      <c r="R647" s="13">
        <v>8.3550000000000004</v>
      </c>
      <c r="S647" s="13">
        <v>8.3550000000000004</v>
      </c>
      <c r="T647" s="13">
        <v>8.3550000000000004</v>
      </c>
      <c r="U647" s="13">
        <v>8.3550000000000004</v>
      </c>
      <c r="V647" s="13">
        <v>8.3550000000000004</v>
      </c>
      <c r="W647" s="13">
        <v>8.3550000000000004</v>
      </c>
      <c r="X647" s="13">
        <v>8.3550000000000004</v>
      </c>
      <c r="Y647" s="30">
        <v>8.3550000000000004</v>
      </c>
      <c r="Z647" s="14">
        <v>100.26</v>
      </c>
      <c r="AA647" s="13">
        <v>8.3550000000000004</v>
      </c>
      <c r="AB647" s="13">
        <v>8.3550000000000004</v>
      </c>
      <c r="AC647" s="42">
        <f t="shared" si="41"/>
        <v>16.71</v>
      </c>
      <c r="AD647" s="42">
        <f t="shared" si="42"/>
        <v>0</v>
      </c>
      <c r="AE647" s="42">
        <f t="shared" si="43"/>
        <v>0</v>
      </c>
      <c r="AF647" s="42">
        <f t="shared" si="44"/>
        <v>0</v>
      </c>
    </row>
    <row r="648" spans="1:32" hidden="1" x14ac:dyDescent="0.15">
      <c r="A648" s="12" t="s">
        <v>1999</v>
      </c>
      <c r="B648" s="12">
        <v>39</v>
      </c>
      <c r="C648" s="12" t="s">
        <v>401</v>
      </c>
      <c r="D648" s="12" t="s">
        <v>6</v>
      </c>
      <c r="E648" s="12" t="s">
        <v>6</v>
      </c>
      <c r="F648" s="12" t="s">
        <v>352</v>
      </c>
      <c r="G648" s="12" t="s">
        <v>2000</v>
      </c>
      <c r="H648" s="12" t="s">
        <v>404</v>
      </c>
      <c r="I648" s="12" t="s">
        <v>404</v>
      </c>
      <c r="J648" s="12" t="s">
        <v>129</v>
      </c>
      <c r="K648" s="12" t="s">
        <v>1133</v>
      </c>
      <c r="L648" s="12" t="s">
        <v>478</v>
      </c>
      <c r="M648" s="12" t="s">
        <v>376</v>
      </c>
      <c r="N648" s="13">
        <v>4.938186</v>
      </c>
      <c r="O648" s="13">
        <v>4.938186</v>
      </c>
      <c r="P648" s="13">
        <v>4.938186</v>
      </c>
      <c r="Q648" s="13">
        <v>4.938186</v>
      </c>
      <c r="R648" s="13">
        <v>4.938186</v>
      </c>
      <c r="S648" s="13">
        <v>4.938186</v>
      </c>
      <c r="T648" s="13">
        <v>4.938186</v>
      </c>
      <c r="U648" s="13">
        <v>4.938186</v>
      </c>
      <c r="V648" s="13">
        <v>4.938186</v>
      </c>
      <c r="W648" s="13">
        <v>4.9739449999999996</v>
      </c>
      <c r="X648" s="13">
        <v>4.9739449999999996</v>
      </c>
      <c r="Y648" s="30">
        <v>4.9739449999999996</v>
      </c>
      <c r="Z648" s="14">
        <v>59.365509000000003</v>
      </c>
      <c r="AA648" s="13">
        <v>4.9739449999999996</v>
      </c>
      <c r="AB648" s="13">
        <v>4.9739449999999996</v>
      </c>
      <c r="AC648" s="42">
        <f t="shared" si="41"/>
        <v>9.9478899999999992</v>
      </c>
      <c r="AD648" s="42">
        <f t="shared" si="42"/>
        <v>3.5758999999999652E-2</v>
      </c>
      <c r="AE648" s="42">
        <f t="shared" si="43"/>
        <v>3.5758999999999652E-2</v>
      </c>
      <c r="AF648" s="42">
        <f t="shared" si="44"/>
        <v>7.1517999999999304E-2</v>
      </c>
    </row>
    <row r="649" spans="1:32" hidden="1" x14ac:dyDescent="0.15">
      <c r="A649" s="12" t="s">
        <v>2001</v>
      </c>
      <c r="B649" s="12">
        <v>39</v>
      </c>
      <c r="C649" s="12" t="s">
        <v>401</v>
      </c>
      <c r="D649" s="12" t="s">
        <v>6</v>
      </c>
      <c r="E649" s="12" t="s">
        <v>6</v>
      </c>
      <c r="F649" s="12" t="s">
        <v>352</v>
      </c>
      <c r="G649" s="12" t="s">
        <v>2002</v>
      </c>
      <c r="H649" s="12" t="s">
        <v>404</v>
      </c>
      <c r="I649" s="12" t="s">
        <v>404</v>
      </c>
      <c r="J649" s="12" t="s">
        <v>121</v>
      </c>
      <c r="K649" s="12" t="s">
        <v>121</v>
      </c>
      <c r="L649" s="12" t="s">
        <v>478</v>
      </c>
      <c r="M649" s="12" t="s">
        <v>376</v>
      </c>
      <c r="N649" s="13">
        <v>6.5526</v>
      </c>
      <c r="O649" s="13">
        <v>6.5526</v>
      </c>
      <c r="P649" s="13">
        <v>6.5526</v>
      </c>
      <c r="Q649" s="13">
        <v>6.5526</v>
      </c>
      <c r="R649" s="13">
        <v>6.5526</v>
      </c>
      <c r="S649" s="13">
        <v>6.5526</v>
      </c>
      <c r="T649" s="13">
        <v>6.5526</v>
      </c>
      <c r="U649" s="13">
        <v>6.5526</v>
      </c>
      <c r="V649" s="13">
        <v>6.5526</v>
      </c>
      <c r="W649" s="13">
        <v>6.5883589999999996</v>
      </c>
      <c r="X649" s="13">
        <v>6.5883589999999996</v>
      </c>
      <c r="Y649" s="30">
        <v>-6.5883589999999996</v>
      </c>
      <c r="Z649" s="14">
        <v>65.561758999999995</v>
      </c>
      <c r="AA649" s="13">
        <v>0</v>
      </c>
      <c r="AB649" s="13">
        <v>0</v>
      </c>
      <c r="AC649" s="42">
        <f t="shared" si="41"/>
        <v>0</v>
      </c>
      <c r="AD649" s="42">
        <f t="shared" si="42"/>
        <v>-6.5526</v>
      </c>
      <c r="AE649" s="42">
        <f t="shared" si="43"/>
        <v>-6.5526</v>
      </c>
      <c r="AF649" s="42">
        <f t="shared" si="44"/>
        <v>-13.1052</v>
      </c>
    </row>
    <row r="650" spans="1:32" hidden="1" x14ac:dyDescent="0.15">
      <c r="A650" s="12" t="s">
        <v>2003</v>
      </c>
      <c r="B650" s="12">
        <v>39</v>
      </c>
      <c r="C650" s="12" t="s">
        <v>401</v>
      </c>
      <c r="D650" s="12" t="s">
        <v>6</v>
      </c>
      <c r="E650" s="12" t="s">
        <v>6</v>
      </c>
      <c r="F650" s="12" t="s">
        <v>352</v>
      </c>
      <c r="G650" s="12" t="s">
        <v>2004</v>
      </c>
      <c r="H650" s="12" t="s">
        <v>404</v>
      </c>
      <c r="I650" s="12" t="s">
        <v>404</v>
      </c>
      <c r="J650" s="12" t="s">
        <v>872</v>
      </c>
      <c r="K650" s="12" t="s">
        <v>872</v>
      </c>
      <c r="L650" s="12" t="s">
        <v>871</v>
      </c>
      <c r="M650" s="12" t="s">
        <v>376</v>
      </c>
      <c r="N650" s="13">
        <v>4.6021859999999997</v>
      </c>
      <c r="O650" s="13">
        <v>4.6021859999999997</v>
      </c>
      <c r="P650" s="13">
        <v>4.6021859999999997</v>
      </c>
      <c r="Q650" s="13">
        <v>4.6021859999999997</v>
      </c>
      <c r="R650" s="13">
        <v>4.6021859999999997</v>
      </c>
      <c r="S650" s="13">
        <v>4.6021859999999997</v>
      </c>
      <c r="T650" s="13">
        <v>4.6021859999999997</v>
      </c>
      <c r="U650" s="13">
        <v>4.6021859999999997</v>
      </c>
      <c r="V650" s="13">
        <v>4.6021859999999997</v>
      </c>
      <c r="W650" s="13">
        <v>4.6379450000000002</v>
      </c>
      <c r="X650" s="13">
        <v>4.6379450000000002</v>
      </c>
      <c r="Y650" s="30">
        <v>4.6379450000000002</v>
      </c>
      <c r="Z650" s="14">
        <v>55.333508999999999</v>
      </c>
      <c r="AA650" s="13">
        <v>4.6379450000000002</v>
      </c>
      <c r="AB650" s="13">
        <v>4.6379450000000002</v>
      </c>
      <c r="AC650" s="42">
        <f t="shared" si="41"/>
        <v>9.2758900000000004</v>
      </c>
      <c r="AD650" s="42">
        <f t="shared" si="42"/>
        <v>3.575900000000054E-2</v>
      </c>
      <c r="AE650" s="42">
        <f t="shared" si="43"/>
        <v>3.575900000000054E-2</v>
      </c>
      <c r="AF650" s="42">
        <f t="shared" si="44"/>
        <v>7.1518000000001081E-2</v>
      </c>
    </row>
    <row r="651" spans="1:32" hidden="1" x14ac:dyDescent="0.15">
      <c r="A651" s="12" t="s">
        <v>2005</v>
      </c>
      <c r="B651" s="12">
        <v>39</v>
      </c>
      <c r="C651" s="12" t="s">
        <v>401</v>
      </c>
      <c r="D651" s="12" t="s">
        <v>6</v>
      </c>
      <c r="E651" s="12" t="s">
        <v>6</v>
      </c>
      <c r="F651" s="12" t="s">
        <v>352</v>
      </c>
      <c r="G651" s="12" t="s">
        <v>2006</v>
      </c>
      <c r="H651" s="12" t="s">
        <v>366</v>
      </c>
      <c r="I651" s="12" t="s">
        <v>367</v>
      </c>
      <c r="J651" s="12" t="s">
        <v>278</v>
      </c>
      <c r="K651" s="12" t="s">
        <v>278</v>
      </c>
      <c r="L651" s="12" t="s">
        <v>365</v>
      </c>
      <c r="M651" s="12" t="s">
        <v>376</v>
      </c>
      <c r="N651" s="13">
        <v>7.4</v>
      </c>
      <c r="O651" s="13">
        <v>7.4</v>
      </c>
      <c r="P651" s="13">
        <v>7.4</v>
      </c>
      <c r="Q651" s="13">
        <v>7.4</v>
      </c>
      <c r="R651" s="13">
        <v>7.4</v>
      </c>
      <c r="S651" s="13">
        <v>7.4</v>
      </c>
      <c r="T651" s="13">
        <v>7.4</v>
      </c>
      <c r="U651" s="13">
        <v>7.4</v>
      </c>
      <c r="V651" s="13">
        <v>7.4</v>
      </c>
      <c r="W651" s="13">
        <v>2.2000000000000002</v>
      </c>
      <c r="X651" s="13">
        <v>2.2000000000000002</v>
      </c>
      <c r="Y651" s="30">
        <v>2.2000000000000002</v>
      </c>
      <c r="Z651" s="14">
        <v>73.2</v>
      </c>
      <c r="AA651" s="13">
        <v>2.2000000000000002</v>
      </c>
      <c r="AB651" s="13">
        <v>2.2000000000000002</v>
      </c>
      <c r="AC651" s="42">
        <f t="shared" si="41"/>
        <v>4.4000000000000004</v>
      </c>
      <c r="AD651" s="42">
        <f t="shared" si="42"/>
        <v>-5.2</v>
      </c>
      <c r="AE651" s="42">
        <f t="shared" si="43"/>
        <v>-5.2</v>
      </c>
      <c r="AF651" s="42">
        <f t="shared" si="44"/>
        <v>-10.4</v>
      </c>
    </row>
    <row r="652" spans="1:32" hidden="1" x14ac:dyDescent="0.15">
      <c r="A652" s="12" t="s">
        <v>2007</v>
      </c>
      <c r="B652" s="12">
        <v>39</v>
      </c>
      <c r="C652" s="12" t="s">
        <v>401</v>
      </c>
      <c r="D652" s="12" t="s">
        <v>6</v>
      </c>
      <c r="E652" s="12" t="s">
        <v>6</v>
      </c>
      <c r="F652" s="12" t="s">
        <v>352</v>
      </c>
      <c r="G652" s="12" t="s">
        <v>2008</v>
      </c>
      <c r="H652" s="12" t="s">
        <v>404</v>
      </c>
      <c r="I652" s="12" t="s">
        <v>404</v>
      </c>
      <c r="J652" s="12" t="s">
        <v>125</v>
      </c>
      <c r="K652" s="12" t="s">
        <v>125</v>
      </c>
      <c r="L652" s="12" t="s">
        <v>1146</v>
      </c>
      <c r="M652" s="12" t="s">
        <v>376</v>
      </c>
      <c r="N652" s="13">
        <v>4.872986</v>
      </c>
      <c r="O652" s="13">
        <v>4.872986</v>
      </c>
      <c r="P652" s="13">
        <v>4.872986</v>
      </c>
      <c r="Q652" s="13">
        <v>4.872986</v>
      </c>
      <c r="R652" s="13">
        <v>4.872986</v>
      </c>
      <c r="S652" s="13">
        <v>4.872986</v>
      </c>
      <c r="T652" s="13">
        <v>4.872986</v>
      </c>
      <c r="U652" s="13">
        <v>4.872986</v>
      </c>
      <c r="V652" s="13">
        <v>4.872986</v>
      </c>
      <c r="W652" s="13">
        <v>4.9087449999999997</v>
      </c>
      <c r="X652" s="13">
        <v>4.9087449999999997</v>
      </c>
      <c r="Y652" s="30">
        <v>4.9087449999999997</v>
      </c>
      <c r="Z652" s="14">
        <v>58.583109</v>
      </c>
      <c r="AA652" s="13">
        <v>4.9087449999999997</v>
      </c>
      <c r="AB652" s="13">
        <v>4.9087449999999997</v>
      </c>
      <c r="AC652" s="42">
        <f t="shared" si="41"/>
        <v>9.8174899999999994</v>
      </c>
      <c r="AD652" s="42">
        <f t="shared" si="42"/>
        <v>3.5758999999999652E-2</v>
      </c>
      <c r="AE652" s="42">
        <f t="shared" si="43"/>
        <v>3.5758999999999652E-2</v>
      </c>
      <c r="AF652" s="42">
        <f t="shared" si="44"/>
        <v>7.1517999999999304E-2</v>
      </c>
    </row>
    <row r="653" spans="1:32" hidden="1" x14ac:dyDescent="0.15">
      <c r="A653" s="12" t="s">
        <v>2009</v>
      </c>
      <c r="B653" s="12">
        <v>39</v>
      </c>
      <c r="C653" s="12" t="s">
        <v>401</v>
      </c>
      <c r="D653" s="12" t="s">
        <v>6</v>
      </c>
      <c r="E653" s="12" t="s">
        <v>6</v>
      </c>
      <c r="F653" s="12" t="s">
        <v>352</v>
      </c>
      <c r="G653" s="12" t="s">
        <v>2010</v>
      </c>
      <c r="H653" s="12" t="s">
        <v>404</v>
      </c>
      <c r="I653" s="12" t="s">
        <v>404</v>
      </c>
      <c r="J653" s="12" t="s">
        <v>131</v>
      </c>
      <c r="K653" s="12" t="s">
        <v>1414</v>
      </c>
      <c r="L653" s="12" t="s">
        <v>403</v>
      </c>
      <c r="M653" s="12" t="s">
        <v>376</v>
      </c>
      <c r="N653" s="13">
        <v>5.796659</v>
      </c>
      <c r="O653" s="13">
        <v>5.796659</v>
      </c>
      <c r="P653" s="13">
        <v>5.796659</v>
      </c>
      <c r="Q653" s="13">
        <v>5.796659</v>
      </c>
      <c r="R653" s="13">
        <v>5.796659</v>
      </c>
      <c r="S653" s="13">
        <v>5.796659</v>
      </c>
      <c r="T653" s="13">
        <v>5.796659</v>
      </c>
      <c r="U653" s="13">
        <v>5.796659</v>
      </c>
      <c r="V653" s="13">
        <v>5.796659</v>
      </c>
      <c r="W653" s="13">
        <v>5.8324179999999997</v>
      </c>
      <c r="X653" s="13">
        <v>5.8324179999999997</v>
      </c>
      <c r="Y653" s="30">
        <v>5.8324179999999997</v>
      </c>
      <c r="Z653" s="14">
        <v>69.667185000000003</v>
      </c>
      <c r="AA653" s="13">
        <v>5.8324179999999997</v>
      </c>
      <c r="AB653" s="13">
        <v>5.8324179999999997</v>
      </c>
      <c r="AC653" s="42">
        <f t="shared" si="41"/>
        <v>11.664835999999999</v>
      </c>
      <c r="AD653" s="42">
        <f t="shared" si="42"/>
        <v>3.5758999999999652E-2</v>
      </c>
      <c r="AE653" s="42">
        <f t="shared" si="43"/>
        <v>3.5758999999999652E-2</v>
      </c>
      <c r="AF653" s="42">
        <f t="shared" si="44"/>
        <v>7.1517999999999304E-2</v>
      </c>
    </row>
    <row r="654" spans="1:32" hidden="1" x14ac:dyDescent="0.15">
      <c r="A654" s="12" t="s">
        <v>2011</v>
      </c>
      <c r="B654" s="12">
        <v>39</v>
      </c>
      <c r="C654" s="12" t="s">
        <v>401</v>
      </c>
      <c r="D654" s="12" t="s">
        <v>6</v>
      </c>
      <c r="E654" s="12" t="s">
        <v>6</v>
      </c>
      <c r="F654" s="12" t="s">
        <v>352</v>
      </c>
      <c r="G654" s="12" t="s">
        <v>2012</v>
      </c>
      <c r="H654" s="12" t="s">
        <v>404</v>
      </c>
      <c r="I654" s="12" t="s">
        <v>404</v>
      </c>
      <c r="J654" s="12" t="s">
        <v>175</v>
      </c>
      <c r="K654" s="12" t="s">
        <v>175</v>
      </c>
      <c r="L654" s="12" t="s">
        <v>403</v>
      </c>
      <c r="M654" s="12" t="s">
        <v>376</v>
      </c>
      <c r="N654" s="13">
        <v>4.938186</v>
      </c>
      <c r="O654" s="13">
        <v>4.938186</v>
      </c>
      <c r="P654" s="13">
        <v>4.938186</v>
      </c>
      <c r="Q654" s="13">
        <v>4.938186</v>
      </c>
      <c r="R654" s="13">
        <v>4.938186</v>
      </c>
      <c r="S654" s="13">
        <v>4.938186</v>
      </c>
      <c r="T654" s="13">
        <v>4.938186</v>
      </c>
      <c r="U654" s="13">
        <v>4.938186</v>
      </c>
      <c r="V654" s="13">
        <v>4.938186</v>
      </c>
      <c r="W654" s="13">
        <v>4.9739449999999996</v>
      </c>
      <c r="X654" s="13">
        <v>4.9739449999999996</v>
      </c>
      <c r="Y654" s="30">
        <v>4.9739449999999996</v>
      </c>
      <c r="Z654" s="14">
        <v>59.365509000000003</v>
      </c>
      <c r="AA654" s="13">
        <v>4.9739449999999996</v>
      </c>
      <c r="AB654" s="13">
        <v>4.9739449999999996</v>
      </c>
      <c r="AC654" s="42">
        <f t="shared" si="41"/>
        <v>9.9478899999999992</v>
      </c>
      <c r="AD654" s="42">
        <f t="shared" si="42"/>
        <v>3.5758999999999652E-2</v>
      </c>
      <c r="AE654" s="42">
        <f t="shared" si="43"/>
        <v>3.5758999999999652E-2</v>
      </c>
      <c r="AF654" s="42">
        <f t="shared" si="44"/>
        <v>7.1517999999999304E-2</v>
      </c>
    </row>
    <row r="655" spans="1:32" hidden="1" x14ac:dyDescent="0.15">
      <c r="A655" s="12" t="s">
        <v>2013</v>
      </c>
      <c r="B655" s="12">
        <v>39</v>
      </c>
      <c r="C655" s="12" t="s">
        <v>401</v>
      </c>
      <c r="D655" s="12" t="s">
        <v>6</v>
      </c>
      <c r="E655" s="12" t="s">
        <v>6</v>
      </c>
      <c r="F655" s="12" t="s">
        <v>352</v>
      </c>
      <c r="G655" s="12" t="s">
        <v>2014</v>
      </c>
      <c r="H655" s="12" t="s">
        <v>404</v>
      </c>
      <c r="I655" s="12" t="s">
        <v>404</v>
      </c>
      <c r="J655" s="12" t="s">
        <v>133</v>
      </c>
      <c r="K655" s="12" t="s">
        <v>890</v>
      </c>
      <c r="L655" s="12" t="s">
        <v>789</v>
      </c>
      <c r="M655" s="12" t="s">
        <v>376</v>
      </c>
      <c r="N655" s="13">
        <v>6.5526</v>
      </c>
      <c r="O655" s="13">
        <v>6.5526</v>
      </c>
      <c r="P655" s="13">
        <v>6.5526</v>
      </c>
      <c r="Q655" s="13">
        <v>6.5526</v>
      </c>
      <c r="R655" s="13">
        <v>12.2188</v>
      </c>
      <c r="S655" s="13">
        <v>10.698600000000001</v>
      </c>
      <c r="T655" s="13">
        <v>10.698600000000001</v>
      </c>
      <c r="U655" s="13">
        <v>10.698600000000001</v>
      </c>
      <c r="V655" s="13">
        <v>2.4066000000000001</v>
      </c>
      <c r="W655" s="13">
        <v>6.5883589999999996</v>
      </c>
      <c r="X655" s="13">
        <v>6.5883589999999996</v>
      </c>
      <c r="Y655" s="30">
        <v>6.5883589999999996</v>
      </c>
      <c r="Z655" s="14">
        <v>92.696676999999994</v>
      </c>
      <c r="AA655" s="13">
        <v>6.5883589999999996</v>
      </c>
      <c r="AB655" s="13">
        <v>6.5883589999999996</v>
      </c>
      <c r="AC655" s="42">
        <f t="shared" si="41"/>
        <v>13.176717999999999</v>
      </c>
      <c r="AD655" s="42">
        <f t="shared" si="42"/>
        <v>3.5758999999999652E-2</v>
      </c>
      <c r="AE655" s="42">
        <f t="shared" si="43"/>
        <v>3.5758999999999652E-2</v>
      </c>
      <c r="AF655" s="42">
        <f t="shared" si="44"/>
        <v>7.1517999999999304E-2</v>
      </c>
    </row>
    <row r="656" spans="1:32" hidden="1" x14ac:dyDescent="0.15">
      <c r="A656" s="12" t="s">
        <v>2015</v>
      </c>
      <c r="B656" s="12">
        <v>39</v>
      </c>
      <c r="C656" s="12" t="s">
        <v>401</v>
      </c>
      <c r="D656" s="12" t="s">
        <v>6</v>
      </c>
      <c r="E656" s="12" t="s">
        <v>6</v>
      </c>
      <c r="F656" s="12" t="s">
        <v>352</v>
      </c>
      <c r="G656" s="12" t="s">
        <v>2016</v>
      </c>
      <c r="H656" s="12" t="s">
        <v>404</v>
      </c>
      <c r="I656" s="12" t="s">
        <v>404</v>
      </c>
      <c r="J656" s="12" t="s">
        <v>2017</v>
      </c>
      <c r="K656" s="12" t="s">
        <v>143</v>
      </c>
      <c r="L656" s="12" t="s">
        <v>1146</v>
      </c>
      <c r="M656" s="12" t="s">
        <v>376</v>
      </c>
      <c r="N656" s="13">
        <v>6.2333999999999996</v>
      </c>
      <c r="O656" s="13">
        <v>6.2333999999999996</v>
      </c>
      <c r="P656" s="13">
        <v>6.2333999999999996</v>
      </c>
      <c r="Q656" s="13">
        <v>6.2333999999999996</v>
      </c>
      <c r="R656" s="13">
        <v>6.2333999999999996</v>
      </c>
      <c r="S656" s="13">
        <v>6.2333999999999996</v>
      </c>
      <c r="T656" s="13">
        <v>6.2333999999999996</v>
      </c>
      <c r="U656" s="13">
        <v>6.2333999999999996</v>
      </c>
      <c r="V656" s="13">
        <v>6.2333999999999996</v>
      </c>
      <c r="W656" s="13">
        <v>6.2691590000000001</v>
      </c>
      <c r="X656" s="13">
        <v>6.2691590000000001</v>
      </c>
      <c r="Y656" s="30">
        <v>6.2691590000000001</v>
      </c>
      <c r="Z656" s="14">
        <v>74.908077000000006</v>
      </c>
      <c r="AA656" s="13">
        <v>6.2691590000000001</v>
      </c>
      <c r="AB656" s="13">
        <v>6.2691590000000001</v>
      </c>
      <c r="AC656" s="42">
        <f t="shared" si="41"/>
        <v>12.538318</v>
      </c>
      <c r="AD656" s="42">
        <f t="shared" si="42"/>
        <v>3.575900000000054E-2</v>
      </c>
      <c r="AE656" s="42">
        <f t="shared" si="43"/>
        <v>3.575900000000054E-2</v>
      </c>
      <c r="AF656" s="42">
        <f t="shared" si="44"/>
        <v>7.1518000000001081E-2</v>
      </c>
    </row>
    <row r="657" spans="1:32" hidden="1" x14ac:dyDescent="0.15">
      <c r="A657" s="12" t="s">
        <v>2018</v>
      </c>
      <c r="B657" s="12">
        <v>39</v>
      </c>
      <c r="C657" s="12" t="s">
        <v>401</v>
      </c>
      <c r="D657" s="12" t="s">
        <v>6</v>
      </c>
      <c r="E657" s="12" t="s">
        <v>6</v>
      </c>
      <c r="F657" s="12" t="s">
        <v>352</v>
      </c>
      <c r="G657" s="12" t="s">
        <v>2019</v>
      </c>
      <c r="H657" s="12" t="s">
        <v>404</v>
      </c>
      <c r="I657" s="12" t="s">
        <v>404</v>
      </c>
      <c r="J657" s="12" t="s">
        <v>2020</v>
      </c>
      <c r="K657" s="12" t="s">
        <v>123</v>
      </c>
      <c r="L657" s="12" t="s">
        <v>1146</v>
      </c>
      <c r="M657" s="12" t="s">
        <v>376</v>
      </c>
      <c r="N657" s="13">
        <v>15.089180000000001</v>
      </c>
      <c r="O657" s="13">
        <v>0</v>
      </c>
      <c r="P657" s="13">
        <v>0</v>
      </c>
      <c r="Q657" s="13">
        <v>15.089180000000001</v>
      </c>
      <c r="R657" s="13">
        <v>0</v>
      </c>
      <c r="S657" s="13">
        <v>0</v>
      </c>
      <c r="T657" s="13">
        <v>15.089180000000001</v>
      </c>
      <c r="U657" s="13">
        <v>0</v>
      </c>
      <c r="V657" s="13">
        <v>0</v>
      </c>
      <c r="W657" s="13">
        <v>15.089180000000001</v>
      </c>
      <c r="X657" s="13">
        <v>0</v>
      </c>
      <c r="Y657" s="30">
        <v>0</v>
      </c>
      <c r="Z657" s="14">
        <v>60.356720000000003</v>
      </c>
      <c r="AA657" s="13">
        <v>15.089180000000001</v>
      </c>
      <c r="AB657" s="13">
        <v>0</v>
      </c>
      <c r="AC657" s="42">
        <f t="shared" si="41"/>
        <v>15.089180000000001</v>
      </c>
      <c r="AD657" s="42">
        <f t="shared" si="42"/>
        <v>0</v>
      </c>
      <c r="AE657" s="42">
        <f t="shared" si="43"/>
        <v>0</v>
      </c>
      <c r="AF657" s="42">
        <f t="shared" si="44"/>
        <v>0</v>
      </c>
    </row>
    <row r="658" spans="1:32" hidden="1" x14ac:dyDescent="0.15">
      <c r="A658" s="12" t="s">
        <v>2021</v>
      </c>
      <c r="B658" s="12">
        <v>39</v>
      </c>
      <c r="C658" s="12" t="s">
        <v>401</v>
      </c>
      <c r="D658" s="12" t="s">
        <v>6</v>
      </c>
      <c r="E658" s="12" t="s">
        <v>6</v>
      </c>
      <c r="F658" s="12" t="s">
        <v>352</v>
      </c>
      <c r="G658" s="12" t="s">
        <v>2022</v>
      </c>
      <c r="H658" s="12" t="s">
        <v>366</v>
      </c>
      <c r="I658" s="12" t="s">
        <v>367</v>
      </c>
      <c r="J658" s="12" t="s">
        <v>2023</v>
      </c>
      <c r="K658" s="12" t="s">
        <v>278</v>
      </c>
      <c r="L658" s="12" t="s">
        <v>365</v>
      </c>
      <c r="M658" s="12" t="s">
        <v>376</v>
      </c>
      <c r="N658" s="13">
        <v>3.6438999999999999</v>
      </c>
      <c r="O658" s="13">
        <v>3.6438999999999999</v>
      </c>
      <c r="P658" s="13">
        <v>3.6438999999999999</v>
      </c>
      <c r="Q658" s="13">
        <v>3.6438999999999999</v>
      </c>
      <c r="R658" s="13">
        <v>3.6438999999999999</v>
      </c>
      <c r="S658" s="13">
        <v>3.6438999999999999</v>
      </c>
      <c r="T658" s="13">
        <v>3.6438999999999999</v>
      </c>
      <c r="U658" s="13">
        <v>3.6438999999999999</v>
      </c>
      <c r="V658" s="13">
        <v>3.6438999999999999</v>
      </c>
      <c r="W658" s="13">
        <v>3.6438999999999999</v>
      </c>
      <c r="X658" s="13">
        <v>3.6438999999999999</v>
      </c>
      <c r="Y658" s="30">
        <v>3.6438999999999999</v>
      </c>
      <c r="Z658" s="14">
        <v>43.726799999999997</v>
      </c>
      <c r="AA658" s="13">
        <v>3.6438999999999999</v>
      </c>
      <c r="AB658" s="13">
        <v>3.6438999999999999</v>
      </c>
      <c r="AC658" s="42">
        <f t="shared" si="41"/>
        <v>7.2877999999999998</v>
      </c>
      <c r="AD658" s="42">
        <f t="shared" si="42"/>
        <v>0</v>
      </c>
      <c r="AE658" s="42">
        <f t="shared" si="43"/>
        <v>0</v>
      </c>
      <c r="AF658" s="42">
        <f t="shared" si="44"/>
        <v>0</v>
      </c>
    </row>
    <row r="659" spans="1:32" hidden="1" x14ac:dyDescent="0.15">
      <c r="A659" s="12" t="s">
        <v>2024</v>
      </c>
      <c r="B659" s="12">
        <v>39</v>
      </c>
      <c r="C659" s="12" t="s">
        <v>401</v>
      </c>
      <c r="D659" s="12" t="s">
        <v>6</v>
      </c>
      <c r="E659" s="12" t="s">
        <v>6</v>
      </c>
      <c r="F659" s="12" t="s">
        <v>352</v>
      </c>
      <c r="G659" s="12" t="s">
        <v>2025</v>
      </c>
      <c r="H659" s="12" t="s">
        <v>404</v>
      </c>
      <c r="I659" s="12" t="s">
        <v>404</v>
      </c>
      <c r="J659" s="12" t="s">
        <v>137</v>
      </c>
      <c r="K659" s="12" t="s">
        <v>137</v>
      </c>
      <c r="L659" s="12" t="s">
        <v>789</v>
      </c>
      <c r="M659" s="12" t="s">
        <v>376</v>
      </c>
      <c r="N659" s="13">
        <v>6.7541859999999998</v>
      </c>
      <c r="O659" s="13">
        <v>6.7541859999999998</v>
      </c>
      <c r="P659" s="13">
        <v>6.7541859999999998</v>
      </c>
      <c r="Q659" s="13">
        <v>6.7541859999999998</v>
      </c>
      <c r="R659" s="13">
        <v>6.7541859999999998</v>
      </c>
      <c r="S659" s="13">
        <v>6.7541859999999998</v>
      </c>
      <c r="T659" s="13">
        <v>6.7541859999999998</v>
      </c>
      <c r="U659" s="13">
        <v>6.7541859999999998</v>
      </c>
      <c r="V659" s="13">
        <v>6.7541859999999998</v>
      </c>
      <c r="W659" s="13">
        <v>6.7899450000000003</v>
      </c>
      <c r="X659" s="13">
        <v>6.7899450000000003</v>
      </c>
      <c r="Y659" s="30">
        <v>6.7899450000000003</v>
      </c>
      <c r="Z659" s="14">
        <v>81.157509000000005</v>
      </c>
      <c r="AA659" s="13">
        <v>6.7899450000000003</v>
      </c>
      <c r="AB659" s="13">
        <v>6.7899450000000003</v>
      </c>
      <c r="AC659" s="42">
        <f t="shared" si="41"/>
        <v>13.579890000000001</v>
      </c>
      <c r="AD659" s="42">
        <f t="shared" si="42"/>
        <v>3.575900000000054E-2</v>
      </c>
      <c r="AE659" s="42">
        <f t="shared" si="43"/>
        <v>3.575900000000054E-2</v>
      </c>
      <c r="AF659" s="42">
        <f t="shared" si="44"/>
        <v>7.1518000000001081E-2</v>
      </c>
    </row>
    <row r="660" spans="1:32" hidden="1" x14ac:dyDescent="0.15">
      <c r="A660" s="12" t="s">
        <v>2026</v>
      </c>
      <c r="B660" s="12">
        <v>39</v>
      </c>
      <c r="C660" s="12" t="s">
        <v>401</v>
      </c>
      <c r="D660" s="12" t="s">
        <v>6</v>
      </c>
      <c r="E660" s="12" t="s">
        <v>6</v>
      </c>
      <c r="F660" s="12" t="s">
        <v>352</v>
      </c>
      <c r="G660" s="12" t="s">
        <v>2027</v>
      </c>
      <c r="H660" s="12" t="s">
        <v>404</v>
      </c>
      <c r="I660" s="12" t="s">
        <v>404</v>
      </c>
      <c r="J660" s="12" t="s">
        <v>2028</v>
      </c>
      <c r="K660" s="12" t="s">
        <v>2028</v>
      </c>
      <c r="L660" s="12" t="s">
        <v>403</v>
      </c>
      <c r="M660" s="12" t="s">
        <v>358</v>
      </c>
      <c r="N660" s="13">
        <v>4.4383999999999997</v>
      </c>
      <c r="O660" s="13">
        <v>4.4383999999999997</v>
      </c>
      <c r="P660" s="13">
        <v>4.4383999999999997</v>
      </c>
      <c r="Q660" s="13">
        <v>4.4383999999999997</v>
      </c>
      <c r="R660" s="13">
        <v>4.4383999999999997</v>
      </c>
      <c r="S660" s="13">
        <v>4.4383999999999997</v>
      </c>
      <c r="T660" s="13">
        <v>4.4383999999999997</v>
      </c>
      <c r="U660" s="13">
        <v>4.4383999999999997</v>
      </c>
      <c r="V660" s="13">
        <v>4.4383999999999997</v>
      </c>
      <c r="W660" s="13">
        <v>4.4383999999999997</v>
      </c>
      <c r="X660" s="13">
        <v>4.4383999999999997</v>
      </c>
      <c r="Y660" s="30">
        <v>4.4383999999999997</v>
      </c>
      <c r="Z660" s="14">
        <v>53.260800000000003</v>
      </c>
      <c r="AA660" s="13">
        <v>4.4383999999999997</v>
      </c>
      <c r="AB660" s="13">
        <v>4.4383999999999997</v>
      </c>
      <c r="AC660" s="42">
        <f t="shared" si="41"/>
        <v>8.8767999999999994</v>
      </c>
      <c r="AD660" s="42">
        <f t="shared" si="42"/>
        <v>0</v>
      </c>
      <c r="AE660" s="42">
        <f t="shared" si="43"/>
        <v>0</v>
      </c>
      <c r="AF660" s="42">
        <f t="shared" si="44"/>
        <v>0</v>
      </c>
    </row>
    <row r="661" spans="1:32" hidden="1" x14ac:dyDescent="0.15">
      <c r="A661" s="12" t="s">
        <v>2029</v>
      </c>
      <c r="B661" s="12">
        <v>39</v>
      </c>
      <c r="C661" s="12" t="s">
        <v>401</v>
      </c>
      <c r="D661" s="12" t="s">
        <v>6</v>
      </c>
      <c r="E661" s="12" t="s">
        <v>6</v>
      </c>
      <c r="F661" s="12" t="s">
        <v>352</v>
      </c>
      <c r="G661" s="12" t="s">
        <v>2030</v>
      </c>
      <c r="H661" s="12" t="s">
        <v>366</v>
      </c>
      <c r="I661" s="12" t="s">
        <v>367</v>
      </c>
      <c r="J661" s="12" t="s">
        <v>2031</v>
      </c>
      <c r="K661" s="12" t="s">
        <v>278</v>
      </c>
      <c r="L661" s="12" t="s">
        <v>365</v>
      </c>
      <c r="M661" s="12" t="s">
        <v>376</v>
      </c>
      <c r="N661" s="13">
        <v>3.6438999999999999</v>
      </c>
      <c r="O661" s="13">
        <v>3.6438999999999999</v>
      </c>
      <c r="P661" s="13">
        <v>3.6438999999999999</v>
      </c>
      <c r="Q661" s="13">
        <v>3.6438999999999999</v>
      </c>
      <c r="R661" s="13">
        <v>3.6438999999999999</v>
      </c>
      <c r="S661" s="13">
        <v>3.6438999999999999</v>
      </c>
      <c r="T661" s="13">
        <v>3.6438999999999999</v>
      </c>
      <c r="U661" s="13">
        <v>3.6438999999999999</v>
      </c>
      <c r="V661" s="13">
        <v>3.6438999999999999</v>
      </c>
      <c r="W661" s="13">
        <v>3.6438999999999999</v>
      </c>
      <c r="X661" s="13">
        <v>3.6438999999999999</v>
      </c>
      <c r="Y661" s="30">
        <v>3.6438999999999999</v>
      </c>
      <c r="Z661" s="14">
        <v>43.726799999999997</v>
      </c>
      <c r="AA661" s="13">
        <v>3.6438999999999999</v>
      </c>
      <c r="AB661" s="13">
        <v>3.6438999999999999</v>
      </c>
      <c r="AC661" s="42">
        <f t="shared" si="41"/>
        <v>7.2877999999999998</v>
      </c>
      <c r="AD661" s="42">
        <f t="shared" si="42"/>
        <v>0</v>
      </c>
      <c r="AE661" s="42">
        <f t="shared" si="43"/>
        <v>0</v>
      </c>
      <c r="AF661" s="42">
        <f t="shared" si="44"/>
        <v>0</v>
      </c>
    </row>
    <row r="662" spans="1:32" hidden="1" x14ac:dyDescent="0.15">
      <c r="A662" s="12" t="s">
        <v>2032</v>
      </c>
      <c r="B662" s="12">
        <v>39</v>
      </c>
      <c r="C662" s="12" t="s">
        <v>401</v>
      </c>
      <c r="D662" s="12" t="s">
        <v>6</v>
      </c>
      <c r="E662" s="12" t="s">
        <v>6</v>
      </c>
      <c r="F662" s="12" t="s">
        <v>352</v>
      </c>
      <c r="G662" s="12" t="s">
        <v>2033</v>
      </c>
      <c r="H662" s="12" t="s">
        <v>366</v>
      </c>
      <c r="I662" s="12" t="s">
        <v>367</v>
      </c>
      <c r="J662" s="12" t="s">
        <v>2034</v>
      </c>
      <c r="K662" s="12" t="s">
        <v>278</v>
      </c>
      <c r="L662" s="12" t="s">
        <v>365</v>
      </c>
      <c r="M662" s="12" t="s">
        <v>376</v>
      </c>
      <c r="N662" s="13">
        <v>5.1079999999999997</v>
      </c>
      <c r="O662" s="13">
        <v>5.1079999999999997</v>
      </c>
      <c r="P662" s="13">
        <v>5.1079999999999997</v>
      </c>
      <c r="Q662" s="13">
        <v>5.1079999999999997</v>
      </c>
      <c r="R662" s="13">
        <v>5.1079999999999997</v>
      </c>
      <c r="S662" s="13">
        <v>5.1079999999999997</v>
      </c>
      <c r="T662" s="13">
        <v>5.1079999999999997</v>
      </c>
      <c r="U662" s="13">
        <v>5.1079999999999997</v>
      </c>
      <c r="V662" s="13">
        <v>5.1079999999999997</v>
      </c>
      <c r="W662" s="13">
        <v>5.1079999999999997</v>
      </c>
      <c r="X662" s="13">
        <v>5.1079999999999997</v>
      </c>
      <c r="Y662" s="30">
        <v>5.1079999999999997</v>
      </c>
      <c r="Z662" s="14">
        <v>61.295999999999999</v>
      </c>
      <c r="AA662" s="13">
        <v>5.1079999999999997</v>
      </c>
      <c r="AB662" s="13">
        <v>5.1079999999999997</v>
      </c>
      <c r="AC662" s="42">
        <f t="shared" si="41"/>
        <v>10.215999999999999</v>
      </c>
      <c r="AD662" s="42">
        <f t="shared" si="42"/>
        <v>0</v>
      </c>
      <c r="AE662" s="42">
        <f t="shared" si="43"/>
        <v>0</v>
      </c>
      <c r="AF662" s="42">
        <f t="shared" si="44"/>
        <v>0</v>
      </c>
    </row>
    <row r="663" spans="1:32" hidden="1" x14ac:dyDescent="0.15">
      <c r="A663" s="12" t="s">
        <v>2035</v>
      </c>
      <c r="B663" s="12">
        <v>39</v>
      </c>
      <c r="C663" s="12" t="s">
        <v>401</v>
      </c>
      <c r="D663" s="12" t="s">
        <v>6</v>
      </c>
      <c r="E663" s="12" t="s">
        <v>6</v>
      </c>
      <c r="F663" s="12" t="s">
        <v>352</v>
      </c>
      <c r="G663" s="12" t="s">
        <v>2036</v>
      </c>
      <c r="H663" s="12" t="s">
        <v>404</v>
      </c>
      <c r="I663" s="12" t="s">
        <v>404</v>
      </c>
      <c r="J663" s="12" t="s">
        <v>2037</v>
      </c>
      <c r="K663" s="12" t="s">
        <v>196</v>
      </c>
      <c r="L663" s="12" t="s">
        <v>403</v>
      </c>
      <c r="M663" s="12" t="s">
        <v>376</v>
      </c>
      <c r="N663" s="13">
        <v>7.8212910000000004</v>
      </c>
      <c r="O663" s="13">
        <v>7.8212910000000004</v>
      </c>
      <c r="P663" s="13">
        <v>7.8212910000000004</v>
      </c>
      <c r="Q663" s="13">
        <v>7.8212910000000004</v>
      </c>
      <c r="R663" s="13">
        <v>7.8212910000000004</v>
      </c>
      <c r="S663" s="13">
        <v>7.8212910000000004</v>
      </c>
      <c r="T663" s="13">
        <v>7.8212910000000004</v>
      </c>
      <c r="U663" s="13">
        <v>7.8212910000000004</v>
      </c>
      <c r="V663" s="13">
        <v>7.8212910000000004</v>
      </c>
      <c r="W663" s="13">
        <v>7.8212910000000004</v>
      </c>
      <c r="X663" s="13">
        <v>7.8212910000000004</v>
      </c>
      <c r="Y663" s="30">
        <v>7.8212910000000004</v>
      </c>
      <c r="Z663" s="14">
        <v>93.855491999999998</v>
      </c>
      <c r="AA663" s="13">
        <v>7.8212910000000004</v>
      </c>
      <c r="AB663" s="13">
        <v>7.8212910000000004</v>
      </c>
      <c r="AC663" s="42">
        <f t="shared" si="41"/>
        <v>15.642582000000001</v>
      </c>
      <c r="AD663" s="42">
        <f t="shared" si="42"/>
        <v>0</v>
      </c>
      <c r="AE663" s="42">
        <f t="shared" si="43"/>
        <v>0</v>
      </c>
      <c r="AF663" s="42">
        <f t="shared" si="44"/>
        <v>0</v>
      </c>
    </row>
    <row r="664" spans="1:32" hidden="1" x14ac:dyDescent="0.15">
      <c r="A664" s="12" t="s">
        <v>2038</v>
      </c>
      <c r="B664" s="12">
        <v>39</v>
      </c>
      <c r="C664" s="12" t="s">
        <v>401</v>
      </c>
      <c r="D664" s="12" t="s">
        <v>6</v>
      </c>
      <c r="E664" s="12" t="s">
        <v>6</v>
      </c>
      <c r="F664" s="12" t="s">
        <v>352</v>
      </c>
      <c r="G664" s="12" t="s">
        <v>2039</v>
      </c>
      <c r="H664" s="12" t="s">
        <v>404</v>
      </c>
      <c r="I664" s="12" t="s">
        <v>404</v>
      </c>
      <c r="J664" s="12" t="s">
        <v>1171</v>
      </c>
      <c r="K664" s="12" t="s">
        <v>1171</v>
      </c>
      <c r="L664" s="12" t="s">
        <v>871</v>
      </c>
      <c r="M664" s="12" t="s">
        <v>376</v>
      </c>
      <c r="N664" s="13">
        <v>10.4939</v>
      </c>
      <c r="O664" s="13">
        <v>10.4939</v>
      </c>
      <c r="P664" s="13">
        <v>10.4939</v>
      </c>
      <c r="Q664" s="13">
        <v>10.4939</v>
      </c>
      <c r="R664" s="13">
        <v>10.4939</v>
      </c>
      <c r="S664" s="13">
        <v>10.4939</v>
      </c>
      <c r="T664" s="13">
        <v>10.4939</v>
      </c>
      <c r="U664" s="13">
        <v>10.4939</v>
      </c>
      <c r="V664" s="13">
        <v>10.4939</v>
      </c>
      <c r="W664" s="13">
        <v>10.4939</v>
      </c>
      <c r="X664" s="13">
        <v>10.4939</v>
      </c>
      <c r="Y664" s="30">
        <v>10.4939</v>
      </c>
      <c r="Z664" s="14">
        <v>125.9268</v>
      </c>
      <c r="AA664" s="13">
        <v>10.4939</v>
      </c>
      <c r="AB664" s="13">
        <v>10.4939</v>
      </c>
      <c r="AC664" s="42">
        <f t="shared" si="41"/>
        <v>20.9878</v>
      </c>
      <c r="AD664" s="42">
        <f t="shared" si="42"/>
        <v>0</v>
      </c>
      <c r="AE664" s="42">
        <f t="shared" si="43"/>
        <v>0</v>
      </c>
      <c r="AF664" s="42">
        <f t="shared" si="44"/>
        <v>0</v>
      </c>
    </row>
    <row r="665" spans="1:32" hidden="1" x14ac:dyDescent="0.15">
      <c r="A665" s="12" t="s">
        <v>2040</v>
      </c>
      <c r="B665" s="12">
        <v>39</v>
      </c>
      <c r="C665" s="12" t="s">
        <v>401</v>
      </c>
      <c r="D665" s="12" t="s">
        <v>6</v>
      </c>
      <c r="E665" s="12" t="s">
        <v>6</v>
      </c>
      <c r="F665" s="12" t="s">
        <v>352</v>
      </c>
      <c r="G665" s="12" t="s">
        <v>2041</v>
      </c>
      <c r="H665" s="12" t="s">
        <v>404</v>
      </c>
      <c r="I665" s="12" t="s">
        <v>404</v>
      </c>
      <c r="J665" s="12" t="s">
        <v>1171</v>
      </c>
      <c r="K665" s="12" t="s">
        <v>1171</v>
      </c>
      <c r="L665" s="12" t="s">
        <v>871</v>
      </c>
      <c r="M665" s="12" t="s">
        <v>376</v>
      </c>
      <c r="N665" s="13">
        <v>4.2045000000000003</v>
      </c>
      <c r="O665" s="13">
        <v>4.2045000000000003</v>
      </c>
      <c r="P665" s="13">
        <v>4.2045000000000003</v>
      </c>
      <c r="Q665" s="13">
        <v>4.2045000000000003</v>
      </c>
      <c r="R665" s="13">
        <v>4.2045000000000003</v>
      </c>
      <c r="S665" s="13">
        <v>4.2045000000000003</v>
      </c>
      <c r="T665" s="13">
        <v>4.2045000000000003</v>
      </c>
      <c r="U665" s="13">
        <v>4.2045000000000003</v>
      </c>
      <c r="V665" s="13">
        <v>4.2045000000000003</v>
      </c>
      <c r="W665" s="13">
        <v>4.2045000000000003</v>
      </c>
      <c r="X665" s="13">
        <v>4.2045000000000003</v>
      </c>
      <c r="Y665" s="30">
        <v>4.2045000000000003</v>
      </c>
      <c r="Z665" s="14">
        <v>50.454000000000001</v>
      </c>
      <c r="AA665" s="13">
        <v>4.2045000000000003</v>
      </c>
      <c r="AB665" s="13">
        <v>4.2045000000000003</v>
      </c>
      <c r="AC665" s="42">
        <f t="shared" si="41"/>
        <v>8.4090000000000007</v>
      </c>
      <c r="AD665" s="42">
        <f t="shared" si="42"/>
        <v>0</v>
      </c>
      <c r="AE665" s="42">
        <f t="shared" si="43"/>
        <v>0</v>
      </c>
      <c r="AF665" s="42">
        <f t="shared" si="44"/>
        <v>0</v>
      </c>
    </row>
    <row r="666" spans="1:32" hidden="1" x14ac:dyDescent="0.15">
      <c r="A666" s="12" t="s">
        <v>2042</v>
      </c>
      <c r="B666" s="12">
        <v>39</v>
      </c>
      <c r="C666" s="12" t="s">
        <v>401</v>
      </c>
      <c r="D666" s="12" t="s">
        <v>6</v>
      </c>
      <c r="E666" s="12" t="s">
        <v>6</v>
      </c>
      <c r="F666" s="12" t="s">
        <v>352</v>
      </c>
      <c r="G666" s="12" t="s">
        <v>2043</v>
      </c>
      <c r="H666" s="12" t="s">
        <v>404</v>
      </c>
      <c r="I666" s="12" t="s">
        <v>404</v>
      </c>
      <c r="J666" s="12" t="s">
        <v>171</v>
      </c>
      <c r="K666" s="12" t="s">
        <v>171</v>
      </c>
      <c r="L666" s="12" t="s">
        <v>403</v>
      </c>
      <c r="M666" s="12" t="s">
        <v>376</v>
      </c>
      <c r="N666" s="13">
        <v>5.0793910000000002</v>
      </c>
      <c r="O666" s="13">
        <v>5.0793910000000002</v>
      </c>
      <c r="P666" s="13">
        <v>5.0793910000000002</v>
      </c>
      <c r="Q666" s="13">
        <v>5.0793910000000002</v>
      </c>
      <c r="R666" s="13">
        <v>5.0793910000000002</v>
      </c>
      <c r="S666" s="13">
        <v>5.0793910000000002</v>
      </c>
      <c r="T666" s="13">
        <v>5.0793910000000002</v>
      </c>
      <c r="U666" s="13">
        <v>5.0793910000000002</v>
      </c>
      <c r="V666" s="13">
        <v>5.0793910000000002</v>
      </c>
      <c r="W666" s="13">
        <v>5.0793910000000002</v>
      </c>
      <c r="X666" s="13">
        <v>5.0793910000000002</v>
      </c>
      <c r="Y666" s="30">
        <v>5.0793910000000002</v>
      </c>
      <c r="Z666" s="14">
        <v>60.952691999999999</v>
      </c>
      <c r="AA666" s="13">
        <v>5.0793910000000002</v>
      </c>
      <c r="AB666" s="13">
        <v>5.0793910000000002</v>
      </c>
      <c r="AC666" s="42">
        <f t="shared" si="41"/>
        <v>10.158782</v>
      </c>
      <c r="AD666" s="42">
        <f t="shared" si="42"/>
        <v>0</v>
      </c>
      <c r="AE666" s="42">
        <f t="shared" si="43"/>
        <v>0</v>
      </c>
      <c r="AF666" s="42">
        <f t="shared" si="44"/>
        <v>0</v>
      </c>
    </row>
    <row r="667" spans="1:32" hidden="1" x14ac:dyDescent="0.15">
      <c r="A667" s="12" t="s">
        <v>2044</v>
      </c>
      <c r="B667" s="12">
        <v>39</v>
      </c>
      <c r="C667" s="12" t="s">
        <v>401</v>
      </c>
      <c r="D667" s="12" t="s">
        <v>6</v>
      </c>
      <c r="E667" s="12" t="s">
        <v>6</v>
      </c>
      <c r="F667" s="12" t="s">
        <v>352</v>
      </c>
      <c r="G667" s="12" t="s">
        <v>2045</v>
      </c>
      <c r="H667" s="12" t="s">
        <v>374</v>
      </c>
      <c r="I667" s="12" t="s">
        <v>375</v>
      </c>
      <c r="J667" s="12" t="s">
        <v>1365</v>
      </c>
      <c r="K667" s="12" t="s">
        <v>1365</v>
      </c>
      <c r="L667" s="12" t="s">
        <v>481</v>
      </c>
      <c r="M667" s="12" t="s">
        <v>376</v>
      </c>
      <c r="N667" s="13">
        <v>4.6719999999999997</v>
      </c>
      <c r="O667" s="13">
        <v>4.6719999999999997</v>
      </c>
      <c r="P667" s="13">
        <v>4.6719999999999997</v>
      </c>
      <c r="Q667" s="13">
        <v>4.6719999999999997</v>
      </c>
      <c r="R667" s="13">
        <v>4.6719999999999997</v>
      </c>
      <c r="S667" s="13">
        <v>4.6719999999999997</v>
      </c>
      <c r="T667" s="13">
        <v>4.6719999999999997</v>
      </c>
      <c r="U667" s="13">
        <v>4.6719999999999997</v>
      </c>
      <c r="V667" s="13">
        <v>4.6719999999999997</v>
      </c>
      <c r="W667" s="13">
        <v>4.6719999999999997</v>
      </c>
      <c r="X667" s="13">
        <v>4.6719999999999997</v>
      </c>
      <c r="Y667" s="30">
        <v>4.6719999999999997</v>
      </c>
      <c r="Z667" s="14">
        <v>56.064</v>
      </c>
      <c r="AA667" s="13">
        <v>4.6719999999999997</v>
      </c>
      <c r="AB667" s="13">
        <v>4.6719999999999997</v>
      </c>
      <c r="AC667" s="42">
        <f t="shared" si="41"/>
        <v>9.3439999999999994</v>
      </c>
      <c r="AD667" s="42">
        <f t="shared" si="42"/>
        <v>0</v>
      </c>
      <c r="AE667" s="42">
        <f t="shared" si="43"/>
        <v>0</v>
      </c>
      <c r="AF667" s="42">
        <f t="shared" si="44"/>
        <v>0</v>
      </c>
    </row>
    <row r="668" spans="1:32" hidden="1" x14ac:dyDescent="0.15">
      <c r="A668" s="12" t="s">
        <v>2046</v>
      </c>
      <c r="B668" s="12">
        <v>39</v>
      </c>
      <c r="C668" s="12" t="s">
        <v>401</v>
      </c>
      <c r="D668" s="12" t="s">
        <v>6</v>
      </c>
      <c r="E668" s="12" t="s">
        <v>6</v>
      </c>
      <c r="F668" s="12" t="s">
        <v>352</v>
      </c>
      <c r="G668" s="12" t="s">
        <v>2047</v>
      </c>
      <c r="H668" s="12" t="s">
        <v>355</v>
      </c>
      <c r="I668" s="12" t="s">
        <v>355</v>
      </c>
      <c r="J668" s="12" t="s">
        <v>2048</v>
      </c>
      <c r="K668" s="12" t="s">
        <v>1067</v>
      </c>
      <c r="L668" s="12" t="s">
        <v>1065</v>
      </c>
      <c r="M668" s="12" t="s">
        <v>376</v>
      </c>
      <c r="N668" s="13">
        <v>5.3125</v>
      </c>
      <c r="O668" s="13">
        <v>5.3125</v>
      </c>
      <c r="P668" s="13">
        <v>5.3125</v>
      </c>
      <c r="Q668" s="13">
        <v>5.3125</v>
      </c>
      <c r="R668" s="13">
        <v>5.3125</v>
      </c>
      <c r="S668" s="13">
        <v>5.3125</v>
      </c>
      <c r="T668" s="13">
        <v>5.3125</v>
      </c>
      <c r="U668" s="13">
        <v>5.3125</v>
      </c>
      <c r="V668" s="13">
        <v>5.3125</v>
      </c>
      <c r="W668" s="13">
        <v>5.3125</v>
      </c>
      <c r="X668" s="13">
        <v>5.3125</v>
      </c>
      <c r="Y668" s="30">
        <v>5.3125</v>
      </c>
      <c r="Z668" s="14">
        <v>63.75</v>
      </c>
      <c r="AA668" s="13">
        <v>5.3125</v>
      </c>
      <c r="AB668" s="13">
        <v>5.3125</v>
      </c>
      <c r="AC668" s="42">
        <f t="shared" si="41"/>
        <v>10.625</v>
      </c>
      <c r="AD668" s="42">
        <f t="shared" si="42"/>
        <v>0</v>
      </c>
      <c r="AE668" s="42">
        <f t="shared" si="43"/>
        <v>0</v>
      </c>
      <c r="AF668" s="42">
        <f t="shared" si="44"/>
        <v>0</v>
      </c>
    </row>
    <row r="669" spans="1:32" hidden="1" x14ac:dyDescent="0.15">
      <c r="A669" s="12" t="s">
        <v>2049</v>
      </c>
      <c r="B669" s="12">
        <v>39</v>
      </c>
      <c r="C669" s="12" t="s">
        <v>401</v>
      </c>
      <c r="D669" s="12" t="s">
        <v>6</v>
      </c>
      <c r="E669" s="12" t="s">
        <v>6</v>
      </c>
      <c r="F669" s="12" t="s">
        <v>352</v>
      </c>
      <c r="G669" s="12" t="s">
        <v>2050</v>
      </c>
      <c r="H669" s="12" t="s">
        <v>355</v>
      </c>
      <c r="I669" s="12" t="s">
        <v>355</v>
      </c>
      <c r="J669" s="12" t="s">
        <v>2048</v>
      </c>
      <c r="K669" s="12" t="s">
        <v>1067</v>
      </c>
      <c r="L669" s="12" t="s">
        <v>1065</v>
      </c>
      <c r="M669" s="12" t="s">
        <v>376</v>
      </c>
      <c r="N669" s="13">
        <v>5.3125</v>
      </c>
      <c r="O669" s="13">
        <v>5.3125</v>
      </c>
      <c r="P669" s="13">
        <v>5.3125</v>
      </c>
      <c r="Q669" s="13">
        <v>5.3125</v>
      </c>
      <c r="R669" s="13">
        <v>5.3125</v>
      </c>
      <c r="S669" s="13">
        <v>5.3125</v>
      </c>
      <c r="T669" s="13">
        <v>5.3125</v>
      </c>
      <c r="U669" s="13">
        <v>5.3125</v>
      </c>
      <c r="V669" s="13">
        <v>5.3125</v>
      </c>
      <c r="W669" s="13">
        <v>5.3125</v>
      </c>
      <c r="X669" s="13">
        <v>5.3125</v>
      </c>
      <c r="Y669" s="30">
        <v>5.3125</v>
      </c>
      <c r="Z669" s="14">
        <v>63.75</v>
      </c>
      <c r="AA669" s="13">
        <v>5.3125</v>
      </c>
      <c r="AB669" s="13">
        <v>5.3125</v>
      </c>
      <c r="AC669" s="42">
        <f t="shared" si="41"/>
        <v>10.625</v>
      </c>
      <c r="AD669" s="42">
        <f t="shared" si="42"/>
        <v>0</v>
      </c>
      <c r="AE669" s="42">
        <f t="shared" si="43"/>
        <v>0</v>
      </c>
      <c r="AF669" s="42">
        <f t="shared" si="44"/>
        <v>0</v>
      </c>
    </row>
    <row r="670" spans="1:32" hidden="1" x14ac:dyDescent="0.15">
      <c r="A670" s="12" t="s">
        <v>2051</v>
      </c>
      <c r="B670" s="12">
        <v>39</v>
      </c>
      <c r="C670" s="12" t="s">
        <v>401</v>
      </c>
      <c r="D670" s="12" t="s">
        <v>6</v>
      </c>
      <c r="E670" s="12" t="s">
        <v>6</v>
      </c>
      <c r="F670" s="12" t="s">
        <v>352</v>
      </c>
      <c r="G670" s="12" t="s">
        <v>2052</v>
      </c>
      <c r="H670" s="12" t="s">
        <v>404</v>
      </c>
      <c r="I670" s="12" t="s">
        <v>404</v>
      </c>
      <c r="J670" s="12" t="s">
        <v>2053</v>
      </c>
      <c r="K670" s="12" t="s">
        <v>2053</v>
      </c>
      <c r="L670" s="12" t="s">
        <v>403</v>
      </c>
      <c r="M670" s="12" t="s">
        <v>358</v>
      </c>
      <c r="N670" s="13">
        <v>6.9257</v>
      </c>
      <c r="O670" s="13">
        <v>6.9257</v>
      </c>
      <c r="P670" s="13">
        <v>6.9257</v>
      </c>
      <c r="Q670" s="13">
        <v>6.9257</v>
      </c>
      <c r="R670" s="13">
        <v>6.9257</v>
      </c>
      <c r="S670" s="13">
        <v>6.9257</v>
      </c>
      <c r="T670" s="13">
        <v>6.9257</v>
      </c>
      <c r="U670" s="13">
        <v>6.9257</v>
      </c>
      <c r="V670" s="13">
        <v>6.9257</v>
      </c>
      <c r="W670" s="13">
        <v>6.9257</v>
      </c>
      <c r="X670" s="13">
        <v>6.9257</v>
      </c>
      <c r="Y670" s="30">
        <v>6.9257</v>
      </c>
      <c r="Z670" s="14">
        <v>83.108400000000003</v>
      </c>
      <c r="AA670" s="13">
        <v>6.9257</v>
      </c>
      <c r="AB670" s="13">
        <v>6.9257</v>
      </c>
      <c r="AC670" s="42">
        <f t="shared" si="41"/>
        <v>13.8514</v>
      </c>
      <c r="AD670" s="42">
        <f t="shared" si="42"/>
        <v>0</v>
      </c>
      <c r="AE670" s="42">
        <f t="shared" si="43"/>
        <v>0</v>
      </c>
      <c r="AF670" s="42">
        <f t="shared" si="44"/>
        <v>0</v>
      </c>
    </row>
    <row r="671" spans="1:32" hidden="1" x14ac:dyDescent="0.15">
      <c r="A671" s="12" t="s">
        <v>2054</v>
      </c>
      <c r="B671" s="12">
        <v>39</v>
      </c>
      <c r="C671" s="12" t="s">
        <v>401</v>
      </c>
      <c r="D671" s="12" t="s">
        <v>6</v>
      </c>
      <c r="E671" s="12" t="s">
        <v>6</v>
      </c>
      <c r="F671" s="12" t="s">
        <v>352</v>
      </c>
      <c r="G671" s="12" t="s">
        <v>2055</v>
      </c>
      <c r="H671" s="12" t="s">
        <v>374</v>
      </c>
      <c r="I671" s="12" t="s">
        <v>375</v>
      </c>
      <c r="J671" s="12" t="s">
        <v>2056</v>
      </c>
      <c r="K671" s="12" t="s">
        <v>233</v>
      </c>
      <c r="L671" s="12" t="s">
        <v>421</v>
      </c>
      <c r="M671" s="12" t="s">
        <v>376</v>
      </c>
      <c r="N671" s="13">
        <v>47.352035999999998</v>
      </c>
      <c r="O671" s="13">
        <v>47.352035999999998</v>
      </c>
      <c r="P671" s="13">
        <v>47.352035999999998</v>
      </c>
      <c r="Q671" s="13">
        <v>47.352035999999998</v>
      </c>
      <c r="R671" s="13">
        <v>47.352035999999998</v>
      </c>
      <c r="S671" s="13">
        <v>47.352035999999998</v>
      </c>
      <c r="T671" s="13">
        <v>47.352035999999998</v>
      </c>
      <c r="U671" s="13">
        <v>47.352035999999998</v>
      </c>
      <c r="V671" s="13">
        <v>47.352035999999998</v>
      </c>
      <c r="W671" s="13">
        <v>47.352035999999998</v>
      </c>
      <c r="X671" s="13">
        <v>47.352035999999998</v>
      </c>
      <c r="Y671" s="30">
        <v>47.352035999999998</v>
      </c>
      <c r="Z671" s="14">
        <v>568.22443199999998</v>
      </c>
      <c r="AA671" s="13">
        <v>47.352035999999998</v>
      </c>
      <c r="AB671" s="13">
        <v>47.352035999999998</v>
      </c>
      <c r="AC671" s="42">
        <f t="shared" si="41"/>
        <v>94.704071999999996</v>
      </c>
      <c r="AD671" s="42">
        <f t="shared" si="42"/>
        <v>0</v>
      </c>
      <c r="AE671" s="42">
        <f t="shared" si="43"/>
        <v>0</v>
      </c>
      <c r="AF671" s="42">
        <f t="shared" si="44"/>
        <v>0</v>
      </c>
    </row>
    <row r="672" spans="1:32" hidden="1" x14ac:dyDescent="0.15">
      <c r="A672" s="12" t="s">
        <v>2057</v>
      </c>
      <c r="B672" s="12">
        <v>39</v>
      </c>
      <c r="C672" s="12" t="s">
        <v>401</v>
      </c>
      <c r="D672" s="12" t="s">
        <v>6</v>
      </c>
      <c r="E672" s="12" t="s">
        <v>6</v>
      </c>
      <c r="F672" s="12" t="s">
        <v>352</v>
      </c>
      <c r="G672" s="12" t="s">
        <v>2058</v>
      </c>
      <c r="H672" s="12" t="s">
        <v>404</v>
      </c>
      <c r="I672" s="12" t="s">
        <v>404</v>
      </c>
      <c r="J672" s="12" t="s">
        <v>2059</v>
      </c>
      <c r="K672" s="12" t="s">
        <v>121</v>
      </c>
      <c r="L672" s="12" t="s">
        <v>478</v>
      </c>
      <c r="M672" s="12" t="s">
        <v>376</v>
      </c>
      <c r="N672" s="13">
        <v>5.3467269999999996</v>
      </c>
      <c r="O672" s="13">
        <v>5.3467269999999996</v>
      </c>
      <c r="P672" s="13">
        <v>5.3467269999999996</v>
      </c>
      <c r="Q672" s="13">
        <v>5.3467269999999996</v>
      </c>
      <c r="R672" s="13">
        <v>5.3467269999999996</v>
      </c>
      <c r="S672" s="13">
        <v>5.3467269999999996</v>
      </c>
      <c r="T672" s="13">
        <v>5.3467269999999996</v>
      </c>
      <c r="U672" s="13">
        <v>5.3467269999999996</v>
      </c>
      <c r="V672" s="13">
        <v>5.3467269999999996</v>
      </c>
      <c r="W672" s="13">
        <v>5.3467269999999996</v>
      </c>
      <c r="X672" s="13">
        <v>5.3467269999999996</v>
      </c>
      <c r="Y672" s="30">
        <v>5.3467269999999996</v>
      </c>
      <c r="Z672" s="14">
        <v>64.160724000000002</v>
      </c>
      <c r="AA672" s="13">
        <v>5.3467269999999996</v>
      </c>
      <c r="AB672" s="13">
        <v>5.3467269999999996</v>
      </c>
      <c r="AC672" s="42">
        <f t="shared" si="41"/>
        <v>10.693453999999999</v>
      </c>
      <c r="AD672" s="42">
        <f t="shared" si="42"/>
        <v>0</v>
      </c>
      <c r="AE672" s="42">
        <f t="shared" si="43"/>
        <v>0</v>
      </c>
      <c r="AF672" s="42">
        <f t="shared" si="44"/>
        <v>0</v>
      </c>
    </row>
    <row r="673" spans="1:32" hidden="1" x14ac:dyDescent="0.15">
      <c r="A673" s="12" t="s">
        <v>2060</v>
      </c>
      <c r="B673" s="12">
        <v>39</v>
      </c>
      <c r="C673" s="12" t="s">
        <v>401</v>
      </c>
      <c r="D673" s="12" t="s">
        <v>6</v>
      </c>
      <c r="E673" s="12" t="s">
        <v>6</v>
      </c>
      <c r="F673" s="12" t="s">
        <v>352</v>
      </c>
      <c r="G673" s="12" t="s">
        <v>2061</v>
      </c>
      <c r="H673" s="12" t="s">
        <v>404</v>
      </c>
      <c r="I673" s="12" t="s">
        <v>404</v>
      </c>
      <c r="J673" s="12" t="s">
        <v>1954</v>
      </c>
      <c r="K673" s="12" t="s">
        <v>1954</v>
      </c>
      <c r="L673" s="12" t="s">
        <v>403</v>
      </c>
      <c r="M673" s="12" t="s">
        <v>358</v>
      </c>
      <c r="N673" s="13">
        <v>4.4383999999999997</v>
      </c>
      <c r="O673" s="13">
        <v>4.4383999999999997</v>
      </c>
      <c r="P673" s="13">
        <v>4.4383999999999997</v>
      </c>
      <c r="Q673" s="13">
        <v>4.4383999999999997</v>
      </c>
      <c r="R673" s="13">
        <v>4.4383999999999997</v>
      </c>
      <c r="S673" s="13">
        <v>4.4383999999999997</v>
      </c>
      <c r="T673" s="13">
        <v>4.4383999999999997</v>
      </c>
      <c r="U673" s="13">
        <v>4.4383999999999997</v>
      </c>
      <c r="V673" s="13">
        <v>4.4383999999999997</v>
      </c>
      <c r="W673" s="13">
        <v>4.4383999999999997</v>
      </c>
      <c r="X673" s="13">
        <v>4.4383999999999997</v>
      </c>
      <c r="Y673" s="30">
        <v>4.4383999999999997</v>
      </c>
      <c r="Z673" s="14">
        <v>53.260800000000003</v>
      </c>
      <c r="AA673" s="13">
        <v>4.4383999999999997</v>
      </c>
      <c r="AB673" s="13">
        <v>4.4383999999999997</v>
      </c>
      <c r="AC673" s="42">
        <f t="shared" si="41"/>
        <v>8.8767999999999994</v>
      </c>
      <c r="AD673" s="42">
        <f t="shared" si="42"/>
        <v>0</v>
      </c>
      <c r="AE673" s="42">
        <f t="shared" si="43"/>
        <v>0</v>
      </c>
      <c r="AF673" s="42">
        <f t="shared" si="44"/>
        <v>0</v>
      </c>
    </row>
    <row r="674" spans="1:32" hidden="1" x14ac:dyDescent="0.15">
      <c r="A674" s="12" t="s">
        <v>2062</v>
      </c>
      <c r="B674" s="12">
        <v>39</v>
      </c>
      <c r="C674" s="12" t="s">
        <v>401</v>
      </c>
      <c r="D674" s="12" t="s">
        <v>6</v>
      </c>
      <c r="E674" s="12" t="s">
        <v>6</v>
      </c>
      <c r="F674" s="12" t="s">
        <v>352</v>
      </c>
      <c r="G674" s="12" t="s">
        <v>2063</v>
      </c>
      <c r="H674" s="12" t="s">
        <v>404</v>
      </c>
      <c r="I674" s="12" t="s">
        <v>404</v>
      </c>
      <c r="J674" s="12" t="s">
        <v>172</v>
      </c>
      <c r="K674" s="12" t="s">
        <v>172</v>
      </c>
      <c r="L674" s="12" t="s">
        <v>403</v>
      </c>
      <c r="M674" s="12" t="s">
        <v>376</v>
      </c>
      <c r="N674" s="13">
        <v>8.0514539999999997</v>
      </c>
      <c r="O674" s="13">
        <v>8.0514539999999997</v>
      </c>
      <c r="P674" s="13">
        <v>8.0514539999999997</v>
      </c>
      <c r="Q674" s="13">
        <v>8.0514539999999997</v>
      </c>
      <c r="R674" s="13">
        <v>8.0514539999999997</v>
      </c>
      <c r="S674" s="13">
        <v>8.0514539999999997</v>
      </c>
      <c r="T674" s="13">
        <v>8.0514539999999997</v>
      </c>
      <c r="U674" s="13">
        <v>8.0514539999999997</v>
      </c>
      <c r="V674" s="13">
        <v>8.0514539999999997</v>
      </c>
      <c r="W674" s="13">
        <v>8.0514539999999997</v>
      </c>
      <c r="X674" s="13">
        <v>8.0514539999999997</v>
      </c>
      <c r="Y674" s="30">
        <v>8.0514539999999997</v>
      </c>
      <c r="Z674" s="14">
        <v>96.617447999999996</v>
      </c>
      <c r="AA674" s="13">
        <v>8.0514539999999997</v>
      </c>
      <c r="AB674" s="13">
        <v>8.0514539999999997</v>
      </c>
      <c r="AC674" s="42">
        <f t="shared" si="41"/>
        <v>16.102907999999999</v>
      </c>
      <c r="AD674" s="42">
        <f t="shared" si="42"/>
        <v>0</v>
      </c>
      <c r="AE674" s="42">
        <f t="shared" si="43"/>
        <v>0</v>
      </c>
      <c r="AF674" s="42">
        <f t="shared" si="44"/>
        <v>0</v>
      </c>
    </row>
    <row r="675" spans="1:32" hidden="1" x14ac:dyDescent="0.15">
      <c r="A675" s="12" t="s">
        <v>2064</v>
      </c>
      <c r="B675" s="12">
        <v>39</v>
      </c>
      <c r="C675" s="12" t="s">
        <v>401</v>
      </c>
      <c r="D675" s="12" t="s">
        <v>6</v>
      </c>
      <c r="E675" s="12" t="s">
        <v>6</v>
      </c>
      <c r="F675" s="12" t="s">
        <v>352</v>
      </c>
      <c r="G675" s="12" t="s">
        <v>2065</v>
      </c>
      <c r="H675" s="12" t="s">
        <v>404</v>
      </c>
      <c r="I675" s="12" t="s">
        <v>404</v>
      </c>
      <c r="J675" s="12" t="s">
        <v>2066</v>
      </c>
      <c r="K675" s="12" t="s">
        <v>2067</v>
      </c>
      <c r="L675" s="12" t="s">
        <v>871</v>
      </c>
      <c r="M675" s="12" t="s">
        <v>376</v>
      </c>
      <c r="N675" s="13">
        <v>1.8897269999999999</v>
      </c>
      <c r="O675" s="13">
        <v>1.8897269999999999</v>
      </c>
      <c r="P675" s="13">
        <v>1.8897269999999999</v>
      </c>
      <c r="Q675" s="13">
        <v>1.8897269999999999</v>
      </c>
      <c r="R675" s="13">
        <v>1.8897269999999999</v>
      </c>
      <c r="S675" s="13">
        <v>1.8897269999999999</v>
      </c>
      <c r="T675" s="13">
        <v>1.8897269999999999</v>
      </c>
      <c r="U675" s="13">
        <v>1.8897269999999999</v>
      </c>
      <c r="V675" s="13">
        <v>0</v>
      </c>
      <c r="W675" s="13">
        <v>0</v>
      </c>
      <c r="X675" s="13">
        <v>0</v>
      </c>
      <c r="Y675" s="30">
        <v>0</v>
      </c>
      <c r="Z675" s="14">
        <v>15.117815999999999</v>
      </c>
      <c r="AA675" s="13">
        <v>0</v>
      </c>
      <c r="AB675" s="13">
        <v>0</v>
      </c>
      <c r="AC675" s="42">
        <f t="shared" si="41"/>
        <v>0</v>
      </c>
      <c r="AD675" s="42">
        <f t="shared" si="42"/>
        <v>-1.8897269999999999</v>
      </c>
      <c r="AE675" s="42">
        <f t="shared" si="43"/>
        <v>-1.8897269999999999</v>
      </c>
      <c r="AF675" s="42">
        <f t="shared" si="44"/>
        <v>-3.7794539999999999</v>
      </c>
    </row>
    <row r="676" spans="1:32" hidden="1" x14ac:dyDescent="0.15">
      <c r="A676" s="12" t="s">
        <v>2068</v>
      </c>
      <c r="B676" s="12">
        <v>39</v>
      </c>
      <c r="C676" s="12" t="s">
        <v>401</v>
      </c>
      <c r="D676" s="12" t="s">
        <v>6</v>
      </c>
      <c r="E676" s="12" t="s">
        <v>6</v>
      </c>
      <c r="F676" s="12" t="s">
        <v>352</v>
      </c>
      <c r="G676" s="12" t="s">
        <v>2069</v>
      </c>
      <c r="H676" s="12" t="s">
        <v>404</v>
      </c>
      <c r="I676" s="12" t="s">
        <v>404</v>
      </c>
      <c r="J676" s="12" t="s">
        <v>2070</v>
      </c>
      <c r="K676" s="12" t="s">
        <v>2070</v>
      </c>
      <c r="L676" s="12" t="s">
        <v>403</v>
      </c>
      <c r="M676" s="12" t="s">
        <v>376</v>
      </c>
      <c r="N676" s="13">
        <v>6.1691859999999998</v>
      </c>
      <c r="O676" s="13">
        <v>6.1691859999999998</v>
      </c>
      <c r="P676" s="13">
        <v>6.1691859999999998</v>
      </c>
      <c r="Q676" s="13">
        <v>6.1691859999999998</v>
      </c>
      <c r="R676" s="13">
        <v>6.1691859999999998</v>
      </c>
      <c r="S676" s="13">
        <v>6.1691859999999998</v>
      </c>
      <c r="T676" s="13">
        <v>6.1691859999999998</v>
      </c>
      <c r="U676" s="13">
        <v>6.1691859999999998</v>
      </c>
      <c r="V676" s="13">
        <v>6.1691859999999998</v>
      </c>
      <c r="W676" s="13">
        <v>6.2049450000000004</v>
      </c>
      <c r="X676" s="13">
        <v>6.2049450000000004</v>
      </c>
      <c r="Y676" s="30">
        <v>6.2049450000000004</v>
      </c>
      <c r="Z676" s="14">
        <v>74.137508999999994</v>
      </c>
      <c r="AA676" s="13">
        <v>6.2049450000000004</v>
      </c>
      <c r="AB676" s="13">
        <v>6.2049450000000004</v>
      </c>
      <c r="AC676" s="42">
        <f t="shared" si="41"/>
        <v>12.409890000000001</v>
      </c>
      <c r="AD676" s="42">
        <f t="shared" si="42"/>
        <v>3.575900000000054E-2</v>
      </c>
      <c r="AE676" s="42">
        <f t="shared" si="43"/>
        <v>3.575900000000054E-2</v>
      </c>
      <c r="AF676" s="42">
        <f t="shared" si="44"/>
        <v>7.1518000000001081E-2</v>
      </c>
    </row>
    <row r="677" spans="1:32" hidden="1" x14ac:dyDescent="0.15">
      <c r="A677" s="12" t="s">
        <v>2071</v>
      </c>
      <c r="B677" s="12">
        <v>39</v>
      </c>
      <c r="C677" s="12" t="s">
        <v>401</v>
      </c>
      <c r="D677" s="12" t="s">
        <v>6</v>
      </c>
      <c r="E677" s="12" t="s">
        <v>6</v>
      </c>
      <c r="F677" s="12" t="s">
        <v>352</v>
      </c>
      <c r="G677" s="12" t="s">
        <v>2072</v>
      </c>
      <c r="H677" s="12" t="s">
        <v>404</v>
      </c>
      <c r="I677" s="12" t="s">
        <v>404</v>
      </c>
      <c r="J677" s="12" t="s">
        <v>202</v>
      </c>
      <c r="K677" s="12" t="s">
        <v>202</v>
      </c>
      <c r="L677" s="12" t="s">
        <v>403</v>
      </c>
      <c r="M677" s="12" t="s">
        <v>376</v>
      </c>
      <c r="N677" s="13">
        <v>4.2305489999999999</v>
      </c>
      <c r="O677" s="13">
        <v>4.2305489999999999</v>
      </c>
      <c r="P677" s="13">
        <v>4.2305489999999999</v>
      </c>
      <c r="Q677" s="13">
        <v>4.2305489999999999</v>
      </c>
      <c r="R677" s="13">
        <v>4.2305489999999999</v>
      </c>
      <c r="S677" s="13">
        <v>4.2305489999999999</v>
      </c>
      <c r="T677" s="13">
        <v>4.2305489999999999</v>
      </c>
      <c r="U677" s="13">
        <v>4.2305489999999999</v>
      </c>
      <c r="V677" s="13">
        <v>4.2305489999999999</v>
      </c>
      <c r="W677" s="13">
        <v>4.2305489999999999</v>
      </c>
      <c r="X677" s="13">
        <v>4.2305489999999999</v>
      </c>
      <c r="Y677" s="30">
        <v>4.2305489999999999</v>
      </c>
      <c r="Z677" s="14">
        <v>50.766587999999999</v>
      </c>
      <c r="AA677" s="13">
        <v>4.2305489999999999</v>
      </c>
      <c r="AB677" s="13">
        <v>4.2305489999999999</v>
      </c>
      <c r="AC677" s="42">
        <f t="shared" si="41"/>
        <v>8.4610979999999998</v>
      </c>
      <c r="AD677" s="42">
        <f t="shared" si="42"/>
        <v>0</v>
      </c>
      <c r="AE677" s="42">
        <f t="shared" si="43"/>
        <v>0</v>
      </c>
      <c r="AF677" s="42">
        <f t="shared" si="44"/>
        <v>0</v>
      </c>
    </row>
    <row r="678" spans="1:32" hidden="1" x14ac:dyDescent="0.15">
      <c r="A678" s="12" t="s">
        <v>2073</v>
      </c>
      <c r="B678" s="12">
        <v>39</v>
      </c>
      <c r="C678" s="12" t="s">
        <v>401</v>
      </c>
      <c r="D678" s="12" t="s">
        <v>6</v>
      </c>
      <c r="E678" s="12" t="s">
        <v>6</v>
      </c>
      <c r="F678" s="12" t="s">
        <v>352</v>
      </c>
      <c r="G678" s="12" t="s">
        <v>2074</v>
      </c>
      <c r="H678" s="12" t="s">
        <v>404</v>
      </c>
      <c r="I678" s="12" t="s">
        <v>404</v>
      </c>
      <c r="J678" s="12" t="s">
        <v>127</v>
      </c>
      <c r="K678" s="12" t="s">
        <v>127</v>
      </c>
      <c r="L678" s="12" t="s">
        <v>789</v>
      </c>
      <c r="M678" s="12" t="s">
        <v>376</v>
      </c>
      <c r="N678" s="13">
        <v>4.6301860000000001</v>
      </c>
      <c r="O678" s="13">
        <v>4.6301860000000001</v>
      </c>
      <c r="P678" s="13">
        <v>4.6301860000000001</v>
      </c>
      <c r="Q678" s="13">
        <v>4.6301860000000001</v>
      </c>
      <c r="R678" s="13">
        <v>4.6301860000000001</v>
      </c>
      <c r="S678" s="13">
        <v>4.6301860000000001</v>
      </c>
      <c r="T678" s="13">
        <v>4.6301860000000001</v>
      </c>
      <c r="U678" s="13">
        <v>4.6301860000000001</v>
      </c>
      <c r="V678" s="13">
        <v>4.6301860000000001</v>
      </c>
      <c r="W678" s="13">
        <v>-3.2411300000000001</v>
      </c>
      <c r="X678" s="13">
        <v>0</v>
      </c>
      <c r="Y678" s="30">
        <v>0</v>
      </c>
      <c r="Z678" s="14">
        <v>38.430543999999998</v>
      </c>
      <c r="AA678" s="13">
        <v>0</v>
      </c>
      <c r="AB678" s="13">
        <v>0</v>
      </c>
      <c r="AC678" s="42">
        <f t="shared" si="41"/>
        <v>0</v>
      </c>
      <c r="AD678" s="42">
        <f t="shared" si="42"/>
        <v>-4.6301860000000001</v>
      </c>
      <c r="AE678" s="42">
        <f t="shared" si="43"/>
        <v>-4.6301860000000001</v>
      </c>
      <c r="AF678" s="42">
        <f t="shared" si="44"/>
        <v>-9.2603720000000003</v>
      </c>
    </row>
    <row r="679" spans="1:32" hidden="1" x14ac:dyDescent="0.15">
      <c r="A679" s="12" t="s">
        <v>2075</v>
      </c>
      <c r="B679" s="12">
        <v>39</v>
      </c>
      <c r="C679" s="12" t="s">
        <v>401</v>
      </c>
      <c r="D679" s="12" t="s">
        <v>6</v>
      </c>
      <c r="E679" s="12" t="s">
        <v>6</v>
      </c>
      <c r="F679" s="12" t="s">
        <v>352</v>
      </c>
      <c r="G679" s="12" t="s">
        <v>2076</v>
      </c>
      <c r="H679" s="12" t="s">
        <v>355</v>
      </c>
      <c r="I679" s="12" t="s">
        <v>355</v>
      </c>
      <c r="J679" s="12" t="s">
        <v>256</v>
      </c>
      <c r="K679" s="12" t="s">
        <v>256</v>
      </c>
      <c r="L679" s="12" t="s">
        <v>354</v>
      </c>
      <c r="M679" s="12" t="s">
        <v>376</v>
      </c>
      <c r="N679" s="13">
        <v>5.04</v>
      </c>
      <c r="O679" s="13">
        <v>5.04</v>
      </c>
      <c r="P679" s="13">
        <v>5.04</v>
      </c>
      <c r="Q679" s="13">
        <v>5.04</v>
      </c>
      <c r="R679" s="13">
        <v>5.04</v>
      </c>
      <c r="S679" s="13">
        <v>5.04</v>
      </c>
      <c r="T679" s="13">
        <v>5.04</v>
      </c>
      <c r="U679" s="13">
        <v>5.04</v>
      </c>
      <c r="V679" s="13">
        <v>5.04</v>
      </c>
      <c r="W679" s="13">
        <v>5.04</v>
      </c>
      <c r="X679" s="13">
        <v>5.04</v>
      </c>
      <c r="Y679" s="30">
        <v>5.04</v>
      </c>
      <c r="Z679" s="14">
        <v>60.48</v>
      </c>
      <c r="AA679" s="13">
        <v>5.04</v>
      </c>
      <c r="AB679" s="13">
        <v>5.04</v>
      </c>
      <c r="AC679" s="42">
        <f t="shared" si="41"/>
        <v>10.08</v>
      </c>
      <c r="AD679" s="42">
        <f t="shared" si="42"/>
        <v>0</v>
      </c>
      <c r="AE679" s="42">
        <f t="shared" si="43"/>
        <v>0</v>
      </c>
      <c r="AF679" s="42">
        <f t="shared" si="44"/>
        <v>0</v>
      </c>
    </row>
    <row r="680" spans="1:32" hidden="1" x14ac:dyDescent="0.15">
      <c r="A680" s="12" t="s">
        <v>2077</v>
      </c>
      <c r="B680" s="12">
        <v>39</v>
      </c>
      <c r="C680" s="12" t="s">
        <v>401</v>
      </c>
      <c r="D680" s="12" t="s">
        <v>6</v>
      </c>
      <c r="E680" s="12" t="s">
        <v>6</v>
      </c>
      <c r="F680" s="12" t="s">
        <v>352</v>
      </c>
      <c r="G680" s="12" t="s">
        <v>2078</v>
      </c>
      <c r="H680" s="12" t="s">
        <v>404</v>
      </c>
      <c r="I680" s="12" t="s">
        <v>404</v>
      </c>
      <c r="J680" s="12" t="s">
        <v>173</v>
      </c>
      <c r="K680" s="12" t="s">
        <v>173</v>
      </c>
      <c r="L680" s="12" t="s">
        <v>403</v>
      </c>
      <c r="M680" s="12" t="s">
        <v>376</v>
      </c>
      <c r="N680" s="13">
        <v>7.829186</v>
      </c>
      <c r="O680" s="13">
        <v>7.829186</v>
      </c>
      <c r="P680" s="13">
        <v>7.829186</v>
      </c>
      <c r="Q680" s="13">
        <v>7.829186</v>
      </c>
      <c r="R680" s="13">
        <v>7.829186</v>
      </c>
      <c r="S680" s="13">
        <v>7.829186</v>
      </c>
      <c r="T680" s="13">
        <v>7.829186</v>
      </c>
      <c r="U680" s="13">
        <v>7.829186</v>
      </c>
      <c r="V680" s="13">
        <v>7.829186</v>
      </c>
      <c r="W680" s="13">
        <v>7.8649449999999996</v>
      </c>
      <c r="X680" s="13">
        <v>7.8649449999999996</v>
      </c>
      <c r="Y680" s="30">
        <v>7.8649449999999996</v>
      </c>
      <c r="Z680" s="14">
        <v>94.057508999999996</v>
      </c>
      <c r="AA680" s="13">
        <v>7.8649449999999996</v>
      </c>
      <c r="AB680" s="13">
        <v>7.8649449999999996</v>
      </c>
      <c r="AC680" s="42">
        <f t="shared" si="41"/>
        <v>15.729889999999999</v>
      </c>
      <c r="AD680" s="42">
        <f t="shared" si="42"/>
        <v>3.5758999999999652E-2</v>
      </c>
      <c r="AE680" s="42">
        <f t="shared" si="43"/>
        <v>3.5758999999999652E-2</v>
      </c>
      <c r="AF680" s="42">
        <f t="shared" si="44"/>
        <v>7.1517999999999304E-2</v>
      </c>
    </row>
    <row r="681" spans="1:32" hidden="1" x14ac:dyDescent="0.15">
      <c r="A681" s="12" t="s">
        <v>2079</v>
      </c>
      <c r="B681" s="12">
        <v>39</v>
      </c>
      <c r="C681" s="12" t="s">
        <v>401</v>
      </c>
      <c r="D681" s="12" t="s">
        <v>6</v>
      </c>
      <c r="E681" s="12" t="s">
        <v>6</v>
      </c>
      <c r="F681" s="12" t="s">
        <v>352</v>
      </c>
      <c r="G681" s="12" t="s">
        <v>2080</v>
      </c>
      <c r="H681" s="12" t="s">
        <v>366</v>
      </c>
      <c r="I681" s="12" t="s">
        <v>367</v>
      </c>
      <c r="J681" s="12" t="s">
        <v>2081</v>
      </c>
      <c r="K681" s="12" t="s">
        <v>278</v>
      </c>
      <c r="L681" s="12" t="s">
        <v>365</v>
      </c>
      <c r="M681" s="12" t="s">
        <v>376</v>
      </c>
      <c r="N681" s="13">
        <v>3.9712000000000001</v>
      </c>
      <c r="O681" s="13">
        <v>3.9712000000000001</v>
      </c>
      <c r="P681" s="13">
        <v>3.9712000000000001</v>
      </c>
      <c r="Q681" s="13">
        <v>3.9712000000000001</v>
      </c>
      <c r="R681" s="13">
        <v>3.9712000000000001</v>
      </c>
      <c r="S681" s="13">
        <v>3.9712000000000001</v>
      </c>
      <c r="T681" s="13">
        <v>3.9712000000000001</v>
      </c>
      <c r="U681" s="13">
        <v>3.9712000000000001</v>
      </c>
      <c r="V681" s="13">
        <v>3.9712000000000001</v>
      </c>
      <c r="W681" s="13">
        <v>3.9712000000000001</v>
      </c>
      <c r="X681" s="13">
        <v>3.9712000000000001</v>
      </c>
      <c r="Y681" s="30">
        <v>3.9712000000000001</v>
      </c>
      <c r="Z681" s="14">
        <v>47.654400000000003</v>
      </c>
      <c r="AA681" s="13">
        <v>3.9712000000000001</v>
      </c>
      <c r="AB681" s="13">
        <v>3.9712000000000001</v>
      </c>
      <c r="AC681" s="42">
        <f t="shared" si="41"/>
        <v>7.9424000000000001</v>
      </c>
      <c r="AD681" s="42">
        <f t="shared" si="42"/>
        <v>0</v>
      </c>
      <c r="AE681" s="42">
        <f t="shared" si="43"/>
        <v>0</v>
      </c>
      <c r="AF681" s="42">
        <f t="shared" si="44"/>
        <v>0</v>
      </c>
    </row>
    <row r="682" spans="1:32" hidden="1" x14ac:dyDescent="0.15">
      <c r="A682" s="12" t="s">
        <v>2082</v>
      </c>
      <c r="B682" s="12">
        <v>39</v>
      </c>
      <c r="C682" s="12" t="s">
        <v>401</v>
      </c>
      <c r="D682" s="12" t="s">
        <v>6</v>
      </c>
      <c r="E682" s="12" t="s">
        <v>6</v>
      </c>
      <c r="F682" s="12" t="s">
        <v>352</v>
      </c>
      <c r="G682" s="12" t="s">
        <v>2083</v>
      </c>
      <c r="H682" s="12" t="s">
        <v>404</v>
      </c>
      <c r="I682" s="12" t="s">
        <v>404</v>
      </c>
      <c r="J682" s="12" t="s">
        <v>872</v>
      </c>
      <c r="K682" s="12" t="s">
        <v>872</v>
      </c>
      <c r="L682" s="12" t="s">
        <v>871</v>
      </c>
      <c r="M682" s="12" t="s">
        <v>376</v>
      </c>
      <c r="N682" s="13">
        <v>66.983999999999995</v>
      </c>
      <c r="O682" s="13">
        <v>66.983999999999995</v>
      </c>
      <c r="P682" s="13">
        <v>66.983999999999995</v>
      </c>
      <c r="Q682" s="13">
        <v>66.983999999999995</v>
      </c>
      <c r="R682" s="13">
        <v>78.979266999999993</v>
      </c>
      <c r="S682" s="13">
        <v>74.807000000000002</v>
      </c>
      <c r="T682" s="13">
        <v>74.807000000000002</v>
      </c>
      <c r="U682" s="13">
        <v>74.807000000000002</v>
      </c>
      <c r="V682" s="13">
        <v>74.807000000000002</v>
      </c>
      <c r="W682" s="13">
        <v>74.807000000000002</v>
      </c>
      <c r="X682" s="13">
        <v>74.807000000000002</v>
      </c>
      <c r="Y682" s="30">
        <v>74.807000000000002</v>
      </c>
      <c r="Z682" s="14">
        <v>870.56426699999997</v>
      </c>
      <c r="AA682" s="13">
        <v>74.807000000000002</v>
      </c>
      <c r="AB682" s="13">
        <v>74.807000000000002</v>
      </c>
      <c r="AC682" s="42">
        <f t="shared" si="41"/>
        <v>149.614</v>
      </c>
      <c r="AD682" s="42">
        <f t="shared" si="42"/>
        <v>7.8230000000000075</v>
      </c>
      <c r="AE682" s="42">
        <f t="shared" si="43"/>
        <v>7.8230000000000075</v>
      </c>
      <c r="AF682" s="42">
        <f t="shared" si="44"/>
        <v>15.646000000000015</v>
      </c>
    </row>
    <row r="683" spans="1:32" hidden="1" x14ac:dyDescent="0.15">
      <c r="A683" s="12" t="s">
        <v>2084</v>
      </c>
      <c r="B683" s="12">
        <v>39</v>
      </c>
      <c r="C683" s="12" t="s">
        <v>401</v>
      </c>
      <c r="D683" s="12" t="s">
        <v>6</v>
      </c>
      <c r="E683" s="12" t="s">
        <v>6</v>
      </c>
      <c r="F683" s="12" t="s">
        <v>352</v>
      </c>
      <c r="G683" s="12" t="s">
        <v>2085</v>
      </c>
      <c r="H683" s="12" t="s">
        <v>355</v>
      </c>
      <c r="I683" s="12" t="s">
        <v>355</v>
      </c>
      <c r="J683" s="12" t="s">
        <v>256</v>
      </c>
      <c r="K683" s="12" t="s">
        <v>256</v>
      </c>
      <c r="L683" s="12" t="s">
        <v>354</v>
      </c>
      <c r="M683" s="12" t="s">
        <v>376</v>
      </c>
      <c r="N683" s="13">
        <v>1.8</v>
      </c>
      <c r="O683" s="13">
        <v>1.8</v>
      </c>
      <c r="P683" s="13">
        <v>1.8</v>
      </c>
      <c r="Q683" s="13">
        <v>1.8</v>
      </c>
      <c r="R683" s="13">
        <v>1.8</v>
      </c>
      <c r="S683" s="13">
        <v>1.8</v>
      </c>
      <c r="T683" s="13">
        <v>1.8</v>
      </c>
      <c r="U683" s="13">
        <v>1.8</v>
      </c>
      <c r="V683" s="13">
        <v>1.8</v>
      </c>
      <c r="W683" s="13">
        <v>1.8</v>
      </c>
      <c r="X683" s="13">
        <v>1.8</v>
      </c>
      <c r="Y683" s="30">
        <v>1.8</v>
      </c>
      <c r="Z683" s="14">
        <v>21.6</v>
      </c>
      <c r="AA683" s="13">
        <v>1.8</v>
      </c>
      <c r="AB683" s="13">
        <v>1.8</v>
      </c>
      <c r="AC683" s="42">
        <f t="shared" si="41"/>
        <v>3.6</v>
      </c>
      <c r="AD683" s="42">
        <f t="shared" si="42"/>
        <v>0</v>
      </c>
      <c r="AE683" s="42">
        <f t="shared" si="43"/>
        <v>0</v>
      </c>
      <c r="AF683" s="42">
        <f t="shared" si="44"/>
        <v>0</v>
      </c>
    </row>
    <row r="684" spans="1:32" hidden="1" x14ac:dyDescent="0.15">
      <c r="A684" s="12" t="s">
        <v>2086</v>
      </c>
      <c r="B684" s="12">
        <v>39</v>
      </c>
      <c r="C684" s="12" t="s">
        <v>401</v>
      </c>
      <c r="D684" s="12" t="s">
        <v>6</v>
      </c>
      <c r="E684" s="12" t="s">
        <v>6</v>
      </c>
      <c r="F684" s="12" t="s">
        <v>352</v>
      </c>
      <c r="G684" s="12" t="s">
        <v>2087</v>
      </c>
      <c r="H684" s="12" t="s">
        <v>355</v>
      </c>
      <c r="I684" s="12" t="s">
        <v>355</v>
      </c>
      <c r="J684" s="12" t="s">
        <v>256</v>
      </c>
      <c r="K684" s="12" t="s">
        <v>256</v>
      </c>
      <c r="L684" s="12" t="s">
        <v>354</v>
      </c>
      <c r="M684" s="12" t="s">
        <v>376</v>
      </c>
      <c r="N684" s="13">
        <v>2.2425000000000002</v>
      </c>
      <c r="O684" s="13">
        <v>2.2425000000000002</v>
      </c>
      <c r="P684" s="13">
        <v>2.2425000000000002</v>
      </c>
      <c r="Q684" s="13">
        <v>2.2425000000000002</v>
      </c>
      <c r="R684" s="13">
        <v>2.2425000000000002</v>
      </c>
      <c r="S684" s="13">
        <v>2.2425000000000002</v>
      </c>
      <c r="T684" s="13">
        <v>2.2425000000000002</v>
      </c>
      <c r="U684" s="13">
        <v>2.2425000000000002</v>
      </c>
      <c r="V684" s="13">
        <v>2.2425000000000002</v>
      </c>
      <c r="W684" s="13">
        <v>2.2425000000000002</v>
      </c>
      <c r="X684" s="13">
        <v>2.2425000000000002</v>
      </c>
      <c r="Y684" s="30">
        <v>2.2425000000000002</v>
      </c>
      <c r="Z684" s="14">
        <v>26.91</v>
      </c>
      <c r="AA684" s="13">
        <v>2.2425000000000002</v>
      </c>
      <c r="AB684" s="13">
        <v>2.2425000000000002</v>
      </c>
      <c r="AC684" s="42">
        <f t="shared" si="41"/>
        <v>4.4850000000000003</v>
      </c>
      <c r="AD684" s="42">
        <f t="shared" si="42"/>
        <v>0</v>
      </c>
      <c r="AE684" s="42">
        <f t="shared" si="43"/>
        <v>0</v>
      </c>
      <c r="AF684" s="42">
        <f t="shared" si="44"/>
        <v>0</v>
      </c>
    </row>
    <row r="685" spans="1:32" hidden="1" x14ac:dyDescent="0.15">
      <c r="A685" s="12" t="s">
        <v>2088</v>
      </c>
      <c r="B685" s="12">
        <v>39</v>
      </c>
      <c r="C685" s="12" t="s">
        <v>401</v>
      </c>
      <c r="D685" s="12" t="s">
        <v>6</v>
      </c>
      <c r="E685" s="12" t="s">
        <v>6</v>
      </c>
      <c r="F685" s="12" t="s">
        <v>352</v>
      </c>
      <c r="G685" s="12" t="s">
        <v>2089</v>
      </c>
      <c r="H685" s="12" t="s">
        <v>355</v>
      </c>
      <c r="I685" s="12" t="s">
        <v>355</v>
      </c>
      <c r="J685" s="12" t="s">
        <v>256</v>
      </c>
      <c r="K685" s="12" t="s">
        <v>256</v>
      </c>
      <c r="L685" s="12" t="s">
        <v>354</v>
      </c>
      <c r="M685" s="12" t="s">
        <v>376</v>
      </c>
      <c r="N685" s="13">
        <v>1.869</v>
      </c>
      <c r="O685" s="13">
        <v>1.869</v>
      </c>
      <c r="P685" s="13">
        <v>1.869</v>
      </c>
      <c r="Q685" s="13">
        <v>1.869</v>
      </c>
      <c r="R685" s="13">
        <v>1.869</v>
      </c>
      <c r="S685" s="13">
        <v>1.869</v>
      </c>
      <c r="T685" s="13">
        <v>1.869</v>
      </c>
      <c r="U685" s="13">
        <v>1.869</v>
      </c>
      <c r="V685" s="13">
        <v>1.869</v>
      </c>
      <c r="W685" s="13">
        <v>1.869</v>
      </c>
      <c r="X685" s="13">
        <v>1.869</v>
      </c>
      <c r="Y685" s="30">
        <v>-0.18690000000000001</v>
      </c>
      <c r="Z685" s="14">
        <v>20.3721</v>
      </c>
      <c r="AA685" s="13">
        <v>0</v>
      </c>
      <c r="AB685" s="13">
        <v>0</v>
      </c>
      <c r="AC685" s="42">
        <f t="shared" si="41"/>
        <v>0</v>
      </c>
      <c r="AD685" s="42">
        <f t="shared" si="42"/>
        <v>-1.869</v>
      </c>
      <c r="AE685" s="42">
        <f t="shared" si="43"/>
        <v>-1.869</v>
      </c>
      <c r="AF685" s="42">
        <f t="shared" si="44"/>
        <v>-3.738</v>
      </c>
    </row>
    <row r="686" spans="1:32" hidden="1" x14ac:dyDescent="0.15">
      <c r="A686" s="12" t="s">
        <v>2090</v>
      </c>
      <c r="B686" s="12">
        <v>39</v>
      </c>
      <c r="C686" s="12" t="s">
        <v>401</v>
      </c>
      <c r="D686" s="12" t="s">
        <v>6</v>
      </c>
      <c r="E686" s="12" t="s">
        <v>6</v>
      </c>
      <c r="F686" s="12" t="s">
        <v>352</v>
      </c>
      <c r="G686" s="12" t="s">
        <v>2091</v>
      </c>
      <c r="H686" s="12" t="s">
        <v>404</v>
      </c>
      <c r="I686" s="12" t="s">
        <v>404</v>
      </c>
      <c r="J686" s="12" t="s">
        <v>202</v>
      </c>
      <c r="K686" s="12" t="s">
        <v>202</v>
      </c>
      <c r="L686" s="12" t="s">
        <v>403</v>
      </c>
      <c r="M686" s="12" t="s">
        <v>376</v>
      </c>
      <c r="N686" s="13">
        <v>6.6711400000000003</v>
      </c>
      <c r="O686" s="13">
        <v>6.6711400000000003</v>
      </c>
      <c r="P686" s="13">
        <v>6.6711400000000003</v>
      </c>
      <c r="Q686" s="13">
        <v>6.6711400000000003</v>
      </c>
      <c r="R686" s="13">
        <v>6.6711400000000003</v>
      </c>
      <c r="S686" s="13">
        <v>6.6711400000000003</v>
      </c>
      <c r="T686" s="13">
        <v>6.6711400000000003</v>
      </c>
      <c r="U686" s="13">
        <v>6.6711400000000003</v>
      </c>
      <c r="V686" s="13">
        <v>6.6711400000000003</v>
      </c>
      <c r="W686" s="13">
        <v>6.6711400000000003</v>
      </c>
      <c r="X686" s="13">
        <v>6.6711400000000003</v>
      </c>
      <c r="Y686" s="30">
        <v>6.6711400000000003</v>
      </c>
      <c r="Z686" s="14">
        <v>80.05368</v>
      </c>
      <c r="AA686" s="13">
        <v>6.6711400000000003</v>
      </c>
      <c r="AB686" s="13">
        <v>6.6711400000000003</v>
      </c>
      <c r="AC686" s="42">
        <f t="shared" si="41"/>
        <v>13.342280000000001</v>
      </c>
      <c r="AD686" s="42">
        <f t="shared" si="42"/>
        <v>0</v>
      </c>
      <c r="AE686" s="42">
        <f t="shared" si="43"/>
        <v>0</v>
      </c>
      <c r="AF686" s="42">
        <f t="shared" si="44"/>
        <v>0</v>
      </c>
    </row>
    <row r="687" spans="1:32" hidden="1" x14ac:dyDescent="0.15">
      <c r="A687" s="12" t="s">
        <v>2092</v>
      </c>
      <c r="B687" s="12">
        <v>39</v>
      </c>
      <c r="C687" s="12" t="s">
        <v>401</v>
      </c>
      <c r="D687" s="12" t="s">
        <v>6</v>
      </c>
      <c r="E687" s="12" t="s">
        <v>6</v>
      </c>
      <c r="F687" s="12" t="s">
        <v>352</v>
      </c>
      <c r="G687" s="12" t="s">
        <v>2093</v>
      </c>
      <c r="H687" s="12" t="s">
        <v>404</v>
      </c>
      <c r="I687" s="12" t="s">
        <v>404</v>
      </c>
      <c r="J687" s="12" t="s">
        <v>141</v>
      </c>
      <c r="K687" s="12" t="s">
        <v>141</v>
      </c>
      <c r="L687" s="12" t="s">
        <v>602</v>
      </c>
      <c r="M687" s="12" t="s">
        <v>376</v>
      </c>
      <c r="N687" s="13">
        <v>4.5766270000000002</v>
      </c>
      <c r="O687" s="13">
        <v>4.5766270000000002</v>
      </c>
      <c r="P687" s="13">
        <v>4.5766270000000002</v>
      </c>
      <c r="Q687" s="13">
        <v>4.5766270000000002</v>
      </c>
      <c r="R687" s="13">
        <v>4.5766270000000002</v>
      </c>
      <c r="S687" s="13">
        <v>4.5766270000000002</v>
      </c>
      <c r="T687" s="13">
        <v>4.5766270000000002</v>
      </c>
      <c r="U687" s="13">
        <v>4.5766270000000002</v>
      </c>
      <c r="V687" s="13">
        <v>4.5766270000000002</v>
      </c>
      <c r="W687" s="13">
        <v>4.5766270000000002</v>
      </c>
      <c r="X687" s="13">
        <v>4.5766270000000002</v>
      </c>
      <c r="Y687" s="30">
        <v>4.5766270000000002</v>
      </c>
      <c r="Z687" s="14">
        <v>54.919524000000003</v>
      </c>
      <c r="AA687" s="13">
        <v>4.5766270000000002</v>
      </c>
      <c r="AB687" s="13">
        <v>4.5766270000000002</v>
      </c>
      <c r="AC687" s="42">
        <f t="shared" si="41"/>
        <v>9.1532540000000004</v>
      </c>
      <c r="AD687" s="42">
        <f t="shared" si="42"/>
        <v>0</v>
      </c>
      <c r="AE687" s="42">
        <f t="shared" si="43"/>
        <v>0</v>
      </c>
      <c r="AF687" s="42">
        <f t="shared" si="44"/>
        <v>0</v>
      </c>
    </row>
    <row r="688" spans="1:32" hidden="1" x14ac:dyDescent="0.15">
      <c r="A688" s="12" t="s">
        <v>2094</v>
      </c>
      <c r="B688" s="12">
        <v>39</v>
      </c>
      <c r="C688" s="12" t="s">
        <v>401</v>
      </c>
      <c r="D688" s="12" t="s">
        <v>6</v>
      </c>
      <c r="E688" s="12" t="s">
        <v>6</v>
      </c>
      <c r="F688" s="12" t="s">
        <v>352</v>
      </c>
      <c r="G688" s="12" t="s">
        <v>2095</v>
      </c>
      <c r="H688" s="12" t="s">
        <v>366</v>
      </c>
      <c r="I688" s="12" t="s">
        <v>367</v>
      </c>
      <c r="J688" s="12" t="s">
        <v>2096</v>
      </c>
      <c r="K688" s="12" t="s">
        <v>238</v>
      </c>
      <c r="L688" s="12" t="s">
        <v>919</v>
      </c>
      <c r="M688" s="12" t="s">
        <v>376</v>
      </c>
      <c r="N688" s="13">
        <v>51.133490000000002</v>
      </c>
      <c r="O688" s="13">
        <v>51.133490000000002</v>
      </c>
      <c r="P688" s="13">
        <v>51.133490000000002</v>
      </c>
      <c r="Q688" s="13">
        <v>51.133490000000002</v>
      </c>
      <c r="R688" s="13">
        <v>51.133490000000002</v>
      </c>
      <c r="S688" s="13">
        <v>51.133490000000002</v>
      </c>
      <c r="T688" s="13">
        <v>51.133490000000002</v>
      </c>
      <c r="U688" s="13">
        <v>51.133490000000002</v>
      </c>
      <c r="V688" s="13">
        <v>51.133490000000002</v>
      </c>
      <c r="W688" s="13">
        <v>51.133490000000002</v>
      </c>
      <c r="X688" s="13">
        <v>51.133490000000002</v>
      </c>
      <c r="Y688" s="30">
        <v>51.133490000000002</v>
      </c>
      <c r="Z688" s="14">
        <v>613.60188000000005</v>
      </c>
      <c r="AA688" s="13">
        <v>51.133490000000002</v>
      </c>
      <c r="AB688" s="13">
        <v>51.133490000000002</v>
      </c>
      <c r="AC688" s="42">
        <f t="shared" si="41"/>
        <v>102.26698</v>
      </c>
      <c r="AD688" s="42">
        <f t="shared" si="42"/>
        <v>0</v>
      </c>
      <c r="AE688" s="42">
        <f t="shared" si="43"/>
        <v>0</v>
      </c>
      <c r="AF688" s="42">
        <f t="shared" si="44"/>
        <v>0</v>
      </c>
    </row>
    <row r="689" spans="1:32" hidden="1" x14ac:dyDescent="0.15">
      <c r="A689" s="12" t="s">
        <v>2097</v>
      </c>
      <c r="B689" s="12">
        <v>39</v>
      </c>
      <c r="C689" s="12" t="s">
        <v>401</v>
      </c>
      <c r="D689" s="12" t="s">
        <v>6</v>
      </c>
      <c r="E689" s="12" t="s">
        <v>6</v>
      </c>
      <c r="F689" s="12" t="s">
        <v>352</v>
      </c>
      <c r="G689" s="12" t="s">
        <v>2098</v>
      </c>
      <c r="H689" s="12" t="s">
        <v>366</v>
      </c>
      <c r="I689" s="12" t="s">
        <v>367</v>
      </c>
      <c r="J689" s="12" t="s">
        <v>2099</v>
      </c>
      <c r="K689" s="12" t="s">
        <v>238</v>
      </c>
      <c r="L689" s="12" t="s">
        <v>919</v>
      </c>
      <c r="M689" s="12" t="s">
        <v>376</v>
      </c>
      <c r="N689" s="13">
        <v>116.38</v>
      </c>
      <c r="O689" s="13">
        <v>116.38</v>
      </c>
      <c r="P689" s="13">
        <v>116.38</v>
      </c>
      <c r="Q689" s="13">
        <v>116.38</v>
      </c>
      <c r="R689" s="13">
        <v>116.38</v>
      </c>
      <c r="S689" s="13">
        <v>116.38</v>
      </c>
      <c r="T689" s="13">
        <v>0</v>
      </c>
      <c r="U689" s="13">
        <v>0</v>
      </c>
      <c r="V689" s="13">
        <v>0</v>
      </c>
      <c r="W689" s="13">
        <v>0</v>
      </c>
      <c r="X689" s="13">
        <v>0</v>
      </c>
      <c r="Y689" s="30">
        <v>0</v>
      </c>
      <c r="Z689" s="14">
        <v>698.28</v>
      </c>
      <c r="AA689" s="13">
        <v>0</v>
      </c>
      <c r="AB689" s="13">
        <v>0</v>
      </c>
      <c r="AC689" s="42">
        <f t="shared" si="41"/>
        <v>0</v>
      </c>
      <c r="AD689" s="42">
        <f t="shared" si="42"/>
        <v>-116.38</v>
      </c>
      <c r="AE689" s="42">
        <f t="shared" si="43"/>
        <v>-116.38</v>
      </c>
      <c r="AF689" s="42">
        <f t="shared" si="44"/>
        <v>-232.76</v>
      </c>
    </row>
    <row r="690" spans="1:32" hidden="1" x14ac:dyDescent="0.15">
      <c r="A690" s="12" t="s">
        <v>2100</v>
      </c>
      <c r="B690" s="12">
        <v>39</v>
      </c>
      <c r="C690" s="12" t="s">
        <v>401</v>
      </c>
      <c r="D690" s="12" t="s">
        <v>6</v>
      </c>
      <c r="E690" s="12" t="s">
        <v>6</v>
      </c>
      <c r="F690" s="12" t="s">
        <v>352</v>
      </c>
      <c r="G690" s="12" t="s">
        <v>2101</v>
      </c>
      <c r="H690" s="12" t="s">
        <v>355</v>
      </c>
      <c r="I690" s="12" t="s">
        <v>355</v>
      </c>
      <c r="J690" s="12" t="s">
        <v>1348</v>
      </c>
      <c r="K690" s="12" t="s">
        <v>599</v>
      </c>
      <c r="L690" s="12" t="s">
        <v>354</v>
      </c>
      <c r="M690" s="12" t="s">
        <v>376</v>
      </c>
      <c r="N690" s="13">
        <v>15.244999999999999</v>
      </c>
      <c r="O690" s="13">
        <v>15.244999999999999</v>
      </c>
      <c r="P690" s="13">
        <v>15.244999999999999</v>
      </c>
      <c r="Q690" s="13">
        <v>15.244999999999999</v>
      </c>
      <c r="R690" s="13">
        <v>15.244999999999999</v>
      </c>
      <c r="S690" s="13">
        <v>15.244999999999999</v>
      </c>
      <c r="T690" s="13">
        <v>15.244999999999999</v>
      </c>
      <c r="U690" s="13">
        <v>15.244999999999999</v>
      </c>
      <c r="V690" s="13">
        <v>15.244999999999999</v>
      </c>
      <c r="W690" s="13">
        <v>15.244999999999999</v>
      </c>
      <c r="X690" s="13">
        <v>15.244999999999999</v>
      </c>
      <c r="Y690" s="30">
        <v>15.244999999999999</v>
      </c>
      <c r="Z690" s="14">
        <v>182.94</v>
      </c>
      <c r="AA690" s="13">
        <v>15.244999999999999</v>
      </c>
      <c r="AB690" s="13">
        <v>15.244999999999999</v>
      </c>
      <c r="AC690" s="42">
        <f t="shared" si="41"/>
        <v>30.49</v>
      </c>
      <c r="AD690" s="42">
        <f t="shared" si="42"/>
        <v>0</v>
      </c>
      <c r="AE690" s="42">
        <f t="shared" si="43"/>
        <v>0</v>
      </c>
      <c r="AF690" s="42">
        <f t="shared" si="44"/>
        <v>0</v>
      </c>
    </row>
    <row r="691" spans="1:32" hidden="1" x14ac:dyDescent="0.15">
      <c r="A691" s="12" t="s">
        <v>2102</v>
      </c>
      <c r="B691" s="12">
        <v>39</v>
      </c>
      <c r="C691" s="12" t="s">
        <v>401</v>
      </c>
      <c r="D691" s="12" t="s">
        <v>6</v>
      </c>
      <c r="E691" s="12" t="s">
        <v>6</v>
      </c>
      <c r="F691" s="12" t="s">
        <v>352</v>
      </c>
      <c r="G691" s="12" t="s">
        <v>2103</v>
      </c>
      <c r="H691" s="12" t="s">
        <v>355</v>
      </c>
      <c r="I691" s="12" t="s">
        <v>355</v>
      </c>
      <c r="J691" s="12" t="s">
        <v>256</v>
      </c>
      <c r="K691" s="12" t="s">
        <v>256</v>
      </c>
      <c r="L691" s="12" t="s">
        <v>354</v>
      </c>
      <c r="M691" s="12" t="s">
        <v>376</v>
      </c>
      <c r="N691" s="13">
        <v>3.3420000000000001</v>
      </c>
      <c r="O691" s="13">
        <v>3.3420000000000001</v>
      </c>
      <c r="P691" s="13">
        <v>3.3420000000000001</v>
      </c>
      <c r="Q691" s="13">
        <v>3.3420000000000001</v>
      </c>
      <c r="R691" s="13">
        <v>3.3420000000000001</v>
      </c>
      <c r="S691" s="13">
        <v>3.3420000000000001</v>
      </c>
      <c r="T691" s="13">
        <v>3.3420000000000001</v>
      </c>
      <c r="U691" s="13">
        <v>3.3420000000000001</v>
      </c>
      <c r="V691" s="13">
        <v>3.3420000000000001</v>
      </c>
      <c r="W691" s="13">
        <v>3.3420000000000001</v>
      </c>
      <c r="X691" s="13">
        <v>3.3420000000000001</v>
      </c>
      <c r="Y691" s="30">
        <v>3.3420000000000001</v>
      </c>
      <c r="Z691" s="14">
        <v>40.103999999999999</v>
      </c>
      <c r="AA691" s="13">
        <v>3.3420000000000001</v>
      </c>
      <c r="AB691" s="13">
        <v>3.3420000000000001</v>
      </c>
      <c r="AC691" s="42">
        <f t="shared" si="41"/>
        <v>6.6840000000000002</v>
      </c>
      <c r="AD691" s="42">
        <f t="shared" si="42"/>
        <v>0</v>
      </c>
      <c r="AE691" s="42">
        <f t="shared" si="43"/>
        <v>0</v>
      </c>
      <c r="AF691" s="42">
        <f t="shared" si="44"/>
        <v>0</v>
      </c>
    </row>
    <row r="692" spans="1:32" hidden="1" x14ac:dyDescent="0.15">
      <c r="A692" s="12" t="s">
        <v>2104</v>
      </c>
      <c r="B692" s="12">
        <v>39</v>
      </c>
      <c r="C692" s="12" t="s">
        <v>401</v>
      </c>
      <c r="D692" s="12" t="s">
        <v>6</v>
      </c>
      <c r="E692" s="12" t="s">
        <v>6</v>
      </c>
      <c r="F692" s="12" t="s">
        <v>352</v>
      </c>
      <c r="G692" s="12" t="s">
        <v>2105</v>
      </c>
      <c r="H692" s="12" t="s">
        <v>404</v>
      </c>
      <c r="I692" s="12" t="s">
        <v>404</v>
      </c>
      <c r="J692" s="12" t="s">
        <v>149</v>
      </c>
      <c r="K692" s="12" t="s">
        <v>149</v>
      </c>
      <c r="L692" s="12" t="s">
        <v>478</v>
      </c>
      <c r="M692" s="12" t="s">
        <v>376</v>
      </c>
      <c r="N692" s="13">
        <v>3.4940000000000002</v>
      </c>
      <c r="O692" s="13">
        <v>3.4940000000000002</v>
      </c>
      <c r="P692" s="13">
        <v>3.4940000000000002</v>
      </c>
      <c r="Q692" s="13">
        <v>3.4940000000000002</v>
      </c>
      <c r="R692" s="13">
        <v>3.4940000000000002</v>
      </c>
      <c r="S692" s="13">
        <v>3.4940000000000002</v>
      </c>
      <c r="T692" s="13">
        <v>3.4940000000000002</v>
      </c>
      <c r="U692" s="13">
        <v>3.4940000000000002</v>
      </c>
      <c r="V692" s="13">
        <v>3.4940000000000002</v>
      </c>
      <c r="W692" s="13">
        <v>3.4940000000000002</v>
      </c>
      <c r="X692" s="13">
        <v>3.4940000000000002</v>
      </c>
      <c r="Y692" s="30">
        <v>3.4940000000000002</v>
      </c>
      <c r="Z692" s="14">
        <v>41.927999999999997</v>
      </c>
      <c r="AA692" s="13">
        <v>3.4940000000000002</v>
      </c>
      <c r="AB692" s="13">
        <v>3.4940000000000002</v>
      </c>
      <c r="AC692" s="42">
        <f t="shared" si="41"/>
        <v>6.9880000000000004</v>
      </c>
      <c r="AD692" s="42">
        <f t="shared" si="42"/>
        <v>0</v>
      </c>
      <c r="AE692" s="42">
        <f t="shared" si="43"/>
        <v>0</v>
      </c>
      <c r="AF692" s="42">
        <f t="shared" si="44"/>
        <v>0</v>
      </c>
    </row>
    <row r="693" spans="1:32" hidden="1" x14ac:dyDescent="0.15">
      <c r="A693" s="12" t="s">
        <v>2106</v>
      </c>
      <c r="B693" s="12">
        <v>39</v>
      </c>
      <c r="C693" s="12" t="s">
        <v>401</v>
      </c>
      <c r="D693" s="12" t="s">
        <v>6</v>
      </c>
      <c r="E693" s="12" t="s">
        <v>6</v>
      </c>
      <c r="F693" s="12" t="s">
        <v>352</v>
      </c>
      <c r="G693" s="12" t="s">
        <v>2107</v>
      </c>
      <c r="H693" s="12" t="s">
        <v>366</v>
      </c>
      <c r="I693" s="12" t="s">
        <v>367</v>
      </c>
      <c r="J693" s="12" t="s">
        <v>2099</v>
      </c>
      <c r="K693" s="12" t="s">
        <v>238</v>
      </c>
      <c r="L693" s="12" t="s">
        <v>919</v>
      </c>
      <c r="M693" s="12" t="s">
        <v>376</v>
      </c>
      <c r="N693" s="13">
        <v>57.76</v>
      </c>
      <c r="O693" s="13">
        <v>57.76</v>
      </c>
      <c r="P693" s="13">
        <v>57.76</v>
      </c>
      <c r="Q693" s="13">
        <v>57.76</v>
      </c>
      <c r="R693" s="13">
        <v>57.76</v>
      </c>
      <c r="S693" s="13">
        <v>57.76</v>
      </c>
      <c r="T693" s="13">
        <v>57.76</v>
      </c>
      <c r="U693" s="13">
        <v>57.76</v>
      </c>
      <c r="V693" s="13">
        <v>57.76</v>
      </c>
      <c r="W693" s="13">
        <v>57.76</v>
      </c>
      <c r="X693" s="13">
        <v>57.76</v>
      </c>
      <c r="Y693" s="30">
        <v>57.76</v>
      </c>
      <c r="Z693" s="14">
        <v>693.12</v>
      </c>
      <c r="AA693" s="13">
        <v>57.76</v>
      </c>
      <c r="AB693" s="13">
        <v>57.76</v>
      </c>
      <c r="AC693" s="42">
        <f t="shared" si="41"/>
        <v>115.52</v>
      </c>
      <c r="AD693" s="42">
        <f t="shared" si="42"/>
        <v>0</v>
      </c>
      <c r="AE693" s="42">
        <f t="shared" si="43"/>
        <v>0</v>
      </c>
      <c r="AF693" s="42">
        <f t="shared" si="44"/>
        <v>0</v>
      </c>
    </row>
    <row r="694" spans="1:32" hidden="1" x14ac:dyDescent="0.15">
      <c r="A694" s="12" t="s">
        <v>2108</v>
      </c>
      <c r="B694" s="12">
        <v>39</v>
      </c>
      <c r="C694" s="12" t="s">
        <v>401</v>
      </c>
      <c r="D694" s="12" t="s">
        <v>6</v>
      </c>
      <c r="E694" s="12" t="s">
        <v>6</v>
      </c>
      <c r="F694" s="12" t="s">
        <v>352</v>
      </c>
      <c r="G694" s="12" t="s">
        <v>2109</v>
      </c>
      <c r="H694" s="12" t="s">
        <v>355</v>
      </c>
      <c r="I694" s="12" t="s">
        <v>355</v>
      </c>
      <c r="J694" s="12" t="s">
        <v>256</v>
      </c>
      <c r="K694" s="12" t="s">
        <v>256</v>
      </c>
      <c r="L694" s="12" t="s">
        <v>354</v>
      </c>
      <c r="M694" s="12" t="s">
        <v>376</v>
      </c>
      <c r="N694" s="13">
        <v>1.5</v>
      </c>
      <c r="O694" s="13">
        <v>0.6</v>
      </c>
      <c r="P694" s="13">
        <v>0</v>
      </c>
      <c r="Q694" s="13">
        <v>0</v>
      </c>
      <c r="R694" s="13">
        <v>0</v>
      </c>
      <c r="S694" s="13">
        <v>0</v>
      </c>
      <c r="T694" s="13">
        <v>0</v>
      </c>
      <c r="U694" s="13">
        <v>0</v>
      </c>
      <c r="V694" s="13">
        <v>0</v>
      </c>
      <c r="W694" s="13">
        <v>0</v>
      </c>
      <c r="X694" s="13">
        <v>0</v>
      </c>
      <c r="Y694" s="30">
        <v>0</v>
      </c>
      <c r="Z694" s="14">
        <v>2.1</v>
      </c>
      <c r="AA694" s="13">
        <v>0</v>
      </c>
      <c r="AB694" s="13">
        <v>0</v>
      </c>
      <c r="AC694" s="42">
        <f t="shared" si="41"/>
        <v>0</v>
      </c>
      <c r="AD694" s="42">
        <f t="shared" si="42"/>
        <v>-1.5</v>
      </c>
      <c r="AE694" s="42">
        <f t="shared" si="43"/>
        <v>-0.6</v>
      </c>
      <c r="AF694" s="42">
        <f t="shared" si="44"/>
        <v>-2.1</v>
      </c>
    </row>
    <row r="695" spans="1:32" hidden="1" x14ac:dyDescent="0.15">
      <c r="A695" s="12" t="s">
        <v>2110</v>
      </c>
      <c r="B695" s="12">
        <v>39</v>
      </c>
      <c r="C695" s="12" t="s">
        <v>401</v>
      </c>
      <c r="D695" s="12" t="s">
        <v>6</v>
      </c>
      <c r="E695" s="12" t="s">
        <v>6</v>
      </c>
      <c r="F695" s="12" t="s">
        <v>352</v>
      </c>
      <c r="G695" s="12" t="s">
        <v>837</v>
      </c>
      <c r="H695" s="12" t="s">
        <v>355</v>
      </c>
      <c r="I695" s="12" t="s">
        <v>355</v>
      </c>
      <c r="J695" s="12" t="s">
        <v>2111</v>
      </c>
      <c r="K695" s="12" t="s">
        <v>357</v>
      </c>
      <c r="L695" s="12" t="s">
        <v>354</v>
      </c>
      <c r="M695" s="12" t="s">
        <v>358</v>
      </c>
      <c r="N695" s="13">
        <v>6</v>
      </c>
      <c r="O695" s="13">
        <v>6</v>
      </c>
      <c r="P695" s="13">
        <v>6</v>
      </c>
      <c r="Q695" s="13">
        <v>0</v>
      </c>
      <c r="R695" s="13">
        <v>12</v>
      </c>
      <c r="S695" s="13">
        <v>6</v>
      </c>
      <c r="T695" s="13">
        <v>6</v>
      </c>
      <c r="U695" s="13">
        <v>6</v>
      </c>
      <c r="V695" s="13">
        <v>6</v>
      </c>
      <c r="W695" s="13">
        <v>0</v>
      </c>
      <c r="X695" s="13">
        <v>0</v>
      </c>
      <c r="Y695" s="30">
        <v>0</v>
      </c>
      <c r="Z695" s="14">
        <v>54</v>
      </c>
      <c r="AA695" s="13">
        <v>0</v>
      </c>
      <c r="AB695" s="13">
        <v>0</v>
      </c>
      <c r="AC695" s="42">
        <f t="shared" si="41"/>
        <v>0</v>
      </c>
      <c r="AD695" s="42">
        <f t="shared" si="42"/>
        <v>-6</v>
      </c>
      <c r="AE695" s="42">
        <f t="shared" si="43"/>
        <v>-6</v>
      </c>
      <c r="AF695" s="42">
        <f t="shared" si="44"/>
        <v>-12</v>
      </c>
    </row>
    <row r="696" spans="1:32" hidden="1" x14ac:dyDescent="0.15">
      <c r="A696" s="12" t="s">
        <v>2112</v>
      </c>
      <c r="B696" s="12">
        <v>39</v>
      </c>
      <c r="C696" s="12" t="s">
        <v>401</v>
      </c>
      <c r="D696" s="12" t="s">
        <v>6</v>
      </c>
      <c r="E696" s="12" t="s">
        <v>6</v>
      </c>
      <c r="F696" s="12" t="s">
        <v>352</v>
      </c>
      <c r="G696" s="12" t="s">
        <v>2113</v>
      </c>
      <c r="H696" s="12" t="s">
        <v>404</v>
      </c>
      <c r="I696" s="12" t="s">
        <v>404</v>
      </c>
      <c r="J696" s="12" t="s">
        <v>872</v>
      </c>
      <c r="K696" s="12" t="s">
        <v>872</v>
      </c>
      <c r="L696" s="12" t="s">
        <v>871</v>
      </c>
      <c r="M696" s="12" t="s">
        <v>376</v>
      </c>
      <c r="N696" s="13">
        <v>3.04</v>
      </c>
      <c r="O696" s="13">
        <v>3.04</v>
      </c>
      <c r="P696" s="13">
        <v>3.04</v>
      </c>
      <c r="Q696" s="13">
        <v>3.04</v>
      </c>
      <c r="R696" s="13">
        <v>3.04</v>
      </c>
      <c r="S696" s="13">
        <v>3.04</v>
      </c>
      <c r="T696" s="13">
        <v>3.04</v>
      </c>
      <c r="U696" s="13">
        <v>3.04</v>
      </c>
      <c r="V696" s="13">
        <v>3.04</v>
      </c>
      <c r="W696" s="13">
        <v>3.04</v>
      </c>
      <c r="X696" s="13">
        <v>3.04</v>
      </c>
      <c r="Y696" s="30">
        <v>3.04</v>
      </c>
      <c r="Z696" s="14">
        <v>36.479999999999997</v>
      </c>
      <c r="AA696" s="13">
        <v>3.04</v>
      </c>
      <c r="AB696" s="13">
        <v>3.04</v>
      </c>
      <c r="AC696" s="42">
        <f t="shared" si="41"/>
        <v>6.08</v>
      </c>
      <c r="AD696" s="42">
        <f t="shared" si="42"/>
        <v>0</v>
      </c>
      <c r="AE696" s="42">
        <f t="shared" si="43"/>
        <v>0</v>
      </c>
      <c r="AF696" s="42">
        <f t="shared" si="44"/>
        <v>0</v>
      </c>
    </row>
    <row r="697" spans="1:32" hidden="1" x14ac:dyDescent="0.15">
      <c r="A697" s="12" t="s">
        <v>2114</v>
      </c>
      <c r="B697" s="12">
        <v>39</v>
      </c>
      <c r="C697" s="12" t="s">
        <v>401</v>
      </c>
      <c r="D697" s="12" t="s">
        <v>6</v>
      </c>
      <c r="E697" s="12" t="s">
        <v>6</v>
      </c>
      <c r="F697" s="12" t="s">
        <v>352</v>
      </c>
      <c r="G697" s="12" t="s">
        <v>2115</v>
      </c>
      <c r="H697" s="12" t="s">
        <v>355</v>
      </c>
      <c r="I697" s="12" t="s">
        <v>355</v>
      </c>
      <c r="J697" s="12" t="s">
        <v>256</v>
      </c>
      <c r="K697" s="12" t="s">
        <v>256</v>
      </c>
      <c r="L697" s="12" t="s">
        <v>354</v>
      </c>
      <c r="M697" s="12" t="s">
        <v>376</v>
      </c>
      <c r="N697" s="13">
        <v>10.735783</v>
      </c>
      <c r="O697" s="13">
        <v>10.735783</v>
      </c>
      <c r="P697" s="13">
        <v>10.735783</v>
      </c>
      <c r="Q697" s="13">
        <v>10.735783</v>
      </c>
      <c r="R697" s="13">
        <v>10.735783</v>
      </c>
      <c r="S697" s="13">
        <v>10.735783</v>
      </c>
      <c r="T697" s="13">
        <v>2.147157</v>
      </c>
      <c r="U697" s="13">
        <v>0</v>
      </c>
      <c r="V697" s="13">
        <v>0</v>
      </c>
      <c r="W697" s="13">
        <v>0</v>
      </c>
      <c r="X697" s="13">
        <v>0</v>
      </c>
      <c r="Y697" s="30">
        <v>0</v>
      </c>
      <c r="Z697" s="14">
        <v>66.561854999999994</v>
      </c>
      <c r="AA697" s="13">
        <v>0</v>
      </c>
      <c r="AB697" s="13">
        <v>0</v>
      </c>
      <c r="AC697" s="42">
        <f t="shared" si="41"/>
        <v>0</v>
      </c>
      <c r="AD697" s="42">
        <f t="shared" si="42"/>
        <v>-10.735783</v>
      </c>
      <c r="AE697" s="42">
        <f t="shared" si="43"/>
        <v>-10.735783</v>
      </c>
      <c r="AF697" s="42">
        <f t="shared" si="44"/>
        <v>-21.471565999999999</v>
      </c>
    </row>
    <row r="698" spans="1:32" hidden="1" x14ac:dyDescent="0.15">
      <c r="A698" s="12" t="s">
        <v>2116</v>
      </c>
      <c r="B698" s="12">
        <v>39</v>
      </c>
      <c r="C698" s="12" t="s">
        <v>401</v>
      </c>
      <c r="D698" s="12" t="s">
        <v>6</v>
      </c>
      <c r="E698" s="12" t="s">
        <v>6</v>
      </c>
      <c r="F698" s="12" t="s">
        <v>352</v>
      </c>
      <c r="G698" s="12" t="s">
        <v>2117</v>
      </c>
      <c r="H698" s="12" t="s">
        <v>374</v>
      </c>
      <c r="I698" s="12" t="s">
        <v>375</v>
      </c>
      <c r="J698" s="12" t="s">
        <v>2056</v>
      </c>
      <c r="K698" s="12" t="s">
        <v>233</v>
      </c>
      <c r="L698" s="12" t="s">
        <v>421</v>
      </c>
      <c r="M698" s="12" t="s">
        <v>376</v>
      </c>
      <c r="N698" s="13">
        <v>148.32</v>
      </c>
      <c r="O698" s="13">
        <v>148.32</v>
      </c>
      <c r="P698" s="13">
        <v>148.32</v>
      </c>
      <c r="Q698" s="13">
        <v>148.32</v>
      </c>
      <c r="R698" s="13">
        <v>148.32</v>
      </c>
      <c r="S698" s="13">
        <v>148.32</v>
      </c>
      <c r="T698" s="13">
        <v>148.32</v>
      </c>
      <c r="U698" s="13">
        <v>148.32</v>
      </c>
      <c r="V698" s="13">
        <v>148.32</v>
      </c>
      <c r="W698" s="13">
        <v>148.32</v>
      </c>
      <c r="X698" s="13">
        <v>148.32</v>
      </c>
      <c r="Y698" s="30">
        <v>148.32</v>
      </c>
      <c r="Z698" s="14">
        <v>1779.84</v>
      </c>
      <c r="AA698" s="13">
        <v>148.32</v>
      </c>
      <c r="AB698" s="13">
        <v>148.32</v>
      </c>
      <c r="AC698" s="42">
        <f t="shared" si="41"/>
        <v>296.64</v>
      </c>
      <c r="AD698" s="42">
        <f t="shared" si="42"/>
        <v>0</v>
      </c>
      <c r="AE698" s="42">
        <f t="shared" si="43"/>
        <v>0</v>
      </c>
      <c r="AF698" s="42">
        <f t="shared" si="44"/>
        <v>0</v>
      </c>
    </row>
    <row r="699" spans="1:32" hidden="1" x14ac:dyDescent="0.15">
      <c r="A699" s="12" t="s">
        <v>2118</v>
      </c>
      <c r="B699" s="12">
        <v>39</v>
      </c>
      <c r="C699" s="12" t="s">
        <v>401</v>
      </c>
      <c r="D699" s="12" t="s">
        <v>6</v>
      </c>
      <c r="E699" s="12" t="s">
        <v>6</v>
      </c>
      <c r="F699" s="12" t="s">
        <v>352</v>
      </c>
      <c r="G699" s="12" t="s">
        <v>2119</v>
      </c>
      <c r="H699" s="12" t="s">
        <v>366</v>
      </c>
      <c r="I699" s="12" t="s">
        <v>367</v>
      </c>
      <c r="J699" s="12" t="s">
        <v>2120</v>
      </c>
      <c r="K699" s="12" t="s">
        <v>240</v>
      </c>
      <c r="L699" s="12" t="s">
        <v>409</v>
      </c>
      <c r="M699" s="12" t="s">
        <v>376</v>
      </c>
      <c r="N699" s="13">
        <v>15</v>
      </c>
      <c r="O699" s="13">
        <v>15</v>
      </c>
      <c r="P699" s="13">
        <v>15</v>
      </c>
      <c r="Q699" s="13">
        <v>15</v>
      </c>
      <c r="R699" s="13">
        <v>15</v>
      </c>
      <c r="S699" s="13">
        <v>15</v>
      </c>
      <c r="T699" s="13">
        <v>15</v>
      </c>
      <c r="U699" s="13">
        <v>15</v>
      </c>
      <c r="V699" s="13">
        <v>15</v>
      </c>
      <c r="W699" s="13">
        <v>15</v>
      </c>
      <c r="X699" s="13">
        <v>15</v>
      </c>
      <c r="Y699" s="30">
        <v>6</v>
      </c>
      <c r="Z699" s="14">
        <v>171</v>
      </c>
      <c r="AA699" s="13">
        <v>6</v>
      </c>
      <c r="AB699" s="13">
        <v>6</v>
      </c>
      <c r="AC699" s="42">
        <f t="shared" si="41"/>
        <v>12</v>
      </c>
      <c r="AD699" s="42">
        <f t="shared" si="42"/>
        <v>-9</v>
      </c>
      <c r="AE699" s="42">
        <f t="shared" si="43"/>
        <v>-9</v>
      </c>
      <c r="AF699" s="42">
        <f t="shared" si="44"/>
        <v>-18</v>
      </c>
    </row>
    <row r="700" spans="1:32" hidden="1" x14ac:dyDescent="0.15">
      <c r="A700" s="12" t="s">
        <v>2121</v>
      </c>
      <c r="B700" s="12">
        <v>39</v>
      </c>
      <c r="C700" s="12" t="s">
        <v>401</v>
      </c>
      <c r="D700" s="12" t="s">
        <v>6</v>
      </c>
      <c r="E700" s="12" t="s">
        <v>6</v>
      </c>
      <c r="F700" s="12" t="s">
        <v>352</v>
      </c>
      <c r="G700" s="12" t="s">
        <v>2122</v>
      </c>
      <c r="H700" s="12" t="s">
        <v>366</v>
      </c>
      <c r="I700" s="12" t="s">
        <v>367</v>
      </c>
      <c r="J700" s="12" t="s">
        <v>263</v>
      </c>
      <c r="K700" s="12" t="s">
        <v>263</v>
      </c>
      <c r="L700" s="12" t="s">
        <v>409</v>
      </c>
      <c r="M700" s="12" t="s">
        <v>376</v>
      </c>
      <c r="N700" s="13">
        <v>12</v>
      </c>
      <c r="O700" s="13">
        <v>12</v>
      </c>
      <c r="P700" s="13">
        <v>12</v>
      </c>
      <c r="Q700" s="13">
        <v>12</v>
      </c>
      <c r="R700" s="13">
        <v>12</v>
      </c>
      <c r="S700" s="13">
        <v>12</v>
      </c>
      <c r="T700" s="13">
        <v>12</v>
      </c>
      <c r="U700" s="13">
        <v>12</v>
      </c>
      <c r="V700" s="13">
        <v>12</v>
      </c>
      <c r="W700" s="13">
        <v>12</v>
      </c>
      <c r="X700" s="13">
        <v>12</v>
      </c>
      <c r="Y700" s="30">
        <v>12</v>
      </c>
      <c r="Z700" s="14">
        <v>144</v>
      </c>
      <c r="AA700" s="13">
        <v>12</v>
      </c>
      <c r="AB700" s="13">
        <v>12</v>
      </c>
      <c r="AC700" s="42">
        <f t="shared" si="41"/>
        <v>24</v>
      </c>
      <c r="AD700" s="42">
        <f t="shared" si="42"/>
        <v>0</v>
      </c>
      <c r="AE700" s="42">
        <f t="shared" si="43"/>
        <v>0</v>
      </c>
      <c r="AF700" s="42">
        <f t="shared" si="44"/>
        <v>0</v>
      </c>
    </row>
    <row r="701" spans="1:32" hidden="1" x14ac:dyDescent="0.15">
      <c r="A701" s="12" t="s">
        <v>2123</v>
      </c>
      <c r="B701" s="12">
        <v>39</v>
      </c>
      <c r="C701" s="12" t="s">
        <v>401</v>
      </c>
      <c r="D701" s="12" t="s">
        <v>6</v>
      </c>
      <c r="E701" s="12" t="s">
        <v>6</v>
      </c>
      <c r="F701" s="12" t="s">
        <v>352</v>
      </c>
      <c r="G701" s="12" t="s">
        <v>1186</v>
      </c>
      <c r="H701" s="12" t="s">
        <v>404</v>
      </c>
      <c r="I701" s="12" t="s">
        <v>404</v>
      </c>
      <c r="J701" s="12" t="s">
        <v>145</v>
      </c>
      <c r="K701" s="12" t="s">
        <v>145</v>
      </c>
      <c r="L701" s="12" t="s">
        <v>871</v>
      </c>
      <c r="M701" s="12" t="s">
        <v>376</v>
      </c>
      <c r="N701" s="13">
        <v>3.8077269999999999</v>
      </c>
      <c r="O701" s="13">
        <v>3.8077269999999999</v>
      </c>
      <c r="P701" s="13">
        <v>3.8077269999999999</v>
      </c>
      <c r="Q701" s="13">
        <v>3.8077269999999999</v>
      </c>
      <c r="R701" s="13">
        <v>3.8077269999999999</v>
      </c>
      <c r="S701" s="13">
        <v>3.8077269999999999</v>
      </c>
      <c r="T701" s="13">
        <v>3.8077269999999999</v>
      </c>
      <c r="U701" s="13">
        <v>3.8077269999999999</v>
      </c>
      <c r="V701" s="13">
        <v>3.8077269999999999</v>
      </c>
      <c r="W701" s="13">
        <v>3.8077269999999999</v>
      </c>
      <c r="X701" s="13">
        <v>3.8077269999999999</v>
      </c>
      <c r="Y701" s="30">
        <v>3.8077269999999999</v>
      </c>
      <c r="Z701" s="14">
        <v>45.692723999999998</v>
      </c>
      <c r="AA701" s="13">
        <v>3.8077269999999999</v>
      </c>
      <c r="AB701" s="13">
        <v>3.8077269999999999</v>
      </c>
      <c r="AC701" s="42">
        <f t="shared" si="41"/>
        <v>7.6154539999999997</v>
      </c>
      <c r="AD701" s="42">
        <f t="shared" si="42"/>
        <v>0</v>
      </c>
      <c r="AE701" s="42">
        <f t="shared" si="43"/>
        <v>0</v>
      </c>
      <c r="AF701" s="42">
        <f t="shared" si="44"/>
        <v>0</v>
      </c>
    </row>
    <row r="702" spans="1:32" hidden="1" x14ac:dyDescent="0.15">
      <c r="A702" s="12" t="s">
        <v>2124</v>
      </c>
      <c r="B702" s="12">
        <v>39</v>
      </c>
      <c r="C702" s="12" t="s">
        <v>401</v>
      </c>
      <c r="D702" s="12" t="s">
        <v>6</v>
      </c>
      <c r="E702" s="12" t="s">
        <v>6</v>
      </c>
      <c r="F702" s="12" t="s">
        <v>352</v>
      </c>
      <c r="G702" s="12" t="s">
        <v>2125</v>
      </c>
      <c r="H702" s="12" t="s">
        <v>374</v>
      </c>
      <c r="I702" s="12" t="s">
        <v>375</v>
      </c>
      <c r="J702" s="12" t="s">
        <v>471</v>
      </c>
      <c r="K702" s="12" t="s">
        <v>471</v>
      </c>
      <c r="L702" s="12" t="s">
        <v>421</v>
      </c>
      <c r="M702" s="12" t="s">
        <v>376</v>
      </c>
      <c r="N702" s="13">
        <v>2.7272729999999998</v>
      </c>
      <c r="O702" s="13">
        <v>2.7272729999999998</v>
      </c>
      <c r="P702" s="13">
        <v>2.7272729999999998</v>
      </c>
      <c r="Q702" s="13">
        <v>2.7272729999999998</v>
      </c>
      <c r="R702" s="13">
        <v>2.7272729999999998</v>
      </c>
      <c r="S702" s="13">
        <v>2.7272729999999998</v>
      </c>
      <c r="T702" s="13">
        <v>2.7272729999999998</v>
      </c>
      <c r="U702" s="13">
        <v>2.7272729999999998</v>
      </c>
      <c r="V702" s="13">
        <v>2.7272729999999998</v>
      </c>
      <c r="W702" s="13">
        <v>2.7272729999999998</v>
      </c>
      <c r="X702" s="13">
        <v>2.7272729999999998</v>
      </c>
      <c r="Y702" s="30">
        <v>2.7272729999999998</v>
      </c>
      <c r="Z702" s="14">
        <v>32.727276000000003</v>
      </c>
      <c r="AA702" s="13">
        <v>2.7272729999999998</v>
      </c>
      <c r="AB702" s="13">
        <v>2.7272729999999998</v>
      </c>
      <c r="AC702" s="42">
        <f t="shared" ref="AC702:AC765" si="45">SUM(AA702:AB702)</f>
        <v>5.4545459999999997</v>
      </c>
      <c r="AD702" s="42">
        <f t="shared" si="42"/>
        <v>0</v>
      </c>
      <c r="AE702" s="42">
        <f t="shared" si="43"/>
        <v>0</v>
      </c>
      <c r="AF702" s="42">
        <f t="shared" si="44"/>
        <v>0</v>
      </c>
    </row>
    <row r="703" spans="1:32" hidden="1" x14ac:dyDescent="0.15">
      <c r="A703" s="12" t="s">
        <v>2126</v>
      </c>
      <c r="B703" s="12">
        <v>39</v>
      </c>
      <c r="C703" s="12" t="s">
        <v>401</v>
      </c>
      <c r="D703" s="12" t="s">
        <v>6</v>
      </c>
      <c r="E703" s="12" t="s">
        <v>6</v>
      </c>
      <c r="F703" s="12" t="s">
        <v>352</v>
      </c>
      <c r="G703" s="12" t="s">
        <v>2127</v>
      </c>
      <c r="H703" s="12" t="s">
        <v>490</v>
      </c>
      <c r="I703" s="12" t="s">
        <v>375</v>
      </c>
      <c r="J703" s="12" t="s">
        <v>2128</v>
      </c>
      <c r="K703" s="12" t="s">
        <v>714</v>
      </c>
      <c r="L703" s="12" t="s">
        <v>712</v>
      </c>
      <c r="M703" s="12" t="s">
        <v>376</v>
      </c>
      <c r="N703" s="13">
        <v>17.359500000000001</v>
      </c>
      <c r="O703" s="13">
        <v>17.359500000000001</v>
      </c>
      <c r="P703" s="13">
        <v>17.359500000000001</v>
      </c>
      <c r="Q703" s="13">
        <v>17.359500000000001</v>
      </c>
      <c r="R703" s="13">
        <v>17.359500000000001</v>
      </c>
      <c r="S703" s="13">
        <v>17.359500000000001</v>
      </c>
      <c r="T703" s="13">
        <v>17.359500000000001</v>
      </c>
      <c r="U703" s="13">
        <v>17.359500000000001</v>
      </c>
      <c r="V703" s="13">
        <v>17.359500000000001</v>
      </c>
      <c r="W703" s="13">
        <v>17.359500000000001</v>
      </c>
      <c r="X703" s="13">
        <v>17.359500000000001</v>
      </c>
      <c r="Y703" s="30">
        <v>17.359500000000001</v>
      </c>
      <c r="Z703" s="14">
        <v>208.31399999999999</v>
      </c>
      <c r="AA703" s="13">
        <v>17.359500000000001</v>
      </c>
      <c r="AB703" s="13">
        <v>17.359500000000001</v>
      </c>
      <c r="AC703" s="42">
        <f t="shared" si="45"/>
        <v>34.719000000000001</v>
      </c>
      <c r="AD703" s="42">
        <f t="shared" ref="AD703:AD766" si="46">AA703-N703</f>
        <v>0</v>
      </c>
      <c r="AE703" s="42">
        <f t="shared" ref="AE703:AE766" si="47">AB703-O703</f>
        <v>0</v>
      </c>
      <c r="AF703" s="42">
        <f t="shared" ref="AF703:AF766" si="48">AD703+AE703</f>
        <v>0</v>
      </c>
    </row>
    <row r="704" spans="1:32" hidden="1" x14ac:dyDescent="0.15">
      <c r="A704" s="12" t="s">
        <v>2129</v>
      </c>
      <c r="B704" s="12">
        <v>39</v>
      </c>
      <c r="C704" s="12" t="s">
        <v>401</v>
      </c>
      <c r="D704" s="12" t="s">
        <v>6</v>
      </c>
      <c r="E704" s="12" t="s">
        <v>6</v>
      </c>
      <c r="F704" s="12" t="s">
        <v>352</v>
      </c>
      <c r="G704" s="12" t="s">
        <v>2130</v>
      </c>
      <c r="H704" s="12" t="s">
        <v>366</v>
      </c>
      <c r="I704" s="12" t="s">
        <v>367</v>
      </c>
      <c r="J704" s="12" t="s">
        <v>2131</v>
      </c>
      <c r="K704" s="12" t="s">
        <v>240</v>
      </c>
      <c r="L704" s="12" t="s">
        <v>409</v>
      </c>
      <c r="M704" s="12" t="s">
        <v>376</v>
      </c>
      <c r="N704" s="13">
        <v>4.8823999999999996</v>
      </c>
      <c r="O704" s="13">
        <v>4.8823999999999996</v>
      </c>
      <c r="P704" s="13">
        <v>4.8823999999999996</v>
      </c>
      <c r="Q704" s="13">
        <v>4.8823999999999996</v>
      </c>
      <c r="R704" s="13">
        <v>4.8823999999999996</v>
      </c>
      <c r="S704" s="13">
        <v>4.8823999999999996</v>
      </c>
      <c r="T704" s="13">
        <v>4.8823999999999996</v>
      </c>
      <c r="U704" s="13">
        <v>4.8823999999999996</v>
      </c>
      <c r="V704" s="13">
        <v>4.8823999999999996</v>
      </c>
      <c r="W704" s="13">
        <v>4.8823999999999996</v>
      </c>
      <c r="X704" s="13">
        <v>4.8823999999999996</v>
      </c>
      <c r="Y704" s="30">
        <v>4.8823999999999996</v>
      </c>
      <c r="Z704" s="14">
        <v>58.588799999999999</v>
      </c>
      <c r="AA704" s="13">
        <v>4.8823999999999996</v>
      </c>
      <c r="AB704" s="13">
        <v>4.8823999999999996</v>
      </c>
      <c r="AC704" s="42">
        <f t="shared" si="45"/>
        <v>9.7647999999999993</v>
      </c>
      <c r="AD704" s="42">
        <f t="shared" si="46"/>
        <v>0</v>
      </c>
      <c r="AE704" s="42">
        <f t="shared" si="47"/>
        <v>0</v>
      </c>
      <c r="AF704" s="42">
        <f t="shared" si="48"/>
        <v>0</v>
      </c>
    </row>
    <row r="705" spans="1:32" hidden="1" x14ac:dyDescent="0.15">
      <c r="A705" s="12" t="s">
        <v>2132</v>
      </c>
      <c r="B705" s="12">
        <v>39</v>
      </c>
      <c r="C705" s="12" t="s">
        <v>401</v>
      </c>
      <c r="D705" s="12" t="s">
        <v>6</v>
      </c>
      <c r="E705" s="12" t="s">
        <v>6</v>
      </c>
      <c r="F705" s="12" t="s">
        <v>352</v>
      </c>
      <c r="G705" s="12" t="s">
        <v>2133</v>
      </c>
      <c r="H705" s="12" t="s">
        <v>490</v>
      </c>
      <c r="I705" s="12" t="s">
        <v>375</v>
      </c>
      <c r="J705" s="12" t="s">
        <v>2134</v>
      </c>
      <c r="K705" s="12" t="s">
        <v>699</v>
      </c>
      <c r="L705" s="12" t="s">
        <v>697</v>
      </c>
      <c r="M705" s="12" t="s">
        <v>376</v>
      </c>
      <c r="N705" s="13">
        <v>6.3</v>
      </c>
      <c r="O705" s="13">
        <v>-2.1</v>
      </c>
      <c r="P705" s="13">
        <v>0</v>
      </c>
      <c r="Q705" s="13">
        <v>0</v>
      </c>
      <c r="R705" s="13">
        <v>0</v>
      </c>
      <c r="S705" s="13">
        <v>0</v>
      </c>
      <c r="T705" s="13">
        <v>0</v>
      </c>
      <c r="U705" s="13">
        <v>0</v>
      </c>
      <c r="V705" s="13">
        <v>0</v>
      </c>
      <c r="W705" s="13">
        <v>0</v>
      </c>
      <c r="X705" s="13">
        <v>0</v>
      </c>
      <c r="Y705" s="30">
        <v>0</v>
      </c>
      <c r="Z705" s="14">
        <v>4.2</v>
      </c>
      <c r="AA705" s="13">
        <v>0</v>
      </c>
      <c r="AB705" s="13">
        <v>0</v>
      </c>
      <c r="AC705" s="42">
        <f t="shared" si="45"/>
        <v>0</v>
      </c>
      <c r="AD705" s="42">
        <f t="shared" si="46"/>
        <v>-6.3</v>
      </c>
      <c r="AE705" s="42">
        <f t="shared" si="47"/>
        <v>2.1</v>
      </c>
      <c r="AF705" s="42">
        <f t="shared" si="48"/>
        <v>-4.1999999999999993</v>
      </c>
    </row>
    <row r="706" spans="1:32" hidden="1" x14ac:dyDescent="0.15">
      <c r="A706" s="12" t="s">
        <v>2135</v>
      </c>
      <c r="B706" s="12">
        <v>39</v>
      </c>
      <c r="C706" s="12" t="s">
        <v>401</v>
      </c>
      <c r="D706" s="12" t="s">
        <v>6</v>
      </c>
      <c r="E706" s="12" t="s">
        <v>6</v>
      </c>
      <c r="F706" s="12" t="s">
        <v>352</v>
      </c>
      <c r="G706" s="12" t="s">
        <v>2133</v>
      </c>
      <c r="H706" s="12" t="s">
        <v>490</v>
      </c>
      <c r="I706" s="12" t="s">
        <v>375</v>
      </c>
      <c r="J706" s="12" t="s">
        <v>2136</v>
      </c>
      <c r="K706" s="12" t="s">
        <v>699</v>
      </c>
      <c r="L706" s="12" t="s">
        <v>697</v>
      </c>
      <c r="M706" s="12" t="s">
        <v>376</v>
      </c>
      <c r="N706" s="13">
        <v>3.15</v>
      </c>
      <c r="O706" s="13">
        <v>-1.05</v>
      </c>
      <c r="P706" s="13">
        <v>0</v>
      </c>
      <c r="Q706" s="13">
        <v>0</v>
      </c>
      <c r="R706" s="13">
        <v>0</v>
      </c>
      <c r="S706" s="13">
        <v>0</v>
      </c>
      <c r="T706" s="13">
        <v>0</v>
      </c>
      <c r="U706" s="13">
        <v>0</v>
      </c>
      <c r="V706" s="13">
        <v>0</v>
      </c>
      <c r="W706" s="13">
        <v>0</v>
      </c>
      <c r="X706" s="13">
        <v>0</v>
      </c>
      <c r="Y706" s="30">
        <v>0</v>
      </c>
      <c r="Z706" s="14">
        <v>2.1</v>
      </c>
      <c r="AA706" s="13">
        <v>0</v>
      </c>
      <c r="AB706" s="13">
        <v>0</v>
      </c>
      <c r="AC706" s="42">
        <f t="shared" si="45"/>
        <v>0</v>
      </c>
      <c r="AD706" s="42">
        <f t="shared" si="46"/>
        <v>-3.15</v>
      </c>
      <c r="AE706" s="42">
        <f t="shared" si="47"/>
        <v>1.05</v>
      </c>
      <c r="AF706" s="42">
        <f t="shared" si="48"/>
        <v>-2.0999999999999996</v>
      </c>
    </row>
    <row r="707" spans="1:32" hidden="1" x14ac:dyDescent="0.15">
      <c r="A707" s="12" t="s">
        <v>2137</v>
      </c>
      <c r="B707" s="12">
        <v>39</v>
      </c>
      <c r="C707" s="12" t="s">
        <v>401</v>
      </c>
      <c r="D707" s="12" t="s">
        <v>6</v>
      </c>
      <c r="E707" s="12" t="s">
        <v>6</v>
      </c>
      <c r="F707" s="12" t="s">
        <v>352</v>
      </c>
      <c r="G707" s="12" t="s">
        <v>2133</v>
      </c>
      <c r="H707" s="12" t="s">
        <v>490</v>
      </c>
      <c r="I707" s="12" t="s">
        <v>375</v>
      </c>
      <c r="J707" s="12" t="s">
        <v>2138</v>
      </c>
      <c r="K707" s="12" t="s">
        <v>699</v>
      </c>
      <c r="L707" s="12" t="s">
        <v>697</v>
      </c>
      <c r="M707" s="12" t="s">
        <v>376</v>
      </c>
      <c r="N707" s="13">
        <v>4.2</v>
      </c>
      <c r="O707" s="13">
        <v>-1.4</v>
      </c>
      <c r="P707" s="13">
        <v>0</v>
      </c>
      <c r="Q707" s="13">
        <v>0</v>
      </c>
      <c r="R707" s="13">
        <v>0</v>
      </c>
      <c r="S707" s="13">
        <v>0</v>
      </c>
      <c r="T707" s="13">
        <v>0</v>
      </c>
      <c r="U707" s="13">
        <v>0</v>
      </c>
      <c r="V707" s="13">
        <v>0</v>
      </c>
      <c r="W707" s="13">
        <v>0</v>
      </c>
      <c r="X707" s="13">
        <v>0</v>
      </c>
      <c r="Y707" s="30">
        <v>0</v>
      </c>
      <c r="Z707" s="14">
        <v>2.8</v>
      </c>
      <c r="AA707" s="13">
        <v>0</v>
      </c>
      <c r="AB707" s="13">
        <v>0</v>
      </c>
      <c r="AC707" s="42">
        <f t="shared" si="45"/>
        <v>0</v>
      </c>
      <c r="AD707" s="42">
        <f t="shared" si="46"/>
        <v>-4.2</v>
      </c>
      <c r="AE707" s="42">
        <f t="shared" si="47"/>
        <v>1.4</v>
      </c>
      <c r="AF707" s="42">
        <f t="shared" si="48"/>
        <v>-2.8000000000000003</v>
      </c>
    </row>
    <row r="708" spans="1:32" hidden="1" x14ac:dyDescent="0.15">
      <c r="A708" s="12" t="s">
        <v>2139</v>
      </c>
      <c r="B708" s="12">
        <v>39</v>
      </c>
      <c r="C708" s="12" t="s">
        <v>401</v>
      </c>
      <c r="D708" s="12" t="s">
        <v>6</v>
      </c>
      <c r="E708" s="12" t="s">
        <v>6</v>
      </c>
      <c r="F708" s="12" t="s">
        <v>352</v>
      </c>
      <c r="G708" s="12" t="s">
        <v>2133</v>
      </c>
      <c r="H708" s="12" t="s">
        <v>490</v>
      </c>
      <c r="I708" s="12" t="s">
        <v>375</v>
      </c>
      <c r="J708" s="12" t="s">
        <v>2140</v>
      </c>
      <c r="K708" s="12" t="s">
        <v>699</v>
      </c>
      <c r="L708" s="12" t="s">
        <v>697</v>
      </c>
      <c r="M708" s="12" t="s">
        <v>376</v>
      </c>
      <c r="N708" s="13">
        <v>1.05</v>
      </c>
      <c r="O708" s="13">
        <v>-0.35</v>
      </c>
      <c r="P708" s="13">
        <v>0</v>
      </c>
      <c r="Q708" s="13">
        <v>0</v>
      </c>
      <c r="R708" s="13">
        <v>0</v>
      </c>
      <c r="S708" s="13">
        <v>0</v>
      </c>
      <c r="T708" s="13">
        <v>0</v>
      </c>
      <c r="U708" s="13">
        <v>0</v>
      </c>
      <c r="V708" s="13">
        <v>0</v>
      </c>
      <c r="W708" s="13">
        <v>0</v>
      </c>
      <c r="X708" s="13">
        <v>0</v>
      </c>
      <c r="Y708" s="30">
        <v>0</v>
      </c>
      <c r="Z708" s="14">
        <v>0.7</v>
      </c>
      <c r="AA708" s="13">
        <v>0</v>
      </c>
      <c r="AB708" s="13">
        <v>0</v>
      </c>
      <c r="AC708" s="42">
        <f t="shared" si="45"/>
        <v>0</v>
      </c>
      <c r="AD708" s="42">
        <f t="shared" si="46"/>
        <v>-1.05</v>
      </c>
      <c r="AE708" s="42">
        <f t="shared" si="47"/>
        <v>0.35</v>
      </c>
      <c r="AF708" s="42">
        <f t="shared" si="48"/>
        <v>-0.70000000000000007</v>
      </c>
    </row>
    <row r="709" spans="1:32" hidden="1" x14ac:dyDescent="0.15">
      <c r="A709" s="12" t="s">
        <v>2141</v>
      </c>
      <c r="B709" s="12">
        <v>39</v>
      </c>
      <c r="C709" s="12" t="s">
        <v>401</v>
      </c>
      <c r="D709" s="12" t="s">
        <v>6</v>
      </c>
      <c r="E709" s="12" t="s">
        <v>6</v>
      </c>
      <c r="F709" s="12" t="s">
        <v>352</v>
      </c>
      <c r="G709" s="12" t="s">
        <v>2133</v>
      </c>
      <c r="H709" s="12" t="s">
        <v>490</v>
      </c>
      <c r="I709" s="12" t="s">
        <v>375</v>
      </c>
      <c r="J709" s="12" t="s">
        <v>2142</v>
      </c>
      <c r="K709" s="12" t="s">
        <v>699</v>
      </c>
      <c r="L709" s="12" t="s">
        <v>697</v>
      </c>
      <c r="M709" s="12" t="s">
        <v>376</v>
      </c>
      <c r="N709" s="13">
        <v>2.1</v>
      </c>
      <c r="O709" s="13">
        <v>-0.7</v>
      </c>
      <c r="P709" s="13">
        <v>0</v>
      </c>
      <c r="Q709" s="13">
        <v>0</v>
      </c>
      <c r="R709" s="13">
        <v>0</v>
      </c>
      <c r="S709" s="13">
        <v>0</v>
      </c>
      <c r="T709" s="13">
        <v>0</v>
      </c>
      <c r="U709" s="13">
        <v>0</v>
      </c>
      <c r="V709" s="13">
        <v>0</v>
      </c>
      <c r="W709" s="13">
        <v>0</v>
      </c>
      <c r="X709" s="13">
        <v>0</v>
      </c>
      <c r="Y709" s="30">
        <v>0</v>
      </c>
      <c r="Z709" s="14">
        <v>1.4</v>
      </c>
      <c r="AA709" s="13">
        <v>0</v>
      </c>
      <c r="AB709" s="13">
        <v>0</v>
      </c>
      <c r="AC709" s="42">
        <f t="shared" si="45"/>
        <v>0</v>
      </c>
      <c r="AD709" s="42">
        <f t="shared" si="46"/>
        <v>-2.1</v>
      </c>
      <c r="AE709" s="42">
        <f t="shared" si="47"/>
        <v>0.7</v>
      </c>
      <c r="AF709" s="42">
        <f t="shared" si="48"/>
        <v>-1.4000000000000001</v>
      </c>
    </row>
    <row r="710" spans="1:32" hidden="1" x14ac:dyDescent="0.15">
      <c r="A710" s="12" t="s">
        <v>2143</v>
      </c>
      <c r="B710" s="12">
        <v>39</v>
      </c>
      <c r="C710" s="12" t="s">
        <v>401</v>
      </c>
      <c r="D710" s="12" t="s">
        <v>6</v>
      </c>
      <c r="E710" s="12" t="s">
        <v>6</v>
      </c>
      <c r="F710" s="12" t="s">
        <v>352</v>
      </c>
      <c r="G710" s="12" t="s">
        <v>2133</v>
      </c>
      <c r="H710" s="12" t="s">
        <v>490</v>
      </c>
      <c r="I710" s="12" t="s">
        <v>375</v>
      </c>
      <c r="J710" s="12" t="s">
        <v>2144</v>
      </c>
      <c r="K710" s="12" t="s">
        <v>699</v>
      </c>
      <c r="L710" s="12" t="s">
        <v>697</v>
      </c>
      <c r="M710" s="12" t="s">
        <v>376</v>
      </c>
      <c r="N710" s="13">
        <v>1.05</v>
      </c>
      <c r="O710" s="13">
        <v>-0.35</v>
      </c>
      <c r="P710" s="13">
        <v>0</v>
      </c>
      <c r="Q710" s="13">
        <v>0</v>
      </c>
      <c r="R710" s="13">
        <v>0</v>
      </c>
      <c r="S710" s="13">
        <v>0</v>
      </c>
      <c r="T710" s="13">
        <v>0</v>
      </c>
      <c r="U710" s="13">
        <v>0</v>
      </c>
      <c r="V710" s="13">
        <v>0</v>
      </c>
      <c r="W710" s="13">
        <v>0</v>
      </c>
      <c r="X710" s="13">
        <v>0</v>
      </c>
      <c r="Y710" s="30">
        <v>0</v>
      </c>
      <c r="Z710" s="14">
        <v>0.7</v>
      </c>
      <c r="AA710" s="13">
        <v>0</v>
      </c>
      <c r="AB710" s="13">
        <v>0</v>
      </c>
      <c r="AC710" s="42">
        <f t="shared" si="45"/>
        <v>0</v>
      </c>
      <c r="AD710" s="42">
        <f t="shared" si="46"/>
        <v>-1.05</v>
      </c>
      <c r="AE710" s="42">
        <f t="shared" si="47"/>
        <v>0.35</v>
      </c>
      <c r="AF710" s="42">
        <f t="shared" si="48"/>
        <v>-0.70000000000000007</v>
      </c>
    </row>
    <row r="711" spans="1:32" hidden="1" x14ac:dyDescent="0.15">
      <c r="A711" s="12" t="s">
        <v>2145</v>
      </c>
      <c r="B711" s="12">
        <v>39</v>
      </c>
      <c r="C711" s="12" t="s">
        <v>401</v>
      </c>
      <c r="D711" s="12" t="s">
        <v>6</v>
      </c>
      <c r="E711" s="12" t="s">
        <v>6</v>
      </c>
      <c r="F711" s="12" t="s">
        <v>352</v>
      </c>
      <c r="G711" s="12" t="s">
        <v>2133</v>
      </c>
      <c r="H711" s="12" t="s">
        <v>490</v>
      </c>
      <c r="I711" s="12" t="s">
        <v>375</v>
      </c>
      <c r="J711" s="12" t="s">
        <v>2146</v>
      </c>
      <c r="K711" s="12" t="s">
        <v>699</v>
      </c>
      <c r="L711" s="12" t="s">
        <v>697</v>
      </c>
      <c r="M711" s="12" t="s">
        <v>376</v>
      </c>
      <c r="N711" s="13">
        <v>1.05</v>
      </c>
      <c r="O711" s="13">
        <v>-0.35</v>
      </c>
      <c r="P711" s="13">
        <v>0</v>
      </c>
      <c r="Q711" s="13">
        <v>0</v>
      </c>
      <c r="R711" s="13">
        <v>0</v>
      </c>
      <c r="S711" s="13">
        <v>0</v>
      </c>
      <c r="T711" s="13">
        <v>0</v>
      </c>
      <c r="U711" s="13">
        <v>0</v>
      </c>
      <c r="V711" s="13">
        <v>0</v>
      </c>
      <c r="W711" s="13">
        <v>0</v>
      </c>
      <c r="X711" s="13">
        <v>0</v>
      </c>
      <c r="Y711" s="30">
        <v>0</v>
      </c>
      <c r="Z711" s="14">
        <v>0.7</v>
      </c>
      <c r="AA711" s="13">
        <v>0</v>
      </c>
      <c r="AB711" s="13">
        <v>0</v>
      </c>
      <c r="AC711" s="42">
        <f t="shared" si="45"/>
        <v>0</v>
      </c>
      <c r="AD711" s="42">
        <f t="shared" si="46"/>
        <v>-1.05</v>
      </c>
      <c r="AE711" s="42">
        <f t="shared" si="47"/>
        <v>0.35</v>
      </c>
      <c r="AF711" s="42">
        <f t="shared" si="48"/>
        <v>-0.70000000000000007</v>
      </c>
    </row>
    <row r="712" spans="1:32" hidden="1" x14ac:dyDescent="0.15">
      <c r="A712" s="12" t="s">
        <v>2147</v>
      </c>
      <c r="B712" s="12">
        <v>39</v>
      </c>
      <c r="C712" s="12" t="s">
        <v>401</v>
      </c>
      <c r="D712" s="12" t="s">
        <v>6</v>
      </c>
      <c r="E712" s="12" t="s">
        <v>6</v>
      </c>
      <c r="F712" s="12" t="s">
        <v>352</v>
      </c>
      <c r="G712" s="12" t="s">
        <v>2133</v>
      </c>
      <c r="H712" s="12" t="s">
        <v>490</v>
      </c>
      <c r="I712" s="12" t="s">
        <v>375</v>
      </c>
      <c r="J712" s="12" t="s">
        <v>2148</v>
      </c>
      <c r="K712" s="12" t="s">
        <v>699</v>
      </c>
      <c r="L712" s="12" t="s">
        <v>697</v>
      </c>
      <c r="M712" s="12" t="s">
        <v>376</v>
      </c>
      <c r="N712" s="13">
        <v>2.1</v>
      </c>
      <c r="O712" s="13">
        <v>-0.7</v>
      </c>
      <c r="P712" s="13">
        <v>0</v>
      </c>
      <c r="Q712" s="13">
        <v>0</v>
      </c>
      <c r="R712" s="13">
        <v>0</v>
      </c>
      <c r="S712" s="13">
        <v>0</v>
      </c>
      <c r="T712" s="13">
        <v>0</v>
      </c>
      <c r="U712" s="13">
        <v>0</v>
      </c>
      <c r="V712" s="13">
        <v>0</v>
      </c>
      <c r="W712" s="13">
        <v>0</v>
      </c>
      <c r="X712" s="13">
        <v>0</v>
      </c>
      <c r="Y712" s="30">
        <v>0</v>
      </c>
      <c r="Z712" s="14">
        <v>1.4</v>
      </c>
      <c r="AA712" s="13">
        <v>0</v>
      </c>
      <c r="AB712" s="13">
        <v>0</v>
      </c>
      <c r="AC712" s="42">
        <f t="shared" si="45"/>
        <v>0</v>
      </c>
      <c r="AD712" s="42">
        <f t="shared" si="46"/>
        <v>-2.1</v>
      </c>
      <c r="AE712" s="42">
        <f t="shared" si="47"/>
        <v>0.7</v>
      </c>
      <c r="AF712" s="42">
        <f t="shared" si="48"/>
        <v>-1.4000000000000001</v>
      </c>
    </row>
    <row r="713" spans="1:32" hidden="1" x14ac:dyDescent="0.15">
      <c r="A713" s="12" t="s">
        <v>2149</v>
      </c>
      <c r="B713" s="12">
        <v>39</v>
      </c>
      <c r="C713" s="12" t="s">
        <v>401</v>
      </c>
      <c r="D713" s="12" t="s">
        <v>6</v>
      </c>
      <c r="E713" s="12" t="s">
        <v>6</v>
      </c>
      <c r="F713" s="12" t="s">
        <v>352</v>
      </c>
      <c r="G713" s="12" t="s">
        <v>2133</v>
      </c>
      <c r="H713" s="12" t="s">
        <v>490</v>
      </c>
      <c r="I713" s="12" t="s">
        <v>375</v>
      </c>
      <c r="J713" s="12" t="s">
        <v>2150</v>
      </c>
      <c r="K713" s="12" t="s">
        <v>699</v>
      </c>
      <c r="L713" s="12" t="s">
        <v>697</v>
      </c>
      <c r="M713" s="12" t="s">
        <v>376</v>
      </c>
      <c r="N713" s="13">
        <v>1.05</v>
      </c>
      <c r="O713" s="13">
        <v>-0.35</v>
      </c>
      <c r="P713" s="13">
        <v>0</v>
      </c>
      <c r="Q713" s="13">
        <v>0</v>
      </c>
      <c r="R713" s="13">
        <v>0</v>
      </c>
      <c r="S713" s="13">
        <v>0</v>
      </c>
      <c r="T713" s="13">
        <v>0</v>
      </c>
      <c r="U713" s="13">
        <v>0</v>
      </c>
      <c r="V713" s="13">
        <v>0</v>
      </c>
      <c r="W713" s="13">
        <v>0</v>
      </c>
      <c r="X713" s="13">
        <v>0</v>
      </c>
      <c r="Y713" s="30">
        <v>0</v>
      </c>
      <c r="Z713" s="14">
        <v>0.7</v>
      </c>
      <c r="AA713" s="13">
        <v>0</v>
      </c>
      <c r="AB713" s="13">
        <v>0</v>
      </c>
      <c r="AC713" s="42">
        <f t="shared" si="45"/>
        <v>0</v>
      </c>
      <c r="AD713" s="42">
        <f t="shared" si="46"/>
        <v>-1.05</v>
      </c>
      <c r="AE713" s="42">
        <f t="shared" si="47"/>
        <v>0.35</v>
      </c>
      <c r="AF713" s="42">
        <f t="shared" si="48"/>
        <v>-0.70000000000000007</v>
      </c>
    </row>
    <row r="714" spans="1:32" hidden="1" x14ac:dyDescent="0.15">
      <c r="A714" s="12" t="s">
        <v>2151</v>
      </c>
      <c r="B714" s="12">
        <v>39</v>
      </c>
      <c r="C714" s="12" t="s">
        <v>401</v>
      </c>
      <c r="D714" s="12" t="s">
        <v>6</v>
      </c>
      <c r="E714" s="12" t="s">
        <v>6</v>
      </c>
      <c r="F714" s="12" t="s">
        <v>352</v>
      </c>
      <c r="G714" s="12" t="s">
        <v>2133</v>
      </c>
      <c r="H714" s="12" t="s">
        <v>490</v>
      </c>
      <c r="I714" s="12" t="s">
        <v>375</v>
      </c>
      <c r="J714" s="12" t="s">
        <v>2152</v>
      </c>
      <c r="K714" s="12" t="s">
        <v>699</v>
      </c>
      <c r="L714" s="12" t="s">
        <v>697</v>
      </c>
      <c r="M714" s="12" t="s">
        <v>376</v>
      </c>
      <c r="N714" s="13">
        <v>5.25</v>
      </c>
      <c r="O714" s="13">
        <v>-1.75</v>
      </c>
      <c r="P714" s="13">
        <v>0</v>
      </c>
      <c r="Q714" s="13">
        <v>0</v>
      </c>
      <c r="R714" s="13">
        <v>0</v>
      </c>
      <c r="S714" s="13">
        <v>0</v>
      </c>
      <c r="T714" s="13">
        <v>0</v>
      </c>
      <c r="U714" s="13">
        <v>0</v>
      </c>
      <c r="V714" s="13">
        <v>0</v>
      </c>
      <c r="W714" s="13">
        <v>0</v>
      </c>
      <c r="X714" s="13">
        <v>0</v>
      </c>
      <c r="Y714" s="30">
        <v>0</v>
      </c>
      <c r="Z714" s="14">
        <v>3.5</v>
      </c>
      <c r="AA714" s="13">
        <v>0</v>
      </c>
      <c r="AB714" s="13">
        <v>0</v>
      </c>
      <c r="AC714" s="42">
        <f t="shared" si="45"/>
        <v>0</v>
      </c>
      <c r="AD714" s="42">
        <f t="shared" si="46"/>
        <v>-5.25</v>
      </c>
      <c r="AE714" s="42">
        <f t="shared" si="47"/>
        <v>1.75</v>
      </c>
      <c r="AF714" s="42">
        <f t="shared" si="48"/>
        <v>-3.5</v>
      </c>
    </row>
    <row r="715" spans="1:32" hidden="1" x14ac:dyDescent="0.15">
      <c r="A715" s="12" t="s">
        <v>2153</v>
      </c>
      <c r="B715" s="12">
        <v>39</v>
      </c>
      <c r="C715" s="12" t="s">
        <v>401</v>
      </c>
      <c r="D715" s="12" t="s">
        <v>6</v>
      </c>
      <c r="E715" s="12" t="s">
        <v>6</v>
      </c>
      <c r="F715" s="12" t="s">
        <v>352</v>
      </c>
      <c r="G715" s="12" t="s">
        <v>2133</v>
      </c>
      <c r="H715" s="12" t="s">
        <v>490</v>
      </c>
      <c r="I715" s="12" t="s">
        <v>375</v>
      </c>
      <c r="J715" s="12" t="s">
        <v>2154</v>
      </c>
      <c r="K715" s="12" t="s">
        <v>699</v>
      </c>
      <c r="L715" s="12" t="s">
        <v>697</v>
      </c>
      <c r="M715" s="12" t="s">
        <v>376</v>
      </c>
      <c r="N715" s="13">
        <v>2.1</v>
      </c>
      <c r="O715" s="13">
        <v>-0.7</v>
      </c>
      <c r="P715" s="13">
        <v>0</v>
      </c>
      <c r="Q715" s="13">
        <v>0</v>
      </c>
      <c r="R715" s="13">
        <v>0</v>
      </c>
      <c r="S715" s="13">
        <v>0</v>
      </c>
      <c r="T715" s="13">
        <v>0</v>
      </c>
      <c r="U715" s="13">
        <v>0</v>
      </c>
      <c r="V715" s="13">
        <v>0</v>
      </c>
      <c r="W715" s="13">
        <v>0</v>
      </c>
      <c r="X715" s="13">
        <v>0</v>
      </c>
      <c r="Y715" s="30">
        <v>0</v>
      </c>
      <c r="Z715" s="14">
        <v>1.4</v>
      </c>
      <c r="AA715" s="13">
        <v>0</v>
      </c>
      <c r="AB715" s="13">
        <v>0</v>
      </c>
      <c r="AC715" s="42">
        <f t="shared" si="45"/>
        <v>0</v>
      </c>
      <c r="AD715" s="42">
        <f t="shared" si="46"/>
        <v>-2.1</v>
      </c>
      <c r="AE715" s="42">
        <f t="shared" si="47"/>
        <v>0.7</v>
      </c>
      <c r="AF715" s="42">
        <f t="shared" si="48"/>
        <v>-1.4000000000000001</v>
      </c>
    </row>
    <row r="716" spans="1:32" hidden="1" x14ac:dyDescent="0.15">
      <c r="A716" s="12" t="s">
        <v>2155</v>
      </c>
      <c r="B716" s="12">
        <v>39</v>
      </c>
      <c r="C716" s="12" t="s">
        <v>401</v>
      </c>
      <c r="D716" s="12" t="s">
        <v>6</v>
      </c>
      <c r="E716" s="12" t="s">
        <v>6</v>
      </c>
      <c r="F716" s="12" t="s">
        <v>352</v>
      </c>
      <c r="G716" s="12" t="s">
        <v>2133</v>
      </c>
      <c r="H716" s="12" t="s">
        <v>490</v>
      </c>
      <c r="I716" s="12" t="s">
        <v>375</v>
      </c>
      <c r="J716" s="12" t="s">
        <v>2156</v>
      </c>
      <c r="K716" s="12" t="s">
        <v>699</v>
      </c>
      <c r="L716" s="12" t="s">
        <v>697</v>
      </c>
      <c r="M716" s="12" t="s">
        <v>376</v>
      </c>
      <c r="N716" s="13">
        <v>1.05</v>
      </c>
      <c r="O716" s="13">
        <v>-0.35</v>
      </c>
      <c r="P716" s="13">
        <v>0</v>
      </c>
      <c r="Q716" s="13">
        <v>0</v>
      </c>
      <c r="R716" s="13">
        <v>0</v>
      </c>
      <c r="S716" s="13">
        <v>0</v>
      </c>
      <c r="T716" s="13">
        <v>0</v>
      </c>
      <c r="U716" s="13">
        <v>0</v>
      </c>
      <c r="V716" s="13">
        <v>0</v>
      </c>
      <c r="W716" s="13">
        <v>0</v>
      </c>
      <c r="X716" s="13">
        <v>0</v>
      </c>
      <c r="Y716" s="30">
        <v>0</v>
      </c>
      <c r="Z716" s="14">
        <v>0.7</v>
      </c>
      <c r="AA716" s="13">
        <v>0</v>
      </c>
      <c r="AB716" s="13">
        <v>0</v>
      </c>
      <c r="AC716" s="42">
        <f t="shared" si="45"/>
        <v>0</v>
      </c>
      <c r="AD716" s="42">
        <f t="shared" si="46"/>
        <v>-1.05</v>
      </c>
      <c r="AE716" s="42">
        <f t="shared" si="47"/>
        <v>0.35</v>
      </c>
      <c r="AF716" s="42">
        <f t="shared" si="48"/>
        <v>-0.70000000000000007</v>
      </c>
    </row>
    <row r="717" spans="1:32" hidden="1" x14ac:dyDescent="0.15">
      <c r="A717" s="12" t="s">
        <v>2157</v>
      </c>
      <c r="B717" s="12">
        <v>39</v>
      </c>
      <c r="C717" s="12" t="s">
        <v>401</v>
      </c>
      <c r="D717" s="12" t="s">
        <v>6</v>
      </c>
      <c r="E717" s="12" t="s">
        <v>6</v>
      </c>
      <c r="F717" s="12" t="s">
        <v>352</v>
      </c>
      <c r="G717" s="12" t="s">
        <v>2133</v>
      </c>
      <c r="H717" s="12" t="s">
        <v>490</v>
      </c>
      <c r="I717" s="12" t="s">
        <v>375</v>
      </c>
      <c r="J717" s="12" t="s">
        <v>2158</v>
      </c>
      <c r="K717" s="12" t="s">
        <v>699</v>
      </c>
      <c r="L717" s="12" t="s">
        <v>697</v>
      </c>
      <c r="M717" s="12" t="s">
        <v>376</v>
      </c>
      <c r="N717" s="13">
        <v>1.05</v>
      </c>
      <c r="O717" s="13">
        <v>-0.35</v>
      </c>
      <c r="P717" s="13">
        <v>0</v>
      </c>
      <c r="Q717" s="13">
        <v>0</v>
      </c>
      <c r="R717" s="13">
        <v>0</v>
      </c>
      <c r="S717" s="13">
        <v>0</v>
      </c>
      <c r="T717" s="13">
        <v>0</v>
      </c>
      <c r="U717" s="13">
        <v>0</v>
      </c>
      <c r="V717" s="13">
        <v>0</v>
      </c>
      <c r="W717" s="13">
        <v>0</v>
      </c>
      <c r="X717" s="13">
        <v>0</v>
      </c>
      <c r="Y717" s="30">
        <v>0</v>
      </c>
      <c r="Z717" s="14">
        <v>0.7</v>
      </c>
      <c r="AA717" s="13">
        <v>0</v>
      </c>
      <c r="AB717" s="13">
        <v>0</v>
      </c>
      <c r="AC717" s="42">
        <f t="shared" si="45"/>
        <v>0</v>
      </c>
      <c r="AD717" s="42">
        <f t="shared" si="46"/>
        <v>-1.05</v>
      </c>
      <c r="AE717" s="42">
        <f t="shared" si="47"/>
        <v>0.35</v>
      </c>
      <c r="AF717" s="42">
        <f t="shared" si="48"/>
        <v>-0.70000000000000007</v>
      </c>
    </row>
    <row r="718" spans="1:32" hidden="1" x14ac:dyDescent="0.15">
      <c r="A718" s="12" t="s">
        <v>2159</v>
      </c>
      <c r="B718" s="12">
        <v>39</v>
      </c>
      <c r="C718" s="12" t="s">
        <v>401</v>
      </c>
      <c r="D718" s="12" t="s">
        <v>6</v>
      </c>
      <c r="E718" s="12" t="s">
        <v>6</v>
      </c>
      <c r="F718" s="12" t="s">
        <v>352</v>
      </c>
      <c r="G718" s="12" t="s">
        <v>2133</v>
      </c>
      <c r="H718" s="12" t="s">
        <v>490</v>
      </c>
      <c r="I718" s="12" t="s">
        <v>375</v>
      </c>
      <c r="J718" s="12" t="s">
        <v>2160</v>
      </c>
      <c r="K718" s="12" t="s">
        <v>699</v>
      </c>
      <c r="L718" s="12" t="s">
        <v>697</v>
      </c>
      <c r="M718" s="12" t="s">
        <v>376</v>
      </c>
      <c r="N718" s="13">
        <v>1.05</v>
      </c>
      <c r="O718" s="13">
        <v>-0.35</v>
      </c>
      <c r="P718" s="13">
        <v>0</v>
      </c>
      <c r="Q718" s="13">
        <v>0</v>
      </c>
      <c r="R718" s="13">
        <v>0</v>
      </c>
      <c r="S718" s="13">
        <v>0</v>
      </c>
      <c r="T718" s="13">
        <v>0</v>
      </c>
      <c r="U718" s="13">
        <v>0</v>
      </c>
      <c r="V718" s="13">
        <v>0</v>
      </c>
      <c r="W718" s="13">
        <v>0</v>
      </c>
      <c r="X718" s="13">
        <v>0</v>
      </c>
      <c r="Y718" s="30">
        <v>0</v>
      </c>
      <c r="Z718" s="14">
        <v>0.7</v>
      </c>
      <c r="AA718" s="13">
        <v>0</v>
      </c>
      <c r="AB718" s="13">
        <v>0</v>
      </c>
      <c r="AC718" s="42">
        <f t="shared" si="45"/>
        <v>0</v>
      </c>
      <c r="AD718" s="42">
        <f t="shared" si="46"/>
        <v>-1.05</v>
      </c>
      <c r="AE718" s="42">
        <f t="shared" si="47"/>
        <v>0.35</v>
      </c>
      <c r="AF718" s="42">
        <f t="shared" si="48"/>
        <v>-0.70000000000000007</v>
      </c>
    </row>
    <row r="719" spans="1:32" hidden="1" x14ac:dyDescent="0.15">
      <c r="A719" s="12" t="s">
        <v>2161</v>
      </c>
      <c r="B719" s="12">
        <v>39</v>
      </c>
      <c r="C719" s="12" t="s">
        <v>401</v>
      </c>
      <c r="D719" s="12" t="s">
        <v>6</v>
      </c>
      <c r="E719" s="12" t="s">
        <v>6</v>
      </c>
      <c r="F719" s="12" t="s">
        <v>352</v>
      </c>
      <c r="G719" s="12" t="s">
        <v>2133</v>
      </c>
      <c r="H719" s="12" t="s">
        <v>490</v>
      </c>
      <c r="I719" s="12" t="s">
        <v>375</v>
      </c>
      <c r="J719" s="12" t="s">
        <v>2162</v>
      </c>
      <c r="K719" s="12" t="s">
        <v>699</v>
      </c>
      <c r="L719" s="12" t="s">
        <v>697</v>
      </c>
      <c r="M719" s="12" t="s">
        <v>376</v>
      </c>
      <c r="N719" s="13">
        <v>2.15</v>
      </c>
      <c r="O719" s="13">
        <v>2.15</v>
      </c>
      <c r="P719" s="13">
        <v>2.15</v>
      </c>
      <c r="Q719" s="13">
        <v>2.15</v>
      </c>
      <c r="R719" s="13">
        <v>2.15</v>
      </c>
      <c r="S719" s="13">
        <v>2.15</v>
      </c>
      <c r="T719" s="13">
        <v>2.15</v>
      </c>
      <c r="U719" s="13">
        <v>0</v>
      </c>
      <c r="V719" s="13">
        <v>0</v>
      </c>
      <c r="W719" s="13">
        <v>0</v>
      </c>
      <c r="X719" s="13">
        <v>0</v>
      </c>
      <c r="Y719" s="30">
        <v>0</v>
      </c>
      <c r="Z719" s="14">
        <v>15.05</v>
      </c>
      <c r="AA719" s="13">
        <v>0</v>
      </c>
      <c r="AB719" s="13">
        <v>0</v>
      </c>
      <c r="AC719" s="42">
        <f t="shared" si="45"/>
        <v>0</v>
      </c>
      <c r="AD719" s="42">
        <f t="shared" si="46"/>
        <v>-2.15</v>
      </c>
      <c r="AE719" s="42">
        <f t="shared" si="47"/>
        <v>-2.15</v>
      </c>
      <c r="AF719" s="42">
        <f t="shared" si="48"/>
        <v>-4.3</v>
      </c>
    </row>
    <row r="720" spans="1:32" hidden="1" x14ac:dyDescent="0.15">
      <c r="A720" s="12" t="s">
        <v>2163</v>
      </c>
      <c r="B720" s="12">
        <v>39</v>
      </c>
      <c r="C720" s="12" t="s">
        <v>401</v>
      </c>
      <c r="D720" s="12" t="s">
        <v>6</v>
      </c>
      <c r="E720" s="12" t="s">
        <v>6</v>
      </c>
      <c r="F720" s="12" t="s">
        <v>352</v>
      </c>
      <c r="G720" s="12" t="s">
        <v>2133</v>
      </c>
      <c r="H720" s="12" t="s">
        <v>490</v>
      </c>
      <c r="I720" s="12" t="s">
        <v>375</v>
      </c>
      <c r="J720" s="12" t="s">
        <v>2164</v>
      </c>
      <c r="K720" s="12" t="s">
        <v>699</v>
      </c>
      <c r="L720" s="12" t="s">
        <v>697</v>
      </c>
      <c r="M720" s="12" t="s">
        <v>376</v>
      </c>
      <c r="N720" s="13">
        <v>2.15</v>
      </c>
      <c r="O720" s="13">
        <v>2.15</v>
      </c>
      <c r="P720" s="13">
        <v>2.15</v>
      </c>
      <c r="Q720" s="13">
        <v>2.15</v>
      </c>
      <c r="R720" s="13">
        <v>2.15</v>
      </c>
      <c r="S720" s="13">
        <v>2.15</v>
      </c>
      <c r="T720" s="13">
        <v>2.15</v>
      </c>
      <c r="U720" s="13">
        <v>2.15</v>
      </c>
      <c r="V720" s="13">
        <v>0</v>
      </c>
      <c r="W720" s="13">
        <v>0</v>
      </c>
      <c r="X720" s="13">
        <v>0</v>
      </c>
      <c r="Y720" s="30">
        <v>0</v>
      </c>
      <c r="Z720" s="14">
        <v>17.2</v>
      </c>
      <c r="AA720" s="13">
        <v>0</v>
      </c>
      <c r="AB720" s="13">
        <v>0</v>
      </c>
      <c r="AC720" s="42">
        <f t="shared" si="45"/>
        <v>0</v>
      </c>
      <c r="AD720" s="42">
        <f t="shared" si="46"/>
        <v>-2.15</v>
      </c>
      <c r="AE720" s="42">
        <f t="shared" si="47"/>
        <v>-2.15</v>
      </c>
      <c r="AF720" s="42">
        <f t="shared" si="48"/>
        <v>-4.3</v>
      </c>
    </row>
    <row r="721" spans="1:32" hidden="1" x14ac:dyDescent="0.15">
      <c r="A721" s="12" t="s">
        <v>2165</v>
      </c>
      <c r="B721" s="12">
        <v>39</v>
      </c>
      <c r="C721" s="12" t="s">
        <v>401</v>
      </c>
      <c r="D721" s="12" t="s">
        <v>6</v>
      </c>
      <c r="E721" s="12" t="s">
        <v>6</v>
      </c>
      <c r="F721" s="12" t="s">
        <v>352</v>
      </c>
      <c r="G721" s="12" t="s">
        <v>2133</v>
      </c>
      <c r="H721" s="12" t="s">
        <v>490</v>
      </c>
      <c r="I721" s="12" t="s">
        <v>375</v>
      </c>
      <c r="J721" s="12" t="s">
        <v>2166</v>
      </c>
      <c r="K721" s="12" t="s">
        <v>699</v>
      </c>
      <c r="L721" s="12" t="s">
        <v>697</v>
      </c>
      <c r="M721" s="12" t="s">
        <v>376</v>
      </c>
      <c r="N721" s="13">
        <v>1.05</v>
      </c>
      <c r="O721" s="13">
        <v>-0.35</v>
      </c>
      <c r="P721" s="13">
        <v>0</v>
      </c>
      <c r="Q721" s="13">
        <v>0</v>
      </c>
      <c r="R721" s="13">
        <v>0</v>
      </c>
      <c r="S721" s="13">
        <v>0</v>
      </c>
      <c r="T721" s="13">
        <v>0</v>
      </c>
      <c r="U721" s="13">
        <v>0</v>
      </c>
      <c r="V721" s="13">
        <v>0</v>
      </c>
      <c r="W721" s="13">
        <v>0</v>
      </c>
      <c r="X721" s="13">
        <v>0</v>
      </c>
      <c r="Y721" s="30">
        <v>0</v>
      </c>
      <c r="Z721" s="14">
        <v>0.7</v>
      </c>
      <c r="AA721" s="13">
        <v>0</v>
      </c>
      <c r="AB721" s="13">
        <v>0</v>
      </c>
      <c r="AC721" s="42">
        <f t="shared" si="45"/>
        <v>0</v>
      </c>
      <c r="AD721" s="42">
        <f t="shared" si="46"/>
        <v>-1.05</v>
      </c>
      <c r="AE721" s="42">
        <f t="shared" si="47"/>
        <v>0.35</v>
      </c>
      <c r="AF721" s="42">
        <f t="shared" si="48"/>
        <v>-0.70000000000000007</v>
      </c>
    </row>
    <row r="722" spans="1:32" hidden="1" x14ac:dyDescent="0.15">
      <c r="A722" s="12" t="s">
        <v>2167</v>
      </c>
      <c r="B722" s="12">
        <v>39</v>
      </c>
      <c r="C722" s="12" t="s">
        <v>401</v>
      </c>
      <c r="D722" s="12" t="s">
        <v>6</v>
      </c>
      <c r="E722" s="12" t="s">
        <v>6</v>
      </c>
      <c r="F722" s="12" t="s">
        <v>352</v>
      </c>
      <c r="G722" s="12" t="s">
        <v>2133</v>
      </c>
      <c r="H722" s="12" t="s">
        <v>490</v>
      </c>
      <c r="I722" s="12" t="s">
        <v>375</v>
      </c>
      <c r="J722" s="12" t="s">
        <v>2168</v>
      </c>
      <c r="K722" s="12" t="s">
        <v>699</v>
      </c>
      <c r="L722" s="12" t="s">
        <v>697</v>
      </c>
      <c r="M722" s="12" t="s">
        <v>376</v>
      </c>
      <c r="N722" s="13">
        <v>2.1</v>
      </c>
      <c r="O722" s="13">
        <v>-0.7</v>
      </c>
      <c r="P722" s="13">
        <v>0</v>
      </c>
      <c r="Q722" s="13">
        <v>0</v>
      </c>
      <c r="R722" s="13">
        <v>0</v>
      </c>
      <c r="S722" s="13">
        <v>0</v>
      </c>
      <c r="T722" s="13">
        <v>0</v>
      </c>
      <c r="U722" s="13">
        <v>0</v>
      </c>
      <c r="V722" s="13">
        <v>0</v>
      </c>
      <c r="W722" s="13">
        <v>0</v>
      </c>
      <c r="X722" s="13">
        <v>0</v>
      </c>
      <c r="Y722" s="30">
        <v>0</v>
      </c>
      <c r="Z722" s="14">
        <v>1.4</v>
      </c>
      <c r="AA722" s="13">
        <v>0</v>
      </c>
      <c r="AB722" s="13">
        <v>0</v>
      </c>
      <c r="AC722" s="42">
        <f t="shared" si="45"/>
        <v>0</v>
      </c>
      <c r="AD722" s="42">
        <f t="shared" si="46"/>
        <v>-2.1</v>
      </c>
      <c r="AE722" s="42">
        <f t="shared" si="47"/>
        <v>0.7</v>
      </c>
      <c r="AF722" s="42">
        <f t="shared" si="48"/>
        <v>-1.4000000000000001</v>
      </c>
    </row>
    <row r="723" spans="1:32" hidden="1" x14ac:dyDescent="0.15">
      <c r="A723" s="12" t="s">
        <v>2169</v>
      </c>
      <c r="B723" s="12">
        <v>39</v>
      </c>
      <c r="C723" s="12" t="s">
        <v>401</v>
      </c>
      <c r="D723" s="12" t="s">
        <v>6</v>
      </c>
      <c r="E723" s="12" t="s">
        <v>6</v>
      </c>
      <c r="F723" s="12" t="s">
        <v>352</v>
      </c>
      <c r="G723" s="12" t="s">
        <v>2133</v>
      </c>
      <c r="H723" s="12" t="s">
        <v>490</v>
      </c>
      <c r="I723" s="12" t="s">
        <v>375</v>
      </c>
      <c r="J723" s="12" t="s">
        <v>2170</v>
      </c>
      <c r="K723" s="12" t="s">
        <v>699</v>
      </c>
      <c r="L723" s="12" t="s">
        <v>697</v>
      </c>
      <c r="M723" s="12" t="s">
        <v>376</v>
      </c>
      <c r="N723" s="13">
        <v>1.05</v>
      </c>
      <c r="O723" s="13">
        <v>-0.35</v>
      </c>
      <c r="P723" s="13">
        <v>0</v>
      </c>
      <c r="Q723" s="13">
        <v>0</v>
      </c>
      <c r="R723" s="13">
        <v>0</v>
      </c>
      <c r="S723" s="13">
        <v>0</v>
      </c>
      <c r="T723" s="13">
        <v>0</v>
      </c>
      <c r="U723" s="13">
        <v>0</v>
      </c>
      <c r="V723" s="13">
        <v>0</v>
      </c>
      <c r="W723" s="13">
        <v>0</v>
      </c>
      <c r="X723" s="13">
        <v>0</v>
      </c>
      <c r="Y723" s="30">
        <v>0</v>
      </c>
      <c r="Z723" s="14">
        <v>0.7</v>
      </c>
      <c r="AA723" s="13">
        <v>0</v>
      </c>
      <c r="AB723" s="13">
        <v>0</v>
      </c>
      <c r="AC723" s="42">
        <f t="shared" si="45"/>
        <v>0</v>
      </c>
      <c r="AD723" s="42">
        <f t="shared" si="46"/>
        <v>-1.05</v>
      </c>
      <c r="AE723" s="42">
        <f t="shared" si="47"/>
        <v>0.35</v>
      </c>
      <c r="AF723" s="42">
        <f t="shared" si="48"/>
        <v>-0.70000000000000007</v>
      </c>
    </row>
    <row r="724" spans="1:32" hidden="1" x14ac:dyDescent="0.15">
      <c r="A724" s="12" t="s">
        <v>2171</v>
      </c>
      <c r="B724" s="12">
        <v>39</v>
      </c>
      <c r="C724" s="12" t="s">
        <v>401</v>
      </c>
      <c r="D724" s="12" t="s">
        <v>6</v>
      </c>
      <c r="E724" s="12" t="s">
        <v>6</v>
      </c>
      <c r="F724" s="12" t="s">
        <v>352</v>
      </c>
      <c r="G724" s="12" t="s">
        <v>2133</v>
      </c>
      <c r="H724" s="12" t="s">
        <v>490</v>
      </c>
      <c r="I724" s="12" t="s">
        <v>375</v>
      </c>
      <c r="J724" s="12" t="s">
        <v>2172</v>
      </c>
      <c r="K724" s="12" t="s">
        <v>699</v>
      </c>
      <c r="L724" s="12" t="s">
        <v>697</v>
      </c>
      <c r="M724" s="12" t="s">
        <v>376</v>
      </c>
      <c r="N724" s="13">
        <v>1.05</v>
      </c>
      <c r="O724" s="13">
        <v>-0.35</v>
      </c>
      <c r="P724" s="13">
        <v>0</v>
      </c>
      <c r="Q724" s="13">
        <v>0</v>
      </c>
      <c r="R724" s="13">
        <v>0</v>
      </c>
      <c r="S724" s="13">
        <v>0</v>
      </c>
      <c r="T724" s="13">
        <v>0</v>
      </c>
      <c r="U724" s="13">
        <v>0</v>
      </c>
      <c r="V724" s="13">
        <v>0</v>
      </c>
      <c r="W724" s="13">
        <v>0</v>
      </c>
      <c r="X724" s="13">
        <v>0</v>
      </c>
      <c r="Y724" s="30">
        <v>0</v>
      </c>
      <c r="Z724" s="14">
        <v>0.7</v>
      </c>
      <c r="AA724" s="13">
        <v>0</v>
      </c>
      <c r="AB724" s="13">
        <v>0</v>
      </c>
      <c r="AC724" s="42">
        <f t="shared" si="45"/>
        <v>0</v>
      </c>
      <c r="AD724" s="42">
        <f t="shared" si="46"/>
        <v>-1.05</v>
      </c>
      <c r="AE724" s="42">
        <f t="shared" si="47"/>
        <v>0.35</v>
      </c>
      <c r="AF724" s="42">
        <f t="shared" si="48"/>
        <v>-0.70000000000000007</v>
      </c>
    </row>
    <row r="725" spans="1:32" hidden="1" x14ac:dyDescent="0.15">
      <c r="A725" s="12" t="s">
        <v>2173</v>
      </c>
      <c r="B725" s="12">
        <v>39</v>
      </c>
      <c r="C725" s="12" t="s">
        <v>401</v>
      </c>
      <c r="D725" s="12" t="s">
        <v>6</v>
      </c>
      <c r="E725" s="12" t="s">
        <v>6</v>
      </c>
      <c r="F725" s="12" t="s">
        <v>352</v>
      </c>
      <c r="G725" s="12" t="s">
        <v>2133</v>
      </c>
      <c r="H725" s="12" t="s">
        <v>490</v>
      </c>
      <c r="I725" s="12" t="s">
        <v>375</v>
      </c>
      <c r="J725" s="12" t="s">
        <v>2174</v>
      </c>
      <c r="K725" s="12" t="s">
        <v>699</v>
      </c>
      <c r="L725" s="12" t="s">
        <v>697</v>
      </c>
      <c r="M725" s="12" t="s">
        <v>376</v>
      </c>
      <c r="N725" s="13">
        <v>1.05</v>
      </c>
      <c r="O725" s="13">
        <v>-0.35</v>
      </c>
      <c r="P725" s="13">
        <v>0</v>
      </c>
      <c r="Q725" s="13">
        <v>0</v>
      </c>
      <c r="R725" s="13">
        <v>0</v>
      </c>
      <c r="S725" s="13">
        <v>0</v>
      </c>
      <c r="T725" s="13">
        <v>0</v>
      </c>
      <c r="U725" s="13">
        <v>0</v>
      </c>
      <c r="V725" s="13">
        <v>0</v>
      </c>
      <c r="W725" s="13">
        <v>0</v>
      </c>
      <c r="X725" s="13">
        <v>0</v>
      </c>
      <c r="Y725" s="30">
        <v>0</v>
      </c>
      <c r="Z725" s="14">
        <v>0.7</v>
      </c>
      <c r="AA725" s="13">
        <v>0</v>
      </c>
      <c r="AB725" s="13">
        <v>0</v>
      </c>
      <c r="AC725" s="42">
        <f t="shared" si="45"/>
        <v>0</v>
      </c>
      <c r="AD725" s="42">
        <f t="shared" si="46"/>
        <v>-1.05</v>
      </c>
      <c r="AE725" s="42">
        <f t="shared" si="47"/>
        <v>0.35</v>
      </c>
      <c r="AF725" s="42">
        <f t="shared" si="48"/>
        <v>-0.70000000000000007</v>
      </c>
    </row>
    <row r="726" spans="1:32" hidden="1" x14ac:dyDescent="0.15">
      <c r="A726" s="12" t="s">
        <v>2175</v>
      </c>
      <c r="B726" s="12">
        <v>39</v>
      </c>
      <c r="C726" s="12" t="s">
        <v>401</v>
      </c>
      <c r="D726" s="12" t="s">
        <v>6</v>
      </c>
      <c r="E726" s="12" t="s">
        <v>6</v>
      </c>
      <c r="F726" s="12" t="s">
        <v>352</v>
      </c>
      <c r="G726" s="12" t="s">
        <v>2133</v>
      </c>
      <c r="H726" s="12" t="s">
        <v>490</v>
      </c>
      <c r="I726" s="12" t="s">
        <v>375</v>
      </c>
      <c r="J726" s="12" t="s">
        <v>2176</v>
      </c>
      <c r="K726" s="12" t="s">
        <v>699</v>
      </c>
      <c r="L726" s="12" t="s">
        <v>697</v>
      </c>
      <c r="M726" s="12" t="s">
        <v>376</v>
      </c>
      <c r="N726" s="13">
        <v>15.75</v>
      </c>
      <c r="O726" s="13">
        <v>-5.25</v>
      </c>
      <c r="P726" s="13">
        <v>0</v>
      </c>
      <c r="Q726" s="13">
        <v>0</v>
      </c>
      <c r="R726" s="13">
        <v>0</v>
      </c>
      <c r="S726" s="13">
        <v>0</v>
      </c>
      <c r="T726" s="13">
        <v>0</v>
      </c>
      <c r="U726" s="13">
        <v>0</v>
      </c>
      <c r="V726" s="13">
        <v>0</v>
      </c>
      <c r="W726" s="13">
        <v>0</v>
      </c>
      <c r="X726" s="13">
        <v>0</v>
      </c>
      <c r="Y726" s="30">
        <v>0</v>
      </c>
      <c r="Z726" s="14">
        <v>10.5</v>
      </c>
      <c r="AA726" s="13">
        <v>0</v>
      </c>
      <c r="AB726" s="13">
        <v>0</v>
      </c>
      <c r="AC726" s="42">
        <f t="shared" si="45"/>
        <v>0</v>
      </c>
      <c r="AD726" s="42">
        <f t="shared" si="46"/>
        <v>-15.75</v>
      </c>
      <c r="AE726" s="42">
        <f t="shared" si="47"/>
        <v>5.25</v>
      </c>
      <c r="AF726" s="42">
        <f t="shared" si="48"/>
        <v>-10.5</v>
      </c>
    </row>
    <row r="727" spans="1:32" hidden="1" x14ac:dyDescent="0.15">
      <c r="A727" s="12" t="s">
        <v>2177</v>
      </c>
      <c r="B727" s="12">
        <v>39</v>
      </c>
      <c r="C727" s="12" t="s">
        <v>401</v>
      </c>
      <c r="D727" s="12" t="s">
        <v>6</v>
      </c>
      <c r="E727" s="12" t="s">
        <v>6</v>
      </c>
      <c r="F727" s="12" t="s">
        <v>352</v>
      </c>
      <c r="G727" s="12" t="s">
        <v>2133</v>
      </c>
      <c r="H727" s="12" t="s">
        <v>490</v>
      </c>
      <c r="I727" s="12" t="s">
        <v>375</v>
      </c>
      <c r="J727" s="12" t="s">
        <v>2178</v>
      </c>
      <c r="K727" s="12" t="s">
        <v>699</v>
      </c>
      <c r="L727" s="12" t="s">
        <v>697</v>
      </c>
      <c r="M727" s="12" t="s">
        <v>376</v>
      </c>
      <c r="N727" s="13">
        <v>5.25</v>
      </c>
      <c r="O727" s="13">
        <v>-1.75</v>
      </c>
      <c r="P727" s="13">
        <v>0</v>
      </c>
      <c r="Q727" s="13">
        <v>0</v>
      </c>
      <c r="R727" s="13">
        <v>0</v>
      </c>
      <c r="S727" s="13">
        <v>0</v>
      </c>
      <c r="T727" s="13">
        <v>0</v>
      </c>
      <c r="U727" s="13">
        <v>0</v>
      </c>
      <c r="V727" s="13">
        <v>0</v>
      </c>
      <c r="W727" s="13">
        <v>0</v>
      </c>
      <c r="X727" s="13">
        <v>0</v>
      </c>
      <c r="Y727" s="30">
        <v>0</v>
      </c>
      <c r="Z727" s="14">
        <v>3.5</v>
      </c>
      <c r="AA727" s="13">
        <v>0</v>
      </c>
      <c r="AB727" s="13">
        <v>0</v>
      </c>
      <c r="AC727" s="42">
        <f t="shared" si="45"/>
        <v>0</v>
      </c>
      <c r="AD727" s="42">
        <f t="shared" si="46"/>
        <v>-5.25</v>
      </c>
      <c r="AE727" s="42">
        <f t="shared" si="47"/>
        <v>1.75</v>
      </c>
      <c r="AF727" s="42">
        <f t="shared" si="48"/>
        <v>-3.5</v>
      </c>
    </row>
    <row r="728" spans="1:32" hidden="1" x14ac:dyDescent="0.15">
      <c r="A728" s="12" t="s">
        <v>2179</v>
      </c>
      <c r="B728" s="12">
        <v>39</v>
      </c>
      <c r="C728" s="12" t="s">
        <v>401</v>
      </c>
      <c r="D728" s="12" t="s">
        <v>6</v>
      </c>
      <c r="E728" s="12" t="s">
        <v>6</v>
      </c>
      <c r="F728" s="12" t="s">
        <v>352</v>
      </c>
      <c r="G728" s="12" t="s">
        <v>2133</v>
      </c>
      <c r="H728" s="12" t="s">
        <v>490</v>
      </c>
      <c r="I728" s="12" t="s">
        <v>375</v>
      </c>
      <c r="J728" s="12" t="s">
        <v>2180</v>
      </c>
      <c r="K728" s="12" t="s">
        <v>699</v>
      </c>
      <c r="L728" s="12" t="s">
        <v>697</v>
      </c>
      <c r="M728" s="12" t="s">
        <v>376</v>
      </c>
      <c r="N728" s="13">
        <v>1.05</v>
      </c>
      <c r="O728" s="13">
        <v>-0.35</v>
      </c>
      <c r="P728" s="13">
        <v>0</v>
      </c>
      <c r="Q728" s="13">
        <v>0</v>
      </c>
      <c r="R728" s="13">
        <v>0</v>
      </c>
      <c r="S728" s="13">
        <v>0</v>
      </c>
      <c r="T728" s="13">
        <v>0</v>
      </c>
      <c r="U728" s="13">
        <v>0</v>
      </c>
      <c r="V728" s="13">
        <v>0</v>
      </c>
      <c r="W728" s="13">
        <v>0</v>
      </c>
      <c r="X728" s="13">
        <v>0</v>
      </c>
      <c r="Y728" s="30">
        <v>0</v>
      </c>
      <c r="Z728" s="14">
        <v>0.7</v>
      </c>
      <c r="AA728" s="13">
        <v>0</v>
      </c>
      <c r="AB728" s="13">
        <v>0</v>
      </c>
      <c r="AC728" s="42">
        <f t="shared" si="45"/>
        <v>0</v>
      </c>
      <c r="AD728" s="42">
        <f t="shared" si="46"/>
        <v>-1.05</v>
      </c>
      <c r="AE728" s="42">
        <f t="shared" si="47"/>
        <v>0.35</v>
      </c>
      <c r="AF728" s="42">
        <f t="shared" si="48"/>
        <v>-0.70000000000000007</v>
      </c>
    </row>
    <row r="729" spans="1:32" hidden="1" x14ac:dyDescent="0.15">
      <c r="A729" s="12" t="s">
        <v>2181</v>
      </c>
      <c r="B729" s="12">
        <v>39</v>
      </c>
      <c r="C729" s="12" t="s">
        <v>401</v>
      </c>
      <c r="D729" s="12" t="s">
        <v>6</v>
      </c>
      <c r="E729" s="12" t="s">
        <v>6</v>
      </c>
      <c r="F729" s="12" t="s">
        <v>352</v>
      </c>
      <c r="G729" s="12" t="s">
        <v>2133</v>
      </c>
      <c r="H729" s="12" t="s">
        <v>490</v>
      </c>
      <c r="I729" s="12" t="s">
        <v>375</v>
      </c>
      <c r="J729" s="12" t="s">
        <v>2182</v>
      </c>
      <c r="K729" s="12" t="s">
        <v>699</v>
      </c>
      <c r="L729" s="12" t="s">
        <v>697</v>
      </c>
      <c r="M729" s="12" t="s">
        <v>376</v>
      </c>
      <c r="N729" s="13">
        <v>3.15</v>
      </c>
      <c r="O729" s="13">
        <v>-1.05</v>
      </c>
      <c r="P729" s="13">
        <v>0</v>
      </c>
      <c r="Q729" s="13">
        <v>0</v>
      </c>
      <c r="R729" s="13">
        <v>0</v>
      </c>
      <c r="S729" s="13">
        <v>0</v>
      </c>
      <c r="T729" s="13">
        <v>0</v>
      </c>
      <c r="U729" s="13">
        <v>0</v>
      </c>
      <c r="V729" s="13">
        <v>0</v>
      </c>
      <c r="W729" s="13">
        <v>0</v>
      </c>
      <c r="X729" s="13">
        <v>0</v>
      </c>
      <c r="Y729" s="30">
        <v>0</v>
      </c>
      <c r="Z729" s="14">
        <v>2.1</v>
      </c>
      <c r="AA729" s="13">
        <v>0</v>
      </c>
      <c r="AB729" s="13">
        <v>0</v>
      </c>
      <c r="AC729" s="42">
        <f t="shared" si="45"/>
        <v>0</v>
      </c>
      <c r="AD729" s="42">
        <f t="shared" si="46"/>
        <v>-3.15</v>
      </c>
      <c r="AE729" s="42">
        <f t="shared" si="47"/>
        <v>1.05</v>
      </c>
      <c r="AF729" s="42">
        <f t="shared" si="48"/>
        <v>-2.0999999999999996</v>
      </c>
    </row>
    <row r="730" spans="1:32" hidden="1" x14ac:dyDescent="0.15">
      <c r="A730" s="12" t="s">
        <v>2183</v>
      </c>
      <c r="B730" s="12">
        <v>39</v>
      </c>
      <c r="C730" s="12" t="s">
        <v>401</v>
      </c>
      <c r="D730" s="12" t="s">
        <v>6</v>
      </c>
      <c r="E730" s="12" t="s">
        <v>6</v>
      </c>
      <c r="F730" s="12" t="s">
        <v>352</v>
      </c>
      <c r="G730" s="12" t="s">
        <v>2133</v>
      </c>
      <c r="H730" s="12" t="s">
        <v>490</v>
      </c>
      <c r="I730" s="12" t="s">
        <v>375</v>
      </c>
      <c r="J730" s="12" t="s">
        <v>2184</v>
      </c>
      <c r="K730" s="12" t="s">
        <v>699</v>
      </c>
      <c r="L730" s="12" t="s">
        <v>697</v>
      </c>
      <c r="M730" s="12" t="s">
        <v>376</v>
      </c>
      <c r="N730" s="13">
        <v>2.1</v>
      </c>
      <c r="O730" s="13">
        <v>-0.7</v>
      </c>
      <c r="P730" s="13">
        <v>0</v>
      </c>
      <c r="Q730" s="13">
        <v>0</v>
      </c>
      <c r="R730" s="13">
        <v>0</v>
      </c>
      <c r="S730" s="13">
        <v>0</v>
      </c>
      <c r="T730" s="13">
        <v>0</v>
      </c>
      <c r="U730" s="13">
        <v>0</v>
      </c>
      <c r="V730" s="13">
        <v>0</v>
      </c>
      <c r="W730" s="13">
        <v>0</v>
      </c>
      <c r="X730" s="13">
        <v>0</v>
      </c>
      <c r="Y730" s="30">
        <v>0</v>
      </c>
      <c r="Z730" s="14">
        <v>1.4</v>
      </c>
      <c r="AA730" s="13">
        <v>0</v>
      </c>
      <c r="AB730" s="13">
        <v>0</v>
      </c>
      <c r="AC730" s="42">
        <f t="shared" si="45"/>
        <v>0</v>
      </c>
      <c r="AD730" s="42">
        <f t="shared" si="46"/>
        <v>-2.1</v>
      </c>
      <c r="AE730" s="42">
        <f t="shared" si="47"/>
        <v>0.7</v>
      </c>
      <c r="AF730" s="42">
        <f t="shared" si="48"/>
        <v>-1.4000000000000001</v>
      </c>
    </row>
    <row r="731" spans="1:32" hidden="1" x14ac:dyDescent="0.15">
      <c r="A731" s="12" t="s">
        <v>2185</v>
      </c>
      <c r="B731" s="12">
        <v>39</v>
      </c>
      <c r="C731" s="12" t="s">
        <v>401</v>
      </c>
      <c r="D731" s="12" t="s">
        <v>6</v>
      </c>
      <c r="E731" s="12" t="s">
        <v>6</v>
      </c>
      <c r="F731" s="12" t="s">
        <v>352</v>
      </c>
      <c r="G731" s="12" t="s">
        <v>2133</v>
      </c>
      <c r="H731" s="12" t="s">
        <v>490</v>
      </c>
      <c r="I731" s="12" t="s">
        <v>375</v>
      </c>
      <c r="J731" s="12" t="s">
        <v>2186</v>
      </c>
      <c r="K731" s="12" t="s">
        <v>699</v>
      </c>
      <c r="L731" s="12" t="s">
        <v>697</v>
      </c>
      <c r="M731" s="12" t="s">
        <v>376</v>
      </c>
      <c r="N731" s="13">
        <v>1.05</v>
      </c>
      <c r="O731" s="13">
        <v>-0.35</v>
      </c>
      <c r="P731" s="13">
        <v>0</v>
      </c>
      <c r="Q731" s="13">
        <v>0</v>
      </c>
      <c r="R731" s="13">
        <v>0</v>
      </c>
      <c r="S731" s="13">
        <v>0</v>
      </c>
      <c r="T731" s="13">
        <v>0</v>
      </c>
      <c r="U731" s="13">
        <v>0</v>
      </c>
      <c r="V731" s="13">
        <v>0</v>
      </c>
      <c r="W731" s="13">
        <v>0</v>
      </c>
      <c r="X731" s="13">
        <v>0</v>
      </c>
      <c r="Y731" s="30">
        <v>0</v>
      </c>
      <c r="Z731" s="14">
        <v>0.7</v>
      </c>
      <c r="AA731" s="13">
        <v>0</v>
      </c>
      <c r="AB731" s="13">
        <v>0</v>
      </c>
      <c r="AC731" s="42">
        <f t="shared" si="45"/>
        <v>0</v>
      </c>
      <c r="AD731" s="42">
        <f t="shared" si="46"/>
        <v>-1.05</v>
      </c>
      <c r="AE731" s="42">
        <f t="shared" si="47"/>
        <v>0.35</v>
      </c>
      <c r="AF731" s="42">
        <f t="shared" si="48"/>
        <v>-0.70000000000000007</v>
      </c>
    </row>
    <row r="732" spans="1:32" hidden="1" x14ac:dyDescent="0.15">
      <c r="A732" s="12" t="s">
        <v>2187</v>
      </c>
      <c r="B732" s="12">
        <v>39</v>
      </c>
      <c r="C732" s="12" t="s">
        <v>401</v>
      </c>
      <c r="D732" s="12" t="s">
        <v>6</v>
      </c>
      <c r="E732" s="12" t="s">
        <v>6</v>
      </c>
      <c r="F732" s="12" t="s">
        <v>352</v>
      </c>
      <c r="G732" s="12" t="s">
        <v>2133</v>
      </c>
      <c r="H732" s="12" t="s">
        <v>490</v>
      </c>
      <c r="I732" s="12" t="s">
        <v>375</v>
      </c>
      <c r="J732" s="12" t="s">
        <v>2188</v>
      </c>
      <c r="K732" s="12" t="s">
        <v>699</v>
      </c>
      <c r="L732" s="12" t="s">
        <v>697</v>
      </c>
      <c r="M732" s="12" t="s">
        <v>376</v>
      </c>
      <c r="N732" s="13">
        <v>1.05</v>
      </c>
      <c r="O732" s="13">
        <v>-0.35</v>
      </c>
      <c r="P732" s="13">
        <v>0</v>
      </c>
      <c r="Q732" s="13">
        <v>0</v>
      </c>
      <c r="R732" s="13">
        <v>0</v>
      </c>
      <c r="S732" s="13">
        <v>0</v>
      </c>
      <c r="T732" s="13">
        <v>0</v>
      </c>
      <c r="U732" s="13">
        <v>0</v>
      </c>
      <c r="V732" s="13">
        <v>0</v>
      </c>
      <c r="W732" s="13">
        <v>0</v>
      </c>
      <c r="X732" s="13">
        <v>0</v>
      </c>
      <c r="Y732" s="30">
        <v>0</v>
      </c>
      <c r="Z732" s="14">
        <v>0.7</v>
      </c>
      <c r="AA732" s="13">
        <v>0</v>
      </c>
      <c r="AB732" s="13">
        <v>0</v>
      </c>
      <c r="AC732" s="42">
        <f t="shared" si="45"/>
        <v>0</v>
      </c>
      <c r="AD732" s="42">
        <f t="shared" si="46"/>
        <v>-1.05</v>
      </c>
      <c r="AE732" s="42">
        <f t="shared" si="47"/>
        <v>0.35</v>
      </c>
      <c r="AF732" s="42">
        <f t="shared" si="48"/>
        <v>-0.70000000000000007</v>
      </c>
    </row>
    <row r="733" spans="1:32" hidden="1" x14ac:dyDescent="0.15">
      <c r="A733" s="12" t="s">
        <v>2189</v>
      </c>
      <c r="B733" s="12">
        <v>39</v>
      </c>
      <c r="C733" s="12" t="s">
        <v>401</v>
      </c>
      <c r="D733" s="12" t="s">
        <v>6</v>
      </c>
      <c r="E733" s="12" t="s">
        <v>6</v>
      </c>
      <c r="F733" s="12" t="s">
        <v>352</v>
      </c>
      <c r="G733" s="12" t="s">
        <v>2133</v>
      </c>
      <c r="H733" s="12" t="s">
        <v>490</v>
      </c>
      <c r="I733" s="12" t="s">
        <v>375</v>
      </c>
      <c r="J733" s="12" t="s">
        <v>2190</v>
      </c>
      <c r="K733" s="12" t="s">
        <v>699</v>
      </c>
      <c r="L733" s="12" t="s">
        <v>697</v>
      </c>
      <c r="M733" s="12" t="s">
        <v>376</v>
      </c>
      <c r="N733" s="13">
        <v>2.1</v>
      </c>
      <c r="O733" s="13">
        <v>-0.7</v>
      </c>
      <c r="P733" s="13">
        <v>0</v>
      </c>
      <c r="Q733" s="13">
        <v>0</v>
      </c>
      <c r="R733" s="13">
        <v>0</v>
      </c>
      <c r="S733" s="13">
        <v>0</v>
      </c>
      <c r="T733" s="13">
        <v>0</v>
      </c>
      <c r="U733" s="13">
        <v>0</v>
      </c>
      <c r="V733" s="13">
        <v>0</v>
      </c>
      <c r="W733" s="13">
        <v>0</v>
      </c>
      <c r="X733" s="13">
        <v>0</v>
      </c>
      <c r="Y733" s="30">
        <v>0</v>
      </c>
      <c r="Z733" s="14">
        <v>1.4</v>
      </c>
      <c r="AA733" s="13">
        <v>0</v>
      </c>
      <c r="AB733" s="13">
        <v>0</v>
      </c>
      <c r="AC733" s="42">
        <f t="shared" si="45"/>
        <v>0</v>
      </c>
      <c r="AD733" s="42">
        <f t="shared" si="46"/>
        <v>-2.1</v>
      </c>
      <c r="AE733" s="42">
        <f t="shared" si="47"/>
        <v>0.7</v>
      </c>
      <c r="AF733" s="42">
        <f t="shared" si="48"/>
        <v>-1.4000000000000001</v>
      </c>
    </row>
    <row r="734" spans="1:32" hidden="1" x14ac:dyDescent="0.15">
      <c r="A734" s="12" t="s">
        <v>2191</v>
      </c>
      <c r="B734" s="12">
        <v>39</v>
      </c>
      <c r="C734" s="12" t="s">
        <v>401</v>
      </c>
      <c r="D734" s="12" t="s">
        <v>6</v>
      </c>
      <c r="E734" s="12" t="s">
        <v>6</v>
      </c>
      <c r="F734" s="12" t="s">
        <v>352</v>
      </c>
      <c r="G734" s="12" t="s">
        <v>2133</v>
      </c>
      <c r="H734" s="12" t="s">
        <v>490</v>
      </c>
      <c r="I734" s="12" t="s">
        <v>375</v>
      </c>
      <c r="J734" s="12" t="s">
        <v>2192</v>
      </c>
      <c r="K734" s="12" t="s">
        <v>699</v>
      </c>
      <c r="L734" s="12" t="s">
        <v>697</v>
      </c>
      <c r="M734" s="12" t="s">
        <v>376</v>
      </c>
      <c r="N734" s="13">
        <v>4.2</v>
      </c>
      <c r="O734" s="13">
        <v>-1.4</v>
      </c>
      <c r="P734" s="13">
        <v>0</v>
      </c>
      <c r="Q734" s="13">
        <v>0</v>
      </c>
      <c r="R734" s="13">
        <v>0</v>
      </c>
      <c r="S734" s="13">
        <v>0</v>
      </c>
      <c r="T734" s="13">
        <v>0</v>
      </c>
      <c r="U734" s="13">
        <v>0</v>
      </c>
      <c r="V734" s="13">
        <v>0</v>
      </c>
      <c r="W734" s="13">
        <v>0</v>
      </c>
      <c r="X734" s="13">
        <v>0</v>
      </c>
      <c r="Y734" s="30">
        <v>0</v>
      </c>
      <c r="Z734" s="14">
        <v>2.8</v>
      </c>
      <c r="AA734" s="13">
        <v>0</v>
      </c>
      <c r="AB734" s="13">
        <v>0</v>
      </c>
      <c r="AC734" s="42">
        <f t="shared" si="45"/>
        <v>0</v>
      </c>
      <c r="AD734" s="42">
        <f t="shared" si="46"/>
        <v>-4.2</v>
      </c>
      <c r="AE734" s="42">
        <f t="shared" si="47"/>
        <v>1.4</v>
      </c>
      <c r="AF734" s="42">
        <f t="shared" si="48"/>
        <v>-2.8000000000000003</v>
      </c>
    </row>
    <row r="735" spans="1:32" hidden="1" x14ac:dyDescent="0.15">
      <c r="A735" s="12" t="s">
        <v>2193</v>
      </c>
      <c r="B735" s="12">
        <v>39</v>
      </c>
      <c r="C735" s="12" t="s">
        <v>401</v>
      </c>
      <c r="D735" s="12" t="s">
        <v>6</v>
      </c>
      <c r="E735" s="12" t="s">
        <v>6</v>
      </c>
      <c r="F735" s="12" t="s">
        <v>352</v>
      </c>
      <c r="G735" s="12" t="s">
        <v>2133</v>
      </c>
      <c r="H735" s="12" t="s">
        <v>490</v>
      </c>
      <c r="I735" s="12" t="s">
        <v>375</v>
      </c>
      <c r="J735" s="12" t="s">
        <v>2194</v>
      </c>
      <c r="K735" s="12" t="s">
        <v>699</v>
      </c>
      <c r="L735" s="12" t="s">
        <v>697</v>
      </c>
      <c r="M735" s="12" t="s">
        <v>376</v>
      </c>
      <c r="N735" s="13">
        <v>2.1</v>
      </c>
      <c r="O735" s="13">
        <v>-0.7</v>
      </c>
      <c r="P735" s="13">
        <v>0</v>
      </c>
      <c r="Q735" s="13">
        <v>0</v>
      </c>
      <c r="R735" s="13">
        <v>0</v>
      </c>
      <c r="S735" s="13">
        <v>0</v>
      </c>
      <c r="T735" s="13">
        <v>0</v>
      </c>
      <c r="U735" s="13">
        <v>0</v>
      </c>
      <c r="V735" s="13">
        <v>0</v>
      </c>
      <c r="W735" s="13">
        <v>0</v>
      </c>
      <c r="X735" s="13">
        <v>0</v>
      </c>
      <c r="Y735" s="30">
        <v>0</v>
      </c>
      <c r="Z735" s="14">
        <v>1.4</v>
      </c>
      <c r="AA735" s="13">
        <v>0</v>
      </c>
      <c r="AB735" s="13">
        <v>0</v>
      </c>
      <c r="AC735" s="42">
        <f t="shared" si="45"/>
        <v>0</v>
      </c>
      <c r="AD735" s="42">
        <f t="shared" si="46"/>
        <v>-2.1</v>
      </c>
      <c r="AE735" s="42">
        <f t="shared" si="47"/>
        <v>0.7</v>
      </c>
      <c r="AF735" s="42">
        <f t="shared" si="48"/>
        <v>-1.4000000000000001</v>
      </c>
    </row>
    <row r="736" spans="1:32" hidden="1" x14ac:dyDescent="0.15">
      <c r="A736" s="12" t="s">
        <v>2195</v>
      </c>
      <c r="B736" s="12">
        <v>39</v>
      </c>
      <c r="C736" s="12" t="s">
        <v>401</v>
      </c>
      <c r="D736" s="12" t="s">
        <v>6</v>
      </c>
      <c r="E736" s="12" t="s">
        <v>6</v>
      </c>
      <c r="F736" s="12" t="s">
        <v>352</v>
      </c>
      <c r="G736" s="12" t="s">
        <v>2133</v>
      </c>
      <c r="H736" s="12" t="s">
        <v>490</v>
      </c>
      <c r="I736" s="12" t="s">
        <v>375</v>
      </c>
      <c r="J736" s="12" t="s">
        <v>2196</v>
      </c>
      <c r="K736" s="12" t="s">
        <v>699</v>
      </c>
      <c r="L736" s="12" t="s">
        <v>697</v>
      </c>
      <c r="M736" s="12" t="s">
        <v>376</v>
      </c>
      <c r="N736" s="13">
        <v>3.15</v>
      </c>
      <c r="O736" s="13">
        <v>-1.05</v>
      </c>
      <c r="P736" s="13">
        <v>0</v>
      </c>
      <c r="Q736" s="13">
        <v>0</v>
      </c>
      <c r="R736" s="13">
        <v>0</v>
      </c>
      <c r="S736" s="13">
        <v>0</v>
      </c>
      <c r="T736" s="13">
        <v>0</v>
      </c>
      <c r="U736" s="13">
        <v>0</v>
      </c>
      <c r="V736" s="13">
        <v>0</v>
      </c>
      <c r="W736" s="13">
        <v>0</v>
      </c>
      <c r="X736" s="13">
        <v>0</v>
      </c>
      <c r="Y736" s="30">
        <v>0</v>
      </c>
      <c r="Z736" s="14">
        <v>2.1</v>
      </c>
      <c r="AA736" s="13">
        <v>0</v>
      </c>
      <c r="AB736" s="13">
        <v>0</v>
      </c>
      <c r="AC736" s="42">
        <f t="shared" si="45"/>
        <v>0</v>
      </c>
      <c r="AD736" s="42">
        <f t="shared" si="46"/>
        <v>-3.15</v>
      </c>
      <c r="AE736" s="42">
        <f t="shared" si="47"/>
        <v>1.05</v>
      </c>
      <c r="AF736" s="42">
        <f t="shared" si="48"/>
        <v>-2.0999999999999996</v>
      </c>
    </row>
    <row r="737" spans="1:32" hidden="1" x14ac:dyDescent="0.15">
      <c r="A737" s="12" t="s">
        <v>2197</v>
      </c>
      <c r="B737" s="12">
        <v>39</v>
      </c>
      <c r="C737" s="12" t="s">
        <v>401</v>
      </c>
      <c r="D737" s="12" t="s">
        <v>6</v>
      </c>
      <c r="E737" s="12" t="s">
        <v>6</v>
      </c>
      <c r="F737" s="12" t="s">
        <v>352</v>
      </c>
      <c r="G737" s="12" t="s">
        <v>2133</v>
      </c>
      <c r="H737" s="12" t="s">
        <v>490</v>
      </c>
      <c r="I737" s="12" t="s">
        <v>375</v>
      </c>
      <c r="J737" s="12" t="s">
        <v>2198</v>
      </c>
      <c r="K737" s="12" t="s">
        <v>699</v>
      </c>
      <c r="L737" s="12" t="s">
        <v>697</v>
      </c>
      <c r="M737" s="12" t="s">
        <v>376</v>
      </c>
      <c r="N737" s="13">
        <v>1.05</v>
      </c>
      <c r="O737" s="13">
        <v>-0.35</v>
      </c>
      <c r="P737" s="13">
        <v>0</v>
      </c>
      <c r="Q737" s="13">
        <v>0</v>
      </c>
      <c r="R737" s="13">
        <v>0</v>
      </c>
      <c r="S737" s="13">
        <v>0</v>
      </c>
      <c r="T737" s="13">
        <v>0</v>
      </c>
      <c r="U737" s="13">
        <v>0</v>
      </c>
      <c r="V737" s="13">
        <v>0</v>
      </c>
      <c r="W737" s="13">
        <v>0</v>
      </c>
      <c r="X737" s="13">
        <v>0</v>
      </c>
      <c r="Y737" s="30">
        <v>0</v>
      </c>
      <c r="Z737" s="14">
        <v>0.7</v>
      </c>
      <c r="AA737" s="13">
        <v>0</v>
      </c>
      <c r="AB737" s="13">
        <v>0</v>
      </c>
      <c r="AC737" s="42">
        <f t="shared" si="45"/>
        <v>0</v>
      </c>
      <c r="AD737" s="42">
        <f t="shared" si="46"/>
        <v>-1.05</v>
      </c>
      <c r="AE737" s="42">
        <f t="shared" si="47"/>
        <v>0.35</v>
      </c>
      <c r="AF737" s="42">
        <f t="shared" si="48"/>
        <v>-0.70000000000000007</v>
      </c>
    </row>
    <row r="738" spans="1:32" hidden="1" x14ac:dyDescent="0.15">
      <c r="A738" s="12" t="s">
        <v>2199</v>
      </c>
      <c r="B738" s="12">
        <v>39</v>
      </c>
      <c r="C738" s="12" t="s">
        <v>401</v>
      </c>
      <c r="D738" s="12" t="s">
        <v>6</v>
      </c>
      <c r="E738" s="12" t="s">
        <v>6</v>
      </c>
      <c r="F738" s="12" t="s">
        <v>352</v>
      </c>
      <c r="G738" s="12" t="s">
        <v>2133</v>
      </c>
      <c r="H738" s="12" t="s">
        <v>490</v>
      </c>
      <c r="I738" s="12" t="s">
        <v>375</v>
      </c>
      <c r="J738" s="12" t="s">
        <v>2200</v>
      </c>
      <c r="K738" s="12" t="s">
        <v>699</v>
      </c>
      <c r="L738" s="12" t="s">
        <v>697</v>
      </c>
      <c r="M738" s="12" t="s">
        <v>376</v>
      </c>
      <c r="N738" s="13">
        <v>1.05</v>
      </c>
      <c r="O738" s="13">
        <v>-0.35</v>
      </c>
      <c r="P738" s="13">
        <v>0</v>
      </c>
      <c r="Q738" s="13">
        <v>0</v>
      </c>
      <c r="R738" s="13">
        <v>0</v>
      </c>
      <c r="S738" s="13">
        <v>0</v>
      </c>
      <c r="T738" s="13">
        <v>0</v>
      </c>
      <c r="U738" s="13">
        <v>0</v>
      </c>
      <c r="V738" s="13">
        <v>0</v>
      </c>
      <c r="W738" s="13">
        <v>0</v>
      </c>
      <c r="X738" s="13">
        <v>0</v>
      </c>
      <c r="Y738" s="30">
        <v>0</v>
      </c>
      <c r="Z738" s="14">
        <v>0.7</v>
      </c>
      <c r="AA738" s="13">
        <v>0</v>
      </c>
      <c r="AB738" s="13">
        <v>0</v>
      </c>
      <c r="AC738" s="42">
        <f t="shared" si="45"/>
        <v>0</v>
      </c>
      <c r="AD738" s="42">
        <f t="shared" si="46"/>
        <v>-1.05</v>
      </c>
      <c r="AE738" s="42">
        <f t="shared" si="47"/>
        <v>0.35</v>
      </c>
      <c r="AF738" s="42">
        <f t="shared" si="48"/>
        <v>-0.70000000000000007</v>
      </c>
    </row>
    <row r="739" spans="1:32" hidden="1" x14ac:dyDescent="0.15">
      <c r="A739" s="12" t="s">
        <v>2201</v>
      </c>
      <c r="B739" s="12">
        <v>39</v>
      </c>
      <c r="C739" s="12" t="s">
        <v>401</v>
      </c>
      <c r="D739" s="12" t="s">
        <v>6</v>
      </c>
      <c r="E739" s="12" t="s">
        <v>6</v>
      </c>
      <c r="F739" s="12" t="s">
        <v>352</v>
      </c>
      <c r="G739" s="12" t="s">
        <v>2133</v>
      </c>
      <c r="H739" s="12" t="s">
        <v>490</v>
      </c>
      <c r="I739" s="12" t="s">
        <v>375</v>
      </c>
      <c r="J739" s="12" t="s">
        <v>2202</v>
      </c>
      <c r="K739" s="12" t="s">
        <v>699</v>
      </c>
      <c r="L739" s="12" t="s">
        <v>697</v>
      </c>
      <c r="M739" s="12" t="s">
        <v>376</v>
      </c>
      <c r="N739" s="13">
        <v>4.2</v>
      </c>
      <c r="O739" s="13">
        <v>-1.4</v>
      </c>
      <c r="P739" s="13">
        <v>0</v>
      </c>
      <c r="Q739" s="13">
        <v>0</v>
      </c>
      <c r="R739" s="13">
        <v>0</v>
      </c>
      <c r="S739" s="13">
        <v>0</v>
      </c>
      <c r="T739" s="13">
        <v>0</v>
      </c>
      <c r="U739" s="13">
        <v>0</v>
      </c>
      <c r="V739" s="13">
        <v>0</v>
      </c>
      <c r="W739" s="13">
        <v>0</v>
      </c>
      <c r="X739" s="13">
        <v>0</v>
      </c>
      <c r="Y739" s="30">
        <v>0</v>
      </c>
      <c r="Z739" s="14">
        <v>2.8</v>
      </c>
      <c r="AA739" s="13">
        <v>0</v>
      </c>
      <c r="AB739" s="13">
        <v>0</v>
      </c>
      <c r="AC739" s="42">
        <f t="shared" si="45"/>
        <v>0</v>
      </c>
      <c r="AD739" s="42">
        <f t="shared" si="46"/>
        <v>-4.2</v>
      </c>
      <c r="AE739" s="42">
        <f t="shared" si="47"/>
        <v>1.4</v>
      </c>
      <c r="AF739" s="42">
        <f t="shared" si="48"/>
        <v>-2.8000000000000003</v>
      </c>
    </row>
    <row r="740" spans="1:32" hidden="1" x14ac:dyDescent="0.15">
      <c r="A740" s="12" t="s">
        <v>2203</v>
      </c>
      <c r="B740" s="12">
        <v>39</v>
      </c>
      <c r="C740" s="12" t="s">
        <v>401</v>
      </c>
      <c r="D740" s="12" t="s">
        <v>6</v>
      </c>
      <c r="E740" s="12" t="s">
        <v>6</v>
      </c>
      <c r="F740" s="12" t="s">
        <v>352</v>
      </c>
      <c r="G740" s="12" t="s">
        <v>2133</v>
      </c>
      <c r="H740" s="12" t="s">
        <v>490</v>
      </c>
      <c r="I740" s="12" t="s">
        <v>375</v>
      </c>
      <c r="J740" s="12" t="s">
        <v>2204</v>
      </c>
      <c r="K740" s="12" t="s">
        <v>699</v>
      </c>
      <c r="L740" s="12" t="s">
        <v>697</v>
      </c>
      <c r="M740" s="12" t="s">
        <v>376</v>
      </c>
      <c r="N740" s="13">
        <v>1.05</v>
      </c>
      <c r="O740" s="13">
        <v>-0.35</v>
      </c>
      <c r="P740" s="13">
        <v>0</v>
      </c>
      <c r="Q740" s="13">
        <v>0</v>
      </c>
      <c r="R740" s="13">
        <v>0</v>
      </c>
      <c r="S740" s="13">
        <v>0</v>
      </c>
      <c r="T740" s="13">
        <v>0</v>
      </c>
      <c r="U740" s="13">
        <v>0</v>
      </c>
      <c r="V740" s="13">
        <v>0</v>
      </c>
      <c r="W740" s="13">
        <v>0</v>
      </c>
      <c r="X740" s="13">
        <v>0</v>
      </c>
      <c r="Y740" s="30">
        <v>0</v>
      </c>
      <c r="Z740" s="14">
        <v>0.7</v>
      </c>
      <c r="AA740" s="13">
        <v>0</v>
      </c>
      <c r="AB740" s="13">
        <v>0</v>
      </c>
      <c r="AC740" s="42">
        <f t="shared" si="45"/>
        <v>0</v>
      </c>
      <c r="AD740" s="42">
        <f t="shared" si="46"/>
        <v>-1.05</v>
      </c>
      <c r="AE740" s="42">
        <f t="shared" si="47"/>
        <v>0.35</v>
      </c>
      <c r="AF740" s="42">
        <f t="shared" si="48"/>
        <v>-0.70000000000000007</v>
      </c>
    </row>
    <row r="741" spans="1:32" hidden="1" x14ac:dyDescent="0.15">
      <c r="A741" s="12" t="s">
        <v>2205</v>
      </c>
      <c r="B741" s="12">
        <v>39</v>
      </c>
      <c r="C741" s="12" t="s">
        <v>401</v>
      </c>
      <c r="D741" s="12" t="s">
        <v>6</v>
      </c>
      <c r="E741" s="12" t="s">
        <v>6</v>
      </c>
      <c r="F741" s="12" t="s">
        <v>352</v>
      </c>
      <c r="G741" s="12" t="s">
        <v>2133</v>
      </c>
      <c r="H741" s="12" t="s">
        <v>490</v>
      </c>
      <c r="I741" s="12" t="s">
        <v>375</v>
      </c>
      <c r="J741" s="12" t="s">
        <v>2206</v>
      </c>
      <c r="K741" s="12" t="s">
        <v>699</v>
      </c>
      <c r="L741" s="12" t="s">
        <v>697</v>
      </c>
      <c r="M741" s="12" t="s">
        <v>376</v>
      </c>
      <c r="N741" s="13">
        <v>1.05</v>
      </c>
      <c r="O741" s="13">
        <v>-0.35</v>
      </c>
      <c r="P741" s="13">
        <v>0</v>
      </c>
      <c r="Q741" s="13">
        <v>0</v>
      </c>
      <c r="R741" s="13">
        <v>0</v>
      </c>
      <c r="S741" s="13">
        <v>0</v>
      </c>
      <c r="T741" s="13">
        <v>0</v>
      </c>
      <c r="U741" s="13">
        <v>0</v>
      </c>
      <c r="V741" s="13">
        <v>0</v>
      </c>
      <c r="W741" s="13">
        <v>0</v>
      </c>
      <c r="X741" s="13">
        <v>0</v>
      </c>
      <c r="Y741" s="30">
        <v>0</v>
      </c>
      <c r="Z741" s="14">
        <v>0.7</v>
      </c>
      <c r="AA741" s="13">
        <v>0</v>
      </c>
      <c r="AB741" s="13">
        <v>0</v>
      </c>
      <c r="AC741" s="42">
        <f t="shared" si="45"/>
        <v>0</v>
      </c>
      <c r="AD741" s="42">
        <f t="shared" si="46"/>
        <v>-1.05</v>
      </c>
      <c r="AE741" s="42">
        <f t="shared" si="47"/>
        <v>0.35</v>
      </c>
      <c r="AF741" s="42">
        <f t="shared" si="48"/>
        <v>-0.70000000000000007</v>
      </c>
    </row>
    <row r="742" spans="1:32" hidden="1" x14ac:dyDescent="0.15">
      <c r="A742" s="12" t="s">
        <v>2207</v>
      </c>
      <c r="B742" s="12">
        <v>39</v>
      </c>
      <c r="C742" s="12" t="s">
        <v>401</v>
      </c>
      <c r="D742" s="12" t="s">
        <v>6</v>
      </c>
      <c r="E742" s="12" t="s">
        <v>6</v>
      </c>
      <c r="F742" s="12" t="s">
        <v>352</v>
      </c>
      <c r="G742" s="12" t="s">
        <v>2133</v>
      </c>
      <c r="H742" s="12" t="s">
        <v>490</v>
      </c>
      <c r="I742" s="12" t="s">
        <v>375</v>
      </c>
      <c r="J742" s="12" t="s">
        <v>2208</v>
      </c>
      <c r="K742" s="12" t="s">
        <v>699</v>
      </c>
      <c r="L742" s="12" t="s">
        <v>697</v>
      </c>
      <c r="M742" s="12" t="s">
        <v>376</v>
      </c>
      <c r="N742" s="13">
        <v>1.05</v>
      </c>
      <c r="O742" s="13">
        <v>-0.35</v>
      </c>
      <c r="P742" s="13">
        <v>0</v>
      </c>
      <c r="Q742" s="13">
        <v>0</v>
      </c>
      <c r="R742" s="13">
        <v>0</v>
      </c>
      <c r="S742" s="13">
        <v>0</v>
      </c>
      <c r="T742" s="13">
        <v>0</v>
      </c>
      <c r="U742" s="13">
        <v>0</v>
      </c>
      <c r="V742" s="13">
        <v>0</v>
      </c>
      <c r="W742" s="13">
        <v>0</v>
      </c>
      <c r="X742" s="13">
        <v>0</v>
      </c>
      <c r="Y742" s="30">
        <v>0</v>
      </c>
      <c r="Z742" s="14">
        <v>0.7</v>
      </c>
      <c r="AA742" s="13">
        <v>0</v>
      </c>
      <c r="AB742" s="13">
        <v>0</v>
      </c>
      <c r="AC742" s="42">
        <f t="shared" si="45"/>
        <v>0</v>
      </c>
      <c r="AD742" s="42">
        <f t="shared" si="46"/>
        <v>-1.05</v>
      </c>
      <c r="AE742" s="42">
        <f t="shared" si="47"/>
        <v>0.35</v>
      </c>
      <c r="AF742" s="42">
        <f t="shared" si="48"/>
        <v>-0.70000000000000007</v>
      </c>
    </row>
    <row r="743" spans="1:32" hidden="1" x14ac:dyDescent="0.15">
      <c r="A743" s="12" t="s">
        <v>2209</v>
      </c>
      <c r="B743" s="12">
        <v>39</v>
      </c>
      <c r="C743" s="12" t="s">
        <v>401</v>
      </c>
      <c r="D743" s="12" t="s">
        <v>6</v>
      </c>
      <c r="E743" s="12" t="s">
        <v>6</v>
      </c>
      <c r="F743" s="12" t="s">
        <v>352</v>
      </c>
      <c r="G743" s="12" t="s">
        <v>2133</v>
      </c>
      <c r="H743" s="12" t="s">
        <v>490</v>
      </c>
      <c r="I743" s="12" t="s">
        <v>375</v>
      </c>
      <c r="J743" s="12" t="s">
        <v>2182</v>
      </c>
      <c r="K743" s="12" t="s">
        <v>699</v>
      </c>
      <c r="L743" s="12" t="s">
        <v>697</v>
      </c>
      <c r="M743" s="12" t="s">
        <v>376</v>
      </c>
      <c r="N743" s="13">
        <v>1.05</v>
      </c>
      <c r="O743" s="13">
        <v>-0.35</v>
      </c>
      <c r="P743" s="13">
        <v>0</v>
      </c>
      <c r="Q743" s="13">
        <v>0</v>
      </c>
      <c r="R743" s="13">
        <v>0</v>
      </c>
      <c r="S743" s="13">
        <v>0</v>
      </c>
      <c r="T743" s="13">
        <v>0</v>
      </c>
      <c r="U743" s="13">
        <v>0</v>
      </c>
      <c r="V743" s="13">
        <v>0</v>
      </c>
      <c r="W743" s="13">
        <v>0</v>
      </c>
      <c r="X743" s="13">
        <v>0</v>
      </c>
      <c r="Y743" s="30">
        <v>0</v>
      </c>
      <c r="Z743" s="14">
        <v>0.7</v>
      </c>
      <c r="AA743" s="13">
        <v>0</v>
      </c>
      <c r="AB743" s="13">
        <v>0</v>
      </c>
      <c r="AC743" s="42">
        <f t="shared" si="45"/>
        <v>0</v>
      </c>
      <c r="AD743" s="42">
        <f t="shared" si="46"/>
        <v>-1.05</v>
      </c>
      <c r="AE743" s="42">
        <f t="shared" si="47"/>
        <v>0.35</v>
      </c>
      <c r="AF743" s="42">
        <f t="shared" si="48"/>
        <v>-0.70000000000000007</v>
      </c>
    </row>
    <row r="744" spans="1:32" hidden="1" x14ac:dyDescent="0.15">
      <c r="A744" s="12" t="s">
        <v>2210</v>
      </c>
      <c r="B744" s="12">
        <v>39</v>
      </c>
      <c r="C744" s="12" t="s">
        <v>401</v>
      </c>
      <c r="D744" s="12" t="s">
        <v>6</v>
      </c>
      <c r="E744" s="12" t="s">
        <v>6</v>
      </c>
      <c r="F744" s="12" t="s">
        <v>352</v>
      </c>
      <c r="G744" s="12" t="s">
        <v>2133</v>
      </c>
      <c r="H744" s="12" t="s">
        <v>490</v>
      </c>
      <c r="I744" s="12" t="s">
        <v>375</v>
      </c>
      <c r="J744" s="12" t="s">
        <v>2211</v>
      </c>
      <c r="K744" s="12" t="s">
        <v>699</v>
      </c>
      <c r="L744" s="12" t="s">
        <v>697</v>
      </c>
      <c r="M744" s="12" t="s">
        <v>376</v>
      </c>
      <c r="N744" s="13">
        <v>3.15</v>
      </c>
      <c r="O744" s="13">
        <v>-1.05</v>
      </c>
      <c r="P744" s="13">
        <v>0</v>
      </c>
      <c r="Q744" s="13">
        <v>0</v>
      </c>
      <c r="R744" s="13">
        <v>0</v>
      </c>
      <c r="S744" s="13">
        <v>0</v>
      </c>
      <c r="T744" s="13">
        <v>0</v>
      </c>
      <c r="U744" s="13">
        <v>0</v>
      </c>
      <c r="V744" s="13">
        <v>0</v>
      </c>
      <c r="W744" s="13">
        <v>0</v>
      </c>
      <c r="X744" s="13">
        <v>0</v>
      </c>
      <c r="Y744" s="30">
        <v>0</v>
      </c>
      <c r="Z744" s="14">
        <v>2.1</v>
      </c>
      <c r="AA744" s="13">
        <v>0</v>
      </c>
      <c r="AB744" s="13">
        <v>0</v>
      </c>
      <c r="AC744" s="42">
        <f t="shared" si="45"/>
        <v>0</v>
      </c>
      <c r="AD744" s="42">
        <f t="shared" si="46"/>
        <v>-3.15</v>
      </c>
      <c r="AE744" s="42">
        <f t="shared" si="47"/>
        <v>1.05</v>
      </c>
      <c r="AF744" s="42">
        <f t="shared" si="48"/>
        <v>-2.0999999999999996</v>
      </c>
    </row>
    <row r="745" spans="1:32" hidden="1" x14ac:dyDescent="0.15">
      <c r="A745" s="12" t="s">
        <v>2212</v>
      </c>
      <c r="B745" s="12">
        <v>39</v>
      </c>
      <c r="C745" s="12" t="s">
        <v>401</v>
      </c>
      <c r="D745" s="12" t="s">
        <v>6</v>
      </c>
      <c r="E745" s="12" t="s">
        <v>6</v>
      </c>
      <c r="F745" s="12" t="s">
        <v>352</v>
      </c>
      <c r="G745" s="12" t="s">
        <v>2133</v>
      </c>
      <c r="H745" s="12" t="s">
        <v>490</v>
      </c>
      <c r="I745" s="12" t="s">
        <v>375</v>
      </c>
      <c r="J745" s="12" t="s">
        <v>2213</v>
      </c>
      <c r="K745" s="12" t="s">
        <v>699</v>
      </c>
      <c r="L745" s="12" t="s">
        <v>697</v>
      </c>
      <c r="M745" s="12" t="s">
        <v>376</v>
      </c>
      <c r="N745" s="13">
        <v>3.15</v>
      </c>
      <c r="O745" s="13">
        <v>-1.05</v>
      </c>
      <c r="P745" s="13">
        <v>0</v>
      </c>
      <c r="Q745" s="13">
        <v>0</v>
      </c>
      <c r="R745" s="13">
        <v>0</v>
      </c>
      <c r="S745" s="13">
        <v>0</v>
      </c>
      <c r="T745" s="13">
        <v>0</v>
      </c>
      <c r="U745" s="13">
        <v>0</v>
      </c>
      <c r="V745" s="13">
        <v>0</v>
      </c>
      <c r="W745" s="13">
        <v>0</v>
      </c>
      <c r="X745" s="13">
        <v>0</v>
      </c>
      <c r="Y745" s="30">
        <v>0</v>
      </c>
      <c r="Z745" s="14">
        <v>2.1</v>
      </c>
      <c r="AA745" s="13">
        <v>0</v>
      </c>
      <c r="AB745" s="13">
        <v>0</v>
      </c>
      <c r="AC745" s="42">
        <f t="shared" si="45"/>
        <v>0</v>
      </c>
      <c r="AD745" s="42">
        <f t="shared" si="46"/>
        <v>-3.15</v>
      </c>
      <c r="AE745" s="42">
        <f t="shared" si="47"/>
        <v>1.05</v>
      </c>
      <c r="AF745" s="42">
        <f t="shared" si="48"/>
        <v>-2.0999999999999996</v>
      </c>
    </row>
    <row r="746" spans="1:32" hidden="1" x14ac:dyDescent="0.15">
      <c r="A746" s="12" t="s">
        <v>2214</v>
      </c>
      <c r="B746" s="12">
        <v>39</v>
      </c>
      <c r="C746" s="12" t="s">
        <v>401</v>
      </c>
      <c r="D746" s="12" t="s">
        <v>6</v>
      </c>
      <c r="E746" s="12" t="s">
        <v>6</v>
      </c>
      <c r="F746" s="12" t="s">
        <v>352</v>
      </c>
      <c r="G746" s="12" t="s">
        <v>2133</v>
      </c>
      <c r="H746" s="12" t="s">
        <v>490</v>
      </c>
      <c r="I746" s="12" t="s">
        <v>375</v>
      </c>
      <c r="J746" s="12" t="s">
        <v>2215</v>
      </c>
      <c r="K746" s="12" t="s">
        <v>699</v>
      </c>
      <c r="L746" s="12" t="s">
        <v>697</v>
      </c>
      <c r="M746" s="12" t="s">
        <v>376</v>
      </c>
      <c r="N746" s="13">
        <v>1.05</v>
      </c>
      <c r="O746" s="13">
        <v>-0.35</v>
      </c>
      <c r="P746" s="13">
        <v>0</v>
      </c>
      <c r="Q746" s="13">
        <v>0</v>
      </c>
      <c r="R746" s="13">
        <v>0</v>
      </c>
      <c r="S746" s="13">
        <v>0</v>
      </c>
      <c r="T746" s="13">
        <v>0</v>
      </c>
      <c r="U746" s="13">
        <v>0</v>
      </c>
      <c r="V746" s="13">
        <v>0</v>
      </c>
      <c r="W746" s="13">
        <v>0</v>
      </c>
      <c r="X746" s="13">
        <v>0</v>
      </c>
      <c r="Y746" s="30">
        <v>0</v>
      </c>
      <c r="Z746" s="14">
        <v>0.7</v>
      </c>
      <c r="AA746" s="13">
        <v>0</v>
      </c>
      <c r="AB746" s="13">
        <v>0</v>
      </c>
      <c r="AC746" s="42">
        <f t="shared" si="45"/>
        <v>0</v>
      </c>
      <c r="AD746" s="42">
        <f t="shared" si="46"/>
        <v>-1.05</v>
      </c>
      <c r="AE746" s="42">
        <f t="shared" si="47"/>
        <v>0.35</v>
      </c>
      <c r="AF746" s="42">
        <f t="shared" si="48"/>
        <v>-0.70000000000000007</v>
      </c>
    </row>
    <row r="747" spans="1:32" hidden="1" x14ac:dyDescent="0.15">
      <c r="A747" s="12" t="s">
        <v>2216</v>
      </c>
      <c r="B747" s="12">
        <v>39</v>
      </c>
      <c r="C747" s="12" t="s">
        <v>401</v>
      </c>
      <c r="D747" s="12" t="s">
        <v>6</v>
      </c>
      <c r="E747" s="12" t="s">
        <v>6</v>
      </c>
      <c r="F747" s="12" t="s">
        <v>352</v>
      </c>
      <c r="G747" s="12" t="s">
        <v>2133</v>
      </c>
      <c r="H747" s="12" t="s">
        <v>490</v>
      </c>
      <c r="I747" s="12" t="s">
        <v>375</v>
      </c>
      <c r="J747" s="12" t="s">
        <v>2217</v>
      </c>
      <c r="K747" s="12" t="s">
        <v>699</v>
      </c>
      <c r="L747" s="12" t="s">
        <v>697</v>
      </c>
      <c r="M747" s="12" t="s">
        <v>376</v>
      </c>
      <c r="N747" s="13">
        <v>1.05</v>
      </c>
      <c r="O747" s="13">
        <v>-0.35</v>
      </c>
      <c r="P747" s="13">
        <v>0</v>
      </c>
      <c r="Q747" s="13">
        <v>0</v>
      </c>
      <c r="R747" s="13">
        <v>0</v>
      </c>
      <c r="S747" s="13">
        <v>0</v>
      </c>
      <c r="T747" s="13">
        <v>0</v>
      </c>
      <c r="U747" s="13">
        <v>0</v>
      </c>
      <c r="V747" s="13">
        <v>0</v>
      </c>
      <c r="W747" s="13">
        <v>0</v>
      </c>
      <c r="X747" s="13">
        <v>0</v>
      </c>
      <c r="Y747" s="30">
        <v>0</v>
      </c>
      <c r="Z747" s="14">
        <v>0.7</v>
      </c>
      <c r="AA747" s="13">
        <v>0</v>
      </c>
      <c r="AB747" s="13">
        <v>0</v>
      </c>
      <c r="AC747" s="42">
        <f t="shared" si="45"/>
        <v>0</v>
      </c>
      <c r="AD747" s="42">
        <f t="shared" si="46"/>
        <v>-1.05</v>
      </c>
      <c r="AE747" s="42">
        <f t="shared" si="47"/>
        <v>0.35</v>
      </c>
      <c r="AF747" s="42">
        <f t="shared" si="48"/>
        <v>-0.70000000000000007</v>
      </c>
    </row>
    <row r="748" spans="1:32" hidden="1" x14ac:dyDescent="0.15">
      <c r="A748" s="12" t="s">
        <v>2218</v>
      </c>
      <c r="B748" s="12">
        <v>39</v>
      </c>
      <c r="C748" s="12" t="s">
        <v>401</v>
      </c>
      <c r="D748" s="12" t="s">
        <v>6</v>
      </c>
      <c r="E748" s="12" t="s">
        <v>6</v>
      </c>
      <c r="F748" s="12" t="s">
        <v>352</v>
      </c>
      <c r="G748" s="12" t="s">
        <v>2133</v>
      </c>
      <c r="H748" s="12" t="s">
        <v>490</v>
      </c>
      <c r="I748" s="12" t="s">
        <v>375</v>
      </c>
      <c r="J748" s="12" t="s">
        <v>2219</v>
      </c>
      <c r="K748" s="12" t="s">
        <v>699</v>
      </c>
      <c r="L748" s="12" t="s">
        <v>697</v>
      </c>
      <c r="M748" s="12" t="s">
        <v>376</v>
      </c>
      <c r="N748" s="13">
        <v>4.2</v>
      </c>
      <c r="O748" s="13">
        <v>-1.4</v>
      </c>
      <c r="P748" s="13">
        <v>0</v>
      </c>
      <c r="Q748" s="13">
        <v>0</v>
      </c>
      <c r="R748" s="13">
        <v>0</v>
      </c>
      <c r="S748" s="13">
        <v>0</v>
      </c>
      <c r="T748" s="13">
        <v>0</v>
      </c>
      <c r="U748" s="13">
        <v>0</v>
      </c>
      <c r="V748" s="13">
        <v>0</v>
      </c>
      <c r="W748" s="13">
        <v>0</v>
      </c>
      <c r="X748" s="13">
        <v>0</v>
      </c>
      <c r="Y748" s="30">
        <v>0</v>
      </c>
      <c r="Z748" s="14">
        <v>2.8</v>
      </c>
      <c r="AA748" s="13">
        <v>0</v>
      </c>
      <c r="AB748" s="13">
        <v>0</v>
      </c>
      <c r="AC748" s="42">
        <f t="shared" si="45"/>
        <v>0</v>
      </c>
      <c r="AD748" s="42">
        <f t="shared" si="46"/>
        <v>-4.2</v>
      </c>
      <c r="AE748" s="42">
        <f t="shared" si="47"/>
        <v>1.4</v>
      </c>
      <c r="AF748" s="42">
        <f t="shared" si="48"/>
        <v>-2.8000000000000003</v>
      </c>
    </row>
    <row r="749" spans="1:32" hidden="1" x14ac:dyDescent="0.15">
      <c r="A749" s="12" t="s">
        <v>2220</v>
      </c>
      <c r="B749" s="12">
        <v>39</v>
      </c>
      <c r="C749" s="12" t="s">
        <v>401</v>
      </c>
      <c r="D749" s="12" t="s">
        <v>6</v>
      </c>
      <c r="E749" s="12" t="s">
        <v>6</v>
      </c>
      <c r="F749" s="12" t="s">
        <v>352</v>
      </c>
      <c r="G749" s="12" t="s">
        <v>2133</v>
      </c>
      <c r="H749" s="12" t="s">
        <v>490</v>
      </c>
      <c r="I749" s="12" t="s">
        <v>375</v>
      </c>
      <c r="J749" s="12" t="s">
        <v>2221</v>
      </c>
      <c r="K749" s="12" t="s">
        <v>699</v>
      </c>
      <c r="L749" s="12" t="s">
        <v>697</v>
      </c>
      <c r="M749" s="12" t="s">
        <v>376</v>
      </c>
      <c r="N749" s="13">
        <v>5.25</v>
      </c>
      <c r="O749" s="13">
        <v>-1.75</v>
      </c>
      <c r="P749" s="13">
        <v>0</v>
      </c>
      <c r="Q749" s="13">
        <v>0</v>
      </c>
      <c r="R749" s="13">
        <v>0</v>
      </c>
      <c r="S749" s="13">
        <v>0</v>
      </c>
      <c r="T749" s="13">
        <v>0</v>
      </c>
      <c r="U749" s="13">
        <v>0</v>
      </c>
      <c r="V749" s="13">
        <v>0</v>
      </c>
      <c r="W749" s="13">
        <v>0</v>
      </c>
      <c r="X749" s="13">
        <v>0</v>
      </c>
      <c r="Y749" s="30">
        <v>0</v>
      </c>
      <c r="Z749" s="14">
        <v>3.5</v>
      </c>
      <c r="AA749" s="13">
        <v>0</v>
      </c>
      <c r="AB749" s="13">
        <v>0</v>
      </c>
      <c r="AC749" s="42">
        <f t="shared" si="45"/>
        <v>0</v>
      </c>
      <c r="AD749" s="42">
        <f t="shared" si="46"/>
        <v>-5.25</v>
      </c>
      <c r="AE749" s="42">
        <f t="shared" si="47"/>
        <v>1.75</v>
      </c>
      <c r="AF749" s="42">
        <f t="shared" si="48"/>
        <v>-3.5</v>
      </c>
    </row>
    <row r="750" spans="1:32" hidden="1" x14ac:dyDescent="0.15">
      <c r="A750" s="12" t="s">
        <v>2222</v>
      </c>
      <c r="B750" s="12">
        <v>39</v>
      </c>
      <c r="C750" s="12" t="s">
        <v>401</v>
      </c>
      <c r="D750" s="12" t="s">
        <v>6</v>
      </c>
      <c r="E750" s="12" t="s">
        <v>6</v>
      </c>
      <c r="F750" s="12" t="s">
        <v>352</v>
      </c>
      <c r="G750" s="12" t="s">
        <v>2133</v>
      </c>
      <c r="H750" s="12" t="s">
        <v>490</v>
      </c>
      <c r="I750" s="12" t="s">
        <v>375</v>
      </c>
      <c r="J750" s="12" t="s">
        <v>2223</v>
      </c>
      <c r="K750" s="12" t="s">
        <v>699</v>
      </c>
      <c r="L750" s="12" t="s">
        <v>697</v>
      </c>
      <c r="M750" s="12" t="s">
        <v>376</v>
      </c>
      <c r="N750" s="13">
        <v>1.05</v>
      </c>
      <c r="O750" s="13">
        <v>1.05</v>
      </c>
      <c r="P750" s="13">
        <v>1.05</v>
      </c>
      <c r="Q750" s="13">
        <v>1.05</v>
      </c>
      <c r="R750" s="13">
        <v>1.05</v>
      </c>
      <c r="S750" s="13">
        <v>1.05</v>
      </c>
      <c r="T750" s="13">
        <v>1.05</v>
      </c>
      <c r="U750" s="13">
        <v>1.05</v>
      </c>
      <c r="V750" s="13">
        <v>1.05</v>
      </c>
      <c r="W750" s="13">
        <v>1.05</v>
      </c>
      <c r="X750" s="13">
        <v>1.05</v>
      </c>
      <c r="Y750" s="30">
        <v>1.05</v>
      </c>
      <c r="Z750" s="14">
        <v>12.6</v>
      </c>
      <c r="AA750" s="13">
        <v>1.05</v>
      </c>
      <c r="AB750" s="13">
        <v>1.05</v>
      </c>
      <c r="AC750" s="42">
        <f t="shared" si="45"/>
        <v>2.1</v>
      </c>
      <c r="AD750" s="42">
        <f t="shared" si="46"/>
        <v>0</v>
      </c>
      <c r="AE750" s="42">
        <f t="shared" si="47"/>
        <v>0</v>
      </c>
      <c r="AF750" s="42">
        <f t="shared" si="48"/>
        <v>0</v>
      </c>
    </row>
    <row r="751" spans="1:32" hidden="1" x14ac:dyDescent="0.15">
      <c r="A751" s="12" t="s">
        <v>2224</v>
      </c>
      <c r="B751" s="12">
        <v>39</v>
      </c>
      <c r="C751" s="12" t="s">
        <v>401</v>
      </c>
      <c r="D751" s="12" t="s">
        <v>6</v>
      </c>
      <c r="E751" s="12" t="s">
        <v>6</v>
      </c>
      <c r="F751" s="12" t="s">
        <v>352</v>
      </c>
      <c r="G751" s="12" t="s">
        <v>2133</v>
      </c>
      <c r="H751" s="12" t="s">
        <v>490</v>
      </c>
      <c r="I751" s="12" t="s">
        <v>375</v>
      </c>
      <c r="J751" s="12" t="s">
        <v>2225</v>
      </c>
      <c r="K751" s="12" t="s">
        <v>699</v>
      </c>
      <c r="L751" s="12" t="s">
        <v>697</v>
      </c>
      <c r="M751" s="12" t="s">
        <v>376</v>
      </c>
      <c r="N751" s="13">
        <v>2.15</v>
      </c>
      <c r="O751" s="13">
        <v>2.15</v>
      </c>
      <c r="P751" s="13">
        <v>2.15</v>
      </c>
      <c r="Q751" s="13">
        <v>2.15</v>
      </c>
      <c r="R751" s="13">
        <v>2.15</v>
      </c>
      <c r="S751" s="13">
        <v>2.15</v>
      </c>
      <c r="T751" s="13">
        <v>2.15</v>
      </c>
      <c r="U751" s="13">
        <v>2.15</v>
      </c>
      <c r="V751" s="13">
        <v>2.15</v>
      </c>
      <c r="W751" s="13">
        <v>2.15</v>
      </c>
      <c r="X751" s="13">
        <v>2.15</v>
      </c>
      <c r="Y751" s="30">
        <v>2.15</v>
      </c>
      <c r="Z751" s="14">
        <v>25.8</v>
      </c>
      <c r="AA751" s="13">
        <v>2.15</v>
      </c>
      <c r="AB751" s="13">
        <v>2.15</v>
      </c>
      <c r="AC751" s="42">
        <f t="shared" si="45"/>
        <v>4.3</v>
      </c>
      <c r="AD751" s="42">
        <f t="shared" si="46"/>
        <v>0</v>
      </c>
      <c r="AE751" s="42">
        <f t="shared" si="47"/>
        <v>0</v>
      </c>
      <c r="AF751" s="42">
        <f t="shared" si="48"/>
        <v>0</v>
      </c>
    </row>
    <row r="752" spans="1:32" hidden="1" x14ac:dyDescent="0.15">
      <c r="A752" s="12" t="s">
        <v>2226</v>
      </c>
      <c r="B752" s="12">
        <v>39</v>
      </c>
      <c r="C752" s="12" t="s">
        <v>401</v>
      </c>
      <c r="D752" s="12" t="s">
        <v>6</v>
      </c>
      <c r="E752" s="12" t="s">
        <v>6</v>
      </c>
      <c r="F752" s="12" t="s">
        <v>352</v>
      </c>
      <c r="G752" s="12" t="s">
        <v>2133</v>
      </c>
      <c r="H752" s="12" t="s">
        <v>490</v>
      </c>
      <c r="I752" s="12" t="s">
        <v>375</v>
      </c>
      <c r="J752" s="12" t="s">
        <v>2227</v>
      </c>
      <c r="K752" s="12" t="s">
        <v>699</v>
      </c>
      <c r="L752" s="12" t="s">
        <v>697</v>
      </c>
      <c r="M752" s="12" t="s">
        <v>376</v>
      </c>
      <c r="N752" s="13">
        <v>14.44</v>
      </c>
      <c r="O752" s="13">
        <v>17.412666999999999</v>
      </c>
      <c r="P752" s="13">
        <v>15.2</v>
      </c>
      <c r="Q752" s="13">
        <v>15.2</v>
      </c>
      <c r="R752" s="13">
        <v>15.2</v>
      </c>
      <c r="S752" s="13">
        <v>15.2</v>
      </c>
      <c r="T752" s="13">
        <v>15.149333</v>
      </c>
      <c r="U752" s="13">
        <v>14.44</v>
      </c>
      <c r="V752" s="13">
        <v>13.857333000000001</v>
      </c>
      <c r="W752" s="13">
        <v>15.183332999999999</v>
      </c>
      <c r="X752" s="13">
        <v>14.44</v>
      </c>
      <c r="Y752" s="30">
        <v>14.44</v>
      </c>
      <c r="Z752" s="14">
        <v>180.162666</v>
      </c>
      <c r="AA752" s="13">
        <v>14.44</v>
      </c>
      <c r="AB752" s="13">
        <v>14.44</v>
      </c>
      <c r="AC752" s="42">
        <f t="shared" si="45"/>
        <v>28.88</v>
      </c>
      <c r="AD752" s="42">
        <f t="shared" si="46"/>
        <v>0</v>
      </c>
      <c r="AE752" s="42">
        <f t="shared" si="47"/>
        <v>-2.9726669999999995</v>
      </c>
      <c r="AF752" s="42">
        <f t="shared" si="48"/>
        <v>-2.9726669999999995</v>
      </c>
    </row>
    <row r="753" spans="1:32" hidden="1" x14ac:dyDescent="0.15">
      <c r="A753" s="12" t="s">
        <v>2228</v>
      </c>
      <c r="B753" s="12">
        <v>39</v>
      </c>
      <c r="C753" s="12" t="s">
        <v>401</v>
      </c>
      <c r="D753" s="12" t="s">
        <v>6</v>
      </c>
      <c r="E753" s="12" t="s">
        <v>6</v>
      </c>
      <c r="F753" s="12" t="s">
        <v>352</v>
      </c>
      <c r="G753" s="12" t="s">
        <v>2133</v>
      </c>
      <c r="H753" s="12" t="s">
        <v>490</v>
      </c>
      <c r="I753" s="12" t="s">
        <v>375</v>
      </c>
      <c r="J753" s="12" t="s">
        <v>2229</v>
      </c>
      <c r="K753" s="12" t="s">
        <v>699</v>
      </c>
      <c r="L753" s="12" t="s">
        <v>697</v>
      </c>
      <c r="M753" s="12" t="s">
        <v>376</v>
      </c>
      <c r="N753" s="13">
        <v>14.44</v>
      </c>
      <c r="O753" s="13">
        <v>14.44</v>
      </c>
      <c r="P753" s="13">
        <v>14.44</v>
      </c>
      <c r="Q753" s="13">
        <v>14.44</v>
      </c>
      <c r="R753" s="13">
        <v>14.44</v>
      </c>
      <c r="S753" s="13">
        <v>14.44</v>
      </c>
      <c r="T753" s="13">
        <v>14.44</v>
      </c>
      <c r="U753" s="13">
        <v>14.44</v>
      </c>
      <c r="V753" s="13">
        <v>14.44</v>
      </c>
      <c r="W753" s="13">
        <v>13.882667</v>
      </c>
      <c r="X753" s="13">
        <v>13.68</v>
      </c>
      <c r="Y753" s="30">
        <v>13.68</v>
      </c>
      <c r="Z753" s="14">
        <v>171.20266699999999</v>
      </c>
      <c r="AA753" s="13">
        <v>13.68</v>
      </c>
      <c r="AB753" s="13">
        <v>13.68</v>
      </c>
      <c r="AC753" s="42">
        <f t="shared" si="45"/>
        <v>27.36</v>
      </c>
      <c r="AD753" s="42">
        <f t="shared" si="46"/>
        <v>-0.75999999999999979</v>
      </c>
      <c r="AE753" s="42">
        <f t="shared" si="47"/>
        <v>-0.75999999999999979</v>
      </c>
      <c r="AF753" s="42">
        <f t="shared" si="48"/>
        <v>-1.5199999999999996</v>
      </c>
    </row>
    <row r="754" spans="1:32" hidden="1" x14ac:dyDescent="0.15">
      <c r="A754" s="12" t="s">
        <v>2230</v>
      </c>
      <c r="B754" s="12">
        <v>39</v>
      </c>
      <c r="C754" s="12" t="s">
        <v>401</v>
      </c>
      <c r="D754" s="12" t="s">
        <v>6</v>
      </c>
      <c r="E754" s="12" t="s">
        <v>6</v>
      </c>
      <c r="F754" s="12" t="s">
        <v>352</v>
      </c>
      <c r="G754" s="12" t="s">
        <v>2133</v>
      </c>
      <c r="H754" s="12" t="s">
        <v>490</v>
      </c>
      <c r="I754" s="12" t="s">
        <v>375</v>
      </c>
      <c r="J754" s="12" t="s">
        <v>2231</v>
      </c>
      <c r="K754" s="12" t="s">
        <v>699</v>
      </c>
      <c r="L754" s="12" t="s">
        <v>697</v>
      </c>
      <c r="M754" s="12" t="s">
        <v>376</v>
      </c>
      <c r="N754" s="13">
        <v>12.709333000000001</v>
      </c>
      <c r="O754" s="13">
        <v>9.8800000000000008</v>
      </c>
      <c r="P754" s="13">
        <v>9.8800000000000008</v>
      </c>
      <c r="Q754" s="13">
        <v>8.36</v>
      </c>
      <c r="R754" s="13">
        <v>7.6</v>
      </c>
      <c r="S754" s="13">
        <v>7.6</v>
      </c>
      <c r="T754" s="13">
        <v>7.6</v>
      </c>
      <c r="U754" s="13">
        <v>7.6</v>
      </c>
      <c r="V754" s="13">
        <v>6.84</v>
      </c>
      <c r="W754" s="13">
        <v>6.08</v>
      </c>
      <c r="X754" s="13">
        <v>6.08</v>
      </c>
      <c r="Y754" s="30">
        <v>6.08</v>
      </c>
      <c r="Z754" s="14">
        <v>96.309332999999995</v>
      </c>
      <c r="AA754" s="13">
        <v>6.08</v>
      </c>
      <c r="AB754" s="13">
        <v>6.08</v>
      </c>
      <c r="AC754" s="42">
        <f t="shared" si="45"/>
        <v>12.16</v>
      </c>
      <c r="AD754" s="42">
        <f t="shared" si="46"/>
        <v>-6.6293330000000008</v>
      </c>
      <c r="AE754" s="42">
        <f t="shared" si="47"/>
        <v>-3.8000000000000007</v>
      </c>
      <c r="AF754" s="42">
        <f t="shared" si="48"/>
        <v>-10.429333000000002</v>
      </c>
    </row>
    <row r="755" spans="1:32" hidden="1" x14ac:dyDescent="0.15">
      <c r="A755" s="12" t="s">
        <v>2232</v>
      </c>
      <c r="B755" s="12">
        <v>39</v>
      </c>
      <c r="C755" s="12" t="s">
        <v>401</v>
      </c>
      <c r="D755" s="12" t="s">
        <v>6</v>
      </c>
      <c r="E755" s="12" t="s">
        <v>6</v>
      </c>
      <c r="F755" s="12" t="s">
        <v>352</v>
      </c>
      <c r="G755" s="12" t="s">
        <v>2133</v>
      </c>
      <c r="H755" s="12" t="s">
        <v>490</v>
      </c>
      <c r="I755" s="12" t="s">
        <v>375</v>
      </c>
      <c r="J755" s="12" t="s">
        <v>2233</v>
      </c>
      <c r="K755" s="12" t="s">
        <v>699</v>
      </c>
      <c r="L755" s="12" t="s">
        <v>697</v>
      </c>
      <c r="M755" s="12" t="s">
        <v>376</v>
      </c>
      <c r="N755" s="13">
        <v>19.675999999999998</v>
      </c>
      <c r="O755" s="13">
        <v>16.72</v>
      </c>
      <c r="P755" s="13">
        <v>16.289332999999999</v>
      </c>
      <c r="Q755" s="13">
        <v>16.627333</v>
      </c>
      <c r="R755" s="13">
        <v>11.4</v>
      </c>
      <c r="S755" s="13">
        <v>11.4</v>
      </c>
      <c r="T755" s="13">
        <v>11.4</v>
      </c>
      <c r="U755" s="13">
        <v>11.4</v>
      </c>
      <c r="V755" s="13">
        <v>11.4</v>
      </c>
      <c r="W755" s="13">
        <v>11.4</v>
      </c>
      <c r="X755" s="13">
        <v>9.7279999999999998</v>
      </c>
      <c r="Y755" s="30">
        <v>8.36</v>
      </c>
      <c r="Z755" s="14">
        <v>155.80066600000001</v>
      </c>
      <c r="AA755" s="13">
        <v>8.36</v>
      </c>
      <c r="AB755" s="13">
        <v>8.36</v>
      </c>
      <c r="AC755" s="42">
        <f t="shared" si="45"/>
        <v>16.72</v>
      </c>
      <c r="AD755" s="42">
        <f t="shared" si="46"/>
        <v>-11.315999999999999</v>
      </c>
      <c r="AE755" s="42">
        <f t="shared" si="47"/>
        <v>-8.36</v>
      </c>
      <c r="AF755" s="42">
        <f t="shared" si="48"/>
        <v>-19.675999999999998</v>
      </c>
    </row>
    <row r="756" spans="1:32" hidden="1" x14ac:dyDescent="0.15">
      <c r="A756" s="12" t="s">
        <v>2234</v>
      </c>
      <c r="B756" s="12">
        <v>39</v>
      </c>
      <c r="C756" s="12" t="s">
        <v>401</v>
      </c>
      <c r="D756" s="12" t="s">
        <v>6</v>
      </c>
      <c r="E756" s="12" t="s">
        <v>6</v>
      </c>
      <c r="F756" s="12" t="s">
        <v>352</v>
      </c>
      <c r="G756" s="12" t="s">
        <v>2133</v>
      </c>
      <c r="H756" s="12" t="s">
        <v>490</v>
      </c>
      <c r="I756" s="12" t="s">
        <v>375</v>
      </c>
      <c r="J756" s="12" t="s">
        <v>2235</v>
      </c>
      <c r="K756" s="12" t="s">
        <v>699</v>
      </c>
      <c r="L756" s="12" t="s">
        <v>697</v>
      </c>
      <c r="M756" s="12" t="s">
        <v>376</v>
      </c>
      <c r="N756" s="13">
        <v>16.678000000000001</v>
      </c>
      <c r="O756" s="13">
        <v>15.2</v>
      </c>
      <c r="P756" s="13">
        <v>15.2</v>
      </c>
      <c r="Q756" s="13">
        <v>8.36</v>
      </c>
      <c r="R756" s="13">
        <v>3.8</v>
      </c>
      <c r="S756" s="13">
        <v>3.8</v>
      </c>
      <c r="T756" s="13">
        <v>3.8</v>
      </c>
      <c r="U756" s="13">
        <v>3.8</v>
      </c>
      <c r="V756" s="13">
        <v>3.8</v>
      </c>
      <c r="W756" s="13">
        <v>3.8</v>
      </c>
      <c r="X756" s="13">
        <v>3.0906669999999998</v>
      </c>
      <c r="Y756" s="30">
        <v>3.04</v>
      </c>
      <c r="Z756" s="14">
        <v>84.368667000000002</v>
      </c>
      <c r="AA756" s="13">
        <v>3.04</v>
      </c>
      <c r="AB756" s="13">
        <v>3.04</v>
      </c>
      <c r="AC756" s="42">
        <f t="shared" si="45"/>
        <v>6.08</v>
      </c>
      <c r="AD756" s="42">
        <f t="shared" si="46"/>
        <v>-13.638000000000002</v>
      </c>
      <c r="AE756" s="42">
        <f t="shared" si="47"/>
        <v>-12.16</v>
      </c>
      <c r="AF756" s="42">
        <f t="shared" si="48"/>
        <v>-25.798000000000002</v>
      </c>
    </row>
    <row r="757" spans="1:32" hidden="1" x14ac:dyDescent="0.15">
      <c r="A757" s="12" t="s">
        <v>2236</v>
      </c>
      <c r="B757" s="12">
        <v>39</v>
      </c>
      <c r="C757" s="12" t="s">
        <v>401</v>
      </c>
      <c r="D757" s="12" t="s">
        <v>6</v>
      </c>
      <c r="E757" s="12" t="s">
        <v>6</v>
      </c>
      <c r="F757" s="12" t="s">
        <v>352</v>
      </c>
      <c r="G757" s="12" t="s">
        <v>2133</v>
      </c>
      <c r="H757" s="12" t="s">
        <v>490</v>
      </c>
      <c r="I757" s="12" t="s">
        <v>375</v>
      </c>
      <c r="J757" s="12" t="s">
        <v>2237</v>
      </c>
      <c r="K757" s="12" t="s">
        <v>699</v>
      </c>
      <c r="L757" s="12" t="s">
        <v>697</v>
      </c>
      <c r="M757" s="12" t="s">
        <v>376</v>
      </c>
      <c r="N757" s="13">
        <v>9.8800000000000008</v>
      </c>
      <c r="O757" s="13">
        <v>17.734000000000002</v>
      </c>
      <c r="P757" s="13">
        <v>12.16</v>
      </c>
      <c r="Q757" s="13">
        <v>12.16</v>
      </c>
      <c r="R757" s="13">
        <v>12.16</v>
      </c>
      <c r="S757" s="13">
        <v>12.16</v>
      </c>
      <c r="T757" s="13">
        <v>12.16</v>
      </c>
      <c r="U757" s="13">
        <v>12.16</v>
      </c>
      <c r="V757" s="13">
        <v>12.16</v>
      </c>
      <c r="W757" s="13">
        <v>11.881333</v>
      </c>
      <c r="X757" s="13">
        <v>11.4</v>
      </c>
      <c r="Y757" s="30">
        <v>11.4</v>
      </c>
      <c r="Z757" s="14">
        <v>147.415333</v>
      </c>
      <c r="AA757" s="13">
        <v>11.4</v>
      </c>
      <c r="AB757" s="13">
        <v>11.4</v>
      </c>
      <c r="AC757" s="42">
        <f t="shared" si="45"/>
        <v>22.8</v>
      </c>
      <c r="AD757" s="42">
        <f t="shared" si="46"/>
        <v>1.5199999999999996</v>
      </c>
      <c r="AE757" s="42">
        <f t="shared" si="47"/>
        <v>-6.3340000000000014</v>
      </c>
      <c r="AF757" s="42">
        <f t="shared" si="48"/>
        <v>-4.8140000000000018</v>
      </c>
    </row>
    <row r="758" spans="1:32" hidden="1" x14ac:dyDescent="0.15">
      <c r="A758" s="12" t="s">
        <v>2238</v>
      </c>
      <c r="B758" s="12">
        <v>39</v>
      </c>
      <c r="C758" s="12" t="s">
        <v>401</v>
      </c>
      <c r="D758" s="12" t="s">
        <v>6</v>
      </c>
      <c r="E758" s="12" t="s">
        <v>6</v>
      </c>
      <c r="F758" s="12" t="s">
        <v>352</v>
      </c>
      <c r="G758" s="12" t="s">
        <v>2133</v>
      </c>
      <c r="H758" s="12" t="s">
        <v>490</v>
      </c>
      <c r="I758" s="12" t="s">
        <v>375</v>
      </c>
      <c r="J758" s="12" t="s">
        <v>2239</v>
      </c>
      <c r="K758" s="12" t="s">
        <v>699</v>
      </c>
      <c r="L758" s="12" t="s">
        <v>697</v>
      </c>
      <c r="M758" s="12" t="s">
        <v>376</v>
      </c>
      <c r="N758" s="13">
        <v>20.276</v>
      </c>
      <c r="O758" s="13">
        <v>14.44</v>
      </c>
      <c r="P758" s="13">
        <v>14.44</v>
      </c>
      <c r="Q758" s="13">
        <v>11.4</v>
      </c>
      <c r="R758" s="13">
        <v>6.84</v>
      </c>
      <c r="S758" s="13">
        <v>6.84</v>
      </c>
      <c r="T758" s="13">
        <v>6.84</v>
      </c>
      <c r="U758" s="13">
        <v>6.84</v>
      </c>
      <c r="V758" s="13">
        <v>6.84</v>
      </c>
      <c r="W758" s="13">
        <v>6.84</v>
      </c>
      <c r="X758" s="13">
        <v>6.84</v>
      </c>
      <c r="Y758" s="30">
        <v>6.84</v>
      </c>
      <c r="Z758" s="14">
        <v>115.276</v>
      </c>
      <c r="AA758" s="13">
        <v>6.84</v>
      </c>
      <c r="AB758" s="13">
        <v>6.84</v>
      </c>
      <c r="AC758" s="42">
        <f t="shared" si="45"/>
        <v>13.68</v>
      </c>
      <c r="AD758" s="42">
        <f t="shared" si="46"/>
        <v>-13.436</v>
      </c>
      <c r="AE758" s="42">
        <f t="shared" si="47"/>
        <v>-7.6</v>
      </c>
      <c r="AF758" s="42">
        <f t="shared" si="48"/>
        <v>-21.036000000000001</v>
      </c>
    </row>
    <row r="759" spans="1:32" hidden="1" x14ac:dyDescent="0.15">
      <c r="A759" s="12" t="s">
        <v>2240</v>
      </c>
      <c r="B759" s="12">
        <v>39</v>
      </c>
      <c r="C759" s="12" t="s">
        <v>401</v>
      </c>
      <c r="D759" s="12" t="s">
        <v>6</v>
      </c>
      <c r="E759" s="12" t="s">
        <v>6</v>
      </c>
      <c r="F759" s="12" t="s">
        <v>352</v>
      </c>
      <c r="G759" s="12" t="s">
        <v>2133</v>
      </c>
      <c r="H759" s="12" t="s">
        <v>490</v>
      </c>
      <c r="I759" s="12" t="s">
        <v>375</v>
      </c>
      <c r="J759" s="12" t="s">
        <v>2241</v>
      </c>
      <c r="K759" s="12" t="s">
        <v>699</v>
      </c>
      <c r="L759" s="12" t="s">
        <v>697</v>
      </c>
      <c r="M759" s="12" t="s">
        <v>376</v>
      </c>
      <c r="N759" s="13">
        <v>13.68</v>
      </c>
      <c r="O759" s="13">
        <v>13.68</v>
      </c>
      <c r="P759" s="13">
        <v>13.68</v>
      </c>
      <c r="Q759" s="13">
        <v>13.68</v>
      </c>
      <c r="R759" s="13">
        <v>9.8800000000000008</v>
      </c>
      <c r="S759" s="13">
        <v>9.8800000000000008</v>
      </c>
      <c r="T759" s="13">
        <v>9.8800000000000008</v>
      </c>
      <c r="U759" s="13">
        <v>9.8800000000000008</v>
      </c>
      <c r="V759" s="13">
        <v>9.8800000000000008</v>
      </c>
      <c r="W759" s="13">
        <v>9.0439989999999995</v>
      </c>
      <c r="X759" s="13">
        <v>7.6</v>
      </c>
      <c r="Y759" s="30">
        <v>7.6</v>
      </c>
      <c r="Z759" s="14">
        <v>128.36399900000001</v>
      </c>
      <c r="AA759" s="13">
        <v>7.6</v>
      </c>
      <c r="AB759" s="13">
        <v>7.6</v>
      </c>
      <c r="AC759" s="42">
        <f t="shared" si="45"/>
        <v>15.2</v>
      </c>
      <c r="AD759" s="42">
        <f t="shared" si="46"/>
        <v>-6.08</v>
      </c>
      <c r="AE759" s="42">
        <f t="shared" si="47"/>
        <v>-6.08</v>
      </c>
      <c r="AF759" s="42">
        <f t="shared" si="48"/>
        <v>-12.16</v>
      </c>
    </row>
    <row r="760" spans="1:32" hidden="1" x14ac:dyDescent="0.15">
      <c r="A760" s="12" t="s">
        <v>2242</v>
      </c>
      <c r="B760" s="12">
        <v>39</v>
      </c>
      <c r="C760" s="12" t="s">
        <v>401</v>
      </c>
      <c r="D760" s="12" t="s">
        <v>6</v>
      </c>
      <c r="E760" s="12" t="s">
        <v>6</v>
      </c>
      <c r="F760" s="12" t="s">
        <v>352</v>
      </c>
      <c r="G760" s="12" t="s">
        <v>2133</v>
      </c>
      <c r="H760" s="12" t="s">
        <v>490</v>
      </c>
      <c r="I760" s="12" t="s">
        <v>375</v>
      </c>
      <c r="J760" s="12" t="s">
        <v>2243</v>
      </c>
      <c r="K760" s="12" t="s">
        <v>699</v>
      </c>
      <c r="L760" s="12" t="s">
        <v>697</v>
      </c>
      <c r="M760" s="12" t="s">
        <v>376</v>
      </c>
      <c r="N760" s="13">
        <v>7.3553329999999999</v>
      </c>
      <c r="O760" s="13">
        <v>6.08</v>
      </c>
      <c r="P760" s="13">
        <v>6.08</v>
      </c>
      <c r="Q760" s="13">
        <v>2.2799999999999998</v>
      </c>
      <c r="R760" s="13">
        <v>1.52</v>
      </c>
      <c r="S760" s="13">
        <v>1.52</v>
      </c>
      <c r="T760" s="13">
        <v>1.52</v>
      </c>
      <c r="U760" s="13">
        <v>0.76</v>
      </c>
      <c r="V760" s="13">
        <v>0.76</v>
      </c>
      <c r="W760" s="13">
        <v>0.76</v>
      </c>
      <c r="X760" s="13">
        <v>0.76</v>
      </c>
      <c r="Y760" s="30">
        <v>0.76</v>
      </c>
      <c r="Z760" s="14">
        <v>30.155332999999999</v>
      </c>
      <c r="AA760" s="13">
        <v>0.76</v>
      </c>
      <c r="AB760" s="13">
        <v>0.76</v>
      </c>
      <c r="AC760" s="42">
        <f t="shared" si="45"/>
        <v>1.52</v>
      </c>
      <c r="AD760" s="42">
        <f t="shared" si="46"/>
        <v>-6.5953330000000001</v>
      </c>
      <c r="AE760" s="42">
        <f t="shared" si="47"/>
        <v>-5.32</v>
      </c>
      <c r="AF760" s="42">
        <f t="shared" si="48"/>
        <v>-11.915333</v>
      </c>
    </row>
    <row r="761" spans="1:32" hidden="1" x14ac:dyDescent="0.15">
      <c r="A761" s="12" t="s">
        <v>2244</v>
      </c>
      <c r="B761" s="12">
        <v>39</v>
      </c>
      <c r="C761" s="12" t="s">
        <v>401</v>
      </c>
      <c r="D761" s="12" t="s">
        <v>6</v>
      </c>
      <c r="E761" s="12" t="s">
        <v>6</v>
      </c>
      <c r="F761" s="12" t="s">
        <v>352</v>
      </c>
      <c r="G761" s="12" t="s">
        <v>2133</v>
      </c>
      <c r="H761" s="12" t="s">
        <v>490</v>
      </c>
      <c r="I761" s="12" t="s">
        <v>375</v>
      </c>
      <c r="J761" s="12" t="s">
        <v>2245</v>
      </c>
      <c r="K761" s="12" t="s">
        <v>699</v>
      </c>
      <c r="L761" s="12" t="s">
        <v>697</v>
      </c>
      <c r="M761" s="12" t="s">
        <v>376</v>
      </c>
      <c r="N761" s="13">
        <v>16.635999999999999</v>
      </c>
      <c r="O761" s="13">
        <v>13.68</v>
      </c>
      <c r="P761" s="13">
        <v>13.325333000000001</v>
      </c>
      <c r="Q761" s="13">
        <v>12.92</v>
      </c>
      <c r="R761" s="13">
        <v>8.36</v>
      </c>
      <c r="S761" s="13">
        <v>8.36</v>
      </c>
      <c r="T761" s="13">
        <v>8.36</v>
      </c>
      <c r="U761" s="13">
        <v>8.36</v>
      </c>
      <c r="V761" s="13">
        <v>8.36</v>
      </c>
      <c r="W761" s="13">
        <v>7.2453339999999997</v>
      </c>
      <c r="X761" s="13">
        <v>6.84</v>
      </c>
      <c r="Y761" s="30">
        <v>6.84</v>
      </c>
      <c r="Z761" s="14">
        <v>119.28666699999999</v>
      </c>
      <c r="AA761" s="13">
        <v>6.84</v>
      </c>
      <c r="AB761" s="13">
        <v>6.84</v>
      </c>
      <c r="AC761" s="42">
        <f t="shared" si="45"/>
        <v>13.68</v>
      </c>
      <c r="AD761" s="42">
        <f t="shared" si="46"/>
        <v>-9.7959999999999994</v>
      </c>
      <c r="AE761" s="42">
        <f t="shared" si="47"/>
        <v>-6.84</v>
      </c>
      <c r="AF761" s="42">
        <f t="shared" si="48"/>
        <v>-16.635999999999999</v>
      </c>
    </row>
    <row r="762" spans="1:32" hidden="1" x14ac:dyDescent="0.15">
      <c r="A762" s="12" t="s">
        <v>2246</v>
      </c>
      <c r="B762" s="12">
        <v>39</v>
      </c>
      <c r="C762" s="12" t="s">
        <v>401</v>
      </c>
      <c r="D762" s="12" t="s">
        <v>6</v>
      </c>
      <c r="E762" s="12" t="s">
        <v>6</v>
      </c>
      <c r="F762" s="12" t="s">
        <v>352</v>
      </c>
      <c r="G762" s="12" t="s">
        <v>2133</v>
      </c>
      <c r="H762" s="12" t="s">
        <v>490</v>
      </c>
      <c r="I762" s="12" t="s">
        <v>375</v>
      </c>
      <c r="J762" s="12" t="s">
        <v>2247</v>
      </c>
      <c r="K762" s="12" t="s">
        <v>699</v>
      </c>
      <c r="L762" s="12" t="s">
        <v>697</v>
      </c>
      <c r="M762" s="12" t="s">
        <v>376</v>
      </c>
      <c r="N762" s="13">
        <v>9.8800000000000008</v>
      </c>
      <c r="O762" s="13">
        <v>9.8800000000000008</v>
      </c>
      <c r="P762" s="13">
        <v>9.8800000000000008</v>
      </c>
      <c r="Q762" s="13">
        <v>4.5599999999999996</v>
      </c>
      <c r="R762" s="13">
        <v>0.76</v>
      </c>
      <c r="S762" s="13">
        <v>0.76</v>
      </c>
      <c r="T762" s="13">
        <v>0.76</v>
      </c>
      <c r="U762" s="13">
        <v>0.76</v>
      </c>
      <c r="V762" s="13">
        <v>0.76</v>
      </c>
      <c r="W762" s="13">
        <v>0.76</v>
      </c>
      <c r="X762" s="13">
        <v>0.76</v>
      </c>
      <c r="Y762" s="30">
        <v>0.76</v>
      </c>
      <c r="Z762" s="14">
        <v>40.28</v>
      </c>
      <c r="AA762" s="13">
        <v>0.76</v>
      </c>
      <c r="AB762" s="13">
        <v>0.76</v>
      </c>
      <c r="AC762" s="42">
        <f t="shared" si="45"/>
        <v>1.52</v>
      </c>
      <c r="AD762" s="42">
        <f t="shared" si="46"/>
        <v>-9.120000000000001</v>
      </c>
      <c r="AE762" s="42">
        <f t="shared" si="47"/>
        <v>-9.120000000000001</v>
      </c>
      <c r="AF762" s="42">
        <f t="shared" si="48"/>
        <v>-18.240000000000002</v>
      </c>
    </row>
    <row r="763" spans="1:32" hidden="1" x14ac:dyDescent="0.15">
      <c r="A763" s="12" t="s">
        <v>2248</v>
      </c>
      <c r="B763" s="12">
        <v>39</v>
      </c>
      <c r="C763" s="12" t="s">
        <v>401</v>
      </c>
      <c r="D763" s="12" t="s">
        <v>6</v>
      </c>
      <c r="E763" s="12" t="s">
        <v>6</v>
      </c>
      <c r="F763" s="12" t="s">
        <v>352</v>
      </c>
      <c r="G763" s="12" t="s">
        <v>2133</v>
      </c>
      <c r="H763" s="12" t="s">
        <v>490</v>
      </c>
      <c r="I763" s="12" t="s">
        <v>375</v>
      </c>
      <c r="J763" s="12" t="s">
        <v>2249</v>
      </c>
      <c r="K763" s="12" t="s">
        <v>699</v>
      </c>
      <c r="L763" s="12" t="s">
        <v>697</v>
      </c>
      <c r="M763" s="12" t="s">
        <v>376</v>
      </c>
      <c r="N763" s="13">
        <v>6.84</v>
      </c>
      <c r="O763" s="13">
        <v>13.232666999999999</v>
      </c>
      <c r="P763" s="13">
        <v>7.6</v>
      </c>
      <c r="Q763" s="13">
        <v>7.6</v>
      </c>
      <c r="R763" s="13">
        <v>5.32</v>
      </c>
      <c r="S763" s="13">
        <v>5.32</v>
      </c>
      <c r="T763" s="13">
        <v>5.32</v>
      </c>
      <c r="U763" s="13">
        <v>5.32</v>
      </c>
      <c r="V763" s="13">
        <v>5.32</v>
      </c>
      <c r="W763" s="13">
        <v>5.32</v>
      </c>
      <c r="X763" s="13">
        <v>5.32</v>
      </c>
      <c r="Y763" s="30">
        <v>5.32</v>
      </c>
      <c r="Z763" s="14">
        <v>77.832667000000001</v>
      </c>
      <c r="AA763" s="13">
        <v>5.32</v>
      </c>
      <c r="AB763" s="13">
        <v>5.32</v>
      </c>
      <c r="AC763" s="42">
        <f t="shared" si="45"/>
        <v>10.64</v>
      </c>
      <c r="AD763" s="42">
        <f t="shared" si="46"/>
        <v>-1.5199999999999996</v>
      </c>
      <c r="AE763" s="42">
        <f t="shared" si="47"/>
        <v>-7.912666999999999</v>
      </c>
      <c r="AF763" s="42">
        <f t="shared" si="48"/>
        <v>-9.4326669999999986</v>
      </c>
    </row>
    <row r="764" spans="1:32" hidden="1" x14ac:dyDescent="0.15">
      <c r="A764" s="12" t="s">
        <v>2250</v>
      </c>
      <c r="B764" s="12">
        <v>39</v>
      </c>
      <c r="C764" s="12" t="s">
        <v>401</v>
      </c>
      <c r="D764" s="12" t="s">
        <v>6</v>
      </c>
      <c r="E764" s="12" t="s">
        <v>6</v>
      </c>
      <c r="F764" s="12" t="s">
        <v>352</v>
      </c>
      <c r="G764" s="12" t="s">
        <v>2133</v>
      </c>
      <c r="H764" s="12" t="s">
        <v>490</v>
      </c>
      <c r="I764" s="12" t="s">
        <v>375</v>
      </c>
      <c r="J764" s="12" t="s">
        <v>2251</v>
      </c>
      <c r="K764" s="12" t="s">
        <v>699</v>
      </c>
      <c r="L764" s="12" t="s">
        <v>697</v>
      </c>
      <c r="M764" s="12" t="s">
        <v>376</v>
      </c>
      <c r="N764" s="13">
        <v>10.64</v>
      </c>
      <c r="O764" s="13">
        <v>10.64</v>
      </c>
      <c r="P764" s="13">
        <v>10.64</v>
      </c>
      <c r="Q764" s="13">
        <v>10.64</v>
      </c>
      <c r="R764" s="13">
        <v>9.8800000000000008</v>
      </c>
      <c r="S764" s="13">
        <v>9.8800000000000008</v>
      </c>
      <c r="T764" s="13">
        <v>9.8800000000000008</v>
      </c>
      <c r="U764" s="13">
        <v>9.8800000000000008</v>
      </c>
      <c r="V764" s="13">
        <v>9.7026669999999999</v>
      </c>
      <c r="W764" s="13">
        <v>9.1199999999999992</v>
      </c>
      <c r="X764" s="13">
        <v>8.36</v>
      </c>
      <c r="Y764" s="30">
        <v>8.36</v>
      </c>
      <c r="Z764" s="14">
        <v>117.62266700000001</v>
      </c>
      <c r="AA764" s="13">
        <v>8.36</v>
      </c>
      <c r="AB764" s="13">
        <v>8.36</v>
      </c>
      <c r="AC764" s="42">
        <f t="shared" si="45"/>
        <v>16.72</v>
      </c>
      <c r="AD764" s="42">
        <f t="shared" si="46"/>
        <v>-2.2800000000000011</v>
      </c>
      <c r="AE764" s="42">
        <f t="shared" si="47"/>
        <v>-2.2800000000000011</v>
      </c>
      <c r="AF764" s="42">
        <f t="shared" si="48"/>
        <v>-4.5600000000000023</v>
      </c>
    </row>
    <row r="765" spans="1:32" hidden="1" x14ac:dyDescent="0.15">
      <c r="A765" s="12" t="s">
        <v>2252</v>
      </c>
      <c r="B765" s="12">
        <v>39</v>
      </c>
      <c r="C765" s="12" t="s">
        <v>401</v>
      </c>
      <c r="D765" s="12" t="s">
        <v>6</v>
      </c>
      <c r="E765" s="12" t="s">
        <v>6</v>
      </c>
      <c r="F765" s="12" t="s">
        <v>352</v>
      </c>
      <c r="G765" s="12" t="s">
        <v>2133</v>
      </c>
      <c r="H765" s="12" t="s">
        <v>490</v>
      </c>
      <c r="I765" s="12" t="s">
        <v>375</v>
      </c>
      <c r="J765" s="12" t="s">
        <v>2253</v>
      </c>
      <c r="K765" s="12" t="s">
        <v>699</v>
      </c>
      <c r="L765" s="12" t="s">
        <v>697</v>
      </c>
      <c r="M765" s="12" t="s">
        <v>376</v>
      </c>
      <c r="N765" s="13">
        <v>6.7473330000000002</v>
      </c>
      <c r="O765" s="13">
        <v>5.32</v>
      </c>
      <c r="P765" s="13">
        <v>5.32</v>
      </c>
      <c r="Q765" s="13">
        <v>4.5599999999999996</v>
      </c>
      <c r="R765" s="13">
        <v>2.2799999999999998</v>
      </c>
      <c r="S765" s="13">
        <v>2.2799999999999998</v>
      </c>
      <c r="T765" s="13">
        <v>2.2799999999999998</v>
      </c>
      <c r="U765" s="13">
        <v>2.2799999999999998</v>
      </c>
      <c r="V765" s="13">
        <v>2.2799999999999998</v>
      </c>
      <c r="W765" s="13">
        <v>2.2799999999999998</v>
      </c>
      <c r="X765" s="13">
        <v>2.2799999999999998</v>
      </c>
      <c r="Y765" s="30">
        <v>2.2799999999999998</v>
      </c>
      <c r="Z765" s="14">
        <v>40.187333000000002</v>
      </c>
      <c r="AA765" s="13">
        <v>2.2799999999999998</v>
      </c>
      <c r="AB765" s="13">
        <v>2.2799999999999998</v>
      </c>
      <c r="AC765" s="42">
        <f t="shared" si="45"/>
        <v>4.5599999999999996</v>
      </c>
      <c r="AD765" s="42">
        <f t="shared" si="46"/>
        <v>-4.467333</v>
      </c>
      <c r="AE765" s="42">
        <f t="shared" si="47"/>
        <v>-3.0400000000000005</v>
      </c>
      <c r="AF765" s="42">
        <f t="shared" si="48"/>
        <v>-7.5073330000000009</v>
      </c>
    </row>
    <row r="766" spans="1:32" hidden="1" x14ac:dyDescent="0.15">
      <c r="A766" s="12" t="s">
        <v>2254</v>
      </c>
      <c r="B766" s="12">
        <v>39</v>
      </c>
      <c r="C766" s="12" t="s">
        <v>401</v>
      </c>
      <c r="D766" s="12" t="s">
        <v>6</v>
      </c>
      <c r="E766" s="12" t="s">
        <v>6</v>
      </c>
      <c r="F766" s="12" t="s">
        <v>352</v>
      </c>
      <c r="G766" s="12" t="s">
        <v>2133</v>
      </c>
      <c r="H766" s="12" t="s">
        <v>490</v>
      </c>
      <c r="I766" s="12" t="s">
        <v>375</v>
      </c>
      <c r="J766" s="12" t="s">
        <v>2255</v>
      </c>
      <c r="K766" s="12" t="s">
        <v>699</v>
      </c>
      <c r="L766" s="12" t="s">
        <v>697</v>
      </c>
      <c r="M766" s="12" t="s">
        <v>376</v>
      </c>
      <c r="N766" s="13">
        <v>8.4700000000000006</v>
      </c>
      <c r="O766" s="13">
        <v>6.84</v>
      </c>
      <c r="P766" s="13">
        <v>6.4853329999999998</v>
      </c>
      <c r="Q766" s="13">
        <v>6.08</v>
      </c>
      <c r="R766" s="13">
        <v>3.8</v>
      </c>
      <c r="S766" s="13">
        <v>3.8</v>
      </c>
      <c r="T766" s="13">
        <v>3.8</v>
      </c>
      <c r="U766" s="13">
        <v>3.8</v>
      </c>
      <c r="V766" s="13">
        <v>3.8</v>
      </c>
      <c r="W766" s="13">
        <v>3.8</v>
      </c>
      <c r="X766" s="13">
        <v>3.8</v>
      </c>
      <c r="Y766" s="30">
        <v>3.8</v>
      </c>
      <c r="Z766" s="14">
        <v>58.275333000000003</v>
      </c>
      <c r="AA766" s="13">
        <v>3.8</v>
      </c>
      <c r="AB766" s="13">
        <v>3.8</v>
      </c>
      <c r="AC766" s="42">
        <f t="shared" ref="AC766:AC829" si="49">SUM(AA766:AB766)</f>
        <v>7.6</v>
      </c>
      <c r="AD766" s="42">
        <f t="shared" si="46"/>
        <v>-4.6700000000000008</v>
      </c>
      <c r="AE766" s="42">
        <f t="shared" si="47"/>
        <v>-3.04</v>
      </c>
      <c r="AF766" s="42">
        <f t="shared" si="48"/>
        <v>-7.7100000000000009</v>
      </c>
    </row>
    <row r="767" spans="1:32" hidden="1" x14ac:dyDescent="0.15">
      <c r="A767" s="12" t="s">
        <v>2256</v>
      </c>
      <c r="B767" s="12">
        <v>39</v>
      </c>
      <c r="C767" s="12" t="s">
        <v>401</v>
      </c>
      <c r="D767" s="12" t="s">
        <v>6</v>
      </c>
      <c r="E767" s="12" t="s">
        <v>6</v>
      </c>
      <c r="F767" s="12" t="s">
        <v>352</v>
      </c>
      <c r="G767" s="12" t="s">
        <v>2133</v>
      </c>
      <c r="H767" s="12" t="s">
        <v>490</v>
      </c>
      <c r="I767" s="12" t="s">
        <v>375</v>
      </c>
      <c r="J767" s="12" t="s">
        <v>2257</v>
      </c>
      <c r="K767" s="12" t="s">
        <v>699</v>
      </c>
      <c r="L767" s="12" t="s">
        <v>697</v>
      </c>
      <c r="M767" s="12" t="s">
        <v>376</v>
      </c>
      <c r="N767" s="13">
        <v>10.64</v>
      </c>
      <c r="O767" s="13">
        <v>13.536667</v>
      </c>
      <c r="P767" s="13">
        <v>13.41</v>
      </c>
      <c r="Q767" s="13">
        <v>11.4</v>
      </c>
      <c r="R767" s="13">
        <v>7.6</v>
      </c>
      <c r="S767" s="13">
        <v>7.6</v>
      </c>
      <c r="T767" s="13">
        <v>7.524</v>
      </c>
      <c r="U767" s="13">
        <v>6.84</v>
      </c>
      <c r="V767" s="13">
        <v>6.84</v>
      </c>
      <c r="W767" s="13">
        <v>6.84</v>
      </c>
      <c r="X767" s="13">
        <v>6.84</v>
      </c>
      <c r="Y767" s="30">
        <v>6.84</v>
      </c>
      <c r="Z767" s="14">
        <v>105.910667</v>
      </c>
      <c r="AA767" s="13">
        <v>6.84</v>
      </c>
      <c r="AB767" s="13">
        <v>6.84</v>
      </c>
      <c r="AC767" s="42">
        <f t="shared" si="49"/>
        <v>13.68</v>
      </c>
      <c r="AD767" s="42">
        <f t="shared" ref="AD767:AD830" si="50">AA767-N767</f>
        <v>-3.8000000000000007</v>
      </c>
      <c r="AE767" s="42">
        <f t="shared" ref="AE767:AE830" si="51">AB767-O767</f>
        <v>-6.6966669999999997</v>
      </c>
      <c r="AF767" s="42">
        <f t="shared" ref="AF767:AF830" si="52">AD767+AE767</f>
        <v>-10.496667</v>
      </c>
    </row>
    <row r="768" spans="1:32" hidden="1" x14ac:dyDescent="0.15">
      <c r="A768" s="12" t="s">
        <v>2258</v>
      </c>
      <c r="B768" s="12">
        <v>39</v>
      </c>
      <c r="C768" s="12" t="s">
        <v>401</v>
      </c>
      <c r="D768" s="12" t="s">
        <v>6</v>
      </c>
      <c r="E768" s="12" t="s">
        <v>6</v>
      </c>
      <c r="F768" s="12" t="s">
        <v>352</v>
      </c>
      <c r="G768" s="12" t="s">
        <v>2133</v>
      </c>
      <c r="H768" s="12" t="s">
        <v>490</v>
      </c>
      <c r="I768" s="12" t="s">
        <v>375</v>
      </c>
      <c r="J768" s="12" t="s">
        <v>2259</v>
      </c>
      <c r="K768" s="12" t="s">
        <v>699</v>
      </c>
      <c r="L768" s="12" t="s">
        <v>697</v>
      </c>
      <c r="M768" s="12" t="s">
        <v>376</v>
      </c>
      <c r="N768" s="13">
        <v>9.8800000000000008</v>
      </c>
      <c r="O768" s="13">
        <v>9.8800000000000008</v>
      </c>
      <c r="P768" s="13">
        <v>9.8800000000000008</v>
      </c>
      <c r="Q768" s="13">
        <v>8.36</v>
      </c>
      <c r="R768" s="13">
        <v>2.2799999999999998</v>
      </c>
      <c r="S768" s="13">
        <v>2.2799999999999998</v>
      </c>
      <c r="T768" s="13">
        <v>2.2799999999999998</v>
      </c>
      <c r="U768" s="13">
        <v>2.2799999999999998</v>
      </c>
      <c r="V768" s="13">
        <v>2.2799999999999998</v>
      </c>
      <c r="W768" s="13">
        <v>2.2799999999999998</v>
      </c>
      <c r="X768" s="13">
        <v>1.976</v>
      </c>
      <c r="Y768" s="30">
        <v>1.52</v>
      </c>
      <c r="Z768" s="14">
        <v>55.176000000000002</v>
      </c>
      <c r="AA768" s="13">
        <v>1.52</v>
      </c>
      <c r="AB768" s="13">
        <v>1.52</v>
      </c>
      <c r="AC768" s="42">
        <f t="shared" si="49"/>
        <v>3.04</v>
      </c>
      <c r="AD768" s="42">
        <f t="shared" si="50"/>
        <v>-8.3600000000000012</v>
      </c>
      <c r="AE768" s="42">
        <f t="shared" si="51"/>
        <v>-8.3600000000000012</v>
      </c>
      <c r="AF768" s="42">
        <f t="shared" si="52"/>
        <v>-16.720000000000002</v>
      </c>
    </row>
    <row r="769" spans="1:32" hidden="1" x14ac:dyDescent="0.15">
      <c r="A769" s="12" t="s">
        <v>2260</v>
      </c>
      <c r="B769" s="12">
        <v>39</v>
      </c>
      <c r="C769" s="12" t="s">
        <v>401</v>
      </c>
      <c r="D769" s="12" t="s">
        <v>6</v>
      </c>
      <c r="E769" s="12" t="s">
        <v>6</v>
      </c>
      <c r="F769" s="12" t="s">
        <v>352</v>
      </c>
      <c r="G769" s="12" t="s">
        <v>2133</v>
      </c>
      <c r="H769" s="12" t="s">
        <v>490</v>
      </c>
      <c r="I769" s="12" t="s">
        <v>375</v>
      </c>
      <c r="J769" s="12" t="s">
        <v>2261</v>
      </c>
      <c r="K769" s="12" t="s">
        <v>699</v>
      </c>
      <c r="L769" s="12" t="s">
        <v>697</v>
      </c>
      <c r="M769" s="12" t="s">
        <v>376</v>
      </c>
      <c r="N769" s="13">
        <v>8.85</v>
      </c>
      <c r="O769" s="13">
        <v>11.206</v>
      </c>
      <c r="P769" s="13">
        <v>8.36</v>
      </c>
      <c r="Q769" s="13">
        <v>3.8</v>
      </c>
      <c r="R769" s="13">
        <v>3.8</v>
      </c>
      <c r="S769" s="13">
        <v>3.8</v>
      </c>
      <c r="T769" s="13">
        <v>3.8</v>
      </c>
      <c r="U769" s="13">
        <v>3.8</v>
      </c>
      <c r="V769" s="13">
        <v>3.8</v>
      </c>
      <c r="W769" s="13">
        <v>3.8</v>
      </c>
      <c r="X769" s="13">
        <v>3.8</v>
      </c>
      <c r="Y769" s="30">
        <v>3.8</v>
      </c>
      <c r="Z769" s="14">
        <v>62.616</v>
      </c>
      <c r="AA769" s="13">
        <v>3.8</v>
      </c>
      <c r="AB769" s="13">
        <v>3.8</v>
      </c>
      <c r="AC769" s="42">
        <f t="shared" si="49"/>
        <v>7.6</v>
      </c>
      <c r="AD769" s="42">
        <f t="shared" si="50"/>
        <v>-5.05</v>
      </c>
      <c r="AE769" s="42">
        <f t="shared" si="51"/>
        <v>-7.4059999999999997</v>
      </c>
      <c r="AF769" s="42">
        <f t="shared" si="52"/>
        <v>-12.456</v>
      </c>
    </row>
    <row r="770" spans="1:32" hidden="1" x14ac:dyDescent="0.15">
      <c r="A770" s="12" t="s">
        <v>2262</v>
      </c>
      <c r="B770" s="12">
        <v>39</v>
      </c>
      <c r="C770" s="12" t="s">
        <v>401</v>
      </c>
      <c r="D770" s="12" t="s">
        <v>6</v>
      </c>
      <c r="E770" s="12" t="s">
        <v>6</v>
      </c>
      <c r="F770" s="12" t="s">
        <v>352</v>
      </c>
      <c r="G770" s="12" t="s">
        <v>2133</v>
      </c>
      <c r="H770" s="12" t="s">
        <v>490</v>
      </c>
      <c r="I770" s="12" t="s">
        <v>375</v>
      </c>
      <c r="J770" s="12" t="s">
        <v>2263</v>
      </c>
      <c r="K770" s="12" t="s">
        <v>699</v>
      </c>
      <c r="L770" s="12" t="s">
        <v>697</v>
      </c>
      <c r="M770" s="12" t="s">
        <v>376</v>
      </c>
      <c r="N770" s="13">
        <v>7.6</v>
      </c>
      <c r="O770" s="13">
        <v>7.6</v>
      </c>
      <c r="P770" s="13">
        <v>7.6</v>
      </c>
      <c r="Q770" s="13">
        <v>7.6</v>
      </c>
      <c r="R770" s="13">
        <v>5.32</v>
      </c>
      <c r="S770" s="13">
        <v>5.32</v>
      </c>
      <c r="T770" s="13">
        <v>5.32</v>
      </c>
      <c r="U770" s="13">
        <v>5.32</v>
      </c>
      <c r="V770" s="13">
        <v>5.32</v>
      </c>
      <c r="W770" s="13">
        <v>5.32</v>
      </c>
      <c r="X770" s="13">
        <v>5.32</v>
      </c>
      <c r="Y770" s="30">
        <v>5.32</v>
      </c>
      <c r="Z770" s="14">
        <v>72.959999999999994</v>
      </c>
      <c r="AA770" s="13">
        <v>5.32</v>
      </c>
      <c r="AB770" s="13">
        <v>5.32</v>
      </c>
      <c r="AC770" s="42">
        <f t="shared" si="49"/>
        <v>10.64</v>
      </c>
      <c r="AD770" s="42">
        <f t="shared" si="50"/>
        <v>-2.2799999999999994</v>
      </c>
      <c r="AE770" s="42">
        <f t="shared" si="51"/>
        <v>-2.2799999999999994</v>
      </c>
      <c r="AF770" s="42">
        <f t="shared" si="52"/>
        <v>-4.5599999999999987</v>
      </c>
    </row>
    <row r="771" spans="1:32" hidden="1" x14ac:dyDescent="0.15">
      <c r="A771" s="12" t="s">
        <v>2264</v>
      </c>
      <c r="B771" s="12">
        <v>39</v>
      </c>
      <c r="C771" s="12" t="s">
        <v>401</v>
      </c>
      <c r="D771" s="12" t="s">
        <v>6</v>
      </c>
      <c r="E771" s="12" t="s">
        <v>6</v>
      </c>
      <c r="F771" s="12" t="s">
        <v>352</v>
      </c>
      <c r="G771" s="12" t="s">
        <v>2133</v>
      </c>
      <c r="H771" s="12" t="s">
        <v>490</v>
      </c>
      <c r="I771" s="12" t="s">
        <v>375</v>
      </c>
      <c r="J771" s="12" t="s">
        <v>2265</v>
      </c>
      <c r="K771" s="12" t="s">
        <v>699</v>
      </c>
      <c r="L771" s="12" t="s">
        <v>697</v>
      </c>
      <c r="M771" s="12" t="s">
        <v>376</v>
      </c>
      <c r="N771" s="13">
        <v>6.84</v>
      </c>
      <c r="O771" s="13">
        <v>6.84</v>
      </c>
      <c r="P771" s="13">
        <v>6.84</v>
      </c>
      <c r="Q771" s="13">
        <v>5.32</v>
      </c>
      <c r="R771" s="13">
        <v>3.8</v>
      </c>
      <c r="S771" s="13">
        <v>3.8</v>
      </c>
      <c r="T771" s="13">
        <v>3.8</v>
      </c>
      <c r="U771" s="13">
        <v>1.367999</v>
      </c>
      <c r="V771" s="13">
        <v>1.52</v>
      </c>
      <c r="W771" s="13">
        <v>1.52</v>
      </c>
      <c r="X771" s="13">
        <v>1.52</v>
      </c>
      <c r="Y771" s="30">
        <v>1.52</v>
      </c>
      <c r="Z771" s="14">
        <v>44.687998999999998</v>
      </c>
      <c r="AA771" s="13">
        <v>1.52</v>
      </c>
      <c r="AB771" s="13">
        <v>1.52</v>
      </c>
      <c r="AC771" s="42">
        <f t="shared" si="49"/>
        <v>3.04</v>
      </c>
      <c r="AD771" s="42">
        <f t="shared" si="50"/>
        <v>-5.32</v>
      </c>
      <c r="AE771" s="42">
        <f t="shared" si="51"/>
        <v>-5.32</v>
      </c>
      <c r="AF771" s="42">
        <f t="shared" si="52"/>
        <v>-10.64</v>
      </c>
    </row>
    <row r="772" spans="1:32" hidden="1" x14ac:dyDescent="0.15">
      <c r="A772" s="12" t="s">
        <v>2266</v>
      </c>
      <c r="B772" s="12">
        <v>39</v>
      </c>
      <c r="C772" s="12" t="s">
        <v>401</v>
      </c>
      <c r="D772" s="12" t="s">
        <v>6</v>
      </c>
      <c r="E772" s="12" t="s">
        <v>6</v>
      </c>
      <c r="F772" s="12" t="s">
        <v>352</v>
      </c>
      <c r="G772" s="12" t="s">
        <v>2133</v>
      </c>
      <c r="H772" s="12" t="s">
        <v>490</v>
      </c>
      <c r="I772" s="12" t="s">
        <v>375</v>
      </c>
      <c r="J772" s="12" t="s">
        <v>2267</v>
      </c>
      <c r="K772" s="12" t="s">
        <v>699</v>
      </c>
      <c r="L772" s="12" t="s">
        <v>697</v>
      </c>
      <c r="M772" s="12" t="s">
        <v>376</v>
      </c>
      <c r="N772" s="13">
        <v>10.023999999999999</v>
      </c>
      <c r="O772" s="13">
        <v>3.5886670000000001</v>
      </c>
      <c r="P772" s="13">
        <v>6.08</v>
      </c>
      <c r="Q772" s="13">
        <v>3.04</v>
      </c>
      <c r="R772" s="13">
        <v>1.52</v>
      </c>
      <c r="S772" s="13">
        <v>1.52</v>
      </c>
      <c r="T772" s="13">
        <v>1.52</v>
      </c>
      <c r="U772" s="13">
        <v>1.52</v>
      </c>
      <c r="V772" s="13">
        <v>1.52</v>
      </c>
      <c r="W772" s="13">
        <v>5.0666000000000003E-2</v>
      </c>
      <c r="X772" s="13">
        <v>0</v>
      </c>
      <c r="Y772" s="30">
        <v>0</v>
      </c>
      <c r="Z772" s="14">
        <v>30.383333</v>
      </c>
      <c r="AA772" s="13">
        <v>0</v>
      </c>
      <c r="AB772" s="13">
        <v>0</v>
      </c>
      <c r="AC772" s="42">
        <f t="shared" si="49"/>
        <v>0</v>
      </c>
      <c r="AD772" s="42">
        <f t="shared" si="50"/>
        <v>-10.023999999999999</v>
      </c>
      <c r="AE772" s="42">
        <f t="shared" si="51"/>
        <v>-3.5886670000000001</v>
      </c>
      <c r="AF772" s="42">
        <f t="shared" si="52"/>
        <v>-13.612666999999998</v>
      </c>
    </row>
    <row r="773" spans="1:32" hidden="1" x14ac:dyDescent="0.15">
      <c r="A773" s="12" t="s">
        <v>2268</v>
      </c>
      <c r="B773" s="12">
        <v>39</v>
      </c>
      <c r="C773" s="12" t="s">
        <v>401</v>
      </c>
      <c r="D773" s="12" t="s">
        <v>6</v>
      </c>
      <c r="E773" s="12" t="s">
        <v>6</v>
      </c>
      <c r="F773" s="12" t="s">
        <v>352</v>
      </c>
      <c r="G773" s="12" t="s">
        <v>2133</v>
      </c>
      <c r="H773" s="12" t="s">
        <v>490</v>
      </c>
      <c r="I773" s="12" t="s">
        <v>375</v>
      </c>
      <c r="J773" s="12" t="s">
        <v>2269</v>
      </c>
      <c r="K773" s="12" t="s">
        <v>699</v>
      </c>
      <c r="L773" s="12" t="s">
        <v>697</v>
      </c>
      <c r="M773" s="12" t="s">
        <v>376</v>
      </c>
      <c r="N773" s="13">
        <v>10.539332999999999</v>
      </c>
      <c r="O773" s="13">
        <v>6.08</v>
      </c>
      <c r="P773" s="13">
        <v>6.08</v>
      </c>
      <c r="Q773" s="13">
        <v>6.08</v>
      </c>
      <c r="R773" s="13">
        <v>6.08</v>
      </c>
      <c r="S773" s="13">
        <v>6.08</v>
      </c>
      <c r="T773" s="13">
        <v>6.08</v>
      </c>
      <c r="U773" s="13">
        <v>6.08</v>
      </c>
      <c r="V773" s="13">
        <v>6.08</v>
      </c>
      <c r="W773" s="13">
        <v>6.08</v>
      </c>
      <c r="X773" s="13">
        <v>6.08</v>
      </c>
      <c r="Y773" s="30">
        <v>6.08</v>
      </c>
      <c r="Z773" s="14">
        <v>77.419332999999995</v>
      </c>
      <c r="AA773" s="13">
        <v>6.08</v>
      </c>
      <c r="AB773" s="13">
        <v>6.08</v>
      </c>
      <c r="AC773" s="42">
        <f t="shared" si="49"/>
        <v>12.16</v>
      </c>
      <c r="AD773" s="42">
        <f t="shared" si="50"/>
        <v>-4.4593329999999991</v>
      </c>
      <c r="AE773" s="42">
        <f t="shared" si="51"/>
        <v>0</v>
      </c>
      <c r="AF773" s="42">
        <f t="shared" si="52"/>
        <v>-4.4593329999999991</v>
      </c>
    </row>
    <row r="774" spans="1:32" hidden="1" x14ac:dyDescent="0.15">
      <c r="A774" s="12" t="s">
        <v>2270</v>
      </c>
      <c r="B774" s="12">
        <v>39</v>
      </c>
      <c r="C774" s="12" t="s">
        <v>401</v>
      </c>
      <c r="D774" s="12" t="s">
        <v>6</v>
      </c>
      <c r="E774" s="12" t="s">
        <v>6</v>
      </c>
      <c r="F774" s="12" t="s">
        <v>352</v>
      </c>
      <c r="G774" s="12" t="s">
        <v>2133</v>
      </c>
      <c r="H774" s="12" t="s">
        <v>490</v>
      </c>
      <c r="I774" s="12" t="s">
        <v>375</v>
      </c>
      <c r="J774" s="12" t="s">
        <v>2271</v>
      </c>
      <c r="K774" s="12" t="s">
        <v>699</v>
      </c>
      <c r="L774" s="12" t="s">
        <v>697</v>
      </c>
      <c r="M774" s="12" t="s">
        <v>376</v>
      </c>
      <c r="N774" s="13">
        <v>5.32</v>
      </c>
      <c r="O774" s="13">
        <v>11.569334</v>
      </c>
      <c r="P774" s="13">
        <v>6.84</v>
      </c>
      <c r="Q774" s="13">
        <v>6.84</v>
      </c>
      <c r="R774" s="13">
        <v>6.84</v>
      </c>
      <c r="S774" s="13">
        <v>6.84</v>
      </c>
      <c r="T774" s="13">
        <v>6.84</v>
      </c>
      <c r="U774" s="13">
        <v>6.84</v>
      </c>
      <c r="V774" s="13">
        <v>6.84</v>
      </c>
      <c r="W774" s="13">
        <v>6.84</v>
      </c>
      <c r="X774" s="13">
        <v>6.08</v>
      </c>
      <c r="Y774" s="30">
        <v>6.08</v>
      </c>
      <c r="Z774" s="14">
        <v>83.769334000000001</v>
      </c>
      <c r="AA774" s="13">
        <v>6.08</v>
      </c>
      <c r="AB774" s="13">
        <v>6.08</v>
      </c>
      <c r="AC774" s="42">
        <f t="shared" si="49"/>
        <v>12.16</v>
      </c>
      <c r="AD774" s="42">
        <f t="shared" si="50"/>
        <v>0.75999999999999979</v>
      </c>
      <c r="AE774" s="42">
        <f t="shared" si="51"/>
        <v>-5.4893339999999995</v>
      </c>
      <c r="AF774" s="42">
        <f t="shared" si="52"/>
        <v>-4.7293339999999997</v>
      </c>
    </row>
    <row r="775" spans="1:32" hidden="1" x14ac:dyDescent="0.15">
      <c r="A775" s="12" t="s">
        <v>2272</v>
      </c>
      <c r="B775" s="12">
        <v>39</v>
      </c>
      <c r="C775" s="12" t="s">
        <v>401</v>
      </c>
      <c r="D775" s="12" t="s">
        <v>6</v>
      </c>
      <c r="E775" s="12" t="s">
        <v>6</v>
      </c>
      <c r="F775" s="12" t="s">
        <v>352</v>
      </c>
      <c r="G775" s="12" t="s">
        <v>2133</v>
      </c>
      <c r="H775" s="12" t="s">
        <v>490</v>
      </c>
      <c r="I775" s="12" t="s">
        <v>375</v>
      </c>
      <c r="J775" s="12" t="s">
        <v>2273</v>
      </c>
      <c r="K775" s="12" t="s">
        <v>699</v>
      </c>
      <c r="L775" s="12" t="s">
        <v>697</v>
      </c>
      <c r="M775" s="12" t="s">
        <v>376</v>
      </c>
      <c r="N775" s="13">
        <v>9.1199999999999992</v>
      </c>
      <c r="O775" s="13">
        <v>9.1199999999999992</v>
      </c>
      <c r="P775" s="13">
        <v>9.1199999999999992</v>
      </c>
      <c r="Q775" s="13">
        <v>9.1199999999999992</v>
      </c>
      <c r="R775" s="13">
        <v>6.84</v>
      </c>
      <c r="S775" s="13">
        <v>6.84</v>
      </c>
      <c r="T775" s="13">
        <v>6.84</v>
      </c>
      <c r="U775" s="13">
        <v>6.84</v>
      </c>
      <c r="V775" s="13">
        <v>6.84</v>
      </c>
      <c r="W775" s="13">
        <v>6.282667</v>
      </c>
      <c r="X775" s="13">
        <v>6.08</v>
      </c>
      <c r="Y775" s="30">
        <v>6.08</v>
      </c>
      <c r="Z775" s="14">
        <v>89.122667000000007</v>
      </c>
      <c r="AA775" s="13">
        <v>6.08</v>
      </c>
      <c r="AB775" s="13">
        <v>6.08</v>
      </c>
      <c r="AC775" s="42">
        <f t="shared" si="49"/>
        <v>12.16</v>
      </c>
      <c r="AD775" s="42">
        <f t="shared" si="50"/>
        <v>-3.0399999999999991</v>
      </c>
      <c r="AE775" s="42">
        <f t="shared" si="51"/>
        <v>-3.0399999999999991</v>
      </c>
      <c r="AF775" s="42">
        <f t="shared" si="52"/>
        <v>-6.0799999999999983</v>
      </c>
    </row>
    <row r="776" spans="1:32" hidden="1" x14ac:dyDescent="0.15">
      <c r="A776" s="12" t="s">
        <v>2274</v>
      </c>
      <c r="B776" s="12">
        <v>39</v>
      </c>
      <c r="C776" s="12" t="s">
        <v>401</v>
      </c>
      <c r="D776" s="12" t="s">
        <v>6</v>
      </c>
      <c r="E776" s="12" t="s">
        <v>6</v>
      </c>
      <c r="F776" s="12" t="s">
        <v>352</v>
      </c>
      <c r="G776" s="12" t="s">
        <v>2133</v>
      </c>
      <c r="H776" s="12" t="s">
        <v>490</v>
      </c>
      <c r="I776" s="12" t="s">
        <v>375</v>
      </c>
      <c r="J776" s="12" t="s">
        <v>2275</v>
      </c>
      <c r="K776" s="12" t="s">
        <v>699</v>
      </c>
      <c r="L776" s="12" t="s">
        <v>697</v>
      </c>
      <c r="M776" s="12" t="s">
        <v>376</v>
      </c>
      <c r="N776" s="13">
        <v>11.451333999999999</v>
      </c>
      <c r="O776" s="13">
        <v>10.015333</v>
      </c>
      <c r="P776" s="13">
        <v>7.6</v>
      </c>
      <c r="Q776" s="13">
        <v>4.5599999999999996</v>
      </c>
      <c r="R776" s="13">
        <v>4.5599999999999996</v>
      </c>
      <c r="S776" s="13">
        <v>3.8</v>
      </c>
      <c r="T776" s="13">
        <v>3.8</v>
      </c>
      <c r="U776" s="13">
        <v>3.8</v>
      </c>
      <c r="V776" s="13">
        <v>3.8</v>
      </c>
      <c r="W776" s="13">
        <v>3.8</v>
      </c>
      <c r="X776" s="13">
        <v>3.8</v>
      </c>
      <c r="Y776" s="30">
        <v>3.8</v>
      </c>
      <c r="Z776" s="14">
        <v>64.786666999999994</v>
      </c>
      <c r="AA776" s="13">
        <v>3.8</v>
      </c>
      <c r="AB776" s="13">
        <v>3.8</v>
      </c>
      <c r="AC776" s="42">
        <f t="shared" si="49"/>
        <v>7.6</v>
      </c>
      <c r="AD776" s="42">
        <f t="shared" si="50"/>
        <v>-7.6513339999999994</v>
      </c>
      <c r="AE776" s="42">
        <f t="shared" si="51"/>
        <v>-6.2153330000000002</v>
      </c>
      <c r="AF776" s="42">
        <f t="shared" si="52"/>
        <v>-13.866667</v>
      </c>
    </row>
    <row r="777" spans="1:32" hidden="1" x14ac:dyDescent="0.15">
      <c r="A777" s="12" t="s">
        <v>2276</v>
      </c>
      <c r="B777" s="12">
        <v>39</v>
      </c>
      <c r="C777" s="12" t="s">
        <v>401</v>
      </c>
      <c r="D777" s="12" t="s">
        <v>6</v>
      </c>
      <c r="E777" s="12" t="s">
        <v>6</v>
      </c>
      <c r="F777" s="12" t="s">
        <v>352</v>
      </c>
      <c r="G777" s="12" t="s">
        <v>2133</v>
      </c>
      <c r="H777" s="12" t="s">
        <v>490</v>
      </c>
      <c r="I777" s="12" t="s">
        <v>375</v>
      </c>
      <c r="J777" s="12" t="s">
        <v>2277</v>
      </c>
      <c r="K777" s="12" t="s">
        <v>699</v>
      </c>
      <c r="L777" s="12" t="s">
        <v>697</v>
      </c>
      <c r="M777" s="12" t="s">
        <v>376</v>
      </c>
      <c r="N777" s="13">
        <v>5.32</v>
      </c>
      <c r="O777" s="13">
        <v>5.32</v>
      </c>
      <c r="P777" s="13">
        <v>4.9653330000000002</v>
      </c>
      <c r="Q777" s="13">
        <v>4.5599999999999996</v>
      </c>
      <c r="R777" s="13">
        <v>1.52</v>
      </c>
      <c r="S777" s="13">
        <v>1.52</v>
      </c>
      <c r="T777" s="13">
        <v>1.52</v>
      </c>
      <c r="U777" s="13">
        <v>1.52</v>
      </c>
      <c r="V777" s="13">
        <v>1.52</v>
      </c>
      <c r="W777" s="13">
        <v>1.52</v>
      </c>
      <c r="X777" s="13">
        <v>1.52</v>
      </c>
      <c r="Y777" s="30">
        <v>1.52</v>
      </c>
      <c r="Z777" s="14">
        <v>32.325333000000001</v>
      </c>
      <c r="AA777" s="13">
        <v>1.52</v>
      </c>
      <c r="AB777" s="13">
        <v>1.52</v>
      </c>
      <c r="AC777" s="42">
        <f t="shared" si="49"/>
        <v>3.04</v>
      </c>
      <c r="AD777" s="42">
        <f t="shared" si="50"/>
        <v>-3.8000000000000003</v>
      </c>
      <c r="AE777" s="42">
        <f t="shared" si="51"/>
        <v>-3.8000000000000003</v>
      </c>
      <c r="AF777" s="42">
        <f t="shared" si="52"/>
        <v>-7.6000000000000005</v>
      </c>
    </row>
    <row r="778" spans="1:32" hidden="1" x14ac:dyDescent="0.15">
      <c r="A778" s="12" t="s">
        <v>2278</v>
      </c>
      <c r="B778" s="12">
        <v>39</v>
      </c>
      <c r="C778" s="12" t="s">
        <v>401</v>
      </c>
      <c r="D778" s="12" t="s">
        <v>6</v>
      </c>
      <c r="E778" s="12" t="s">
        <v>6</v>
      </c>
      <c r="F778" s="12" t="s">
        <v>352</v>
      </c>
      <c r="G778" s="12" t="s">
        <v>2133</v>
      </c>
      <c r="H778" s="12" t="s">
        <v>490</v>
      </c>
      <c r="I778" s="12" t="s">
        <v>375</v>
      </c>
      <c r="J778" s="12" t="s">
        <v>2279</v>
      </c>
      <c r="K778" s="12" t="s">
        <v>699</v>
      </c>
      <c r="L778" s="12" t="s">
        <v>697</v>
      </c>
      <c r="M778" s="12" t="s">
        <v>376</v>
      </c>
      <c r="N778" s="13">
        <v>6.08</v>
      </c>
      <c r="O778" s="13">
        <v>6.08</v>
      </c>
      <c r="P778" s="13">
        <v>6.08</v>
      </c>
      <c r="Q778" s="13">
        <v>6.08</v>
      </c>
      <c r="R778" s="13">
        <v>3.04</v>
      </c>
      <c r="S778" s="13">
        <v>3.04</v>
      </c>
      <c r="T778" s="13">
        <v>3.04</v>
      </c>
      <c r="U778" s="13">
        <v>3.04</v>
      </c>
      <c r="V778" s="13">
        <v>3.04</v>
      </c>
      <c r="W778" s="13">
        <v>3.04</v>
      </c>
      <c r="X778" s="13">
        <v>3.04</v>
      </c>
      <c r="Y778" s="30">
        <v>3.04</v>
      </c>
      <c r="Z778" s="14">
        <v>48.64</v>
      </c>
      <c r="AA778" s="13">
        <v>3.04</v>
      </c>
      <c r="AB778" s="13">
        <v>3.04</v>
      </c>
      <c r="AC778" s="42">
        <f t="shared" si="49"/>
        <v>6.08</v>
      </c>
      <c r="AD778" s="42">
        <f t="shared" si="50"/>
        <v>-3.04</v>
      </c>
      <c r="AE778" s="42">
        <f t="shared" si="51"/>
        <v>-3.04</v>
      </c>
      <c r="AF778" s="42">
        <f t="shared" si="52"/>
        <v>-6.08</v>
      </c>
    </row>
    <row r="779" spans="1:32" hidden="1" x14ac:dyDescent="0.15">
      <c r="A779" s="12" t="s">
        <v>2280</v>
      </c>
      <c r="B779" s="12">
        <v>39</v>
      </c>
      <c r="C779" s="12" t="s">
        <v>401</v>
      </c>
      <c r="D779" s="12" t="s">
        <v>6</v>
      </c>
      <c r="E779" s="12" t="s">
        <v>6</v>
      </c>
      <c r="F779" s="12" t="s">
        <v>352</v>
      </c>
      <c r="G779" s="12" t="s">
        <v>2133</v>
      </c>
      <c r="H779" s="12" t="s">
        <v>490</v>
      </c>
      <c r="I779" s="12" t="s">
        <v>375</v>
      </c>
      <c r="J779" s="12" t="s">
        <v>2281</v>
      </c>
      <c r="K779" s="12" t="s">
        <v>699</v>
      </c>
      <c r="L779" s="12" t="s">
        <v>697</v>
      </c>
      <c r="M779" s="12" t="s">
        <v>376</v>
      </c>
      <c r="N779" s="13">
        <v>10.159333999999999</v>
      </c>
      <c r="O779" s="13">
        <v>6.08</v>
      </c>
      <c r="P779" s="13">
        <v>6.08</v>
      </c>
      <c r="Q779" s="13">
        <v>3.8</v>
      </c>
      <c r="R779" s="13">
        <v>3.8</v>
      </c>
      <c r="S779" s="13">
        <v>3.8</v>
      </c>
      <c r="T779" s="13">
        <v>3.8</v>
      </c>
      <c r="U779" s="13">
        <v>3.8</v>
      </c>
      <c r="V779" s="13">
        <v>3.8</v>
      </c>
      <c r="W779" s="13">
        <v>1.570668</v>
      </c>
      <c r="X779" s="13">
        <v>0.76</v>
      </c>
      <c r="Y779" s="30">
        <v>0.32933299999999999</v>
      </c>
      <c r="Z779" s="14">
        <v>47.779335000000003</v>
      </c>
      <c r="AA779" s="13">
        <v>0</v>
      </c>
      <c r="AB779" s="13">
        <v>0</v>
      </c>
      <c r="AC779" s="42">
        <f t="shared" si="49"/>
        <v>0</v>
      </c>
      <c r="AD779" s="42">
        <f t="shared" si="50"/>
        <v>-10.159333999999999</v>
      </c>
      <c r="AE779" s="42">
        <f t="shared" si="51"/>
        <v>-6.08</v>
      </c>
      <c r="AF779" s="42">
        <f t="shared" si="52"/>
        <v>-16.239333999999999</v>
      </c>
    </row>
    <row r="780" spans="1:32" hidden="1" x14ac:dyDescent="0.15">
      <c r="A780" s="12" t="s">
        <v>2282</v>
      </c>
      <c r="B780" s="12">
        <v>39</v>
      </c>
      <c r="C780" s="12" t="s">
        <v>401</v>
      </c>
      <c r="D780" s="12" t="s">
        <v>6</v>
      </c>
      <c r="E780" s="12" t="s">
        <v>6</v>
      </c>
      <c r="F780" s="12" t="s">
        <v>352</v>
      </c>
      <c r="G780" s="12" t="s">
        <v>2133</v>
      </c>
      <c r="H780" s="12" t="s">
        <v>490</v>
      </c>
      <c r="I780" s="12" t="s">
        <v>375</v>
      </c>
      <c r="J780" s="12" t="s">
        <v>2283</v>
      </c>
      <c r="K780" s="12" t="s">
        <v>699</v>
      </c>
      <c r="L780" s="12" t="s">
        <v>697</v>
      </c>
      <c r="M780" s="12" t="s">
        <v>376</v>
      </c>
      <c r="N780" s="13">
        <v>10.404</v>
      </c>
      <c r="O780" s="13">
        <v>7.6</v>
      </c>
      <c r="P780" s="13">
        <v>7.6</v>
      </c>
      <c r="Q780" s="13">
        <v>6.08</v>
      </c>
      <c r="R780" s="13">
        <v>3.04</v>
      </c>
      <c r="S780" s="13">
        <v>3.04</v>
      </c>
      <c r="T780" s="13">
        <v>3.04</v>
      </c>
      <c r="U780" s="13">
        <v>2.2040000000000002</v>
      </c>
      <c r="V780" s="13">
        <v>2.2799999999999998</v>
      </c>
      <c r="W780" s="13">
        <v>2.2799999999999998</v>
      </c>
      <c r="X780" s="13">
        <v>2.2799999999999998</v>
      </c>
      <c r="Y780" s="30">
        <v>2.2799999999999998</v>
      </c>
      <c r="Z780" s="14">
        <v>52.128</v>
      </c>
      <c r="AA780" s="13">
        <v>2.2799999999999998</v>
      </c>
      <c r="AB780" s="13">
        <v>2.2799999999999998</v>
      </c>
      <c r="AC780" s="42">
        <f t="shared" si="49"/>
        <v>4.5599999999999996</v>
      </c>
      <c r="AD780" s="42">
        <f t="shared" si="50"/>
        <v>-8.1240000000000006</v>
      </c>
      <c r="AE780" s="42">
        <f t="shared" si="51"/>
        <v>-5.32</v>
      </c>
      <c r="AF780" s="42">
        <f t="shared" si="52"/>
        <v>-13.444000000000001</v>
      </c>
    </row>
    <row r="781" spans="1:32" hidden="1" x14ac:dyDescent="0.15">
      <c r="A781" s="12" t="s">
        <v>2284</v>
      </c>
      <c r="B781" s="12">
        <v>39</v>
      </c>
      <c r="C781" s="12" t="s">
        <v>401</v>
      </c>
      <c r="D781" s="12" t="s">
        <v>6</v>
      </c>
      <c r="E781" s="12" t="s">
        <v>6</v>
      </c>
      <c r="F781" s="12" t="s">
        <v>352</v>
      </c>
      <c r="G781" s="12" t="s">
        <v>2133</v>
      </c>
      <c r="H781" s="12" t="s">
        <v>490</v>
      </c>
      <c r="I781" s="12" t="s">
        <v>375</v>
      </c>
      <c r="J781" s="12" t="s">
        <v>2285</v>
      </c>
      <c r="K781" s="12" t="s">
        <v>699</v>
      </c>
      <c r="L781" s="12" t="s">
        <v>697</v>
      </c>
      <c r="M781" s="12" t="s">
        <v>376</v>
      </c>
      <c r="N781" s="13">
        <v>2.15</v>
      </c>
      <c r="O781" s="13">
        <v>2.15</v>
      </c>
      <c r="P781" s="13">
        <v>2.15</v>
      </c>
      <c r="Q781" s="13">
        <v>2.15</v>
      </c>
      <c r="R781" s="13">
        <v>2.15</v>
      </c>
      <c r="S781" s="13">
        <v>2.15</v>
      </c>
      <c r="T781" s="13">
        <v>2.15</v>
      </c>
      <c r="U781" s="13">
        <v>0</v>
      </c>
      <c r="V781" s="13">
        <v>0</v>
      </c>
      <c r="W781" s="13">
        <v>0</v>
      </c>
      <c r="X781" s="13">
        <v>0</v>
      </c>
      <c r="Y781" s="30">
        <v>0</v>
      </c>
      <c r="Z781" s="14">
        <v>15.05</v>
      </c>
      <c r="AA781" s="13">
        <v>0</v>
      </c>
      <c r="AB781" s="13">
        <v>0</v>
      </c>
      <c r="AC781" s="42">
        <f t="shared" si="49"/>
        <v>0</v>
      </c>
      <c r="AD781" s="42">
        <f t="shared" si="50"/>
        <v>-2.15</v>
      </c>
      <c r="AE781" s="42">
        <f t="shared" si="51"/>
        <v>-2.15</v>
      </c>
      <c r="AF781" s="42">
        <f t="shared" si="52"/>
        <v>-4.3</v>
      </c>
    </row>
    <row r="782" spans="1:32" hidden="1" x14ac:dyDescent="0.15">
      <c r="A782" s="12" t="s">
        <v>2286</v>
      </c>
      <c r="B782" s="12">
        <v>39</v>
      </c>
      <c r="C782" s="12" t="s">
        <v>401</v>
      </c>
      <c r="D782" s="12" t="s">
        <v>6</v>
      </c>
      <c r="E782" s="12" t="s">
        <v>6</v>
      </c>
      <c r="F782" s="12" t="s">
        <v>352</v>
      </c>
      <c r="G782" s="12" t="s">
        <v>2133</v>
      </c>
      <c r="H782" s="12" t="s">
        <v>490</v>
      </c>
      <c r="I782" s="12" t="s">
        <v>375</v>
      </c>
      <c r="J782" s="12" t="s">
        <v>2287</v>
      </c>
      <c r="K782" s="12" t="s">
        <v>699</v>
      </c>
      <c r="L782" s="12" t="s">
        <v>697</v>
      </c>
      <c r="M782" s="12" t="s">
        <v>376</v>
      </c>
      <c r="N782" s="13">
        <v>2.15</v>
      </c>
      <c r="O782" s="13">
        <v>2.15</v>
      </c>
      <c r="P782" s="13">
        <v>2.15</v>
      </c>
      <c r="Q782" s="13">
        <v>2.15</v>
      </c>
      <c r="R782" s="13">
        <v>2.15</v>
      </c>
      <c r="S782" s="13">
        <v>2.15</v>
      </c>
      <c r="T782" s="13">
        <v>2.15</v>
      </c>
      <c r="U782" s="13">
        <v>2.15</v>
      </c>
      <c r="V782" s="13">
        <v>2.15</v>
      </c>
      <c r="W782" s="13">
        <v>2.15</v>
      </c>
      <c r="X782" s="13">
        <v>2.15</v>
      </c>
      <c r="Y782" s="30">
        <v>2.15</v>
      </c>
      <c r="Z782" s="14">
        <v>25.8</v>
      </c>
      <c r="AA782" s="13">
        <v>2.15</v>
      </c>
      <c r="AB782" s="13">
        <v>-0.28666700000000001</v>
      </c>
      <c r="AC782" s="42">
        <f t="shared" si="49"/>
        <v>1.8633329999999999</v>
      </c>
      <c r="AD782" s="42">
        <f t="shared" si="50"/>
        <v>0</v>
      </c>
      <c r="AE782" s="42">
        <f t="shared" si="51"/>
        <v>-2.4366669999999999</v>
      </c>
      <c r="AF782" s="42">
        <f t="shared" si="52"/>
        <v>-2.4366669999999999</v>
      </c>
    </row>
    <row r="783" spans="1:32" hidden="1" x14ac:dyDescent="0.15">
      <c r="A783" s="12" t="s">
        <v>2288</v>
      </c>
      <c r="B783" s="12">
        <v>39</v>
      </c>
      <c r="C783" s="12" t="s">
        <v>401</v>
      </c>
      <c r="D783" s="12" t="s">
        <v>6</v>
      </c>
      <c r="E783" s="12" t="s">
        <v>6</v>
      </c>
      <c r="F783" s="12" t="s">
        <v>352</v>
      </c>
      <c r="G783" s="12" t="s">
        <v>2133</v>
      </c>
      <c r="H783" s="12" t="s">
        <v>490</v>
      </c>
      <c r="I783" s="12" t="s">
        <v>375</v>
      </c>
      <c r="J783" s="12" t="s">
        <v>2289</v>
      </c>
      <c r="K783" s="12" t="s">
        <v>699</v>
      </c>
      <c r="L783" s="12" t="s">
        <v>697</v>
      </c>
      <c r="M783" s="12" t="s">
        <v>376</v>
      </c>
      <c r="N783" s="13">
        <v>4.2646670000000002</v>
      </c>
      <c r="O783" s="13">
        <v>3.04</v>
      </c>
      <c r="P783" s="13">
        <v>3.04</v>
      </c>
      <c r="Q783" s="13">
        <v>1.52</v>
      </c>
      <c r="R783" s="13">
        <v>1.52</v>
      </c>
      <c r="S783" s="13">
        <v>1.52</v>
      </c>
      <c r="T783" s="13">
        <v>1.52</v>
      </c>
      <c r="U783" s="13">
        <v>1.52</v>
      </c>
      <c r="V783" s="13">
        <v>1.52</v>
      </c>
      <c r="W783" s="13">
        <v>1.52</v>
      </c>
      <c r="X783" s="13">
        <v>1.52</v>
      </c>
      <c r="Y783" s="30">
        <v>0.65866599999999997</v>
      </c>
      <c r="Z783" s="14">
        <v>23.163333000000002</v>
      </c>
      <c r="AA783" s="13">
        <v>0</v>
      </c>
      <c r="AB783" s="13">
        <v>0</v>
      </c>
      <c r="AC783" s="42">
        <f t="shared" si="49"/>
        <v>0</v>
      </c>
      <c r="AD783" s="42">
        <f t="shared" si="50"/>
        <v>-4.2646670000000002</v>
      </c>
      <c r="AE783" s="42">
        <f t="shared" si="51"/>
        <v>-3.04</v>
      </c>
      <c r="AF783" s="42">
        <f t="shared" si="52"/>
        <v>-7.3046670000000002</v>
      </c>
    </row>
    <row r="784" spans="1:32" hidden="1" x14ac:dyDescent="0.15">
      <c r="A784" s="12" t="s">
        <v>2290</v>
      </c>
      <c r="B784" s="12">
        <v>39</v>
      </c>
      <c r="C784" s="12" t="s">
        <v>401</v>
      </c>
      <c r="D784" s="12" t="s">
        <v>6</v>
      </c>
      <c r="E784" s="12" t="s">
        <v>6</v>
      </c>
      <c r="F784" s="12" t="s">
        <v>352</v>
      </c>
      <c r="G784" s="12" t="s">
        <v>2133</v>
      </c>
      <c r="H784" s="12" t="s">
        <v>490</v>
      </c>
      <c r="I784" s="12" t="s">
        <v>375</v>
      </c>
      <c r="J784" s="12" t="s">
        <v>2291</v>
      </c>
      <c r="K784" s="12" t="s">
        <v>699</v>
      </c>
      <c r="L784" s="12" t="s">
        <v>697</v>
      </c>
      <c r="M784" s="12" t="s">
        <v>376</v>
      </c>
      <c r="N784" s="13">
        <v>0.76</v>
      </c>
      <c r="O784" s="13">
        <v>15.817333</v>
      </c>
      <c r="P784" s="13">
        <v>3.8</v>
      </c>
      <c r="Q784" s="13">
        <v>3.8</v>
      </c>
      <c r="R784" s="13">
        <v>3.8</v>
      </c>
      <c r="S784" s="13">
        <v>3.8</v>
      </c>
      <c r="T784" s="13">
        <v>3.8</v>
      </c>
      <c r="U784" s="13">
        <v>3.8</v>
      </c>
      <c r="V784" s="13">
        <v>3.8</v>
      </c>
      <c r="W784" s="13">
        <v>3.8</v>
      </c>
      <c r="X784" s="13">
        <v>3.8</v>
      </c>
      <c r="Y784" s="30">
        <v>1.646665</v>
      </c>
      <c r="Z784" s="14">
        <v>52.423997999999997</v>
      </c>
      <c r="AA784" s="13">
        <v>0</v>
      </c>
      <c r="AB784" s="13">
        <v>0</v>
      </c>
      <c r="AC784" s="42">
        <f t="shared" si="49"/>
        <v>0</v>
      </c>
      <c r="AD784" s="42">
        <f t="shared" si="50"/>
        <v>-0.76</v>
      </c>
      <c r="AE784" s="42">
        <f t="shared" si="51"/>
        <v>-15.817333</v>
      </c>
      <c r="AF784" s="42">
        <f t="shared" si="52"/>
        <v>-16.577332999999999</v>
      </c>
    </row>
    <row r="785" spans="1:32" hidden="1" x14ac:dyDescent="0.15">
      <c r="A785" s="12" t="s">
        <v>2292</v>
      </c>
      <c r="B785" s="12">
        <v>39</v>
      </c>
      <c r="C785" s="12" t="s">
        <v>401</v>
      </c>
      <c r="D785" s="12" t="s">
        <v>6</v>
      </c>
      <c r="E785" s="12" t="s">
        <v>6</v>
      </c>
      <c r="F785" s="12" t="s">
        <v>352</v>
      </c>
      <c r="G785" s="12" t="s">
        <v>2133</v>
      </c>
      <c r="H785" s="12" t="s">
        <v>490</v>
      </c>
      <c r="I785" s="12" t="s">
        <v>375</v>
      </c>
      <c r="J785" s="12" t="s">
        <v>2293</v>
      </c>
      <c r="K785" s="12" t="s">
        <v>699</v>
      </c>
      <c r="L785" s="12" t="s">
        <v>697</v>
      </c>
      <c r="M785" s="12" t="s">
        <v>376</v>
      </c>
      <c r="N785" s="13">
        <v>11.181334</v>
      </c>
      <c r="O785" s="13">
        <v>5.32</v>
      </c>
      <c r="P785" s="13">
        <v>5.32</v>
      </c>
      <c r="Q785" s="13">
        <v>5.32</v>
      </c>
      <c r="R785" s="13">
        <v>3.04</v>
      </c>
      <c r="S785" s="13">
        <v>3.04</v>
      </c>
      <c r="T785" s="13">
        <v>3.04</v>
      </c>
      <c r="U785" s="13">
        <v>3.04</v>
      </c>
      <c r="V785" s="13">
        <v>3.04</v>
      </c>
      <c r="W785" s="13">
        <v>3.04</v>
      </c>
      <c r="X785" s="13">
        <v>3.04</v>
      </c>
      <c r="Y785" s="30">
        <v>3.04</v>
      </c>
      <c r="Z785" s="14">
        <v>51.461334000000001</v>
      </c>
      <c r="AA785" s="13">
        <v>3.04</v>
      </c>
      <c r="AB785" s="13">
        <v>3.04</v>
      </c>
      <c r="AC785" s="42">
        <f t="shared" si="49"/>
        <v>6.08</v>
      </c>
      <c r="AD785" s="42">
        <f t="shared" si="50"/>
        <v>-8.1413340000000005</v>
      </c>
      <c r="AE785" s="42">
        <f t="shared" si="51"/>
        <v>-2.2800000000000002</v>
      </c>
      <c r="AF785" s="42">
        <f t="shared" si="52"/>
        <v>-10.421334000000002</v>
      </c>
    </row>
    <row r="786" spans="1:32" hidden="1" x14ac:dyDescent="0.15">
      <c r="A786" s="12" t="s">
        <v>2294</v>
      </c>
      <c r="B786" s="12">
        <v>39</v>
      </c>
      <c r="C786" s="12" t="s">
        <v>401</v>
      </c>
      <c r="D786" s="12" t="s">
        <v>6</v>
      </c>
      <c r="E786" s="12" t="s">
        <v>6</v>
      </c>
      <c r="F786" s="12" t="s">
        <v>352</v>
      </c>
      <c r="G786" s="12" t="s">
        <v>2133</v>
      </c>
      <c r="H786" s="12" t="s">
        <v>490</v>
      </c>
      <c r="I786" s="12" t="s">
        <v>375</v>
      </c>
      <c r="J786" s="12" t="s">
        <v>2295</v>
      </c>
      <c r="K786" s="12" t="s">
        <v>699</v>
      </c>
      <c r="L786" s="12" t="s">
        <v>697</v>
      </c>
      <c r="M786" s="12" t="s">
        <v>376</v>
      </c>
      <c r="N786" s="13">
        <v>7.532667</v>
      </c>
      <c r="O786" s="13">
        <v>6.08</v>
      </c>
      <c r="P786" s="13">
        <v>6.08</v>
      </c>
      <c r="Q786" s="13">
        <v>10.37</v>
      </c>
      <c r="R786" s="13">
        <v>6.84</v>
      </c>
      <c r="S786" s="13">
        <v>6.84</v>
      </c>
      <c r="T786" s="13">
        <v>6.84</v>
      </c>
      <c r="U786" s="13">
        <v>6.84</v>
      </c>
      <c r="V786" s="13">
        <v>6.84</v>
      </c>
      <c r="W786" s="13">
        <v>3.901332</v>
      </c>
      <c r="X786" s="13">
        <v>3.8</v>
      </c>
      <c r="Y786" s="30">
        <v>1.646665</v>
      </c>
      <c r="Z786" s="14">
        <v>73.610664</v>
      </c>
      <c r="AA786" s="13">
        <v>0</v>
      </c>
      <c r="AB786" s="13">
        <v>0</v>
      </c>
      <c r="AC786" s="42">
        <f t="shared" si="49"/>
        <v>0</v>
      </c>
      <c r="AD786" s="42">
        <f t="shared" si="50"/>
        <v>-7.532667</v>
      </c>
      <c r="AE786" s="42">
        <f t="shared" si="51"/>
        <v>-6.08</v>
      </c>
      <c r="AF786" s="42">
        <f t="shared" si="52"/>
        <v>-13.612667</v>
      </c>
    </row>
    <row r="787" spans="1:32" hidden="1" x14ac:dyDescent="0.15">
      <c r="A787" s="12" t="s">
        <v>2296</v>
      </c>
      <c r="B787" s="12">
        <v>39</v>
      </c>
      <c r="C787" s="12" t="s">
        <v>401</v>
      </c>
      <c r="D787" s="12" t="s">
        <v>6</v>
      </c>
      <c r="E787" s="12" t="s">
        <v>6</v>
      </c>
      <c r="F787" s="12" t="s">
        <v>352</v>
      </c>
      <c r="G787" s="12" t="s">
        <v>2133</v>
      </c>
      <c r="H787" s="12" t="s">
        <v>490</v>
      </c>
      <c r="I787" s="12" t="s">
        <v>375</v>
      </c>
      <c r="J787" s="12" t="s">
        <v>2297</v>
      </c>
      <c r="K787" s="12" t="s">
        <v>699</v>
      </c>
      <c r="L787" s="12" t="s">
        <v>697</v>
      </c>
      <c r="M787" s="12" t="s">
        <v>376</v>
      </c>
      <c r="N787" s="13">
        <v>2.15</v>
      </c>
      <c r="O787" s="13">
        <v>2.15</v>
      </c>
      <c r="P787" s="13">
        <v>2.15</v>
      </c>
      <c r="Q787" s="13">
        <v>2.15</v>
      </c>
      <c r="R787" s="13">
        <v>2.15</v>
      </c>
      <c r="S787" s="13">
        <v>2.15</v>
      </c>
      <c r="T787" s="13">
        <v>2.15</v>
      </c>
      <c r="U787" s="13">
        <v>2.15</v>
      </c>
      <c r="V787" s="13">
        <v>2.15</v>
      </c>
      <c r="W787" s="13">
        <v>2.15</v>
      </c>
      <c r="X787" s="13">
        <v>2.15</v>
      </c>
      <c r="Y787" s="30">
        <v>2.15</v>
      </c>
      <c r="Z787" s="14">
        <v>25.8</v>
      </c>
      <c r="AA787" s="13">
        <v>8.5283329999999999</v>
      </c>
      <c r="AB787" s="13">
        <v>10.75</v>
      </c>
      <c r="AC787" s="42">
        <f t="shared" si="49"/>
        <v>19.278333</v>
      </c>
      <c r="AD787" s="42">
        <f t="shared" si="50"/>
        <v>6.3783329999999996</v>
      </c>
      <c r="AE787" s="42">
        <f t="shared" si="51"/>
        <v>8.6</v>
      </c>
      <c r="AF787" s="42">
        <f t="shared" si="52"/>
        <v>14.978332999999999</v>
      </c>
    </row>
    <row r="788" spans="1:32" hidden="1" x14ac:dyDescent="0.15">
      <c r="A788" s="12" t="s">
        <v>2298</v>
      </c>
      <c r="B788" s="12">
        <v>39</v>
      </c>
      <c r="C788" s="12" t="s">
        <v>401</v>
      </c>
      <c r="D788" s="12" t="s">
        <v>6</v>
      </c>
      <c r="E788" s="12" t="s">
        <v>6</v>
      </c>
      <c r="F788" s="12" t="s">
        <v>352</v>
      </c>
      <c r="G788" s="12" t="s">
        <v>2133</v>
      </c>
      <c r="H788" s="12" t="s">
        <v>490</v>
      </c>
      <c r="I788" s="12" t="s">
        <v>375</v>
      </c>
      <c r="J788" s="12" t="s">
        <v>2299</v>
      </c>
      <c r="K788" s="12" t="s">
        <v>699</v>
      </c>
      <c r="L788" s="12" t="s">
        <v>697</v>
      </c>
      <c r="M788" s="12" t="s">
        <v>376</v>
      </c>
      <c r="N788" s="13">
        <v>5.0753329999999997</v>
      </c>
      <c r="O788" s="13">
        <v>3.8</v>
      </c>
      <c r="P788" s="13">
        <v>3.8</v>
      </c>
      <c r="Q788" s="13">
        <v>3.8</v>
      </c>
      <c r="R788" s="13">
        <v>3.04</v>
      </c>
      <c r="S788" s="13">
        <v>3.04</v>
      </c>
      <c r="T788" s="13">
        <v>3.04</v>
      </c>
      <c r="U788" s="13">
        <v>3.04</v>
      </c>
      <c r="V788" s="13">
        <v>2.66</v>
      </c>
      <c r="W788" s="13">
        <v>2.2799999999999998</v>
      </c>
      <c r="X788" s="13">
        <v>2.2799999999999998</v>
      </c>
      <c r="Y788" s="30">
        <v>2.2799999999999998</v>
      </c>
      <c r="Z788" s="14">
        <v>38.135333000000003</v>
      </c>
      <c r="AA788" s="13">
        <v>2.2799999999999998</v>
      </c>
      <c r="AB788" s="13">
        <v>2.2799999999999998</v>
      </c>
      <c r="AC788" s="42">
        <f t="shared" si="49"/>
        <v>4.5599999999999996</v>
      </c>
      <c r="AD788" s="42">
        <f t="shared" si="50"/>
        <v>-2.7953329999999998</v>
      </c>
      <c r="AE788" s="42">
        <f t="shared" si="51"/>
        <v>-1.52</v>
      </c>
      <c r="AF788" s="42">
        <f t="shared" si="52"/>
        <v>-4.3153329999999999</v>
      </c>
    </row>
    <row r="789" spans="1:32" hidden="1" x14ac:dyDescent="0.15">
      <c r="A789" s="12" t="s">
        <v>2300</v>
      </c>
      <c r="B789" s="12">
        <v>39</v>
      </c>
      <c r="C789" s="12" t="s">
        <v>401</v>
      </c>
      <c r="D789" s="12" t="s">
        <v>6</v>
      </c>
      <c r="E789" s="12" t="s">
        <v>6</v>
      </c>
      <c r="F789" s="12" t="s">
        <v>352</v>
      </c>
      <c r="G789" s="12" t="s">
        <v>2133</v>
      </c>
      <c r="H789" s="12" t="s">
        <v>490</v>
      </c>
      <c r="I789" s="12" t="s">
        <v>375</v>
      </c>
      <c r="J789" s="12" t="s">
        <v>2301</v>
      </c>
      <c r="K789" s="12" t="s">
        <v>699</v>
      </c>
      <c r="L789" s="12" t="s">
        <v>697</v>
      </c>
      <c r="M789" s="12" t="s">
        <v>376</v>
      </c>
      <c r="N789" s="13">
        <v>2.15</v>
      </c>
      <c r="O789" s="13">
        <v>2.15</v>
      </c>
      <c r="P789" s="13">
        <v>2.15</v>
      </c>
      <c r="Q789" s="13">
        <v>2.15</v>
      </c>
      <c r="R789" s="13">
        <v>2.15</v>
      </c>
      <c r="S789" s="13">
        <v>2.15</v>
      </c>
      <c r="T789" s="13">
        <v>2.15</v>
      </c>
      <c r="U789" s="13">
        <v>2.15</v>
      </c>
      <c r="V789" s="13">
        <v>2.15</v>
      </c>
      <c r="W789" s="13">
        <v>2.15</v>
      </c>
      <c r="X789" s="13">
        <v>2.15</v>
      </c>
      <c r="Y789" s="30">
        <v>2.15</v>
      </c>
      <c r="Z789" s="14">
        <v>25.8</v>
      </c>
      <c r="AA789" s="13">
        <v>2.15</v>
      </c>
      <c r="AB789" s="13">
        <v>2.15</v>
      </c>
      <c r="AC789" s="42">
        <f t="shared" si="49"/>
        <v>4.3</v>
      </c>
      <c r="AD789" s="42">
        <f t="shared" si="50"/>
        <v>0</v>
      </c>
      <c r="AE789" s="42">
        <f t="shared" si="51"/>
        <v>0</v>
      </c>
      <c r="AF789" s="42">
        <f t="shared" si="52"/>
        <v>0</v>
      </c>
    </row>
    <row r="790" spans="1:32" hidden="1" x14ac:dyDescent="0.15">
      <c r="A790" s="12" t="s">
        <v>2302</v>
      </c>
      <c r="B790" s="12">
        <v>39</v>
      </c>
      <c r="C790" s="12" t="s">
        <v>401</v>
      </c>
      <c r="D790" s="12" t="s">
        <v>6</v>
      </c>
      <c r="E790" s="12" t="s">
        <v>6</v>
      </c>
      <c r="F790" s="12" t="s">
        <v>352</v>
      </c>
      <c r="G790" s="12" t="s">
        <v>2133</v>
      </c>
      <c r="H790" s="12" t="s">
        <v>490</v>
      </c>
      <c r="I790" s="12" t="s">
        <v>375</v>
      </c>
      <c r="J790" s="12" t="s">
        <v>2303</v>
      </c>
      <c r="K790" s="12" t="s">
        <v>699</v>
      </c>
      <c r="L790" s="12" t="s">
        <v>697</v>
      </c>
      <c r="M790" s="12" t="s">
        <v>376</v>
      </c>
      <c r="N790" s="13">
        <v>8.5293340000000004</v>
      </c>
      <c r="O790" s="13">
        <v>5.32</v>
      </c>
      <c r="P790" s="13">
        <v>5.32</v>
      </c>
      <c r="Q790" s="13">
        <v>5.32</v>
      </c>
      <c r="R790" s="13">
        <v>5.32</v>
      </c>
      <c r="S790" s="13">
        <v>5.32</v>
      </c>
      <c r="T790" s="13">
        <v>5.2693329999999996</v>
      </c>
      <c r="U790" s="13">
        <v>3.7240000000000002</v>
      </c>
      <c r="V790" s="13">
        <v>3.8</v>
      </c>
      <c r="W790" s="13">
        <v>3.8</v>
      </c>
      <c r="X790" s="13">
        <v>3.8</v>
      </c>
      <c r="Y790" s="30">
        <v>1.646665</v>
      </c>
      <c r="Z790" s="14">
        <v>57.169331999999997</v>
      </c>
      <c r="AA790" s="13">
        <v>0</v>
      </c>
      <c r="AB790" s="13">
        <v>0</v>
      </c>
      <c r="AC790" s="42">
        <f t="shared" si="49"/>
        <v>0</v>
      </c>
      <c r="AD790" s="42">
        <f t="shared" si="50"/>
        <v>-8.5293340000000004</v>
      </c>
      <c r="AE790" s="42">
        <f t="shared" si="51"/>
        <v>-5.32</v>
      </c>
      <c r="AF790" s="42">
        <f t="shared" si="52"/>
        <v>-13.849334000000001</v>
      </c>
    </row>
    <row r="791" spans="1:32" hidden="1" x14ac:dyDescent="0.15">
      <c r="A791" s="12" t="s">
        <v>2304</v>
      </c>
      <c r="B791" s="12">
        <v>39</v>
      </c>
      <c r="C791" s="12" t="s">
        <v>401</v>
      </c>
      <c r="D791" s="12" t="s">
        <v>6</v>
      </c>
      <c r="E791" s="12" t="s">
        <v>6</v>
      </c>
      <c r="F791" s="12" t="s">
        <v>352</v>
      </c>
      <c r="G791" s="12" t="s">
        <v>2133</v>
      </c>
      <c r="H791" s="12" t="s">
        <v>490</v>
      </c>
      <c r="I791" s="12" t="s">
        <v>375</v>
      </c>
      <c r="J791" s="12" t="s">
        <v>2305</v>
      </c>
      <c r="K791" s="12" t="s">
        <v>699</v>
      </c>
      <c r="L791" s="12" t="s">
        <v>697</v>
      </c>
      <c r="M791" s="12" t="s">
        <v>376</v>
      </c>
      <c r="N791" s="13">
        <v>15.243333</v>
      </c>
      <c r="O791" s="13">
        <v>7.6</v>
      </c>
      <c r="P791" s="13">
        <v>7.6</v>
      </c>
      <c r="Q791" s="13">
        <v>7.6</v>
      </c>
      <c r="R791" s="13">
        <v>7.6</v>
      </c>
      <c r="S791" s="13">
        <v>7.6</v>
      </c>
      <c r="T791" s="13">
        <v>7.6</v>
      </c>
      <c r="U791" s="13">
        <v>7.6</v>
      </c>
      <c r="V791" s="13">
        <v>7.6</v>
      </c>
      <c r="W791" s="13">
        <v>7.6</v>
      </c>
      <c r="X791" s="13">
        <v>7.4986670000000002</v>
      </c>
      <c r="Y791" s="30">
        <v>6.84</v>
      </c>
      <c r="Z791" s="14">
        <v>97.981999999999999</v>
      </c>
      <c r="AA791" s="13">
        <v>6.84</v>
      </c>
      <c r="AB791" s="13">
        <v>6.84</v>
      </c>
      <c r="AC791" s="42">
        <f t="shared" si="49"/>
        <v>13.68</v>
      </c>
      <c r="AD791" s="42">
        <f t="shared" si="50"/>
        <v>-8.4033329999999999</v>
      </c>
      <c r="AE791" s="42">
        <f t="shared" si="51"/>
        <v>-0.75999999999999979</v>
      </c>
      <c r="AF791" s="42">
        <f t="shared" si="52"/>
        <v>-9.1633329999999997</v>
      </c>
    </row>
    <row r="792" spans="1:32" hidden="1" x14ac:dyDescent="0.15">
      <c r="A792" s="12" t="s">
        <v>2306</v>
      </c>
      <c r="B792" s="12">
        <v>39</v>
      </c>
      <c r="C792" s="12" t="s">
        <v>401</v>
      </c>
      <c r="D792" s="12" t="s">
        <v>6</v>
      </c>
      <c r="E792" s="12" t="s">
        <v>6</v>
      </c>
      <c r="F792" s="12" t="s">
        <v>352</v>
      </c>
      <c r="G792" s="12" t="s">
        <v>2133</v>
      </c>
      <c r="H792" s="12" t="s">
        <v>490</v>
      </c>
      <c r="I792" s="12" t="s">
        <v>375</v>
      </c>
      <c r="J792" s="12" t="s">
        <v>2307</v>
      </c>
      <c r="K792" s="12" t="s">
        <v>699</v>
      </c>
      <c r="L792" s="12" t="s">
        <v>697</v>
      </c>
      <c r="M792" s="12" t="s">
        <v>376</v>
      </c>
      <c r="N792" s="13">
        <v>3.82</v>
      </c>
      <c r="O792" s="13">
        <v>3.82</v>
      </c>
      <c r="P792" s="13">
        <v>3.82</v>
      </c>
      <c r="Q792" s="13">
        <v>3.82</v>
      </c>
      <c r="R792" s="13">
        <v>3.82</v>
      </c>
      <c r="S792" s="13">
        <v>3.82</v>
      </c>
      <c r="T792" s="13">
        <v>3.82</v>
      </c>
      <c r="U792" s="13">
        <v>3.82</v>
      </c>
      <c r="V792" s="13">
        <v>3.82</v>
      </c>
      <c r="W792" s="13">
        <v>3.82</v>
      </c>
      <c r="X792" s="13">
        <v>3.82</v>
      </c>
      <c r="Y792" s="30">
        <v>3.82</v>
      </c>
      <c r="Z792" s="14">
        <v>45.84</v>
      </c>
      <c r="AA792" s="13">
        <v>3.82</v>
      </c>
      <c r="AB792" s="13">
        <v>3.82</v>
      </c>
      <c r="AC792" s="42">
        <f t="shared" si="49"/>
        <v>7.64</v>
      </c>
      <c r="AD792" s="42">
        <f t="shared" si="50"/>
        <v>0</v>
      </c>
      <c r="AE792" s="42">
        <f t="shared" si="51"/>
        <v>0</v>
      </c>
      <c r="AF792" s="42">
        <f t="shared" si="52"/>
        <v>0</v>
      </c>
    </row>
    <row r="793" spans="1:32" hidden="1" x14ac:dyDescent="0.15">
      <c r="A793" s="12" t="s">
        <v>2308</v>
      </c>
      <c r="B793" s="12">
        <v>39</v>
      </c>
      <c r="C793" s="12" t="s">
        <v>401</v>
      </c>
      <c r="D793" s="12" t="s">
        <v>6</v>
      </c>
      <c r="E793" s="12" t="s">
        <v>6</v>
      </c>
      <c r="F793" s="12" t="s">
        <v>352</v>
      </c>
      <c r="G793" s="12" t="s">
        <v>2133</v>
      </c>
      <c r="H793" s="12" t="s">
        <v>490</v>
      </c>
      <c r="I793" s="12" t="s">
        <v>375</v>
      </c>
      <c r="J793" s="12" t="s">
        <v>2309</v>
      </c>
      <c r="K793" s="12" t="s">
        <v>699</v>
      </c>
      <c r="L793" s="12" t="s">
        <v>697</v>
      </c>
      <c r="M793" s="12" t="s">
        <v>376</v>
      </c>
      <c r="N793" s="13">
        <v>2.15</v>
      </c>
      <c r="O793" s="13">
        <v>2.15</v>
      </c>
      <c r="P793" s="13">
        <v>2.15</v>
      </c>
      <c r="Q793" s="13">
        <v>2.15</v>
      </c>
      <c r="R793" s="13">
        <v>2.15</v>
      </c>
      <c r="S793" s="13">
        <v>2.15</v>
      </c>
      <c r="T793" s="13">
        <v>2.15</v>
      </c>
      <c r="U793" s="13">
        <v>0</v>
      </c>
      <c r="V793" s="13">
        <v>0</v>
      </c>
      <c r="W793" s="13">
        <v>0</v>
      </c>
      <c r="X793" s="13">
        <v>0</v>
      </c>
      <c r="Y793" s="30">
        <v>0</v>
      </c>
      <c r="Z793" s="14">
        <v>15.05</v>
      </c>
      <c r="AA793" s="13">
        <v>0</v>
      </c>
      <c r="AB793" s="13">
        <v>0</v>
      </c>
      <c r="AC793" s="42">
        <f t="shared" si="49"/>
        <v>0</v>
      </c>
      <c r="AD793" s="42">
        <f t="shared" si="50"/>
        <v>-2.15</v>
      </c>
      <c r="AE793" s="42">
        <f t="shared" si="51"/>
        <v>-2.15</v>
      </c>
      <c r="AF793" s="42">
        <f t="shared" si="52"/>
        <v>-4.3</v>
      </c>
    </row>
    <row r="794" spans="1:32" hidden="1" x14ac:dyDescent="0.15">
      <c r="A794" s="12" t="s">
        <v>2310</v>
      </c>
      <c r="B794" s="12">
        <v>39</v>
      </c>
      <c r="C794" s="12" t="s">
        <v>401</v>
      </c>
      <c r="D794" s="12" t="s">
        <v>6</v>
      </c>
      <c r="E794" s="12" t="s">
        <v>6</v>
      </c>
      <c r="F794" s="12" t="s">
        <v>352</v>
      </c>
      <c r="G794" s="12" t="s">
        <v>2133</v>
      </c>
      <c r="H794" s="12" t="s">
        <v>490</v>
      </c>
      <c r="I794" s="12" t="s">
        <v>375</v>
      </c>
      <c r="J794" s="12" t="s">
        <v>2311</v>
      </c>
      <c r="K794" s="12" t="s">
        <v>699</v>
      </c>
      <c r="L794" s="12" t="s">
        <v>697</v>
      </c>
      <c r="M794" s="12" t="s">
        <v>376</v>
      </c>
      <c r="N794" s="13">
        <v>30.4</v>
      </c>
      <c r="O794" s="13">
        <v>30.4</v>
      </c>
      <c r="P794" s="13">
        <v>30.4</v>
      </c>
      <c r="Q794" s="13">
        <v>30.4</v>
      </c>
      <c r="R794" s="13">
        <v>30.4</v>
      </c>
      <c r="S794" s="13">
        <v>28.88</v>
      </c>
      <c r="T794" s="13">
        <v>28.88</v>
      </c>
      <c r="U794" s="13">
        <v>28.88</v>
      </c>
      <c r="V794" s="13">
        <v>26.903998999999999</v>
      </c>
      <c r="W794" s="13">
        <v>25.84</v>
      </c>
      <c r="X794" s="13">
        <v>25.84</v>
      </c>
      <c r="Y794" s="30">
        <v>25.84</v>
      </c>
      <c r="Z794" s="14">
        <v>343.06399900000002</v>
      </c>
      <c r="AA794" s="13">
        <v>25.84</v>
      </c>
      <c r="AB794" s="13">
        <v>25.84</v>
      </c>
      <c r="AC794" s="42">
        <f t="shared" si="49"/>
        <v>51.68</v>
      </c>
      <c r="AD794" s="42">
        <f t="shared" si="50"/>
        <v>-4.5599999999999987</v>
      </c>
      <c r="AE794" s="42">
        <f t="shared" si="51"/>
        <v>-4.5599999999999987</v>
      </c>
      <c r="AF794" s="42">
        <f t="shared" si="52"/>
        <v>-9.1199999999999974</v>
      </c>
    </row>
    <row r="795" spans="1:32" hidden="1" x14ac:dyDescent="0.15">
      <c r="A795" s="12" t="s">
        <v>2312</v>
      </c>
      <c r="B795" s="12">
        <v>39</v>
      </c>
      <c r="C795" s="12" t="s">
        <v>401</v>
      </c>
      <c r="D795" s="12" t="s">
        <v>6</v>
      </c>
      <c r="E795" s="12" t="s">
        <v>6</v>
      </c>
      <c r="F795" s="12" t="s">
        <v>352</v>
      </c>
      <c r="G795" s="12" t="s">
        <v>2133</v>
      </c>
      <c r="H795" s="12" t="s">
        <v>490</v>
      </c>
      <c r="I795" s="12" t="s">
        <v>375</v>
      </c>
      <c r="J795" s="12" t="s">
        <v>2313</v>
      </c>
      <c r="K795" s="12" t="s">
        <v>699</v>
      </c>
      <c r="L795" s="12" t="s">
        <v>697</v>
      </c>
      <c r="M795" s="12" t="s">
        <v>376</v>
      </c>
      <c r="N795" s="13">
        <v>5.97</v>
      </c>
      <c r="O795" s="13">
        <v>5.97</v>
      </c>
      <c r="P795" s="13">
        <v>5.97</v>
      </c>
      <c r="Q795" s="13">
        <v>5.97</v>
      </c>
      <c r="R795" s="13">
        <v>5.97</v>
      </c>
      <c r="S795" s="13">
        <v>5.97</v>
      </c>
      <c r="T795" s="13">
        <v>5.97</v>
      </c>
      <c r="U795" s="13">
        <v>5.97</v>
      </c>
      <c r="V795" s="13">
        <v>5.97</v>
      </c>
      <c r="W795" s="13">
        <v>5.97</v>
      </c>
      <c r="X795" s="13">
        <v>5.97</v>
      </c>
      <c r="Y795" s="30">
        <v>5.97</v>
      </c>
      <c r="Z795" s="14">
        <v>71.64</v>
      </c>
      <c r="AA795" s="13">
        <v>5.97</v>
      </c>
      <c r="AB795" s="13">
        <v>8.1199999999999992</v>
      </c>
      <c r="AC795" s="42">
        <f t="shared" si="49"/>
        <v>14.09</v>
      </c>
      <c r="AD795" s="42">
        <f t="shared" si="50"/>
        <v>0</v>
      </c>
      <c r="AE795" s="42">
        <f t="shared" si="51"/>
        <v>2.1499999999999995</v>
      </c>
      <c r="AF795" s="42">
        <f t="shared" si="52"/>
        <v>2.1499999999999995</v>
      </c>
    </row>
    <row r="796" spans="1:32" hidden="1" x14ac:dyDescent="0.15">
      <c r="A796" s="12" t="s">
        <v>2314</v>
      </c>
      <c r="B796" s="12">
        <v>39</v>
      </c>
      <c r="C796" s="12" t="s">
        <v>401</v>
      </c>
      <c r="D796" s="12" t="s">
        <v>6</v>
      </c>
      <c r="E796" s="12" t="s">
        <v>6</v>
      </c>
      <c r="F796" s="12" t="s">
        <v>352</v>
      </c>
      <c r="G796" s="12" t="s">
        <v>2133</v>
      </c>
      <c r="H796" s="12" t="s">
        <v>490</v>
      </c>
      <c r="I796" s="12" t="s">
        <v>375</v>
      </c>
      <c r="J796" s="12" t="s">
        <v>2313</v>
      </c>
      <c r="K796" s="12" t="s">
        <v>699</v>
      </c>
      <c r="L796" s="12" t="s">
        <v>697</v>
      </c>
      <c r="M796" s="12" t="s">
        <v>376</v>
      </c>
      <c r="N796" s="13">
        <v>73.889334000000005</v>
      </c>
      <c r="O796" s="13">
        <v>70.072000000000003</v>
      </c>
      <c r="P796" s="13">
        <v>69.92</v>
      </c>
      <c r="Q796" s="13">
        <v>54.72</v>
      </c>
      <c r="R796" s="13">
        <v>35.112000000000002</v>
      </c>
      <c r="S796" s="13">
        <v>34.200000000000003</v>
      </c>
      <c r="T796" s="13">
        <v>33.693333000000003</v>
      </c>
      <c r="U796" s="13">
        <v>32.629333000000003</v>
      </c>
      <c r="V796" s="13">
        <v>26.92933</v>
      </c>
      <c r="W796" s="13">
        <v>24.522666999999998</v>
      </c>
      <c r="X796" s="13">
        <v>23.56</v>
      </c>
      <c r="Y796" s="30">
        <v>23.56</v>
      </c>
      <c r="Z796" s="14">
        <v>502.807997</v>
      </c>
      <c r="AA796" s="13">
        <v>22.926666999999998</v>
      </c>
      <c r="AB796" s="13">
        <v>22.8</v>
      </c>
      <c r="AC796" s="42">
        <f t="shared" si="49"/>
        <v>45.726666999999999</v>
      </c>
      <c r="AD796" s="42">
        <f t="shared" si="50"/>
        <v>-50.96266700000001</v>
      </c>
      <c r="AE796" s="42">
        <f t="shared" si="51"/>
        <v>-47.272000000000006</v>
      </c>
      <c r="AF796" s="42">
        <f t="shared" si="52"/>
        <v>-98.234667000000016</v>
      </c>
    </row>
    <row r="797" spans="1:32" hidden="1" x14ac:dyDescent="0.15">
      <c r="A797" s="12" t="s">
        <v>2315</v>
      </c>
      <c r="B797" s="12">
        <v>39</v>
      </c>
      <c r="C797" s="12" t="s">
        <v>401</v>
      </c>
      <c r="D797" s="12" t="s">
        <v>6</v>
      </c>
      <c r="E797" s="12" t="s">
        <v>6</v>
      </c>
      <c r="F797" s="12" t="s">
        <v>352</v>
      </c>
      <c r="G797" s="12" t="s">
        <v>2133</v>
      </c>
      <c r="H797" s="12" t="s">
        <v>490</v>
      </c>
      <c r="I797" s="12" t="s">
        <v>375</v>
      </c>
      <c r="J797" s="12" t="s">
        <v>2316</v>
      </c>
      <c r="K797" s="12" t="s">
        <v>699</v>
      </c>
      <c r="L797" s="12" t="s">
        <v>697</v>
      </c>
      <c r="M797" s="12" t="s">
        <v>376</v>
      </c>
      <c r="N797" s="13">
        <v>2.15</v>
      </c>
      <c r="O797" s="13">
        <v>2.15</v>
      </c>
      <c r="P797" s="13">
        <v>2.15</v>
      </c>
      <c r="Q797" s="13">
        <v>2.15</v>
      </c>
      <c r="R797" s="13">
        <v>2.15</v>
      </c>
      <c r="S797" s="13">
        <v>2.15</v>
      </c>
      <c r="T797" s="13">
        <v>2.15</v>
      </c>
      <c r="U797" s="13">
        <v>2.15</v>
      </c>
      <c r="V797" s="13">
        <v>2.15</v>
      </c>
      <c r="W797" s="13">
        <v>2.15</v>
      </c>
      <c r="X797" s="13">
        <v>2.15</v>
      </c>
      <c r="Y797" s="30">
        <v>2.15</v>
      </c>
      <c r="Z797" s="14">
        <v>25.8</v>
      </c>
      <c r="AA797" s="13">
        <v>2.15</v>
      </c>
      <c r="AB797" s="13">
        <v>2.15</v>
      </c>
      <c r="AC797" s="42">
        <f t="shared" si="49"/>
        <v>4.3</v>
      </c>
      <c r="AD797" s="42">
        <f t="shared" si="50"/>
        <v>0</v>
      </c>
      <c r="AE797" s="42">
        <f t="shared" si="51"/>
        <v>0</v>
      </c>
      <c r="AF797" s="42">
        <f t="shared" si="52"/>
        <v>0</v>
      </c>
    </row>
    <row r="798" spans="1:32" hidden="1" x14ac:dyDescent="0.15">
      <c r="A798" s="12" t="s">
        <v>2317</v>
      </c>
      <c r="B798" s="12">
        <v>39</v>
      </c>
      <c r="C798" s="12" t="s">
        <v>401</v>
      </c>
      <c r="D798" s="12" t="s">
        <v>6</v>
      </c>
      <c r="E798" s="12" t="s">
        <v>6</v>
      </c>
      <c r="F798" s="12" t="s">
        <v>352</v>
      </c>
      <c r="G798" s="12" t="s">
        <v>2133</v>
      </c>
      <c r="H798" s="12" t="s">
        <v>490</v>
      </c>
      <c r="I798" s="12" t="s">
        <v>375</v>
      </c>
      <c r="J798" s="12" t="s">
        <v>2316</v>
      </c>
      <c r="K798" s="12" t="s">
        <v>699</v>
      </c>
      <c r="L798" s="12" t="s">
        <v>697</v>
      </c>
      <c r="M798" s="12" t="s">
        <v>376</v>
      </c>
      <c r="N798" s="13">
        <v>43.19</v>
      </c>
      <c r="O798" s="13">
        <v>43.19</v>
      </c>
      <c r="P798" s="13">
        <v>42.43</v>
      </c>
      <c r="Q798" s="13">
        <v>40.909998999999999</v>
      </c>
      <c r="R798" s="13">
        <v>33.31</v>
      </c>
      <c r="S798" s="13">
        <v>25.84</v>
      </c>
      <c r="T798" s="13">
        <v>25.84</v>
      </c>
      <c r="U798" s="13">
        <v>25.84</v>
      </c>
      <c r="V798" s="13">
        <v>23.737333</v>
      </c>
      <c r="W798" s="13">
        <v>23.56</v>
      </c>
      <c r="X798" s="13">
        <v>23.56</v>
      </c>
      <c r="Y798" s="30">
        <v>23.56</v>
      </c>
      <c r="Z798" s="14">
        <v>374.967332</v>
      </c>
      <c r="AA798" s="13">
        <v>23.56</v>
      </c>
      <c r="AB798" s="13">
        <v>23.56</v>
      </c>
      <c r="AC798" s="42">
        <f t="shared" si="49"/>
        <v>47.12</v>
      </c>
      <c r="AD798" s="42">
        <f t="shared" si="50"/>
        <v>-19.63</v>
      </c>
      <c r="AE798" s="42">
        <f t="shared" si="51"/>
        <v>-19.63</v>
      </c>
      <c r="AF798" s="42">
        <f t="shared" si="52"/>
        <v>-39.26</v>
      </c>
    </row>
    <row r="799" spans="1:32" hidden="1" x14ac:dyDescent="0.15">
      <c r="A799" s="12" t="s">
        <v>2318</v>
      </c>
      <c r="B799" s="12">
        <v>39</v>
      </c>
      <c r="C799" s="12" t="s">
        <v>401</v>
      </c>
      <c r="D799" s="12" t="s">
        <v>6</v>
      </c>
      <c r="E799" s="12" t="s">
        <v>6</v>
      </c>
      <c r="F799" s="12" t="s">
        <v>352</v>
      </c>
      <c r="G799" s="12" t="s">
        <v>2133</v>
      </c>
      <c r="H799" s="12" t="s">
        <v>490</v>
      </c>
      <c r="I799" s="12" t="s">
        <v>375</v>
      </c>
      <c r="J799" s="12" t="s">
        <v>2319</v>
      </c>
      <c r="K799" s="12" t="s">
        <v>699</v>
      </c>
      <c r="L799" s="12" t="s">
        <v>697</v>
      </c>
      <c r="M799" s="12" t="s">
        <v>376</v>
      </c>
      <c r="N799" s="13">
        <v>117.577333</v>
      </c>
      <c r="O799" s="13">
        <v>115.643333</v>
      </c>
      <c r="P799" s="13">
        <v>115.39</v>
      </c>
      <c r="Q799" s="13">
        <v>114.63</v>
      </c>
      <c r="R799" s="13">
        <v>104.142</v>
      </c>
      <c r="S799" s="13">
        <v>71.31</v>
      </c>
      <c r="T799" s="13">
        <v>71.284666999999999</v>
      </c>
      <c r="U799" s="13">
        <v>70.55</v>
      </c>
      <c r="V799" s="13">
        <v>69.384665999999996</v>
      </c>
      <c r="W799" s="13">
        <v>68.396666999999994</v>
      </c>
      <c r="X799" s="13">
        <v>68.27</v>
      </c>
      <c r="Y799" s="30">
        <v>68.27</v>
      </c>
      <c r="Z799" s="14">
        <v>1054.8486660000001</v>
      </c>
      <c r="AA799" s="13">
        <v>68.27</v>
      </c>
      <c r="AB799" s="13">
        <v>68.27</v>
      </c>
      <c r="AC799" s="42">
        <f t="shared" si="49"/>
        <v>136.54</v>
      </c>
      <c r="AD799" s="42">
        <f t="shared" si="50"/>
        <v>-49.307333</v>
      </c>
      <c r="AE799" s="42">
        <f t="shared" si="51"/>
        <v>-47.373333000000002</v>
      </c>
      <c r="AF799" s="42">
        <f t="shared" si="52"/>
        <v>-96.680666000000002</v>
      </c>
    </row>
    <row r="800" spans="1:32" hidden="1" x14ac:dyDescent="0.15">
      <c r="A800" s="12" t="s">
        <v>2320</v>
      </c>
      <c r="B800" s="12">
        <v>39</v>
      </c>
      <c r="C800" s="12" t="s">
        <v>401</v>
      </c>
      <c r="D800" s="12" t="s">
        <v>6</v>
      </c>
      <c r="E800" s="12" t="s">
        <v>6</v>
      </c>
      <c r="F800" s="12" t="s">
        <v>352</v>
      </c>
      <c r="G800" s="12" t="s">
        <v>2133</v>
      </c>
      <c r="H800" s="12" t="s">
        <v>490</v>
      </c>
      <c r="I800" s="12" t="s">
        <v>375</v>
      </c>
      <c r="J800" s="12" t="s">
        <v>2321</v>
      </c>
      <c r="K800" s="12" t="s">
        <v>699</v>
      </c>
      <c r="L800" s="12" t="s">
        <v>697</v>
      </c>
      <c r="M800" s="12" t="s">
        <v>376</v>
      </c>
      <c r="N800" s="13">
        <v>14.321999999999999</v>
      </c>
      <c r="O800" s="13">
        <v>12.92</v>
      </c>
      <c r="P800" s="13">
        <v>12.92</v>
      </c>
      <c r="Q800" s="13">
        <v>9.8800000000000008</v>
      </c>
      <c r="R800" s="13">
        <v>6.08</v>
      </c>
      <c r="S800" s="13">
        <v>6.08</v>
      </c>
      <c r="T800" s="13">
        <v>6.08</v>
      </c>
      <c r="U800" s="13">
        <v>6.08</v>
      </c>
      <c r="V800" s="13">
        <v>6.08</v>
      </c>
      <c r="W800" s="13">
        <v>4.6106660000000002</v>
      </c>
      <c r="X800" s="13">
        <v>4.5599999999999996</v>
      </c>
      <c r="Y800" s="30">
        <v>4.5599999999999996</v>
      </c>
      <c r="Z800" s="14">
        <v>94.172666000000007</v>
      </c>
      <c r="AA800" s="13">
        <v>4.5599999999999996</v>
      </c>
      <c r="AB800" s="13">
        <v>4.5599999999999996</v>
      </c>
      <c r="AC800" s="42">
        <f t="shared" si="49"/>
        <v>9.1199999999999992</v>
      </c>
      <c r="AD800" s="42">
        <f t="shared" si="50"/>
        <v>-9.7620000000000005</v>
      </c>
      <c r="AE800" s="42">
        <f t="shared" si="51"/>
        <v>-8.36</v>
      </c>
      <c r="AF800" s="42">
        <f t="shared" si="52"/>
        <v>-18.122</v>
      </c>
    </row>
    <row r="801" spans="1:32" hidden="1" x14ac:dyDescent="0.15">
      <c r="A801" s="12" t="s">
        <v>2322</v>
      </c>
      <c r="B801" s="12">
        <v>39</v>
      </c>
      <c r="C801" s="12" t="s">
        <v>401</v>
      </c>
      <c r="D801" s="12" t="s">
        <v>6</v>
      </c>
      <c r="E801" s="12" t="s">
        <v>6</v>
      </c>
      <c r="F801" s="12" t="s">
        <v>352</v>
      </c>
      <c r="G801" s="12" t="s">
        <v>2133</v>
      </c>
      <c r="H801" s="12" t="s">
        <v>490</v>
      </c>
      <c r="I801" s="12" t="s">
        <v>375</v>
      </c>
      <c r="J801" s="12" t="s">
        <v>2323</v>
      </c>
      <c r="K801" s="12" t="s">
        <v>699</v>
      </c>
      <c r="L801" s="12" t="s">
        <v>697</v>
      </c>
      <c r="M801" s="12" t="s">
        <v>376</v>
      </c>
      <c r="N801" s="13">
        <v>55.362000000000002</v>
      </c>
      <c r="O801" s="13">
        <v>56.324666999999998</v>
      </c>
      <c r="P801" s="13">
        <v>54.72</v>
      </c>
      <c r="Q801" s="13">
        <v>50.92</v>
      </c>
      <c r="R801" s="13">
        <v>41.631332999999998</v>
      </c>
      <c r="S801" s="13">
        <v>38</v>
      </c>
      <c r="T801" s="13">
        <v>38</v>
      </c>
      <c r="U801" s="13">
        <v>38</v>
      </c>
      <c r="V801" s="13">
        <v>35.669331999999997</v>
      </c>
      <c r="W801" s="13">
        <v>34.402667000000001</v>
      </c>
      <c r="X801" s="13">
        <v>32.072001</v>
      </c>
      <c r="Y801" s="30">
        <v>31.92</v>
      </c>
      <c r="Z801" s="14">
        <v>507.02199999999999</v>
      </c>
      <c r="AA801" s="13">
        <v>31.92</v>
      </c>
      <c r="AB801" s="13">
        <v>31.92</v>
      </c>
      <c r="AC801" s="42">
        <f t="shared" si="49"/>
        <v>63.84</v>
      </c>
      <c r="AD801" s="42">
        <f t="shared" si="50"/>
        <v>-23.442</v>
      </c>
      <c r="AE801" s="42">
        <f t="shared" si="51"/>
        <v>-24.404666999999996</v>
      </c>
      <c r="AF801" s="42">
        <f t="shared" si="52"/>
        <v>-47.846666999999997</v>
      </c>
    </row>
    <row r="802" spans="1:32" hidden="1" x14ac:dyDescent="0.15">
      <c r="A802" s="12" t="s">
        <v>2324</v>
      </c>
      <c r="B802" s="12">
        <v>39</v>
      </c>
      <c r="C802" s="12" t="s">
        <v>401</v>
      </c>
      <c r="D802" s="12" t="s">
        <v>6</v>
      </c>
      <c r="E802" s="12" t="s">
        <v>6</v>
      </c>
      <c r="F802" s="12" t="s">
        <v>352</v>
      </c>
      <c r="G802" s="12" t="s">
        <v>2133</v>
      </c>
      <c r="H802" s="12" t="s">
        <v>490</v>
      </c>
      <c r="I802" s="12" t="s">
        <v>375</v>
      </c>
      <c r="J802" s="12" t="s">
        <v>2325</v>
      </c>
      <c r="K802" s="12" t="s">
        <v>699</v>
      </c>
      <c r="L802" s="12" t="s">
        <v>697</v>
      </c>
      <c r="M802" s="12" t="s">
        <v>376</v>
      </c>
      <c r="N802" s="13">
        <v>12.244667</v>
      </c>
      <c r="O802" s="13">
        <v>10.64</v>
      </c>
      <c r="P802" s="13">
        <v>10.64</v>
      </c>
      <c r="Q802" s="13">
        <v>3.04</v>
      </c>
      <c r="R802" s="13">
        <v>1.52</v>
      </c>
      <c r="S802" s="13">
        <v>1.52</v>
      </c>
      <c r="T802" s="13">
        <v>1.52</v>
      </c>
      <c r="U802" s="13">
        <v>0.83599999999999997</v>
      </c>
      <c r="V802" s="13">
        <v>0.76</v>
      </c>
      <c r="W802" s="13">
        <v>0.76</v>
      </c>
      <c r="X802" s="13">
        <v>0.76</v>
      </c>
      <c r="Y802" s="30">
        <v>0.76</v>
      </c>
      <c r="Z802" s="14">
        <v>45.000667</v>
      </c>
      <c r="AA802" s="13">
        <v>0.76</v>
      </c>
      <c r="AB802" s="13">
        <v>0.76</v>
      </c>
      <c r="AC802" s="42">
        <f t="shared" si="49"/>
        <v>1.52</v>
      </c>
      <c r="AD802" s="42">
        <f t="shared" si="50"/>
        <v>-11.484667</v>
      </c>
      <c r="AE802" s="42">
        <f t="shared" si="51"/>
        <v>-9.8800000000000008</v>
      </c>
      <c r="AF802" s="42">
        <f t="shared" si="52"/>
        <v>-21.364667000000001</v>
      </c>
    </row>
    <row r="803" spans="1:32" hidden="1" x14ac:dyDescent="0.15">
      <c r="A803" s="12" t="s">
        <v>2326</v>
      </c>
      <c r="B803" s="12">
        <v>39</v>
      </c>
      <c r="C803" s="12" t="s">
        <v>401</v>
      </c>
      <c r="D803" s="12" t="s">
        <v>6</v>
      </c>
      <c r="E803" s="12" t="s">
        <v>6</v>
      </c>
      <c r="F803" s="12" t="s">
        <v>352</v>
      </c>
      <c r="G803" s="12" t="s">
        <v>2133</v>
      </c>
      <c r="H803" s="12" t="s">
        <v>490</v>
      </c>
      <c r="I803" s="12" t="s">
        <v>375</v>
      </c>
      <c r="J803" s="12" t="s">
        <v>2327</v>
      </c>
      <c r="K803" s="12" t="s">
        <v>699</v>
      </c>
      <c r="L803" s="12" t="s">
        <v>697</v>
      </c>
      <c r="M803" s="12" t="s">
        <v>376</v>
      </c>
      <c r="N803" s="13">
        <v>48.631999999999998</v>
      </c>
      <c r="O803" s="13">
        <v>48.597999999999999</v>
      </c>
      <c r="P803" s="13">
        <v>46.900666000000001</v>
      </c>
      <c r="Q803" s="13">
        <v>44.105333000000002</v>
      </c>
      <c r="R803" s="13">
        <v>45.026000000000003</v>
      </c>
      <c r="S803" s="13">
        <v>42.56</v>
      </c>
      <c r="T803" s="13">
        <v>42.256</v>
      </c>
      <c r="U803" s="13">
        <v>41.8</v>
      </c>
      <c r="V803" s="13">
        <v>41.8</v>
      </c>
      <c r="W803" s="13">
        <v>40.685333999999997</v>
      </c>
      <c r="X803" s="13">
        <v>40.28</v>
      </c>
      <c r="Y803" s="30">
        <v>40.28</v>
      </c>
      <c r="Z803" s="14">
        <v>522.92333299999996</v>
      </c>
      <c r="AA803" s="13">
        <v>40.28</v>
      </c>
      <c r="AB803" s="13">
        <v>40.28</v>
      </c>
      <c r="AC803" s="42">
        <f t="shared" si="49"/>
        <v>80.56</v>
      </c>
      <c r="AD803" s="42">
        <f t="shared" si="50"/>
        <v>-8.3519999999999968</v>
      </c>
      <c r="AE803" s="42">
        <f t="shared" si="51"/>
        <v>-8.3179999999999978</v>
      </c>
      <c r="AF803" s="42">
        <f t="shared" si="52"/>
        <v>-16.669999999999995</v>
      </c>
    </row>
    <row r="804" spans="1:32" hidden="1" x14ac:dyDescent="0.15">
      <c r="A804" s="12" t="s">
        <v>2328</v>
      </c>
      <c r="B804" s="12">
        <v>39</v>
      </c>
      <c r="C804" s="12" t="s">
        <v>401</v>
      </c>
      <c r="D804" s="12" t="s">
        <v>6</v>
      </c>
      <c r="E804" s="12" t="s">
        <v>6</v>
      </c>
      <c r="F804" s="12" t="s">
        <v>352</v>
      </c>
      <c r="G804" s="12" t="s">
        <v>2133</v>
      </c>
      <c r="H804" s="12" t="s">
        <v>490</v>
      </c>
      <c r="I804" s="12" t="s">
        <v>375</v>
      </c>
      <c r="J804" s="12" t="s">
        <v>204</v>
      </c>
      <c r="K804" s="12" t="s">
        <v>699</v>
      </c>
      <c r="L804" s="12" t="s">
        <v>697</v>
      </c>
      <c r="M804" s="12" t="s">
        <v>376</v>
      </c>
      <c r="N804" s="13">
        <v>31.934000000000001</v>
      </c>
      <c r="O804" s="13">
        <v>31.77</v>
      </c>
      <c r="P804" s="13">
        <v>31.77</v>
      </c>
      <c r="Q804" s="13">
        <v>31.77</v>
      </c>
      <c r="R804" s="13">
        <v>31.77</v>
      </c>
      <c r="S804" s="13">
        <v>31.77</v>
      </c>
      <c r="T804" s="13">
        <v>31.77</v>
      </c>
      <c r="U804" s="13">
        <v>29.906666999999999</v>
      </c>
      <c r="V804" s="13">
        <v>29.62</v>
      </c>
      <c r="W804" s="13">
        <v>29.62</v>
      </c>
      <c r="X804" s="13">
        <v>29.62</v>
      </c>
      <c r="Y804" s="30">
        <v>29.62</v>
      </c>
      <c r="Z804" s="14">
        <v>370.94066700000002</v>
      </c>
      <c r="AA804" s="13">
        <v>39.724998999999997</v>
      </c>
      <c r="AB804" s="13">
        <v>38.22</v>
      </c>
      <c r="AC804" s="42">
        <f t="shared" si="49"/>
        <v>77.944998999999996</v>
      </c>
      <c r="AD804" s="42">
        <f t="shared" si="50"/>
        <v>7.7909989999999958</v>
      </c>
      <c r="AE804" s="42">
        <f t="shared" si="51"/>
        <v>6.4499999999999993</v>
      </c>
      <c r="AF804" s="42">
        <f t="shared" si="52"/>
        <v>14.240998999999995</v>
      </c>
    </row>
    <row r="805" spans="1:32" hidden="1" x14ac:dyDescent="0.15">
      <c r="A805" s="12" t="s">
        <v>2329</v>
      </c>
      <c r="B805" s="12">
        <v>39</v>
      </c>
      <c r="C805" s="12" t="s">
        <v>401</v>
      </c>
      <c r="D805" s="12" t="s">
        <v>6</v>
      </c>
      <c r="E805" s="12" t="s">
        <v>6</v>
      </c>
      <c r="F805" s="12" t="s">
        <v>352</v>
      </c>
      <c r="G805" s="12" t="s">
        <v>2133</v>
      </c>
      <c r="H805" s="12" t="s">
        <v>490</v>
      </c>
      <c r="I805" s="12" t="s">
        <v>375</v>
      </c>
      <c r="J805" s="12" t="s">
        <v>2330</v>
      </c>
      <c r="K805" s="12" t="s">
        <v>699</v>
      </c>
      <c r="L805" s="12" t="s">
        <v>697</v>
      </c>
      <c r="M805" s="12" t="s">
        <v>376</v>
      </c>
      <c r="N805" s="13">
        <v>572.39333399999998</v>
      </c>
      <c r="O805" s="13">
        <v>561.66533400000003</v>
      </c>
      <c r="P805" s="13">
        <v>536.16066599999999</v>
      </c>
      <c r="Q805" s="13">
        <v>545.26466600000003</v>
      </c>
      <c r="R805" s="13">
        <v>520.42933300000004</v>
      </c>
      <c r="S805" s="13">
        <v>281.70733300000001</v>
      </c>
      <c r="T805" s="13">
        <v>273.48200100000003</v>
      </c>
      <c r="U805" s="13">
        <v>254.33</v>
      </c>
      <c r="V805" s="13">
        <v>256.03866599999998</v>
      </c>
      <c r="W805" s="13">
        <v>255.88399999999999</v>
      </c>
      <c r="X805" s="13">
        <v>253.05466699999999</v>
      </c>
      <c r="Y805" s="30">
        <v>250.49600000000001</v>
      </c>
      <c r="Z805" s="14">
        <v>4560.9059999999999</v>
      </c>
      <c r="AA805" s="13">
        <v>250.952</v>
      </c>
      <c r="AB805" s="13">
        <v>252.32</v>
      </c>
      <c r="AC805" s="42">
        <f t="shared" si="49"/>
        <v>503.27199999999999</v>
      </c>
      <c r="AD805" s="42">
        <f t="shared" si="50"/>
        <v>-321.44133399999998</v>
      </c>
      <c r="AE805" s="42">
        <f t="shared" si="51"/>
        <v>-309.34533400000004</v>
      </c>
      <c r="AF805" s="42">
        <f t="shared" si="52"/>
        <v>-630.78666799999996</v>
      </c>
    </row>
    <row r="806" spans="1:32" hidden="1" x14ac:dyDescent="0.15">
      <c r="A806" s="12" t="s">
        <v>2331</v>
      </c>
      <c r="B806" s="12">
        <v>39</v>
      </c>
      <c r="C806" s="12" t="s">
        <v>401</v>
      </c>
      <c r="D806" s="12" t="s">
        <v>6</v>
      </c>
      <c r="E806" s="12" t="s">
        <v>6</v>
      </c>
      <c r="F806" s="12" t="s">
        <v>352</v>
      </c>
      <c r="G806" s="12" t="s">
        <v>2133</v>
      </c>
      <c r="H806" s="12" t="s">
        <v>490</v>
      </c>
      <c r="I806" s="12" t="s">
        <v>375</v>
      </c>
      <c r="J806" s="12" t="s">
        <v>2332</v>
      </c>
      <c r="K806" s="12" t="s">
        <v>699</v>
      </c>
      <c r="L806" s="12" t="s">
        <v>697</v>
      </c>
      <c r="M806" s="12" t="s">
        <v>376</v>
      </c>
      <c r="N806" s="13">
        <v>12.878</v>
      </c>
      <c r="O806" s="13">
        <v>11.4</v>
      </c>
      <c r="P806" s="13">
        <v>11.4</v>
      </c>
      <c r="Q806" s="13">
        <v>13.891332999999999</v>
      </c>
      <c r="R806" s="13">
        <v>12.16</v>
      </c>
      <c r="S806" s="13">
        <v>12.16</v>
      </c>
      <c r="T806" s="13">
        <v>12.16</v>
      </c>
      <c r="U806" s="13">
        <v>12.16</v>
      </c>
      <c r="V806" s="13">
        <v>12.16</v>
      </c>
      <c r="W806" s="13">
        <v>13.612667</v>
      </c>
      <c r="X806" s="13">
        <v>12.16</v>
      </c>
      <c r="Y806" s="30">
        <v>12.16</v>
      </c>
      <c r="Z806" s="14">
        <v>148.30199999999999</v>
      </c>
      <c r="AA806" s="13">
        <v>12.16</v>
      </c>
      <c r="AB806" s="13">
        <v>12.16</v>
      </c>
      <c r="AC806" s="42">
        <f t="shared" si="49"/>
        <v>24.32</v>
      </c>
      <c r="AD806" s="42">
        <f t="shared" si="50"/>
        <v>-0.71799999999999997</v>
      </c>
      <c r="AE806" s="42">
        <f t="shared" si="51"/>
        <v>0.75999999999999979</v>
      </c>
      <c r="AF806" s="42">
        <f t="shared" si="52"/>
        <v>4.1999999999999815E-2</v>
      </c>
    </row>
    <row r="807" spans="1:32" hidden="1" x14ac:dyDescent="0.15">
      <c r="A807" s="12" t="s">
        <v>2333</v>
      </c>
      <c r="B807" s="12">
        <v>39</v>
      </c>
      <c r="C807" s="12" t="s">
        <v>401</v>
      </c>
      <c r="D807" s="12" t="s">
        <v>6</v>
      </c>
      <c r="E807" s="12" t="s">
        <v>6</v>
      </c>
      <c r="F807" s="12" t="s">
        <v>352</v>
      </c>
      <c r="G807" s="12" t="s">
        <v>2133</v>
      </c>
      <c r="H807" s="12" t="s">
        <v>490</v>
      </c>
      <c r="I807" s="12" t="s">
        <v>375</v>
      </c>
      <c r="J807" s="12" t="s">
        <v>2334</v>
      </c>
      <c r="K807" s="12" t="s">
        <v>699</v>
      </c>
      <c r="L807" s="12" t="s">
        <v>697</v>
      </c>
      <c r="M807" s="12" t="s">
        <v>376</v>
      </c>
      <c r="N807" s="13">
        <v>23.526665999999999</v>
      </c>
      <c r="O807" s="13">
        <v>23.442</v>
      </c>
      <c r="P807" s="13">
        <v>20.925332999999998</v>
      </c>
      <c r="Q807" s="13">
        <v>20.52</v>
      </c>
      <c r="R807" s="13">
        <v>19</v>
      </c>
      <c r="S807" s="13">
        <v>19</v>
      </c>
      <c r="T807" s="13">
        <v>19</v>
      </c>
      <c r="U807" s="13">
        <v>19</v>
      </c>
      <c r="V807" s="13">
        <v>19</v>
      </c>
      <c r="W807" s="13">
        <v>19.338000000000001</v>
      </c>
      <c r="X807" s="13">
        <v>18.239999999999998</v>
      </c>
      <c r="Y807" s="30">
        <v>18.239999999999998</v>
      </c>
      <c r="Z807" s="14">
        <v>239.231999</v>
      </c>
      <c r="AA807" s="13">
        <v>18.239999999999998</v>
      </c>
      <c r="AB807" s="13">
        <v>18.239999999999998</v>
      </c>
      <c r="AC807" s="42">
        <f t="shared" si="49"/>
        <v>36.479999999999997</v>
      </c>
      <c r="AD807" s="42">
        <f t="shared" si="50"/>
        <v>-5.2866660000000003</v>
      </c>
      <c r="AE807" s="42">
        <f t="shared" si="51"/>
        <v>-5.2020000000000017</v>
      </c>
      <c r="AF807" s="42">
        <f t="shared" si="52"/>
        <v>-10.488666000000002</v>
      </c>
    </row>
    <row r="808" spans="1:32" hidden="1" x14ac:dyDescent="0.15">
      <c r="A808" s="12" t="s">
        <v>2335</v>
      </c>
      <c r="B808" s="12">
        <v>39</v>
      </c>
      <c r="C808" s="12" t="s">
        <v>401</v>
      </c>
      <c r="D808" s="12" t="s">
        <v>6</v>
      </c>
      <c r="E808" s="12" t="s">
        <v>6</v>
      </c>
      <c r="F808" s="12" t="s">
        <v>352</v>
      </c>
      <c r="G808" s="12" t="s">
        <v>2133</v>
      </c>
      <c r="H808" s="12" t="s">
        <v>490</v>
      </c>
      <c r="I808" s="12" t="s">
        <v>375</v>
      </c>
      <c r="J808" s="12" t="s">
        <v>2336</v>
      </c>
      <c r="K808" s="12" t="s">
        <v>699</v>
      </c>
      <c r="L808" s="12" t="s">
        <v>697</v>
      </c>
      <c r="M808" s="12" t="s">
        <v>376</v>
      </c>
      <c r="N808" s="13">
        <v>9.8800000000000008</v>
      </c>
      <c r="O808" s="13">
        <v>9.8800000000000008</v>
      </c>
      <c r="P808" s="13">
        <v>9.5253329999999998</v>
      </c>
      <c r="Q808" s="13">
        <v>9.1199999999999992</v>
      </c>
      <c r="R808" s="13">
        <v>9.1199999999999992</v>
      </c>
      <c r="S808" s="13">
        <v>9.1199999999999992</v>
      </c>
      <c r="T808" s="13">
        <v>9.1199999999999992</v>
      </c>
      <c r="U808" s="13">
        <v>9.1199999999999992</v>
      </c>
      <c r="V808" s="13">
        <v>9.1199999999999992</v>
      </c>
      <c r="W808" s="13">
        <v>8.0306669999999993</v>
      </c>
      <c r="X808" s="13">
        <v>7.6</v>
      </c>
      <c r="Y808" s="30">
        <v>7.6</v>
      </c>
      <c r="Z808" s="14">
        <v>107.236</v>
      </c>
      <c r="AA808" s="13">
        <v>6.84</v>
      </c>
      <c r="AB808" s="13">
        <v>6.84</v>
      </c>
      <c r="AC808" s="42">
        <f t="shared" si="49"/>
        <v>13.68</v>
      </c>
      <c r="AD808" s="42">
        <f t="shared" si="50"/>
        <v>-3.0400000000000009</v>
      </c>
      <c r="AE808" s="42">
        <f t="shared" si="51"/>
        <v>-3.0400000000000009</v>
      </c>
      <c r="AF808" s="42">
        <f t="shared" si="52"/>
        <v>-6.0800000000000018</v>
      </c>
    </row>
    <row r="809" spans="1:32" hidden="1" x14ac:dyDescent="0.15">
      <c r="A809" s="12" t="s">
        <v>2337</v>
      </c>
      <c r="B809" s="12">
        <v>39</v>
      </c>
      <c r="C809" s="12" t="s">
        <v>401</v>
      </c>
      <c r="D809" s="12" t="s">
        <v>6</v>
      </c>
      <c r="E809" s="12" t="s">
        <v>6</v>
      </c>
      <c r="F809" s="12" t="s">
        <v>352</v>
      </c>
      <c r="G809" s="12" t="s">
        <v>2133</v>
      </c>
      <c r="H809" s="12" t="s">
        <v>490</v>
      </c>
      <c r="I809" s="12" t="s">
        <v>375</v>
      </c>
      <c r="J809" s="12" t="s">
        <v>2338</v>
      </c>
      <c r="K809" s="12" t="s">
        <v>699</v>
      </c>
      <c r="L809" s="12" t="s">
        <v>697</v>
      </c>
      <c r="M809" s="12" t="s">
        <v>376</v>
      </c>
      <c r="N809" s="13">
        <v>34.200000000000003</v>
      </c>
      <c r="O809" s="13">
        <v>40.423999999999999</v>
      </c>
      <c r="P809" s="13">
        <v>35.010666000000001</v>
      </c>
      <c r="Q809" s="13">
        <v>33.44</v>
      </c>
      <c r="R809" s="13">
        <v>35.610666999999999</v>
      </c>
      <c r="S809" s="13">
        <v>33.44</v>
      </c>
      <c r="T809" s="13">
        <v>33.44</v>
      </c>
      <c r="U809" s="13">
        <v>33.44</v>
      </c>
      <c r="V809" s="13">
        <v>33.44</v>
      </c>
      <c r="W809" s="13">
        <v>33.44</v>
      </c>
      <c r="X809" s="13">
        <v>32.68</v>
      </c>
      <c r="Y809" s="30">
        <v>32.68</v>
      </c>
      <c r="Z809" s="14">
        <v>411.24533300000002</v>
      </c>
      <c r="AA809" s="13">
        <v>32.68</v>
      </c>
      <c r="AB809" s="13">
        <v>32.68</v>
      </c>
      <c r="AC809" s="42">
        <f t="shared" si="49"/>
        <v>65.36</v>
      </c>
      <c r="AD809" s="42">
        <f t="shared" si="50"/>
        <v>-1.5200000000000031</v>
      </c>
      <c r="AE809" s="42">
        <f t="shared" si="51"/>
        <v>-7.7439999999999998</v>
      </c>
      <c r="AF809" s="42">
        <f t="shared" si="52"/>
        <v>-9.2640000000000029</v>
      </c>
    </row>
    <row r="810" spans="1:32" hidden="1" x14ac:dyDescent="0.15">
      <c r="A810" s="12" t="s">
        <v>2339</v>
      </c>
      <c r="B810" s="12">
        <v>39</v>
      </c>
      <c r="C810" s="12" t="s">
        <v>401</v>
      </c>
      <c r="D810" s="12" t="s">
        <v>6</v>
      </c>
      <c r="E810" s="12" t="s">
        <v>6</v>
      </c>
      <c r="F810" s="12" t="s">
        <v>352</v>
      </c>
      <c r="G810" s="12" t="s">
        <v>2133</v>
      </c>
      <c r="H810" s="12" t="s">
        <v>490</v>
      </c>
      <c r="I810" s="12" t="s">
        <v>375</v>
      </c>
      <c r="J810" s="12" t="s">
        <v>2340</v>
      </c>
      <c r="K810" s="12" t="s">
        <v>699</v>
      </c>
      <c r="L810" s="12" t="s">
        <v>697</v>
      </c>
      <c r="M810" s="12" t="s">
        <v>376</v>
      </c>
      <c r="N810" s="13">
        <v>16.239999999999998</v>
      </c>
      <c r="O810" s="13">
        <v>16.239999999999998</v>
      </c>
      <c r="P810" s="13">
        <v>16.239999999999998</v>
      </c>
      <c r="Q810" s="13">
        <v>16.239999999999998</v>
      </c>
      <c r="R810" s="13">
        <v>16.239999999999998</v>
      </c>
      <c r="S810" s="13">
        <v>16.239999999999998</v>
      </c>
      <c r="T810" s="13">
        <v>16.239999999999998</v>
      </c>
      <c r="U810" s="13">
        <v>16.239999999999998</v>
      </c>
      <c r="V810" s="13">
        <v>15.308332999999999</v>
      </c>
      <c r="W810" s="13">
        <v>14.09</v>
      </c>
      <c r="X810" s="13">
        <v>14.09</v>
      </c>
      <c r="Y810" s="30">
        <v>14.09</v>
      </c>
      <c r="Z810" s="14">
        <v>187.498333</v>
      </c>
      <c r="AA810" s="13">
        <v>16.239999999999998</v>
      </c>
      <c r="AB810" s="13">
        <v>16.239999999999998</v>
      </c>
      <c r="AC810" s="42">
        <f t="shared" si="49"/>
        <v>32.479999999999997</v>
      </c>
      <c r="AD810" s="42">
        <f t="shared" si="50"/>
        <v>0</v>
      </c>
      <c r="AE810" s="42">
        <f t="shared" si="51"/>
        <v>0</v>
      </c>
      <c r="AF810" s="42">
        <f t="shared" si="52"/>
        <v>0</v>
      </c>
    </row>
    <row r="811" spans="1:32" hidden="1" x14ac:dyDescent="0.15">
      <c r="A811" s="12" t="s">
        <v>2341</v>
      </c>
      <c r="B811" s="12">
        <v>39</v>
      </c>
      <c r="C811" s="12" t="s">
        <v>401</v>
      </c>
      <c r="D811" s="12" t="s">
        <v>6</v>
      </c>
      <c r="E811" s="12" t="s">
        <v>6</v>
      </c>
      <c r="F811" s="12" t="s">
        <v>352</v>
      </c>
      <c r="G811" s="12" t="s">
        <v>2133</v>
      </c>
      <c r="H811" s="12" t="s">
        <v>490</v>
      </c>
      <c r="I811" s="12" t="s">
        <v>375</v>
      </c>
      <c r="J811" s="12" t="s">
        <v>2340</v>
      </c>
      <c r="K811" s="12" t="s">
        <v>699</v>
      </c>
      <c r="L811" s="12" t="s">
        <v>697</v>
      </c>
      <c r="M811" s="12" t="s">
        <v>376</v>
      </c>
      <c r="N811" s="13">
        <v>484.69666699999999</v>
      </c>
      <c r="O811" s="13">
        <v>474.10533099999998</v>
      </c>
      <c r="P811" s="13">
        <v>465.32333299999999</v>
      </c>
      <c r="Q811" s="13">
        <v>381.376667</v>
      </c>
      <c r="R811" s="13">
        <v>221.11799999999999</v>
      </c>
      <c r="S811" s="13">
        <v>187.72</v>
      </c>
      <c r="T811" s="13">
        <v>182.551998</v>
      </c>
      <c r="U811" s="13">
        <v>161.677335</v>
      </c>
      <c r="V811" s="13">
        <v>154.15333000000001</v>
      </c>
      <c r="W811" s="13">
        <v>146.502669</v>
      </c>
      <c r="X811" s="13">
        <v>142.069333</v>
      </c>
      <c r="Y811" s="30">
        <v>141.28399999999999</v>
      </c>
      <c r="Z811" s="14">
        <v>3142.5786629999998</v>
      </c>
      <c r="AA811" s="13">
        <v>139.409333</v>
      </c>
      <c r="AB811" s="13">
        <v>138.32</v>
      </c>
      <c r="AC811" s="42">
        <f t="shared" si="49"/>
        <v>277.729333</v>
      </c>
      <c r="AD811" s="42">
        <f t="shared" si="50"/>
        <v>-345.28733399999999</v>
      </c>
      <c r="AE811" s="42">
        <f t="shared" si="51"/>
        <v>-335.78533099999999</v>
      </c>
      <c r="AF811" s="42">
        <f t="shared" si="52"/>
        <v>-681.07266499999992</v>
      </c>
    </row>
    <row r="812" spans="1:32" hidden="1" x14ac:dyDescent="0.15">
      <c r="A812" s="12" t="s">
        <v>2342</v>
      </c>
      <c r="B812" s="12">
        <v>39</v>
      </c>
      <c r="C812" s="12" t="s">
        <v>401</v>
      </c>
      <c r="D812" s="12" t="s">
        <v>6</v>
      </c>
      <c r="E812" s="12" t="s">
        <v>6</v>
      </c>
      <c r="F812" s="12" t="s">
        <v>352</v>
      </c>
      <c r="G812" s="12" t="s">
        <v>2133</v>
      </c>
      <c r="H812" s="12" t="s">
        <v>490</v>
      </c>
      <c r="I812" s="12" t="s">
        <v>375</v>
      </c>
      <c r="J812" s="12" t="s">
        <v>2343</v>
      </c>
      <c r="K812" s="12" t="s">
        <v>699</v>
      </c>
      <c r="L812" s="12" t="s">
        <v>697</v>
      </c>
      <c r="M812" s="12" t="s">
        <v>376</v>
      </c>
      <c r="N812" s="13">
        <v>1.05</v>
      </c>
      <c r="O812" s="13">
        <v>-0.35</v>
      </c>
      <c r="P812" s="13">
        <v>0</v>
      </c>
      <c r="Q812" s="13">
        <v>0</v>
      </c>
      <c r="R812" s="13">
        <v>0</v>
      </c>
      <c r="S812" s="13">
        <v>0</v>
      </c>
      <c r="T812" s="13">
        <v>0</v>
      </c>
      <c r="U812" s="13">
        <v>0</v>
      </c>
      <c r="V812" s="13">
        <v>0</v>
      </c>
      <c r="W812" s="13">
        <v>0</v>
      </c>
      <c r="X812" s="13">
        <v>0</v>
      </c>
      <c r="Y812" s="30">
        <v>0</v>
      </c>
      <c r="Z812" s="14">
        <v>0.7</v>
      </c>
      <c r="AA812" s="13">
        <v>0</v>
      </c>
      <c r="AB812" s="13">
        <v>0</v>
      </c>
      <c r="AC812" s="42">
        <f t="shared" si="49"/>
        <v>0</v>
      </c>
      <c r="AD812" s="42">
        <f t="shared" si="50"/>
        <v>-1.05</v>
      </c>
      <c r="AE812" s="42">
        <f t="shared" si="51"/>
        <v>0.35</v>
      </c>
      <c r="AF812" s="42">
        <f t="shared" si="52"/>
        <v>-0.70000000000000007</v>
      </c>
    </row>
    <row r="813" spans="1:32" hidden="1" x14ac:dyDescent="0.15">
      <c r="A813" s="12" t="s">
        <v>2344</v>
      </c>
      <c r="B813" s="12">
        <v>39</v>
      </c>
      <c r="C813" s="12" t="s">
        <v>401</v>
      </c>
      <c r="D813" s="12" t="s">
        <v>6</v>
      </c>
      <c r="E813" s="12" t="s">
        <v>6</v>
      </c>
      <c r="F813" s="12" t="s">
        <v>352</v>
      </c>
      <c r="G813" s="12" t="s">
        <v>2133</v>
      </c>
      <c r="H813" s="12" t="s">
        <v>490</v>
      </c>
      <c r="I813" s="12" t="s">
        <v>375</v>
      </c>
      <c r="J813" s="12" t="s">
        <v>2345</v>
      </c>
      <c r="K813" s="12" t="s">
        <v>699</v>
      </c>
      <c r="L813" s="12" t="s">
        <v>697</v>
      </c>
      <c r="M813" s="12" t="s">
        <v>376</v>
      </c>
      <c r="N813" s="13">
        <v>1.05</v>
      </c>
      <c r="O813" s="13">
        <v>-0.35</v>
      </c>
      <c r="P813" s="13">
        <v>0</v>
      </c>
      <c r="Q813" s="13">
        <v>0</v>
      </c>
      <c r="R813" s="13">
        <v>0</v>
      </c>
      <c r="S813" s="13">
        <v>0</v>
      </c>
      <c r="T813" s="13">
        <v>0</v>
      </c>
      <c r="U813" s="13">
        <v>0</v>
      </c>
      <c r="V813" s="13">
        <v>0</v>
      </c>
      <c r="W813" s="13">
        <v>0</v>
      </c>
      <c r="X813" s="13">
        <v>0</v>
      </c>
      <c r="Y813" s="30">
        <v>0</v>
      </c>
      <c r="Z813" s="14">
        <v>0.7</v>
      </c>
      <c r="AA813" s="13">
        <v>0</v>
      </c>
      <c r="AB813" s="13">
        <v>0</v>
      </c>
      <c r="AC813" s="42">
        <f t="shared" si="49"/>
        <v>0</v>
      </c>
      <c r="AD813" s="42">
        <f t="shared" si="50"/>
        <v>-1.05</v>
      </c>
      <c r="AE813" s="42">
        <f t="shared" si="51"/>
        <v>0.35</v>
      </c>
      <c r="AF813" s="42">
        <f t="shared" si="52"/>
        <v>-0.70000000000000007</v>
      </c>
    </row>
    <row r="814" spans="1:32" hidden="1" x14ac:dyDescent="0.15">
      <c r="A814" s="12" t="s">
        <v>2346</v>
      </c>
      <c r="B814" s="12">
        <v>39</v>
      </c>
      <c r="C814" s="12" t="s">
        <v>401</v>
      </c>
      <c r="D814" s="12" t="s">
        <v>6</v>
      </c>
      <c r="E814" s="12" t="s">
        <v>6</v>
      </c>
      <c r="F814" s="12" t="s">
        <v>352</v>
      </c>
      <c r="G814" s="12" t="s">
        <v>2133</v>
      </c>
      <c r="H814" s="12" t="s">
        <v>490</v>
      </c>
      <c r="I814" s="12" t="s">
        <v>375</v>
      </c>
      <c r="J814" s="12" t="s">
        <v>2345</v>
      </c>
      <c r="K814" s="12" t="s">
        <v>699</v>
      </c>
      <c r="L814" s="12" t="s">
        <v>697</v>
      </c>
      <c r="M814" s="12" t="s">
        <v>376</v>
      </c>
      <c r="N814" s="13">
        <v>1.05</v>
      </c>
      <c r="O814" s="13">
        <v>-0.35</v>
      </c>
      <c r="P814" s="13">
        <v>0</v>
      </c>
      <c r="Q814" s="13">
        <v>0</v>
      </c>
      <c r="R814" s="13">
        <v>0</v>
      </c>
      <c r="S814" s="13">
        <v>0</v>
      </c>
      <c r="T814" s="13">
        <v>0</v>
      </c>
      <c r="U814" s="13">
        <v>0</v>
      </c>
      <c r="V814" s="13">
        <v>0</v>
      </c>
      <c r="W814" s="13">
        <v>0</v>
      </c>
      <c r="X814" s="13">
        <v>0</v>
      </c>
      <c r="Y814" s="30">
        <v>0</v>
      </c>
      <c r="Z814" s="14">
        <v>0.7</v>
      </c>
      <c r="AA814" s="13">
        <v>0</v>
      </c>
      <c r="AB814" s="13">
        <v>0</v>
      </c>
      <c r="AC814" s="42">
        <f t="shared" si="49"/>
        <v>0</v>
      </c>
      <c r="AD814" s="42">
        <f t="shared" si="50"/>
        <v>-1.05</v>
      </c>
      <c r="AE814" s="42">
        <f t="shared" si="51"/>
        <v>0.35</v>
      </c>
      <c r="AF814" s="42">
        <f t="shared" si="52"/>
        <v>-0.70000000000000007</v>
      </c>
    </row>
    <row r="815" spans="1:32" hidden="1" x14ac:dyDescent="0.15">
      <c r="A815" s="12" t="s">
        <v>2347</v>
      </c>
      <c r="B815" s="12">
        <v>39</v>
      </c>
      <c r="C815" s="12" t="s">
        <v>401</v>
      </c>
      <c r="D815" s="12" t="s">
        <v>6</v>
      </c>
      <c r="E815" s="12" t="s">
        <v>6</v>
      </c>
      <c r="F815" s="12" t="s">
        <v>352</v>
      </c>
      <c r="G815" s="12" t="s">
        <v>2133</v>
      </c>
      <c r="H815" s="12" t="s">
        <v>490</v>
      </c>
      <c r="I815" s="12" t="s">
        <v>375</v>
      </c>
      <c r="J815" s="12" t="s">
        <v>2348</v>
      </c>
      <c r="K815" s="12" t="s">
        <v>699</v>
      </c>
      <c r="L815" s="12" t="s">
        <v>697</v>
      </c>
      <c r="M815" s="12" t="s">
        <v>376</v>
      </c>
      <c r="N815" s="13">
        <v>3.82</v>
      </c>
      <c r="O815" s="13">
        <v>3.82</v>
      </c>
      <c r="P815" s="13">
        <v>3.82</v>
      </c>
      <c r="Q815" s="13">
        <v>3.82</v>
      </c>
      <c r="R815" s="13">
        <v>3.82</v>
      </c>
      <c r="S815" s="13">
        <v>0.38200000000000001</v>
      </c>
      <c r="T815" s="13">
        <v>0</v>
      </c>
      <c r="U815" s="13">
        <v>0</v>
      </c>
      <c r="V815" s="13">
        <v>0</v>
      </c>
      <c r="W815" s="13">
        <v>0</v>
      </c>
      <c r="X815" s="13">
        <v>0</v>
      </c>
      <c r="Y815" s="30">
        <v>0</v>
      </c>
      <c r="Z815" s="14">
        <v>19.481999999999999</v>
      </c>
      <c r="AA815" s="13">
        <v>0</v>
      </c>
      <c r="AB815" s="13">
        <v>0</v>
      </c>
      <c r="AC815" s="42">
        <f t="shared" si="49"/>
        <v>0</v>
      </c>
      <c r="AD815" s="42">
        <f t="shared" si="50"/>
        <v>-3.82</v>
      </c>
      <c r="AE815" s="42">
        <f t="shared" si="51"/>
        <v>-3.82</v>
      </c>
      <c r="AF815" s="42">
        <f t="shared" si="52"/>
        <v>-7.64</v>
      </c>
    </row>
    <row r="816" spans="1:32" hidden="1" x14ac:dyDescent="0.15">
      <c r="A816" s="12" t="s">
        <v>2349</v>
      </c>
      <c r="B816" s="12">
        <v>39</v>
      </c>
      <c r="C816" s="12" t="s">
        <v>401</v>
      </c>
      <c r="D816" s="12" t="s">
        <v>6</v>
      </c>
      <c r="E816" s="12" t="s">
        <v>6</v>
      </c>
      <c r="F816" s="12" t="s">
        <v>352</v>
      </c>
      <c r="G816" s="12" t="s">
        <v>2133</v>
      </c>
      <c r="H816" s="12" t="s">
        <v>490</v>
      </c>
      <c r="I816" s="12" t="s">
        <v>375</v>
      </c>
      <c r="J816" s="12" t="s">
        <v>2350</v>
      </c>
      <c r="K816" s="12" t="s">
        <v>699</v>
      </c>
      <c r="L816" s="12" t="s">
        <v>697</v>
      </c>
      <c r="M816" s="12" t="s">
        <v>376</v>
      </c>
      <c r="N816" s="13">
        <v>1.05</v>
      </c>
      <c r="O816" s="13">
        <v>-0.35</v>
      </c>
      <c r="P816" s="13">
        <v>0</v>
      </c>
      <c r="Q816" s="13">
        <v>0</v>
      </c>
      <c r="R816" s="13">
        <v>0</v>
      </c>
      <c r="S816" s="13">
        <v>0</v>
      </c>
      <c r="T816" s="13">
        <v>0</v>
      </c>
      <c r="U816" s="13">
        <v>0</v>
      </c>
      <c r="V816" s="13">
        <v>0</v>
      </c>
      <c r="W816" s="13">
        <v>0</v>
      </c>
      <c r="X816" s="13">
        <v>0</v>
      </c>
      <c r="Y816" s="30">
        <v>0</v>
      </c>
      <c r="Z816" s="14">
        <v>0.7</v>
      </c>
      <c r="AA816" s="13">
        <v>0</v>
      </c>
      <c r="AB816" s="13">
        <v>0</v>
      </c>
      <c r="AC816" s="42">
        <f t="shared" si="49"/>
        <v>0</v>
      </c>
      <c r="AD816" s="42">
        <f t="shared" si="50"/>
        <v>-1.05</v>
      </c>
      <c r="AE816" s="42">
        <f t="shared" si="51"/>
        <v>0.35</v>
      </c>
      <c r="AF816" s="42">
        <f t="shared" si="52"/>
        <v>-0.70000000000000007</v>
      </c>
    </row>
    <row r="817" spans="1:32" hidden="1" x14ac:dyDescent="0.15">
      <c r="A817" s="12" t="s">
        <v>2351</v>
      </c>
      <c r="B817" s="12">
        <v>39</v>
      </c>
      <c r="C817" s="12" t="s">
        <v>401</v>
      </c>
      <c r="D817" s="12" t="s">
        <v>6</v>
      </c>
      <c r="E817" s="12" t="s">
        <v>6</v>
      </c>
      <c r="F817" s="12" t="s">
        <v>352</v>
      </c>
      <c r="G817" s="12" t="s">
        <v>2133</v>
      </c>
      <c r="H817" s="12" t="s">
        <v>490</v>
      </c>
      <c r="I817" s="12" t="s">
        <v>375</v>
      </c>
      <c r="J817" s="12" t="s">
        <v>2352</v>
      </c>
      <c r="K817" s="12" t="s">
        <v>699</v>
      </c>
      <c r="L817" s="12" t="s">
        <v>697</v>
      </c>
      <c r="M817" s="12" t="s">
        <v>376</v>
      </c>
      <c r="N817" s="13">
        <v>2.15</v>
      </c>
      <c r="O817" s="13">
        <v>7.7</v>
      </c>
      <c r="P817" s="13">
        <v>4.3</v>
      </c>
      <c r="Q817" s="13">
        <v>4.3</v>
      </c>
      <c r="R817" s="13">
        <v>4.3</v>
      </c>
      <c r="S817" s="13">
        <v>4.3</v>
      </c>
      <c r="T817" s="13">
        <v>4.3</v>
      </c>
      <c r="U817" s="13">
        <v>4.3</v>
      </c>
      <c r="V817" s="13">
        <v>4.3</v>
      </c>
      <c r="W817" s="13">
        <v>4.3</v>
      </c>
      <c r="X817" s="13">
        <v>4.3</v>
      </c>
      <c r="Y817" s="30">
        <v>4.3</v>
      </c>
      <c r="Z817" s="14">
        <v>52.85</v>
      </c>
      <c r="AA817" s="13">
        <v>4.3</v>
      </c>
      <c r="AB817" s="13">
        <v>4.3</v>
      </c>
      <c r="AC817" s="42">
        <f t="shared" si="49"/>
        <v>8.6</v>
      </c>
      <c r="AD817" s="42">
        <f t="shared" si="50"/>
        <v>2.15</v>
      </c>
      <c r="AE817" s="42">
        <f t="shared" si="51"/>
        <v>-3.4000000000000004</v>
      </c>
      <c r="AF817" s="42">
        <f t="shared" si="52"/>
        <v>-1.2500000000000004</v>
      </c>
    </row>
    <row r="818" spans="1:32" hidden="1" x14ac:dyDescent="0.15">
      <c r="A818" s="12" t="s">
        <v>2353</v>
      </c>
      <c r="B818" s="12">
        <v>39</v>
      </c>
      <c r="C818" s="12" t="s">
        <v>401</v>
      </c>
      <c r="D818" s="12" t="s">
        <v>6</v>
      </c>
      <c r="E818" s="12" t="s">
        <v>6</v>
      </c>
      <c r="F818" s="12" t="s">
        <v>352</v>
      </c>
      <c r="G818" s="12" t="s">
        <v>2133</v>
      </c>
      <c r="H818" s="12" t="s">
        <v>490</v>
      </c>
      <c r="I818" s="12" t="s">
        <v>375</v>
      </c>
      <c r="J818" s="12" t="s">
        <v>2354</v>
      </c>
      <c r="K818" s="12" t="s">
        <v>699</v>
      </c>
      <c r="L818" s="12" t="s">
        <v>697</v>
      </c>
      <c r="M818" s="12" t="s">
        <v>376</v>
      </c>
      <c r="N818" s="13">
        <v>3.82</v>
      </c>
      <c r="O818" s="13">
        <v>3.82</v>
      </c>
      <c r="P818" s="13">
        <v>2.7226669999999999</v>
      </c>
      <c r="Q818" s="13">
        <v>2.15</v>
      </c>
      <c r="R818" s="13">
        <v>2.15</v>
      </c>
      <c r="S818" s="13">
        <v>2.15</v>
      </c>
      <c r="T818" s="13">
        <v>2.15</v>
      </c>
      <c r="U818" s="13">
        <v>2.15</v>
      </c>
      <c r="V818" s="13">
        <v>2.15</v>
      </c>
      <c r="W818" s="13">
        <v>2.15</v>
      </c>
      <c r="X818" s="13">
        <v>2.15</v>
      </c>
      <c r="Y818" s="30">
        <v>2.15</v>
      </c>
      <c r="Z818" s="14">
        <v>29.712667</v>
      </c>
      <c r="AA818" s="13">
        <v>2.15</v>
      </c>
      <c r="AB818" s="13">
        <v>2.15</v>
      </c>
      <c r="AC818" s="42">
        <f t="shared" si="49"/>
        <v>4.3</v>
      </c>
      <c r="AD818" s="42">
        <f t="shared" si="50"/>
        <v>-1.67</v>
      </c>
      <c r="AE818" s="42">
        <f t="shared" si="51"/>
        <v>-1.67</v>
      </c>
      <c r="AF818" s="42">
        <f t="shared" si="52"/>
        <v>-3.34</v>
      </c>
    </row>
    <row r="819" spans="1:32" hidden="1" x14ac:dyDescent="0.15">
      <c r="A819" s="12" t="s">
        <v>2355</v>
      </c>
      <c r="B819" s="12">
        <v>39</v>
      </c>
      <c r="C819" s="12" t="s">
        <v>401</v>
      </c>
      <c r="D819" s="12" t="s">
        <v>6</v>
      </c>
      <c r="E819" s="12" t="s">
        <v>6</v>
      </c>
      <c r="F819" s="12" t="s">
        <v>352</v>
      </c>
      <c r="G819" s="12" t="s">
        <v>2133</v>
      </c>
      <c r="H819" s="12" t="s">
        <v>490</v>
      </c>
      <c r="I819" s="12" t="s">
        <v>375</v>
      </c>
      <c r="J819" s="12" t="s">
        <v>2356</v>
      </c>
      <c r="K819" s="12" t="s">
        <v>699</v>
      </c>
      <c r="L819" s="12" t="s">
        <v>697</v>
      </c>
      <c r="M819" s="12" t="s">
        <v>376</v>
      </c>
      <c r="N819" s="13">
        <v>2.15</v>
      </c>
      <c r="O819" s="13">
        <v>2.15</v>
      </c>
      <c r="P819" s="13">
        <v>2.15</v>
      </c>
      <c r="Q819" s="13">
        <v>2.15</v>
      </c>
      <c r="R819" s="13">
        <v>2.15</v>
      </c>
      <c r="S819" s="13">
        <v>2.15</v>
      </c>
      <c r="T819" s="13">
        <v>2.15</v>
      </c>
      <c r="U819" s="13">
        <v>2.15</v>
      </c>
      <c r="V819" s="13">
        <v>2.15</v>
      </c>
      <c r="W819" s="13">
        <v>2.15</v>
      </c>
      <c r="X819" s="13">
        <v>2.15</v>
      </c>
      <c r="Y819" s="30">
        <v>2.15</v>
      </c>
      <c r="Z819" s="14">
        <v>25.8</v>
      </c>
      <c r="AA819" s="13">
        <v>2.15</v>
      </c>
      <c r="AB819" s="13">
        <v>2.15</v>
      </c>
      <c r="AC819" s="42">
        <f t="shared" si="49"/>
        <v>4.3</v>
      </c>
      <c r="AD819" s="42">
        <f t="shared" si="50"/>
        <v>0</v>
      </c>
      <c r="AE819" s="42">
        <f t="shared" si="51"/>
        <v>0</v>
      </c>
      <c r="AF819" s="42">
        <f t="shared" si="52"/>
        <v>0</v>
      </c>
    </row>
    <row r="820" spans="1:32" hidden="1" x14ac:dyDescent="0.15">
      <c r="A820" s="12" t="s">
        <v>2357</v>
      </c>
      <c r="B820" s="12">
        <v>39</v>
      </c>
      <c r="C820" s="12" t="s">
        <v>401</v>
      </c>
      <c r="D820" s="12" t="s">
        <v>6</v>
      </c>
      <c r="E820" s="12" t="s">
        <v>6</v>
      </c>
      <c r="F820" s="12" t="s">
        <v>352</v>
      </c>
      <c r="G820" s="12" t="s">
        <v>2133</v>
      </c>
      <c r="H820" s="12" t="s">
        <v>490</v>
      </c>
      <c r="I820" s="12" t="s">
        <v>375</v>
      </c>
      <c r="J820" s="12" t="s">
        <v>2358</v>
      </c>
      <c r="K820" s="12" t="s">
        <v>699</v>
      </c>
      <c r="L820" s="12" t="s">
        <v>697</v>
      </c>
      <c r="M820" s="12" t="s">
        <v>376</v>
      </c>
      <c r="N820" s="13">
        <v>2.15</v>
      </c>
      <c r="O820" s="13">
        <v>2.15</v>
      </c>
      <c r="P820" s="13">
        <v>2.15</v>
      </c>
      <c r="Q820" s="13">
        <v>2.15</v>
      </c>
      <c r="R820" s="13">
        <v>2.15</v>
      </c>
      <c r="S820" s="13">
        <v>2.15</v>
      </c>
      <c r="T820" s="13">
        <v>2.15</v>
      </c>
      <c r="U820" s="13">
        <v>0</v>
      </c>
      <c r="V820" s="13">
        <v>0</v>
      </c>
      <c r="W820" s="13">
        <v>0</v>
      </c>
      <c r="X820" s="13">
        <v>0</v>
      </c>
      <c r="Y820" s="30">
        <v>0</v>
      </c>
      <c r="Z820" s="14">
        <v>15.05</v>
      </c>
      <c r="AA820" s="13">
        <v>0</v>
      </c>
      <c r="AB820" s="13">
        <v>0</v>
      </c>
      <c r="AC820" s="42">
        <f t="shared" si="49"/>
        <v>0</v>
      </c>
      <c r="AD820" s="42">
        <f t="shared" si="50"/>
        <v>-2.15</v>
      </c>
      <c r="AE820" s="42">
        <f t="shared" si="51"/>
        <v>-2.15</v>
      </c>
      <c r="AF820" s="42">
        <f t="shared" si="52"/>
        <v>-4.3</v>
      </c>
    </row>
    <row r="821" spans="1:32" hidden="1" x14ac:dyDescent="0.15">
      <c r="A821" s="12" t="s">
        <v>2359</v>
      </c>
      <c r="B821" s="12">
        <v>39</v>
      </c>
      <c r="C821" s="12" t="s">
        <v>401</v>
      </c>
      <c r="D821" s="12" t="s">
        <v>6</v>
      </c>
      <c r="E821" s="12" t="s">
        <v>6</v>
      </c>
      <c r="F821" s="12" t="s">
        <v>352</v>
      </c>
      <c r="G821" s="12" t="s">
        <v>2133</v>
      </c>
      <c r="H821" s="12" t="s">
        <v>490</v>
      </c>
      <c r="I821" s="12" t="s">
        <v>375</v>
      </c>
      <c r="J821" s="12" t="s">
        <v>2360</v>
      </c>
      <c r="K821" s="12" t="s">
        <v>699</v>
      </c>
      <c r="L821" s="12" t="s">
        <v>697</v>
      </c>
      <c r="M821" s="12" t="s">
        <v>376</v>
      </c>
      <c r="N821" s="13">
        <v>2.1</v>
      </c>
      <c r="O821" s="13">
        <v>-0.7</v>
      </c>
      <c r="P821" s="13">
        <v>0</v>
      </c>
      <c r="Q821" s="13">
        <v>0</v>
      </c>
      <c r="R821" s="13">
        <v>0</v>
      </c>
      <c r="S821" s="13">
        <v>0</v>
      </c>
      <c r="T821" s="13">
        <v>0</v>
      </c>
      <c r="U821" s="13">
        <v>0</v>
      </c>
      <c r="V821" s="13">
        <v>0</v>
      </c>
      <c r="W821" s="13">
        <v>0</v>
      </c>
      <c r="X821" s="13">
        <v>0</v>
      </c>
      <c r="Y821" s="30">
        <v>0</v>
      </c>
      <c r="Z821" s="14">
        <v>1.4</v>
      </c>
      <c r="AA821" s="13">
        <v>0</v>
      </c>
      <c r="AB821" s="13">
        <v>0</v>
      </c>
      <c r="AC821" s="42">
        <f t="shared" si="49"/>
        <v>0</v>
      </c>
      <c r="AD821" s="42">
        <f t="shared" si="50"/>
        <v>-2.1</v>
      </c>
      <c r="AE821" s="42">
        <f t="shared" si="51"/>
        <v>0.7</v>
      </c>
      <c r="AF821" s="42">
        <f t="shared" si="52"/>
        <v>-1.4000000000000001</v>
      </c>
    </row>
    <row r="822" spans="1:32" hidden="1" x14ac:dyDescent="0.15">
      <c r="A822" s="12" t="s">
        <v>2361</v>
      </c>
      <c r="B822" s="12">
        <v>39</v>
      </c>
      <c r="C822" s="12" t="s">
        <v>401</v>
      </c>
      <c r="D822" s="12" t="s">
        <v>6</v>
      </c>
      <c r="E822" s="12" t="s">
        <v>6</v>
      </c>
      <c r="F822" s="12" t="s">
        <v>352</v>
      </c>
      <c r="G822" s="12" t="s">
        <v>2133</v>
      </c>
      <c r="H822" s="12" t="s">
        <v>490</v>
      </c>
      <c r="I822" s="12" t="s">
        <v>375</v>
      </c>
      <c r="J822" s="12" t="s">
        <v>2362</v>
      </c>
      <c r="K822" s="12" t="s">
        <v>699</v>
      </c>
      <c r="L822" s="12" t="s">
        <v>697</v>
      </c>
      <c r="M822" s="12" t="s">
        <v>376</v>
      </c>
      <c r="N822" s="13">
        <v>3.4</v>
      </c>
      <c r="O822" s="13">
        <v>2.15</v>
      </c>
      <c r="P822" s="13">
        <v>2.15</v>
      </c>
      <c r="Q822" s="13">
        <v>2.15</v>
      </c>
      <c r="R822" s="13">
        <v>2.15</v>
      </c>
      <c r="S822" s="13">
        <v>2.15</v>
      </c>
      <c r="T822" s="13">
        <v>0.57333299999999998</v>
      </c>
      <c r="U822" s="13">
        <v>0</v>
      </c>
      <c r="V822" s="13">
        <v>0</v>
      </c>
      <c r="W822" s="13">
        <v>0</v>
      </c>
      <c r="X822" s="13">
        <v>0</v>
      </c>
      <c r="Y822" s="30">
        <v>0</v>
      </c>
      <c r="Z822" s="14">
        <v>14.723333</v>
      </c>
      <c r="AA822" s="13">
        <v>2.15</v>
      </c>
      <c r="AB822" s="13">
        <v>2.15</v>
      </c>
      <c r="AC822" s="42">
        <f t="shared" si="49"/>
        <v>4.3</v>
      </c>
      <c r="AD822" s="42">
        <f t="shared" si="50"/>
        <v>-1.25</v>
      </c>
      <c r="AE822" s="42">
        <f t="shared" si="51"/>
        <v>0</v>
      </c>
      <c r="AF822" s="42">
        <f t="shared" si="52"/>
        <v>-1.25</v>
      </c>
    </row>
    <row r="823" spans="1:32" hidden="1" x14ac:dyDescent="0.15">
      <c r="A823" s="12" t="s">
        <v>2363</v>
      </c>
      <c r="B823" s="12">
        <v>39</v>
      </c>
      <c r="C823" s="12" t="s">
        <v>401</v>
      </c>
      <c r="D823" s="12" t="s">
        <v>6</v>
      </c>
      <c r="E823" s="12" t="s">
        <v>6</v>
      </c>
      <c r="F823" s="12" t="s">
        <v>352</v>
      </c>
      <c r="G823" s="12" t="s">
        <v>2133</v>
      </c>
      <c r="H823" s="12" t="s">
        <v>490</v>
      </c>
      <c r="I823" s="12" t="s">
        <v>375</v>
      </c>
      <c r="J823" s="12" t="s">
        <v>2364</v>
      </c>
      <c r="K823" s="12" t="s">
        <v>699</v>
      </c>
      <c r="L823" s="12" t="s">
        <v>697</v>
      </c>
      <c r="M823" s="12" t="s">
        <v>376</v>
      </c>
      <c r="N823" s="13">
        <v>6.61</v>
      </c>
      <c r="O823" s="13">
        <v>6.61</v>
      </c>
      <c r="P823" s="13">
        <v>6.61</v>
      </c>
      <c r="Q823" s="13">
        <v>6.61</v>
      </c>
      <c r="R823" s="13">
        <v>6.61</v>
      </c>
      <c r="S823" s="13">
        <v>6.61</v>
      </c>
      <c r="T823" s="13">
        <v>6.61</v>
      </c>
      <c r="U823" s="13">
        <v>6.61</v>
      </c>
      <c r="V823" s="13">
        <v>0</v>
      </c>
      <c r="W823" s="13">
        <v>0</v>
      </c>
      <c r="X823" s="13">
        <v>0</v>
      </c>
      <c r="Y823" s="30">
        <v>0</v>
      </c>
      <c r="Z823" s="14">
        <v>52.88</v>
      </c>
      <c r="AA823" s="13">
        <v>0</v>
      </c>
      <c r="AB823" s="13">
        <v>0</v>
      </c>
      <c r="AC823" s="42">
        <f t="shared" si="49"/>
        <v>0</v>
      </c>
      <c r="AD823" s="42">
        <f t="shared" si="50"/>
        <v>-6.61</v>
      </c>
      <c r="AE823" s="42">
        <f t="shared" si="51"/>
        <v>-6.61</v>
      </c>
      <c r="AF823" s="42">
        <f t="shared" si="52"/>
        <v>-13.22</v>
      </c>
    </row>
    <row r="824" spans="1:32" hidden="1" x14ac:dyDescent="0.15">
      <c r="A824" s="12" t="s">
        <v>2365</v>
      </c>
      <c r="B824" s="12">
        <v>39</v>
      </c>
      <c r="C824" s="12" t="s">
        <v>401</v>
      </c>
      <c r="D824" s="12" t="s">
        <v>6</v>
      </c>
      <c r="E824" s="12" t="s">
        <v>6</v>
      </c>
      <c r="F824" s="12" t="s">
        <v>352</v>
      </c>
      <c r="G824" s="12" t="s">
        <v>2133</v>
      </c>
      <c r="H824" s="12" t="s">
        <v>490</v>
      </c>
      <c r="I824" s="12" t="s">
        <v>375</v>
      </c>
      <c r="J824" s="12" t="s">
        <v>2366</v>
      </c>
      <c r="K824" s="12" t="s">
        <v>699</v>
      </c>
      <c r="L824" s="12" t="s">
        <v>697</v>
      </c>
      <c r="M824" s="12" t="s">
        <v>376</v>
      </c>
      <c r="N824" s="13">
        <v>6.61</v>
      </c>
      <c r="O824" s="13">
        <v>6.61</v>
      </c>
      <c r="P824" s="13">
        <v>6.61</v>
      </c>
      <c r="Q824" s="13">
        <v>6.61</v>
      </c>
      <c r="R824" s="13">
        <v>6.61</v>
      </c>
      <c r="S824" s="13">
        <v>6.61</v>
      </c>
      <c r="T824" s="13">
        <v>6.61</v>
      </c>
      <c r="U824" s="13">
        <v>6.61</v>
      </c>
      <c r="V824" s="13">
        <v>0</v>
      </c>
      <c r="W824" s="13">
        <v>0</v>
      </c>
      <c r="X824" s="13">
        <v>0</v>
      </c>
      <c r="Y824" s="30">
        <v>0</v>
      </c>
      <c r="Z824" s="14">
        <v>52.88</v>
      </c>
      <c r="AA824" s="13">
        <v>0</v>
      </c>
      <c r="AB824" s="13">
        <v>0</v>
      </c>
      <c r="AC824" s="42">
        <f t="shared" si="49"/>
        <v>0</v>
      </c>
      <c r="AD824" s="42">
        <f t="shared" si="50"/>
        <v>-6.61</v>
      </c>
      <c r="AE824" s="42">
        <f t="shared" si="51"/>
        <v>-6.61</v>
      </c>
      <c r="AF824" s="42">
        <f t="shared" si="52"/>
        <v>-13.22</v>
      </c>
    </row>
    <row r="825" spans="1:32" hidden="1" x14ac:dyDescent="0.15">
      <c r="A825" s="12" t="s">
        <v>2367</v>
      </c>
      <c r="B825" s="12">
        <v>39</v>
      </c>
      <c r="C825" s="12" t="s">
        <v>401</v>
      </c>
      <c r="D825" s="12" t="s">
        <v>6</v>
      </c>
      <c r="E825" s="12" t="s">
        <v>6</v>
      </c>
      <c r="F825" s="12" t="s">
        <v>352</v>
      </c>
      <c r="G825" s="12" t="s">
        <v>2133</v>
      </c>
      <c r="H825" s="12" t="s">
        <v>490</v>
      </c>
      <c r="I825" s="12" t="s">
        <v>375</v>
      </c>
      <c r="J825" s="12" t="s">
        <v>2368</v>
      </c>
      <c r="K825" s="12" t="s">
        <v>699</v>
      </c>
      <c r="L825" s="12" t="s">
        <v>697</v>
      </c>
      <c r="M825" s="12" t="s">
        <v>376</v>
      </c>
      <c r="N825" s="13">
        <v>3.82</v>
      </c>
      <c r="O825" s="13">
        <v>3.82</v>
      </c>
      <c r="P825" s="13">
        <v>3.82</v>
      </c>
      <c r="Q825" s="13">
        <v>3.82</v>
      </c>
      <c r="R825" s="13">
        <v>3.82</v>
      </c>
      <c r="S825" s="13">
        <v>3.82</v>
      </c>
      <c r="T825" s="13">
        <v>3.82</v>
      </c>
      <c r="U825" s="13">
        <v>0</v>
      </c>
      <c r="V825" s="13">
        <v>0</v>
      </c>
      <c r="W825" s="13">
        <v>0</v>
      </c>
      <c r="X825" s="13">
        <v>0</v>
      </c>
      <c r="Y825" s="30">
        <v>0</v>
      </c>
      <c r="Z825" s="14">
        <v>26.74</v>
      </c>
      <c r="AA825" s="13">
        <v>0</v>
      </c>
      <c r="AB825" s="13">
        <v>0</v>
      </c>
      <c r="AC825" s="42">
        <f t="shared" si="49"/>
        <v>0</v>
      </c>
      <c r="AD825" s="42">
        <f t="shared" si="50"/>
        <v>-3.82</v>
      </c>
      <c r="AE825" s="42">
        <f t="shared" si="51"/>
        <v>-3.82</v>
      </c>
      <c r="AF825" s="42">
        <f t="shared" si="52"/>
        <v>-7.64</v>
      </c>
    </row>
    <row r="826" spans="1:32" hidden="1" x14ac:dyDescent="0.15">
      <c r="A826" s="12" t="s">
        <v>2369</v>
      </c>
      <c r="B826" s="12">
        <v>39</v>
      </c>
      <c r="C826" s="12" t="s">
        <v>401</v>
      </c>
      <c r="D826" s="12" t="s">
        <v>6</v>
      </c>
      <c r="E826" s="12" t="s">
        <v>6</v>
      </c>
      <c r="F826" s="12" t="s">
        <v>352</v>
      </c>
      <c r="G826" s="12" t="s">
        <v>2133</v>
      </c>
      <c r="H826" s="12" t="s">
        <v>490</v>
      </c>
      <c r="I826" s="12" t="s">
        <v>375</v>
      </c>
      <c r="J826" s="12" t="s">
        <v>2370</v>
      </c>
      <c r="K826" s="12" t="s">
        <v>699</v>
      </c>
      <c r="L826" s="12" t="s">
        <v>697</v>
      </c>
      <c r="M826" s="12" t="s">
        <v>376</v>
      </c>
      <c r="N826" s="13">
        <v>7.64</v>
      </c>
      <c r="O826" s="13">
        <v>7.64</v>
      </c>
      <c r="P826" s="13">
        <v>7.64</v>
      </c>
      <c r="Q826" s="13">
        <v>7.64</v>
      </c>
      <c r="R826" s="13">
        <v>7.64</v>
      </c>
      <c r="S826" s="13">
        <v>7.64</v>
      </c>
      <c r="T826" s="13">
        <v>7.64</v>
      </c>
      <c r="U826" s="13">
        <v>0</v>
      </c>
      <c r="V826" s="13">
        <v>0</v>
      </c>
      <c r="W826" s="13">
        <v>0</v>
      </c>
      <c r="X826" s="13">
        <v>0</v>
      </c>
      <c r="Y826" s="30">
        <v>0</v>
      </c>
      <c r="Z826" s="14">
        <v>53.48</v>
      </c>
      <c r="AA826" s="13">
        <v>0</v>
      </c>
      <c r="AB826" s="13">
        <v>0</v>
      </c>
      <c r="AC826" s="42">
        <f t="shared" si="49"/>
        <v>0</v>
      </c>
      <c r="AD826" s="42">
        <f t="shared" si="50"/>
        <v>-7.64</v>
      </c>
      <c r="AE826" s="42">
        <f t="shared" si="51"/>
        <v>-7.64</v>
      </c>
      <c r="AF826" s="42">
        <f t="shared" si="52"/>
        <v>-15.28</v>
      </c>
    </row>
    <row r="827" spans="1:32" hidden="1" x14ac:dyDescent="0.15">
      <c r="A827" s="12" t="s">
        <v>2371</v>
      </c>
      <c r="B827" s="12">
        <v>39</v>
      </c>
      <c r="C827" s="12" t="s">
        <v>401</v>
      </c>
      <c r="D827" s="12" t="s">
        <v>6</v>
      </c>
      <c r="E827" s="12" t="s">
        <v>6</v>
      </c>
      <c r="F827" s="12" t="s">
        <v>352</v>
      </c>
      <c r="G827" s="12" t="s">
        <v>2133</v>
      </c>
      <c r="H827" s="12" t="s">
        <v>490</v>
      </c>
      <c r="I827" s="12" t="s">
        <v>375</v>
      </c>
      <c r="J827" s="12" t="s">
        <v>2372</v>
      </c>
      <c r="K827" s="12" t="s">
        <v>699</v>
      </c>
      <c r="L827" s="12" t="s">
        <v>697</v>
      </c>
      <c r="M827" s="12" t="s">
        <v>376</v>
      </c>
      <c r="N827" s="13">
        <v>6.61</v>
      </c>
      <c r="O827" s="13">
        <v>6.61</v>
      </c>
      <c r="P827" s="13">
        <v>6.61</v>
      </c>
      <c r="Q827" s="13">
        <v>6.61</v>
      </c>
      <c r="R827" s="13">
        <v>6.61</v>
      </c>
      <c r="S827" s="13">
        <v>6.61</v>
      </c>
      <c r="T827" s="13">
        <v>6.61</v>
      </c>
      <c r="U827" s="13">
        <v>0</v>
      </c>
      <c r="V827" s="13">
        <v>0</v>
      </c>
      <c r="W827" s="13">
        <v>0</v>
      </c>
      <c r="X827" s="13">
        <v>0</v>
      </c>
      <c r="Y827" s="30">
        <v>0</v>
      </c>
      <c r="Z827" s="14">
        <v>46.27</v>
      </c>
      <c r="AA827" s="13">
        <v>0</v>
      </c>
      <c r="AB827" s="13">
        <v>0</v>
      </c>
      <c r="AC827" s="42">
        <f t="shared" si="49"/>
        <v>0</v>
      </c>
      <c r="AD827" s="42">
        <f t="shared" si="50"/>
        <v>-6.61</v>
      </c>
      <c r="AE827" s="42">
        <f t="shared" si="51"/>
        <v>-6.61</v>
      </c>
      <c r="AF827" s="42">
        <f t="shared" si="52"/>
        <v>-13.22</v>
      </c>
    </row>
    <row r="828" spans="1:32" hidden="1" x14ac:dyDescent="0.15">
      <c r="A828" s="12" t="s">
        <v>2373</v>
      </c>
      <c r="B828" s="12">
        <v>39</v>
      </c>
      <c r="C828" s="12" t="s">
        <v>401</v>
      </c>
      <c r="D828" s="12" t="s">
        <v>6</v>
      </c>
      <c r="E828" s="12" t="s">
        <v>6</v>
      </c>
      <c r="F828" s="12" t="s">
        <v>352</v>
      </c>
      <c r="G828" s="12" t="s">
        <v>2133</v>
      </c>
      <c r="H828" s="12" t="s">
        <v>490</v>
      </c>
      <c r="I828" s="12" t="s">
        <v>375</v>
      </c>
      <c r="J828" s="12" t="s">
        <v>1239</v>
      </c>
      <c r="K828" s="12" t="s">
        <v>699</v>
      </c>
      <c r="L828" s="12" t="s">
        <v>697</v>
      </c>
      <c r="M828" s="12" t="s">
        <v>376</v>
      </c>
      <c r="N828" s="13">
        <v>3.82</v>
      </c>
      <c r="O828" s="13">
        <v>3.82</v>
      </c>
      <c r="P828" s="13">
        <v>3.82</v>
      </c>
      <c r="Q828" s="13">
        <v>3.82</v>
      </c>
      <c r="R828" s="13">
        <v>3.82</v>
      </c>
      <c r="S828" s="13">
        <v>3.82</v>
      </c>
      <c r="T828" s="13">
        <v>3.82</v>
      </c>
      <c r="U828" s="13">
        <v>0</v>
      </c>
      <c r="V828" s="13">
        <v>0</v>
      </c>
      <c r="W828" s="13">
        <v>0</v>
      </c>
      <c r="X828" s="13">
        <v>0</v>
      </c>
      <c r="Y828" s="30">
        <v>0</v>
      </c>
      <c r="Z828" s="14">
        <v>26.74</v>
      </c>
      <c r="AA828" s="13">
        <v>0</v>
      </c>
      <c r="AB828" s="13">
        <v>0</v>
      </c>
      <c r="AC828" s="42">
        <f t="shared" si="49"/>
        <v>0</v>
      </c>
      <c r="AD828" s="42">
        <f t="shared" si="50"/>
        <v>-3.82</v>
      </c>
      <c r="AE828" s="42">
        <f t="shared" si="51"/>
        <v>-3.82</v>
      </c>
      <c r="AF828" s="42">
        <f t="shared" si="52"/>
        <v>-7.64</v>
      </c>
    </row>
    <row r="829" spans="1:32" hidden="1" x14ac:dyDescent="0.15">
      <c r="A829" s="12" t="s">
        <v>2374</v>
      </c>
      <c r="B829" s="12">
        <v>39</v>
      </c>
      <c r="C829" s="12" t="s">
        <v>401</v>
      </c>
      <c r="D829" s="12" t="s">
        <v>6</v>
      </c>
      <c r="E829" s="12" t="s">
        <v>6</v>
      </c>
      <c r="F829" s="12" t="s">
        <v>352</v>
      </c>
      <c r="G829" s="12" t="s">
        <v>2133</v>
      </c>
      <c r="H829" s="12" t="s">
        <v>490</v>
      </c>
      <c r="I829" s="12" t="s">
        <v>375</v>
      </c>
      <c r="J829" s="12" t="s">
        <v>2307</v>
      </c>
      <c r="K829" s="12" t="s">
        <v>699</v>
      </c>
      <c r="L829" s="12" t="s">
        <v>697</v>
      </c>
      <c r="M829" s="12" t="s">
        <v>376</v>
      </c>
      <c r="N829" s="13">
        <v>8.51</v>
      </c>
      <c r="O829" s="13">
        <v>8.51</v>
      </c>
      <c r="P829" s="13">
        <v>8.51</v>
      </c>
      <c r="Q829" s="13">
        <v>8.51</v>
      </c>
      <c r="R829" s="13">
        <v>8.51</v>
      </c>
      <c r="S829" s="13">
        <v>8.51</v>
      </c>
      <c r="T829" s="13">
        <v>8.51</v>
      </c>
      <c r="U829" s="13">
        <v>8.51</v>
      </c>
      <c r="V829" s="13">
        <v>8.51</v>
      </c>
      <c r="W829" s="13">
        <v>8.51</v>
      </c>
      <c r="X829" s="13">
        <v>8.51</v>
      </c>
      <c r="Y829" s="30">
        <v>8.51</v>
      </c>
      <c r="Z829" s="14">
        <v>102.12</v>
      </c>
      <c r="AA829" s="13">
        <v>8.51</v>
      </c>
      <c r="AB829" s="13">
        <v>8.51</v>
      </c>
      <c r="AC829" s="42">
        <f t="shared" si="49"/>
        <v>17.02</v>
      </c>
      <c r="AD829" s="42">
        <f t="shared" si="50"/>
        <v>0</v>
      </c>
      <c r="AE829" s="42">
        <f t="shared" si="51"/>
        <v>0</v>
      </c>
      <c r="AF829" s="42">
        <f t="shared" si="52"/>
        <v>0</v>
      </c>
    </row>
    <row r="830" spans="1:32" hidden="1" x14ac:dyDescent="0.15">
      <c r="A830" s="12" t="s">
        <v>2375</v>
      </c>
      <c r="B830" s="12">
        <v>39</v>
      </c>
      <c r="C830" s="12" t="s">
        <v>401</v>
      </c>
      <c r="D830" s="12" t="s">
        <v>6</v>
      </c>
      <c r="E830" s="12" t="s">
        <v>6</v>
      </c>
      <c r="F830" s="12" t="s">
        <v>352</v>
      </c>
      <c r="G830" s="12" t="s">
        <v>2133</v>
      </c>
      <c r="H830" s="12" t="s">
        <v>490</v>
      </c>
      <c r="I830" s="12" t="s">
        <v>375</v>
      </c>
      <c r="J830" s="12" t="s">
        <v>2376</v>
      </c>
      <c r="K830" s="12" t="s">
        <v>699</v>
      </c>
      <c r="L830" s="12" t="s">
        <v>697</v>
      </c>
      <c r="M830" s="12" t="s">
        <v>376</v>
      </c>
      <c r="N830" s="13">
        <v>245.44900000000001</v>
      </c>
      <c r="O830" s="13">
        <v>245.44900000000001</v>
      </c>
      <c r="P830" s="13">
        <v>245.44900000000001</v>
      </c>
      <c r="Q830" s="13">
        <v>245.44900000000001</v>
      </c>
      <c r="R830" s="13">
        <v>240.465</v>
      </c>
      <c r="S830" s="13">
        <v>240.465</v>
      </c>
      <c r="T830" s="13">
        <v>240.465</v>
      </c>
      <c r="U830" s="13">
        <v>240.465</v>
      </c>
      <c r="V830" s="13">
        <v>0</v>
      </c>
      <c r="W830" s="13">
        <v>0</v>
      </c>
      <c r="X830" s="13">
        <v>0</v>
      </c>
      <c r="Y830" s="30">
        <v>0</v>
      </c>
      <c r="Z830" s="14">
        <v>1943.6559999999999</v>
      </c>
      <c r="AA830" s="13">
        <v>0</v>
      </c>
      <c r="AB830" s="13">
        <v>0</v>
      </c>
      <c r="AC830" s="42">
        <f t="shared" ref="AC830:AC893" si="53">SUM(AA830:AB830)</f>
        <v>0</v>
      </c>
      <c r="AD830" s="42">
        <f t="shared" si="50"/>
        <v>-245.44900000000001</v>
      </c>
      <c r="AE830" s="42">
        <f t="shared" si="51"/>
        <v>-245.44900000000001</v>
      </c>
      <c r="AF830" s="42">
        <f t="shared" si="52"/>
        <v>-490.89800000000002</v>
      </c>
    </row>
    <row r="831" spans="1:32" hidden="1" x14ac:dyDescent="0.15">
      <c r="A831" s="12" t="s">
        <v>2377</v>
      </c>
      <c r="B831" s="12">
        <v>39</v>
      </c>
      <c r="C831" s="12" t="s">
        <v>401</v>
      </c>
      <c r="D831" s="12" t="s">
        <v>6</v>
      </c>
      <c r="E831" s="12" t="s">
        <v>6</v>
      </c>
      <c r="F831" s="12" t="s">
        <v>352</v>
      </c>
      <c r="G831" s="12" t="s">
        <v>2133</v>
      </c>
      <c r="H831" s="12" t="s">
        <v>490</v>
      </c>
      <c r="I831" s="12" t="s">
        <v>375</v>
      </c>
      <c r="J831" s="12" t="s">
        <v>2309</v>
      </c>
      <c r="K831" s="12" t="s">
        <v>699</v>
      </c>
      <c r="L831" s="12" t="s">
        <v>697</v>
      </c>
      <c r="M831" s="12" t="s">
        <v>376</v>
      </c>
      <c r="N831" s="13">
        <v>22.78</v>
      </c>
      <c r="O831" s="13">
        <v>22.78</v>
      </c>
      <c r="P831" s="13">
        <v>22.78</v>
      </c>
      <c r="Q831" s="13">
        <v>22.78</v>
      </c>
      <c r="R831" s="13">
        <v>22.78</v>
      </c>
      <c r="S831" s="13">
        <v>22.78</v>
      </c>
      <c r="T831" s="13">
        <v>22.78</v>
      </c>
      <c r="U831" s="13">
        <v>0</v>
      </c>
      <c r="V831" s="13">
        <v>0</v>
      </c>
      <c r="W831" s="13">
        <v>0</v>
      </c>
      <c r="X831" s="13">
        <v>0</v>
      </c>
      <c r="Y831" s="30">
        <v>0</v>
      </c>
      <c r="Z831" s="14">
        <v>159.46</v>
      </c>
      <c r="AA831" s="13">
        <v>0</v>
      </c>
      <c r="AB831" s="13">
        <v>0</v>
      </c>
      <c r="AC831" s="42">
        <f t="shared" si="53"/>
        <v>0</v>
      </c>
      <c r="AD831" s="42">
        <f t="shared" ref="AD831:AD894" si="54">AA831-N831</f>
        <v>-22.78</v>
      </c>
      <c r="AE831" s="42">
        <f t="shared" ref="AE831:AE894" si="55">AB831-O831</f>
        <v>-22.78</v>
      </c>
      <c r="AF831" s="42">
        <f t="shared" ref="AF831:AF894" si="56">AD831+AE831</f>
        <v>-45.56</v>
      </c>
    </row>
    <row r="832" spans="1:32" hidden="1" x14ac:dyDescent="0.15">
      <c r="A832" s="12" t="s">
        <v>2378</v>
      </c>
      <c r="B832" s="12">
        <v>39</v>
      </c>
      <c r="C832" s="12" t="s">
        <v>401</v>
      </c>
      <c r="D832" s="12" t="s">
        <v>6</v>
      </c>
      <c r="E832" s="12" t="s">
        <v>6</v>
      </c>
      <c r="F832" s="12" t="s">
        <v>352</v>
      </c>
      <c r="G832" s="12" t="s">
        <v>2133</v>
      </c>
      <c r="H832" s="12" t="s">
        <v>490</v>
      </c>
      <c r="I832" s="12" t="s">
        <v>375</v>
      </c>
      <c r="J832" s="12" t="s">
        <v>2379</v>
      </c>
      <c r="K832" s="12" t="s">
        <v>699</v>
      </c>
      <c r="L832" s="12" t="s">
        <v>697</v>
      </c>
      <c r="M832" s="12" t="s">
        <v>376</v>
      </c>
      <c r="N832" s="13">
        <v>44.81</v>
      </c>
      <c r="O832" s="13">
        <v>44.81</v>
      </c>
      <c r="P832" s="13">
        <v>44.81</v>
      </c>
      <c r="Q832" s="13">
        <v>44.81</v>
      </c>
      <c r="R832" s="13">
        <v>44.81</v>
      </c>
      <c r="S832" s="13">
        <v>44.81</v>
      </c>
      <c r="T832" s="13">
        <v>44.81</v>
      </c>
      <c r="U832" s="13">
        <v>44.81</v>
      </c>
      <c r="V832" s="13">
        <v>44.81</v>
      </c>
      <c r="W832" s="13">
        <v>44.81</v>
      </c>
      <c r="X832" s="13">
        <v>44.81</v>
      </c>
      <c r="Y832" s="30">
        <v>44.81</v>
      </c>
      <c r="Z832" s="14">
        <v>537.72</v>
      </c>
      <c r="AA832" s="13">
        <v>44.81</v>
      </c>
      <c r="AB832" s="13">
        <v>40.99</v>
      </c>
      <c r="AC832" s="42">
        <f t="shared" si="53"/>
        <v>85.800000000000011</v>
      </c>
      <c r="AD832" s="42">
        <f t="shared" si="54"/>
        <v>0</v>
      </c>
      <c r="AE832" s="42">
        <f t="shared" si="55"/>
        <v>-3.8200000000000003</v>
      </c>
      <c r="AF832" s="42">
        <f t="shared" si="56"/>
        <v>-3.8200000000000003</v>
      </c>
    </row>
    <row r="833" spans="1:32" hidden="1" x14ac:dyDescent="0.15">
      <c r="A833" s="12" t="s">
        <v>2380</v>
      </c>
      <c r="B833" s="12">
        <v>39</v>
      </c>
      <c r="C833" s="12" t="s">
        <v>401</v>
      </c>
      <c r="D833" s="12" t="s">
        <v>6</v>
      </c>
      <c r="E833" s="12" t="s">
        <v>6</v>
      </c>
      <c r="F833" s="12" t="s">
        <v>352</v>
      </c>
      <c r="G833" s="12" t="s">
        <v>2133</v>
      </c>
      <c r="H833" s="12" t="s">
        <v>490</v>
      </c>
      <c r="I833" s="12" t="s">
        <v>375</v>
      </c>
      <c r="J833" s="12" t="s">
        <v>2381</v>
      </c>
      <c r="K833" s="12" t="s">
        <v>699</v>
      </c>
      <c r="L833" s="12" t="s">
        <v>697</v>
      </c>
      <c r="M833" s="12" t="s">
        <v>376</v>
      </c>
      <c r="N833" s="13">
        <v>21.25</v>
      </c>
      <c r="O833" s="13">
        <v>21.25</v>
      </c>
      <c r="P833" s="13">
        <v>21.25</v>
      </c>
      <c r="Q833" s="13">
        <v>21.25</v>
      </c>
      <c r="R833" s="13">
        <v>21.25</v>
      </c>
      <c r="S833" s="13">
        <v>21.25</v>
      </c>
      <c r="T833" s="13">
        <v>21.25</v>
      </c>
      <c r="U833" s="13">
        <v>21.25</v>
      </c>
      <c r="V833" s="13">
        <v>21.25</v>
      </c>
      <c r="W833" s="13">
        <v>21.25</v>
      </c>
      <c r="X833" s="13">
        <v>21.25</v>
      </c>
      <c r="Y833" s="30">
        <v>21.25</v>
      </c>
      <c r="Z833" s="14">
        <v>255</v>
      </c>
      <c r="AA833" s="13">
        <v>17.43</v>
      </c>
      <c r="AB833" s="13">
        <v>17.43</v>
      </c>
      <c r="AC833" s="42">
        <f t="shared" si="53"/>
        <v>34.86</v>
      </c>
      <c r="AD833" s="42">
        <f t="shared" si="54"/>
        <v>-3.8200000000000003</v>
      </c>
      <c r="AE833" s="42">
        <f t="shared" si="55"/>
        <v>-3.8200000000000003</v>
      </c>
      <c r="AF833" s="42">
        <f t="shared" si="56"/>
        <v>-7.6400000000000006</v>
      </c>
    </row>
    <row r="834" spans="1:32" hidden="1" x14ac:dyDescent="0.15">
      <c r="A834" s="12" t="s">
        <v>2382</v>
      </c>
      <c r="B834" s="12">
        <v>39</v>
      </c>
      <c r="C834" s="12" t="s">
        <v>401</v>
      </c>
      <c r="D834" s="12" t="s">
        <v>6</v>
      </c>
      <c r="E834" s="12" t="s">
        <v>6</v>
      </c>
      <c r="F834" s="12" t="s">
        <v>352</v>
      </c>
      <c r="G834" s="12" t="s">
        <v>2133</v>
      </c>
      <c r="H834" s="12" t="s">
        <v>490</v>
      </c>
      <c r="I834" s="12" t="s">
        <v>375</v>
      </c>
      <c r="J834" s="12" t="s">
        <v>2383</v>
      </c>
      <c r="K834" s="12" t="s">
        <v>699</v>
      </c>
      <c r="L834" s="12" t="s">
        <v>697</v>
      </c>
      <c r="M834" s="12" t="s">
        <v>376</v>
      </c>
      <c r="N834" s="13">
        <v>20</v>
      </c>
      <c r="O834" s="13">
        <v>20</v>
      </c>
      <c r="P834" s="13">
        <v>20</v>
      </c>
      <c r="Q834" s="13">
        <v>20</v>
      </c>
      <c r="R834" s="13">
        <v>20</v>
      </c>
      <c r="S834" s="13">
        <v>20</v>
      </c>
      <c r="T834" s="13">
        <v>20</v>
      </c>
      <c r="U834" s="13">
        <v>20</v>
      </c>
      <c r="V834" s="13">
        <v>0</v>
      </c>
      <c r="W834" s="13">
        <v>0</v>
      </c>
      <c r="X834" s="13">
        <v>0</v>
      </c>
      <c r="Y834" s="30">
        <v>0</v>
      </c>
      <c r="Z834" s="14">
        <v>160</v>
      </c>
      <c r="AA834" s="13">
        <v>0</v>
      </c>
      <c r="AB834" s="13">
        <v>0</v>
      </c>
      <c r="AC834" s="42">
        <f t="shared" si="53"/>
        <v>0</v>
      </c>
      <c r="AD834" s="42">
        <f t="shared" si="54"/>
        <v>-20</v>
      </c>
      <c r="AE834" s="42">
        <f t="shared" si="55"/>
        <v>-20</v>
      </c>
      <c r="AF834" s="42">
        <f t="shared" si="56"/>
        <v>-40</v>
      </c>
    </row>
    <row r="835" spans="1:32" hidden="1" x14ac:dyDescent="0.15">
      <c r="A835" s="12" t="s">
        <v>2384</v>
      </c>
      <c r="B835" s="12">
        <v>39</v>
      </c>
      <c r="C835" s="12" t="s">
        <v>401</v>
      </c>
      <c r="D835" s="12" t="s">
        <v>6</v>
      </c>
      <c r="E835" s="12" t="s">
        <v>6</v>
      </c>
      <c r="F835" s="12" t="s">
        <v>352</v>
      </c>
      <c r="G835" s="12" t="s">
        <v>2133</v>
      </c>
      <c r="H835" s="12" t="s">
        <v>490</v>
      </c>
      <c r="I835" s="12" t="s">
        <v>375</v>
      </c>
      <c r="J835" s="12" t="s">
        <v>2385</v>
      </c>
      <c r="K835" s="12" t="s">
        <v>699</v>
      </c>
      <c r="L835" s="12" t="s">
        <v>697</v>
      </c>
      <c r="M835" s="12" t="s">
        <v>376</v>
      </c>
      <c r="N835" s="13">
        <v>39.461334000000001</v>
      </c>
      <c r="O835" s="13">
        <v>36.226666000000002</v>
      </c>
      <c r="P835" s="13">
        <v>34.96</v>
      </c>
      <c r="Q835" s="13">
        <v>33.246000000000002</v>
      </c>
      <c r="R835" s="13">
        <v>21.28</v>
      </c>
      <c r="S835" s="13">
        <v>21.28</v>
      </c>
      <c r="T835" s="13">
        <v>21.229333</v>
      </c>
      <c r="U835" s="13">
        <v>19.760000000000002</v>
      </c>
      <c r="V835" s="13">
        <v>18.62</v>
      </c>
      <c r="W835" s="13">
        <v>16.922667000000001</v>
      </c>
      <c r="X835" s="13">
        <v>16.72</v>
      </c>
      <c r="Y835" s="30">
        <v>16.72</v>
      </c>
      <c r="Z835" s="14">
        <v>296.42599999999999</v>
      </c>
      <c r="AA835" s="13">
        <v>16.72</v>
      </c>
      <c r="AB835" s="13">
        <v>16.72</v>
      </c>
      <c r="AC835" s="42">
        <f t="shared" si="53"/>
        <v>33.44</v>
      </c>
      <c r="AD835" s="42">
        <f t="shared" si="54"/>
        <v>-22.741334000000002</v>
      </c>
      <c r="AE835" s="42">
        <f t="shared" si="55"/>
        <v>-19.506666000000003</v>
      </c>
      <c r="AF835" s="42">
        <f t="shared" si="56"/>
        <v>-42.248000000000005</v>
      </c>
    </row>
    <row r="836" spans="1:32" hidden="1" x14ac:dyDescent="0.15">
      <c r="A836" s="12" t="s">
        <v>2386</v>
      </c>
      <c r="B836" s="12">
        <v>39</v>
      </c>
      <c r="C836" s="12" t="s">
        <v>401</v>
      </c>
      <c r="D836" s="12" t="s">
        <v>6</v>
      </c>
      <c r="E836" s="12" t="s">
        <v>6</v>
      </c>
      <c r="F836" s="12" t="s">
        <v>352</v>
      </c>
      <c r="G836" s="12" t="s">
        <v>2133</v>
      </c>
      <c r="H836" s="12" t="s">
        <v>490</v>
      </c>
      <c r="I836" s="12" t="s">
        <v>375</v>
      </c>
      <c r="J836" s="12" t="s">
        <v>2311</v>
      </c>
      <c r="K836" s="12" t="s">
        <v>699</v>
      </c>
      <c r="L836" s="12" t="s">
        <v>697</v>
      </c>
      <c r="M836" s="12" t="s">
        <v>376</v>
      </c>
      <c r="N836" s="13">
        <v>15.28</v>
      </c>
      <c r="O836" s="13">
        <v>15.28</v>
      </c>
      <c r="P836" s="13">
        <v>15.28</v>
      </c>
      <c r="Q836" s="13">
        <v>15.28</v>
      </c>
      <c r="R836" s="13">
        <v>15.28</v>
      </c>
      <c r="S836" s="13">
        <v>6.431667</v>
      </c>
      <c r="T836" s="13">
        <v>13.61</v>
      </c>
      <c r="U836" s="13">
        <v>13.61</v>
      </c>
      <c r="V836" s="13">
        <v>13.61</v>
      </c>
      <c r="W836" s="13">
        <v>13.61</v>
      </c>
      <c r="X836" s="13">
        <v>13.61</v>
      </c>
      <c r="Y836" s="30">
        <v>13.61</v>
      </c>
      <c r="Z836" s="14">
        <v>164.49166700000001</v>
      </c>
      <c r="AA836" s="13">
        <v>13.61</v>
      </c>
      <c r="AB836" s="13">
        <v>13.61</v>
      </c>
      <c r="AC836" s="42">
        <f t="shared" si="53"/>
        <v>27.22</v>
      </c>
      <c r="AD836" s="42">
        <f t="shared" si="54"/>
        <v>-1.67</v>
      </c>
      <c r="AE836" s="42">
        <f t="shared" si="55"/>
        <v>-1.67</v>
      </c>
      <c r="AF836" s="42">
        <f t="shared" si="56"/>
        <v>-3.34</v>
      </c>
    </row>
    <row r="837" spans="1:32" hidden="1" x14ac:dyDescent="0.15">
      <c r="A837" s="12" t="s">
        <v>2387</v>
      </c>
      <c r="B837" s="12">
        <v>39</v>
      </c>
      <c r="C837" s="12" t="s">
        <v>401</v>
      </c>
      <c r="D837" s="12" t="s">
        <v>6</v>
      </c>
      <c r="E837" s="12" t="s">
        <v>6</v>
      </c>
      <c r="F837" s="12" t="s">
        <v>352</v>
      </c>
      <c r="G837" s="12" t="s">
        <v>2133</v>
      </c>
      <c r="H837" s="12" t="s">
        <v>490</v>
      </c>
      <c r="I837" s="12" t="s">
        <v>375</v>
      </c>
      <c r="J837" s="12" t="s">
        <v>2313</v>
      </c>
      <c r="K837" s="12" t="s">
        <v>699</v>
      </c>
      <c r="L837" s="12" t="s">
        <v>697</v>
      </c>
      <c r="M837" s="12" t="s">
        <v>376</v>
      </c>
      <c r="N837" s="13">
        <v>5.31</v>
      </c>
      <c r="O837" s="13">
        <v>5.31</v>
      </c>
      <c r="P837" s="13">
        <v>3.16</v>
      </c>
      <c r="Q837" s="13">
        <v>3.16</v>
      </c>
      <c r="R837" s="13">
        <v>3.16</v>
      </c>
      <c r="S837" s="13">
        <v>3.16</v>
      </c>
      <c r="T837" s="13">
        <v>3.16</v>
      </c>
      <c r="U837" s="13">
        <v>3.16</v>
      </c>
      <c r="V837" s="13">
        <v>3.16</v>
      </c>
      <c r="W837" s="13">
        <v>3.16</v>
      </c>
      <c r="X837" s="13">
        <v>3.16</v>
      </c>
      <c r="Y837" s="30">
        <v>5.3473329999999999</v>
      </c>
      <c r="Z837" s="14">
        <v>44.407333000000001</v>
      </c>
      <c r="AA837" s="13">
        <v>2.6560000000000001</v>
      </c>
      <c r="AB837" s="13">
        <v>2.34</v>
      </c>
      <c r="AC837" s="42">
        <f t="shared" si="53"/>
        <v>4.9960000000000004</v>
      </c>
      <c r="AD837" s="42">
        <f t="shared" si="54"/>
        <v>-2.6539999999999995</v>
      </c>
      <c r="AE837" s="42">
        <f t="shared" si="55"/>
        <v>-2.9699999999999998</v>
      </c>
      <c r="AF837" s="42">
        <f t="shared" si="56"/>
        <v>-5.6239999999999988</v>
      </c>
    </row>
    <row r="838" spans="1:32" hidden="1" x14ac:dyDescent="0.15">
      <c r="A838" s="12" t="s">
        <v>2388</v>
      </c>
      <c r="B838" s="12">
        <v>39</v>
      </c>
      <c r="C838" s="12" t="s">
        <v>401</v>
      </c>
      <c r="D838" s="12" t="s">
        <v>6</v>
      </c>
      <c r="E838" s="12" t="s">
        <v>6</v>
      </c>
      <c r="F838" s="12" t="s">
        <v>352</v>
      </c>
      <c r="G838" s="12" t="s">
        <v>2133</v>
      </c>
      <c r="H838" s="12" t="s">
        <v>490</v>
      </c>
      <c r="I838" s="12" t="s">
        <v>375</v>
      </c>
      <c r="J838" s="12" t="s">
        <v>2316</v>
      </c>
      <c r="K838" s="12" t="s">
        <v>699</v>
      </c>
      <c r="L838" s="12" t="s">
        <v>697</v>
      </c>
      <c r="M838" s="12" t="s">
        <v>376</v>
      </c>
      <c r="N838" s="13">
        <v>2.15</v>
      </c>
      <c r="O838" s="13">
        <v>2.15</v>
      </c>
      <c r="P838" s="13">
        <v>2.15</v>
      </c>
      <c r="Q838" s="13">
        <v>2.15</v>
      </c>
      <c r="R838" s="13">
        <v>2.15</v>
      </c>
      <c r="S838" s="13">
        <v>2.15</v>
      </c>
      <c r="T838" s="13">
        <v>0</v>
      </c>
      <c r="U838" s="13">
        <v>0</v>
      </c>
      <c r="V838" s="13">
        <v>0</v>
      </c>
      <c r="W838" s="13">
        <v>0</v>
      </c>
      <c r="X838" s="13">
        <v>0</v>
      </c>
      <c r="Y838" s="30">
        <v>0</v>
      </c>
      <c r="Z838" s="14">
        <v>12.9</v>
      </c>
      <c r="AA838" s="13">
        <v>0</v>
      </c>
      <c r="AB838" s="13">
        <v>0</v>
      </c>
      <c r="AC838" s="42">
        <f t="shared" si="53"/>
        <v>0</v>
      </c>
      <c r="AD838" s="42">
        <f t="shared" si="54"/>
        <v>-2.15</v>
      </c>
      <c r="AE838" s="42">
        <f t="shared" si="55"/>
        <v>-2.15</v>
      </c>
      <c r="AF838" s="42">
        <f t="shared" si="56"/>
        <v>-4.3</v>
      </c>
    </row>
    <row r="839" spans="1:32" hidden="1" x14ac:dyDescent="0.15">
      <c r="A839" s="12" t="s">
        <v>2389</v>
      </c>
      <c r="B839" s="12">
        <v>39</v>
      </c>
      <c r="C839" s="12" t="s">
        <v>401</v>
      </c>
      <c r="D839" s="12" t="s">
        <v>6</v>
      </c>
      <c r="E839" s="12" t="s">
        <v>6</v>
      </c>
      <c r="F839" s="12" t="s">
        <v>352</v>
      </c>
      <c r="G839" s="12" t="s">
        <v>2133</v>
      </c>
      <c r="H839" s="12" t="s">
        <v>490</v>
      </c>
      <c r="I839" s="12" t="s">
        <v>375</v>
      </c>
      <c r="J839" s="12" t="s">
        <v>2390</v>
      </c>
      <c r="K839" s="12" t="s">
        <v>699</v>
      </c>
      <c r="L839" s="12" t="s">
        <v>697</v>
      </c>
      <c r="M839" s="12" t="s">
        <v>376</v>
      </c>
      <c r="N839" s="13">
        <v>7.56</v>
      </c>
      <c r="O839" s="13">
        <v>7.56</v>
      </c>
      <c r="P839" s="13">
        <v>7.56</v>
      </c>
      <c r="Q839" s="13">
        <v>7.56</v>
      </c>
      <c r="R839" s="13">
        <v>7.56</v>
      </c>
      <c r="S839" s="13">
        <v>7.56</v>
      </c>
      <c r="T839" s="13">
        <v>7.56</v>
      </c>
      <c r="U839" s="13">
        <v>7.56</v>
      </c>
      <c r="V839" s="13">
        <v>0</v>
      </c>
      <c r="W839" s="13">
        <v>0</v>
      </c>
      <c r="X839" s="13">
        <v>0</v>
      </c>
      <c r="Y839" s="30">
        <v>0</v>
      </c>
      <c r="Z839" s="14">
        <v>60.48</v>
      </c>
      <c r="AA839" s="13">
        <v>0</v>
      </c>
      <c r="AB839" s="13">
        <v>0</v>
      </c>
      <c r="AC839" s="42">
        <f t="shared" si="53"/>
        <v>0</v>
      </c>
      <c r="AD839" s="42">
        <f t="shared" si="54"/>
        <v>-7.56</v>
      </c>
      <c r="AE839" s="42">
        <f t="shared" si="55"/>
        <v>-7.56</v>
      </c>
      <c r="AF839" s="42">
        <f t="shared" si="56"/>
        <v>-15.12</v>
      </c>
    </row>
    <row r="840" spans="1:32" hidden="1" x14ac:dyDescent="0.15">
      <c r="A840" s="12" t="s">
        <v>2391</v>
      </c>
      <c r="B840" s="12">
        <v>39</v>
      </c>
      <c r="C840" s="12" t="s">
        <v>401</v>
      </c>
      <c r="D840" s="12" t="s">
        <v>6</v>
      </c>
      <c r="E840" s="12" t="s">
        <v>6</v>
      </c>
      <c r="F840" s="12" t="s">
        <v>352</v>
      </c>
      <c r="G840" s="12" t="s">
        <v>2133</v>
      </c>
      <c r="H840" s="12" t="s">
        <v>490</v>
      </c>
      <c r="I840" s="12" t="s">
        <v>375</v>
      </c>
      <c r="J840" s="12" t="s">
        <v>2319</v>
      </c>
      <c r="K840" s="12" t="s">
        <v>699</v>
      </c>
      <c r="L840" s="12" t="s">
        <v>697</v>
      </c>
      <c r="M840" s="12" t="s">
        <v>376</v>
      </c>
      <c r="N840" s="13">
        <v>3.73</v>
      </c>
      <c r="O840" s="13">
        <v>3.73</v>
      </c>
      <c r="P840" s="13">
        <v>3.73</v>
      </c>
      <c r="Q840" s="13">
        <v>3.73</v>
      </c>
      <c r="R840" s="13">
        <v>1.58</v>
      </c>
      <c r="S840" s="13">
        <v>1.58</v>
      </c>
      <c r="T840" s="13">
        <v>1.58</v>
      </c>
      <c r="U840" s="13">
        <v>1.58</v>
      </c>
      <c r="V840" s="13">
        <v>1.58</v>
      </c>
      <c r="W840" s="13">
        <v>1.58</v>
      </c>
      <c r="X840" s="13">
        <v>1.58</v>
      </c>
      <c r="Y840" s="30">
        <v>1.58</v>
      </c>
      <c r="Z840" s="14">
        <v>27.56</v>
      </c>
      <c r="AA840" s="13">
        <v>3.443333</v>
      </c>
      <c r="AB840" s="13">
        <v>3.73</v>
      </c>
      <c r="AC840" s="42">
        <f t="shared" si="53"/>
        <v>7.1733329999999995</v>
      </c>
      <c r="AD840" s="42">
        <f t="shared" si="54"/>
        <v>-0.28666700000000001</v>
      </c>
      <c r="AE840" s="42">
        <f t="shared" si="55"/>
        <v>0</v>
      </c>
      <c r="AF840" s="42">
        <f t="shared" si="56"/>
        <v>-0.28666700000000001</v>
      </c>
    </row>
    <row r="841" spans="1:32" hidden="1" x14ac:dyDescent="0.15">
      <c r="A841" s="12" t="s">
        <v>2392</v>
      </c>
      <c r="B841" s="12">
        <v>39</v>
      </c>
      <c r="C841" s="12" t="s">
        <v>401</v>
      </c>
      <c r="D841" s="12" t="s">
        <v>6</v>
      </c>
      <c r="E841" s="12" t="s">
        <v>6</v>
      </c>
      <c r="F841" s="12" t="s">
        <v>352</v>
      </c>
      <c r="G841" s="12" t="s">
        <v>2133</v>
      </c>
      <c r="H841" s="12" t="s">
        <v>490</v>
      </c>
      <c r="I841" s="12" t="s">
        <v>375</v>
      </c>
      <c r="J841" s="12" t="s">
        <v>2321</v>
      </c>
      <c r="K841" s="12" t="s">
        <v>699</v>
      </c>
      <c r="L841" s="12" t="s">
        <v>697</v>
      </c>
      <c r="M841" s="12" t="s">
        <v>376</v>
      </c>
      <c r="N841" s="13">
        <v>0.76</v>
      </c>
      <c r="O841" s="13">
        <v>0.76</v>
      </c>
      <c r="P841" s="13">
        <v>0.76</v>
      </c>
      <c r="Q841" s="13">
        <v>0.76</v>
      </c>
      <c r="R841" s="13">
        <v>0.76</v>
      </c>
      <c r="S841" s="13">
        <v>0.76</v>
      </c>
      <c r="T841" s="13">
        <v>0.76</v>
      </c>
      <c r="U841" s="13">
        <v>0.76</v>
      </c>
      <c r="V841" s="13">
        <v>0.76</v>
      </c>
      <c r="W841" s="13">
        <v>0.76</v>
      </c>
      <c r="X841" s="13">
        <v>0.76</v>
      </c>
      <c r="Y841" s="30">
        <v>0.76</v>
      </c>
      <c r="Z841" s="14">
        <v>9.1199999999999992</v>
      </c>
      <c r="AA841" s="13">
        <v>4.1283329999999996</v>
      </c>
      <c r="AB841" s="13">
        <v>2.91</v>
      </c>
      <c r="AC841" s="42">
        <f t="shared" si="53"/>
        <v>7.0383329999999997</v>
      </c>
      <c r="AD841" s="42">
        <f t="shared" si="54"/>
        <v>3.3683329999999998</v>
      </c>
      <c r="AE841" s="42">
        <f t="shared" si="55"/>
        <v>2.1500000000000004</v>
      </c>
      <c r="AF841" s="42">
        <f t="shared" si="56"/>
        <v>5.5183330000000002</v>
      </c>
    </row>
    <row r="842" spans="1:32" hidden="1" x14ac:dyDescent="0.15">
      <c r="A842" s="12" t="s">
        <v>2393</v>
      </c>
      <c r="B842" s="12">
        <v>39</v>
      </c>
      <c r="C842" s="12" t="s">
        <v>401</v>
      </c>
      <c r="D842" s="12" t="s">
        <v>6</v>
      </c>
      <c r="E842" s="12" t="s">
        <v>6</v>
      </c>
      <c r="F842" s="12" t="s">
        <v>352</v>
      </c>
      <c r="G842" s="12" t="s">
        <v>2133</v>
      </c>
      <c r="H842" s="12" t="s">
        <v>490</v>
      </c>
      <c r="I842" s="12" t="s">
        <v>375</v>
      </c>
      <c r="J842" s="12" t="s">
        <v>2323</v>
      </c>
      <c r="K842" s="12" t="s">
        <v>699</v>
      </c>
      <c r="L842" s="12" t="s">
        <v>697</v>
      </c>
      <c r="M842" s="12" t="s">
        <v>376</v>
      </c>
      <c r="N842" s="13">
        <v>3.82</v>
      </c>
      <c r="O842" s="13">
        <v>3.82</v>
      </c>
      <c r="P842" s="13">
        <v>2.7226669999999999</v>
      </c>
      <c r="Q842" s="13">
        <v>2.15</v>
      </c>
      <c r="R842" s="13">
        <v>2.15</v>
      </c>
      <c r="S842" s="13">
        <v>2.15</v>
      </c>
      <c r="T842" s="13">
        <v>2.15</v>
      </c>
      <c r="U842" s="13">
        <v>2.15</v>
      </c>
      <c r="V842" s="13">
        <v>2.15</v>
      </c>
      <c r="W842" s="13">
        <v>2.15</v>
      </c>
      <c r="X842" s="13">
        <v>2.15</v>
      </c>
      <c r="Y842" s="30">
        <v>2.15</v>
      </c>
      <c r="Z842" s="14">
        <v>29.712667</v>
      </c>
      <c r="AA842" s="13">
        <v>5.5183330000000002</v>
      </c>
      <c r="AB842" s="13">
        <v>4.3</v>
      </c>
      <c r="AC842" s="42">
        <f t="shared" si="53"/>
        <v>9.8183329999999991</v>
      </c>
      <c r="AD842" s="42">
        <f t="shared" si="54"/>
        <v>1.6983330000000003</v>
      </c>
      <c r="AE842" s="42">
        <f t="shared" si="55"/>
        <v>0.48</v>
      </c>
      <c r="AF842" s="42">
        <f t="shared" si="56"/>
        <v>2.1783330000000003</v>
      </c>
    </row>
    <row r="843" spans="1:32" hidden="1" x14ac:dyDescent="0.15">
      <c r="A843" s="12" t="s">
        <v>2394</v>
      </c>
      <c r="B843" s="12">
        <v>39</v>
      </c>
      <c r="C843" s="12" t="s">
        <v>401</v>
      </c>
      <c r="D843" s="12" t="s">
        <v>6</v>
      </c>
      <c r="E843" s="12" t="s">
        <v>6</v>
      </c>
      <c r="F843" s="12" t="s">
        <v>352</v>
      </c>
      <c r="G843" s="12" t="s">
        <v>2133</v>
      </c>
      <c r="H843" s="12" t="s">
        <v>490</v>
      </c>
      <c r="I843" s="12" t="s">
        <v>375</v>
      </c>
      <c r="J843" s="12" t="s">
        <v>2325</v>
      </c>
      <c r="K843" s="12" t="s">
        <v>699</v>
      </c>
      <c r="L843" s="12" t="s">
        <v>697</v>
      </c>
      <c r="M843" s="12" t="s">
        <v>376</v>
      </c>
      <c r="N843" s="13">
        <v>3.82</v>
      </c>
      <c r="O843" s="13">
        <v>3.82</v>
      </c>
      <c r="P843" s="13">
        <v>2.7226669999999999</v>
      </c>
      <c r="Q843" s="13">
        <v>2.15</v>
      </c>
      <c r="R843" s="13">
        <v>2.15</v>
      </c>
      <c r="S843" s="13">
        <v>2.15</v>
      </c>
      <c r="T843" s="13">
        <v>2.15</v>
      </c>
      <c r="U843" s="13">
        <v>2.15</v>
      </c>
      <c r="V843" s="13">
        <v>2.15</v>
      </c>
      <c r="W843" s="13">
        <v>2.15</v>
      </c>
      <c r="X843" s="13">
        <v>2.15</v>
      </c>
      <c r="Y843" s="30">
        <v>2.15</v>
      </c>
      <c r="Z843" s="14">
        <v>29.712667</v>
      </c>
      <c r="AA843" s="13">
        <v>2.15</v>
      </c>
      <c r="AB843" s="13">
        <v>2.15</v>
      </c>
      <c r="AC843" s="42">
        <f t="shared" si="53"/>
        <v>4.3</v>
      </c>
      <c r="AD843" s="42">
        <f t="shared" si="54"/>
        <v>-1.67</v>
      </c>
      <c r="AE843" s="42">
        <f t="shared" si="55"/>
        <v>-1.67</v>
      </c>
      <c r="AF843" s="42">
        <f t="shared" si="56"/>
        <v>-3.34</v>
      </c>
    </row>
    <row r="844" spans="1:32" hidden="1" x14ac:dyDescent="0.15">
      <c r="A844" s="12" t="s">
        <v>2395</v>
      </c>
      <c r="B844" s="12">
        <v>39</v>
      </c>
      <c r="C844" s="12" t="s">
        <v>401</v>
      </c>
      <c r="D844" s="12" t="s">
        <v>6</v>
      </c>
      <c r="E844" s="12" t="s">
        <v>6</v>
      </c>
      <c r="F844" s="12" t="s">
        <v>352</v>
      </c>
      <c r="G844" s="12" t="s">
        <v>2133</v>
      </c>
      <c r="H844" s="12" t="s">
        <v>490</v>
      </c>
      <c r="I844" s="12" t="s">
        <v>375</v>
      </c>
      <c r="J844" s="12" t="s">
        <v>2327</v>
      </c>
      <c r="K844" s="12" t="s">
        <v>699</v>
      </c>
      <c r="L844" s="12" t="s">
        <v>697</v>
      </c>
      <c r="M844" s="12" t="s">
        <v>376</v>
      </c>
      <c r="N844" s="13">
        <v>3.82</v>
      </c>
      <c r="O844" s="13">
        <v>3.82</v>
      </c>
      <c r="P844" s="13">
        <v>2.7226669999999999</v>
      </c>
      <c r="Q844" s="13">
        <v>2.15</v>
      </c>
      <c r="R844" s="13">
        <v>2.15</v>
      </c>
      <c r="S844" s="13">
        <v>2.15</v>
      </c>
      <c r="T844" s="13">
        <v>2.15</v>
      </c>
      <c r="U844" s="13">
        <v>2.15</v>
      </c>
      <c r="V844" s="13">
        <v>2.15</v>
      </c>
      <c r="W844" s="13">
        <v>2.15</v>
      </c>
      <c r="X844" s="13">
        <v>2.15</v>
      </c>
      <c r="Y844" s="30">
        <v>2.15</v>
      </c>
      <c r="Z844" s="14">
        <v>29.712667</v>
      </c>
      <c r="AA844" s="13">
        <v>8.886666</v>
      </c>
      <c r="AB844" s="13">
        <v>6.45</v>
      </c>
      <c r="AC844" s="42">
        <f t="shared" si="53"/>
        <v>15.336666000000001</v>
      </c>
      <c r="AD844" s="42">
        <f t="shared" si="54"/>
        <v>5.0666659999999997</v>
      </c>
      <c r="AE844" s="42">
        <f t="shared" si="55"/>
        <v>2.6300000000000003</v>
      </c>
      <c r="AF844" s="42">
        <f t="shared" si="56"/>
        <v>7.6966660000000005</v>
      </c>
    </row>
    <row r="845" spans="1:32" hidden="1" x14ac:dyDescent="0.15">
      <c r="A845" s="12" t="s">
        <v>2396</v>
      </c>
      <c r="B845" s="12">
        <v>39</v>
      </c>
      <c r="C845" s="12" t="s">
        <v>401</v>
      </c>
      <c r="D845" s="12" t="s">
        <v>6</v>
      </c>
      <c r="E845" s="12" t="s">
        <v>6</v>
      </c>
      <c r="F845" s="12" t="s">
        <v>352</v>
      </c>
      <c r="G845" s="12" t="s">
        <v>2133</v>
      </c>
      <c r="H845" s="12" t="s">
        <v>490</v>
      </c>
      <c r="I845" s="12" t="s">
        <v>375</v>
      </c>
      <c r="J845" s="12" t="s">
        <v>2330</v>
      </c>
      <c r="K845" s="12" t="s">
        <v>699</v>
      </c>
      <c r="L845" s="12" t="s">
        <v>697</v>
      </c>
      <c r="M845" s="12" t="s">
        <v>376</v>
      </c>
      <c r="N845" s="13">
        <v>16.72</v>
      </c>
      <c r="O845" s="13">
        <v>16.72</v>
      </c>
      <c r="P845" s="13">
        <v>16.72</v>
      </c>
      <c r="Q845" s="13">
        <v>16.72</v>
      </c>
      <c r="R845" s="13">
        <v>9.7166669999999993</v>
      </c>
      <c r="S845" s="13">
        <v>12.9</v>
      </c>
      <c r="T845" s="13">
        <v>-4.3000020000000001</v>
      </c>
      <c r="U845" s="13">
        <v>0</v>
      </c>
      <c r="V845" s="13">
        <v>0</v>
      </c>
      <c r="W845" s="13">
        <v>1.58</v>
      </c>
      <c r="X845" s="13">
        <v>1.58</v>
      </c>
      <c r="Y845" s="30">
        <v>1.58</v>
      </c>
      <c r="Z845" s="14">
        <v>89.936665000000005</v>
      </c>
      <c r="AA845" s="13">
        <v>1.58</v>
      </c>
      <c r="AB845" s="13">
        <v>1.58</v>
      </c>
      <c r="AC845" s="42">
        <f t="shared" si="53"/>
        <v>3.16</v>
      </c>
      <c r="AD845" s="42">
        <f t="shared" si="54"/>
        <v>-15.139999999999999</v>
      </c>
      <c r="AE845" s="42">
        <f t="shared" si="55"/>
        <v>-15.139999999999999</v>
      </c>
      <c r="AF845" s="42">
        <f t="shared" si="56"/>
        <v>-30.279999999999998</v>
      </c>
    </row>
    <row r="846" spans="1:32" hidden="1" x14ac:dyDescent="0.15">
      <c r="A846" s="12" t="s">
        <v>2397</v>
      </c>
      <c r="B846" s="12">
        <v>39</v>
      </c>
      <c r="C846" s="12" t="s">
        <v>401</v>
      </c>
      <c r="D846" s="12" t="s">
        <v>6</v>
      </c>
      <c r="E846" s="12" t="s">
        <v>6</v>
      </c>
      <c r="F846" s="12" t="s">
        <v>352</v>
      </c>
      <c r="G846" s="12" t="s">
        <v>2133</v>
      </c>
      <c r="H846" s="12" t="s">
        <v>490</v>
      </c>
      <c r="I846" s="12" t="s">
        <v>375</v>
      </c>
      <c r="J846" s="12" t="s">
        <v>2332</v>
      </c>
      <c r="K846" s="12" t="s">
        <v>699</v>
      </c>
      <c r="L846" s="12" t="s">
        <v>697</v>
      </c>
      <c r="M846" s="12" t="s">
        <v>376</v>
      </c>
      <c r="N846" s="13">
        <v>3.82</v>
      </c>
      <c r="O846" s="13">
        <v>3.82</v>
      </c>
      <c r="P846" s="13">
        <v>2.7226669999999999</v>
      </c>
      <c r="Q846" s="13">
        <v>2.15</v>
      </c>
      <c r="R846" s="13">
        <v>2.15</v>
      </c>
      <c r="S846" s="13">
        <v>2.15</v>
      </c>
      <c r="T846" s="13">
        <v>2.15</v>
      </c>
      <c r="U846" s="13">
        <v>2.15</v>
      </c>
      <c r="V846" s="13">
        <v>2.15</v>
      </c>
      <c r="W846" s="13">
        <v>2.15</v>
      </c>
      <c r="X846" s="13">
        <v>2.15</v>
      </c>
      <c r="Y846" s="30">
        <v>2.15</v>
      </c>
      <c r="Z846" s="14">
        <v>29.712667</v>
      </c>
      <c r="AA846" s="13">
        <v>5.5183330000000002</v>
      </c>
      <c r="AB846" s="13">
        <v>4.3</v>
      </c>
      <c r="AC846" s="42">
        <f t="shared" si="53"/>
        <v>9.8183329999999991</v>
      </c>
      <c r="AD846" s="42">
        <f t="shared" si="54"/>
        <v>1.6983330000000003</v>
      </c>
      <c r="AE846" s="42">
        <f t="shared" si="55"/>
        <v>0.48</v>
      </c>
      <c r="AF846" s="42">
        <f t="shared" si="56"/>
        <v>2.1783330000000003</v>
      </c>
    </row>
    <row r="847" spans="1:32" hidden="1" x14ac:dyDescent="0.15">
      <c r="A847" s="12" t="s">
        <v>2398</v>
      </c>
      <c r="B847" s="12">
        <v>39</v>
      </c>
      <c r="C847" s="12" t="s">
        <v>401</v>
      </c>
      <c r="D847" s="12" t="s">
        <v>6</v>
      </c>
      <c r="E847" s="12" t="s">
        <v>6</v>
      </c>
      <c r="F847" s="12" t="s">
        <v>352</v>
      </c>
      <c r="G847" s="12" t="s">
        <v>2133</v>
      </c>
      <c r="H847" s="12" t="s">
        <v>490</v>
      </c>
      <c r="I847" s="12" t="s">
        <v>375</v>
      </c>
      <c r="J847" s="12" t="s">
        <v>2334</v>
      </c>
      <c r="K847" s="12" t="s">
        <v>699</v>
      </c>
      <c r="L847" s="12" t="s">
        <v>697</v>
      </c>
      <c r="M847" s="12" t="s">
        <v>376</v>
      </c>
      <c r="N847" s="13">
        <v>3.82</v>
      </c>
      <c r="O847" s="13">
        <v>3.82</v>
      </c>
      <c r="P847" s="13">
        <v>2.7226669999999999</v>
      </c>
      <c r="Q847" s="13">
        <v>2.15</v>
      </c>
      <c r="R847" s="13">
        <v>2.15</v>
      </c>
      <c r="S847" s="13">
        <v>2.15</v>
      </c>
      <c r="T847" s="13">
        <v>2.15</v>
      </c>
      <c r="U847" s="13">
        <v>2.15</v>
      </c>
      <c r="V847" s="13">
        <v>2.15</v>
      </c>
      <c r="W847" s="13">
        <v>2.15</v>
      </c>
      <c r="X847" s="13">
        <v>2.15</v>
      </c>
      <c r="Y847" s="30">
        <v>2.15</v>
      </c>
      <c r="Z847" s="14">
        <v>29.712667</v>
      </c>
      <c r="AA847" s="13">
        <v>2.15</v>
      </c>
      <c r="AB847" s="13">
        <v>2.15</v>
      </c>
      <c r="AC847" s="42">
        <f t="shared" si="53"/>
        <v>4.3</v>
      </c>
      <c r="AD847" s="42">
        <f t="shared" si="54"/>
        <v>-1.67</v>
      </c>
      <c r="AE847" s="42">
        <f t="shared" si="55"/>
        <v>-1.67</v>
      </c>
      <c r="AF847" s="42">
        <f t="shared" si="56"/>
        <v>-3.34</v>
      </c>
    </row>
    <row r="848" spans="1:32" hidden="1" x14ac:dyDescent="0.15">
      <c r="A848" s="12" t="s">
        <v>2399</v>
      </c>
      <c r="B848" s="12">
        <v>39</v>
      </c>
      <c r="C848" s="12" t="s">
        <v>401</v>
      </c>
      <c r="D848" s="12" t="s">
        <v>6</v>
      </c>
      <c r="E848" s="12" t="s">
        <v>6</v>
      </c>
      <c r="F848" s="12" t="s">
        <v>352</v>
      </c>
      <c r="G848" s="12" t="s">
        <v>2133</v>
      </c>
      <c r="H848" s="12" t="s">
        <v>490</v>
      </c>
      <c r="I848" s="12" t="s">
        <v>375</v>
      </c>
      <c r="J848" s="12" t="s">
        <v>2400</v>
      </c>
      <c r="K848" s="12" t="s">
        <v>699</v>
      </c>
      <c r="L848" s="12" t="s">
        <v>697</v>
      </c>
      <c r="M848" s="12" t="s">
        <v>376</v>
      </c>
      <c r="N848" s="13">
        <v>72.816666999999995</v>
      </c>
      <c r="O848" s="13">
        <v>97.020000999999993</v>
      </c>
      <c r="P848" s="13">
        <v>76.810665999999998</v>
      </c>
      <c r="Q848" s="13">
        <v>80.678667000000004</v>
      </c>
      <c r="R848" s="13">
        <v>76.211332999999996</v>
      </c>
      <c r="S848" s="13">
        <v>61.56</v>
      </c>
      <c r="T848" s="13">
        <v>61.256</v>
      </c>
      <c r="U848" s="13">
        <v>58.52</v>
      </c>
      <c r="V848" s="13">
        <v>58.52</v>
      </c>
      <c r="W848" s="13">
        <v>58.52</v>
      </c>
      <c r="X848" s="13">
        <v>58.52</v>
      </c>
      <c r="Y848" s="30">
        <v>58.52</v>
      </c>
      <c r="Z848" s="14">
        <v>818.95333400000004</v>
      </c>
      <c r="AA848" s="13">
        <v>58.52</v>
      </c>
      <c r="AB848" s="13">
        <v>58.52</v>
      </c>
      <c r="AC848" s="42">
        <f t="shared" si="53"/>
        <v>117.04</v>
      </c>
      <c r="AD848" s="42">
        <f t="shared" si="54"/>
        <v>-14.296666999999992</v>
      </c>
      <c r="AE848" s="42">
        <f t="shared" si="55"/>
        <v>-38.50000099999999</v>
      </c>
      <c r="AF848" s="42">
        <f t="shared" si="56"/>
        <v>-52.796667999999983</v>
      </c>
    </row>
    <row r="849" spans="1:32" hidden="1" x14ac:dyDescent="0.15">
      <c r="A849" s="12" t="s">
        <v>2401</v>
      </c>
      <c r="B849" s="12">
        <v>39</v>
      </c>
      <c r="C849" s="12" t="s">
        <v>401</v>
      </c>
      <c r="D849" s="12" t="s">
        <v>6</v>
      </c>
      <c r="E849" s="12" t="s">
        <v>6</v>
      </c>
      <c r="F849" s="12" t="s">
        <v>352</v>
      </c>
      <c r="G849" s="12" t="s">
        <v>2133</v>
      </c>
      <c r="H849" s="12" t="s">
        <v>490</v>
      </c>
      <c r="I849" s="12" t="s">
        <v>375</v>
      </c>
      <c r="J849" s="12" t="s">
        <v>2402</v>
      </c>
      <c r="K849" s="12" t="s">
        <v>699</v>
      </c>
      <c r="L849" s="12" t="s">
        <v>697</v>
      </c>
      <c r="M849" s="12" t="s">
        <v>376</v>
      </c>
      <c r="N849" s="13">
        <v>2.15</v>
      </c>
      <c r="O849" s="13">
        <v>2.15</v>
      </c>
      <c r="P849" s="13">
        <v>2.15</v>
      </c>
      <c r="Q849" s="13">
        <v>2.15</v>
      </c>
      <c r="R849" s="13">
        <v>2.15</v>
      </c>
      <c r="S849" s="13">
        <v>2.15</v>
      </c>
      <c r="T849" s="13">
        <v>2.15</v>
      </c>
      <c r="U849" s="13">
        <v>2.15</v>
      </c>
      <c r="V849" s="13">
        <v>2.15</v>
      </c>
      <c r="W849" s="13">
        <v>2.15</v>
      </c>
      <c r="X849" s="13">
        <v>2.15</v>
      </c>
      <c r="Y849" s="30">
        <v>2.15</v>
      </c>
      <c r="Z849" s="14">
        <v>25.8</v>
      </c>
      <c r="AA849" s="13">
        <v>3.01</v>
      </c>
      <c r="AB849" s="13">
        <v>2.15</v>
      </c>
      <c r="AC849" s="42">
        <f t="shared" si="53"/>
        <v>5.16</v>
      </c>
      <c r="AD849" s="42">
        <f t="shared" si="54"/>
        <v>0.85999999999999988</v>
      </c>
      <c r="AE849" s="42">
        <f t="shared" si="55"/>
        <v>0</v>
      </c>
      <c r="AF849" s="42">
        <f t="shared" si="56"/>
        <v>0.85999999999999988</v>
      </c>
    </row>
    <row r="850" spans="1:32" hidden="1" x14ac:dyDescent="0.15">
      <c r="A850" s="12" t="s">
        <v>2403</v>
      </c>
      <c r="B850" s="12">
        <v>39</v>
      </c>
      <c r="C850" s="12" t="s">
        <v>401</v>
      </c>
      <c r="D850" s="12" t="s">
        <v>6</v>
      </c>
      <c r="E850" s="12" t="s">
        <v>6</v>
      </c>
      <c r="F850" s="12" t="s">
        <v>352</v>
      </c>
      <c r="G850" s="12" t="s">
        <v>2133</v>
      </c>
      <c r="H850" s="12" t="s">
        <v>490</v>
      </c>
      <c r="I850" s="12" t="s">
        <v>375</v>
      </c>
      <c r="J850" s="12" t="s">
        <v>2404</v>
      </c>
      <c r="K850" s="12" t="s">
        <v>699</v>
      </c>
      <c r="L850" s="12" t="s">
        <v>697</v>
      </c>
      <c r="M850" s="12" t="s">
        <v>376</v>
      </c>
      <c r="N850" s="13">
        <v>19</v>
      </c>
      <c r="O850" s="13">
        <v>19</v>
      </c>
      <c r="P850" s="13">
        <v>19</v>
      </c>
      <c r="Q850" s="13">
        <v>19</v>
      </c>
      <c r="R850" s="13">
        <v>14.44</v>
      </c>
      <c r="S850" s="13">
        <v>12.16</v>
      </c>
      <c r="T850" s="13">
        <v>12.16</v>
      </c>
      <c r="U850" s="13">
        <v>12.16</v>
      </c>
      <c r="V850" s="13">
        <v>10.64</v>
      </c>
      <c r="W850" s="13">
        <v>9.1199999999999992</v>
      </c>
      <c r="X850" s="13">
        <v>9.1199999999999992</v>
      </c>
      <c r="Y850" s="30">
        <v>9.1199999999999992</v>
      </c>
      <c r="Z850" s="14">
        <v>164.92</v>
      </c>
      <c r="AA850" s="13">
        <v>9.1199999999999992</v>
      </c>
      <c r="AB850" s="13">
        <v>9.1199999999999992</v>
      </c>
      <c r="AC850" s="42">
        <f t="shared" si="53"/>
        <v>18.239999999999998</v>
      </c>
      <c r="AD850" s="42">
        <f t="shared" si="54"/>
        <v>-9.8800000000000008</v>
      </c>
      <c r="AE850" s="42">
        <f t="shared" si="55"/>
        <v>-9.8800000000000008</v>
      </c>
      <c r="AF850" s="42">
        <f t="shared" si="56"/>
        <v>-19.760000000000002</v>
      </c>
    </row>
    <row r="851" spans="1:32" hidden="1" x14ac:dyDescent="0.15">
      <c r="A851" s="12" t="s">
        <v>2405</v>
      </c>
      <c r="B851" s="12">
        <v>39</v>
      </c>
      <c r="C851" s="12" t="s">
        <v>401</v>
      </c>
      <c r="D851" s="12" t="s">
        <v>6</v>
      </c>
      <c r="E851" s="12" t="s">
        <v>6</v>
      </c>
      <c r="F851" s="12" t="s">
        <v>352</v>
      </c>
      <c r="G851" s="12" t="s">
        <v>2133</v>
      </c>
      <c r="H851" s="12" t="s">
        <v>490</v>
      </c>
      <c r="I851" s="12" t="s">
        <v>375</v>
      </c>
      <c r="J851" s="12" t="s">
        <v>2336</v>
      </c>
      <c r="K851" s="12" t="s">
        <v>699</v>
      </c>
      <c r="L851" s="12" t="s">
        <v>697</v>
      </c>
      <c r="M851" s="12" t="s">
        <v>376</v>
      </c>
      <c r="N851" s="13">
        <v>2.15</v>
      </c>
      <c r="O851" s="13">
        <v>2.15</v>
      </c>
      <c r="P851" s="13">
        <v>2.15</v>
      </c>
      <c r="Q851" s="13">
        <v>2.15</v>
      </c>
      <c r="R851" s="13">
        <v>2.15</v>
      </c>
      <c r="S851" s="13">
        <v>2.15</v>
      </c>
      <c r="T851" s="13">
        <v>2.15</v>
      </c>
      <c r="U851" s="13">
        <v>2.15</v>
      </c>
      <c r="V851" s="13">
        <v>2.15</v>
      </c>
      <c r="W851" s="13">
        <v>2.15</v>
      </c>
      <c r="X851" s="13">
        <v>2.15</v>
      </c>
      <c r="Y851" s="30">
        <v>2.15</v>
      </c>
      <c r="Z851" s="14">
        <v>25.8</v>
      </c>
      <c r="AA851" s="13">
        <v>2.15</v>
      </c>
      <c r="AB851" s="13">
        <v>2.15</v>
      </c>
      <c r="AC851" s="42">
        <f t="shared" si="53"/>
        <v>4.3</v>
      </c>
      <c r="AD851" s="42">
        <f t="shared" si="54"/>
        <v>0</v>
      </c>
      <c r="AE851" s="42">
        <f t="shared" si="55"/>
        <v>0</v>
      </c>
      <c r="AF851" s="42">
        <f t="shared" si="56"/>
        <v>0</v>
      </c>
    </row>
    <row r="852" spans="1:32" hidden="1" x14ac:dyDescent="0.15">
      <c r="A852" s="12" t="s">
        <v>2406</v>
      </c>
      <c r="B852" s="12">
        <v>39</v>
      </c>
      <c r="C852" s="12" t="s">
        <v>401</v>
      </c>
      <c r="D852" s="12" t="s">
        <v>6</v>
      </c>
      <c r="E852" s="12" t="s">
        <v>6</v>
      </c>
      <c r="F852" s="12" t="s">
        <v>352</v>
      </c>
      <c r="G852" s="12" t="s">
        <v>2133</v>
      </c>
      <c r="H852" s="12" t="s">
        <v>490</v>
      </c>
      <c r="I852" s="12" t="s">
        <v>375</v>
      </c>
      <c r="J852" s="12" t="s">
        <v>2407</v>
      </c>
      <c r="K852" s="12" t="s">
        <v>699</v>
      </c>
      <c r="L852" s="12" t="s">
        <v>697</v>
      </c>
      <c r="M852" s="12" t="s">
        <v>376</v>
      </c>
      <c r="N852" s="13">
        <v>2.15</v>
      </c>
      <c r="O852" s="13">
        <v>2.15</v>
      </c>
      <c r="P852" s="13">
        <v>2.15</v>
      </c>
      <c r="Q852" s="13">
        <v>2.15</v>
      </c>
      <c r="R852" s="13">
        <v>2.15</v>
      </c>
      <c r="S852" s="13">
        <v>2.15</v>
      </c>
      <c r="T852" s="13">
        <v>2.15</v>
      </c>
      <c r="U852" s="13">
        <v>0</v>
      </c>
      <c r="V852" s="13">
        <v>0</v>
      </c>
      <c r="W852" s="13">
        <v>0</v>
      </c>
      <c r="X852" s="13">
        <v>0</v>
      </c>
      <c r="Y852" s="30">
        <v>0</v>
      </c>
      <c r="Z852" s="14">
        <v>15.05</v>
      </c>
      <c r="AA852" s="13">
        <v>0</v>
      </c>
      <c r="AB852" s="13">
        <v>0</v>
      </c>
      <c r="AC852" s="42">
        <f t="shared" si="53"/>
        <v>0</v>
      </c>
      <c r="AD852" s="42">
        <f t="shared" si="54"/>
        <v>-2.15</v>
      </c>
      <c r="AE852" s="42">
        <f t="shared" si="55"/>
        <v>-2.15</v>
      </c>
      <c r="AF852" s="42">
        <f t="shared" si="56"/>
        <v>-4.3</v>
      </c>
    </row>
    <row r="853" spans="1:32" hidden="1" x14ac:dyDescent="0.15">
      <c r="A853" s="12" t="s">
        <v>2408</v>
      </c>
      <c r="B853" s="12">
        <v>39</v>
      </c>
      <c r="C853" s="12" t="s">
        <v>401</v>
      </c>
      <c r="D853" s="12" t="s">
        <v>6</v>
      </c>
      <c r="E853" s="12" t="s">
        <v>6</v>
      </c>
      <c r="F853" s="12" t="s">
        <v>352</v>
      </c>
      <c r="G853" s="12" t="s">
        <v>2133</v>
      </c>
      <c r="H853" s="12" t="s">
        <v>490</v>
      </c>
      <c r="I853" s="12" t="s">
        <v>375</v>
      </c>
      <c r="J853" s="12" t="s">
        <v>2409</v>
      </c>
      <c r="K853" s="12" t="s">
        <v>699</v>
      </c>
      <c r="L853" s="12" t="s">
        <v>697</v>
      </c>
      <c r="M853" s="12" t="s">
        <v>376</v>
      </c>
      <c r="N853" s="13">
        <v>10.64</v>
      </c>
      <c r="O853" s="13">
        <v>16.990666000000001</v>
      </c>
      <c r="P853" s="13">
        <v>12.16</v>
      </c>
      <c r="Q853" s="13">
        <v>11.425333</v>
      </c>
      <c r="R853" s="13">
        <v>11.4</v>
      </c>
      <c r="S853" s="13">
        <v>11.4</v>
      </c>
      <c r="T853" s="13">
        <v>11.4</v>
      </c>
      <c r="U853" s="13">
        <v>11.4</v>
      </c>
      <c r="V853" s="13">
        <v>11.4</v>
      </c>
      <c r="W853" s="13">
        <v>10.842667</v>
      </c>
      <c r="X853" s="13">
        <v>10.64</v>
      </c>
      <c r="Y853" s="30">
        <v>10.158666999999999</v>
      </c>
      <c r="Z853" s="14">
        <v>139.85733300000001</v>
      </c>
      <c r="AA853" s="13">
        <v>9.8800000000000008</v>
      </c>
      <c r="AB853" s="13">
        <v>9.8800000000000008</v>
      </c>
      <c r="AC853" s="42">
        <f t="shared" si="53"/>
        <v>19.760000000000002</v>
      </c>
      <c r="AD853" s="42">
        <f t="shared" si="54"/>
        <v>-0.75999999999999979</v>
      </c>
      <c r="AE853" s="42">
        <f t="shared" si="55"/>
        <v>-7.1106660000000002</v>
      </c>
      <c r="AF853" s="42">
        <f t="shared" si="56"/>
        <v>-7.8706659999999999</v>
      </c>
    </row>
    <row r="854" spans="1:32" hidden="1" x14ac:dyDescent="0.15">
      <c r="A854" s="12" t="s">
        <v>2410</v>
      </c>
      <c r="B854" s="12">
        <v>39</v>
      </c>
      <c r="C854" s="12" t="s">
        <v>401</v>
      </c>
      <c r="D854" s="12" t="s">
        <v>6</v>
      </c>
      <c r="E854" s="12" t="s">
        <v>6</v>
      </c>
      <c r="F854" s="12" t="s">
        <v>352</v>
      </c>
      <c r="G854" s="12" t="s">
        <v>2133</v>
      </c>
      <c r="H854" s="12" t="s">
        <v>490</v>
      </c>
      <c r="I854" s="12" t="s">
        <v>375</v>
      </c>
      <c r="J854" s="12" t="s">
        <v>2338</v>
      </c>
      <c r="K854" s="12" t="s">
        <v>699</v>
      </c>
      <c r="L854" s="12" t="s">
        <v>697</v>
      </c>
      <c r="M854" s="12" t="s">
        <v>376</v>
      </c>
      <c r="N854" s="13">
        <v>3.82</v>
      </c>
      <c r="O854" s="13">
        <v>3.82</v>
      </c>
      <c r="P854" s="13">
        <v>2.7226669999999999</v>
      </c>
      <c r="Q854" s="13">
        <v>2.15</v>
      </c>
      <c r="R854" s="13">
        <v>2.15</v>
      </c>
      <c r="S854" s="13">
        <v>2.15</v>
      </c>
      <c r="T854" s="13">
        <v>2.15</v>
      </c>
      <c r="U854" s="13">
        <v>2.15</v>
      </c>
      <c r="V854" s="13">
        <v>2.15</v>
      </c>
      <c r="W854" s="13">
        <v>2.15</v>
      </c>
      <c r="X854" s="13">
        <v>2.15</v>
      </c>
      <c r="Y854" s="30">
        <v>2.15</v>
      </c>
      <c r="Z854" s="14">
        <v>29.712667</v>
      </c>
      <c r="AA854" s="13">
        <v>5.5183330000000002</v>
      </c>
      <c r="AB854" s="13">
        <v>4.3</v>
      </c>
      <c r="AC854" s="42">
        <f t="shared" si="53"/>
        <v>9.8183329999999991</v>
      </c>
      <c r="AD854" s="42">
        <f t="shared" si="54"/>
        <v>1.6983330000000003</v>
      </c>
      <c r="AE854" s="42">
        <f t="shared" si="55"/>
        <v>0.48</v>
      </c>
      <c r="AF854" s="42">
        <f t="shared" si="56"/>
        <v>2.1783330000000003</v>
      </c>
    </row>
    <row r="855" spans="1:32" hidden="1" x14ac:dyDescent="0.15">
      <c r="A855" s="12" t="s">
        <v>2411</v>
      </c>
      <c r="B855" s="12">
        <v>39</v>
      </c>
      <c r="C855" s="12" t="s">
        <v>401</v>
      </c>
      <c r="D855" s="12" t="s">
        <v>6</v>
      </c>
      <c r="E855" s="12" t="s">
        <v>6</v>
      </c>
      <c r="F855" s="12" t="s">
        <v>352</v>
      </c>
      <c r="G855" s="12" t="s">
        <v>2133</v>
      </c>
      <c r="H855" s="12" t="s">
        <v>490</v>
      </c>
      <c r="I855" s="12" t="s">
        <v>375</v>
      </c>
      <c r="J855" s="12" t="s">
        <v>2340</v>
      </c>
      <c r="K855" s="12" t="s">
        <v>699</v>
      </c>
      <c r="L855" s="12" t="s">
        <v>697</v>
      </c>
      <c r="M855" s="12" t="s">
        <v>376</v>
      </c>
      <c r="N855" s="13">
        <v>8.1199999999999992</v>
      </c>
      <c r="O855" s="13">
        <v>8.1199999999999992</v>
      </c>
      <c r="P855" s="13">
        <v>8.1199999999999992</v>
      </c>
      <c r="Q855" s="13">
        <v>8.1199999999999992</v>
      </c>
      <c r="R855" s="13">
        <v>8.1199999999999992</v>
      </c>
      <c r="S855" s="13">
        <v>8.1199999999999992</v>
      </c>
      <c r="T855" s="13">
        <v>8.1199999999999992</v>
      </c>
      <c r="U855" s="13">
        <v>8.1199999999999992</v>
      </c>
      <c r="V855" s="13">
        <v>8.1199999999999992</v>
      </c>
      <c r="W855" s="13">
        <v>8.1199999999999992</v>
      </c>
      <c r="X855" s="13">
        <v>4.3</v>
      </c>
      <c r="Y855" s="30">
        <v>4.3</v>
      </c>
      <c r="Z855" s="14">
        <v>89.8</v>
      </c>
      <c r="AA855" s="13">
        <v>4.3</v>
      </c>
      <c r="AB855" s="13">
        <v>4.3</v>
      </c>
      <c r="AC855" s="42">
        <f t="shared" si="53"/>
        <v>8.6</v>
      </c>
      <c r="AD855" s="42">
        <f t="shared" si="54"/>
        <v>-3.8199999999999994</v>
      </c>
      <c r="AE855" s="42">
        <f t="shared" si="55"/>
        <v>-3.8199999999999994</v>
      </c>
      <c r="AF855" s="42">
        <f t="shared" si="56"/>
        <v>-7.6399999999999988</v>
      </c>
    </row>
    <row r="856" spans="1:32" hidden="1" x14ac:dyDescent="0.15">
      <c r="A856" s="12" t="s">
        <v>2412</v>
      </c>
      <c r="B856" s="12">
        <v>39</v>
      </c>
      <c r="C856" s="12" t="s">
        <v>401</v>
      </c>
      <c r="D856" s="12" t="s">
        <v>6</v>
      </c>
      <c r="E856" s="12" t="s">
        <v>6</v>
      </c>
      <c r="F856" s="12" t="s">
        <v>352</v>
      </c>
      <c r="G856" s="12" t="s">
        <v>2133</v>
      </c>
      <c r="H856" s="12" t="s">
        <v>490</v>
      </c>
      <c r="I856" s="12" t="s">
        <v>375</v>
      </c>
      <c r="J856" s="12" t="s">
        <v>2413</v>
      </c>
      <c r="K856" s="12" t="s">
        <v>699</v>
      </c>
      <c r="L856" s="12" t="s">
        <v>697</v>
      </c>
      <c r="M856" s="12" t="s">
        <v>376</v>
      </c>
      <c r="N856" s="13">
        <v>16.72</v>
      </c>
      <c r="O856" s="13">
        <v>16.72</v>
      </c>
      <c r="P856" s="13">
        <v>16.72</v>
      </c>
      <c r="Q856" s="13">
        <v>16.72</v>
      </c>
      <c r="R856" s="13">
        <v>15.96</v>
      </c>
      <c r="S856" s="13">
        <v>15.96</v>
      </c>
      <c r="T856" s="13">
        <v>15.96</v>
      </c>
      <c r="U856" s="13">
        <v>15.96</v>
      </c>
      <c r="V856" s="13">
        <v>15.96</v>
      </c>
      <c r="W856" s="13">
        <v>14.845333999999999</v>
      </c>
      <c r="X856" s="13">
        <v>14.135999999999999</v>
      </c>
      <c r="Y856" s="30">
        <v>13.68</v>
      </c>
      <c r="Z856" s="14">
        <v>189.34133399999999</v>
      </c>
      <c r="AA856" s="13">
        <v>13.68</v>
      </c>
      <c r="AB856" s="13">
        <v>13.68</v>
      </c>
      <c r="AC856" s="42">
        <f t="shared" si="53"/>
        <v>27.36</v>
      </c>
      <c r="AD856" s="42">
        <f t="shared" si="54"/>
        <v>-3.0399999999999991</v>
      </c>
      <c r="AE856" s="42">
        <f t="shared" si="55"/>
        <v>-3.0399999999999991</v>
      </c>
      <c r="AF856" s="42">
        <f t="shared" si="56"/>
        <v>-6.0799999999999983</v>
      </c>
    </row>
    <row r="857" spans="1:32" hidden="1" x14ac:dyDescent="0.15">
      <c r="A857" s="12" t="s">
        <v>2414</v>
      </c>
      <c r="B857" s="12">
        <v>39</v>
      </c>
      <c r="C857" s="12" t="s">
        <v>401</v>
      </c>
      <c r="D857" s="12" t="s">
        <v>6</v>
      </c>
      <c r="E857" s="12" t="s">
        <v>6</v>
      </c>
      <c r="F857" s="12" t="s">
        <v>352</v>
      </c>
      <c r="G857" s="12" t="s">
        <v>2133</v>
      </c>
      <c r="H857" s="12" t="s">
        <v>490</v>
      </c>
      <c r="I857" s="12" t="s">
        <v>375</v>
      </c>
      <c r="J857" s="12" t="s">
        <v>2415</v>
      </c>
      <c r="K857" s="12" t="s">
        <v>699</v>
      </c>
      <c r="L857" s="12" t="s">
        <v>697</v>
      </c>
      <c r="M857" s="12" t="s">
        <v>376</v>
      </c>
      <c r="N857" s="13">
        <v>0.76</v>
      </c>
      <c r="O857" s="13">
        <v>-0.25333299999999997</v>
      </c>
      <c r="P857" s="13">
        <v>0</v>
      </c>
      <c r="Q857" s="13">
        <v>0</v>
      </c>
      <c r="R857" s="13">
        <v>0</v>
      </c>
      <c r="S857" s="13">
        <v>0</v>
      </c>
      <c r="T857" s="13">
        <v>0</v>
      </c>
      <c r="U857" s="13">
        <v>0</v>
      </c>
      <c r="V857" s="13">
        <v>0</v>
      </c>
      <c r="W857" s="13">
        <v>0</v>
      </c>
      <c r="X857" s="13">
        <v>0</v>
      </c>
      <c r="Y857" s="30">
        <v>0</v>
      </c>
      <c r="Z857" s="14">
        <v>0.50666699999999998</v>
      </c>
      <c r="AA857" s="13">
        <v>0</v>
      </c>
      <c r="AB857" s="13">
        <v>0</v>
      </c>
      <c r="AC857" s="42">
        <f t="shared" si="53"/>
        <v>0</v>
      </c>
      <c r="AD857" s="42">
        <f t="shared" si="54"/>
        <v>-0.76</v>
      </c>
      <c r="AE857" s="42">
        <f t="shared" si="55"/>
        <v>0.25333299999999997</v>
      </c>
      <c r="AF857" s="42">
        <f t="shared" si="56"/>
        <v>-0.50666699999999998</v>
      </c>
    </row>
    <row r="858" spans="1:32" hidden="1" x14ac:dyDescent="0.15">
      <c r="A858" s="12" t="s">
        <v>2416</v>
      </c>
      <c r="B858" s="12">
        <v>39</v>
      </c>
      <c r="C858" s="12" t="s">
        <v>401</v>
      </c>
      <c r="D858" s="12" t="s">
        <v>6</v>
      </c>
      <c r="E858" s="12" t="s">
        <v>6</v>
      </c>
      <c r="F858" s="12" t="s">
        <v>352</v>
      </c>
      <c r="G858" s="12" t="s">
        <v>2133</v>
      </c>
      <c r="H858" s="12" t="s">
        <v>490</v>
      </c>
      <c r="I858" s="12" t="s">
        <v>375</v>
      </c>
      <c r="J858" s="12" t="s">
        <v>2417</v>
      </c>
      <c r="K858" s="12" t="s">
        <v>699</v>
      </c>
      <c r="L858" s="12" t="s">
        <v>697</v>
      </c>
      <c r="M858" s="12" t="s">
        <v>376</v>
      </c>
      <c r="N858" s="13">
        <v>1.58</v>
      </c>
      <c r="O858" s="13">
        <v>-0.526667</v>
      </c>
      <c r="P858" s="13">
        <v>0</v>
      </c>
      <c r="Q858" s="13">
        <v>0</v>
      </c>
      <c r="R858" s="13">
        <v>0</v>
      </c>
      <c r="S858" s="13">
        <v>0</v>
      </c>
      <c r="T858" s="13">
        <v>0</v>
      </c>
      <c r="U858" s="13">
        <v>0</v>
      </c>
      <c r="V858" s="13">
        <v>0</v>
      </c>
      <c r="W858" s="13">
        <v>0</v>
      </c>
      <c r="X858" s="13">
        <v>0</v>
      </c>
      <c r="Y858" s="30">
        <v>0</v>
      </c>
      <c r="Z858" s="14">
        <v>1.0533330000000001</v>
      </c>
      <c r="AA858" s="13">
        <v>0</v>
      </c>
      <c r="AB858" s="13">
        <v>0</v>
      </c>
      <c r="AC858" s="42">
        <f t="shared" si="53"/>
        <v>0</v>
      </c>
      <c r="AD858" s="42">
        <f t="shared" si="54"/>
        <v>-1.58</v>
      </c>
      <c r="AE858" s="42">
        <f t="shared" si="55"/>
        <v>0.526667</v>
      </c>
      <c r="AF858" s="42">
        <f t="shared" si="56"/>
        <v>-1.0533330000000001</v>
      </c>
    </row>
    <row r="859" spans="1:32" hidden="1" x14ac:dyDescent="0.15">
      <c r="A859" s="12" t="s">
        <v>2418</v>
      </c>
      <c r="B859" s="12">
        <v>39</v>
      </c>
      <c r="C859" s="12" t="s">
        <v>401</v>
      </c>
      <c r="D859" s="12" t="s">
        <v>6</v>
      </c>
      <c r="E859" s="12" t="s">
        <v>6</v>
      </c>
      <c r="F859" s="12" t="s">
        <v>352</v>
      </c>
      <c r="G859" s="12" t="s">
        <v>2133</v>
      </c>
      <c r="H859" s="12" t="s">
        <v>490</v>
      </c>
      <c r="I859" s="12" t="s">
        <v>375</v>
      </c>
      <c r="J859" s="12" t="s">
        <v>2419</v>
      </c>
      <c r="K859" s="12" t="s">
        <v>699</v>
      </c>
      <c r="L859" s="12" t="s">
        <v>697</v>
      </c>
      <c r="M859" s="12" t="s">
        <v>376</v>
      </c>
      <c r="N859" s="13">
        <v>1.58</v>
      </c>
      <c r="O859" s="13">
        <v>-0.526667</v>
      </c>
      <c r="P859" s="13">
        <v>0</v>
      </c>
      <c r="Q859" s="13">
        <v>0</v>
      </c>
      <c r="R859" s="13">
        <v>0</v>
      </c>
      <c r="S859" s="13">
        <v>0</v>
      </c>
      <c r="T859" s="13">
        <v>0</v>
      </c>
      <c r="U859" s="13">
        <v>0</v>
      </c>
      <c r="V859" s="13">
        <v>0</v>
      </c>
      <c r="W859" s="13">
        <v>0</v>
      </c>
      <c r="X859" s="13">
        <v>0</v>
      </c>
      <c r="Y859" s="30">
        <v>0</v>
      </c>
      <c r="Z859" s="14">
        <v>1.0533330000000001</v>
      </c>
      <c r="AA859" s="13">
        <v>0</v>
      </c>
      <c r="AB859" s="13">
        <v>0</v>
      </c>
      <c r="AC859" s="42">
        <f t="shared" si="53"/>
        <v>0</v>
      </c>
      <c r="AD859" s="42">
        <f t="shared" si="54"/>
        <v>-1.58</v>
      </c>
      <c r="AE859" s="42">
        <f t="shared" si="55"/>
        <v>0.526667</v>
      </c>
      <c r="AF859" s="42">
        <f t="shared" si="56"/>
        <v>-1.0533330000000001</v>
      </c>
    </row>
    <row r="860" spans="1:32" hidden="1" x14ac:dyDescent="0.15">
      <c r="A860" s="12" t="s">
        <v>2420</v>
      </c>
      <c r="B860" s="12">
        <v>39</v>
      </c>
      <c r="C860" s="12" t="s">
        <v>401</v>
      </c>
      <c r="D860" s="12" t="s">
        <v>6</v>
      </c>
      <c r="E860" s="12" t="s">
        <v>6</v>
      </c>
      <c r="F860" s="12" t="s">
        <v>352</v>
      </c>
      <c r="G860" s="12" t="s">
        <v>2133</v>
      </c>
      <c r="H860" s="12" t="s">
        <v>490</v>
      </c>
      <c r="I860" s="12" t="s">
        <v>375</v>
      </c>
      <c r="J860" s="12" t="s">
        <v>2421</v>
      </c>
      <c r="K860" s="12" t="s">
        <v>699</v>
      </c>
      <c r="L860" s="12" t="s">
        <v>697</v>
      </c>
      <c r="M860" s="12" t="s">
        <v>376</v>
      </c>
      <c r="N860" s="13">
        <v>0.76</v>
      </c>
      <c r="O860" s="13">
        <v>-0.25333299999999997</v>
      </c>
      <c r="P860" s="13">
        <v>0</v>
      </c>
      <c r="Q860" s="13">
        <v>0</v>
      </c>
      <c r="R860" s="13">
        <v>0</v>
      </c>
      <c r="S860" s="13">
        <v>0</v>
      </c>
      <c r="T860" s="13">
        <v>0</v>
      </c>
      <c r="U860" s="13">
        <v>0</v>
      </c>
      <c r="V860" s="13">
        <v>0</v>
      </c>
      <c r="W860" s="13">
        <v>0</v>
      </c>
      <c r="X860" s="13">
        <v>0</v>
      </c>
      <c r="Y860" s="30">
        <v>0</v>
      </c>
      <c r="Z860" s="14">
        <v>0.50666699999999998</v>
      </c>
      <c r="AA860" s="13">
        <v>0</v>
      </c>
      <c r="AB860" s="13">
        <v>0</v>
      </c>
      <c r="AC860" s="42">
        <f t="shared" si="53"/>
        <v>0</v>
      </c>
      <c r="AD860" s="42">
        <f t="shared" si="54"/>
        <v>-0.76</v>
      </c>
      <c r="AE860" s="42">
        <f t="shared" si="55"/>
        <v>0.25333299999999997</v>
      </c>
      <c r="AF860" s="42">
        <f t="shared" si="56"/>
        <v>-0.50666699999999998</v>
      </c>
    </row>
    <row r="861" spans="1:32" hidden="1" x14ac:dyDescent="0.15">
      <c r="A861" s="12" t="s">
        <v>2422</v>
      </c>
      <c r="B861" s="12">
        <v>39</v>
      </c>
      <c r="C861" s="12" t="s">
        <v>401</v>
      </c>
      <c r="D861" s="12" t="s">
        <v>6</v>
      </c>
      <c r="E861" s="12" t="s">
        <v>6</v>
      </c>
      <c r="F861" s="12" t="s">
        <v>352</v>
      </c>
      <c r="G861" s="12" t="s">
        <v>2133</v>
      </c>
      <c r="H861" s="12" t="s">
        <v>490</v>
      </c>
      <c r="I861" s="12" t="s">
        <v>375</v>
      </c>
      <c r="J861" s="12" t="s">
        <v>2423</v>
      </c>
      <c r="K861" s="12" t="s">
        <v>699</v>
      </c>
      <c r="L861" s="12" t="s">
        <v>697</v>
      </c>
      <c r="M861" s="12" t="s">
        <v>376</v>
      </c>
      <c r="N861" s="13">
        <v>16.034267</v>
      </c>
      <c r="O861" s="13">
        <v>-3.5</v>
      </c>
      <c r="P861" s="13">
        <v>0</v>
      </c>
      <c r="Q861" s="13">
        <v>0</v>
      </c>
      <c r="R861" s="13">
        <v>0</v>
      </c>
      <c r="S861" s="13">
        <v>0</v>
      </c>
      <c r="T861" s="13">
        <v>0</v>
      </c>
      <c r="U861" s="13">
        <v>0</v>
      </c>
      <c r="V861" s="13">
        <v>0</v>
      </c>
      <c r="W861" s="13">
        <v>0</v>
      </c>
      <c r="X861" s="13">
        <v>0</v>
      </c>
      <c r="Y861" s="30">
        <v>0</v>
      </c>
      <c r="Z861" s="14">
        <v>12.534267</v>
      </c>
      <c r="AA861" s="13">
        <v>0</v>
      </c>
      <c r="AB861" s="13">
        <v>0</v>
      </c>
      <c r="AC861" s="42">
        <f t="shared" si="53"/>
        <v>0</v>
      </c>
      <c r="AD861" s="42">
        <f t="shared" si="54"/>
        <v>-16.034267</v>
      </c>
      <c r="AE861" s="42">
        <f t="shared" si="55"/>
        <v>3.5</v>
      </c>
      <c r="AF861" s="42">
        <f t="shared" si="56"/>
        <v>-12.534267</v>
      </c>
    </row>
    <row r="862" spans="1:32" hidden="1" x14ac:dyDescent="0.15">
      <c r="A862" s="12" t="s">
        <v>2424</v>
      </c>
      <c r="B862" s="12">
        <v>39</v>
      </c>
      <c r="C862" s="12" t="s">
        <v>401</v>
      </c>
      <c r="D862" s="12" t="s">
        <v>6</v>
      </c>
      <c r="E862" s="12" t="s">
        <v>6</v>
      </c>
      <c r="F862" s="12" t="s">
        <v>352</v>
      </c>
      <c r="G862" s="12" t="s">
        <v>2133</v>
      </c>
      <c r="H862" s="12" t="s">
        <v>490</v>
      </c>
      <c r="I862" s="12" t="s">
        <v>375</v>
      </c>
      <c r="J862" s="12" t="s">
        <v>2425</v>
      </c>
      <c r="K862" s="12" t="s">
        <v>699</v>
      </c>
      <c r="L862" s="12" t="s">
        <v>697</v>
      </c>
      <c r="M862" s="12" t="s">
        <v>376</v>
      </c>
      <c r="N862" s="13">
        <v>1.05</v>
      </c>
      <c r="O862" s="13">
        <v>-0.35</v>
      </c>
      <c r="P862" s="13">
        <v>0</v>
      </c>
      <c r="Q862" s="13">
        <v>0</v>
      </c>
      <c r="R862" s="13">
        <v>0</v>
      </c>
      <c r="S862" s="13">
        <v>0</v>
      </c>
      <c r="T862" s="13">
        <v>0</v>
      </c>
      <c r="U862" s="13">
        <v>0</v>
      </c>
      <c r="V862" s="13">
        <v>0</v>
      </c>
      <c r="W862" s="13">
        <v>0</v>
      </c>
      <c r="X862" s="13">
        <v>0</v>
      </c>
      <c r="Y862" s="30">
        <v>0</v>
      </c>
      <c r="Z862" s="14">
        <v>0.7</v>
      </c>
      <c r="AA862" s="13">
        <v>0</v>
      </c>
      <c r="AB862" s="13">
        <v>0</v>
      </c>
      <c r="AC862" s="42">
        <f t="shared" si="53"/>
        <v>0</v>
      </c>
      <c r="AD862" s="42">
        <f t="shared" si="54"/>
        <v>-1.05</v>
      </c>
      <c r="AE862" s="42">
        <f t="shared" si="55"/>
        <v>0.35</v>
      </c>
      <c r="AF862" s="42">
        <f t="shared" si="56"/>
        <v>-0.70000000000000007</v>
      </c>
    </row>
    <row r="863" spans="1:32" hidden="1" x14ac:dyDescent="0.15">
      <c r="A863" s="12" t="s">
        <v>2426</v>
      </c>
      <c r="B863" s="12">
        <v>39</v>
      </c>
      <c r="C863" s="12" t="s">
        <v>401</v>
      </c>
      <c r="D863" s="12" t="s">
        <v>6</v>
      </c>
      <c r="E863" s="12" t="s">
        <v>6</v>
      </c>
      <c r="F863" s="12" t="s">
        <v>352</v>
      </c>
      <c r="G863" s="12" t="s">
        <v>2133</v>
      </c>
      <c r="H863" s="12" t="s">
        <v>490</v>
      </c>
      <c r="I863" s="12" t="s">
        <v>375</v>
      </c>
      <c r="J863" s="12" t="s">
        <v>2352</v>
      </c>
      <c r="K863" s="12" t="s">
        <v>699</v>
      </c>
      <c r="L863" s="12" t="s">
        <v>697</v>
      </c>
      <c r="M863" s="12" t="s">
        <v>376</v>
      </c>
      <c r="N863" s="13">
        <v>28.12</v>
      </c>
      <c r="O863" s="13">
        <v>30.738</v>
      </c>
      <c r="P863" s="13">
        <v>28.88</v>
      </c>
      <c r="Q863" s="13">
        <v>28.88</v>
      </c>
      <c r="R863" s="13">
        <v>28.88</v>
      </c>
      <c r="S863" s="13">
        <v>28.88</v>
      </c>
      <c r="T863" s="13">
        <v>28.398667</v>
      </c>
      <c r="U863" s="13">
        <v>28.12</v>
      </c>
      <c r="V863" s="13">
        <v>28.12</v>
      </c>
      <c r="W863" s="13">
        <v>28.12</v>
      </c>
      <c r="X863" s="13">
        <v>24.32</v>
      </c>
      <c r="Y863" s="30">
        <v>24.32</v>
      </c>
      <c r="Z863" s="14">
        <v>335.77666699999997</v>
      </c>
      <c r="AA863" s="13">
        <v>24.32</v>
      </c>
      <c r="AB863" s="13">
        <v>24.32</v>
      </c>
      <c r="AC863" s="42">
        <f t="shared" si="53"/>
        <v>48.64</v>
      </c>
      <c r="AD863" s="42">
        <f t="shared" si="54"/>
        <v>-3.8000000000000007</v>
      </c>
      <c r="AE863" s="42">
        <f t="shared" si="55"/>
        <v>-6.4179999999999993</v>
      </c>
      <c r="AF863" s="42">
        <f t="shared" si="56"/>
        <v>-10.218</v>
      </c>
    </row>
    <row r="864" spans="1:32" hidden="1" x14ac:dyDescent="0.15">
      <c r="A864" s="12" t="s">
        <v>2427</v>
      </c>
      <c r="B864" s="12">
        <v>39</v>
      </c>
      <c r="C864" s="12" t="s">
        <v>401</v>
      </c>
      <c r="D864" s="12" t="s">
        <v>6</v>
      </c>
      <c r="E864" s="12" t="s">
        <v>6</v>
      </c>
      <c r="F864" s="12" t="s">
        <v>352</v>
      </c>
      <c r="G864" s="12" t="s">
        <v>2133</v>
      </c>
      <c r="H864" s="12" t="s">
        <v>490</v>
      </c>
      <c r="I864" s="12" t="s">
        <v>375</v>
      </c>
      <c r="J864" s="12" t="s">
        <v>2354</v>
      </c>
      <c r="K864" s="12" t="s">
        <v>699</v>
      </c>
      <c r="L864" s="12" t="s">
        <v>697</v>
      </c>
      <c r="M864" s="12" t="s">
        <v>376</v>
      </c>
      <c r="N864" s="13">
        <v>11.35</v>
      </c>
      <c r="O864" s="13">
        <v>6.84</v>
      </c>
      <c r="P864" s="13">
        <v>6.84</v>
      </c>
      <c r="Q864" s="13">
        <v>0.76</v>
      </c>
      <c r="R864" s="13">
        <v>0.76</v>
      </c>
      <c r="S864" s="13">
        <v>0.76</v>
      </c>
      <c r="T864" s="13">
        <v>0.76</v>
      </c>
      <c r="U864" s="13">
        <v>0.76</v>
      </c>
      <c r="V864" s="13">
        <v>0.76</v>
      </c>
      <c r="W864" s="13">
        <v>0.76</v>
      </c>
      <c r="X864" s="13">
        <v>0.76</v>
      </c>
      <c r="Y864" s="30">
        <v>0.32933299999999999</v>
      </c>
      <c r="Z864" s="14">
        <v>31.439333000000001</v>
      </c>
      <c r="AA864" s="13">
        <v>0</v>
      </c>
      <c r="AB864" s="13">
        <v>0</v>
      </c>
      <c r="AC864" s="42">
        <f t="shared" si="53"/>
        <v>0</v>
      </c>
      <c r="AD864" s="42">
        <f t="shared" si="54"/>
        <v>-11.35</v>
      </c>
      <c r="AE864" s="42">
        <f t="shared" si="55"/>
        <v>-6.84</v>
      </c>
      <c r="AF864" s="42">
        <f t="shared" si="56"/>
        <v>-18.189999999999998</v>
      </c>
    </row>
    <row r="865" spans="1:32" hidden="1" x14ac:dyDescent="0.15">
      <c r="A865" s="12" t="s">
        <v>2428</v>
      </c>
      <c r="B865" s="12">
        <v>39</v>
      </c>
      <c r="C865" s="12" t="s">
        <v>401</v>
      </c>
      <c r="D865" s="12" t="s">
        <v>6</v>
      </c>
      <c r="E865" s="12" t="s">
        <v>6</v>
      </c>
      <c r="F865" s="12" t="s">
        <v>352</v>
      </c>
      <c r="G865" s="12" t="s">
        <v>2133</v>
      </c>
      <c r="H865" s="12" t="s">
        <v>490</v>
      </c>
      <c r="I865" s="12" t="s">
        <v>375</v>
      </c>
      <c r="J865" s="12" t="s">
        <v>2356</v>
      </c>
      <c r="K865" s="12" t="s">
        <v>699</v>
      </c>
      <c r="L865" s="12" t="s">
        <v>697</v>
      </c>
      <c r="M865" s="12" t="s">
        <v>376</v>
      </c>
      <c r="N865" s="13">
        <v>8.36</v>
      </c>
      <c r="O865" s="13">
        <v>8.36</v>
      </c>
      <c r="P865" s="13">
        <v>8.36</v>
      </c>
      <c r="Q865" s="13">
        <v>7.6</v>
      </c>
      <c r="R865" s="13">
        <v>3.8</v>
      </c>
      <c r="S865" s="13">
        <v>3.8</v>
      </c>
      <c r="T865" s="13">
        <v>3.8</v>
      </c>
      <c r="U865" s="13">
        <v>3.8</v>
      </c>
      <c r="V865" s="13">
        <v>3.8</v>
      </c>
      <c r="W865" s="13">
        <v>3.0653329999999999</v>
      </c>
      <c r="X865" s="13">
        <v>3.04</v>
      </c>
      <c r="Y865" s="30">
        <v>3.04</v>
      </c>
      <c r="Z865" s="14">
        <v>60.825333000000001</v>
      </c>
      <c r="AA865" s="13">
        <v>3.04</v>
      </c>
      <c r="AB865" s="13">
        <v>3.04</v>
      </c>
      <c r="AC865" s="42">
        <f t="shared" si="53"/>
        <v>6.08</v>
      </c>
      <c r="AD865" s="42">
        <f t="shared" si="54"/>
        <v>-5.3199999999999994</v>
      </c>
      <c r="AE865" s="42">
        <f t="shared" si="55"/>
        <v>-5.3199999999999994</v>
      </c>
      <c r="AF865" s="42">
        <f t="shared" si="56"/>
        <v>-10.639999999999999</v>
      </c>
    </row>
    <row r="866" spans="1:32" hidden="1" x14ac:dyDescent="0.15">
      <c r="A866" s="12" t="s">
        <v>2429</v>
      </c>
      <c r="B866" s="12">
        <v>39</v>
      </c>
      <c r="C866" s="12" t="s">
        <v>401</v>
      </c>
      <c r="D866" s="12" t="s">
        <v>6</v>
      </c>
      <c r="E866" s="12" t="s">
        <v>6</v>
      </c>
      <c r="F866" s="12" t="s">
        <v>352</v>
      </c>
      <c r="G866" s="12" t="s">
        <v>2133</v>
      </c>
      <c r="H866" s="12" t="s">
        <v>490</v>
      </c>
      <c r="I866" s="12" t="s">
        <v>375</v>
      </c>
      <c r="J866" s="12" t="s">
        <v>2430</v>
      </c>
      <c r="K866" s="12" t="s">
        <v>699</v>
      </c>
      <c r="L866" s="12" t="s">
        <v>697</v>
      </c>
      <c r="M866" s="12" t="s">
        <v>376</v>
      </c>
      <c r="N866" s="13">
        <v>3.82</v>
      </c>
      <c r="O866" s="13">
        <v>3.82</v>
      </c>
      <c r="P866" s="13">
        <v>3.82</v>
      </c>
      <c r="Q866" s="13">
        <v>3.82</v>
      </c>
      <c r="R866" s="13">
        <v>3.82</v>
      </c>
      <c r="S866" s="13">
        <v>3.82</v>
      </c>
      <c r="T866" s="13">
        <v>3.82</v>
      </c>
      <c r="U866" s="13">
        <v>3.82</v>
      </c>
      <c r="V866" s="13">
        <v>3.82</v>
      </c>
      <c r="W866" s="13">
        <v>3.82</v>
      </c>
      <c r="X866" s="13">
        <v>3.82</v>
      </c>
      <c r="Y866" s="30">
        <v>3.82</v>
      </c>
      <c r="Z866" s="14">
        <v>45.84</v>
      </c>
      <c r="AA866" s="13">
        <v>3.82</v>
      </c>
      <c r="AB866" s="13">
        <v>3.82</v>
      </c>
      <c r="AC866" s="42">
        <f t="shared" si="53"/>
        <v>7.64</v>
      </c>
      <c r="AD866" s="42">
        <f t="shared" si="54"/>
        <v>0</v>
      </c>
      <c r="AE866" s="42">
        <f t="shared" si="55"/>
        <v>0</v>
      </c>
      <c r="AF866" s="42">
        <f t="shared" si="56"/>
        <v>0</v>
      </c>
    </row>
    <row r="867" spans="1:32" hidden="1" x14ac:dyDescent="0.15">
      <c r="A867" s="12" t="s">
        <v>2431</v>
      </c>
      <c r="B867" s="12">
        <v>39</v>
      </c>
      <c r="C867" s="12" t="s">
        <v>401</v>
      </c>
      <c r="D867" s="12" t="s">
        <v>6</v>
      </c>
      <c r="E867" s="12" t="s">
        <v>6</v>
      </c>
      <c r="F867" s="12" t="s">
        <v>352</v>
      </c>
      <c r="G867" s="12" t="s">
        <v>2133</v>
      </c>
      <c r="H867" s="12" t="s">
        <v>490</v>
      </c>
      <c r="I867" s="12" t="s">
        <v>375</v>
      </c>
      <c r="J867" s="12" t="s">
        <v>2358</v>
      </c>
      <c r="K867" s="12" t="s">
        <v>699</v>
      </c>
      <c r="L867" s="12" t="s">
        <v>697</v>
      </c>
      <c r="M867" s="12" t="s">
        <v>376</v>
      </c>
      <c r="N867" s="13">
        <v>6.61</v>
      </c>
      <c r="O867" s="13">
        <v>6.61</v>
      </c>
      <c r="P867" s="13">
        <v>6.61</v>
      </c>
      <c r="Q867" s="13">
        <v>6.61</v>
      </c>
      <c r="R867" s="13">
        <v>6.61</v>
      </c>
      <c r="S867" s="13">
        <v>6.61</v>
      </c>
      <c r="T867" s="13">
        <v>6.61</v>
      </c>
      <c r="U867" s="13">
        <v>0</v>
      </c>
      <c r="V867" s="13">
        <v>0</v>
      </c>
      <c r="W867" s="13">
        <v>0</v>
      </c>
      <c r="X867" s="13">
        <v>0</v>
      </c>
      <c r="Y867" s="30">
        <v>0</v>
      </c>
      <c r="Z867" s="14">
        <v>46.27</v>
      </c>
      <c r="AA867" s="13">
        <v>0</v>
      </c>
      <c r="AB867" s="13">
        <v>0</v>
      </c>
      <c r="AC867" s="42">
        <f t="shared" si="53"/>
        <v>0</v>
      </c>
      <c r="AD867" s="42">
        <f t="shared" si="54"/>
        <v>-6.61</v>
      </c>
      <c r="AE867" s="42">
        <f t="shared" si="55"/>
        <v>-6.61</v>
      </c>
      <c r="AF867" s="42">
        <f t="shared" si="56"/>
        <v>-13.22</v>
      </c>
    </row>
    <row r="868" spans="1:32" hidden="1" x14ac:dyDescent="0.15">
      <c r="A868" s="12" t="s">
        <v>2432</v>
      </c>
      <c r="B868" s="12">
        <v>39</v>
      </c>
      <c r="C868" s="12" t="s">
        <v>401</v>
      </c>
      <c r="D868" s="12" t="s">
        <v>6</v>
      </c>
      <c r="E868" s="12" t="s">
        <v>6</v>
      </c>
      <c r="F868" s="12" t="s">
        <v>352</v>
      </c>
      <c r="G868" s="12" t="s">
        <v>2133</v>
      </c>
      <c r="H868" s="12" t="s">
        <v>490</v>
      </c>
      <c r="I868" s="12" t="s">
        <v>375</v>
      </c>
      <c r="J868" s="12" t="s">
        <v>2433</v>
      </c>
      <c r="K868" s="12" t="s">
        <v>699</v>
      </c>
      <c r="L868" s="12" t="s">
        <v>697</v>
      </c>
      <c r="M868" s="12" t="s">
        <v>376</v>
      </c>
      <c r="N868" s="13">
        <v>3.15</v>
      </c>
      <c r="O868" s="13">
        <v>-1.05</v>
      </c>
      <c r="P868" s="13">
        <v>0</v>
      </c>
      <c r="Q868" s="13">
        <v>0</v>
      </c>
      <c r="R868" s="13">
        <v>0</v>
      </c>
      <c r="S868" s="13">
        <v>0</v>
      </c>
      <c r="T868" s="13">
        <v>0</v>
      </c>
      <c r="U868" s="13">
        <v>0</v>
      </c>
      <c r="V868" s="13">
        <v>0</v>
      </c>
      <c r="W868" s="13">
        <v>0</v>
      </c>
      <c r="X868" s="13">
        <v>0</v>
      </c>
      <c r="Y868" s="30">
        <v>0</v>
      </c>
      <c r="Z868" s="14">
        <v>2.1</v>
      </c>
      <c r="AA868" s="13">
        <v>0</v>
      </c>
      <c r="AB868" s="13">
        <v>0</v>
      </c>
      <c r="AC868" s="42">
        <f t="shared" si="53"/>
        <v>0</v>
      </c>
      <c r="AD868" s="42">
        <f t="shared" si="54"/>
        <v>-3.15</v>
      </c>
      <c r="AE868" s="42">
        <f t="shared" si="55"/>
        <v>1.05</v>
      </c>
      <c r="AF868" s="42">
        <f t="shared" si="56"/>
        <v>-2.0999999999999996</v>
      </c>
    </row>
    <row r="869" spans="1:32" hidden="1" x14ac:dyDescent="0.15">
      <c r="A869" s="12" t="s">
        <v>2434</v>
      </c>
      <c r="B869" s="12">
        <v>39</v>
      </c>
      <c r="C869" s="12" t="s">
        <v>401</v>
      </c>
      <c r="D869" s="12" t="s">
        <v>6</v>
      </c>
      <c r="E869" s="12" t="s">
        <v>6</v>
      </c>
      <c r="F869" s="12" t="s">
        <v>352</v>
      </c>
      <c r="G869" s="12" t="s">
        <v>2133</v>
      </c>
      <c r="H869" s="12" t="s">
        <v>490</v>
      </c>
      <c r="I869" s="12" t="s">
        <v>375</v>
      </c>
      <c r="J869" s="12" t="s">
        <v>2435</v>
      </c>
      <c r="K869" s="12" t="s">
        <v>699</v>
      </c>
      <c r="L869" s="12" t="s">
        <v>697</v>
      </c>
      <c r="M869" s="12" t="s">
        <v>376</v>
      </c>
      <c r="N869" s="13">
        <v>3.15</v>
      </c>
      <c r="O869" s="13">
        <v>-1.05</v>
      </c>
      <c r="P869" s="13">
        <v>0</v>
      </c>
      <c r="Q869" s="13">
        <v>0</v>
      </c>
      <c r="R869" s="13">
        <v>0</v>
      </c>
      <c r="S869" s="13">
        <v>0</v>
      </c>
      <c r="T869" s="13">
        <v>0</v>
      </c>
      <c r="U869" s="13">
        <v>0</v>
      </c>
      <c r="V869" s="13">
        <v>0</v>
      </c>
      <c r="W869" s="13">
        <v>0</v>
      </c>
      <c r="X869" s="13">
        <v>0</v>
      </c>
      <c r="Y869" s="30">
        <v>0</v>
      </c>
      <c r="Z869" s="14">
        <v>2.1</v>
      </c>
      <c r="AA869" s="13">
        <v>0</v>
      </c>
      <c r="AB869" s="13">
        <v>0</v>
      </c>
      <c r="AC869" s="42">
        <f t="shared" si="53"/>
        <v>0</v>
      </c>
      <c r="AD869" s="42">
        <f t="shared" si="54"/>
        <v>-3.15</v>
      </c>
      <c r="AE869" s="42">
        <f t="shared" si="55"/>
        <v>1.05</v>
      </c>
      <c r="AF869" s="42">
        <f t="shared" si="56"/>
        <v>-2.0999999999999996</v>
      </c>
    </row>
    <row r="870" spans="1:32" hidden="1" x14ac:dyDescent="0.15">
      <c r="A870" s="12" t="s">
        <v>2436</v>
      </c>
      <c r="B870" s="12">
        <v>39</v>
      </c>
      <c r="C870" s="12" t="s">
        <v>401</v>
      </c>
      <c r="D870" s="12" t="s">
        <v>6</v>
      </c>
      <c r="E870" s="12" t="s">
        <v>6</v>
      </c>
      <c r="F870" s="12" t="s">
        <v>352</v>
      </c>
      <c r="G870" s="12" t="s">
        <v>2133</v>
      </c>
      <c r="H870" s="12" t="s">
        <v>490</v>
      </c>
      <c r="I870" s="12" t="s">
        <v>375</v>
      </c>
      <c r="J870" s="12" t="s">
        <v>2437</v>
      </c>
      <c r="K870" s="12" t="s">
        <v>699</v>
      </c>
      <c r="L870" s="12" t="s">
        <v>697</v>
      </c>
      <c r="M870" s="12" t="s">
        <v>376</v>
      </c>
      <c r="N870" s="13">
        <v>8.4</v>
      </c>
      <c r="O870" s="13">
        <v>-2.8</v>
      </c>
      <c r="P870" s="13">
        <v>0</v>
      </c>
      <c r="Q870" s="13">
        <v>0</v>
      </c>
      <c r="R870" s="13">
        <v>0</v>
      </c>
      <c r="S870" s="13">
        <v>0</v>
      </c>
      <c r="T870" s="13">
        <v>0</v>
      </c>
      <c r="U870" s="13">
        <v>0</v>
      </c>
      <c r="V870" s="13">
        <v>0</v>
      </c>
      <c r="W870" s="13">
        <v>0</v>
      </c>
      <c r="X870" s="13">
        <v>0</v>
      </c>
      <c r="Y870" s="30">
        <v>0</v>
      </c>
      <c r="Z870" s="14">
        <v>5.6</v>
      </c>
      <c r="AA870" s="13">
        <v>0</v>
      </c>
      <c r="AB870" s="13">
        <v>0</v>
      </c>
      <c r="AC870" s="42">
        <f t="shared" si="53"/>
        <v>0</v>
      </c>
      <c r="AD870" s="42">
        <f t="shared" si="54"/>
        <v>-8.4</v>
      </c>
      <c r="AE870" s="42">
        <f t="shared" si="55"/>
        <v>2.8</v>
      </c>
      <c r="AF870" s="42">
        <f t="shared" si="56"/>
        <v>-5.6000000000000005</v>
      </c>
    </row>
    <row r="871" spans="1:32" hidden="1" x14ac:dyDescent="0.15">
      <c r="A871" s="12" t="s">
        <v>2438</v>
      </c>
      <c r="B871" s="12">
        <v>39</v>
      </c>
      <c r="C871" s="12" t="s">
        <v>401</v>
      </c>
      <c r="D871" s="12" t="s">
        <v>6</v>
      </c>
      <c r="E871" s="12" t="s">
        <v>6</v>
      </c>
      <c r="F871" s="12" t="s">
        <v>352</v>
      </c>
      <c r="G871" s="12" t="s">
        <v>2133</v>
      </c>
      <c r="H871" s="12" t="s">
        <v>490</v>
      </c>
      <c r="I871" s="12" t="s">
        <v>375</v>
      </c>
      <c r="J871" s="12" t="s">
        <v>2439</v>
      </c>
      <c r="K871" s="12" t="s">
        <v>699</v>
      </c>
      <c r="L871" s="12" t="s">
        <v>697</v>
      </c>
      <c r="M871" s="12" t="s">
        <v>376</v>
      </c>
      <c r="N871" s="13">
        <v>1.05</v>
      </c>
      <c r="O871" s="13">
        <v>-0.35</v>
      </c>
      <c r="P871" s="13">
        <v>0</v>
      </c>
      <c r="Q871" s="13">
        <v>0</v>
      </c>
      <c r="R871" s="13">
        <v>0</v>
      </c>
      <c r="S871" s="13">
        <v>0</v>
      </c>
      <c r="T871" s="13">
        <v>0</v>
      </c>
      <c r="U871" s="13">
        <v>0</v>
      </c>
      <c r="V871" s="13">
        <v>0</v>
      </c>
      <c r="W871" s="13">
        <v>0</v>
      </c>
      <c r="X871" s="13">
        <v>0</v>
      </c>
      <c r="Y871" s="30">
        <v>0</v>
      </c>
      <c r="Z871" s="14">
        <v>0.7</v>
      </c>
      <c r="AA871" s="13">
        <v>0</v>
      </c>
      <c r="AB871" s="13">
        <v>0</v>
      </c>
      <c r="AC871" s="42">
        <f t="shared" si="53"/>
        <v>0</v>
      </c>
      <c r="AD871" s="42">
        <f t="shared" si="54"/>
        <v>-1.05</v>
      </c>
      <c r="AE871" s="42">
        <f t="shared" si="55"/>
        <v>0.35</v>
      </c>
      <c r="AF871" s="42">
        <f t="shared" si="56"/>
        <v>-0.70000000000000007</v>
      </c>
    </row>
    <row r="872" spans="1:32" hidden="1" x14ac:dyDescent="0.15">
      <c r="A872" s="12" t="s">
        <v>2440</v>
      </c>
      <c r="B872" s="12">
        <v>39</v>
      </c>
      <c r="C872" s="12" t="s">
        <v>401</v>
      </c>
      <c r="D872" s="12" t="s">
        <v>6</v>
      </c>
      <c r="E872" s="12" t="s">
        <v>6</v>
      </c>
      <c r="F872" s="12" t="s">
        <v>352</v>
      </c>
      <c r="G872" s="12" t="s">
        <v>2133</v>
      </c>
      <c r="H872" s="12" t="s">
        <v>490</v>
      </c>
      <c r="I872" s="12" t="s">
        <v>375</v>
      </c>
      <c r="J872" s="12" t="s">
        <v>2441</v>
      </c>
      <c r="K872" s="12" t="s">
        <v>699</v>
      </c>
      <c r="L872" s="12" t="s">
        <v>697</v>
      </c>
      <c r="M872" s="12" t="s">
        <v>376</v>
      </c>
      <c r="N872" s="13">
        <v>1.05</v>
      </c>
      <c r="O872" s="13">
        <v>-0.35</v>
      </c>
      <c r="P872" s="13">
        <v>0</v>
      </c>
      <c r="Q872" s="13">
        <v>0</v>
      </c>
      <c r="R872" s="13">
        <v>0</v>
      </c>
      <c r="S872" s="13">
        <v>0</v>
      </c>
      <c r="T872" s="13">
        <v>0</v>
      </c>
      <c r="U872" s="13">
        <v>0</v>
      </c>
      <c r="V872" s="13">
        <v>0</v>
      </c>
      <c r="W872" s="13">
        <v>0</v>
      </c>
      <c r="X872" s="13">
        <v>0</v>
      </c>
      <c r="Y872" s="30">
        <v>0</v>
      </c>
      <c r="Z872" s="14">
        <v>0.7</v>
      </c>
      <c r="AA872" s="13">
        <v>0</v>
      </c>
      <c r="AB872" s="13">
        <v>0</v>
      </c>
      <c r="AC872" s="42">
        <f t="shared" si="53"/>
        <v>0</v>
      </c>
      <c r="AD872" s="42">
        <f t="shared" si="54"/>
        <v>-1.05</v>
      </c>
      <c r="AE872" s="42">
        <f t="shared" si="55"/>
        <v>0.35</v>
      </c>
      <c r="AF872" s="42">
        <f t="shared" si="56"/>
        <v>-0.70000000000000007</v>
      </c>
    </row>
    <row r="873" spans="1:32" hidden="1" x14ac:dyDescent="0.15">
      <c r="A873" s="12" t="s">
        <v>2442</v>
      </c>
      <c r="B873" s="12">
        <v>39</v>
      </c>
      <c r="C873" s="12" t="s">
        <v>401</v>
      </c>
      <c r="D873" s="12" t="s">
        <v>6</v>
      </c>
      <c r="E873" s="12" t="s">
        <v>6</v>
      </c>
      <c r="F873" s="12" t="s">
        <v>352</v>
      </c>
      <c r="G873" s="12" t="s">
        <v>2133</v>
      </c>
      <c r="H873" s="12" t="s">
        <v>490</v>
      </c>
      <c r="I873" s="12" t="s">
        <v>375</v>
      </c>
      <c r="J873" s="12" t="s">
        <v>2443</v>
      </c>
      <c r="K873" s="12" t="s">
        <v>699</v>
      </c>
      <c r="L873" s="12" t="s">
        <v>697</v>
      </c>
      <c r="M873" s="12" t="s">
        <v>376</v>
      </c>
      <c r="N873" s="13">
        <v>3.15</v>
      </c>
      <c r="O873" s="13">
        <v>-1.05</v>
      </c>
      <c r="P873" s="13">
        <v>0</v>
      </c>
      <c r="Q873" s="13">
        <v>0</v>
      </c>
      <c r="R873" s="13">
        <v>0</v>
      </c>
      <c r="S873" s="13">
        <v>0</v>
      </c>
      <c r="T873" s="13">
        <v>0</v>
      </c>
      <c r="U873" s="13">
        <v>0</v>
      </c>
      <c r="V873" s="13">
        <v>0</v>
      </c>
      <c r="W873" s="13">
        <v>0</v>
      </c>
      <c r="X873" s="13">
        <v>0</v>
      </c>
      <c r="Y873" s="30">
        <v>0</v>
      </c>
      <c r="Z873" s="14">
        <v>2.1</v>
      </c>
      <c r="AA873" s="13">
        <v>0</v>
      </c>
      <c r="AB873" s="13">
        <v>0</v>
      </c>
      <c r="AC873" s="42">
        <f t="shared" si="53"/>
        <v>0</v>
      </c>
      <c r="AD873" s="42">
        <f t="shared" si="54"/>
        <v>-3.15</v>
      </c>
      <c r="AE873" s="42">
        <f t="shared" si="55"/>
        <v>1.05</v>
      </c>
      <c r="AF873" s="42">
        <f t="shared" si="56"/>
        <v>-2.0999999999999996</v>
      </c>
    </row>
    <row r="874" spans="1:32" hidden="1" x14ac:dyDescent="0.15">
      <c r="A874" s="12" t="s">
        <v>2444</v>
      </c>
      <c r="B874" s="12">
        <v>39</v>
      </c>
      <c r="C874" s="12" t="s">
        <v>401</v>
      </c>
      <c r="D874" s="12" t="s">
        <v>6</v>
      </c>
      <c r="E874" s="12" t="s">
        <v>6</v>
      </c>
      <c r="F874" s="12" t="s">
        <v>352</v>
      </c>
      <c r="G874" s="12" t="s">
        <v>2133</v>
      </c>
      <c r="H874" s="12" t="s">
        <v>490</v>
      </c>
      <c r="I874" s="12" t="s">
        <v>375</v>
      </c>
      <c r="J874" s="12" t="s">
        <v>2445</v>
      </c>
      <c r="K874" s="12" t="s">
        <v>699</v>
      </c>
      <c r="L874" s="12" t="s">
        <v>697</v>
      </c>
      <c r="M874" s="12" t="s">
        <v>376</v>
      </c>
      <c r="N874" s="13">
        <v>1.05</v>
      </c>
      <c r="O874" s="13">
        <v>-0.35</v>
      </c>
      <c r="P874" s="13">
        <v>0</v>
      </c>
      <c r="Q874" s="13">
        <v>0</v>
      </c>
      <c r="R874" s="13">
        <v>0</v>
      </c>
      <c r="S874" s="13">
        <v>0</v>
      </c>
      <c r="T874" s="13">
        <v>0</v>
      </c>
      <c r="U874" s="13">
        <v>0</v>
      </c>
      <c r="V874" s="13">
        <v>0</v>
      </c>
      <c r="W874" s="13">
        <v>0</v>
      </c>
      <c r="X874" s="13">
        <v>0</v>
      </c>
      <c r="Y874" s="30">
        <v>0</v>
      </c>
      <c r="Z874" s="14">
        <v>0.7</v>
      </c>
      <c r="AA874" s="13">
        <v>0</v>
      </c>
      <c r="AB874" s="13">
        <v>0</v>
      </c>
      <c r="AC874" s="42">
        <f t="shared" si="53"/>
        <v>0</v>
      </c>
      <c r="AD874" s="42">
        <f t="shared" si="54"/>
        <v>-1.05</v>
      </c>
      <c r="AE874" s="42">
        <f t="shared" si="55"/>
        <v>0.35</v>
      </c>
      <c r="AF874" s="42">
        <f t="shared" si="56"/>
        <v>-0.70000000000000007</v>
      </c>
    </row>
    <row r="875" spans="1:32" hidden="1" x14ac:dyDescent="0.15">
      <c r="A875" s="12" t="s">
        <v>2446</v>
      </c>
      <c r="B875" s="12">
        <v>39</v>
      </c>
      <c r="C875" s="12" t="s">
        <v>401</v>
      </c>
      <c r="D875" s="12" t="s">
        <v>6</v>
      </c>
      <c r="E875" s="12" t="s">
        <v>6</v>
      </c>
      <c r="F875" s="12" t="s">
        <v>352</v>
      </c>
      <c r="G875" s="12" t="s">
        <v>2133</v>
      </c>
      <c r="H875" s="12" t="s">
        <v>490</v>
      </c>
      <c r="I875" s="12" t="s">
        <v>375</v>
      </c>
      <c r="J875" s="12" t="s">
        <v>2447</v>
      </c>
      <c r="K875" s="12" t="s">
        <v>699</v>
      </c>
      <c r="L875" s="12" t="s">
        <v>697</v>
      </c>
      <c r="M875" s="12" t="s">
        <v>376</v>
      </c>
      <c r="N875" s="13">
        <v>3.15</v>
      </c>
      <c r="O875" s="13">
        <v>-1.05</v>
      </c>
      <c r="P875" s="13">
        <v>0</v>
      </c>
      <c r="Q875" s="13">
        <v>0</v>
      </c>
      <c r="R875" s="13">
        <v>0</v>
      </c>
      <c r="S875" s="13">
        <v>0</v>
      </c>
      <c r="T875" s="13">
        <v>0</v>
      </c>
      <c r="U875" s="13">
        <v>0</v>
      </c>
      <c r="V875" s="13">
        <v>0</v>
      </c>
      <c r="W875" s="13">
        <v>0</v>
      </c>
      <c r="X875" s="13">
        <v>0</v>
      </c>
      <c r="Y875" s="30">
        <v>0</v>
      </c>
      <c r="Z875" s="14">
        <v>2.1</v>
      </c>
      <c r="AA875" s="13">
        <v>0</v>
      </c>
      <c r="AB875" s="13">
        <v>0</v>
      </c>
      <c r="AC875" s="42">
        <f t="shared" si="53"/>
        <v>0</v>
      </c>
      <c r="AD875" s="42">
        <f t="shared" si="54"/>
        <v>-3.15</v>
      </c>
      <c r="AE875" s="42">
        <f t="shared" si="55"/>
        <v>1.05</v>
      </c>
      <c r="AF875" s="42">
        <f t="shared" si="56"/>
        <v>-2.0999999999999996</v>
      </c>
    </row>
    <row r="876" spans="1:32" hidden="1" x14ac:dyDescent="0.15">
      <c r="A876" s="12" t="s">
        <v>2448</v>
      </c>
      <c r="B876" s="12">
        <v>39</v>
      </c>
      <c r="C876" s="12" t="s">
        <v>401</v>
      </c>
      <c r="D876" s="12" t="s">
        <v>6</v>
      </c>
      <c r="E876" s="12" t="s">
        <v>6</v>
      </c>
      <c r="F876" s="12" t="s">
        <v>352</v>
      </c>
      <c r="G876" s="12" t="s">
        <v>2449</v>
      </c>
      <c r="H876" s="12" t="s">
        <v>366</v>
      </c>
      <c r="I876" s="12" t="s">
        <v>367</v>
      </c>
      <c r="J876" s="12" t="s">
        <v>235</v>
      </c>
      <c r="K876" s="12" t="s">
        <v>235</v>
      </c>
      <c r="L876" s="12" t="s">
        <v>919</v>
      </c>
      <c r="M876" s="12" t="s">
        <v>376</v>
      </c>
      <c r="N876" s="13">
        <v>37</v>
      </c>
      <c r="O876" s="13">
        <v>37</v>
      </c>
      <c r="P876" s="13">
        <v>37</v>
      </c>
      <c r="Q876" s="13">
        <v>37</v>
      </c>
      <c r="R876" s="13">
        <v>37</v>
      </c>
      <c r="S876" s="13">
        <v>37</v>
      </c>
      <c r="T876" s="13">
        <v>37</v>
      </c>
      <c r="U876" s="13">
        <v>37</v>
      </c>
      <c r="V876" s="13">
        <v>-18.399999999999999</v>
      </c>
      <c r="W876" s="13">
        <v>9.3000000000000007</v>
      </c>
      <c r="X876" s="13">
        <v>9.3000000000000007</v>
      </c>
      <c r="Y876" s="30">
        <v>9.3000000000000007</v>
      </c>
      <c r="Z876" s="14">
        <v>305.5</v>
      </c>
      <c r="AA876" s="13">
        <v>9.3000000000000007</v>
      </c>
      <c r="AB876" s="13">
        <v>9.3000000000000007</v>
      </c>
      <c r="AC876" s="42">
        <f t="shared" si="53"/>
        <v>18.600000000000001</v>
      </c>
      <c r="AD876" s="42">
        <f t="shared" si="54"/>
        <v>-27.7</v>
      </c>
      <c r="AE876" s="42">
        <f t="shared" si="55"/>
        <v>-27.7</v>
      </c>
      <c r="AF876" s="42">
        <f t="shared" si="56"/>
        <v>-55.4</v>
      </c>
    </row>
    <row r="877" spans="1:32" hidden="1" x14ac:dyDescent="0.15">
      <c r="A877" s="12" t="s">
        <v>2450</v>
      </c>
      <c r="B877" s="12">
        <v>39</v>
      </c>
      <c r="C877" s="12" t="s">
        <v>401</v>
      </c>
      <c r="D877" s="12" t="s">
        <v>6</v>
      </c>
      <c r="E877" s="12" t="s">
        <v>6</v>
      </c>
      <c r="F877" s="12" t="s">
        <v>352</v>
      </c>
      <c r="G877" s="12" t="s">
        <v>2451</v>
      </c>
      <c r="H877" s="12" t="s">
        <v>366</v>
      </c>
      <c r="I877" s="12" t="s">
        <v>367</v>
      </c>
      <c r="J877" s="12" t="s">
        <v>263</v>
      </c>
      <c r="K877" s="12" t="s">
        <v>263</v>
      </c>
      <c r="L877" s="12" t="s">
        <v>409</v>
      </c>
      <c r="M877" s="12" t="s">
        <v>376</v>
      </c>
      <c r="N877" s="13">
        <v>3</v>
      </c>
      <c r="O877" s="13">
        <v>3</v>
      </c>
      <c r="P877" s="13">
        <v>3</v>
      </c>
      <c r="Q877" s="13">
        <v>3</v>
      </c>
      <c r="R877" s="13">
        <v>3</v>
      </c>
      <c r="S877" s="13">
        <v>3</v>
      </c>
      <c r="T877" s="13">
        <v>3</v>
      </c>
      <c r="U877" s="13">
        <v>3</v>
      </c>
      <c r="V877" s="13">
        <v>3</v>
      </c>
      <c r="W877" s="13">
        <v>3</v>
      </c>
      <c r="X877" s="13">
        <v>3</v>
      </c>
      <c r="Y877" s="30">
        <v>3</v>
      </c>
      <c r="Z877" s="14">
        <v>36</v>
      </c>
      <c r="AA877" s="13">
        <v>3</v>
      </c>
      <c r="AB877" s="13">
        <v>3</v>
      </c>
      <c r="AC877" s="42">
        <f t="shared" si="53"/>
        <v>6</v>
      </c>
      <c r="AD877" s="42">
        <f t="shared" si="54"/>
        <v>0</v>
      </c>
      <c r="AE877" s="42">
        <f t="shared" si="55"/>
        <v>0</v>
      </c>
      <c r="AF877" s="42">
        <f t="shared" si="56"/>
        <v>0</v>
      </c>
    </row>
    <row r="878" spans="1:32" hidden="1" x14ac:dyDescent="0.15">
      <c r="A878" s="12" t="s">
        <v>2452</v>
      </c>
      <c r="B878" s="12">
        <v>39</v>
      </c>
      <c r="C878" s="12" t="s">
        <v>401</v>
      </c>
      <c r="D878" s="12" t="s">
        <v>6</v>
      </c>
      <c r="E878" s="12" t="s">
        <v>6</v>
      </c>
      <c r="F878" s="12" t="s">
        <v>352</v>
      </c>
      <c r="G878" s="12" t="s">
        <v>2453</v>
      </c>
      <c r="H878" s="12" t="s">
        <v>404</v>
      </c>
      <c r="I878" s="12" t="s">
        <v>404</v>
      </c>
      <c r="J878" s="12" t="s">
        <v>755</v>
      </c>
      <c r="K878" s="12" t="s">
        <v>755</v>
      </c>
      <c r="L878" s="12" t="s">
        <v>403</v>
      </c>
      <c r="M878" s="12" t="s">
        <v>358</v>
      </c>
      <c r="N878" s="13">
        <v>7.8975</v>
      </c>
      <c r="O878" s="13">
        <v>7.8975</v>
      </c>
      <c r="P878" s="13">
        <v>7.8975</v>
      </c>
      <c r="Q878" s="13">
        <v>7.8975</v>
      </c>
      <c r="R878" s="13">
        <v>7.8975</v>
      </c>
      <c r="S878" s="13">
        <v>7.8975</v>
      </c>
      <c r="T878" s="13">
        <v>7.8975</v>
      </c>
      <c r="U878" s="13">
        <v>7.8975</v>
      </c>
      <c r="V878" s="13">
        <v>7.8975</v>
      </c>
      <c r="W878" s="13">
        <v>7.8975</v>
      </c>
      <c r="X878" s="13">
        <v>7.8975</v>
      </c>
      <c r="Y878" s="30">
        <v>7.8975</v>
      </c>
      <c r="Z878" s="14">
        <v>94.77</v>
      </c>
      <c r="AA878" s="13">
        <v>7.8975</v>
      </c>
      <c r="AB878" s="13">
        <v>7.8975</v>
      </c>
      <c r="AC878" s="42">
        <f t="shared" si="53"/>
        <v>15.795</v>
      </c>
      <c r="AD878" s="42">
        <f t="shared" si="54"/>
        <v>0</v>
      </c>
      <c r="AE878" s="42">
        <f t="shared" si="55"/>
        <v>0</v>
      </c>
      <c r="AF878" s="42">
        <f t="shared" si="56"/>
        <v>0</v>
      </c>
    </row>
    <row r="879" spans="1:32" hidden="1" x14ac:dyDescent="0.15">
      <c r="A879" s="12" t="s">
        <v>2454</v>
      </c>
      <c r="B879" s="12">
        <v>39</v>
      </c>
      <c r="C879" s="12" t="s">
        <v>401</v>
      </c>
      <c r="D879" s="12" t="s">
        <v>6</v>
      </c>
      <c r="E879" s="12" t="s">
        <v>6</v>
      </c>
      <c r="F879" s="12" t="s">
        <v>352</v>
      </c>
      <c r="G879" s="12" t="s">
        <v>2455</v>
      </c>
      <c r="H879" s="12" t="s">
        <v>490</v>
      </c>
      <c r="I879" s="12" t="s">
        <v>375</v>
      </c>
      <c r="J879" s="12" t="s">
        <v>2456</v>
      </c>
      <c r="K879" s="12" t="s">
        <v>2456</v>
      </c>
      <c r="L879" s="12" t="s">
        <v>1463</v>
      </c>
      <c r="M879" s="12" t="s">
        <v>358</v>
      </c>
      <c r="N879" s="13">
        <v>6.3342000000000001</v>
      </c>
      <c r="O879" s="13">
        <v>6.3342000000000001</v>
      </c>
      <c r="P879" s="13">
        <v>6.3342000000000001</v>
      </c>
      <c r="Q879" s="13">
        <v>6.3342000000000001</v>
      </c>
      <c r="R879" s="13">
        <v>7.8342000000000001</v>
      </c>
      <c r="S879" s="13">
        <v>6.3342000000000001</v>
      </c>
      <c r="T879" s="13">
        <v>6.3342000000000001</v>
      </c>
      <c r="U879" s="13">
        <v>6.3342000000000001</v>
      </c>
      <c r="V879" s="13">
        <v>6.3342000000000001</v>
      </c>
      <c r="W879" s="13">
        <v>6.3342000000000001</v>
      </c>
      <c r="X879" s="13">
        <v>6.3342000000000001</v>
      </c>
      <c r="Y879" s="30">
        <v>6.3342000000000001</v>
      </c>
      <c r="Z879" s="14">
        <v>77.510400000000004</v>
      </c>
      <c r="AA879" s="13">
        <v>6.3342000000000001</v>
      </c>
      <c r="AB879" s="13">
        <v>6.3342000000000001</v>
      </c>
      <c r="AC879" s="42">
        <f t="shared" si="53"/>
        <v>12.6684</v>
      </c>
      <c r="AD879" s="42">
        <f t="shared" si="54"/>
        <v>0</v>
      </c>
      <c r="AE879" s="42">
        <f t="shared" si="55"/>
        <v>0</v>
      </c>
      <c r="AF879" s="42">
        <f t="shared" si="56"/>
        <v>0</v>
      </c>
    </row>
    <row r="880" spans="1:32" hidden="1" x14ac:dyDescent="0.15">
      <c r="A880" s="12" t="s">
        <v>2457</v>
      </c>
      <c r="B880" s="12">
        <v>39</v>
      </c>
      <c r="C880" s="12" t="s">
        <v>401</v>
      </c>
      <c r="D880" s="12" t="s">
        <v>6</v>
      </c>
      <c r="E880" s="12" t="s">
        <v>6</v>
      </c>
      <c r="F880" s="12" t="s">
        <v>352</v>
      </c>
      <c r="G880" s="12" t="s">
        <v>2458</v>
      </c>
      <c r="H880" s="12" t="s">
        <v>366</v>
      </c>
      <c r="I880" s="12" t="s">
        <v>367</v>
      </c>
      <c r="J880" s="12" t="s">
        <v>2459</v>
      </c>
      <c r="K880" s="12" t="s">
        <v>240</v>
      </c>
      <c r="L880" s="12" t="s">
        <v>409</v>
      </c>
      <c r="M880" s="12" t="s">
        <v>376</v>
      </c>
      <c r="N880" s="13">
        <v>7.4088000000000003</v>
      </c>
      <c r="O880" s="13">
        <v>7.4088000000000003</v>
      </c>
      <c r="P880" s="13">
        <v>7.4088000000000003</v>
      </c>
      <c r="Q880" s="13">
        <v>7.4088000000000003</v>
      </c>
      <c r="R880" s="13">
        <v>7.4088000000000003</v>
      </c>
      <c r="S880" s="13">
        <v>7.4088000000000003</v>
      </c>
      <c r="T880" s="13">
        <v>7.4088000000000003</v>
      </c>
      <c r="U880" s="13">
        <v>7.4088000000000003</v>
      </c>
      <c r="V880" s="13">
        <v>7.4088000000000003</v>
      </c>
      <c r="W880" s="13">
        <v>7.4088000000000003</v>
      </c>
      <c r="X880" s="13">
        <v>7.4088000000000003</v>
      </c>
      <c r="Y880" s="30">
        <v>7.4088000000000003</v>
      </c>
      <c r="Z880" s="14">
        <v>88.905600000000007</v>
      </c>
      <c r="AA880" s="13">
        <v>7.4088000000000003</v>
      </c>
      <c r="AB880" s="13">
        <v>7.4088000000000003</v>
      </c>
      <c r="AC880" s="42">
        <f t="shared" si="53"/>
        <v>14.817600000000001</v>
      </c>
      <c r="AD880" s="42">
        <f t="shared" si="54"/>
        <v>0</v>
      </c>
      <c r="AE880" s="42">
        <f t="shared" si="55"/>
        <v>0</v>
      </c>
      <c r="AF880" s="42">
        <f t="shared" si="56"/>
        <v>0</v>
      </c>
    </row>
    <row r="881" spans="1:32" hidden="1" x14ac:dyDescent="0.15">
      <c r="A881" s="12" t="s">
        <v>2460</v>
      </c>
      <c r="B881" s="12">
        <v>39</v>
      </c>
      <c r="C881" s="12" t="s">
        <v>401</v>
      </c>
      <c r="D881" s="12" t="s">
        <v>6</v>
      </c>
      <c r="E881" s="12" t="s">
        <v>6</v>
      </c>
      <c r="F881" s="12" t="s">
        <v>352</v>
      </c>
      <c r="G881" s="12" t="s">
        <v>2461</v>
      </c>
      <c r="H881" s="12" t="s">
        <v>366</v>
      </c>
      <c r="I881" s="12" t="s">
        <v>367</v>
      </c>
      <c r="J881" s="12" t="s">
        <v>2462</v>
      </c>
      <c r="K881" s="12" t="s">
        <v>235</v>
      </c>
      <c r="L881" s="12" t="s">
        <v>919</v>
      </c>
      <c r="M881" s="12" t="s">
        <v>376</v>
      </c>
      <c r="N881" s="13">
        <v>5.5</v>
      </c>
      <c r="O881" s="13">
        <v>5.5</v>
      </c>
      <c r="P881" s="13">
        <v>5.5</v>
      </c>
      <c r="Q881" s="13">
        <v>5.5</v>
      </c>
      <c r="R881" s="13">
        <v>5.5</v>
      </c>
      <c r="S881" s="13">
        <v>5.5</v>
      </c>
      <c r="T881" s="13">
        <v>5.5</v>
      </c>
      <c r="U881" s="13">
        <v>5.5</v>
      </c>
      <c r="V881" s="13">
        <v>5.5</v>
      </c>
      <c r="W881" s="13">
        <v>5.5</v>
      </c>
      <c r="X881" s="13">
        <v>5.5</v>
      </c>
      <c r="Y881" s="30">
        <v>5.5</v>
      </c>
      <c r="Z881" s="14">
        <v>66</v>
      </c>
      <c r="AA881" s="13">
        <v>5.5</v>
      </c>
      <c r="AB881" s="13">
        <v>5.5</v>
      </c>
      <c r="AC881" s="42">
        <f t="shared" si="53"/>
        <v>11</v>
      </c>
      <c r="AD881" s="42">
        <f t="shared" si="54"/>
        <v>0</v>
      </c>
      <c r="AE881" s="42">
        <f t="shared" si="55"/>
        <v>0</v>
      </c>
      <c r="AF881" s="42">
        <f t="shared" si="56"/>
        <v>0</v>
      </c>
    </row>
    <row r="882" spans="1:32" hidden="1" x14ac:dyDescent="0.15">
      <c r="A882" s="12" t="s">
        <v>2463</v>
      </c>
      <c r="B882" s="12">
        <v>39</v>
      </c>
      <c r="C882" s="12" t="s">
        <v>401</v>
      </c>
      <c r="D882" s="12" t="s">
        <v>6</v>
      </c>
      <c r="E882" s="12" t="s">
        <v>6</v>
      </c>
      <c r="F882" s="12" t="s">
        <v>352</v>
      </c>
      <c r="G882" s="12" t="s">
        <v>2464</v>
      </c>
      <c r="H882" s="12" t="s">
        <v>366</v>
      </c>
      <c r="I882" s="12" t="s">
        <v>367</v>
      </c>
      <c r="J882" s="12" t="s">
        <v>1284</v>
      </c>
      <c r="K882" s="12" t="s">
        <v>1284</v>
      </c>
      <c r="L882" s="12" t="s">
        <v>409</v>
      </c>
      <c r="M882" s="12" t="s">
        <v>376</v>
      </c>
      <c r="N882" s="13">
        <v>4.0418000000000003</v>
      </c>
      <c r="O882" s="13">
        <v>4.0418000000000003</v>
      </c>
      <c r="P882" s="13">
        <v>-8.0836000000000006</v>
      </c>
      <c r="Q882" s="13">
        <v>0</v>
      </c>
      <c r="R882" s="13">
        <v>0</v>
      </c>
      <c r="S882" s="13">
        <v>0</v>
      </c>
      <c r="T882" s="13">
        <v>0</v>
      </c>
      <c r="U882" s="13">
        <v>0</v>
      </c>
      <c r="V882" s="13">
        <v>0</v>
      </c>
      <c r="W882" s="13">
        <v>0</v>
      </c>
      <c r="X882" s="13">
        <v>0</v>
      </c>
      <c r="Y882" s="30">
        <v>0</v>
      </c>
      <c r="Z882" s="14">
        <v>0</v>
      </c>
      <c r="AA882" s="13">
        <v>0</v>
      </c>
      <c r="AB882" s="13">
        <v>0</v>
      </c>
      <c r="AC882" s="42">
        <f t="shared" si="53"/>
        <v>0</v>
      </c>
      <c r="AD882" s="42">
        <f t="shared" si="54"/>
        <v>-4.0418000000000003</v>
      </c>
      <c r="AE882" s="42">
        <f t="shared" si="55"/>
        <v>-4.0418000000000003</v>
      </c>
      <c r="AF882" s="42">
        <f t="shared" si="56"/>
        <v>-8.0836000000000006</v>
      </c>
    </row>
    <row r="883" spans="1:32" hidden="1" x14ac:dyDescent="0.15">
      <c r="A883" s="12" t="s">
        <v>2465</v>
      </c>
      <c r="B883" s="12">
        <v>39</v>
      </c>
      <c r="C883" s="12" t="s">
        <v>401</v>
      </c>
      <c r="D883" s="12" t="s">
        <v>6</v>
      </c>
      <c r="E883" s="12" t="s">
        <v>6</v>
      </c>
      <c r="F883" s="12" t="s">
        <v>352</v>
      </c>
      <c r="G883" s="12" t="s">
        <v>2466</v>
      </c>
      <c r="H883" s="12" t="s">
        <v>355</v>
      </c>
      <c r="I883" s="12" t="s">
        <v>355</v>
      </c>
      <c r="J883" s="12" t="s">
        <v>1348</v>
      </c>
      <c r="K883" s="12" t="s">
        <v>599</v>
      </c>
      <c r="L883" s="12" t="s">
        <v>354</v>
      </c>
      <c r="M883" s="12" t="s">
        <v>376</v>
      </c>
      <c r="N883" s="13">
        <v>5.8</v>
      </c>
      <c r="O883" s="13">
        <v>5.8</v>
      </c>
      <c r="P883" s="13">
        <v>5.8</v>
      </c>
      <c r="Q883" s="13">
        <v>5.8</v>
      </c>
      <c r="R883" s="13">
        <v>5.8</v>
      </c>
      <c r="S883" s="13">
        <v>5.8</v>
      </c>
      <c r="T883" s="13">
        <v>5.8</v>
      </c>
      <c r="U883" s="13">
        <v>5.8</v>
      </c>
      <c r="V883" s="13">
        <v>5.8</v>
      </c>
      <c r="W883" s="13">
        <v>5.8</v>
      </c>
      <c r="X883" s="13">
        <v>5.8</v>
      </c>
      <c r="Y883" s="30">
        <v>5.8</v>
      </c>
      <c r="Z883" s="14">
        <v>69.599999999999994</v>
      </c>
      <c r="AA883" s="13">
        <v>5.8</v>
      </c>
      <c r="AB883" s="13">
        <v>5.8</v>
      </c>
      <c r="AC883" s="42">
        <f t="shared" si="53"/>
        <v>11.6</v>
      </c>
      <c r="AD883" s="42">
        <f t="shared" si="54"/>
        <v>0</v>
      </c>
      <c r="AE883" s="42">
        <f t="shared" si="55"/>
        <v>0</v>
      </c>
      <c r="AF883" s="42">
        <f t="shared" si="56"/>
        <v>0</v>
      </c>
    </row>
    <row r="884" spans="1:32" hidden="1" x14ac:dyDescent="0.15">
      <c r="A884" s="12" t="s">
        <v>2467</v>
      </c>
      <c r="B884" s="12">
        <v>39</v>
      </c>
      <c r="C884" s="12" t="s">
        <v>401</v>
      </c>
      <c r="D884" s="12" t="s">
        <v>6</v>
      </c>
      <c r="E884" s="12" t="s">
        <v>6</v>
      </c>
      <c r="F884" s="12" t="s">
        <v>352</v>
      </c>
      <c r="G884" s="12" t="s">
        <v>2468</v>
      </c>
      <c r="H884" s="12" t="s">
        <v>374</v>
      </c>
      <c r="I884" s="12" t="s">
        <v>375</v>
      </c>
      <c r="J884" s="12" t="s">
        <v>2469</v>
      </c>
      <c r="K884" s="12" t="s">
        <v>2469</v>
      </c>
      <c r="L884" s="12" t="s">
        <v>481</v>
      </c>
      <c r="M884" s="12" t="s">
        <v>358</v>
      </c>
      <c r="N884" s="13">
        <v>12.1</v>
      </c>
      <c r="O884" s="13">
        <v>12.1</v>
      </c>
      <c r="P884" s="13">
        <v>12.1</v>
      </c>
      <c r="Q884" s="13">
        <v>12.1</v>
      </c>
      <c r="R884" s="13">
        <v>12.1</v>
      </c>
      <c r="S884" s="13">
        <v>12.1</v>
      </c>
      <c r="T884" s="13">
        <v>12.1</v>
      </c>
      <c r="U884" s="13">
        <v>12.1</v>
      </c>
      <c r="V884" s="13">
        <v>12.1</v>
      </c>
      <c r="W884" s="13">
        <v>12.1</v>
      </c>
      <c r="X884" s="13">
        <v>12.1</v>
      </c>
      <c r="Y884" s="30">
        <v>12.1</v>
      </c>
      <c r="Z884" s="14">
        <v>145.19999999999999</v>
      </c>
      <c r="AA884" s="13">
        <v>12.1</v>
      </c>
      <c r="AB884" s="13">
        <v>12.1</v>
      </c>
      <c r="AC884" s="42">
        <f t="shared" si="53"/>
        <v>24.2</v>
      </c>
      <c r="AD884" s="42">
        <f t="shared" si="54"/>
        <v>0</v>
      </c>
      <c r="AE884" s="42">
        <f t="shared" si="55"/>
        <v>0</v>
      </c>
      <c r="AF884" s="42">
        <f t="shared" si="56"/>
        <v>0</v>
      </c>
    </row>
    <row r="885" spans="1:32" hidden="1" x14ac:dyDescent="0.15">
      <c r="A885" s="12" t="s">
        <v>2470</v>
      </c>
      <c r="B885" s="12">
        <v>39</v>
      </c>
      <c r="C885" s="12" t="s">
        <v>401</v>
      </c>
      <c r="D885" s="12" t="s">
        <v>6</v>
      </c>
      <c r="E885" s="12" t="s">
        <v>6</v>
      </c>
      <c r="F885" s="12" t="s">
        <v>352</v>
      </c>
      <c r="G885" s="12" t="s">
        <v>781</v>
      </c>
      <c r="H885" s="12" t="s">
        <v>490</v>
      </c>
      <c r="I885" s="12" t="s">
        <v>375</v>
      </c>
      <c r="J885" s="12" t="s">
        <v>2471</v>
      </c>
      <c r="K885" s="12" t="s">
        <v>699</v>
      </c>
      <c r="L885" s="12" t="s">
        <v>697</v>
      </c>
      <c r="M885" s="12" t="s">
        <v>376</v>
      </c>
      <c r="N885" s="13">
        <v>17.564</v>
      </c>
      <c r="O885" s="13">
        <v>17.564</v>
      </c>
      <c r="P885" s="13">
        <v>17.564</v>
      </c>
      <c r="Q885" s="13">
        <v>17.564</v>
      </c>
      <c r="R885" s="13">
        <v>17.564</v>
      </c>
      <c r="S885" s="13">
        <v>17.564</v>
      </c>
      <c r="T885" s="13">
        <v>17.564</v>
      </c>
      <c r="U885" s="13">
        <v>17.564</v>
      </c>
      <c r="V885" s="13">
        <v>4.1440000000000001</v>
      </c>
      <c r="W885" s="13">
        <v>4.1440000000000001</v>
      </c>
      <c r="X885" s="13">
        <v>4.1440000000000001</v>
      </c>
      <c r="Y885" s="30">
        <v>4.1440000000000001</v>
      </c>
      <c r="Z885" s="14">
        <v>157.08799999999999</v>
      </c>
      <c r="AA885" s="13">
        <v>4.1440000000000001</v>
      </c>
      <c r="AB885" s="13">
        <v>4.1440000000000001</v>
      </c>
      <c r="AC885" s="42">
        <f t="shared" si="53"/>
        <v>8.2880000000000003</v>
      </c>
      <c r="AD885" s="42">
        <f t="shared" si="54"/>
        <v>-13.42</v>
      </c>
      <c r="AE885" s="42">
        <f t="shared" si="55"/>
        <v>-13.42</v>
      </c>
      <c r="AF885" s="42">
        <f t="shared" si="56"/>
        <v>-26.84</v>
      </c>
    </row>
    <row r="886" spans="1:32" hidden="1" x14ac:dyDescent="0.15">
      <c r="A886" s="12" t="s">
        <v>2472</v>
      </c>
      <c r="B886" s="12">
        <v>39</v>
      </c>
      <c r="C886" s="12" t="s">
        <v>401</v>
      </c>
      <c r="D886" s="12" t="s">
        <v>6</v>
      </c>
      <c r="E886" s="12" t="s">
        <v>6</v>
      </c>
      <c r="F886" s="12" t="s">
        <v>352</v>
      </c>
      <c r="G886" s="12" t="s">
        <v>781</v>
      </c>
      <c r="H886" s="12" t="s">
        <v>490</v>
      </c>
      <c r="I886" s="12" t="s">
        <v>375</v>
      </c>
      <c r="J886" s="12" t="s">
        <v>2473</v>
      </c>
      <c r="K886" s="12" t="s">
        <v>699</v>
      </c>
      <c r="L886" s="12" t="s">
        <v>697</v>
      </c>
      <c r="M886" s="12" t="s">
        <v>376</v>
      </c>
      <c r="N886" s="13">
        <v>17.564</v>
      </c>
      <c r="O886" s="13">
        <v>17.564</v>
      </c>
      <c r="P886" s="13">
        <v>17.564</v>
      </c>
      <c r="Q886" s="13">
        <v>17.564</v>
      </c>
      <c r="R886" s="13">
        <v>17.564</v>
      </c>
      <c r="S886" s="13">
        <v>17.564</v>
      </c>
      <c r="T886" s="13">
        <v>17.564</v>
      </c>
      <c r="U886" s="13">
        <v>17.564</v>
      </c>
      <c r="V886" s="13">
        <v>4.1440000000000001</v>
      </c>
      <c r="W886" s="13">
        <v>4.1440000000000001</v>
      </c>
      <c r="X886" s="13">
        <v>4.1440000000000001</v>
      </c>
      <c r="Y886" s="30">
        <v>4.1440000000000001</v>
      </c>
      <c r="Z886" s="14">
        <v>157.08799999999999</v>
      </c>
      <c r="AA886" s="13">
        <v>4.1440000000000001</v>
      </c>
      <c r="AB886" s="13">
        <v>4.1440000000000001</v>
      </c>
      <c r="AC886" s="42">
        <f t="shared" si="53"/>
        <v>8.2880000000000003</v>
      </c>
      <c r="AD886" s="42">
        <f t="shared" si="54"/>
        <v>-13.42</v>
      </c>
      <c r="AE886" s="42">
        <f t="shared" si="55"/>
        <v>-13.42</v>
      </c>
      <c r="AF886" s="42">
        <f t="shared" si="56"/>
        <v>-26.84</v>
      </c>
    </row>
    <row r="887" spans="1:32" hidden="1" x14ac:dyDescent="0.15">
      <c r="A887" s="12" t="s">
        <v>2474</v>
      </c>
      <c r="B887" s="12">
        <v>39</v>
      </c>
      <c r="C887" s="12" t="s">
        <v>401</v>
      </c>
      <c r="D887" s="12" t="s">
        <v>6</v>
      </c>
      <c r="E887" s="12" t="s">
        <v>6</v>
      </c>
      <c r="F887" s="12" t="s">
        <v>352</v>
      </c>
      <c r="G887" s="12" t="s">
        <v>781</v>
      </c>
      <c r="H887" s="12" t="s">
        <v>490</v>
      </c>
      <c r="I887" s="12" t="s">
        <v>375</v>
      </c>
      <c r="J887" s="12" t="s">
        <v>2475</v>
      </c>
      <c r="K887" s="12" t="s">
        <v>699</v>
      </c>
      <c r="L887" s="12" t="s">
        <v>697</v>
      </c>
      <c r="M887" s="12" t="s">
        <v>376</v>
      </c>
      <c r="N887" s="13">
        <v>17.564</v>
      </c>
      <c r="O887" s="13">
        <v>17.564</v>
      </c>
      <c r="P887" s="13">
        <v>17.564</v>
      </c>
      <c r="Q887" s="13">
        <v>17.564</v>
      </c>
      <c r="R887" s="13">
        <v>17.564</v>
      </c>
      <c r="S887" s="13">
        <v>17.564</v>
      </c>
      <c r="T887" s="13">
        <v>17.564</v>
      </c>
      <c r="U887" s="13">
        <v>17.564</v>
      </c>
      <c r="V887" s="13">
        <v>4.1440000000000001</v>
      </c>
      <c r="W887" s="13">
        <v>4.1440000000000001</v>
      </c>
      <c r="X887" s="13">
        <v>4.1440000000000001</v>
      </c>
      <c r="Y887" s="30">
        <v>4.1440000000000001</v>
      </c>
      <c r="Z887" s="14">
        <v>157.08799999999999</v>
      </c>
      <c r="AA887" s="13">
        <v>4.1440000000000001</v>
      </c>
      <c r="AB887" s="13">
        <v>4.1440000000000001</v>
      </c>
      <c r="AC887" s="42">
        <f t="shared" si="53"/>
        <v>8.2880000000000003</v>
      </c>
      <c r="AD887" s="42">
        <f t="shared" si="54"/>
        <v>-13.42</v>
      </c>
      <c r="AE887" s="42">
        <f t="shared" si="55"/>
        <v>-13.42</v>
      </c>
      <c r="AF887" s="42">
        <f t="shared" si="56"/>
        <v>-26.84</v>
      </c>
    </row>
    <row r="888" spans="1:32" hidden="1" x14ac:dyDescent="0.15">
      <c r="A888" s="12" t="s">
        <v>2476</v>
      </c>
      <c r="B888" s="12">
        <v>39</v>
      </c>
      <c r="C888" s="12" t="s">
        <v>401</v>
      </c>
      <c r="D888" s="12" t="s">
        <v>6</v>
      </c>
      <c r="E888" s="12" t="s">
        <v>6</v>
      </c>
      <c r="F888" s="12" t="s">
        <v>352</v>
      </c>
      <c r="G888" s="12" t="s">
        <v>781</v>
      </c>
      <c r="H888" s="12" t="s">
        <v>490</v>
      </c>
      <c r="I888" s="12" t="s">
        <v>375</v>
      </c>
      <c r="J888" s="12" t="s">
        <v>2477</v>
      </c>
      <c r="K888" s="12" t="s">
        <v>699</v>
      </c>
      <c r="L888" s="12" t="s">
        <v>697</v>
      </c>
      <c r="M888" s="12" t="s">
        <v>376</v>
      </c>
      <c r="N888" s="13">
        <v>17.564</v>
      </c>
      <c r="O888" s="13">
        <v>17.564</v>
      </c>
      <c r="P888" s="13">
        <v>17.564</v>
      </c>
      <c r="Q888" s="13">
        <v>17.564</v>
      </c>
      <c r="R888" s="13">
        <v>17.564</v>
      </c>
      <c r="S888" s="13">
        <v>17.564</v>
      </c>
      <c r="T888" s="13">
        <v>17.564</v>
      </c>
      <c r="U888" s="13">
        <v>17.564</v>
      </c>
      <c r="V888" s="13">
        <v>4.1440000000000001</v>
      </c>
      <c r="W888" s="13">
        <v>4.1440000000000001</v>
      </c>
      <c r="X888" s="13">
        <v>4.1440000000000001</v>
      </c>
      <c r="Y888" s="30">
        <v>4.1440000000000001</v>
      </c>
      <c r="Z888" s="14">
        <v>157.08799999999999</v>
      </c>
      <c r="AA888" s="13">
        <v>4.1440000000000001</v>
      </c>
      <c r="AB888" s="13">
        <v>4.1440000000000001</v>
      </c>
      <c r="AC888" s="42">
        <f t="shared" si="53"/>
        <v>8.2880000000000003</v>
      </c>
      <c r="AD888" s="42">
        <f t="shared" si="54"/>
        <v>-13.42</v>
      </c>
      <c r="AE888" s="42">
        <f t="shared" si="55"/>
        <v>-13.42</v>
      </c>
      <c r="AF888" s="42">
        <f t="shared" si="56"/>
        <v>-26.84</v>
      </c>
    </row>
    <row r="889" spans="1:32" hidden="1" x14ac:dyDescent="0.15">
      <c r="A889" s="12" t="s">
        <v>2478</v>
      </c>
      <c r="B889" s="12">
        <v>39</v>
      </c>
      <c r="C889" s="12" t="s">
        <v>401</v>
      </c>
      <c r="D889" s="12" t="s">
        <v>6</v>
      </c>
      <c r="E889" s="12" t="s">
        <v>6</v>
      </c>
      <c r="F889" s="12" t="s">
        <v>352</v>
      </c>
      <c r="G889" s="12" t="s">
        <v>781</v>
      </c>
      <c r="H889" s="12" t="s">
        <v>490</v>
      </c>
      <c r="I889" s="12" t="s">
        <v>375</v>
      </c>
      <c r="J889" s="12" t="s">
        <v>2479</v>
      </c>
      <c r="K889" s="12" t="s">
        <v>699</v>
      </c>
      <c r="L889" s="12" t="s">
        <v>697</v>
      </c>
      <c r="M889" s="12" t="s">
        <v>376</v>
      </c>
      <c r="N889" s="13">
        <v>17.564</v>
      </c>
      <c r="O889" s="13">
        <v>17.564</v>
      </c>
      <c r="P889" s="13">
        <v>17.564</v>
      </c>
      <c r="Q889" s="13">
        <v>17.564</v>
      </c>
      <c r="R889" s="13">
        <v>17.564</v>
      </c>
      <c r="S889" s="13">
        <v>17.564</v>
      </c>
      <c r="T889" s="13">
        <v>17.564</v>
      </c>
      <c r="U889" s="13">
        <v>17.564</v>
      </c>
      <c r="V889" s="13">
        <v>0</v>
      </c>
      <c r="W889" s="13">
        <v>0</v>
      </c>
      <c r="X889" s="13">
        <v>0</v>
      </c>
      <c r="Y889" s="30">
        <v>0</v>
      </c>
      <c r="Z889" s="14">
        <v>140.512</v>
      </c>
      <c r="AA889" s="13">
        <v>0</v>
      </c>
      <c r="AB889" s="13">
        <v>0</v>
      </c>
      <c r="AC889" s="42">
        <f t="shared" si="53"/>
        <v>0</v>
      </c>
      <c r="AD889" s="42">
        <f t="shared" si="54"/>
        <v>-17.564</v>
      </c>
      <c r="AE889" s="42">
        <f t="shared" si="55"/>
        <v>-17.564</v>
      </c>
      <c r="AF889" s="42">
        <f t="shared" si="56"/>
        <v>-35.128</v>
      </c>
    </row>
    <row r="890" spans="1:32" hidden="1" x14ac:dyDescent="0.15">
      <c r="A890" s="12" t="s">
        <v>2480</v>
      </c>
      <c r="B890" s="12">
        <v>39</v>
      </c>
      <c r="C890" s="12" t="s">
        <v>401</v>
      </c>
      <c r="D890" s="12" t="s">
        <v>6</v>
      </c>
      <c r="E890" s="12" t="s">
        <v>6</v>
      </c>
      <c r="F890" s="12" t="s">
        <v>352</v>
      </c>
      <c r="G890" s="12" t="s">
        <v>781</v>
      </c>
      <c r="H890" s="12" t="s">
        <v>490</v>
      </c>
      <c r="I890" s="12" t="s">
        <v>375</v>
      </c>
      <c r="J890" s="12" t="s">
        <v>2481</v>
      </c>
      <c r="K890" s="12" t="s">
        <v>699</v>
      </c>
      <c r="L890" s="12" t="s">
        <v>697</v>
      </c>
      <c r="M890" s="12" t="s">
        <v>376</v>
      </c>
      <c r="N890" s="13">
        <v>21.707999999999998</v>
      </c>
      <c r="O890" s="13">
        <v>21.707999999999998</v>
      </c>
      <c r="P890" s="13">
        <v>21.707999999999998</v>
      </c>
      <c r="Q890" s="13">
        <v>21.707999999999998</v>
      </c>
      <c r="R890" s="13">
        <v>21.707999999999998</v>
      </c>
      <c r="S890" s="13">
        <v>21.707999999999998</v>
      </c>
      <c r="T890" s="13">
        <v>21.707999999999998</v>
      </c>
      <c r="U890" s="13">
        <v>21.707999999999998</v>
      </c>
      <c r="V890" s="13">
        <v>8.2880000000000003</v>
      </c>
      <c r="W890" s="13">
        <v>8.2880000000000003</v>
      </c>
      <c r="X890" s="13">
        <v>8.2880000000000003</v>
      </c>
      <c r="Y890" s="30">
        <v>8.2880000000000003</v>
      </c>
      <c r="Z890" s="14">
        <v>206.816</v>
      </c>
      <c r="AA890" s="13">
        <v>8.2880000000000003</v>
      </c>
      <c r="AB890" s="13">
        <v>8.2880000000000003</v>
      </c>
      <c r="AC890" s="42">
        <f t="shared" si="53"/>
        <v>16.576000000000001</v>
      </c>
      <c r="AD890" s="42">
        <f t="shared" si="54"/>
        <v>-13.419999999999998</v>
      </c>
      <c r="AE890" s="42">
        <f t="shared" si="55"/>
        <v>-13.419999999999998</v>
      </c>
      <c r="AF890" s="42">
        <f t="shared" si="56"/>
        <v>-26.839999999999996</v>
      </c>
    </row>
    <row r="891" spans="1:32" hidden="1" x14ac:dyDescent="0.15">
      <c r="A891" s="12" t="s">
        <v>2482</v>
      </c>
      <c r="B891" s="12">
        <v>39</v>
      </c>
      <c r="C891" s="12" t="s">
        <v>401</v>
      </c>
      <c r="D891" s="12" t="s">
        <v>6</v>
      </c>
      <c r="E891" s="12" t="s">
        <v>6</v>
      </c>
      <c r="F891" s="12" t="s">
        <v>352</v>
      </c>
      <c r="G891" s="12" t="s">
        <v>781</v>
      </c>
      <c r="H891" s="12" t="s">
        <v>490</v>
      </c>
      <c r="I891" s="12" t="s">
        <v>375</v>
      </c>
      <c r="J891" s="12" t="s">
        <v>2483</v>
      </c>
      <c r="K891" s="12" t="s">
        <v>699</v>
      </c>
      <c r="L891" s="12" t="s">
        <v>697</v>
      </c>
      <c r="M891" s="12" t="s">
        <v>376</v>
      </c>
      <c r="N891" s="13">
        <v>19.564</v>
      </c>
      <c r="O891" s="13">
        <v>19.564</v>
      </c>
      <c r="P891" s="13">
        <v>19.564</v>
      </c>
      <c r="Q891" s="13">
        <v>19.564</v>
      </c>
      <c r="R891" s="13">
        <v>19.564</v>
      </c>
      <c r="S891" s="13">
        <v>19.564</v>
      </c>
      <c r="T891" s="13">
        <v>19.564</v>
      </c>
      <c r="U891" s="13">
        <v>19.564</v>
      </c>
      <c r="V891" s="13">
        <v>4.1440000000000001</v>
      </c>
      <c r="W891" s="13">
        <v>4.1440000000000001</v>
      </c>
      <c r="X891" s="13">
        <v>4.1440000000000001</v>
      </c>
      <c r="Y891" s="30">
        <v>4.1440000000000001</v>
      </c>
      <c r="Z891" s="14">
        <v>173.08799999999999</v>
      </c>
      <c r="AA891" s="13">
        <v>4.1440000000000001</v>
      </c>
      <c r="AB891" s="13">
        <v>4.1440000000000001</v>
      </c>
      <c r="AC891" s="42">
        <f t="shared" si="53"/>
        <v>8.2880000000000003</v>
      </c>
      <c r="AD891" s="42">
        <f t="shared" si="54"/>
        <v>-15.42</v>
      </c>
      <c r="AE891" s="42">
        <f t="shared" si="55"/>
        <v>-15.42</v>
      </c>
      <c r="AF891" s="42">
        <f t="shared" si="56"/>
        <v>-30.84</v>
      </c>
    </row>
    <row r="892" spans="1:32" hidden="1" x14ac:dyDescent="0.15">
      <c r="A892" s="12" t="s">
        <v>2484</v>
      </c>
      <c r="B892" s="12">
        <v>39</v>
      </c>
      <c r="C892" s="12" t="s">
        <v>401</v>
      </c>
      <c r="D892" s="12" t="s">
        <v>6</v>
      </c>
      <c r="E892" s="12" t="s">
        <v>6</v>
      </c>
      <c r="F892" s="12" t="s">
        <v>352</v>
      </c>
      <c r="G892" s="12" t="s">
        <v>781</v>
      </c>
      <c r="H892" s="12" t="s">
        <v>490</v>
      </c>
      <c r="I892" s="12" t="s">
        <v>375</v>
      </c>
      <c r="J892" s="12" t="s">
        <v>2485</v>
      </c>
      <c r="K892" s="12" t="s">
        <v>699</v>
      </c>
      <c r="L892" s="12" t="s">
        <v>697</v>
      </c>
      <c r="M892" s="12" t="s">
        <v>376</v>
      </c>
      <c r="N892" s="13">
        <v>13.5</v>
      </c>
      <c r="O892" s="13">
        <v>13.5</v>
      </c>
      <c r="P892" s="13">
        <v>13.5</v>
      </c>
      <c r="Q892" s="13">
        <v>13.5</v>
      </c>
      <c r="R892" s="13">
        <v>13.5</v>
      </c>
      <c r="S892" s="13">
        <v>13.5</v>
      </c>
      <c r="T892" s="13">
        <v>13.5</v>
      </c>
      <c r="U892" s="13">
        <v>13.5</v>
      </c>
      <c r="V892" s="13">
        <v>0</v>
      </c>
      <c r="W892" s="13">
        <v>0</v>
      </c>
      <c r="X892" s="13">
        <v>0</v>
      </c>
      <c r="Y892" s="30">
        <v>0</v>
      </c>
      <c r="Z892" s="14">
        <v>108</v>
      </c>
      <c r="AA892" s="13">
        <v>0</v>
      </c>
      <c r="AB892" s="13">
        <v>0</v>
      </c>
      <c r="AC892" s="42">
        <f t="shared" si="53"/>
        <v>0</v>
      </c>
      <c r="AD892" s="42">
        <f t="shared" si="54"/>
        <v>-13.5</v>
      </c>
      <c r="AE892" s="42">
        <f t="shared" si="55"/>
        <v>-13.5</v>
      </c>
      <c r="AF892" s="42">
        <f t="shared" si="56"/>
        <v>-27</v>
      </c>
    </row>
    <row r="893" spans="1:32" hidden="1" x14ac:dyDescent="0.15">
      <c r="A893" s="12" t="s">
        <v>2486</v>
      </c>
      <c r="B893" s="12">
        <v>39</v>
      </c>
      <c r="C893" s="12" t="s">
        <v>401</v>
      </c>
      <c r="D893" s="12" t="s">
        <v>6</v>
      </c>
      <c r="E893" s="12" t="s">
        <v>6</v>
      </c>
      <c r="F893" s="12" t="s">
        <v>352</v>
      </c>
      <c r="G893" s="12" t="s">
        <v>781</v>
      </c>
      <c r="H893" s="12" t="s">
        <v>490</v>
      </c>
      <c r="I893" s="12" t="s">
        <v>375</v>
      </c>
      <c r="J893" s="12" t="s">
        <v>2487</v>
      </c>
      <c r="K893" s="12" t="s">
        <v>699</v>
      </c>
      <c r="L893" s="12" t="s">
        <v>697</v>
      </c>
      <c r="M893" s="12" t="s">
        <v>376</v>
      </c>
      <c r="N893" s="13">
        <v>13.144</v>
      </c>
      <c r="O893" s="13">
        <v>13.144</v>
      </c>
      <c r="P893" s="13">
        <v>13.144</v>
      </c>
      <c r="Q893" s="13">
        <v>13.144</v>
      </c>
      <c r="R893" s="13">
        <v>13.144</v>
      </c>
      <c r="S893" s="13">
        <v>13.144</v>
      </c>
      <c r="T893" s="13">
        <v>13.144</v>
      </c>
      <c r="U893" s="13">
        <v>13.144</v>
      </c>
      <c r="V893" s="13">
        <v>4.1440000000000001</v>
      </c>
      <c r="W893" s="13">
        <v>-4.1440000000000001</v>
      </c>
      <c r="X893" s="13">
        <v>0</v>
      </c>
      <c r="Y893" s="30">
        <v>0</v>
      </c>
      <c r="Z893" s="14">
        <v>105.152</v>
      </c>
      <c r="AA893" s="13">
        <v>0</v>
      </c>
      <c r="AB893" s="13">
        <v>0</v>
      </c>
      <c r="AC893" s="42">
        <f t="shared" si="53"/>
        <v>0</v>
      </c>
      <c r="AD893" s="42">
        <f t="shared" si="54"/>
        <v>-13.144</v>
      </c>
      <c r="AE893" s="42">
        <f t="shared" si="55"/>
        <v>-13.144</v>
      </c>
      <c r="AF893" s="42">
        <f t="shared" si="56"/>
        <v>-26.288</v>
      </c>
    </row>
    <row r="894" spans="1:32" hidden="1" x14ac:dyDescent="0.15">
      <c r="A894" s="12" t="s">
        <v>2488</v>
      </c>
      <c r="B894" s="12">
        <v>39</v>
      </c>
      <c r="C894" s="12" t="s">
        <v>401</v>
      </c>
      <c r="D894" s="12" t="s">
        <v>6</v>
      </c>
      <c r="E894" s="12" t="s">
        <v>6</v>
      </c>
      <c r="F894" s="12" t="s">
        <v>352</v>
      </c>
      <c r="G894" s="12" t="s">
        <v>2489</v>
      </c>
      <c r="H894" s="12" t="s">
        <v>366</v>
      </c>
      <c r="I894" s="12" t="s">
        <v>367</v>
      </c>
      <c r="J894" s="12" t="s">
        <v>2490</v>
      </c>
      <c r="K894" s="12" t="s">
        <v>240</v>
      </c>
      <c r="L894" s="12" t="s">
        <v>409</v>
      </c>
      <c r="M894" s="12" t="s">
        <v>376</v>
      </c>
      <c r="N894" s="13">
        <v>8.0698000000000008</v>
      </c>
      <c r="O894" s="13">
        <v>8.0698000000000008</v>
      </c>
      <c r="P894" s="13">
        <v>8.0698000000000008</v>
      </c>
      <c r="Q894" s="13">
        <v>8.0698000000000008</v>
      </c>
      <c r="R894" s="13">
        <v>8.0698000000000008</v>
      </c>
      <c r="S894" s="13">
        <v>8.0698000000000008</v>
      </c>
      <c r="T894" s="13">
        <v>8.0698000000000008</v>
      </c>
      <c r="U894" s="13">
        <v>8.0698000000000008</v>
      </c>
      <c r="V894" s="13">
        <v>8.0698000000000008</v>
      </c>
      <c r="W894" s="13">
        <v>8.0698000000000008</v>
      </c>
      <c r="X894" s="13">
        <v>8.0698000000000008</v>
      </c>
      <c r="Y894" s="30">
        <v>8.0698000000000008</v>
      </c>
      <c r="Z894" s="14">
        <v>96.837599999999995</v>
      </c>
      <c r="AA894" s="13">
        <v>17.57245</v>
      </c>
      <c r="AB894" s="13">
        <v>14.184900000000001</v>
      </c>
      <c r="AC894" s="42">
        <f t="shared" ref="AC894:AC957" si="57">SUM(AA894:AB894)</f>
        <v>31.757350000000002</v>
      </c>
      <c r="AD894" s="42">
        <f t="shared" si="54"/>
        <v>9.5026499999999992</v>
      </c>
      <c r="AE894" s="42">
        <f t="shared" si="55"/>
        <v>6.1151</v>
      </c>
      <c r="AF894" s="42">
        <f t="shared" si="56"/>
        <v>15.617749999999999</v>
      </c>
    </row>
    <row r="895" spans="1:32" hidden="1" x14ac:dyDescent="0.15">
      <c r="A895" s="12" t="s">
        <v>2491</v>
      </c>
      <c r="B895" s="12">
        <v>39</v>
      </c>
      <c r="C895" s="12" t="s">
        <v>401</v>
      </c>
      <c r="D895" s="12" t="s">
        <v>6</v>
      </c>
      <c r="E895" s="12" t="s">
        <v>6</v>
      </c>
      <c r="F895" s="12" t="s">
        <v>352</v>
      </c>
      <c r="G895" s="12" t="s">
        <v>2492</v>
      </c>
      <c r="H895" s="12" t="s">
        <v>366</v>
      </c>
      <c r="I895" s="12" t="s">
        <v>367</v>
      </c>
      <c r="J895" s="12" t="s">
        <v>2493</v>
      </c>
      <c r="K895" s="12" t="s">
        <v>240</v>
      </c>
      <c r="L895" s="12" t="s">
        <v>409</v>
      </c>
      <c r="M895" s="12" t="s">
        <v>376</v>
      </c>
      <c r="N895" s="13">
        <v>3.7848999999999999</v>
      </c>
      <c r="O895" s="13">
        <v>3.7848999999999999</v>
      </c>
      <c r="P895" s="13">
        <v>3.7848999999999999</v>
      </c>
      <c r="Q895" s="13">
        <v>3.7848999999999999</v>
      </c>
      <c r="R895" s="13">
        <v>3.7848999999999999</v>
      </c>
      <c r="S895" s="13">
        <v>3.7848999999999999</v>
      </c>
      <c r="T895" s="13">
        <v>3.7848999999999999</v>
      </c>
      <c r="U895" s="13">
        <v>3.7848999999999999</v>
      </c>
      <c r="V895" s="13">
        <v>3.7848999999999999</v>
      </c>
      <c r="W895" s="13">
        <v>3.7848999999999999</v>
      </c>
      <c r="X895" s="13">
        <v>3.7848999999999999</v>
      </c>
      <c r="Y895" s="30">
        <v>3.7848999999999999</v>
      </c>
      <c r="Z895" s="14">
        <v>45.418799999999997</v>
      </c>
      <c r="AA895" s="13">
        <v>11.140883000000001</v>
      </c>
      <c r="AB895" s="13">
        <v>8.5</v>
      </c>
      <c r="AC895" s="42">
        <f t="shared" si="57"/>
        <v>19.640883000000002</v>
      </c>
      <c r="AD895" s="42">
        <f t="shared" ref="AD895:AD958" si="58">AA895-N895</f>
        <v>7.3559830000000002</v>
      </c>
      <c r="AE895" s="42">
        <f t="shared" ref="AE895:AE958" si="59">AB895-O895</f>
        <v>4.7150999999999996</v>
      </c>
      <c r="AF895" s="42">
        <f t="shared" ref="AF895:AF958" si="60">AD895+AE895</f>
        <v>12.071083</v>
      </c>
    </row>
    <row r="896" spans="1:32" hidden="1" x14ac:dyDescent="0.15">
      <c r="A896" s="12" t="s">
        <v>2494</v>
      </c>
      <c r="B896" s="12">
        <v>39</v>
      </c>
      <c r="C896" s="12" t="s">
        <v>401</v>
      </c>
      <c r="D896" s="12" t="s">
        <v>6</v>
      </c>
      <c r="E896" s="12" t="s">
        <v>6</v>
      </c>
      <c r="F896" s="12" t="s">
        <v>352</v>
      </c>
      <c r="G896" s="12" t="s">
        <v>2495</v>
      </c>
      <c r="H896" s="12" t="s">
        <v>366</v>
      </c>
      <c r="I896" s="12" t="s">
        <v>367</v>
      </c>
      <c r="J896" s="12" t="s">
        <v>263</v>
      </c>
      <c r="K896" s="12" t="s">
        <v>263</v>
      </c>
      <c r="L896" s="12" t="s">
        <v>409</v>
      </c>
      <c r="M896" s="12" t="s">
        <v>376</v>
      </c>
      <c r="N896" s="13">
        <v>9</v>
      </c>
      <c r="O896" s="13">
        <v>9</v>
      </c>
      <c r="P896" s="13">
        <v>9</v>
      </c>
      <c r="Q896" s="13">
        <v>9</v>
      </c>
      <c r="R896" s="13">
        <v>9</v>
      </c>
      <c r="S896" s="13">
        <v>9</v>
      </c>
      <c r="T896" s="13">
        <v>9</v>
      </c>
      <c r="U896" s="13">
        <v>9</v>
      </c>
      <c r="V896" s="13">
        <v>9</v>
      </c>
      <c r="W896" s="13">
        <v>9</v>
      </c>
      <c r="X896" s="13">
        <v>9</v>
      </c>
      <c r="Y896" s="30">
        <v>9</v>
      </c>
      <c r="Z896" s="14">
        <v>108</v>
      </c>
      <c r="AA896" s="13">
        <v>9</v>
      </c>
      <c r="AB896" s="13">
        <v>9</v>
      </c>
      <c r="AC896" s="42">
        <f t="shared" si="57"/>
        <v>18</v>
      </c>
      <c r="AD896" s="42">
        <f t="shared" si="58"/>
        <v>0</v>
      </c>
      <c r="AE896" s="42">
        <f t="shared" si="59"/>
        <v>0</v>
      </c>
      <c r="AF896" s="42">
        <f t="shared" si="60"/>
        <v>0</v>
      </c>
    </row>
    <row r="897" spans="1:32" hidden="1" x14ac:dyDescent="0.15">
      <c r="A897" s="12" t="s">
        <v>2496</v>
      </c>
      <c r="B897" s="12">
        <v>39</v>
      </c>
      <c r="C897" s="12" t="s">
        <v>401</v>
      </c>
      <c r="D897" s="12" t="s">
        <v>6</v>
      </c>
      <c r="E897" s="12" t="s">
        <v>6</v>
      </c>
      <c r="F897" s="12" t="s">
        <v>352</v>
      </c>
      <c r="G897" s="12" t="s">
        <v>2497</v>
      </c>
      <c r="H897" s="12" t="s">
        <v>374</v>
      </c>
      <c r="I897" s="12" t="s">
        <v>375</v>
      </c>
      <c r="J897" s="12" t="s">
        <v>2498</v>
      </c>
      <c r="K897" s="12" t="s">
        <v>2498</v>
      </c>
      <c r="L897" s="12" t="s">
        <v>421</v>
      </c>
      <c r="M897" s="12" t="s">
        <v>376</v>
      </c>
      <c r="N897" s="13">
        <v>41.778779999999998</v>
      </c>
      <c r="O897" s="13">
        <v>41.778779999999998</v>
      </c>
      <c r="P897" s="13">
        <v>41.778779999999998</v>
      </c>
      <c r="Q897" s="13">
        <v>41.778779999999998</v>
      </c>
      <c r="R897" s="13">
        <v>41.778779999999998</v>
      </c>
      <c r="S897" s="13">
        <v>30.412880000000001</v>
      </c>
      <c r="T897" s="13">
        <v>25.744420000000002</v>
      </c>
      <c r="U897" s="13">
        <v>26.13768</v>
      </c>
      <c r="V897" s="13">
        <v>26.13768</v>
      </c>
      <c r="W897" s="13">
        <v>26.13768</v>
      </c>
      <c r="X897" s="13">
        <v>26.13768</v>
      </c>
      <c r="Y897" s="30">
        <v>26.13768</v>
      </c>
      <c r="Z897" s="14">
        <v>395.7396</v>
      </c>
      <c r="AA897" s="13">
        <v>26.13768</v>
      </c>
      <c r="AB897" s="13">
        <v>26.13768</v>
      </c>
      <c r="AC897" s="42">
        <f t="shared" si="57"/>
        <v>52.275359999999999</v>
      </c>
      <c r="AD897" s="42">
        <f t="shared" si="58"/>
        <v>-15.641099999999998</v>
      </c>
      <c r="AE897" s="42">
        <f t="shared" si="59"/>
        <v>-15.641099999999998</v>
      </c>
      <c r="AF897" s="42">
        <f t="shared" si="60"/>
        <v>-31.282199999999996</v>
      </c>
    </row>
    <row r="898" spans="1:32" hidden="1" x14ac:dyDescent="0.15">
      <c r="A898" s="12" t="s">
        <v>2499</v>
      </c>
      <c r="B898" s="12">
        <v>39</v>
      </c>
      <c r="C898" s="12" t="s">
        <v>401</v>
      </c>
      <c r="D898" s="12" t="s">
        <v>6</v>
      </c>
      <c r="E898" s="12" t="s">
        <v>6</v>
      </c>
      <c r="F898" s="12" t="s">
        <v>352</v>
      </c>
      <c r="G898" s="12" t="s">
        <v>2500</v>
      </c>
      <c r="H898" s="12" t="s">
        <v>404</v>
      </c>
      <c r="I898" s="12" t="s">
        <v>404</v>
      </c>
      <c r="J898" s="12" t="s">
        <v>2501</v>
      </c>
      <c r="K898" s="12" t="s">
        <v>755</v>
      </c>
      <c r="L898" s="12" t="s">
        <v>403</v>
      </c>
      <c r="M898" s="12" t="s">
        <v>358</v>
      </c>
      <c r="N898" s="13">
        <v>3.2274500000000002</v>
      </c>
      <c r="O898" s="13">
        <v>3.2274500000000002</v>
      </c>
      <c r="P898" s="13">
        <v>3.2274500000000002</v>
      </c>
      <c r="Q898" s="13">
        <v>3.2274500000000002</v>
      </c>
      <c r="R898" s="13">
        <v>3.2274500000000002</v>
      </c>
      <c r="S898" s="13">
        <v>3.2274500000000002</v>
      </c>
      <c r="T898" s="13">
        <v>3.2274500000000002</v>
      </c>
      <c r="U898" s="13">
        <v>3.2274500000000002</v>
      </c>
      <c r="V898" s="13">
        <v>3.2274500000000002</v>
      </c>
      <c r="W898" s="13">
        <v>3.2274500000000002</v>
      </c>
      <c r="X898" s="13">
        <v>3.2274500000000002</v>
      </c>
      <c r="Y898" s="30">
        <v>3.2274500000000002</v>
      </c>
      <c r="Z898" s="14">
        <v>38.729399999999998</v>
      </c>
      <c r="AA898" s="13">
        <v>3.2274500000000002</v>
      </c>
      <c r="AB898" s="13">
        <v>3.2274500000000002</v>
      </c>
      <c r="AC898" s="42">
        <f t="shared" si="57"/>
        <v>6.4549000000000003</v>
      </c>
      <c r="AD898" s="42">
        <f t="shared" si="58"/>
        <v>0</v>
      </c>
      <c r="AE898" s="42">
        <f t="shared" si="59"/>
        <v>0</v>
      </c>
      <c r="AF898" s="42">
        <f t="shared" si="60"/>
        <v>0</v>
      </c>
    </row>
    <row r="899" spans="1:32" hidden="1" x14ac:dyDescent="0.15">
      <c r="A899" s="12" t="s">
        <v>2502</v>
      </c>
      <c r="B899" s="12">
        <v>39</v>
      </c>
      <c r="C899" s="12" t="s">
        <v>401</v>
      </c>
      <c r="D899" s="12" t="s">
        <v>6</v>
      </c>
      <c r="E899" s="12" t="s">
        <v>6</v>
      </c>
      <c r="F899" s="12" t="s">
        <v>352</v>
      </c>
      <c r="G899" s="12" t="s">
        <v>2503</v>
      </c>
      <c r="H899" s="12" t="s">
        <v>355</v>
      </c>
      <c r="I899" s="12" t="s">
        <v>355</v>
      </c>
      <c r="J899" s="12" t="s">
        <v>599</v>
      </c>
      <c r="K899" s="12" t="s">
        <v>599</v>
      </c>
      <c r="L899" s="12" t="s">
        <v>354</v>
      </c>
      <c r="M899" s="12" t="s">
        <v>376</v>
      </c>
      <c r="N899" s="13">
        <v>21.15</v>
      </c>
      <c r="O899" s="13">
        <v>21.15</v>
      </c>
      <c r="P899" s="13">
        <v>21.15</v>
      </c>
      <c r="Q899" s="13">
        <v>21.15</v>
      </c>
      <c r="R899" s="13">
        <v>21.15</v>
      </c>
      <c r="S899" s="13">
        <v>21.15</v>
      </c>
      <c r="T899" s="13">
        <v>21.15</v>
      </c>
      <c r="U899" s="13">
        <v>21.15</v>
      </c>
      <c r="V899" s="13">
        <v>21.15</v>
      </c>
      <c r="W899" s="13">
        <v>21.15</v>
      </c>
      <c r="X899" s="13">
        <v>21.15</v>
      </c>
      <c r="Y899" s="30">
        <v>21.15</v>
      </c>
      <c r="Z899" s="14">
        <v>253.8</v>
      </c>
      <c r="AA899" s="13">
        <v>21.15</v>
      </c>
      <c r="AB899" s="13">
        <v>21.15</v>
      </c>
      <c r="AC899" s="42">
        <f t="shared" si="57"/>
        <v>42.3</v>
      </c>
      <c r="AD899" s="42">
        <f t="shared" si="58"/>
        <v>0</v>
      </c>
      <c r="AE899" s="42">
        <f t="shared" si="59"/>
        <v>0</v>
      </c>
      <c r="AF899" s="42">
        <f t="shared" si="60"/>
        <v>0</v>
      </c>
    </row>
    <row r="900" spans="1:32" hidden="1" x14ac:dyDescent="0.15">
      <c r="A900" s="12" t="s">
        <v>2504</v>
      </c>
      <c r="B900" s="12">
        <v>39</v>
      </c>
      <c r="C900" s="12" t="s">
        <v>401</v>
      </c>
      <c r="D900" s="12" t="s">
        <v>6</v>
      </c>
      <c r="E900" s="12" t="s">
        <v>6</v>
      </c>
      <c r="F900" s="12" t="s">
        <v>352</v>
      </c>
      <c r="G900" s="12" t="s">
        <v>2505</v>
      </c>
      <c r="H900" s="12" t="s">
        <v>355</v>
      </c>
      <c r="I900" s="12" t="s">
        <v>355</v>
      </c>
      <c r="J900" s="12" t="s">
        <v>1348</v>
      </c>
      <c r="K900" s="12" t="s">
        <v>599</v>
      </c>
      <c r="L900" s="12" t="s">
        <v>354</v>
      </c>
      <c r="M900" s="12" t="s">
        <v>376</v>
      </c>
      <c r="N900" s="13">
        <v>10.557</v>
      </c>
      <c r="O900" s="13">
        <v>10.557</v>
      </c>
      <c r="P900" s="13">
        <v>10.557</v>
      </c>
      <c r="Q900" s="13">
        <v>10.557</v>
      </c>
      <c r="R900" s="13">
        <v>10.557</v>
      </c>
      <c r="S900" s="13">
        <v>10.557</v>
      </c>
      <c r="T900" s="13">
        <v>10.557</v>
      </c>
      <c r="U900" s="13">
        <v>10.557</v>
      </c>
      <c r="V900" s="13">
        <v>10.557</v>
      </c>
      <c r="W900" s="13">
        <v>10.557</v>
      </c>
      <c r="X900" s="13">
        <v>10.557</v>
      </c>
      <c r="Y900" s="30">
        <v>10.557</v>
      </c>
      <c r="Z900" s="14">
        <v>126.684</v>
      </c>
      <c r="AA900" s="13">
        <v>10.557</v>
      </c>
      <c r="AB900" s="13">
        <v>10.557</v>
      </c>
      <c r="AC900" s="42">
        <f t="shared" si="57"/>
        <v>21.114000000000001</v>
      </c>
      <c r="AD900" s="42">
        <f t="shared" si="58"/>
        <v>0</v>
      </c>
      <c r="AE900" s="42">
        <f t="shared" si="59"/>
        <v>0</v>
      </c>
      <c r="AF900" s="42">
        <f t="shared" si="60"/>
        <v>0</v>
      </c>
    </row>
    <row r="901" spans="1:32" hidden="1" x14ac:dyDescent="0.15">
      <c r="A901" s="12" t="s">
        <v>2506</v>
      </c>
      <c r="B901" s="12">
        <v>39</v>
      </c>
      <c r="C901" s="12" t="s">
        <v>401</v>
      </c>
      <c r="D901" s="12" t="s">
        <v>6</v>
      </c>
      <c r="E901" s="12" t="s">
        <v>6</v>
      </c>
      <c r="F901" s="12" t="s">
        <v>352</v>
      </c>
      <c r="G901" s="12" t="s">
        <v>2507</v>
      </c>
      <c r="H901" s="12" t="s">
        <v>366</v>
      </c>
      <c r="I901" s="12" t="s">
        <v>367</v>
      </c>
      <c r="J901" s="12" t="s">
        <v>263</v>
      </c>
      <c r="K901" s="12" t="s">
        <v>263</v>
      </c>
      <c r="L901" s="12" t="s">
        <v>409</v>
      </c>
      <c r="M901" s="12" t="s">
        <v>376</v>
      </c>
      <c r="N901" s="13">
        <v>3</v>
      </c>
      <c r="O901" s="13">
        <v>3</v>
      </c>
      <c r="P901" s="13">
        <v>3</v>
      </c>
      <c r="Q901" s="13">
        <v>3</v>
      </c>
      <c r="R901" s="13">
        <v>3</v>
      </c>
      <c r="S901" s="13">
        <v>3</v>
      </c>
      <c r="T901" s="13">
        <v>3</v>
      </c>
      <c r="U901" s="13">
        <v>3</v>
      </c>
      <c r="V901" s="13">
        <v>3</v>
      </c>
      <c r="W901" s="13">
        <v>3</v>
      </c>
      <c r="X901" s="13">
        <v>3</v>
      </c>
      <c r="Y901" s="30">
        <v>3</v>
      </c>
      <c r="Z901" s="14">
        <v>36</v>
      </c>
      <c r="AA901" s="13">
        <v>3</v>
      </c>
      <c r="AB901" s="13">
        <v>3</v>
      </c>
      <c r="AC901" s="42">
        <f t="shared" si="57"/>
        <v>6</v>
      </c>
      <c r="AD901" s="42">
        <f t="shared" si="58"/>
        <v>0</v>
      </c>
      <c r="AE901" s="42">
        <f t="shared" si="59"/>
        <v>0</v>
      </c>
      <c r="AF901" s="42">
        <f t="shared" si="60"/>
        <v>0</v>
      </c>
    </row>
    <row r="902" spans="1:32" hidden="1" x14ac:dyDescent="0.15">
      <c r="A902" s="12" t="s">
        <v>2508</v>
      </c>
      <c r="B902" s="12">
        <v>39</v>
      </c>
      <c r="C902" s="12" t="s">
        <v>401</v>
      </c>
      <c r="D902" s="12" t="s">
        <v>6</v>
      </c>
      <c r="E902" s="12" t="s">
        <v>6</v>
      </c>
      <c r="F902" s="12" t="s">
        <v>352</v>
      </c>
      <c r="G902" s="12" t="s">
        <v>1450</v>
      </c>
      <c r="H902" s="12" t="s">
        <v>490</v>
      </c>
      <c r="I902" s="12" t="s">
        <v>375</v>
      </c>
      <c r="J902" s="12" t="s">
        <v>2509</v>
      </c>
      <c r="K902" s="12" t="s">
        <v>699</v>
      </c>
      <c r="L902" s="12" t="s">
        <v>697</v>
      </c>
      <c r="M902" s="12" t="s">
        <v>376</v>
      </c>
      <c r="N902" s="13">
        <v>1</v>
      </c>
      <c r="O902" s="13">
        <v>1</v>
      </c>
      <c r="P902" s="13">
        <v>1</v>
      </c>
      <c r="Q902" s="13">
        <v>1</v>
      </c>
      <c r="R902" s="13">
        <v>1</v>
      </c>
      <c r="S902" s="13">
        <v>1</v>
      </c>
      <c r="T902" s="13">
        <v>1</v>
      </c>
      <c r="U902" s="13">
        <v>1</v>
      </c>
      <c r="V902" s="13">
        <v>1</v>
      </c>
      <c r="W902" s="13">
        <v>1</v>
      </c>
      <c r="X902" s="13">
        <v>1</v>
      </c>
      <c r="Y902" s="30">
        <v>1</v>
      </c>
      <c r="Z902" s="14">
        <v>12</v>
      </c>
      <c r="AA902" s="13">
        <v>1</v>
      </c>
      <c r="AB902" s="13">
        <v>1</v>
      </c>
      <c r="AC902" s="42">
        <f t="shared" si="57"/>
        <v>2</v>
      </c>
      <c r="AD902" s="42">
        <f t="shared" si="58"/>
        <v>0</v>
      </c>
      <c r="AE902" s="42">
        <f t="shared" si="59"/>
        <v>0</v>
      </c>
      <c r="AF902" s="42">
        <f t="shared" si="60"/>
        <v>0</v>
      </c>
    </row>
    <row r="903" spans="1:32" hidden="1" x14ac:dyDescent="0.15">
      <c r="A903" s="12" t="s">
        <v>2510</v>
      </c>
      <c r="B903" s="12">
        <v>39</v>
      </c>
      <c r="C903" s="12" t="s">
        <v>401</v>
      </c>
      <c r="D903" s="12" t="s">
        <v>6</v>
      </c>
      <c r="E903" s="12" t="s">
        <v>6</v>
      </c>
      <c r="F903" s="12" t="s">
        <v>352</v>
      </c>
      <c r="G903" s="12" t="s">
        <v>1450</v>
      </c>
      <c r="H903" s="12" t="s">
        <v>490</v>
      </c>
      <c r="I903" s="12" t="s">
        <v>375</v>
      </c>
      <c r="J903" s="12" t="s">
        <v>2511</v>
      </c>
      <c r="K903" s="12" t="s">
        <v>699</v>
      </c>
      <c r="L903" s="12" t="s">
        <v>697</v>
      </c>
      <c r="M903" s="12" t="s">
        <v>376</v>
      </c>
      <c r="N903" s="13">
        <v>1</v>
      </c>
      <c r="O903" s="13">
        <v>1</v>
      </c>
      <c r="P903" s="13">
        <v>1</v>
      </c>
      <c r="Q903" s="13">
        <v>1</v>
      </c>
      <c r="R903" s="13">
        <v>1</v>
      </c>
      <c r="S903" s="13">
        <v>1</v>
      </c>
      <c r="T903" s="13">
        <v>1</v>
      </c>
      <c r="U903" s="13">
        <v>1</v>
      </c>
      <c r="V903" s="13">
        <v>1</v>
      </c>
      <c r="W903" s="13">
        <v>1</v>
      </c>
      <c r="X903" s="13">
        <v>1</v>
      </c>
      <c r="Y903" s="30">
        <v>1</v>
      </c>
      <c r="Z903" s="14">
        <v>12</v>
      </c>
      <c r="AA903" s="13">
        <v>1</v>
      </c>
      <c r="AB903" s="13">
        <v>1</v>
      </c>
      <c r="AC903" s="42">
        <f t="shared" si="57"/>
        <v>2</v>
      </c>
      <c r="AD903" s="42">
        <f t="shared" si="58"/>
        <v>0</v>
      </c>
      <c r="AE903" s="42">
        <f t="shared" si="59"/>
        <v>0</v>
      </c>
      <c r="AF903" s="42">
        <f t="shared" si="60"/>
        <v>0</v>
      </c>
    </row>
    <row r="904" spans="1:32" hidden="1" x14ac:dyDescent="0.15">
      <c r="A904" s="12" t="s">
        <v>2512</v>
      </c>
      <c r="B904" s="12">
        <v>39</v>
      </c>
      <c r="C904" s="12" t="s">
        <v>401</v>
      </c>
      <c r="D904" s="12" t="s">
        <v>6</v>
      </c>
      <c r="E904" s="12" t="s">
        <v>6</v>
      </c>
      <c r="F904" s="12" t="s">
        <v>352</v>
      </c>
      <c r="G904" s="12" t="s">
        <v>1450</v>
      </c>
      <c r="H904" s="12" t="s">
        <v>490</v>
      </c>
      <c r="I904" s="12" t="s">
        <v>375</v>
      </c>
      <c r="J904" s="12" t="s">
        <v>2513</v>
      </c>
      <c r="K904" s="12" t="s">
        <v>699</v>
      </c>
      <c r="L904" s="12" t="s">
        <v>697</v>
      </c>
      <c r="M904" s="12" t="s">
        <v>376</v>
      </c>
      <c r="N904" s="13">
        <v>1</v>
      </c>
      <c r="O904" s="13">
        <v>1</v>
      </c>
      <c r="P904" s="13">
        <v>1</v>
      </c>
      <c r="Q904" s="13">
        <v>1</v>
      </c>
      <c r="R904" s="13">
        <v>1</v>
      </c>
      <c r="S904" s="13">
        <v>1</v>
      </c>
      <c r="T904" s="13">
        <v>1</v>
      </c>
      <c r="U904" s="13">
        <v>1</v>
      </c>
      <c r="V904" s="13">
        <v>1</v>
      </c>
      <c r="W904" s="13">
        <v>1</v>
      </c>
      <c r="X904" s="13">
        <v>1</v>
      </c>
      <c r="Y904" s="30">
        <v>1</v>
      </c>
      <c r="Z904" s="14">
        <v>12</v>
      </c>
      <c r="AA904" s="13">
        <v>1</v>
      </c>
      <c r="AB904" s="13">
        <v>1</v>
      </c>
      <c r="AC904" s="42">
        <f t="shared" si="57"/>
        <v>2</v>
      </c>
      <c r="AD904" s="42">
        <f t="shared" si="58"/>
        <v>0</v>
      </c>
      <c r="AE904" s="42">
        <f t="shared" si="59"/>
        <v>0</v>
      </c>
      <c r="AF904" s="42">
        <f t="shared" si="60"/>
        <v>0</v>
      </c>
    </row>
    <row r="905" spans="1:32" hidden="1" x14ac:dyDescent="0.15">
      <c r="A905" s="12" t="s">
        <v>2514</v>
      </c>
      <c r="B905" s="12">
        <v>39</v>
      </c>
      <c r="C905" s="12" t="s">
        <v>401</v>
      </c>
      <c r="D905" s="12" t="s">
        <v>6</v>
      </c>
      <c r="E905" s="12" t="s">
        <v>6</v>
      </c>
      <c r="F905" s="12" t="s">
        <v>352</v>
      </c>
      <c r="G905" s="12" t="s">
        <v>1450</v>
      </c>
      <c r="H905" s="12" t="s">
        <v>490</v>
      </c>
      <c r="I905" s="12" t="s">
        <v>375</v>
      </c>
      <c r="J905" s="12" t="s">
        <v>1451</v>
      </c>
      <c r="K905" s="12" t="s">
        <v>699</v>
      </c>
      <c r="L905" s="12" t="s">
        <v>697</v>
      </c>
      <c r="M905" s="12" t="s">
        <v>376</v>
      </c>
      <c r="N905" s="13">
        <v>1</v>
      </c>
      <c r="O905" s="13">
        <v>1</v>
      </c>
      <c r="P905" s="13">
        <v>1</v>
      </c>
      <c r="Q905" s="13">
        <v>1</v>
      </c>
      <c r="R905" s="13">
        <v>1</v>
      </c>
      <c r="S905" s="13">
        <v>1</v>
      </c>
      <c r="T905" s="13">
        <v>1</v>
      </c>
      <c r="U905" s="13">
        <v>1</v>
      </c>
      <c r="V905" s="13">
        <v>1</v>
      </c>
      <c r="W905" s="13">
        <v>1</v>
      </c>
      <c r="X905" s="13">
        <v>1</v>
      </c>
      <c r="Y905" s="30">
        <v>1</v>
      </c>
      <c r="Z905" s="14">
        <v>12</v>
      </c>
      <c r="AA905" s="13">
        <v>1</v>
      </c>
      <c r="AB905" s="13">
        <v>1</v>
      </c>
      <c r="AC905" s="42">
        <f t="shared" si="57"/>
        <v>2</v>
      </c>
      <c r="AD905" s="42">
        <f t="shared" si="58"/>
        <v>0</v>
      </c>
      <c r="AE905" s="42">
        <f t="shared" si="59"/>
        <v>0</v>
      </c>
      <c r="AF905" s="42">
        <f t="shared" si="60"/>
        <v>0</v>
      </c>
    </row>
    <row r="906" spans="1:32" hidden="1" x14ac:dyDescent="0.15">
      <c r="A906" s="12" t="s">
        <v>2515</v>
      </c>
      <c r="B906" s="12">
        <v>39</v>
      </c>
      <c r="C906" s="12" t="s">
        <v>401</v>
      </c>
      <c r="D906" s="12" t="s">
        <v>6</v>
      </c>
      <c r="E906" s="12" t="s">
        <v>6</v>
      </c>
      <c r="F906" s="12" t="s">
        <v>352</v>
      </c>
      <c r="G906" s="12" t="s">
        <v>2516</v>
      </c>
      <c r="H906" s="12" t="s">
        <v>374</v>
      </c>
      <c r="I906" s="12" t="s">
        <v>375</v>
      </c>
      <c r="J906" s="12" t="s">
        <v>208</v>
      </c>
      <c r="K906" s="12" t="s">
        <v>208</v>
      </c>
      <c r="L906" s="12" t="s">
        <v>421</v>
      </c>
      <c r="M906" s="12" t="s">
        <v>376</v>
      </c>
      <c r="N906" s="13">
        <v>2.8</v>
      </c>
      <c r="O906" s="13">
        <v>2.8</v>
      </c>
      <c r="P906" s="13">
        <v>2.8</v>
      </c>
      <c r="Q906" s="13">
        <v>2.8</v>
      </c>
      <c r="R906" s="13">
        <v>2.8</v>
      </c>
      <c r="S906" s="13">
        <v>2.8</v>
      </c>
      <c r="T906" s="13">
        <v>2.8</v>
      </c>
      <c r="U906" s="13">
        <v>2.8</v>
      </c>
      <c r="V906" s="13">
        <v>2.8</v>
      </c>
      <c r="W906" s="13">
        <v>2.8</v>
      </c>
      <c r="X906" s="13">
        <v>2.8</v>
      </c>
      <c r="Y906" s="30">
        <v>2.8</v>
      </c>
      <c r="Z906" s="14">
        <v>33.6</v>
      </c>
      <c r="AA906" s="13">
        <v>2.8</v>
      </c>
      <c r="AB906" s="13">
        <v>2.8</v>
      </c>
      <c r="AC906" s="42">
        <f t="shared" si="57"/>
        <v>5.6</v>
      </c>
      <c r="AD906" s="42">
        <f t="shared" si="58"/>
        <v>0</v>
      </c>
      <c r="AE906" s="42">
        <f t="shared" si="59"/>
        <v>0</v>
      </c>
      <c r="AF906" s="42">
        <f t="shared" si="60"/>
        <v>0</v>
      </c>
    </row>
    <row r="907" spans="1:32" hidden="1" x14ac:dyDescent="0.15">
      <c r="A907" s="12" t="s">
        <v>2517</v>
      </c>
      <c r="B907" s="12">
        <v>39</v>
      </c>
      <c r="C907" s="12" t="s">
        <v>401</v>
      </c>
      <c r="D907" s="12" t="s">
        <v>6</v>
      </c>
      <c r="E907" s="12" t="s">
        <v>6</v>
      </c>
      <c r="F907" s="12" t="s">
        <v>352</v>
      </c>
      <c r="G907" s="12" t="s">
        <v>2518</v>
      </c>
      <c r="H907" s="12" t="s">
        <v>366</v>
      </c>
      <c r="I907" s="12" t="s">
        <v>367</v>
      </c>
      <c r="J907" s="12" t="s">
        <v>263</v>
      </c>
      <c r="K907" s="12" t="s">
        <v>263</v>
      </c>
      <c r="L907" s="12" t="s">
        <v>409</v>
      </c>
      <c r="M907" s="12" t="s">
        <v>376</v>
      </c>
      <c r="N907" s="13">
        <v>9</v>
      </c>
      <c r="O907" s="13">
        <v>9</v>
      </c>
      <c r="P907" s="13">
        <v>9</v>
      </c>
      <c r="Q907" s="13">
        <v>9</v>
      </c>
      <c r="R907" s="13">
        <v>9</v>
      </c>
      <c r="S907" s="13">
        <v>9</v>
      </c>
      <c r="T907" s="13">
        <v>9</v>
      </c>
      <c r="U907" s="13">
        <v>9</v>
      </c>
      <c r="V907" s="13">
        <v>9</v>
      </c>
      <c r="W907" s="13">
        <v>9</v>
      </c>
      <c r="X907" s="13">
        <v>9</v>
      </c>
      <c r="Y907" s="30">
        <v>9</v>
      </c>
      <c r="Z907" s="14">
        <v>108</v>
      </c>
      <c r="AA907" s="13">
        <v>9</v>
      </c>
      <c r="AB907" s="13">
        <v>9</v>
      </c>
      <c r="AC907" s="42">
        <f t="shared" si="57"/>
        <v>18</v>
      </c>
      <c r="AD907" s="42">
        <f t="shared" si="58"/>
        <v>0</v>
      </c>
      <c r="AE907" s="42">
        <f t="shared" si="59"/>
        <v>0</v>
      </c>
      <c r="AF907" s="42">
        <f t="shared" si="60"/>
        <v>0</v>
      </c>
    </row>
    <row r="908" spans="1:32" hidden="1" x14ac:dyDescent="0.15">
      <c r="A908" s="12" t="s">
        <v>2519</v>
      </c>
      <c r="B908" s="12">
        <v>39</v>
      </c>
      <c r="C908" s="12" t="s">
        <v>401</v>
      </c>
      <c r="D908" s="12" t="s">
        <v>6</v>
      </c>
      <c r="E908" s="12" t="s">
        <v>6</v>
      </c>
      <c r="F908" s="12" t="s">
        <v>352</v>
      </c>
      <c r="G908" s="12" t="s">
        <v>2520</v>
      </c>
      <c r="H908" s="12" t="s">
        <v>374</v>
      </c>
      <c r="I908" s="12" t="s">
        <v>375</v>
      </c>
      <c r="J908" s="12" t="s">
        <v>76</v>
      </c>
      <c r="K908" s="12" t="s">
        <v>76</v>
      </c>
      <c r="L908" s="12" t="s">
        <v>389</v>
      </c>
      <c r="M908" s="12" t="s">
        <v>376</v>
      </c>
      <c r="N908" s="13">
        <v>6.2969999999999997</v>
      </c>
      <c r="O908" s="13">
        <v>6.2969999999999997</v>
      </c>
      <c r="P908" s="13">
        <v>6.2969999999999997</v>
      </c>
      <c r="Q908" s="13">
        <v>6.2969999999999997</v>
      </c>
      <c r="R908" s="13">
        <v>6.2969999999999997</v>
      </c>
      <c r="S908" s="13">
        <v>6.2969999999999997</v>
      </c>
      <c r="T908" s="13">
        <v>6.2969999999999997</v>
      </c>
      <c r="U908" s="13">
        <v>6.2969999999999997</v>
      </c>
      <c r="V908" s="13">
        <v>6.2969999999999997</v>
      </c>
      <c r="W908" s="13">
        <v>6.2969999999999997</v>
      </c>
      <c r="X908" s="13">
        <v>6.2969999999999997</v>
      </c>
      <c r="Y908" s="30">
        <v>6.2969999999999997</v>
      </c>
      <c r="Z908" s="14">
        <v>75.563999999999993</v>
      </c>
      <c r="AA908" s="13">
        <v>6.2969999999999997</v>
      </c>
      <c r="AB908" s="13">
        <v>6.2969999999999997</v>
      </c>
      <c r="AC908" s="42">
        <f t="shared" si="57"/>
        <v>12.593999999999999</v>
      </c>
      <c r="AD908" s="42">
        <f t="shared" si="58"/>
        <v>0</v>
      </c>
      <c r="AE908" s="42">
        <f t="shared" si="59"/>
        <v>0</v>
      </c>
      <c r="AF908" s="42">
        <f t="shared" si="60"/>
        <v>0</v>
      </c>
    </row>
    <row r="909" spans="1:32" hidden="1" x14ac:dyDescent="0.15">
      <c r="A909" s="12" t="s">
        <v>2521</v>
      </c>
      <c r="B909" s="12">
        <v>39</v>
      </c>
      <c r="C909" s="12" t="s">
        <v>401</v>
      </c>
      <c r="D909" s="12" t="s">
        <v>6</v>
      </c>
      <c r="E909" s="12" t="s">
        <v>6</v>
      </c>
      <c r="F909" s="12" t="s">
        <v>352</v>
      </c>
      <c r="G909" s="12" t="s">
        <v>2522</v>
      </c>
      <c r="H909" s="12" t="s">
        <v>404</v>
      </c>
      <c r="I909" s="12" t="s">
        <v>404</v>
      </c>
      <c r="J909" s="12" t="s">
        <v>1965</v>
      </c>
      <c r="K909" s="12" t="s">
        <v>200</v>
      </c>
      <c r="L909" s="12" t="s">
        <v>403</v>
      </c>
      <c r="M909" s="12" t="s">
        <v>376</v>
      </c>
      <c r="N909" s="13">
        <v>3.96</v>
      </c>
      <c r="O909" s="13">
        <v>3.96</v>
      </c>
      <c r="P909" s="13">
        <v>3.96</v>
      </c>
      <c r="Q909" s="13">
        <v>3.96</v>
      </c>
      <c r="R909" s="13">
        <v>3.96</v>
      </c>
      <c r="S909" s="13">
        <v>3.96</v>
      </c>
      <c r="T909" s="13">
        <v>3.96</v>
      </c>
      <c r="U909" s="13">
        <v>3.96</v>
      </c>
      <c r="V909" s="13">
        <v>3.96</v>
      </c>
      <c r="W909" s="13">
        <v>3.96</v>
      </c>
      <c r="X909" s="13">
        <v>3.96</v>
      </c>
      <c r="Y909" s="30">
        <v>3.96</v>
      </c>
      <c r="Z909" s="14">
        <v>47.52</v>
      </c>
      <c r="AA909" s="13">
        <v>3.96</v>
      </c>
      <c r="AB909" s="13">
        <v>3.96</v>
      </c>
      <c r="AC909" s="42">
        <f t="shared" si="57"/>
        <v>7.92</v>
      </c>
      <c r="AD909" s="42">
        <f t="shared" si="58"/>
        <v>0</v>
      </c>
      <c r="AE909" s="42">
        <f t="shared" si="59"/>
        <v>0</v>
      </c>
      <c r="AF909" s="42">
        <f t="shared" si="60"/>
        <v>0</v>
      </c>
    </row>
    <row r="910" spans="1:32" hidden="1" x14ac:dyDescent="0.15">
      <c r="A910" s="12" t="s">
        <v>2523</v>
      </c>
      <c r="B910" s="12">
        <v>39</v>
      </c>
      <c r="C910" s="12" t="s">
        <v>401</v>
      </c>
      <c r="D910" s="12" t="s">
        <v>6</v>
      </c>
      <c r="E910" s="12" t="s">
        <v>6</v>
      </c>
      <c r="F910" s="12" t="s">
        <v>352</v>
      </c>
      <c r="G910" s="12" t="s">
        <v>2524</v>
      </c>
      <c r="H910" s="12" t="s">
        <v>490</v>
      </c>
      <c r="I910" s="12" t="s">
        <v>375</v>
      </c>
      <c r="J910" s="12" t="s">
        <v>231</v>
      </c>
      <c r="K910" s="12" t="s">
        <v>231</v>
      </c>
      <c r="L910" s="12" t="s">
        <v>489</v>
      </c>
      <c r="M910" s="12" t="s">
        <v>376</v>
      </c>
      <c r="N910" s="13">
        <v>0</v>
      </c>
      <c r="O910" s="13">
        <v>-4.2</v>
      </c>
      <c r="P910" s="13">
        <v>8.4</v>
      </c>
      <c r="Q910" s="13">
        <v>8.4</v>
      </c>
      <c r="R910" s="13">
        <v>4.2</v>
      </c>
      <c r="S910" s="13">
        <v>4.2</v>
      </c>
      <c r="T910" s="13">
        <v>4.2</v>
      </c>
      <c r="U910" s="13">
        <v>4.2</v>
      </c>
      <c r="V910" s="13">
        <v>4.2</v>
      </c>
      <c r="W910" s="13">
        <v>4.2</v>
      </c>
      <c r="X910" s="13">
        <v>0</v>
      </c>
      <c r="Y910" s="30">
        <v>0</v>
      </c>
      <c r="Z910" s="14">
        <v>37.799999999999997</v>
      </c>
      <c r="AA910" s="13">
        <v>0</v>
      </c>
      <c r="AB910" s="13">
        <v>0</v>
      </c>
      <c r="AC910" s="42">
        <f t="shared" si="57"/>
        <v>0</v>
      </c>
      <c r="AD910" s="42">
        <f t="shared" si="58"/>
        <v>0</v>
      </c>
      <c r="AE910" s="42">
        <f t="shared" si="59"/>
        <v>4.2</v>
      </c>
      <c r="AF910" s="42">
        <f t="shared" si="60"/>
        <v>4.2</v>
      </c>
    </row>
    <row r="911" spans="1:32" hidden="1" x14ac:dyDescent="0.15">
      <c r="A911" s="12" t="s">
        <v>2525</v>
      </c>
      <c r="B911" s="12">
        <v>39</v>
      </c>
      <c r="C911" s="12" t="s">
        <v>401</v>
      </c>
      <c r="D911" s="12" t="s">
        <v>6</v>
      </c>
      <c r="E911" s="12" t="s">
        <v>6</v>
      </c>
      <c r="F911" s="12" t="s">
        <v>352</v>
      </c>
      <c r="G911" s="12" t="s">
        <v>2526</v>
      </c>
      <c r="H911" s="12" t="s">
        <v>374</v>
      </c>
      <c r="I911" s="12" t="s">
        <v>375</v>
      </c>
      <c r="J911" s="12" t="s">
        <v>538</v>
      </c>
      <c r="K911" s="12" t="s">
        <v>538</v>
      </c>
      <c r="L911" s="12" t="s">
        <v>379</v>
      </c>
      <c r="M911" s="12" t="s">
        <v>376</v>
      </c>
      <c r="N911" s="13">
        <v>7.5564</v>
      </c>
      <c r="O911" s="13">
        <v>7.5564</v>
      </c>
      <c r="P911" s="13">
        <v>7.5564</v>
      </c>
      <c r="Q911" s="13">
        <v>7.5564</v>
      </c>
      <c r="R911" s="13">
        <v>7.5564</v>
      </c>
      <c r="S911" s="13">
        <v>7.5564</v>
      </c>
      <c r="T911" s="13">
        <v>7.5564</v>
      </c>
      <c r="U911" s="13">
        <v>7.5564</v>
      </c>
      <c r="V911" s="13">
        <v>7.5564</v>
      </c>
      <c r="W911" s="13">
        <v>7.5564</v>
      </c>
      <c r="X911" s="13">
        <v>7.5564</v>
      </c>
      <c r="Y911" s="30">
        <v>7.5564</v>
      </c>
      <c r="Z911" s="14">
        <v>90.6768</v>
      </c>
      <c r="AA911" s="13">
        <v>7.5564</v>
      </c>
      <c r="AB911" s="13">
        <v>7.5564</v>
      </c>
      <c r="AC911" s="42">
        <f t="shared" si="57"/>
        <v>15.1128</v>
      </c>
      <c r="AD911" s="42">
        <f t="shared" si="58"/>
        <v>0</v>
      </c>
      <c r="AE911" s="42">
        <f t="shared" si="59"/>
        <v>0</v>
      </c>
      <c r="AF911" s="42">
        <f t="shared" si="60"/>
        <v>0</v>
      </c>
    </row>
    <row r="912" spans="1:32" hidden="1" x14ac:dyDescent="0.15">
      <c r="A912" s="12" t="s">
        <v>2527</v>
      </c>
      <c r="B912" s="12">
        <v>39</v>
      </c>
      <c r="C912" s="12" t="s">
        <v>401</v>
      </c>
      <c r="D912" s="12" t="s">
        <v>6</v>
      </c>
      <c r="E912" s="12" t="s">
        <v>6</v>
      </c>
      <c r="F912" s="12" t="s">
        <v>352</v>
      </c>
      <c r="G912" s="12" t="s">
        <v>2528</v>
      </c>
      <c r="H912" s="12" t="s">
        <v>366</v>
      </c>
      <c r="I912" s="12" t="s">
        <v>367</v>
      </c>
      <c r="J912" s="12" t="s">
        <v>263</v>
      </c>
      <c r="K912" s="12" t="s">
        <v>263</v>
      </c>
      <c r="L912" s="12" t="s">
        <v>409</v>
      </c>
      <c r="M912" s="12" t="s">
        <v>376</v>
      </c>
      <c r="N912" s="13">
        <v>6</v>
      </c>
      <c r="O912" s="13">
        <v>6</v>
      </c>
      <c r="P912" s="13">
        <v>6</v>
      </c>
      <c r="Q912" s="13">
        <v>6</v>
      </c>
      <c r="R912" s="13">
        <v>6</v>
      </c>
      <c r="S912" s="13">
        <v>6</v>
      </c>
      <c r="T912" s="13">
        <v>6</v>
      </c>
      <c r="U912" s="13">
        <v>6</v>
      </c>
      <c r="V912" s="13">
        <v>6</v>
      </c>
      <c r="W912" s="13">
        <v>6</v>
      </c>
      <c r="X912" s="13">
        <v>6</v>
      </c>
      <c r="Y912" s="30">
        <v>6</v>
      </c>
      <c r="Z912" s="14">
        <v>72</v>
      </c>
      <c r="AA912" s="13">
        <v>6</v>
      </c>
      <c r="AB912" s="13">
        <v>6</v>
      </c>
      <c r="AC912" s="42">
        <f t="shared" si="57"/>
        <v>12</v>
      </c>
      <c r="AD912" s="42">
        <f t="shared" si="58"/>
        <v>0</v>
      </c>
      <c r="AE912" s="42">
        <f t="shared" si="59"/>
        <v>0</v>
      </c>
      <c r="AF912" s="42">
        <f t="shared" si="60"/>
        <v>0</v>
      </c>
    </row>
    <row r="913" spans="1:32" hidden="1" x14ac:dyDescent="0.15">
      <c r="A913" s="12" t="s">
        <v>2529</v>
      </c>
      <c r="B913" s="12">
        <v>39</v>
      </c>
      <c r="C913" s="12" t="s">
        <v>401</v>
      </c>
      <c r="D913" s="12" t="s">
        <v>6</v>
      </c>
      <c r="E913" s="12" t="s">
        <v>6</v>
      </c>
      <c r="F913" s="12" t="s">
        <v>352</v>
      </c>
      <c r="G913" s="12" t="s">
        <v>2530</v>
      </c>
      <c r="H913" s="12" t="s">
        <v>490</v>
      </c>
      <c r="I913" s="12" t="s">
        <v>375</v>
      </c>
      <c r="J913" s="12" t="s">
        <v>2531</v>
      </c>
      <c r="K913" s="12" t="s">
        <v>105</v>
      </c>
      <c r="L913" s="12" t="s">
        <v>1127</v>
      </c>
      <c r="M913" s="12" t="s">
        <v>376</v>
      </c>
      <c r="N913" s="13">
        <v>4.1849999999999996</v>
      </c>
      <c r="O913" s="13">
        <v>4.1849999999999996</v>
      </c>
      <c r="P913" s="13">
        <v>4.1849999999999996</v>
      </c>
      <c r="Q913" s="13">
        <v>0</v>
      </c>
      <c r="R913" s="13">
        <v>0</v>
      </c>
      <c r="S913" s="13">
        <v>0</v>
      </c>
      <c r="T913" s="13">
        <v>0</v>
      </c>
      <c r="U913" s="13">
        <v>0</v>
      </c>
      <c r="V913" s="13">
        <v>0</v>
      </c>
      <c r="W913" s="13">
        <v>0</v>
      </c>
      <c r="X913" s="13">
        <v>0</v>
      </c>
      <c r="Y913" s="30">
        <v>0</v>
      </c>
      <c r="Z913" s="14">
        <v>12.555</v>
      </c>
      <c r="AA913" s="13">
        <v>0</v>
      </c>
      <c r="AB913" s="13">
        <v>0</v>
      </c>
      <c r="AC913" s="42">
        <f t="shared" si="57"/>
        <v>0</v>
      </c>
      <c r="AD913" s="42">
        <f t="shared" si="58"/>
        <v>-4.1849999999999996</v>
      </c>
      <c r="AE913" s="42">
        <f t="shared" si="59"/>
        <v>-4.1849999999999996</v>
      </c>
      <c r="AF913" s="42">
        <f t="shared" si="60"/>
        <v>-8.3699999999999992</v>
      </c>
    </row>
    <row r="914" spans="1:32" hidden="1" x14ac:dyDescent="0.15">
      <c r="A914" s="12" t="s">
        <v>2532</v>
      </c>
      <c r="B914" s="12">
        <v>39</v>
      </c>
      <c r="C914" s="12" t="s">
        <v>401</v>
      </c>
      <c r="D914" s="12" t="s">
        <v>6</v>
      </c>
      <c r="E914" s="12" t="s">
        <v>6</v>
      </c>
      <c r="F914" s="12" t="s">
        <v>352</v>
      </c>
      <c r="G914" s="12" t="s">
        <v>2533</v>
      </c>
      <c r="H914" s="12" t="s">
        <v>366</v>
      </c>
      <c r="I914" s="12" t="s">
        <v>367</v>
      </c>
      <c r="J914" s="12" t="s">
        <v>2534</v>
      </c>
      <c r="K914" s="12" t="s">
        <v>278</v>
      </c>
      <c r="L914" s="12" t="s">
        <v>365</v>
      </c>
      <c r="M914" s="12" t="s">
        <v>376</v>
      </c>
      <c r="N914" s="13">
        <v>2.8</v>
      </c>
      <c r="O914" s="13">
        <v>2.8</v>
      </c>
      <c r="P914" s="13">
        <v>2.8</v>
      </c>
      <c r="Q914" s="13">
        <v>2.8</v>
      </c>
      <c r="R914" s="13">
        <v>2.8</v>
      </c>
      <c r="S914" s="13">
        <v>2.8</v>
      </c>
      <c r="T914" s="13">
        <v>2.8</v>
      </c>
      <c r="U914" s="13">
        <v>2.8</v>
      </c>
      <c r="V914" s="13">
        <v>2.8</v>
      </c>
      <c r="W914" s="13">
        <v>2.8</v>
      </c>
      <c r="X914" s="13">
        <v>2.8</v>
      </c>
      <c r="Y914" s="30">
        <v>2.8</v>
      </c>
      <c r="Z914" s="14">
        <v>33.6</v>
      </c>
      <c r="AA914" s="13">
        <v>2.8</v>
      </c>
      <c r="AB914" s="13">
        <v>2.8</v>
      </c>
      <c r="AC914" s="42">
        <f t="shared" si="57"/>
        <v>5.6</v>
      </c>
      <c r="AD914" s="42">
        <f t="shared" si="58"/>
        <v>0</v>
      </c>
      <c r="AE914" s="42">
        <f t="shared" si="59"/>
        <v>0</v>
      </c>
      <c r="AF914" s="42">
        <f t="shared" si="60"/>
        <v>0</v>
      </c>
    </row>
    <row r="915" spans="1:32" hidden="1" x14ac:dyDescent="0.15">
      <c r="A915" s="12" t="s">
        <v>2535</v>
      </c>
      <c r="B915" s="12">
        <v>39</v>
      </c>
      <c r="C915" s="12" t="s">
        <v>401</v>
      </c>
      <c r="D915" s="12" t="s">
        <v>6</v>
      </c>
      <c r="E915" s="12" t="s">
        <v>6</v>
      </c>
      <c r="F915" s="12" t="s">
        <v>352</v>
      </c>
      <c r="G915" s="12" t="s">
        <v>2536</v>
      </c>
      <c r="H915" s="12" t="s">
        <v>374</v>
      </c>
      <c r="I915" s="12" t="s">
        <v>375</v>
      </c>
      <c r="J915" s="12" t="s">
        <v>2537</v>
      </c>
      <c r="K915" s="12" t="s">
        <v>2537</v>
      </c>
      <c r="L915" s="12" t="s">
        <v>373</v>
      </c>
      <c r="M915" s="12" t="s">
        <v>358</v>
      </c>
      <c r="N915" s="13">
        <v>4.3708499999999999</v>
      </c>
      <c r="O915" s="13">
        <v>4.3708499999999999</v>
      </c>
      <c r="P915" s="13">
        <v>4.3708499999999999</v>
      </c>
      <c r="Q915" s="13">
        <v>4.3708499999999999</v>
      </c>
      <c r="R915" s="13">
        <v>4.3708499999999999</v>
      </c>
      <c r="S915" s="13">
        <v>4.3708499999999999</v>
      </c>
      <c r="T915" s="13">
        <v>4.3708499999999999</v>
      </c>
      <c r="U915" s="13">
        <v>4.3708499999999999</v>
      </c>
      <c r="V915" s="13">
        <v>4.3708499999999999</v>
      </c>
      <c r="W915" s="13">
        <v>4.3708499999999999</v>
      </c>
      <c r="X915" s="13">
        <v>4.3708499999999999</v>
      </c>
      <c r="Y915" s="30">
        <v>4.3708499999999999</v>
      </c>
      <c r="Z915" s="14">
        <v>52.450200000000002</v>
      </c>
      <c r="AA915" s="13">
        <v>4.3708499999999999</v>
      </c>
      <c r="AB915" s="13">
        <v>4.3708499999999999</v>
      </c>
      <c r="AC915" s="42">
        <f t="shared" si="57"/>
        <v>8.7416999999999998</v>
      </c>
      <c r="AD915" s="42">
        <f t="shared" si="58"/>
        <v>0</v>
      </c>
      <c r="AE915" s="42">
        <f t="shared" si="59"/>
        <v>0</v>
      </c>
      <c r="AF915" s="42">
        <f t="shared" si="60"/>
        <v>0</v>
      </c>
    </row>
    <row r="916" spans="1:32" hidden="1" x14ac:dyDescent="0.15">
      <c r="A916" s="12" t="s">
        <v>2538</v>
      </c>
      <c r="B916" s="12">
        <v>39</v>
      </c>
      <c r="C916" s="12" t="s">
        <v>401</v>
      </c>
      <c r="D916" s="12" t="s">
        <v>6</v>
      </c>
      <c r="E916" s="12" t="s">
        <v>6</v>
      </c>
      <c r="F916" s="12" t="s">
        <v>352</v>
      </c>
      <c r="G916" s="12" t="s">
        <v>2539</v>
      </c>
      <c r="H916" s="12" t="s">
        <v>490</v>
      </c>
      <c r="I916" s="12" t="s">
        <v>375</v>
      </c>
      <c r="J916" s="12" t="s">
        <v>1100</v>
      </c>
      <c r="K916" s="12" t="s">
        <v>714</v>
      </c>
      <c r="L916" s="12" t="s">
        <v>712</v>
      </c>
      <c r="M916" s="12" t="s">
        <v>376</v>
      </c>
      <c r="N916" s="13">
        <v>6.4545440000000003</v>
      </c>
      <c r="O916" s="13">
        <v>6.4545440000000003</v>
      </c>
      <c r="P916" s="13">
        <v>6.4545440000000003</v>
      </c>
      <c r="Q916" s="13">
        <v>6.4545440000000003</v>
      </c>
      <c r="R916" s="13">
        <v>6.4545440000000003</v>
      </c>
      <c r="S916" s="13">
        <v>6.4545440000000003</v>
      </c>
      <c r="T916" s="13">
        <v>6.4545440000000003</v>
      </c>
      <c r="U916" s="13">
        <v>6.4545440000000003</v>
      </c>
      <c r="V916" s="13">
        <v>6.4545440000000003</v>
      </c>
      <c r="W916" s="13">
        <v>6.4545440000000003</v>
      </c>
      <c r="X916" s="13">
        <v>6.4545440000000003</v>
      </c>
      <c r="Y916" s="30">
        <v>6.4545440000000003</v>
      </c>
      <c r="Z916" s="14">
        <v>77.454527999999996</v>
      </c>
      <c r="AA916" s="13">
        <v>6.4545440000000003</v>
      </c>
      <c r="AB916" s="13">
        <v>6.4545440000000003</v>
      </c>
      <c r="AC916" s="42">
        <f t="shared" si="57"/>
        <v>12.909088000000001</v>
      </c>
      <c r="AD916" s="42">
        <f t="shared" si="58"/>
        <v>0</v>
      </c>
      <c r="AE916" s="42">
        <f t="shared" si="59"/>
        <v>0</v>
      </c>
      <c r="AF916" s="42">
        <f t="shared" si="60"/>
        <v>0</v>
      </c>
    </row>
    <row r="917" spans="1:32" hidden="1" x14ac:dyDescent="0.15">
      <c r="A917" s="12" t="s">
        <v>2540</v>
      </c>
      <c r="B917" s="12">
        <v>39</v>
      </c>
      <c r="C917" s="12" t="s">
        <v>401</v>
      </c>
      <c r="D917" s="12" t="s">
        <v>6</v>
      </c>
      <c r="E917" s="12" t="s">
        <v>6</v>
      </c>
      <c r="F917" s="12" t="s">
        <v>352</v>
      </c>
      <c r="G917" s="12" t="s">
        <v>2541</v>
      </c>
      <c r="H917" s="12" t="s">
        <v>366</v>
      </c>
      <c r="I917" s="12" t="s">
        <v>367</v>
      </c>
      <c r="J917" s="12" t="s">
        <v>2542</v>
      </c>
      <c r="K917" s="12" t="s">
        <v>278</v>
      </c>
      <c r="L917" s="12" t="s">
        <v>365</v>
      </c>
      <c r="M917" s="12" t="s">
        <v>376</v>
      </c>
      <c r="N917" s="13">
        <v>2.1419999999999999</v>
      </c>
      <c r="O917" s="13">
        <v>2.1419999999999999</v>
      </c>
      <c r="P917" s="13">
        <v>2.1419999999999999</v>
      </c>
      <c r="Q917" s="13">
        <v>2.1419999999999999</v>
      </c>
      <c r="R917" s="13">
        <v>2.1419999999999999</v>
      </c>
      <c r="S917" s="13">
        <v>2.1419999999999999</v>
      </c>
      <c r="T917" s="13">
        <v>2.1419999999999999</v>
      </c>
      <c r="U917" s="13">
        <v>2.1419999999999999</v>
      </c>
      <c r="V917" s="13">
        <v>2.1419999999999999</v>
      </c>
      <c r="W917" s="13">
        <v>2.1419999999999999</v>
      </c>
      <c r="X917" s="13">
        <v>2.1419999999999999</v>
      </c>
      <c r="Y917" s="30">
        <v>2.1419999999999999</v>
      </c>
      <c r="Z917" s="14">
        <v>25.704000000000001</v>
      </c>
      <c r="AA917" s="13">
        <v>2.1419999999999999</v>
      </c>
      <c r="AB917" s="13">
        <v>2.1419999999999999</v>
      </c>
      <c r="AC917" s="42">
        <f t="shared" si="57"/>
        <v>4.2839999999999998</v>
      </c>
      <c r="AD917" s="42">
        <f t="shared" si="58"/>
        <v>0</v>
      </c>
      <c r="AE917" s="42">
        <f t="shared" si="59"/>
        <v>0</v>
      </c>
      <c r="AF917" s="42">
        <f t="shared" si="60"/>
        <v>0</v>
      </c>
    </row>
    <row r="918" spans="1:32" hidden="1" x14ac:dyDescent="0.15">
      <c r="A918" s="12" t="s">
        <v>2543</v>
      </c>
      <c r="B918" s="12">
        <v>39</v>
      </c>
      <c r="C918" s="12" t="s">
        <v>401</v>
      </c>
      <c r="D918" s="12" t="s">
        <v>6</v>
      </c>
      <c r="E918" s="12" t="s">
        <v>6</v>
      </c>
      <c r="F918" s="12" t="s">
        <v>352</v>
      </c>
      <c r="G918" s="12" t="s">
        <v>2544</v>
      </c>
      <c r="H918" s="12" t="s">
        <v>374</v>
      </c>
      <c r="I918" s="12" t="s">
        <v>375</v>
      </c>
      <c r="J918" s="12" t="s">
        <v>1837</v>
      </c>
      <c r="K918" s="12" t="s">
        <v>76</v>
      </c>
      <c r="L918" s="12" t="s">
        <v>389</v>
      </c>
      <c r="M918" s="12" t="s">
        <v>376</v>
      </c>
      <c r="N918" s="13">
        <v>34.549999999999997</v>
      </c>
      <c r="O918" s="13">
        <v>34.549999999999997</v>
      </c>
      <c r="P918" s="13">
        <v>34.549999999999997</v>
      </c>
      <c r="Q918" s="13">
        <v>34.549999999999997</v>
      </c>
      <c r="R918" s="13">
        <v>34.549999999999997</v>
      </c>
      <c r="S918" s="13">
        <v>34.549999999999997</v>
      </c>
      <c r="T918" s="13">
        <v>34.549999999999997</v>
      </c>
      <c r="U918" s="13">
        <v>34.549999999999997</v>
      </c>
      <c r="V918" s="13">
        <v>34.549999999999997</v>
      </c>
      <c r="W918" s="13">
        <v>34.549999999999997</v>
      </c>
      <c r="X918" s="13">
        <v>34.549999999999997</v>
      </c>
      <c r="Y918" s="30">
        <v>34.549999999999997</v>
      </c>
      <c r="Z918" s="14">
        <v>414.6</v>
      </c>
      <c r="AA918" s="13">
        <v>34.549999999999997</v>
      </c>
      <c r="AB918" s="13">
        <v>34.549999999999997</v>
      </c>
      <c r="AC918" s="42">
        <f t="shared" si="57"/>
        <v>69.099999999999994</v>
      </c>
      <c r="AD918" s="42">
        <f t="shared" si="58"/>
        <v>0</v>
      </c>
      <c r="AE918" s="42">
        <f t="shared" si="59"/>
        <v>0</v>
      </c>
      <c r="AF918" s="42">
        <f t="shared" si="60"/>
        <v>0</v>
      </c>
    </row>
    <row r="919" spans="1:32" hidden="1" x14ac:dyDescent="0.15">
      <c r="A919" s="12" t="s">
        <v>2545</v>
      </c>
      <c r="B919" s="12">
        <v>39</v>
      </c>
      <c r="C919" s="12" t="s">
        <v>401</v>
      </c>
      <c r="D919" s="12" t="s">
        <v>6</v>
      </c>
      <c r="E919" s="12" t="s">
        <v>6</v>
      </c>
      <c r="F919" s="12" t="s">
        <v>352</v>
      </c>
      <c r="G919" s="12" t="s">
        <v>2546</v>
      </c>
      <c r="H919" s="12" t="s">
        <v>490</v>
      </c>
      <c r="I919" s="12" t="s">
        <v>375</v>
      </c>
      <c r="J919" s="12" t="s">
        <v>1157</v>
      </c>
      <c r="K919" s="12" t="s">
        <v>1157</v>
      </c>
      <c r="L919" s="12" t="s">
        <v>594</v>
      </c>
      <c r="M919" s="12" t="s">
        <v>376</v>
      </c>
      <c r="N919" s="13">
        <v>5.32</v>
      </c>
      <c r="O919" s="13">
        <v>5.32</v>
      </c>
      <c r="P919" s="13">
        <v>5.32</v>
      </c>
      <c r="Q919" s="13">
        <v>5.32</v>
      </c>
      <c r="R919" s="13">
        <v>5.32</v>
      </c>
      <c r="S919" s="13">
        <v>5.32</v>
      </c>
      <c r="T919" s="13">
        <v>5.32</v>
      </c>
      <c r="U919" s="13">
        <v>5.32</v>
      </c>
      <c r="V919" s="13">
        <v>5.32</v>
      </c>
      <c r="W919" s="13">
        <v>5.32</v>
      </c>
      <c r="X919" s="13">
        <v>5.32</v>
      </c>
      <c r="Y919" s="30">
        <v>5.32</v>
      </c>
      <c r="Z919" s="14">
        <v>63.84</v>
      </c>
      <c r="AA919" s="13">
        <v>5.32</v>
      </c>
      <c r="AB919" s="13">
        <v>5.32</v>
      </c>
      <c r="AC919" s="42">
        <f t="shared" si="57"/>
        <v>10.64</v>
      </c>
      <c r="AD919" s="42">
        <f t="shared" si="58"/>
        <v>0</v>
      </c>
      <c r="AE919" s="42">
        <f t="shared" si="59"/>
        <v>0</v>
      </c>
      <c r="AF919" s="42">
        <f t="shared" si="60"/>
        <v>0</v>
      </c>
    </row>
    <row r="920" spans="1:32" hidden="1" x14ac:dyDescent="0.15">
      <c r="A920" s="12" t="s">
        <v>2547</v>
      </c>
      <c r="B920" s="12">
        <v>39</v>
      </c>
      <c r="C920" s="12" t="s">
        <v>401</v>
      </c>
      <c r="D920" s="12" t="s">
        <v>6</v>
      </c>
      <c r="E920" s="12" t="s">
        <v>6</v>
      </c>
      <c r="F920" s="12" t="s">
        <v>352</v>
      </c>
      <c r="G920" s="12" t="s">
        <v>2548</v>
      </c>
      <c r="H920" s="12" t="s">
        <v>404</v>
      </c>
      <c r="I920" s="12" t="s">
        <v>404</v>
      </c>
      <c r="J920" s="12" t="s">
        <v>198</v>
      </c>
      <c r="K920" s="12" t="s">
        <v>198</v>
      </c>
      <c r="L920" s="12" t="s">
        <v>403</v>
      </c>
      <c r="M920" s="12" t="s">
        <v>376</v>
      </c>
      <c r="N920" s="13">
        <v>1.65</v>
      </c>
      <c r="O920" s="13">
        <v>1.65</v>
      </c>
      <c r="P920" s="13">
        <v>1.65</v>
      </c>
      <c r="Q920" s="13">
        <v>1.65</v>
      </c>
      <c r="R920" s="13">
        <v>1.65</v>
      </c>
      <c r="S920" s="13">
        <v>1.65</v>
      </c>
      <c r="T920" s="13">
        <v>1.65</v>
      </c>
      <c r="U920" s="13">
        <v>1.65</v>
      </c>
      <c r="V920" s="13">
        <v>1.65</v>
      </c>
      <c r="W920" s="13">
        <v>1.65</v>
      </c>
      <c r="X920" s="13">
        <v>1.65</v>
      </c>
      <c r="Y920" s="30">
        <v>1.65</v>
      </c>
      <c r="Z920" s="14">
        <v>19.8</v>
      </c>
      <c r="AA920" s="13">
        <v>1.65</v>
      </c>
      <c r="AB920" s="13">
        <v>1.65</v>
      </c>
      <c r="AC920" s="42">
        <f t="shared" si="57"/>
        <v>3.3</v>
      </c>
      <c r="AD920" s="42">
        <f t="shared" si="58"/>
        <v>0</v>
      </c>
      <c r="AE920" s="42">
        <f t="shared" si="59"/>
        <v>0</v>
      </c>
      <c r="AF920" s="42">
        <f t="shared" si="60"/>
        <v>0</v>
      </c>
    </row>
    <row r="921" spans="1:32" hidden="1" x14ac:dyDescent="0.15">
      <c r="A921" s="12" t="s">
        <v>2549</v>
      </c>
      <c r="B921" s="12">
        <v>39</v>
      </c>
      <c r="C921" s="12" t="s">
        <v>401</v>
      </c>
      <c r="D921" s="12" t="s">
        <v>6</v>
      </c>
      <c r="E921" s="12" t="s">
        <v>6</v>
      </c>
      <c r="F921" s="12" t="s">
        <v>352</v>
      </c>
      <c r="G921" s="12" t="s">
        <v>2550</v>
      </c>
      <c r="H921" s="12" t="s">
        <v>366</v>
      </c>
      <c r="I921" s="12" t="s">
        <v>367</v>
      </c>
      <c r="J921" s="12" t="s">
        <v>2551</v>
      </c>
      <c r="K921" s="12" t="s">
        <v>232</v>
      </c>
      <c r="L921" s="12" t="s">
        <v>919</v>
      </c>
      <c r="M921" s="12" t="s">
        <v>376</v>
      </c>
      <c r="N921" s="13">
        <v>6.5</v>
      </c>
      <c r="O921" s="13">
        <v>6.5</v>
      </c>
      <c r="P921" s="13">
        <v>6.5</v>
      </c>
      <c r="Q921" s="13">
        <v>6.5</v>
      </c>
      <c r="R921" s="13">
        <v>6.5</v>
      </c>
      <c r="S921" s="13">
        <v>6.5</v>
      </c>
      <c r="T921" s="13">
        <v>6.5</v>
      </c>
      <c r="U921" s="13">
        <v>6.5</v>
      </c>
      <c r="V921" s="13">
        <v>6.5</v>
      </c>
      <c r="W921" s="13">
        <v>6.5</v>
      </c>
      <c r="X921" s="13">
        <v>6.5</v>
      </c>
      <c r="Y921" s="30">
        <v>6.5</v>
      </c>
      <c r="Z921" s="14">
        <v>78</v>
      </c>
      <c r="AA921" s="13">
        <v>6.5</v>
      </c>
      <c r="AB921" s="13">
        <v>6.5</v>
      </c>
      <c r="AC921" s="42">
        <f t="shared" si="57"/>
        <v>13</v>
      </c>
      <c r="AD921" s="42">
        <f t="shared" si="58"/>
        <v>0</v>
      </c>
      <c r="AE921" s="42">
        <f t="shared" si="59"/>
        <v>0</v>
      </c>
      <c r="AF921" s="42">
        <f t="shared" si="60"/>
        <v>0</v>
      </c>
    </row>
    <row r="922" spans="1:32" hidden="1" x14ac:dyDescent="0.15">
      <c r="A922" s="12" t="s">
        <v>2552</v>
      </c>
      <c r="B922" s="12">
        <v>39</v>
      </c>
      <c r="C922" s="12" t="s">
        <v>401</v>
      </c>
      <c r="D922" s="12" t="s">
        <v>6</v>
      </c>
      <c r="E922" s="12" t="s">
        <v>6</v>
      </c>
      <c r="F922" s="12" t="s">
        <v>352</v>
      </c>
      <c r="G922" s="12" t="s">
        <v>2553</v>
      </c>
      <c r="H922" s="12" t="s">
        <v>490</v>
      </c>
      <c r="I922" s="12" t="s">
        <v>375</v>
      </c>
      <c r="J922" s="12" t="s">
        <v>2554</v>
      </c>
      <c r="K922" s="12" t="s">
        <v>1436</v>
      </c>
      <c r="L922" s="12" t="s">
        <v>842</v>
      </c>
      <c r="M922" s="12" t="s">
        <v>376</v>
      </c>
      <c r="N922" s="13">
        <v>160.39599999999999</v>
      </c>
      <c r="O922" s="13">
        <v>160.39599999999999</v>
      </c>
      <c r="P922" s="13">
        <v>160.38218800000001</v>
      </c>
      <c r="Q922" s="13">
        <v>128.3168</v>
      </c>
      <c r="R922" s="13">
        <v>160.392978</v>
      </c>
      <c r="S922" s="13">
        <v>160.39599999999999</v>
      </c>
      <c r="T922" s="13">
        <v>160.39599999999999</v>
      </c>
      <c r="U922" s="13">
        <v>160.39599999999999</v>
      </c>
      <c r="V922" s="13">
        <v>144.95714100000001</v>
      </c>
      <c r="W922" s="13">
        <v>156.0301</v>
      </c>
      <c r="X922" s="13">
        <v>154.24356700000001</v>
      </c>
      <c r="Y922" s="30">
        <v>156.030101</v>
      </c>
      <c r="Z922" s="14">
        <v>1862.3328750000001</v>
      </c>
      <c r="AA922" s="13">
        <v>156.0301</v>
      </c>
      <c r="AB922" s="13">
        <v>156.0301</v>
      </c>
      <c r="AC922" s="42">
        <f t="shared" si="57"/>
        <v>312.06020000000001</v>
      </c>
      <c r="AD922" s="42">
        <f t="shared" si="58"/>
        <v>-4.3658999999999821</v>
      </c>
      <c r="AE922" s="42">
        <f t="shared" si="59"/>
        <v>-4.3658999999999821</v>
      </c>
      <c r="AF922" s="42">
        <f t="shared" si="60"/>
        <v>-8.7317999999999643</v>
      </c>
    </row>
    <row r="923" spans="1:32" hidden="1" x14ac:dyDescent="0.15">
      <c r="A923" s="12" t="s">
        <v>2555</v>
      </c>
      <c r="B923" s="12">
        <v>39</v>
      </c>
      <c r="C923" s="12" t="s">
        <v>401</v>
      </c>
      <c r="D923" s="12" t="s">
        <v>6</v>
      </c>
      <c r="E923" s="12" t="s">
        <v>6</v>
      </c>
      <c r="F923" s="12" t="s">
        <v>352</v>
      </c>
      <c r="G923" s="12" t="s">
        <v>2556</v>
      </c>
      <c r="H923" s="12" t="s">
        <v>404</v>
      </c>
      <c r="I923" s="12" t="s">
        <v>404</v>
      </c>
      <c r="J923" s="12" t="s">
        <v>1429</v>
      </c>
      <c r="K923" s="12" t="s">
        <v>1429</v>
      </c>
      <c r="L923" s="12" t="s">
        <v>403</v>
      </c>
      <c r="M923" s="12" t="s">
        <v>358</v>
      </c>
      <c r="N923" s="13">
        <v>10.8048</v>
      </c>
      <c r="O923" s="13">
        <v>10.8048</v>
      </c>
      <c r="P923" s="13">
        <v>10.8048</v>
      </c>
      <c r="Q923" s="13">
        <v>10.8048</v>
      </c>
      <c r="R923" s="13">
        <v>10.8048</v>
      </c>
      <c r="S923" s="13">
        <v>10.8048</v>
      </c>
      <c r="T923" s="13">
        <v>10.8048</v>
      </c>
      <c r="U923" s="13">
        <v>10.8048</v>
      </c>
      <c r="V923" s="13">
        <v>10.8048</v>
      </c>
      <c r="W923" s="13">
        <v>10.8048</v>
      </c>
      <c r="X923" s="13">
        <v>10.8048</v>
      </c>
      <c r="Y923" s="30">
        <v>10.8048</v>
      </c>
      <c r="Z923" s="14">
        <v>129.6576</v>
      </c>
      <c r="AA923" s="13">
        <v>10.8048</v>
      </c>
      <c r="AB923" s="13">
        <v>10.8048</v>
      </c>
      <c r="AC923" s="42">
        <f t="shared" si="57"/>
        <v>21.6096</v>
      </c>
      <c r="AD923" s="42">
        <f t="shared" si="58"/>
        <v>0</v>
      </c>
      <c r="AE923" s="42">
        <f t="shared" si="59"/>
        <v>0</v>
      </c>
      <c r="AF923" s="42">
        <f t="shared" si="60"/>
        <v>0</v>
      </c>
    </row>
    <row r="924" spans="1:32" hidden="1" x14ac:dyDescent="0.15">
      <c r="A924" s="12" t="s">
        <v>2557</v>
      </c>
      <c r="B924" s="12">
        <v>39</v>
      </c>
      <c r="C924" s="12" t="s">
        <v>401</v>
      </c>
      <c r="D924" s="12" t="s">
        <v>6</v>
      </c>
      <c r="E924" s="12" t="s">
        <v>6</v>
      </c>
      <c r="F924" s="12" t="s">
        <v>352</v>
      </c>
      <c r="G924" s="12" t="s">
        <v>2558</v>
      </c>
      <c r="H924" s="12" t="s">
        <v>374</v>
      </c>
      <c r="I924" s="12" t="s">
        <v>375</v>
      </c>
      <c r="J924" s="12" t="s">
        <v>2559</v>
      </c>
      <c r="K924" s="12" t="s">
        <v>1864</v>
      </c>
      <c r="L924" s="12" t="s">
        <v>1859</v>
      </c>
      <c r="M924" s="12" t="s">
        <v>376</v>
      </c>
      <c r="N924" s="13">
        <v>2.0369999999999999</v>
      </c>
      <c r="O924" s="13">
        <v>2.0369999999999999</v>
      </c>
      <c r="P924" s="13">
        <v>2.0369999999999999</v>
      </c>
      <c r="Q924" s="13">
        <v>2.0369999999999999</v>
      </c>
      <c r="R924" s="13">
        <v>2.0369999999999999</v>
      </c>
      <c r="S924" s="13">
        <v>2.0369999999999999</v>
      </c>
      <c r="T924" s="13">
        <v>2.0369999999999999</v>
      </c>
      <c r="U924" s="13">
        <v>2.0369999999999999</v>
      </c>
      <c r="V924" s="13">
        <v>2.0369999999999999</v>
      </c>
      <c r="W924" s="13">
        <v>2.0369999999999999</v>
      </c>
      <c r="X924" s="13">
        <v>2.0369999999999999</v>
      </c>
      <c r="Y924" s="30">
        <v>2.0369999999999999</v>
      </c>
      <c r="Z924" s="14">
        <v>24.443999999999999</v>
      </c>
      <c r="AA924" s="13">
        <v>2.0369999999999999</v>
      </c>
      <c r="AB924" s="13">
        <v>2.0369999999999999</v>
      </c>
      <c r="AC924" s="42">
        <f t="shared" si="57"/>
        <v>4.0739999999999998</v>
      </c>
      <c r="AD924" s="42">
        <f t="shared" si="58"/>
        <v>0</v>
      </c>
      <c r="AE924" s="42">
        <f t="shared" si="59"/>
        <v>0</v>
      </c>
      <c r="AF924" s="42">
        <f t="shared" si="60"/>
        <v>0</v>
      </c>
    </row>
    <row r="925" spans="1:32" hidden="1" x14ac:dyDescent="0.15">
      <c r="A925" s="12" t="s">
        <v>2560</v>
      </c>
      <c r="B925" s="12">
        <v>39</v>
      </c>
      <c r="C925" s="12" t="s">
        <v>401</v>
      </c>
      <c r="D925" s="12" t="s">
        <v>6</v>
      </c>
      <c r="E925" s="12" t="s">
        <v>6</v>
      </c>
      <c r="F925" s="12" t="s">
        <v>352</v>
      </c>
      <c r="G925" s="12" t="s">
        <v>2561</v>
      </c>
      <c r="H925" s="12" t="s">
        <v>374</v>
      </c>
      <c r="I925" s="12" t="s">
        <v>375</v>
      </c>
      <c r="J925" s="12" t="s">
        <v>2562</v>
      </c>
      <c r="K925" s="12" t="s">
        <v>2562</v>
      </c>
      <c r="L925" s="12" t="s">
        <v>389</v>
      </c>
      <c r="M925" s="12" t="s">
        <v>358</v>
      </c>
      <c r="N925" s="13">
        <v>1.337</v>
      </c>
      <c r="O925" s="13">
        <v>1.337</v>
      </c>
      <c r="P925" s="13">
        <v>1.337</v>
      </c>
      <c r="Q925" s="13">
        <v>1.337</v>
      </c>
      <c r="R925" s="13">
        <v>1.337</v>
      </c>
      <c r="S925" s="13">
        <v>1.337</v>
      </c>
      <c r="T925" s="13">
        <v>1.337</v>
      </c>
      <c r="U925" s="13">
        <v>1.337</v>
      </c>
      <c r="V925" s="13">
        <v>1.337</v>
      </c>
      <c r="W925" s="13">
        <v>1.337</v>
      </c>
      <c r="X925" s="13">
        <v>1.337</v>
      </c>
      <c r="Y925" s="30">
        <v>1.337</v>
      </c>
      <c r="Z925" s="14">
        <v>16.044</v>
      </c>
      <c r="AA925" s="13">
        <v>1.337</v>
      </c>
      <c r="AB925" s="13">
        <v>1.337</v>
      </c>
      <c r="AC925" s="42">
        <f t="shared" si="57"/>
        <v>2.6739999999999999</v>
      </c>
      <c r="AD925" s="42">
        <f t="shared" si="58"/>
        <v>0</v>
      </c>
      <c r="AE925" s="42">
        <f t="shared" si="59"/>
        <v>0</v>
      </c>
      <c r="AF925" s="42">
        <f t="shared" si="60"/>
        <v>0</v>
      </c>
    </row>
    <row r="926" spans="1:32" hidden="1" x14ac:dyDescent="0.15">
      <c r="A926" s="12" t="s">
        <v>2563</v>
      </c>
      <c r="B926" s="12">
        <v>39</v>
      </c>
      <c r="C926" s="12" t="s">
        <v>401</v>
      </c>
      <c r="D926" s="12" t="s">
        <v>6</v>
      </c>
      <c r="E926" s="12" t="s">
        <v>6</v>
      </c>
      <c r="F926" s="12" t="s">
        <v>352</v>
      </c>
      <c r="G926" s="12" t="s">
        <v>2564</v>
      </c>
      <c r="H926" s="12" t="s">
        <v>355</v>
      </c>
      <c r="I926" s="12" t="s">
        <v>355</v>
      </c>
      <c r="J926" s="12" t="s">
        <v>599</v>
      </c>
      <c r="K926" s="12" t="s">
        <v>599</v>
      </c>
      <c r="L926" s="12" t="s">
        <v>354</v>
      </c>
      <c r="M926" s="12" t="s">
        <v>376</v>
      </c>
      <c r="N926" s="13">
        <v>10.894</v>
      </c>
      <c r="O926" s="13">
        <v>10.894</v>
      </c>
      <c r="P926" s="13">
        <v>10.894</v>
      </c>
      <c r="Q926" s="13">
        <v>10.894</v>
      </c>
      <c r="R926" s="13">
        <v>10.894</v>
      </c>
      <c r="S926" s="13">
        <v>10.894</v>
      </c>
      <c r="T926" s="13">
        <v>10.894</v>
      </c>
      <c r="U926" s="13">
        <v>10.894</v>
      </c>
      <c r="V926" s="13">
        <v>10.894</v>
      </c>
      <c r="W926" s="13">
        <v>10.894</v>
      </c>
      <c r="X926" s="13">
        <v>10.894</v>
      </c>
      <c r="Y926" s="30">
        <v>10.894</v>
      </c>
      <c r="Z926" s="14">
        <v>130.72800000000001</v>
      </c>
      <c r="AA926" s="13">
        <v>10.894</v>
      </c>
      <c r="AB926" s="13">
        <v>10.894</v>
      </c>
      <c r="AC926" s="42">
        <f t="shared" si="57"/>
        <v>21.788</v>
      </c>
      <c r="AD926" s="42">
        <f t="shared" si="58"/>
        <v>0</v>
      </c>
      <c r="AE926" s="42">
        <f t="shared" si="59"/>
        <v>0</v>
      </c>
      <c r="AF926" s="42">
        <f t="shared" si="60"/>
        <v>0</v>
      </c>
    </row>
    <row r="927" spans="1:32" hidden="1" x14ac:dyDescent="0.15">
      <c r="A927" s="12" t="s">
        <v>2565</v>
      </c>
      <c r="B927" s="12">
        <v>39</v>
      </c>
      <c r="C927" s="12" t="s">
        <v>401</v>
      </c>
      <c r="D927" s="12" t="s">
        <v>6</v>
      </c>
      <c r="E927" s="12" t="s">
        <v>6</v>
      </c>
      <c r="F927" s="12" t="s">
        <v>352</v>
      </c>
      <c r="G927" s="12" t="s">
        <v>2566</v>
      </c>
      <c r="H927" s="12" t="s">
        <v>404</v>
      </c>
      <c r="I927" s="12" t="s">
        <v>404</v>
      </c>
      <c r="J927" s="12" t="s">
        <v>2567</v>
      </c>
      <c r="K927" s="12" t="s">
        <v>2567</v>
      </c>
      <c r="L927" s="12" t="s">
        <v>403</v>
      </c>
      <c r="M927" s="12" t="s">
        <v>358</v>
      </c>
      <c r="N927" s="13">
        <v>1.0369999999999999</v>
      </c>
      <c r="O927" s="13">
        <v>1.0369999999999999</v>
      </c>
      <c r="P927" s="13">
        <v>1.0369999999999999</v>
      </c>
      <c r="Q927" s="13">
        <v>1.0369999999999999</v>
      </c>
      <c r="R927" s="13">
        <v>1.0369999999999999</v>
      </c>
      <c r="S927" s="13">
        <v>1.0369999999999999</v>
      </c>
      <c r="T927" s="13">
        <v>1.0369999999999999</v>
      </c>
      <c r="U927" s="13">
        <v>1.0369999999999999</v>
      </c>
      <c r="V927" s="13">
        <v>1.0369999999999999</v>
      </c>
      <c r="W927" s="13">
        <v>1.0369999999999999</v>
      </c>
      <c r="X927" s="13">
        <v>1.0369999999999999</v>
      </c>
      <c r="Y927" s="30">
        <v>1.0369999999999999</v>
      </c>
      <c r="Z927" s="14">
        <v>12.444000000000001</v>
      </c>
      <c r="AA927" s="13">
        <v>1.0369999999999999</v>
      </c>
      <c r="AB927" s="13">
        <v>1.0369999999999999</v>
      </c>
      <c r="AC927" s="42">
        <f t="shared" si="57"/>
        <v>2.0739999999999998</v>
      </c>
      <c r="AD927" s="42">
        <f t="shared" si="58"/>
        <v>0</v>
      </c>
      <c r="AE927" s="42">
        <f t="shared" si="59"/>
        <v>0</v>
      </c>
      <c r="AF927" s="42">
        <f t="shared" si="60"/>
        <v>0</v>
      </c>
    </row>
    <row r="928" spans="1:32" hidden="1" x14ac:dyDescent="0.15">
      <c r="A928" s="12" t="s">
        <v>2568</v>
      </c>
      <c r="B928" s="12">
        <v>39</v>
      </c>
      <c r="C928" s="12" t="s">
        <v>401</v>
      </c>
      <c r="D928" s="12" t="s">
        <v>6</v>
      </c>
      <c r="E928" s="12" t="s">
        <v>6</v>
      </c>
      <c r="F928" s="12" t="s">
        <v>352</v>
      </c>
      <c r="G928" s="12" t="s">
        <v>2569</v>
      </c>
      <c r="H928" s="12" t="s">
        <v>404</v>
      </c>
      <c r="I928" s="12" t="s">
        <v>404</v>
      </c>
      <c r="J928" s="12" t="s">
        <v>143</v>
      </c>
      <c r="K928" s="12" t="s">
        <v>143</v>
      </c>
      <c r="L928" s="12" t="s">
        <v>1146</v>
      </c>
      <c r="M928" s="12" t="s">
        <v>376</v>
      </c>
      <c r="N928" s="13">
        <v>10.14475</v>
      </c>
      <c r="O928" s="13">
        <v>10.14475</v>
      </c>
      <c r="P928" s="13">
        <v>10.14475</v>
      </c>
      <c r="Q928" s="13">
        <v>10.14475</v>
      </c>
      <c r="R928" s="13">
        <v>10.14475</v>
      </c>
      <c r="S928" s="13">
        <v>10.14475</v>
      </c>
      <c r="T928" s="13">
        <v>10.14475</v>
      </c>
      <c r="U928" s="13">
        <v>10.14475</v>
      </c>
      <c r="V928" s="13">
        <v>10.14475</v>
      </c>
      <c r="W928" s="13">
        <v>10.14475</v>
      </c>
      <c r="X928" s="13">
        <v>10.14475</v>
      </c>
      <c r="Y928" s="30">
        <v>10.14475</v>
      </c>
      <c r="Z928" s="14">
        <v>121.73699999999999</v>
      </c>
      <c r="AA928" s="13">
        <v>10.14475</v>
      </c>
      <c r="AB928" s="13">
        <v>10.14475</v>
      </c>
      <c r="AC928" s="42">
        <f t="shared" si="57"/>
        <v>20.2895</v>
      </c>
      <c r="AD928" s="42">
        <f t="shared" si="58"/>
        <v>0</v>
      </c>
      <c r="AE928" s="42">
        <f t="shared" si="59"/>
        <v>0</v>
      </c>
      <c r="AF928" s="42">
        <f t="shared" si="60"/>
        <v>0</v>
      </c>
    </row>
    <row r="929" spans="1:32" hidden="1" x14ac:dyDescent="0.15">
      <c r="A929" s="12" t="s">
        <v>2570</v>
      </c>
      <c r="B929" s="12">
        <v>39</v>
      </c>
      <c r="C929" s="12" t="s">
        <v>401</v>
      </c>
      <c r="D929" s="12" t="s">
        <v>6</v>
      </c>
      <c r="E929" s="12" t="s">
        <v>6</v>
      </c>
      <c r="F929" s="12" t="s">
        <v>352</v>
      </c>
      <c r="G929" s="12" t="s">
        <v>2571</v>
      </c>
      <c r="H929" s="12" t="s">
        <v>366</v>
      </c>
      <c r="I929" s="12" t="s">
        <v>367</v>
      </c>
      <c r="J929" s="12" t="s">
        <v>238</v>
      </c>
      <c r="K929" s="12" t="s">
        <v>238</v>
      </c>
      <c r="L929" s="12" t="s">
        <v>919</v>
      </c>
      <c r="M929" s="12" t="s">
        <v>376</v>
      </c>
      <c r="N929" s="13">
        <v>138.99381299999999</v>
      </c>
      <c r="O929" s="13">
        <v>138.99381299999999</v>
      </c>
      <c r="P929" s="13">
        <v>138.99381299999999</v>
      </c>
      <c r="Q929" s="13">
        <v>138.99381299999999</v>
      </c>
      <c r="R929" s="13">
        <v>138.99381299999999</v>
      </c>
      <c r="S929" s="13">
        <v>138.99381299999999</v>
      </c>
      <c r="T929" s="13">
        <v>138.99381299999999</v>
      </c>
      <c r="U929" s="13">
        <v>138.99381299999999</v>
      </c>
      <c r="V929" s="13">
        <v>138.99381299999999</v>
      </c>
      <c r="W929" s="13">
        <v>138.99381299999999</v>
      </c>
      <c r="X929" s="13">
        <v>138.99381299999999</v>
      </c>
      <c r="Y929" s="30">
        <v>138.99381299999999</v>
      </c>
      <c r="Z929" s="14">
        <v>1667.9257560000001</v>
      </c>
      <c r="AA929" s="13">
        <v>138.99381299999999</v>
      </c>
      <c r="AB929" s="13">
        <v>138.99381299999999</v>
      </c>
      <c r="AC929" s="42">
        <f t="shared" si="57"/>
        <v>277.98762599999998</v>
      </c>
      <c r="AD929" s="42">
        <f t="shared" si="58"/>
        <v>0</v>
      </c>
      <c r="AE929" s="42">
        <f t="shared" si="59"/>
        <v>0</v>
      </c>
      <c r="AF929" s="42">
        <f t="shared" si="60"/>
        <v>0</v>
      </c>
    </row>
    <row r="930" spans="1:32" hidden="1" x14ac:dyDescent="0.15">
      <c r="A930" s="12" t="s">
        <v>2572</v>
      </c>
      <c r="B930" s="12">
        <v>39</v>
      </c>
      <c r="C930" s="12" t="s">
        <v>401</v>
      </c>
      <c r="D930" s="12" t="s">
        <v>6</v>
      </c>
      <c r="E930" s="12" t="s">
        <v>6</v>
      </c>
      <c r="F930" s="12" t="s">
        <v>352</v>
      </c>
      <c r="G930" s="12" t="s">
        <v>2573</v>
      </c>
      <c r="H930" s="12" t="s">
        <v>404</v>
      </c>
      <c r="I930" s="12" t="s">
        <v>404</v>
      </c>
      <c r="J930" s="12" t="s">
        <v>2574</v>
      </c>
      <c r="K930" s="12" t="s">
        <v>2574</v>
      </c>
      <c r="L930" s="12" t="s">
        <v>403</v>
      </c>
      <c r="M930" s="12" t="s">
        <v>358</v>
      </c>
      <c r="N930" s="13">
        <v>8</v>
      </c>
      <c r="O930" s="13">
        <v>8</v>
      </c>
      <c r="P930" s="13">
        <v>8</v>
      </c>
      <c r="Q930" s="13">
        <v>8</v>
      </c>
      <c r="R930" s="13">
        <v>8</v>
      </c>
      <c r="S930" s="13">
        <v>8</v>
      </c>
      <c r="T930" s="13">
        <v>8</v>
      </c>
      <c r="U930" s="13">
        <v>8</v>
      </c>
      <c r="V930" s="13">
        <v>8</v>
      </c>
      <c r="W930" s="13">
        <v>8</v>
      </c>
      <c r="X930" s="13">
        <v>8</v>
      </c>
      <c r="Y930" s="30">
        <v>8</v>
      </c>
      <c r="Z930" s="14">
        <v>96</v>
      </c>
      <c r="AA930" s="13">
        <v>8</v>
      </c>
      <c r="AB930" s="13">
        <v>8</v>
      </c>
      <c r="AC930" s="42">
        <f t="shared" si="57"/>
        <v>16</v>
      </c>
      <c r="AD930" s="42">
        <f t="shared" si="58"/>
        <v>0</v>
      </c>
      <c r="AE930" s="42">
        <f t="shared" si="59"/>
        <v>0</v>
      </c>
      <c r="AF930" s="42">
        <f t="shared" si="60"/>
        <v>0</v>
      </c>
    </row>
    <row r="931" spans="1:32" hidden="1" x14ac:dyDescent="0.15">
      <c r="A931" s="12" t="s">
        <v>2575</v>
      </c>
      <c r="B931" s="12">
        <v>39</v>
      </c>
      <c r="C931" s="12" t="s">
        <v>401</v>
      </c>
      <c r="D931" s="12" t="s">
        <v>6</v>
      </c>
      <c r="E931" s="12" t="s">
        <v>6</v>
      </c>
      <c r="F931" s="12" t="s">
        <v>352</v>
      </c>
      <c r="G931" s="12" t="s">
        <v>2576</v>
      </c>
      <c r="H931" s="12" t="s">
        <v>404</v>
      </c>
      <c r="I931" s="12" t="s">
        <v>404</v>
      </c>
      <c r="J931" s="12" t="s">
        <v>2577</v>
      </c>
      <c r="K931" s="12" t="s">
        <v>741</v>
      </c>
      <c r="L931" s="12" t="s">
        <v>403</v>
      </c>
      <c r="M931" s="12" t="s">
        <v>358</v>
      </c>
      <c r="N931" s="13">
        <v>6.7430000000000003</v>
      </c>
      <c r="O931" s="13">
        <v>6.7430000000000003</v>
      </c>
      <c r="P931" s="13">
        <v>6.7430000000000003</v>
      </c>
      <c r="Q931" s="13">
        <v>6.7430000000000003</v>
      </c>
      <c r="R931" s="13">
        <v>6.7430000000000003</v>
      </c>
      <c r="S931" s="13">
        <v>6.7430000000000003</v>
      </c>
      <c r="T931" s="13">
        <v>6.7430000000000003</v>
      </c>
      <c r="U931" s="13">
        <v>6.7430000000000003</v>
      </c>
      <c r="V931" s="13">
        <v>6.7430000000000003</v>
      </c>
      <c r="W931" s="13">
        <v>17.3</v>
      </c>
      <c r="X931" s="13">
        <v>14.3</v>
      </c>
      <c r="Y931" s="30">
        <v>14.3</v>
      </c>
      <c r="Z931" s="14">
        <v>106.587</v>
      </c>
      <c r="AA931" s="13">
        <v>14.3</v>
      </c>
      <c r="AB931" s="13">
        <v>14.3</v>
      </c>
      <c r="AC931" s="42">
        <f t="shared" si="57"/>
        <v>28.6</v>
      </c>
      <c r="AD931" s="42">
        <f t="shared" si="58"/>
        <v>7.5570000000000004</v>
      </c>
      <c r="AE931" s="42">
        <f t="shared" si="59"/>
        <v>7.5570000000000004</v>
      </c>
      <c r="AF931" s="42">
        <f t="shared" si="60"/>
        <v>15.114000000000001</v>
      </c>
    </row>
    <row r="932" spans="1:32" hidden="1" x14ac:dyDescent="0.15">
      <c r="A932" s="12" t="s">
        <v>2578</v>
      </c>
      <c r="B932" s="12">
        <v>39</v>
      </c>
      <c r="C932" s="12" t="s">
        <v>401</v>
      </c>
      <c r="D932" s="12" t="s">
        <v>6</v>
      </c>
      <c r="E932" s="12" t="s">
        <v>6</v>
      </c>
      <c r="F932" s="12" t="s">
        <v>352</v>
      </c>
      <c r="G932" s="12" t="s">
        <v>2579</v>
      </c>
      <c r="H932" s="12" t="s">
        <v>490</v>
      </c>
      <c r="I932" s="12" t="s">
        <v>375</v>
      </c>
      <c r="J932" s="12" t="s">
        <v>283</v>
      </c>
      <c r="K932" s="12" t="s">
        <v>283</v>
      </c>
      <c r="L932" s="12" t="s">
        <v>1463</v>
      </c>
      <c r="M932" s="12" t="s">
        <v>376</v>
      </c>
      <c r="N932" s="13">
        <v>97.712000000000003</v>
      </c>
      <c r="O932" s="13">
        <v>97.712000000000003</v>
      </c>
      <c r="P932" s="13">
        <v>97.712000000000003</v>
      </c>
      <c r="Q932" s="13">
        <v>97.712000000000003</v>
      </c>
      <c r="R932" s="13">
        <v>97.712000000000003</v>
      </c>
      <c r="S932" s="13">
        <v>97.712000000000003</v>
      </c>
      <c r="T932" s="13">
        <v>97.712000000000003</v>
      </c>
      <c r="U932" s="13">
        <v>97.712000000000003</v>
      </c>
      <c r="V932" s="13">
        <v>97.712000000000003</v>
      </c>
      <c r="W932" s="13">
        <v>97.712000000000003</v>
      </c>
      <c r="X932" s="13">
        <v>97.712000000000003</v>
      </c>
      <c r="Y932" s="30">
        <v>97.712000000000003</v>
      </c>
      <c r="Z932" s="14">
        <v>1172.5440000000001</v>
      </c>
      <c r="AA932" s="13">
        <v>97.712000000000003</v>
      </c>
      <c r="AB932" s="13">
        <v>85.986559999999997</v>
      </c>
      <c r="AC932" s="42">
        <f t="shared" si="57"/>
        <v>183.69855999999999</v>
      </c>
      <c r="AD932" s="42">
        <f t="shared" si="58"/>
        <v>0</v>
      </c>
      <c r="AE932" s="42">
        <f t="shared" si="59"/>
        <v>-11.725440000000006</v>
      </c>
      <c r="AF932" s="42">
        <f t="shared" si="60"/>
        <v>-11.725440000000006</v>
      </c>
    </row>
    <row r="933" spans="1:32" hidden="1" x14ac:dyDescent="0.15">
      <c r="A933" s="12" t="s">
        <v>2580</v>
      </c>
      <c r="B933" s="12">
        <v>39</v>
      </c>
      <c r="C933" s="12" t="s">
        <v>401</v>
      </c>
      <c r="D933" s="12" t="s">
        <v>6</v>
      </c>
      <c r="E933" s="12" t="s">
        <v>6</v>
      </c>
      <c r="F933" s="12" t="s">
        <v>352</v>
      </c>
      <c r="G933" s="12" t="s">
        <v>2581</v>
      </c>
      <c r="H933" s="12" t="s">
        <v>404</v>
      </c>
      <c r="I933" s="12" t="s">
        <v>404</v>
      </c>
      <c r="J933" s="12" t="s">
        <v>2582</v>
      </c>
      <c r="K933" s="12" t="s">
        <v>2582</v>
      </c>
      <c r="L933" s="12" t="s">
        <v>403</v>
      </c>
      <c r="M933" s="12" t="s">
        <v>358</v>
      </c>
      <c r="N933" s="13">
        <v>23.4556</v>
      </c>
      <c r="O933" s="13">
        <v>7.0366799999999996</v>
      </c>
      <c r="P933" s="13">
        <v>7.0366799999999996</v>
      </c>
      <c r="Q933" s="13">
        <v>7.0366799999999996</v>
      </c>
      <c r="R933" s="13">
        <v>23.4556</v>
      </c>
      <c r="S933" s="13">
        <v>23.4556</v>
      </c>
      <c r="T933" s="13">
        <v>23.4556</v>
      </c>
      <c r="U933" s="13">
        <v>23.4556</v>
      </c>
      <c r="V933" s="13">
        <v>23.4556</v>
      </c>
      <c r="W933" s="13">
        <v>0</v>
      </c>
      <c r="X933" s="13">
        <v>0</v>
      </c>
      <c r="Y933" s="30">
        <v>0</v>
      </c>
      <c r="Z933" s="14">
        <v>161.84363999999999</v>
      </c>
      <c r="AA933" s="13">
        <v>0</v>
      </c>
      <c r="AB933" s="13">
        <v>0</v>
      </c>
      <c r="AC933" s="42">
        <f t="shared" si="57"/>
        <v>0</v>
      </c>
      <c r="AD933" s="42">
        <f t="shared" si="58"/>
        <v>-23.4556</v>
      </c>
      <c r="AE933" s="42">
        <f t="shared" si="59"/>
        <v>-7.0366799999999996</v>
      </c>
      <c r="AF933" s="42">
        <f t="shared" si="60"/>
        <v>-30.492280000000001</v>
      </c>
    </row>
    <row r="934" spans="1:32" hidden="1" x14ac:dyDescent="0.15">
      <c r="A934" s="12" t="s">
        <v>2583</v>
      </c>
      <c r="B934" s="12">
        <v>39</v>
      </c>
      <c r="C934" s="12" t="s">
        <v>401</v>
      </c>
      <c r="D934" s="12" t="s">
        <v>6</v>
      </c>
      <c r="E934" s="12" t="s">
        <v>6</v>
      </c>
      <c r="F934" s="12" t="s">
        <v>352</v>
      </c>
      <c r="G934" s="12" t="s">
        <v>828</v>
      </c>
      <c r="H934" s="12" t="s">
        <v>366</v>
      </c>
      <c r="I934" s="12" t="s">
        <v>367</v>
      </c>
      <c r="J934" s="12" t="s">
        <v>2584</v>
      </c>
      <c r="K934" s="12" t="s">
        <v>232</v>
      </c>
      <c r="L934" s="12" t="s">
        <v>919</v>
      </c>
      <c r="M934" s="12" t="s">
        <v>376</v>
      </c>
      <c r="N934" s="13">
        <v>13.584602</v>
      </c>
      <c r="O934" s="13">
        <v>13.6105</v>
      </c>
      <c r="P934" s="13">
        <v>13.6105</v>
      </c>
      <c r="Q934" s="13">
        <v>13.6105</v>
      </c>
      <c r="R934" s="13">
        <v>13.6105</v>
      </c>
      <c r="S934" s="13">
        <v>13.6105</v>
      </c>
      <c r="T934" s="13">
        <v>13.6105</v>
      </c>
      <c r="U934" s="13">
        <v>13.6105</v>
      </c>
      <c r="V934" s="13">
        <v>13.6105</v>
      </c>
      <c r="W934" s="13">
        <v>13.6105</v>
      </c>
      <c r="X934" s="13">
        <v>13.6105</v>
      </c>
      <c r="Y934" s="30">
        <v>13.6105</v>
      </c>
      <c r="Z934" s="14">
        <v>163.30010200000001</v>
      </c>
      <c r="AA934" s="13">
        <v>13.6105</v>
      </c>
      <c r="AB934" s="13">
        <v>13.6105</v>
      </c>
      <c r="AC934" s="42">
        <f t="shared" si="57"/>
        <v>27.221</v>
      </c>
      <c r="AD934" s="42">
        <f t="shared" si="58"/>
        <v>2.5897999999999755E-2</v>
      </c>
      <c r="AE934" s="42">
        <f t="shared" si="59"/>
        <v>0</v>
      </c>
      <c r="AF934" s="42">
        <f t="shared" si="60"/>
        <v>2.5897999999999755E-2</v>
      </c>
    </row>
    <row r="935" spans="1:32" hidden="1" x14ac:dyDescent="0.15">
      <c r="A935" s="12" t="s">
        <v>2585</v>
      </c>
      <c r="B935" s="12">
        <v>39</v>
      </c>
      <c r="C935" s="12" t="s">
        <v>401</v>
      </c>
      <c r="D935" s="12" t="s">
        <v>6</v>
      </c>
      <c r="E935" s="12" t="s">
        <v>6</v>
      </c>
      <c r="F935" s="12" t="s">
        <v>352</v>
      </c>
      <c r="G935" s="12" t="s">
        <v>2586</v>
      </c>
      <c r="H935" s="12" t="s">
        <v>374</v>
      </c>
      <c r="I935" s="12" t="s">
        <v>375</v>
      </c>
      <c r="J935" s="12" t="s">
        <v>2056</v>
      </c>
      <c r="K935" s="12" t="s">
        <v>233</v>
      </c>
      <c r="L935" s="12" t="s">
        <v>421</v>
      </c>
      <c r="M935" s="12" t="s">
        <v>376</v>
      </c>
      <c r="N935" s="13">
        <v>8.8157999999999994</v>
      </c>
      <c r="O935" s="13">
        <v>8.8157999999999994</v>
      </c>
      <c r="P935" s="13">
        <v>8.8157999999999994</v>
      </c>
      <c r="Q935" s="13">
        <v>8.8157999999999994</v>
      </c>
      <c r="R935" s="13">
        <v>8.8157999999999994</v>
      </c>
      <c r="S935" s="13">
        <v>8.8157999999999994</v>
      </c>
      <c r="T935" s="13">
        <v>8.8157999999999994</v>
      </c>
      <c r="U935" s="13">
        <v>8.8157999999999994</v>
      </c>
      <c r="V935" s="13">
        <v>8.8157999999999994</v>
      </c>
      <c r="W935" s="13">
        <v>8.8157999999999994</v>
      </c>
      <c r="X935" s="13">
        <v>8.8157999999999994</v>
      </c>
      <c r="Y935" s="30">
        <v>8.8157999999999994</v>
      </c>
      <c r="Z935" s="14">
        <v>105.78959999999999</v>
      </c>
      <c r="AA935" s="13">
        <v>8.8157999999999994</v>
      </c>
      <c r="AB935" s="13">
        <v>8.8157999999999994</v>
      </c>
      <c r="AC935" s="42">
        <f t="shared" si="57"/>
        <v>17.631599999999999</v>
      </c>
      <c r="AD935" s="42">
        <f t="shared" si="58"/>
        <v>0</v>
      </c>
      <c r="AE935" s="42">
        <f t="shared" si="59"/>
        <v>0</v>
      </c>
      <c r="AF935" s="42">
        <f t="shared" si="60"/>
        <v>0</v>
      </c>
    </row>
    <row r="936" spans="1:32" hidden="1" x14ac:dyDescent="0.15">
      <c r="A936" s="12" t="s">
        <v>2587</v>
      </c>
      <c r="B936" s="12">
        <v>39</v>
      </c>
      <c r="C936" s="12" t="s">
        <v>401</v>
      </c>
      <c r="D936" s="12" t="s">
        <v>6</v>
      </c>
      <c r="E936" s="12" t="s">
        <v>6</v>
      </c>
      <c r="F936" s="12" t="s">
        <v>352</v>
      </c>
      <c r="G936" s="12" t="s">
        <v>2588</v>
      </c>
      <c r="H936" s="12" t="s">
        <v>404</v>
      </c>
      <c r="I936" s="12" t="s">
        <v>404</v>
      </c>
      <c r="J936" s="12" t="s">
        <v>2589</v>
      </c>
      <c r="K936" s="12" t="s">
        <v>2589</v>
      </c>
      <c r="L936" s="12" t="s">
        <v>403</v>
      </c>
      <c r="M936" s="12" t="s">
        <v>358</v>
      </c>
      <c r="N936" s="13">
        <v>2.073</v>
      </c>
      <c r="O936" s="13">
        <v>2.073</v>
      </c>
      <c r="P936" s="13">
        <v>2.073</v>
      </c>
      <c r="Q936" s="13">
        <v>2.073</v>
      </c>
      <c r="R936" s="13">
        <v>2.073</v>
      </c>
      <c r="S936" s="13">
        <v>2.073</v>
      </c>
      <c r="T936" s="13">
        <v>2.073</v>
      </c>
      <c r="U936" s="13">
        <v>2.073</v>
      </c>
      <c r="V936" s="13">
        <v>2.073</v>
      </c>
      <c r="W936" s="13">
        <v>2.073</v>
      </c>
      <c r="X936" s="13">
        <v>2.073</v>
      </c>
      <c r="Y936" s="30">
        <v>2.073</v>
      </c>
      <c r="Z936" s="14">
        <v>24.876000000000001</v>
      </c>
      <c r="AA936" s="13">
        <v>2.073</v>
      </c>
      <c r="AB936" s="13">
        <v>2.073</v>
      </c>
      <c r="AC936" s="42">
        <f t="shared" si="57"/>
        <v>4.1459999999999999</v>
      </c>
      <c r="AD936" s="42">
        <f t="shared" si="58"/>
        <v>0</v>
      </c>
      <c r="AE936" s="42">
        <f t="shared" si="59"/>
        <v>0</v>
      </c>
      <c r="AF936" s="42">
        <f t="shared" si="60"/>
        <v>0</v>
      </c>
    </row>
    <row r="937" spans="1:32" hidden="1" x14ac:dyDescent="0.15">
      <c r="A937" s="12" t="s">
        <v>2590</v>
      </c>
      <c r="B937" s="12">
        <v>39</v>
      </c>
      <c r="C937" s="12" t="s">
        <v>401</v>
      </c>
      <c r="D937" s="12" t="s">
        <v>6</v>
      </c>
      <c r="E937" s="12" t="s">
        <v>6</v>
      </c>
      <c r="F937" s="12" t="s">
        <v>352</v>
      </c>
      <c r="G937" s="12" t="s">
        <v>2591</v>
      </c>
      <c r="H937" s="12" t="s">
        <v>404</v>
      </c>
      <c r="I937" s="12" t="s">
        <v>404</v>
      </c>
      <c r="J937" s="12" t="s">
        <v>868</v>
      </c>
      <c r="K937" s="12" t="s">
        <v>155</v>
      </c>
      <c r="L937" s="12" t="s">
        <v>602</v>
      </c>
      <c r="M937" s="12" t="s">
        <v>376</v>
      </c>
      <c r="N937" s="13">
        <v>5.1504000000000003</v>
      </c>
      <c r="O937" s="13">
        <v>5.1504000000000003</v>
      </c>
      <c r="P937" s="13">
        <v>5.1504000000000003</v>
      </c>
      <c r="Q937" s="13">
        <v>5.1504000000000003</v>
      </c>
      <c r="R937" s="13">
        <v>5.1504000000000003</v>
      </c>
      <c r="S937" s="13">
        <v>5.1504000000000003</v>
      </c>
      <c r="T937" s="13">
        <v>5.1504000000000003</v>
      </c>
      <c r="U937" s="13">
        <v>5.1504000000000003</v>
      </c>
      <c r="V937" s="13">
        <v>5.1504000000000003</v>
      </c>
      <c r="W937" s="13">
        <v>5.1504000000000003</v>
      </c>
      <c r="X937" s="13">
        <v>5.1504000000000003</v>
      </c>
      <c r="Y937" s="30">
        <v>5.1504000000000003</v>
      </c>
      <c r="Z937" s="14">
        <v>61.8048</v>
      </c>
      <c r="AA937" s="13">
        <v>5.1504000000000003</v>
      </c>
      <c r="AB937" s="13">
        <v>5.1504000000000003</v>
      </c>
      <c r="AC937" s="42">
        <f t="shared" si="57"/>
        <v>10.300800000000001</v>
      </c>
      <c r="AD937" s="42">
        <f t="shared" si="58"/>
        <v>0</v>
      </c>
      <c r="AE937" s="42">
        <f t="shared" si="59"/>
        <v>0</v>
      </c>
      <c r="AF937" s="42">
        <f t="shared" si="60"/>
        <v>0</v>
      </c>
    </row>
    <row r="938" spans="1:32" hidden="1" x14ac:dyDescent="0.15">
      <c r="A938" s="12" t="s">
        <v>2592</v>
      </c>
      <c r="B938" s="12">
        <v>39</v>
      </c>
      <c r="C938" s="12" t="s">
        <v>401</v>
      </c>
      <c r="D938" s="12" t="s">
        <v>6</v>
      </c>
      <c r="E938" s="12" t="s">
        <v>6</v>
      </c>
      <c r="F938" s="12" t="s">
        <v>352</v>
      </c>
      <c r="G938" s="12" t="s">
        <v>2593</v>
      </c>
      <c r="H938" s="12" t="s">
        <v>404</v>
      </c>
      <c r="I938" s="12" t="s">
        <v>404</v>
      </c>
      <c r="J938" s="12" t="s">
        <v>188</v>
      </c>
      <c r="K938" s="12" t="s">
        <v>188</v>
      </c>
      <c r="L938" s="12" t="s">
        <v>403</v>
      </c>
      <c r="M938" s="12" t="s">
        <v>376</v>
      </c>
      <c r="N938" s="13">
        <v>23.4575</v>
      </c>
      <c r="O938" s="13">
        <v>23.4575</v>
      </c>
      <c r="P938" s="13">
        <v>23.4575</v>
      </c>
      <c r="Q938" s="13">
        <v>23.4575</v>
      </c>
      <c r="R938" s="13">
        <v>23.4575</v>
      </c>
      <c r="S938" s="13">
        <v>23.4575</v>
      </c>
      <c r="T938" s="13">
        <v>23.4575</v>
      </c>
      <c r="U938" s="13">
        <v>23.4575</v>
      </c>
      <c r="V938" s="13">
        <v>23.4575</v>
      </c>
      <c r="W938" s="13">
        <v>23.4575</v>
      </c>
      <c r="X938" s="13">
        <v>23.4575</v>
      </c>
      <c r="Y938" s="30">
        <v>23.4575</v>
      </c>
      <c r="Z938" s="14">
        <v>281.49</v>
      </c>
      <c r="AA938" s="13">
        <v>23.4575</v>
      </c>
      <c r="AB938" s="13">
        <v>23.4575</v>
      </c>
      <c r="AC938" s="42">
        <f t="shared" si="57"/>
        <v>46.914999999999999</v>
      </c>
      <c r="AD938" s="42">
        <f t="shared" si="58"/>
        <v>0</v>
      </c>
      <c r="AE938" s="42">
        <f t="shared" si="59"/>
        <v>0</v>
      </c>
      <c r="AF938" s="42">
        <f t="shared" si="60"/>
        <v>0</v>
      </c>
    </row>
    <row r="939" spans="1:32" hidden="1" x14ac:dyDescent="0.15">
      <c r="A939" s="12" t="s">
        <v>2594</v>
      </c>
      <c r="B939" s="12">
        <v>39</v>
      </c>
      <c r="C939" s="12" t="s">
        <v>401</v>
      </c>
      <c r="D939" s="12" t="s">
        <v>6</v>
      </c>
      <c r="E939" s="12" t="s">
        <v>6</v>
      </c>
      <c r="F939" s="12" t="s">
        <v>352</v>
      </c>
      <c r="G939" s="12" t="s">
        <v>2595</v>
      </c>
      <c r="H939" s="12" t="s">
        <v>404</v>
      </c>
      <c r="I939" s="12" t="s">
        <v>404</v>
      </c>
      <c r="J939" s="12" t="s">
        <v>1348</v>
      </c>
      <c r="K939" s="12" t="s">
        <v>135</v>
      </c>
      <c r="L939" s="12" t="s">
        <v>871</v>
      </c>
      <c r="M939" s="12" t="s">
        <v>376</v>
      </c>
      <c r="N939" s="13">
        <v>12.378</v>
      </c>
      <c r="O939" s="13">
        <v>66.368334000000004</v>
      </c>
      <c r="P939" s="13">
        <v>25.271999999999998</v>
      </c>
      <c r="Q939" s="13">
        <v>50.543134000000002</v>
      </c>
      <c r="R939" s="13">
        <v>37.71</v>
      </c>
      <c r="S939" s="13">
        <v>37.71</v>
      </c>
      <c r="T939" s="13">
        <v>37.71</v>
      </c>
      <c r="U939" s="13">
        <v>37.71</v>
      </c>
      <c r="V939" s="13">
        <v>35.75</v>
      </c>
      <c r="W939" s="13">
        <v>35.75</v>
      </c>
      <c r="X939" s="13">
        <v>35.75</v>
      </c>
      <c r="Y939" s="30">
        <v>35.75</v>
      </c>
      <c r="Z939" s="14">
        <v>448.40146800000002</v>
      </c>
      <c r="AA939" s="13">
        <v>35.75</v>
      </c>
      <c r="AB939" s="13">
        <v>35.75</v>
      </c>
      <c r="AC939" s="42">
        <f t="shared" si="57"/>
        <v>71.5</v>
      </c>
      <c r="AD939" s="42">
        <f t="shared" si="58"/>
        <v>23.372</v>
      </c>
      <c r="AE939" s="42">
        <f t="shared" si="59"/>
        <v>-30.618334000000004</v>
      </c>
      <c r="AF939" s="42">
        <f t="shared" si="60"/>
        <v>-7.2463340000000045</v>
      </c>
    </row>
    <row r="940" spans="1:32" hidden="1" x14ac:dyDescent="0.15">
      <c r="A940" s="12" t="s">
        <v>2596</v>
      </c>
      <c r="B940" s="12">
        <v>39</v>
      </c>
      <c r="C940" s="12" t="s">
        <v>401</v>
      </c>
      <c r="D940" s="12" t="s">
        <v>6</v>
      </c>
      <c r="E940" s="12" t="s">
        <v>6</v>
      </c>
      <c r="F940" s="12" t="s">
        <v>352</v>
      </c>
      <c r="G940" s="12" t="s">
        <v>2597</v>
      </c>
      <c r="H940" s="12" t="s">
        <v>490</v>
      </c>
      <c r="I940" s="12" t="s">
        <v>375</v>
      </c>
      <c r="J940" s="12" t="s">
        <v>777</v>
      </c>
      <c r="K940" s="12" t="s">
        <v>699</v>
      </c>
      <c r="L940" s="12" t="s">
        <v>697</v>
      </c>
      <c r="M940" s="12" t="s">
        <v>376</v>
      </c>
      <c r="N940" s="13">
        <v>43.89</v>
      </c>
      <c r="O940" s="13">
        <v>43.89</v>
      </c>
      <c r="P940" s="13">
        <v>43.89</v>
      </c>
      <c r="Q940" s="13">
        <v>43.89</v>
      </c>
      <c r="R940" s="13">
        <v>55.491667</v>
      </c>
      <c r="S940" s="13">
        <v>94.11</v>
      </c>
      <c r="T940" s="13">
        <v>71.150000000000006</v>
      </c>
      <c r="U940" s="13">
        <v>86.623333000000002</v>
      </c>
      <c r="V940" s="13">
        <v>77.12</v>
      </c>
      <c r="W940" s="13">
        <v>77.12</v>
      </c>
      <c r="X940" s="13">
        <v>77.12</v>
      </c>
      <c r="Y940" s="30">
        <v>55.62</v>
      </c>
      <c r="Z940" s="14">
        <v>769.91499999999996</v>
      </c>
      <c r="AA940" s="13">
        <v>55.62</v>
      </c>
      <c r="AB940" s="13">
        <v>55.62</v>
      </c>
      <c r="AC940" s="42">
        <f t="shared" si="57"/>
        <v>111.24</v>
      </c>
      <c r="AD940" s="42">
        <f t="shared" si="58"/>
        <v>11.729999999999997</v>
      </c>
      <c r="AE940" s="42">
        <f t="shared" si="59"/>
        <v>11.729999999999997</v>
      </c>
      <c r="AF940" s="42">
        <f t="shared" si="60"/>
        <v>23.459999999999994</v>
      </c>
    </row>
    <row r="941" spans="1:32" hidden="1" x14ac:dyDescent="0.15">
      <c r="A941" s="12" t="s">
        <v>2598</v>
      </c>
      <c r="B941" s="12">
        <v>39</v>
      </c>
      <c r="C941" s="12" t="s">
        <v>401</v>
      </c>
      <c r="D941" s="12" t="s">
        <v>6</v>
      </c>
      <c r="E941" s="12" t="s">
        <v>6</v>
      </c>
      <c r="F941" s="12" t="s">
        <v>352</v>
      </c>
      <c r="G941" s="12" t="s">
        <v>2599</v>
      </c>
      <c r="H941" s="12" t="s">
        <v>404</v>
      </c>
      <c r="I941" s="12" t="s">
        <v>404</v>
      </c>
      <c r="J941" s="12" t="s">
        <v>2600</v>
      </c>
      <c r="K941" s="12" t="s">
        <v>125</v>
      </c>
      <c r="L941" s="12" t="s">
        <v>1146</v>
      </c>
      <c r="M941" s="12" t="s">
        <v>376</v>
      </c>
      <c r="N941" s="13">
        <v>1034.919993</v>
      </c>
      <c r="O941" s="13">
        <v>1045.5689319999999</v>
      </c>
      <c r="P941" s="13">
        <v>1158.3227629999999</v>
      </c>
      <c r="Q941" s="13">
        <v>1085.9496389999999</v>
      </c>
      <c r="R941" s="13">
        <v>1033.7384099999999</v>
      </c>
      <c r="S941" s="13">
        <v>1040.8003980000001</v>
      </c>
      <c r="T941" s="13">
        <v>865.53622299999995</v>
      </c>
      <c r="U941" s="13">
        <v>973.42171199999996</v>
      </c>
      <c r="V941" s="13">
        <v>1017.541803</v>
      </c>
      <c r="W941" s="13">
        <v>1015.35553</v>
      </c>
      <c r="X941" s="13">
        <v>1004.855877</v>
      </c>
      <c r="Y941" s="30">
        <v>1016.206039</v>
      </c>
      <c r="Z941" s="14">
        <v>12292.217318999999</v>
      </c>
      <c r="AA941" s="13">
        <v>1008.63337</v>
      </c>
      <c r="AB941" s="13">
        <v>1007.907815</v>
      </c>
      <c r="AC941" s="42">
        <f t="shared" si="57"/>
        <v>2016.541185</v>
      </c>
      <c r="AD941" s="42">
        <f t="shared" si="58"/>
        <v>-26.286622999999963</v>
      </c>
      <c r="AE941" s="42">
        <f t="shared" si="59"/>
        <v>-37.661116999999876</v>
      </c>
      <c r="AF941" s="42">
        <f t="shared" si="60"/>
        <v>-63.94773999999984</v>
      </c>
    </row>
    <row r="942" spans="1:32" hidden="1" x14ac:dyDescent="0.15">
      <c r="A942" s="12" t="s">
        <v>2601</v>
      </c>
      <c r="B942" s="12">
        <v>39</v>
      </c>
      <c r="C942" s="12" t="s">
        <v>401</v>
      </c>
      <c r="D942" s="12" t="s">
        <v>6</v>
      </c>
      <c r="E942" s="12" t="s">
        <v>6</v>
      </c>
      <c r="F942" s="12" t="s">
        <v>352</v>
      </c>
      <c r="G942" s="12" t="s">
        <v>2602</v>
      </c>
      <c r="H942" s="12" t="s">
        <v>366</v>
      </c>
      <c r="I942" s="12" t="s">
        <v>367</v>
      </c>
      <c r="J942" s="12" t="s">
        <v>287</v>
      </c>
      <c r="K942" s="12" t="s">
        <v>287</v>
      </c>
      <c r="L942" s="12" t="s">
        <v>409</v>
      </c>
      <c r="M942" s="12" t="s">
        <v>376</v>
      </c>
      <c r="N942" s="13">
        <v>31.85</v>
      </c>
      <c r="O942" s="13">
        <v>31.85</v>
      </c>
      <c r="P942" s="13">
        <v>31.85</v>
      </c>
      <c r="Q942" s="13">
        <v>31.85</v>
      </c>
      <c r="R942" s="13">
        <v>31.85</v>
      </c>
      <c r="S942" s="13">
        <v>31.85</v>
      </c>
      <c r="T942" s="13">
        <v>31.85</v>
      </c>
      <c r="U942" s="13">
        <v>31.85</v>
      </c>
      <c r="V942" s="13">
        <v>31.85</v>
      </c>
      <c r="W942" s="13">
        <v>31.85</v>
      </c>
      <c r="X942" s="13">
        <v>31.85</v>
      </c>
      <c r="Y942" s="30">
        <v>31.85</v>
      </c>
      <c r="Z942" s="14">
        <v>382.2</v>
      </c>
      <c r="AA942" s="13">
        <v>31.85</v>
      </c>
      <c r="AB942" s="13">
        <v>31.85</v>
      </c>
      <c r="AC942" s="42">
        <f t="shared" si="57"/>
        <v>63.7</v>
      </c>
      <c r="AD942" s="42">
        <f t="shared" si="58"/>
        <v>0</v>
      </c>
      <c r="AE942" s="42">
        <f t="shared" si="59"/>
        <v>0</v>
      </c>
      <c r="AF942" s="42">
        <f t="shared" si="60"/>
        <v>0</v>
      </c>
    </row>
    <row r="943" spans="1:32" hidden="1" x14ac:dyDescent="0.15">
      <c r="A943" s="12" t="s">
        <v>2603</v>
      </c>
      <c r="B943" s="12">
        <v>39</v>
      </c>
      <c r="C943" s="12" t="s">
        <v>401</v>
      </c>
      <c r="D943" s="12" t="s">
        <v>6</v>
      </c>
      <c r="E943" s="12" t="s">
        <v>6</v>
      </c>
      <c r="F943" s="12" t="s">
        <v>352</v>
      </c>
      <c r="G943" s="12" t="s">
        <v>2604</v>
      </c>
      <c r="H943" s="12" t="s">
        <v>404</v>
      </c>
      <c r="I943" s="12" t="s">
        <v>404</v>
      </c>
      <c r="J943" s="12" t="s">
        <v>809</v>
      </c>
      <c r="K943" s="12" t="s">
        <v>809</v>
      </c>
      <c r="L943" s="12" t="s">
        <v>403</v>
      </c>
      <c r="M943" s="12" t="s">
        <v>358</v>
      </c>
      <c r="N943" s="13">
        <v>4.4485000000000001</v>
      </c>
      <c r="O943" s="13">
        <v>4.4485000000000001</v>
      </c>
      <c r="P943" s="13">
        <v>4.4485000000000001</v>
      </c>
      <c r="Q943" s="13">
        <v>0</v>
      </c>
      <c r="R943" s="13">
        <v>0</v>
      </c>
      <c r="S943" s="13">
        <v>0</v>
      </c>
      <c r="T943" s="13">
        <v>6.8553660000000001</v>
      </c>
      <c r="U943" s="13">
        <v>4.4485000000000001</v>
      </c>
      <c r="V943" s="13">
        <v>4.4485000000000001</v>
      </c>
      <c r="W943" s="13">
        <v>4.4485000000000001</v>
      </c>
      <c r="X943" s="13">
        <v>4.4485000000000001</v>
      </c>
      <c r="Y943" s="30">
        <v>4.4485000000000001</v>
      </c>
      <c r="Z943" s="14">
        <v>42.443365999999997</v>
      </c>
      <c r="AA943" s="13">
        <v>2.2242500000000001</v>
      </c>
      <c r="AB943" s="13">
        <v>0</v>
      </c>
      <c r="AC943" s="42">
        <f t="shared" si="57"/>
        <v>2.2242500000000001</v>
      </c>
      <c r="AD943" s="42">
        <f t="shared" si="58"/>
        <v>-2.2242500000000001</v>
      </c>
      <c r="AE943" s="42">
        <f t="shared" si="59"/>
        <v>-4.4485000000000001</v>
      </c>
      <c r="AF943" s="42">
        <f t="shared" si="60"/>
        <v>-6.6727500000000006</v>
      </c>
    </row>
    <row r="944" spans="1:32" hidden="1" x14ac:dyDescent="0.15">
      <c r="A944" s="12" t="s">
        <v>2605</v>
      </c>
      <c r="B944" s="12">
        <v>39</v>
      </c>
      <c r="C944" s="12" t="s">
        <v>401</v>
      </c>
      <c r="D944" s="12" t="s">
        <v>6</v>
      </c>
      <c r="E944" s="12" t="s">
        <v>6</v>
      </c>
      <c r="F944" s="12" t="s">
        <v>352</v>
      </c>
      <c r="G944" s="12" t="s">
        <v>2606</v>
      </c>
      <c r="H944" s="12" t="s">
        <v>490</v>
      </c>
      <c r="I944" s="12" t="s">
        <v>375</v>
      </c>
      <c r="J944" s="12" t="s">
        <v>2607</v>
      </c>
      <c r="K944" s="12" t="s">
        <v>699</v>
      </c>
      <c r="L944" s="12" t="s">
        <v>697</v>
      </c>
      <c r="M944" s="12" t="s">
        <v>376</v>
      </c>
      <c r="N944" s="13">
        <v>1.05</v>
      </c>
      <c r="O944" s="13">
        <v>1.05</v>
      </c>
      <c r="P944" s="13">
        <v>1.05</v>
      </c>
      <c r="Q944" s="13">
        <v>1.05</v>
      </c>
      <c r="R944" s="13">
        <v>1.05</v>
      </c>
      <c r="S944" s="13">
        <v>1.05</v>
      </c>
      <c r="T944" s="13">
        <v>1.05</v>
      </c>
      <c r="U944" s="13">
        <v>1.05</v>
      </c>
      <c r="V944" s="13">
        <v>1.05</v>
      </c>
      <c r="W944" s="13">
        <v>1.05</v>
      </c>
      <c r="X944" s="13">
        <v>1.05</v>
      </c>
      <c r="Y944" s="30">
        <v>1.05</v>
      </c>
      <c r="Z944" s="14">
        <v>12.6</v>
      </c>
      <c r="AA944" s="13">
        <v>1.05</v>
      </c>
      <c r="AB944" s="13">
        <v>1.05</v>
      </c>
      <c r="AC944" s="42">
        <f t="shared" si="57"/>
        <v>2.1</v>
      </c>
      <c r="AD944" s="42">
        <f t="shared" si="58"/>
        <v>0</v>
      </c>
      <c r="AE944" s="42">
        <f t="shared" si="59"/>
        <v>0</v>
      </c>
      <c r="AF944" s="42">
        <f t="shared" si="60"/>
        <v>0</v>
      </c>
    </row>
    <row r="945" spans="1:32" hidden="1" x14ac:dyDescent="0.15">
      <c r="A945" s="12" t="s">
        <v>2608</v>
      </c>
      <c r="B945" s="12">
        <v>39</v>
      </c>
      <c r="C945" s="12" t="s">
        <v>401</v>
      </c>
      <c r="D945" s="12" t="s">
        <v>6</v>
      </c>
      <c r="E945" s="12" t="s">
        <v>6</v>
      </c>
      <c r="F945" s="12" t="s">
        <v>352</v>
      </c>
      <c r="G945" s="12" t="s">
        <v>2609</v>
      </c>
      <c r="H945" s="12" t="s">
        <v>374</v>
      </c>
      <c r="I945" s="12" t="s">
        <v>375</v>
      </c>
      <c r="J945" s="12" t="s">
        <v>2056</v>
      </c>
      <c r="K945" s="12" t="s">
        <v>233</v>
      </c>
      <c r="L945" s="12" t="s">
        <v>421</v>
      </c>
      <c r="M945" s="12" t="s">
        <v>376</v>
      </c>
      <c r="N945" s="13">
        <v>5.2317999999999998</v>
      </c>
      <c r="O945" s="13">
        <v>5.2317999999999998</v>
      </c>
      <c r="P945" s="13">
        <v>5.2317999999999998</v>
      </c>
      <c r="Q945" s="13">
        <v>5.2317999999999998</v>
      </c>
      <c r="R945" s="13">
        <v>5.2317999999999998</v>
      </c>
      <c r="S945" s="13">
        <v>5.2317999999999998</v>
      </c>
      <c r="T945" s="13">
        <v>5.2317999999999998</v>
      </c>
      <c r="U945" s="13">
        <v>5.2317999999999998</v>
      </c>
      <c r="V945" s="13">
        <v>5.2317999999999998</v>
      </c>
      <c r="W945" s="13">
        <v>5.2317999999999998</v>
      </c>
      <c r="X945" s="13">
        <v>5.2317999999999998</v>
      </c>
      <c r="Y945" s="30">
        <v>5.2317999999999998</v>
      </c>
      <c r="Z945" s="14">
        <v>62.781599999999997</v>
      </c>
      <c r="AA945" s="13">
        <v>5.2317999999999998</v>
      </c>
      <c r="AB945" s="13">
        <v>5.2317999999999998</v>
      </c>
      <c r="AC945" s="42">
        <f t="shared" si="57"/>
        <v>10.4636</v>
      </c>
      <c r="AD945" s="42">
        <f t="shared" si="58"/>
        <v>0</v>
      </c>
      <c r="AE945" s="42">
        <f t="shared" si="59"/>
        <v>0</v>
      </c>
      <c r="AF945" s="42">
        <f t="shared" si="60"/>
        <v>0</v>
      </c>
    </row>
    <row r="946" spans="1:32" hidden="1" x14ac:dyDescent="0.15">
      <c r="A946" s="12" t="s">
        <v>2610</v>
      </c>
      <c r="B946" s="12">
        <v>39</v>
      </c>
      <c r="C946" s="12" t="s">
        <v>401</v>
      </c>
      <c r="D946" s="12" t="s">
        <v>6</v>
      </c>
      <c r="E946" s="12" t="s">
        <v>6</v>
      </c>
      <c r="F946" s="12" t="s">
        <v>352</v>
      </c>
      <c r="G946" s="12" t="s">
        <v>2611</v>
      </c>
      <c r="H946" s="12" t="s">
        <v>404</v>
      </c>
      <c r="I946" s="12" t="s">
        <v>404</v>
      </c>
      <c r="J946" s="12" t="s">
        <v>141</v>
      </c>
      <c r="K946" s="12" t="s">
        <v>141</v>
      </c>
      <c r="L946" s="12" t="s">
        <v>602</v>
      </c>
      <c r="M946" s="12" t="s">
        <v>376</v>
      </c>
      <c r="N946" s="13">
        <v>12.40005</v>
      </c>
      <c r="O946" s="13">
        <v>12.40005</v>
      </c>
      <c r="P946" s="13">
        <v>12.40005</v>
      </c>
      <c r="Q946" s="13">
        <v>12.40005</v>
      </c>
      <c r="R946" s="13">
        <v>12.40005</v>
      </c>
      <c r="S946" s="13">
        <v>12.40005</v>
      </c>
      <c r="T946" s="13">
        <v>12.40005</v>
      </c>
      <c r="U946" s="13">
        <v>12.40005</v>
      </c>
      <c r="V946" s="13">
        <v>12.40005</v>
      </c>
      <c r="W946" s="13">
        <v>12.40005</v>
      </c>
      <c r="X946" s="13">
        <v>12.40005</v>
      </c>
      <c r="Y946" s="30">
        <v>12.40005</v>
      </c>
      <c r="Z946" s="14">
        <v>148.8006</v>
      </c>
      <c r="AA946" s="13">
        <v>12.40005</v>
      </c>
      <c r="AB946" s="13">
        <v>12.40005</v>
      </c>
      <c r="AC946" s="42">
        <f t="shared" si="57"/>
        <v>24.8001</v>
      </c>
      <c r="AD946" s="42">
        <f t="shared" si="58"/>
        <v>0</v>
      </c>
      <c r="AE946" s="42">
        <f t="shared" si="59"/>
        <v>0</v>
      </c>
      <c r="AF946" s="42">
        <f t="shared" si="60"/>
        <v>0</v>
      </c>
    </row>
    <row r="947" spans="1:32" hidden="1" x14ac:dyDescent="0.15">
      <c r="A947" s="12" t="s">
        <v>2612</v>
      </c>
      <c r="B947" s="12">
        <v>39</v>
      </c>
      <c r="C947" s="12" t="s">
        <v>401</v>
      </c>
      <c r="D947" s="12" t="s">
        <v>6</v>
      </c>
      <c r="E947" s="12" t="s">
        <v>6</v>
      </c>
      <c r="F947" s="12" t="s">
        <v>352</v>
      </c>
      <c r="G947" s="12" t="s">
        <v>2613</v>
      </c>
      <c r="H947" s="12" t="s">
        <v>366</v>
      </c>
      <c r="I947" s="12" t="s">
        <v>367</v>
      </c>
      <c r="J947" s="12" t="s">
        <v>2584</v>
      </c>
      <c r="K947" s="12" t="s">
        <v>232</v>
      </c>
      <c r="L947" s="12" t="s">
        <v>919</v>
      </c>
      <c r="M947" s="12" t="s">
        <v>376</v>
      </c>
      <c r="N947" s="13">
        <v>13.6105</v>
      </c>
      <c r="O947" s="13">
        <v>13.6105</v>
      </c>
      <c r="P947" s="13">
        <v>13.6105</v>
      </c>
      <c r="Q947" s="13">
        <v>13.6105</v>
      </c>
      <c r="R947" s="13">
        <v>13.6105</v>
      </c>
      <c r="S947" s="13">
        <v>13.6105</v>
      </c>
      <c r="T947" s="13">
        <v>13.6105</v>
      </c>
      <c r="U947" s="13">
        <v>13.6105</v>
      </c>
      <c r="V947" s="13">
        <v>13.6105</v>
      </c>
      <c r="W947" s="13">
        <v>13.6105</v>
      </c>
      <c r="X947" s="13">
        <v>13.6105</v>
      </c>
      <c r="Y947" s="30">
        <v>13.6105</v>
      </c>
      <c r="Z947" s="14">
        <v>163.32599999999999</v>
      </c>
      <c r="AA947" s="13">
        <v>13.6105</v>
      </c>
      <c r="AB947" s="13">
        <v>13.6105</v>
      </c>
      <c r="AC947" s="42">
        <f t="shared" si="57"/>
        <v>27.221</v>
      </c>
      <c r="AD947" s="42">
        <f t="shared" si="58"/>
        <v>0</v>
      </c>
      <c r="AE947" s="42">
        <f t="shared" si="59"/>
        <v>0</v>
      </c>
      <c r="AF947" s="42">
        <f t="shared" si="60"/>
        <v>0</v>
      </c>
    </row>
    <row r="948" spans="1:32" hidden="1" x14ac:dyDescent="0.15">
      <c r="A948" s="12" t="s">
        <v>2614</v>
      </c>
      <c r="B948" s="12">
        <v>39</v>
      </c>
      <c r="C948" s="12" t="s">
        <v>401</v>
      </c>
      <c r="D948" s="12" t="s">
        <v>6</v>
      </c>
      <c r="E948" s="12" t="s">
        <v>6</v>
      </c>
      <c r="F948" s="12" t="s">
        <v>352</v>
      </c>
      <c r="G948" s="12" t="s">
        <v>2615</v>
      </c>
      <c r="H948" s="12" t="s">
        <v>374</v>
      </c>
      <c r="I948" s="12" t="s">
        <v>375</v>
      </c>
      <c r="J948" s="12" t="s">
        <v>2616</v>
      </c>
      <c r="K948" s="12" t="s">
        <v>2616</v>
      </c>
      <c r="L948" s="12" t="s">
        <v>421</v>
      </c>
      <c r="M948" s="12" t="s">
        <v>358</v>
      </c>
      <c r="N948" s="13">
        <v>32.657559999999997</v>
      </c>
      <c r="O948" s="13">
        <v>32.657559999999997</v>
      </c>
      <c r="P948" s="13">
        <v>32.657559999999997</v>
      </c>
      <c r="Q948" s="13">
        <v>32.657559999999997</v>
      </c>
      <c r="R948" s="13">
        <v>32.657559999999997</v>
      </c>
      <c r="S948" s="13">
        <v>32.657559999999997</v>
      </c>
      <c r="T948" s="13">
        <v>32.657559999999997</v>
      </c>
      <c r="U948" s="13">
        <v>32.657559999999997</v>
      </c>
      <c r="V948" s="13">
        <v>32.657559999999997</v>
      </c>
      <c r="W948" s="13">
        <v>32.657559999999997</v>
      </c>
      <c r="X948" s="13">
        <v>32.657559999999997</v>
      </c>
      <c r="Y948" s="30">
        <v>32.657559999999997</v>
      </c>
      <c r="Z948" s="14">
        <v>391.89071999999999</v>
      </c>
      <c r="AA948" s="13">
        <v>21.32638</v>
      </c>
      <c r="AB948" s="13">
        <v>25.267659999999999</v>
      </c>
      <c r="AC948" s="42">
        <f t="shared" si="57"/>
        <v>46.59404</v>
      </c>
      <c r="AD948" s="42">
        <f t="shared" si="58"/>
        <v>-11.331179999999996</v>
      </c>
      <c r="AE948" s="42">
        <f t="shared" si="59"/>
        <v>-7.3898999999999972</v>
      </c>
      <c r="AF948" s="42">
        <f t="shared" si="60"/>
        <v>-18.721079999999994</v>
      </c>
    </row>
    <row r="949" spans="1:32" hidden="1" x14ac:dyDescent="0.15">
      <c r="A949" s="12" t="s">
        <v>2617</v>
      </c>
      <c r="B949" s="12">
        <v>39</v>
      </c>
      <c r="C949" s="12" t="s">
        <v>401</v>
      </c>
      <c r="D949" s="12" t="s">
        <v>6</v>
      </c>
      <c r="E949" s="12" t="s">
        <v>6</v>
      </c>
      <c r="F949" s="12" t="s">
        <v>352</v>
      </c>
      <c r="G949" s="12" t="s">
        <v>2618</v>
      </c>
      <c r="H949" s="12" t="s">
        <v>404</v>
      </c>
      <c r="I949" s="12" t="s">
        <v>404</v>
      </c>
      <c r="J949" s="12" t="s">
        <v>2619</v>
      </c>
      <c r="K949" s="12" t="s">
        <v>121</v>
      </c>
      <c r="L949" s="12" t="s">
        <v>478</v>
      </c>
      <c r="M949" s="12" t="s">
        <v>376</v>
      </c>
      <c r="N949" s="13">
        <v>36.853968000000002</v>
      </c>
      <c r="O949" s="13">
        <v>36.853968000000002</v>
      </c>
      <c r="P949" s="13">
        <v>36.853968000000002</v>
      </c>
      <c r="Q949" s="13">
        <v>36.853968000000002</v>
      </c>
      <c r="R949" s="13">
        <v>36.853968000000002</v>
      </c>
      <c r="S949" s="13">
        <v>36.853968000000002</v>
      </c>
      <c r="T949" s="13">
        <v>36.853968000000002</v>
      </c>
      <c r="U949" s="13">
        <v>36.853968000000002</v>
      </c>
      <c r="V949" s="13">
        <v>36.853968000000002</v>
      </c>
      <c r="W949" s="13">
        <v>36.853968000000002</v>
      </c>
      <c r="X949" s="13">
        <v>36.853968000000002</v>
      </c>
      <c r="Y949" s="30">
        <v>83.733949999999993</v>
      </c>
      <c r="Z949" s="14">
        <v>489.12759799999998</v>
      </c>
      <c r="AA949" s="13">
        <v>47.308514000000002</v>
      </c>
      <c r="AB949" s="13">
        <v>-7.8847519999999998</v>
      </c>
      <c r="AC949" s="42">
        <f t="shared" si="57"/>
        <v>39.423762000000004</v>
      </c>
      <c r="AD949" s="42">
        <f t="shared" si="58"/>
        <v>10.454546000000001</v>
      </c>
      <c r="AE949" s="42">
        <f t="shared" si="59"/>
        <v>-44.738720000000001</v>
      </c>
      <c r="AF949" s="42">
        <f t="shared" si="60"/>
        <v>-34.284174</v>
      </c>
    </row>
    <row r="950" spans="1:32" hidden="1" x14ac:dyDescent="0.15">
      <c r="A950" s="12" t="s">
        <v>2620</v>
      </c>
      <c r="B950" s="12">
        <v>39</v>
      </c>
      <c r="C950" s="12" t="s">
        <v>401</v>
      </c>
      <c r="D950" s="12" t="s">
        <v>6</v>
      </c>
      <c r="E950" s="12" t="s">
        <v>6</v>
      </c>
      <c r="F950" s="12" t="s">
        <v>352</v>
      </c>
      <c r="G950" s="12" t="s">
        <v>2621</v>
      </c>
      <c r="H950" s="12" t="s">
        <v>374</v>
      </c>
      <c r="I950" s="12" t="s">
        <v>375</v>
      </c>
      <c r="J950" s="12" t="s">
        <v>2622</v>
      </c>
      <c r="K950" s="12" t="s">
        <v>2622</v>
      </c>
      <c r="L950" s="12" t="s">
        <v>389</v>
      </c>
      <c r="M950" s="12" t="s">
        <v>376</v>
      </c>
      <c r="N950" s="13">
        <v>33.021000000000001</v>
      </c>
      <c r="O950" s="13">
        <v>33.021000000000001</v>
      </c>
      <c r="P950" s="13">
        <v>33.021000000000001</v>
      </c>
      <c r="Q950" s="13">
        <v>33.021000000000001</v>
      </c>
      <c r="R950" s="13">
        <v>33.021000000000001</v>
      </c>
      <c r="S950" s="13">
        <v>33.021000000000001</v>
      </c>
      <c r="T950" s="13">
        <v>33.021000000000001</v>
      </c>
      <c r="U950" s="13">
        <v>33.021000000000001</v>
      </c>
      <c r="V950" s="13">
        <v>33.021000000000001</v>
      </c>
      <c r="W950" s="13">
        <v>33.021000000000001</v>
      </c>
      <c r="X950" s="13">
        <v>33.021000000000001</v>
      </c>
      <c r="Y950" s="30">
        <v>33.021000000000001</v>
      </c>
      <c r="Z950" s="14">
        <v>396.25200000000001</v>
      </c>
      <c r="AA950" s="13">
        <v>33.021000000000001</v>
      </c>
      <c r="AB950" s="13">
        <v>33.021000000000001</v>
      </c>
      <c r="AC950" s="42">
        <f t="shared" si="57"/>
        <v>66.042000000000002</v>
      </c>
      <c r="AD950" s="42">
        <f t="shared" si="58"/>
        <v>0</v>
      </c>
      <c r="AE950" s="42">
        <f t="shared" si="59"/>
        <v>0</v>
      </c>
      <c r="AF950" s="42">
        <f t="shared" si="60"/>
        <v>0</v>
      </c>
    </row>
    <row r="951" spans="1:32" hidden="1" x14ac:dyDescent="0.15">
      <c r="A951" s="12" t="s">
        <v>2623</v>
      </c>
      <c r="B951" s="12">
        <v>39</v>
      </c>
      <c r="C951" s="12" t="s">
        <v>401</v>
      </c>
      <c r="D951" s="12" t="s">
        <v>6</v>
      </c>
      <c r="E951" s="12" t="s">
        <v>6</v>
      </c>
      <c r="F951" s="12" t="s">
        <v>352</v>
      </c>
      <c r="G951" s="12" t="s">
        <v>2624</v>
      </c>
      <c r="H951" s="12" t="s">
        <v>404</v>
      </c>
      <c r="I951" s="12" t="s">
        <v>404</v>
      </c>
      <c r="J951" s="12" t="s">
        <v>2625</v>
      </c>
      <c r="K951" s="12" t="s">
        <v>2626</v>
      </c>
      <c r="L951" s="12" t="s">
        <v>403</v>
      </c>
      <c r="M951" s="12" t="s">
        <v>358</v>
      </c>
      <c r="N951" s="13">
        <v>29.544599999999999</v>
      </c>
      <c r="O951" s="13">
        <v>29.544599999999999</v>
      </c>
      <c r="P951" s="13">
        <v>29.544599999999999</v>
      </c>
      <c r="Q951" s="13">
        <v>-16.2012</v>
      </c>
      <c r="R951" s="13">
        <v>14.295999999999999</v>
      </c>
      <c r="S951" s="13">
        <v>14.295999999999999</v>
      </c>
      <c r="T951" s="13">
        <v>14.295999999999999</v>
      </c>
      <c r="U951" s="13">
        <v>14.295999999999999</v>
      </c>
      <c r="V951" s="13">
        <v>14.295999999999999</v>
      </c>
      <c r="W951" s="13">
        <v>14.295999999999999</v>
      </c>
      <c r="X951" s="13">
        <v>14.295999999999999</v>
      </c>
      <c r="Y951" s="30">
        <v>14.295999999999999</v>
      </c>
      <c r="Z951" s="14">
        <v>186.8006</v>
      </c>
      <c r="AA951" s="13">
        <v>14.295999999999999</v>
      </c>
      <c r="AB951" s="13">
        <v>14.295999999999999</v>
      </c>
      <c r="AC951" s="42">
        <f t="shared" si="57"/>
        <v>28.591999999999999</v>
      </c>
      <c r="AD951" s="42">
        <f t="shared" si="58"/>
        <v>-15.2486</v>
      </c>
      <c r="AE951" s="42">
        <f t="shared" si="59"/>
        <v>-15.2486</v>
      </c>
      <c r="AF951" s="42">
        <f t="shared" si="60"/>
        <v>-30.497199999999999</v>
      </c>
    </row>
    <row r="952" spans="1:32" hidden="1" x14ac:dyDescent="0.15">
      <c r="A952" s="12" t="s">
        <v>2627</v>
      </c>
      <c r="B952" s="12">
        <v>39</v>
      </c>
      <c r="C952" s="12" t="s">
        <v>401</v>
      </c>
      <c r="D952" s="12" t="s">
        <v>6</v>
      </c>
      <c r="E952" s="12" t="s">
        <v>6</v>
      </c>
      <c r="F952" s="12" t="s">
        <v>352</v>
      </c>
      <c r="G952" s="12" t="s">
        <v>2628</v>
      </c>
      <c r="H952" s="12" t="s">
        <v>490</v>
      </c>
      <c r="I952" s="12" t="s">
        <v>375</v>
      </c>
      <c r="J952" s="12" t="s">
        <v>283</v>
      </c>
      <c r="K952" s="12" t="s">
        <v>283</v>
      </c>
      <c r="L952" s="12" t="s">
        <v>1463</v>
      </c>
      <c r="M952" s="12" t="s">
        <v>376</v>
      </c>
      <c r="N952" s="13">
        <v>3.7370000000000001</v>
      </c>
      <c r="O952" s="13">
        <v>3.7370000000000001</v>
      </c>
      <c r="P952" s="13">
        <v>3.7370000000000001</v>
      </c>
      <c r="Q952" s="13">
        <v>3.7370000000000001</v>
      </c>
      <c r="R952" s="13">
        <v>3.7370000000000001</v>
      </c>
      <c r="S952" s="13">
        <v>3.7370000000000001</v>
      </c>
      <c r="T952" s="13">
        <v>3.7370000000000001</v>
      </c>
      <c r="U952" s="13">
        <v>3.7370000000000001</v>
      </c>
      <c r="V952" s="13">
        <v>0</v>
      </c>
      <c r="W952" s="13">
        <v>0</v>
      </c>
      <c r="X952" s="13">
        <v>0</v>
      </c>
      <c r="Y952" s="30">
        <v>0</v>
      </c>
      <c r="Z952" s="14">
        <v>29.896000000000001</v>
      </c>
      <c r="AA952" s="13">
        <v>0</v>
      </c>
      <c r="AB952" s="13">
        <v>0</v>
      </c>
      <c r="AC952" s="42">
        <f t="shared" si="57"/>
        <v>0</v>
      </c>
      <c r="AD952" s="42">
        <f t="shared" si="58"/>
        <v>-3.7370000000000001</v>
      </c>
      <c r="AE952" s="42">
        <f t="shared" si="59"/>
        <v>-3.7370000000000001</v>
      </c>
      <c r="AF952" s="42">
        <f t="shared" si="60"/>
        <v>-7.4740000000000002</v>
      </c>
    </row>
    <row r="953" spans="1:32" hidden="1" x14ac:dyDescent="0.15">
      <c r="A953" s="12" t="s">
        <v>2629</v>
      </c>
      <c r="B953" s="12">
        <v>39</v>
      </c>
      <c r="C953" s="12" t="s">
        <v>401</v>
      </c>
      <c r="D953" s="12" t="s">
        <v>6</v>
      </c>
      <c r="E953" s="12" t="s">
        <v>6</v>
      </c>
      <c r="F953" s="12" t="s">
        <v>352</v>
      </c>
      <c r="G953" s="12" t="s">
        <v>2630</v>
      </c>
      <c r="H953" s="12" t="s">
        <v>490</v>
      </c>
      <c r="I953" s="12" t="s">
        <v>375</v>
      </c>
      <c r="J953" s="12" t="s">
        <v>2631</v>
      </c>
      <c r="K953" s="12" t="s">
        <v>699</v>
      </c>
      <c r="L953" s="12" t="s">
        <v>697</v>
      </c>
      <c r="M953" s="12" t="s">
        <v>376</v>
      </c>
      <c r="N953" s="13">
        <v>7.0469999999999997</v>
      </c>
      <c r="O953" s="13">
        <v>-2.3490000000000002</v>
      </c>
      <c r="P953" s="13">
        <v>0</v>
      </c>
      <c r="Q953" s="13">
        <v>0</v>
      </c>
      <c r="R953" s="13">
        <v>0</v>
      </c>
      <c r="S953" s="13">
        <v>0</v>
      </c>
      <c r="T953" s="13">
        <v>0</v>
      </c>
      <c r="U953" s="13">
        <v>0</v>
      </c>
      <c r="V953" s="13">
        <v>0</v>
      </c>
      <c r="W953" s="13">
        <v>0</v>
      </c>
      <c r="X953" s="13">
        <v>0</v>
      </c>
      <c r="Y953" s="30">
        <v>0</v>
      </c>
      <c r="Z953" s="14">
        <v>4.6980000000000004</v>
      </c>
      <c r="AA953" s="13">
        <v>0</v>
      </c>
      <c r="AB953" s="13">
        <v>0</v>
      </c>
      <c r="AC953" s="42">
        <f t="shared" si="57"/>
        <v>0</v>
      </c>
      <c r="AD953" s="42">
        <f t="shared" si="58"/>
        <v>-7.0469999999999997</v>
      </c>
      <c r="AE953" s="42">
        <f t="shared" si="59"/>
        <v>2.3490000000000002</v>
      </c>
      <c r="AF953" s="42">
        <f t="shared" si="60"/>
        <v>-4.6979999999999995</v>
      </c>
    </row>
    <row r="954" spans="1:32" hidden="1" x14ac:dyDescent="0.15">
      <c r="A954" s="12" t="s">
        <v>2632</v>
      </c>
      <c r="B954" s="12">
        <v>39</v>
      </c>
      <c r="C954" s="12" t="s">
        <v>401</v>
      </c>
      <c r="D954" s="12" t="s">
        <v>6</v>
      </c>
      <c r="E954" s="12" t="s">
        <v>6</v>
      </c>
      <c r="F954" s="12" t="s">
        <v>352</v>
      </c>
      <c r="G954" s="12" t="s">
        <v>2633</v>
      </c>
      <c r="H954" s="12" t="s">
        <v>490</v>
      </c>
      <c r="I954" s="12" t="s">
        <v>375</v>
      </c>
      <c r="J954" s="12" t="s">
        <v>2634</v>
      </c>
      <c r="K954" s="12" t="s">
        <v>699</v>
      </c>
      <c r="L954" s="12" t="s">
        <v>697</v>
      </c>
      <c r="M954" s="12" t="s">
        <v>376</v>
      </c>
      <c r="N954" s="13">
        <v>12.2</v>
      </c>
      <c r="O954" s="13">
        <v>12.2</v>
      </c>
      <c r="P954" s="13">
        <v>12.2</v>
      </c>
      <c r="Q954" s="13">
        <v>12.2</v>
      </c>
      <c r="R954" s="13">
        <v>12.2</v>
      </c>
      <c r="S954" s="13">
        <v>12.2</v>
      </c>
      <c r="T954" s="13">
        <v>12.2</v>
      </c>
      <c r="U954" s="13">
        <v>12.2</v>
      </c>
      <c r="V954" s="13">
        <v>0</v>
      </c>
      <c r="W954" s="13">
        <v>0</v>
      </c>
      <c r="X954" s="13">
        <v>0</v>
      </c>
      <c r="Y954" s="30">
        <v>0</v>
      </c>
      <c r="Z954" s="14">
        <v>97.6</v>
      </c>
      <c r="AA954" s="13">
        <v>0</v>
      </c>
      <c r="AB954" s="13">
        <v>0</v>
      </c>
      <c r="AC954" s="42">
        <f t="shared" si="57"/>
        <v>0</v>
      </c>
      <c r="AD954" s="42">
        <f t="shared" si="58"/>
        <v>-12.2</v>
      </c>
      <c r="AE954" s="42">
        <f t="shared" si="59"/>
        <v>-12.2</v>
      </c>
      <c r="AF954" s="42">
        <f t="shared" si="60"/>
        <v>-24.4</v>
      </c>
    </row>
    <row r="955" spans="1:32" hidden="1" x14ac:dyDescent="0.15">
      <c r="A955" s="12" t="s">
        <v>2635</v>
      </c>
      <c r="B955" s="12">
        <v>55</v>
      </c>
      <c r="C955" s="12" t="s">
        <v>413</v>
      </c>
      <c r="D955" s="12" t="s">
        <v>6</v>
      </c>
      <c r="E955" s="12" t="s">
        <v>6</v>
      </c>
      <c r="F955" s="12" t="s">
        <v>352</v>
      </c>
      <c r="G955" s="12" t="s">
        <v>2636</v>
      </c>
      <c r="H955" s="12" t="s">
        <v>490</v>
      </c>
      <c r="I955" s="12" t="s">
        <v>375</v>
      </c>
      <c r="J955" s="12" t="s">
        <v>111</v>
      </c>
      <c r="K955" s="12" t="s">
        <v>714</v>
      </c>
      <c r="L955" s="12" t="s">
        <v>712</v>
      </c>
      <c r="M955" s="12" t="s">
        <v>376</v>
      </c>
      <c r="N955" s="13">
        <v>0.94272699999999998</v>
      </c>
      <c r="O955" s="13">
        <v>0.94272699999999998</v>
      </c>
      <c r="P955" s="13">
        <v>0.94272699999999998</v>
      </c>
      <c r="Q955" s="13">
        <v>0.94272699999999998</v>
      </c>
      <c r="R955" s="13">
        <v>0.94272699999999998</v>
      </c>
      <c r="S955" s="13">
        <v>0.94272699999999998</v>
      </c>
      <c r="T955" s="13">
        <v>0.94272699999999998</v>
      </c>
      <c r="U955" s="13">
        <v>0.94272699999999998</v>
      </c>
      <c r="V955" s="13">
        <v>0.94272699999999998</v>
      </c>
      <c r="W955" s="13">
        <v>0.94272699999999998</v>
      </c>
      <c r="X955" s="13">
        <v>0.94272699999999998</v>
      </c>
      <c r="Y955" s="30">
        <v>0.94272999999999996</v>
      </c>
      <c r="Z955" s="14">
        <v>11.312727000000001</v>
      </c>
      <c r="AA955" s="13">
        <v>0.94272699999999998</v>
      </c>
      <c r="AB955" s="13">
        <v>0.94272699999999998</v>
      </c>
      <c r="AC955" s="42">
        <f t="shared" si="57"/>
        <v>1.885454</v>
      </c>
      <c r="AD955" s="42">
        <f t="shared" si="58"/>
        <v>0</v>
      </c>
      <c r="AE955" s="42">
        <f t="shared" si="59"/>
        <v>0</v>
      </c>
      <c r="AF955" s="42">
        <f t="shared" si="60"/>
        <v>0</v>
      </c>
    </row>
    <row r="956" spans="1:32" hidden="1" x14ac:dyDescent="0.15">
      <c r="A956" s="12" t="s">
        <v>2637</v>
      </c>
      <c r="B956" s="12">
        <v>55</v>
      </c>
      <c r="C956" s="12" t="s">
        <v>413</v>
      </c>
      <c r="D956" s="12" t="s">
        <v>6</v>
      </c>
      <c r="E956" s="12" t="s">
        <v>6</v>
      </c>
      <c r="F956" s="12" t="s">
        <v>352</v>
      </c>
      <c r="G956" s="12" t="s">
        <v>2638</v>
      </c>
      <c r="H956" s="12" t="s">
        <v>374</v>
      </c>
      <c r="I956" s="12" t="s">
        <v>375</v>
      </c>
      <c r="J956" s="12" t="s">
        <v>2639</v>
      </c>
      <c r="K956" s="12" t="s">
        <v>1097</v>
      </c>
      <c r="L956" s="12" t="s">
        <v>481</v>
      </c>
      <c r="M956" s="12" t="s">
        <v>376</v>
      </c>
      <c r="N956" s="13">
        <v>2.9295</v>
      </c>
      <c r="O956" s="13">
        <v>2.9295</v>
      </c>
      <c r="P956" s="13">
        <v>2.9295</v>
      </c>
      <c r="Q956" s="13">
        <v>2.9295</v>
      </c>
      <c r="R956" s="13">
        <v>2.9295</v>
      </c>
      <c r="S956" s="13">
        <v>2.9295</v>
      </c>
      <c r="T956" s="13">
        <v>2.9295</v>
      </c>
      <c r="U956" s="13">
        <v>2.9295</v>
      </c>
      <c r="V956" s="13">
        <v>2.9295</v>
      </c>
      <c r="W956" s="13">
        <v>2.9295</v>
      </c>
      <c r="X956" s="13">
        <v>2.9295</v>
      </c>
      <c r="Y956" s="30">
        <v>2.9295</v>
      </c>
      <c r="Z956" s="14">
        <v>35.154000000000003</v>
      </c>
      <c r="AA956" s="13">
        <v>8.7885000000000009</v>
      </c>
      <c r="AB956" s="13">
        <v>0</v>
      </c>
      <c r="AC956" s="42">
        <f t="shared" si="57"/>
        <v>8.7885000000000009</v>
      </c>
      <c r="AD956" s="42">
        <f t="shared" si="58"/>
        <v>5.8590000000000009</v>
      </c>
      <c r="AE956" s="42">
        <f t="shared" si="59"/>
        <v>-2.9295</v>
      </c>
      <c r="AF956" s="42">
        <f t="shared" si="60"/>
        <v>2.9295000000000009</v>
      </c>
    </row>
    <row r="957" spans="1:32" hidden="1" x14ac:dyDescent="0.15">
      <c r="A957" s="12" t="s">
        <v>2640</v>
      </c>
      <c r="B957" s="12">
        <v>55</v>
      </c>
      <c r="C957" s="12" t="s">
        <v>413</v>
      </c>
      <c r="D957" s="12" t="s">
        <v>6</v>
      </c>
      <c r="E957" s="12" t="s">
        <v>6</v>
      </c>
      <c r="F957" s="12" t="s">
        <v>352</v>
      </c>
      <c r="G957" s="12" t="s">
        <v>2641</v>
      </c>
      <c r="H957" s="12" t="s">
        <v>374</v>
      </c>
      <c r="I957" s="12" t="s">
        <v>375</v>
      </c>
      <c r="J957" s="12" t="s">
        <v>2642</v>
      </c>
      <c r="K957" s="12" t="s">
        <v>1097</v>
      </c>
      <c r="L957" s="12" t="s">
        <v>481</v>
      </c>
      <c r="M957" s="12" t="s">
        <v>376</v>
      </c>
      <c r="N957" s="13">
        <v>1.1870000000000001</v>
      </c>
      <c r="O957" s="13">
        <v>6.5285000000000002</v>
      </c>
      <c r="P957" s="13">
        <v>6.5285000000000002</v>
      </c>
      <c r="Q957" s="13">
        <v>0</v>
      </c>
      <c r="R957" s="13">
        <v>0</v>
      </c>
      <c r="S957" s="13">
        <v>0</v>
      </c>
      <c r="T957" s="13">
        <v>0</v>
      </c>
      <c r="U957" s="13">
        <v>0</v>
      </c>
      <c r="V957" s="13">
        <v>0</v>
      </c>
      <c r="W957" s="13">
        <v>0</v>
      </c>
      <c r="X957" s="13">
        <v>0</v>
      </c>
      <c r="Y957" s="30">
        <v>0</v>
      </c>
      <c r="Z957" s="14">
        <v>14.244</v>
      </c>
      <c r="AA957" s="13">
        <v>1.1870000000000001</v>
      </c>
      <c r="AB957" s="13">
        <v>1.1870000000000001</v>
      </c>
      <c r="AC957" s="42">
        <f t="shared" si="57"/>
        <v>2.3740000000000001</v>
      </c>
      <c r="AD957" s="42">
        <f t="shared" si="58"/>
        <v>0</v>
      </c>
      <c r="AE957" s="42">
        <f t="shared" si="59"/>
        <v>-5.3414999999999999</v>
      </c>
      <c r="AF957" s="42">
        <f t="shared" si="60"/>
        <v>-5.3414999999999999</v>
      </c>
    </row>
    <row r="958" spans="1:32" hidden="1" x14ac:dyDescent="0.15">
      <c r="A958" s="12" t="s">
        <v>2643</v>
      </c>
      <c r="B958" s="12">
        <v>55</v>
      </c>
      <c r="C958" s="12" t="s">
        <v>413</v>
      </c>
      <c r="D958" s="12" t="s">
        <v>6</v>
      </c>
      <c r="E958" s="12" t="s">
        <v>6</v>
      </c>
      <c r="F958" s="12" t="s">
        <v>352</v>
      </c>
      <c r="G958" s="12" t="s">
        <v>2644</v>
      </c>
      <c r="H958" s="12" t="s">
        <v>374</v>
      </c>
      <c r="I958" s="12" t="s">
        <v>375</v>
      </c>
      <c r="J958" s="12" t="s">
        <v>2645</v>
      </c>
      <c r="K958" s="12" t="s">
        <v>1097</v>
      </c>
      <c r="L958" s="12" t="s">
        <v>481</v>
      </c>
      <c r="M958" s="12" t="s">
        <v>376</v>
      </c>
      <c r="N958" s="13">
        <v>3.734</v>
      </c>
      <c r="O958" s="13">
        <v>3.734</v>
      </c>
      <c r="P958" s="13">
        <v>3.734</v>
      </c>
      <c r="Q958" s="13">
        <v>3.734</v>
      </c>
      <c r="R958" s="13">
        <v>3.734</v>
      </c>
      <c r="S958" s="13">
        <v>3.734</v>
      </c>
      <c r="T958" s="13">
        <v>3.734</v>
      </c>
      <c r="U958" s="13">
        <v>3.734</v>
      </c>
      <c r="V958" s="13">
        <v>3.734</v>
      </c>
      <c r="W958" s="13">
        <v>3.734</v>
      </c>
      <c r="X958" s="13">
        <v>3.734</v>
      </c>
      <c r="Y958" s="30">
        <v>3.734</v>
      </c>
      <c r="Z958" s="14">
        <v>44.808</v>
      </c>
      <c r="AA958" s="13">
        <v>11.202</v>
      </c>
      <c r="AB958" s="13">
        <v>0</v>
      </c>
      <c r="AC958" s="42">
        <f t="shared" ref="AC958:AC1021" si="61">SUM(AA958:AB958)</f>
        <v>11.202</v>
      </c>
      <c r="AD958" s="42">
        <f t="shared" si="58"/>
        <v>7.468</v>
      </c>
      <c r="AE958" s="42">
        <f t="shared" si="59"/>
        <v>-3.734</v>
      </c>
      <c r="AF958" s="42">
        <f t="shared" si="60"/>
        <v>3.734</v>
      </c>
    </row>
    <row r="959" spans="1:32" hidden="1" x14ac:dyDescent="0.15">
      <c r="A959" s="12" t="s">
        <v>2646</v>
      </c>
      <c r="B959" s="12">
        <v>55</v>
      </c>
      <c r="C959" s="12" t="s">
        <v>413</v>
      </c>
      <c r="D959" s="12" t="s">
        <v>6</v>
      </c>
      <c r="E959" s="12" t="s">
        <v>6</v>
      </c>
      <c r="F959" s="12" t="s">
        <v>352</v>
      </c>
      <c r="G959" s="12" t="s">
        <v>2647</v>
      </c>
      <c r="H959" s="12" t="s">
        <v>374</v>
      </c>
      <c r="I959" s="12" t="s">
        <v>375</v>
      </c>
      <c r="J959" s="12" t="s">
        <v>2645</v>
      </c>
      <c r="K959" s="12" t="s">
        <v>1097</v>
      </c>
      <c r="L959" s="12" t="s">
        <v>481</v>
      </c>
      <c r="M959" s="12" t="s">
        <v>376</v>
      </c>
      <c r="N959" s="13">
        <v>2.9295</v>
      </c>
      <c r="O959" s="13">
        <v>2.9295</v>
      </c>
      <c r="P959" s="13">
        <v>2.9295</v>
      </c>
      <c r="Q959" s="13">
        <v>2.9295</v>
      </c>
      <c r="R959" s="13">
        <v>2.9295</v>
      </c>
      <c r="S959" s="13">
        <v>2.9295</v>
      </c>
      <c r="T959" s="13">
        <v>2.9295</v>
      </c>
      <c r="U959" s="13">
        <v>2.9295</v>
      </c>
      <c r="V959" s="13">
        <v>2.9295</v>
      </c>
      <c r="W959" s="13">
        <v>2.9295</v>
      </c>
      <c r="X959" s="13">
        <v>2.9295</v>
      </c>
      <c r="Y959" s="30">
        <v>2.9295</v>
      </c>
      <c r="Z959" s="14">
        <v>35.154000000000003</v>
      </c>
      <c r="AA959" s="13">
        <v>8.7885000000000009</v>
      </c>
      <c r="AB959" s="13">
        <v>0</v>
      </c>
      <c r="AC959" s="42">
        <f t="shared" si="61"/>
        <v>8.7885000000000009</v>
      </c>
      <c r="AD959" s="42">
        <f t="shared" ref="AD959:AD1022" si="62">AA959-N959</f>
        <v>5.8590000000000009</v>
      </c>
      <c r="AE959" s="42">
        <f t="shared" ref="AE959:AE1022" si="63">AB959-O959</f>
        <v>-2.9295</v>
      </c>
      <c r="AF959" s="42">
        <f t="shared" ref="AF959:AF1022" si="64">AD959+AE959</f>
        <v>2.9295000000000009</v>
      </c>
    </row>
    <row r="960" spans="1:32" hidden="1" x14ac:dyDescent="0.15">
      <c r="A960" s="12" t="s">
        <v>2648</v>
      </c>
      <c r="B960" s="12">
        <v>55</v>
      </c>
      <c r="C960" s="12" t="s">
        <v>413</v>
      </c>
      <c r="D960" s="12" t="s">
        <v>6</v>
      </c>
      <c r="E960" s="12" t="s">
        <v>6</v>
      </c>
      <c r="F960" s="12" t="s">
        <v>352</v>
      </c>
      <c r="G960" s="12" t="s">
        <v>2649</v>
      </c>
      <c r="H960" s="12" t="s">
        <v>374</v>
      </c>
      <c r="I960" s="12" t="s">
        <v>375</v>
      </c>
      <c r="J960" s="12" t="s">
        <v>2650</v>
      </c>
      <c r="K960" s="12" t="s">
        <v>1097</v>
      </c>
      <c r="L960" s="12" t="s">
        <v>481</v>
      </c>
      <c r="M960" s="12" t="s">
        <v>376</v>
      </c>
      <c r="N960" s="13">
        <v>2.9295</v>
      </c>
      <c r="O960" s="13">
        <v>2.9295</v>
      </c>
      <c r="P960" s="13">
        <v>2.9295</v>
      </c>
      <c r="Q960" s="13">
        <v>2.9295</v>
      </c>
      <c r="R960" s="13">
        <v>2.9295</v>
      </c>
      <c r="S960" s="13">
        <v>2.9295</v>
      </c>
      <c r="T960" s="13">
        <v>2.9295</v>
      </c>
      <c r="U960" s="13">
        <v>2.9295</v>
      </c>
      <c r="V960" s="13">
        <v>2.9295</v>
      </c>
      <c r="W960" s="13">
        <v>2.9295</v>
      </c>
      <c r="X960" s="13">
        <v>2.9295</v>
      </c>
      <c r="Y960" s="30">
        <v>2.9295</v>
      </c>
      <c r="Z960" s="14">
        <v>35.154000000000003</v>
      </c>
      <c r="AA960" s="13">
        <v>8.7885000000000009</v>
      </c>
      <c r="AB960" s="13">
        <v>0</v>
      </c>
      <c r="AC960" s="42">
        <f t="shared" si="61"/>
        <v>8.7885000000000009</v>
      </c>
      <c r="AD960" s="42">
        <f t="shared" si="62"/>
        <v>5.8590000000000009</v>
      </c>
      <c r="AE960" s="42">
        <f t="shared" si="63"/>
        <v>-2.9295</v>
      </c>
      <c r="AF960" s="42">
        <f t="shared" si="64"/>
        <v>2.9295000000000009</v>
      </c>
    </row>
    <row r="961" spans="1:32" hidden="1" x14ac:dyDescent="0.15">
      <c r="A961" s="12" t="s">
        <v>2651</v>
      </c>
      <c r="B961" s="12">
        <v>55</v>
      </c>
      <c r="C961" s="12" t="s">
        <v>413</v>
      </c>
      <c r="D961" s="12" t="s">
        <v>6</v>
      </c>
      <c r="E961" s="12" t="s">
        <v>6</v>
      </c>
      <c r="F961" s="12" t="s">
        <v>352</v>
      </c>
      <c r="G961" s="12" t="s">
        <v>2652</v>
      </c>
      <c r="H961" s="12" t="s">
        <v>374</v>
      </c>
      <c r="I961" s="12" t="s">
        <v>375</v>
      </c>
      <c r="J961" s="12" t="s">
        <v>2653</v>
      </c>
      <c r="K961" s="12" t="s">
        <v>1097</v>
      </c>
      <c r="L961" s="12" t="s">
        <v>481</v>
      </c>
      <c r="M961" s="12" t="s">
        <v>376</v>
      </c>
      <c r="N961" s="13">
        <v>2.8</v>
      </c>
      <c r="O961" s="13">
        <v>2.8</v>
      </c>
      <c r="P961" s="13">
        <v>2.8</v>
      </c>
      <c r="Q961" s="13">
        <v>2.8</v>
      </c>
      <c r="R961" s="13">
        <v>2.8</v>
      </c>
      <c r="S961" s="13">
        <v>2.8</v>
      </c>
      <c r="T961" s="13">
        <v>2.8</v>
      </c>
      <c r="U961" s="13">
        <v>2.8</v>
      </c>
      <c r="V961" s="13">
        <v>2.8</v>
      </c>
      <c r="W961" s="13">
        <v>2.8</v>
      </c>
      <c r="X961" s="13">
        <v>2.8</v>
      </c>
      <c r="Y961" s="30">
        <v>2.8</v>
      </c>
      <c r="Z961" s="14">
        <v>33.6</v>
      </c>
      <c r="AA961" s="13">
        <v>8.4</v>
      </c>
      <c r="AB961" s="13">
        <v>0</v>
      </c>
      <c r="AC961" s="42">
        <f t="shared" si="61"/>
        <v>8.4</v>
      </c>
      <c r="AD961" s="42">
        <f t="shared" si="62"/>
        <v>5.6000000000000005</v>
      </c>
      <c r="AE961" s="42">
        <f t="shared" si="63"/>
        <v>-2.8</v>
      </c>
      <c r="AF961" s="42">
        <f t="shared" si="64"/>
        <v>2.8000000000000007</v>
      </c>
    </row>
    <row r="962" spans="1:32" hidden="1" x14ac:dyDescent="0.15">
      <c r="A962" s="12" t="s">
        <v>2654</v>
      </c>
      <c r="B962" s="12">
        <v>55</v>
      </c>
      <c r="C962" s="12" t="s">
        <v>413</v>
      </c>
      <c r="D962" s="12" t="s">
        <v>6</v>
      </c>
      <c r="E962" s="12" t="s">
        <v>6</v>
      </c>
      <c r="F962" s="12" t="s">
        <v>352</v>
      </c>
      <c r="G962" s="12" t="s">
        <v>2655</v>
      </c>
      <c r="H962" s="12" t="s">
        <v>374</v>
      </c>
      <c r="I962" s="12" t="s">
        <v>375</v>
      </c>
      <c r="J962" s="12" t="s">
        <v>2653</v>
      </c>
      <c r="K962" s="12" t="s">
        <v>1097</v>
      </c>
      <c r="L962" s="12" t="s">
        <v>481</v>
      </c>
      <c r="M962" s="12" t="s">
        <v>376</v>
      </c>
      <c r="N962" s="13">
        <v>2.9295</v>
      </c>
      <c r="O962" s="13">
        <v>2.9295</v>
      </c>
      <c r="P962" s="13">
        <v>2.9295</v>
      </c>
      <c r="Q962" s="13">
        <v>2.9295</v>
      </c>
      <c r="R962" s="13">
        <v>2.9295</v>
      </c>
      <c r="S962" s="13">
        <v>2.9295</v>
      </c>
      <c r="T962" s="13">
        <v>2.9295</v>
      </c>
      <c r="U962" s="13">
        <v>2.9295</v>
      </c>
      <c r="V962" s="13">
        <v>2.9295</v>
      </c>
      <c r="W962" s="13">
        <v>2.9295</v>
      </c>
      <c r="X962" s="13">
        <v>2.9295</v>
      </c>
      <c r="Y962" s="30">
        <v>2.9295</v>
      </c>
      <c r="Z962" s="14">
        <v>35.154000000000003</v>
      </c>
      <c r="AA962" s="13">
        <v>8.7885000000000009</v>
      </c>
      <c r="AB962" s="13">
        <v>0</v>
      </c>
      <c r="AC962" s="42">
        <f t="shared" si="61"/>
        <v>8.7885000000000009</v>
      </c>
      <c r="AD962" s="42">
        <f t="shared" si="62"/>
        <v>5.8590000000000009</v>
      </c>
      <c r="AE962" s="42">
        <f t="shared" si="63"/>
        <v>-2.9295</v>
      </c>
      <c r="AF962" s="42">
        <f t="shared" si="64"/>
        <v>2.9295000000000009</v>
      </c>
    </row>
    <row r="963" spans="1:32" hidden="1" x14ac:dyDescent="0.15">
      <c r="A963" s="12" t="s">
        <v>2656</v>
      </c>
      <c r="B963" s="12">
        <v>55</v>
      </c>
      <c r="C963" s="12" t="s">
        <v>413</v>
      </c>
      <c r="D963" s="12" t="s">
        <v>6</v>
      </c>
      <c r="E963" s="12" t="s">
        <v>6</v>
      </c>
      <c r="F963" s="12" t="s">
        <v>352</v>
      </c>
      <c r="G963" s="12" t="s">
        <v>2657</v>
      </c>
      <c r="H963" s="12" t="s">
        <v>374</v>
      </c>
      <c r="I963" s="12" t="s">
        <v>375</v>
      </c>
      <c r="J963" s="12" t="s">
        <v>2658</v>
      </c>
      <c r="K963" s="12" t="s">
        <v>1097</v>
      </c>
      <c r="L963" s="12" t="s">
        <v>481</v>
      </c>
      <c r="M963" s="12" t="s">
        <v>376</v>
      </c>
      <c r="N963" s="13">
        <v>2.9295</v>
      </c>
      <c r="O963" s="13">
        <v>2.9295</v>
      </c>
      <c r="P963" s="13">
        <v>2.9295</v>
      </c>
      <c r="Q963" s="13">
        <v>2.9295</v>
      </c>
      <c r="R963" s="13">
        <v>2.9295</v>
      </c>
      <c r="S963" s="13">
        <v>2.9295</v>
      </c>
      <c r="T963" s="13">
        <v>2.9295</v>
      </c>
      <c r="U963" s="13">
        <v>2.9295</v>
      </c>
      <c r="V963" s="13">
        <v>2.9295</v>
      </c>
      <c r="W963" s="13">
        <v>2.9295</v>
      </c>
      <c r="X963" s="13">
        <v>2.9295</v>
      </c>
      <c r="Y963" s="30">
        <v>2.9295</v>
      </c>
      <c r="Z963" s="14">
        <v>35.154000000000003</v>
      </c>
      <c r="AA963" s="13">
        <v>8.7885000000000009</v>
      </c>
      <c r="AB963" s="13">
        <v>0</v>
      </c>
      <c r="AC963" s="42">
        <f t="shared" si="61"/>
        <v>8.7885000000000009</v>
      </c>
      <c r="AD963" s="42">
        <f t="shared" si="62"/>
        <v>5.8590000000000009</v>
      </c>
      <c r="AE963" s="42">
        <f t="shared" si="63"/>
        <v>-2.9295</v>
      </c>
      <c r="AF963" s="42">
        <f t="shared" si="64"/>
        <v>2.9295000000000009</v>
      </c>
    </row>
    <row r="964" spans="1:32" hidden="1" x14ac:dyDescent="0.15">
      <c r="A964" s="12" t="s">
        <v>2659</v>
      </c>
      <c r="B964" s="12">
        <v>55</v>
      </c>
      <c r="C964" s="12" t="s">
        <v>413</v>
      </c>
      <c r="D964" s="12" t="s">
        <v>6</v>
      </c>
      <c r="E964" s="12" t="s">
        <v>6</v>
      </c>
      <c r="F964" s="12" t="s">
        <v>352</v>
      </c>
      <c r="G964" s="12" t="s">
        <v>2660</v>
      </c>
      <c r="H964" s="12" t="s">
        <v>374</v>
      </c>
      <c r="I964" s="12" t="s">
        <v>375</v>
      </c>
      <c r="J964" s="12" t="s">
        <v>2661</v>
      </c>
      <c r="K964" s="12" t="s">
        <v>2661</v>
      </c>
      <c r="L964" s="12" t="s">
        <v>415</v>
      </c>
      <c r="M964" s="12" t="s">
        <v>358</v>
      </c>
      <c r="N964" s="13">
        <v>1.3257270000000001</v>
      </c>
      <c r="O964" s="13">
        <v>1.3257270000000001</v>
      </c>
      <c r="P964" s="13">
        <v>1.3257270000000001</v>
      </c>
      <c r="Q964" s="13">
        <v>1.3257270000000001</v>
      </c>
      <c r="R964" s="13">
        <v>1.3257270000000001</v>
      </c>
      <c r="S964" s="13">
        <v>1.3257270000000001</v>
      </c>
      <c r="T964" s="13">
        <v>1.3257270000000001</v>
      </c>
      <c r="U964" s="13">
        <v>1.3257270000000001</v>
      </c>
      <c r="V964" s="13">
        <v>1.3257270000000001</v>
      </c>
      <c r="W964" s="13">
        <v>1.3257270000000001</v>
      </c>
      <c r="X964" s="13">
        <v>1.3257270000000001</v>
      </c>
      <c r="Y964" s="30">
        <v>1.3257270000000001</v>
      </c>
      <c r="Z964" s="14">
        <v>15.908723999999999</v>
      </c>
      <c r="AA964" s="13">
        <v>1.3257270000000001</v>
      </c>
      <c r="AB964" s="13">
        <v>1.3257270000000001</v>
      </c>
      <c r="AC964" s="42">
        <f t="shared" si="61"/>
        <v>2.6514540000000002</v>
      </c>
      <c r="AD964" s="42">
        <f t="shared" si="62"/>
        <v>0</v>
      </c>
      <c r="AE964" s="42">
        <f t="shared" si="63"/>
        <v>0</v>
      </c>
      <c r="AF964" s="42">
        <f t="shared" si="64"/>
        <v>0</v>
      </c>
    </row>
    <row r="965" spans="1:32" hidden="1" x14ac:dyDescent="0.15">
      <c r="A965" s="12" t="s">
        <v>2662</v>
      </c>
      <c r="B965" s="12">
        <v>55</v>
      </c>
      <c r="C965" s="12" t="s">
        <v>413</v>
      </c>
      <c r="D965" s="12" t="s">
        <v>6</v>
      </c>
      <c r="E965" s="12" t="s">
        <v>6</v>
      </c>
      <c r="F965" s="12" t="s">
        <v>352</v>
      </c>
      <c r="G965" s="12" t="s">
        <v>2663</v>
      </c>
      <c r="H965" s="12" t="s">
        <v>366</v>
      </c>
      <c r="I965" s="12" t="s">
        <v>367</v>
      </c>
      <c r="J965" s="12" t="s">
        <v>2664</v>
      </c>
      <c r="K965" s="12" t="s">
        <v>278</v>
      </c>
      <c r="L965" s="12" t="s">
        <v>365</v>
      </c>
      <c r="M965" s="12" t="s">
        <v>376</v>
      </c>
      <c r="N965" s="13">
        <v>2.8069999999999999</v>
      </c>
      <c r="O965" s="13">
        <v>2.8069999999999999</v>
      </c>
      <c r="P965" s="13">
        <v>2.8069999999999999</v>
      </c>
      <c r="Q965" s="13">
        <v>2.8069999999999999</v>
      </c>
      <c r="R965" s="13">
        <v>2.8069999999999999</v>
      </c>
      <c r="S965" s="13">
        <v>2.8069999999999999</v>
      </c>
      <c r="T965" s="13">
        <v>2.8069999999999999</v>
      </c>
      <c r="U965" s="13">
        <v>2.8069999999999999</v>
      </c>
      <c r="V965" s="13">
        <v>2.8069999999999999</v>
      </c>
      <c r="W965" s="13">
        <v>2.8069999999999999</v>
      </c>
      <c r="X965" s="13">
        <v>2.8069999999999999</v>
      </c>
      <c r="Y965" s="30">
        <v>2.8069999999999999</v>
      </c>
      <c r="Z965" s="14">
        <v>33.683999999999997</v>
      </c>
      <c r="AA965" s="13">
        <v>2.8069999999999999</v>
      </c>
      <c r="AB965" s="13">
        <v>2.8069999999999999</v>
      </c>
      <c r="AC965" s="42">
        <f t="shared" si="61"/>
        <v>5.6139999999999999</v>
      </c>
      <c r="AD965" s="42">
        <f t="shared" si="62"/>
        <v>0</v>
      </c>
      <c r="AE965" s="42">
        <f t="shared" si="63"/>
        <v>0</v>
      </c>
      <c r="AF965" s="42">
        <f t="shared" si="64"/>
        <v>0</v>
      </c>
    </row>
    <row r="966" spans="1:32" hidden="1" x14ac:dyDescent="0.15">
      <c r="A966" s="12" t="s">
        <v>2665</v>
      </c>
      <c r="B966" s="12">
        <v>55</v>
      </c>
      <c r="C966" s="12" t="s">
        <v>413</v>
      </c>
      <c r="D966" s="12" t="s">
        <v>6</v>
      </c>
      <c r="E966" s="12" t="s">
        <v>6</v>
      </c>
      <c r="F966" s="12" t="s">
        <v>352</v>
      </c>
      <c r="G966" s="12" t="s">
        <v>2666</v>
      </c>
      <c r="H966" s="12" t="s">
        <v>366</v>
      </c>
      <c r="I966" s="12" t="s">
        <v>367</v>
      </c>
      <c r="J966" s="12" t="s">
        <v>238</v>
      </c>
      <c r="K966" s="12" t="s">
        <v>238</v>
      </c>
      <c r="L966" s="12" t="s">
        <v>919</v>
      </c>
      <c r="M966" s="12" t="s">
        <v>376</v>
      </c>
      <c r="N966" s="13">
        <v>5.8057999999999996</v>
      </c>
      <c r="O966" s="13">
        <v>5.8057999999999996</v>
      </c>
      <c r="P966" s="13">
        <v>5.8057999999999996</v>
      </c>
      <c r="Q966" s="13">
        <v>5.8057999999999996</v>
      </c>
      <c r="R966" s="13">
        <v>5.8057999999999996</v>
      </c>
      <c r="S966" s="13">
        <v>5.8057999999999996</v>
      </c>
      <c r="T966" s="13">
        <v>5.8057999999999996</v>
      </c>
      <c r="U966" s="13">
        <v>5.8057999999999996</v>
      </c>
      <c r="V966" s="13">
        <v>5.8057999999999996</v>
      </c>
      <c r="W966" s="13">
        <v>5.8057999999999996</v>
      </c>
      <c r="X966" s="13">
        <v>5.8057999999999996</v>
      </c>
      <c r="Y966" s="30">
        <v>5.8057999999999996</v>
      </c>
      <c r="Z966" s="14">
        <v>69.669600000000003</v>
      </c>
      <c r="AA966" s="13">
        <v>5.8057999999999996</v>
      </c>
      <c r="AB966" s="13">
        <v>5.8057999999999996</v>
      </c>
      <c r="AC966" s="42">
        <f t="shared" si="61"/>
        <v>11.611599999999999</v>
      </c>
      <c r="AD966" s="42">
        <f t="shared" si="62"/>
        <v>0</v>
      </c>
      <c r="AE966" s="42">
        <f t="shared" si="63"/>
        <v>0</v>
      </c>
      <c r="AF966" s="42">
        <f t="shared" si="64"/>
        <v>0</v>
      </c>
    </row>
    <row r="967" spans="1:32" hidden="1" x14ac:dyDescent="0.15">
      <c r="A967" s="12" t="s">
        <v>2667</v>
      </c>
      <c r="B967" s="12">
        <v>55</v>
      </c>
      <c r="C967" s="12" t="s">
        <v>413</v>
      </c>
      <c r="D967" s="12" t="s">
        <v>6</v>
      </c>
      <c r="E967" s="12" t="s">
        <v>6</v>
      </c>
      <c r="F967" s="12" t="s">
        <v>352</v>
      </c>
      <c r="G967" s="12" t="s">
        <v>2668</v>
      </c>
      <c r="H967" s="12" t="s">
        <v>366</v>
      </c>
      <c r="I967" s="12" t="s">
        <v>367</v>
      </c>
      <c r="J967" s="12" t="s">
        <v>263</v>
      </c>
      <c r="K967" s="12" t="s">
        <v>263</v>
      </c>
      <c r="L967" s="12" t="s">
        <v>409</v>
      </c>
      <c r="M967" s="12" t="s">
        <v>376</v>
      </c>
      <c r="N967" s="13">
        <v>6</v>
      </c>
      <c r="O967" s="13">
        <v>6</v>
      </c>
      <c r="P967" s="13">
        <v>6</v>
      </c>
      <c r="Q967" s="13">
        <v>6</v>
      </c>
      <c r="R967" s="13">
        <v>6</v>
      </c>
      <c r="S967" s="13">
        <v>6</v>
      </c>
      <c r="T967" s="13">
        <v>6</v>
      </c>
      <c r="U967" s="13">
        <v>6</v>
      </c>
      <c r="V967" s="13">
        <v>6</v>
      </c>
      <c r="W967" s="13">
        <v>6</v>
      </c>
      <c r="X967" s="13">
        <v>6</v>
      </c>
      <c r="Y967" s="30">
        <v>6</v>
      </c>
      <c r="Z967" s="14">
        <v>72</v>
      </c>
      <c r="AA967" s="13">
        <v>6</v>
      </c>
      <c r="AB967" s="13">
        <v>6</v>
      </c>
      <c r="AC967" s="42">
        <f t="shared" si="61"/>
        <v>12</v>
      </c>
      <c r="AD967" s="42">
        <f t="shared" si="62"/>
        <v>0</v>
      </c>
      <c r="AE967" s="42">
        <f t="shared" si="63"/>
        <v>0</v>
      </c>
      <c r="AF967" s="42">
        <f t="shared" si="64"/>
        <v>0</v>
      </c>
    </row>
    <row r="968" spans="1:32" hidden="1" x14ac:dyDescent="0.15">
      <c r="A968" s="12" t="s">
        <v>2669</v>
      </c>
      <c r="B968" s="12">
        <v>55</v>
      </c>
      <c r="C968" s="12" t="s">
        <v>413</v>
      </c>
      <c r="D968" s="12" t="s">
        <v>6</v>
      </c>
      <c r="E968" s="12" t="s">
        <v>6</v>
      </c>
      <c r="F968" s="12" t="s">
        <v>352</v>
      </c>
      <c r="G968" s="12" t="s">
        <v>2670</v>
      </c>
      <c r="H968" s="12" t="s">
        <v>366</v>
      </c>
      <c r="I968" s="12" t="s">
        <v>367</v>
      </c>
      <c r="J968" s="12" t="s">
        <v>263</v>
      </c>
      <c r="K968" s="12" t="s">
        <v>263</v>
      </c>
      <c r="L968" s="12" t="s">
        <v>409</v>
      </c>
      <c r="M968" s="12" t="s">
        <v>376</v>
      </c>
      <c r="N968" s="13">
        <v>6</v>
      </c>
      <c r="O968" s="13">
        <v>6</v>
      </c>
      <c r="P968" s="13">
        <v>6</v>
      </c>
      <c r="Q968" s="13">
        <v>6</v>
      </c>
      <c r="R968" s="13">
        <v>6</v>
      </c>
      <c r="S968" s="13">
        <v>6</v>
      </c>
      <c r="T968" s="13">
        <v>6</v>
      </c>
      <c r="U968" s="13">
        <v>6</v>
      </c>
      <c r="V968" s="13">
        <v>6</v>
      </c>
      <c r="W968" s="13">
        <v>6</v>
      </c>
      <c r="X968" s="13">
        <v>6</v>
      </c>
      <c r="Y968" s="30">
        <v>6</v>
      </c>
      <c r="Z968" s="14">
        <v>72</v>
      </c>
      <c r="AA968" s="13">
        <v>6</v>
      </c>
      <c r="AB968" s="13">
        <v>6</v>
      </c>
      <c r="AC968" s="42">
        <f t="shared" si="61"/>
        <v>12</v>
      </c>
      <c r="AD968" s="42">
        <f t="shared" si="62"/>
        <v>0</v>
      </c>
      <c r="AE968" s="42">
        <f t="shared" si="63"/>
        <v>0</v>
      </c>
      <c r="AF968" s="42">
        <f t="shared" si="64"/>
        <v>0</v>
      </c>
    </row>
    <row r="969" spans="1:32" hidden="1" x14ac:dyDescent="0.15">
      <c r="A969" s="12" t="s">
        <v>2671</v>
      </c>
      <c r="B969" s="12">
        <v>55</v>
      </c>
      <c r="C969" s="12" t="s">
        <v>413</v>
      </c>
      <c r="D969" s="12" t="s">
        <v>6</v>
      </c>
      <c r="E969" s="12" t="s">
        <v>6</v>
      </c>
      <c r="F969" s="12" t="s">
        <v>352</v>
      </c>
      <c r="G969" s="12" t="s">
        <v>2672</v>
      </c>
      <c r="H969" s="12" t="s">
        <v>374</v>
      </c>
      <c r="I969" s="12" t="s">
        <v>375</v>
      </c>
      <c r="J969" s="12" t="s">
        <v>2673</v>
      </c>
      <c r="K969" s="12" t="s">
        <v>2673</v>
      </c>
      <c r="L969" s="12" t="s">
        <v>415</v>
      </c>
      <c r="M969" s="12" t="s">
        <v>358</v>
      </c>
      <c r="N969" s="13">
        <v>10.812799999999999</v>
      </c>
      <c r="O969" s="13">
        <v>10.812799999999999</v>
      </c>
      <c r="P969" s="13">
        <v>10.812799999999999</v>
      </c>
      <c r="Q969" s="13">
        <v>10.812799999999999</v>
      </c>
      <c r="R969" s="13">
        <v>10.812799999999999</v>
      </c>
      <c r="S969" s="13">
        <v>10.812799999999999</v>
      </c>
      <c r="T969" s="13">
        <v>10.812799999999999</v>
      </c>
      <c r="U969" s="13">
        <v>10.812799999999999</v>
      </c>
      <c r="V969" s="13">
        <v>10.812799999999999</v>
      </c>
      <c r="W969" s="13">
        <v>10.812799999999999</v>
      </c>
      <c r="X969" s="13">
        <v>10.812799999999999</v>
      </c>
      <c r="Y969" s="30">
        <v>10.812799999999999</v>
      </c>
      <c r="Z969" s="14">
        <v>129.75360000000001</v>
      </c>
      <c r="AA969" s="13">
        <v>10.812799999999999</v>
      </c>
      <c r="AB969" s="13">
        <v>10.812799999999999</v>
      </c>
      <c r="AC969" s="42">
        <f t="shared" si="61"/>
        <v>21.625599999999999</v>
      </c>
      <c r="AD969" s="42">
        <f t="shared" si="62"/>
        <v>0</v>
      </c>
      <c r="AE969" s="42">
        <f t="shared" si="63"/>
        <v>0</v>
      </c>
      <c r="AF969" s="42">
        <f t="shared" si="64"/>
        <v>0</v>
      </c>
    </row>
    <row r="970" spans="1:32" hidden="1" x14ac:dyDescent="0.15">
      <c r="A970" s="12" t="s">
        <v>2674</v>
      </c>
      <c r="B970" s="12">
        <v>55</v>
      </c>
      <c r="C970" s="12" t="s">
        <v>413</v>
      </c>
      <c r="D970" s="12" t="s">
        <v>6</v>
      </c>
      <c r="E970" s="12" t="s">
        <v>6</v>
      </c>
      <c r="F970" s="12" t="s">
        <v>352</v>
      </c>
      <c r="G970" s="12" t="s">
        <v>2675</v>
      </c>
      <c r="H970" s="12" t="s">
        <v>366</v>
      </c>
      <c r="I970" s="12" t="s">
        <v>367</v>
      </c>
      <c r="J970" s="12" t="s">
        <v>238</v>
      </c>
      <c r="K970" s="12" t="s">
        <v>238</v>
      </c>
      <c r="L970" s="12" t="s">
        <v>919</v>
      </c>
      <c r="M970" s="12" t="s">
        <v>376</v>
      </c>
      <c r="N970" s="13">
        <v>20.754300000000001</v>
      </c>
      <c r="O970" s="13">
        <v>20.754300000000001</v>
      </c>
      <c r="P970" s="13">
        <v>20.754300000000001</v>
      </c>
      <c r="Q970" s="13">
        <v>20.754300000000001</v>
      </c>
      <c r="R970" s="13">
        <v>20.754300000000001</v>
      </c>
      <c r="S970" s="13">
        <v>20.754300000000001</v>
      </c>
      <c r="T970" s="13">
        <v>20.754300000000001</v>
      </c>
      <c r="U970" s="13">
        <v>27.356760000000001</v>
      </c>
      <c r="V970" s="13">
        <v>33.831000000000003</v>
      </c>
      <c r="W970" s="13">
        <v>44.354190000000003</v>
      </c>
      <c r="X970" s="13">
        <v>47.792700000000004</v>
      </c>
      <c r="Y970" s="30">
        <v>47.792700000000004</v>
      </c>
      <c r="Z970" s="14">
        <v>346.40744999999998</v>
      </c>
      <c r="AA970" s="13">
        <v>47.792700000000004</v>
      </c>
      <c r="AB970" s="13">
        <v>47.792700000000004</v>
      </c>
      <c r="AC970" s="42">
        <f t="shared" si="61"/>
        <v>95.585400000000007</v>
      </c>
      <c r="AD970" s="42">
        <f t="shared" si="62"/>
        <v>27.038400000000003</v>
      </c>
      <c r="AE970" s="42">
        <f t="shared" si="63"/>
        <v>27.038400000000003</v>
      </c>
      <c r="AF970" s="42">
        <f t="shared" si="64"/>
        <v>54.076800000000006</v>
      </c>
    </row>
    <row r="971" spans="1:32" hidden="1" x14ac:dyDescent="0.15">
      <c r="A971" s="12" t="s">
        <v>2676</v>
      </c>
      <c r="B971" s="12">
        <v>55</v>
      </c>
      <c r="C971" s="12" t="s">
        <v>413</v>
      </c>
      <c r="D971" s="12" t="s">
        <v>6</v>
      </c>
      <c r="E971" s="12" t="s">
        <v>6</v>
      </c>
      <c r="F971" s="12" t="s">
        <v>352</v>
      </c>
      <c r="G971" s="12" t="s">
        <v>2677</v>
      </c>
      <c r="H971" s="12" t="s">
        <v>366</v>
      </c>
      <c r="I971" s="12" t="s">
        <v>367</v>
      </c>
      <c r="J971" s="12" t="s">
        <v>238</v>
      </c>
      <c r="K971" s="12" t="s">
        <v>238</v>
      </c>
      <c r="L971" s="12" t="s">
        <v>919</v>
      </c>
      <c r="M971" s="12" t="s">
        <v>376</v>
      </c>
      <c r="N971" s="13">
        <v>11.567399999999999</v>
      </c>
      <c r="O971" s="13">
        <v>6.1859999999999999</v>
      </c>
      <c r="P971" s="13">
        <v>6.1859999999999999</v>
      </c>
      <c r="Q971" s="13">
        <v>6.1859999999999999</v>
      </c>
      <c r="R971" s="13">
        <v>6.1859999999999999</v>
      </c>
      <c r="S971" s="13">
        <v>6.1859999999999999</v>
      </c>
      <c r="T971" s="13">
        <v>6.1859999999999999</v>
      </c>
      <c r="U971" s="13">
        <v>6.1859999999999999</v>
      </c>
      <c r="V971" s="13">
        <v>6.1859999999999999</v>
      </c>
      <c r="W971" s="13">
        <v>6.1859999999999999</v>
      </c>
      <c r="X971" s="13">
        <v>6.1859999999999999</v>
      </c>
      <c r="Y971" s="30">
        <v>6.1859999999999999</v>
      </c>
      <c r="Z971" s="14">
        <v>79.613399999999999</v>
      </c>
      <c r="AA971" s="13">
        <v>6.1859999999999999</v>
      </c>
      <c r="AB971" s="13">
        <v>6.1859999999999999</v>
      </c>
      <c r="AC971" s="42">
        <f t="shared" si="61"/>
        <v>12.372</v>
      </c>
      <c r="AD971" s="42">
        <f t="shared" si="62"/>
        <v>-5.3813999999999993</v>
      </c>
      <c r="AE971" s="42">
        <f t="shared" si="63"/>
        <v>0</v>
      </c>
      <c r="AF971" s="42">
        <f t="shared" si="64"/>
        <v>-5.3813999999999993</v>
      </c>
    </row>
    <row r="972" spans="1:32" hidden="1" x14ac:dyDescent="0.15">
      <c r="A972" s="12" t="s">
        <v>2678</v>
      </c>
      <c r="B972" s="12">
        <v>55</v>
      </c>
      <c r="C972" s="12" t="s">
        <v>413</v>
      </c>
      <c r="D972" s="12" t="s">
        <v>6</v>
      </c>
      <c r="E972" s="12" t="s">
        <v>6</v>
      </c>
      <c r="F972" s="12" t="s">
        <v>352</v>
      </c>
      <c r="G972" s="12" t="s">
        <v>2679</v>
      </c>
      <c r="H972" s="12" t="s">
        <v>374</v>
      </c>
      <c r="I972" s="12" t="s">
        <v>375</v>
      </c>
      <c r="J972" s="12" t="s">
        <v>2680</v>
      </c>
      <c r="K972" s="12" t="s">
        <v>877</v>
      </c>
      <c r="L972" s="12" t="s">
        <v>481</v>
      </c>
      <c r="M972" s="12" t="s">
        <v>376</v>
      </c>
      <c r="N972" s="13">
        <v>1.73485</v>
      </c>
      <c r="O972" s="13">
        <v>1.73485</v>
      </c>
      <c r="P972" s="13">
        <v>1.73485</v>
      </c>
      <c r="Q972" s="13">
        <v>1.73485</v>
      </c>
      <c r="R972" s="13">
        <v>1.73485</v>
      </c>
      <c r="S972" s="13">
        <v>1.73485</v>
      </c>
      <c r="T972" s="13">
        <v>1.73485</v>
      </c>
      <c r="U972" s="13">
        <v>1.73485</v>
      </c>
      <c r="V972" s="13">
        <v>1.73485</v>
      </c>
      <c r="W972" s="13">
        <v>1.73485</v>
      </c>
      <c r="X972" s="13">
        <v>1.73485</v>
      </c>
      <c r="Y972" s="30">
        <v>1.73485</v>
      </c>
      <c r="Z972" s="14">
        <v>20.818200000000001</v>
      </c>
      <c r="AA972" s="13">
        <v>1.73485</v>
      </c>
      <c r="AB972" s="13">
        <v>1.73485</v>
      </c>
      <c r="AC972" s="42">
        <f t="shared" si="61"/>
        <v>3.4697</v>
      </c>
      <c r="AD972" s="42">
        <f t="shared" si="62"/>
        <v>0</v>
      </c>
      <c r="AE972" s="42">
        <f t="shared" si="63"/>
        <v>0</v>
      </c>
      <c r="AF972" s="42">
        <f t="shared" si="64"/>
        <v>0</v>
      </c>
    </row>
    <row r="973" spans="1:32" hidden="1" x14ac:dyDescent="0.15">
      <c r="A973" s="12" t="s">
        <v>2681</v>
      </c>
      <c r="B973" s="12">
        <v>55</v>
      </c>
      <c r="C973" s="12" t="s">
        <v>413</v>
      </c>
      <c r="D973" s="12" t="s">
        <v>6</v>
      </c>
      <c r="E973" s="12" t="s">
        <v>6</v>
      </c>
      <c r="F973" s="12" t="s">
        <v>352</v>
      </c>
      <c r="G973" s="12" t="s">
        <v>2682</v>
      </c>
      <c r="H973" s="12" t="s">
        <v>374</v>
      </c>
      <c r="I973" s="12" t="s">
        <v>375</v>
      </c>
      <c r="J973" s="12" t="s">
        <v>2683</v>
      </c>
      <c r="K973" s="12" t="s">
        <v>877</v>
      </c>
      <c r="L973" s="12" t="s">
        <v>481</v>
      </c>
      <c r="M973" s="12" t="s">
        <v>376</v>
      </c>
      <c r="N973" s="13">
        <v>40.547131999999998</v>
      </c>
      <c r="O973" s="13">
        <v>40.547131999999998</v>
      </c>
      <c r="P973" s="13">
        <v>40.547131999999998</v>
      </c>
      <c r="Q973" s="13">
        <v>40.547131999999998</v>
      </c>
      <c r="R973" s="13">
        <v>40.547131999999998</v>
      </c>
      <c r="S973" s="13">
        <v>40.547131999999998</v>
      </c>
      <c r="T973" s="13">
        <v>40.547131999999998</v>
      </c>
      <c r="U973" s="13">
        <v>40.547131999999998</v>
      </c>
      <c r="V973" s="13">
        <v>40.547131999999998</v>
      </c>
      <c r="W973" s="13">
        <v>40.547131999999998</v>
      </c>
      <c r="X973" s="13">
        <v>40.547131999999998</v>
      </c>
      <c r="Y973" s="30">
        <v>40.547131999999998</v>
      </c>
      <c r="Z973" s="14">
        <v>486.565584</v>
      </c>
      <c r="AA973" s="13">
        <v>40.547131999999998</v>
      </c>
      <c r="AB973" s="13">
        <v>40.547131999999998</v>
      </c>
      <c r="AC973" s="42">
        <f t="shared" si="61"/>
        <v>81.094263999999995</v>
      </c>
      <c r="AD973" s="42">
        <f t="shared" si="62"/>
        <v>0</v>
      </c>
      <c r="AE973" s="42">
        <f t="shared" si="63"/>
        <v>0</v>
      </c>
      <c r="AF973" s="42">
        <f t="shared" si="64"/>
        <v>0</v>
      </c>
    </row>
    <row r="974" spans="1:32" hidden="1" x14ac:dyDescent="0.15">
      <c r="A974" s="12" t="s">
        <v>2684</v>
      </c>
      <c r="B974" s="12">
        <v>55</v>
      </c>
      <c r="C974" s="12" t="s">
        <v>413</v>
      </c>
      <c r="D974" s="12" t="s">
        <v>6</v>
      </c>
      <c r="E974" s="12" t="s">
        <v>6</v>
      </c>
      <c r="F974" s="12" t="s">
        <v>352</v>
      </c>
      <c r="G974" s="12" t="s">
        <v>2685</v>
      </c>
      <c r="H974" s="12" t="s">
        <v>374</v>
      </c>
      <c r="I974" s="12" t="s">
        <v>375</v>
      </c>
      <c r="J974" s="12" t="s">
        <v>2683</v>
      </c>
      <c r="K974" s="12" t="s">
        <v>877</v>
      </c>
      <c r="L974" s="12" t="s">
        <v>481</v>
      </c>
      <c r="M974" s="12" t="s">
        <v>376</v>
      </c>
      <c r="N974" s="13">
        <v>40.254131999999998</v>
      </c>
      <c r="O974" s="13">
        <v>40.254131999999998</v>
      </c>
      <c r="P974" s="13">
        <v>40.254131999999998</v>
      </c>
      <c r="Q974" s="13">
        <v>40.254131999999998</v>
      </c>
      <c r="R974" s="13">
        <v>40.254131999999998</v>
      </c>
      <c r="S974" s="13">
        <v>40.254131999999998</v>
      </c>
      <c r="T974" s="13">
        <v>40.254131999999998</v>
      </c>
      <c r="U974" s="13">
        <v>40.254131999999998</v>
      </c>
      <c r="V974" s="13">
        <v>40.254131999999998</v>
      </c>
      <c r="W974" s="13">
        <v>40.254131999999998</v>
      </c>
      <c r="X974" s="13">
        <v>40.254131999999998</v>
      </c>
      <c r="Y974" s="30">
        <v>40.254131999999998</v>
      </c>
      <c r="Z974" s="14">
        <v>483.04958399999998</v>
      </c>
      <c r="AA974" s="13">
        <v>40.254131999999998</v>
      </c>
      <c r="AB974" s="13">
        <v>40.254131999999998</v>
      </c>
      <c r="AC974" s="42">
        <f t="shared" si="61"/>
        <v>80.508263999999997</v>
      </c>
      <c r="AD974" s="42">
        <f t="shared" si="62"/>
        <v>0</v>
      </c>
      <c r="AE974" s="42">
        <f t="shared" si="63"/>
        <v>0</v>
      </c>
      <c r="AF974" s="42">
        <f t="shared" si="64"/>
        <v>0</v>
      </c>
    </row>
    <row r="975" spans="1:32" hidden="1" x14ac:dyDescent="0.15">
      <c r="A975" s="12" t="s">
        <v>2686</v>
      </c>
      <c r="B975" s="12">
        <v>55</v>
      </c>
      <c r="C975" s="12" t="s">
        <v>413</v>
      </c>
      <c r="D975" s="12" t="s">
        <v>6</v>
      </c>
      <c r="E975" s="12" t="s">
        <v>6</v>
      </c>
      <c r="F975" s="12" t="s">
        <v>352</v>
      </c>
      <c r="G975" s="12" t="s">
        <v>2687</v>
      </c>
      <c r="H975" s="12" t="s">
        <v>490</v>
      </c>
      <c r="I975" s="12" t="s">
        <v>375</v>
      </c>
      <c r="J975" s="12" t="s">
        <v>2688</v>
      </c>
      <c r="K975" s="12" t="s">
        <v>2689</v>
      </c>
      <c r="L975" s="12" t="s">
        <v>842</v>
      </c>
      <c r="M975" s="12" t="s">
        <v>358</v>
      </c>
      <c r="N975" s="13">
        <v>5.5497269999999999</v>
      </c>
      <c r="O975" s="13">
        <v>5.5497269999999999</v>
      </c>
      <c r="P975" s="13">
        <v>5.5497269999999999</v>
      </c>
      <c r="Q975" s="13">
        <v>5.5497269999999999</v>
      </c>
      <c r="R975" s="13">
        <v>5.5497269999999999</v>
      </c>
      <c r="S975" s="13">
        <v>5.5497269999999999</v>
      </c>
      <c r="T975" s="13">
        <v>5.5497269999999999</v>
      </c>
      <c r="U975" s="13">
        <v>5.5497269999999999</v>
      </c>
      <c r="V975" s="13">
        <v>5.5497269999999999</v>
      </c>
      <c r="W975" s="13">
        <v>5.5497269999999999</v>
      </c>
      <c r="X975" s="13">
        <v>5.5497269999999999</v>
      </c>
      <c r="Y975" s="30">
        <v>5.5497269999999999</v>
      </c>
      <c r="Z975" s="14">
        <v>66.596723999999995</v>
      </c>
      <c r="AA975" s="13">
        <v>5.5497269999999999</v>
      </c>
      <c r="AB975" s="13">
        <v>5.5497269999999999</v>
      </c>
      <c r="AC975" s="42">
        <f t="shared" si="61"/>
        <v>11.099454</v>
      </c>
      <c r="AD975" s="42">
        <f t="shared" si="62"/>
        <v>0</v>
      </c>
      <c r="AE975" s="42">
        <f t="shared" si="63"/>
        <v>0</v>
      </c>
      <c r="AF975" s="42">
        <f t="shared" si="64"/>
        <v>0</v>
      </c>
    </row>
    <row r="976" spans="1:32" hidden="1" x14ac:dyDescent="0.15">
      <c r="A976" s="12" t="s">
        <v>2690</v>
      </c>
      <c r="B976" s="12">
        <v>55</v>
      </c>
      <c r="C976" s="12" t="s">
        <v>413</v>
      </c>
      <c r="D976" s="12" t="s">
        <v>6</v>
      </c>
      <c r="E976" s="12" t="s">
        <v>6</v>
      </c>
      <c r="F976" s="12" t="s">
        <v>352</v>
      </c>
      <c r="G976" s="12" t="s">
        <v>2691</v>
      </c>
      <c r="H976" s="12" t="s">
        <v>374</v>
      </c>
      <c r="I976" s="12" t="s">
        <v>375</v>
      </c>
      <c r="J976" s="12" t="s">
        <v>233</v>
      </c>
      <c r="K976" s="12" t="s">
        <v>233</v>
      </c>
      <c r="L976" s="12" t="s">
        <v>421</v>
      </c>
      <c r="M976" s="12" t="s">
        <v>376</v>
      </c>
      <c r="N976" s="13">
        <v>167.89468500000001</v>
      </c>
      <c r="O976" s="13">
        <v>167.89468500000001</v>
      </c>
      <c r="P976" s="13">
        <v>167.89468500000001</v>
      </c>
      <c r="Q976" s="13">
        <v>167.89468500000001</v>
      </c>
      <c r="R976" s="13">
        <v>293.196215</v>
      </c>
      <c r="S976" s="13">
        <v>229.04545200000001</v>
      </c>
      <c r="T976" s="13">
        <v>229.04545100000001</v>
      </c>
      <c r="U976" s="13">
        <v>229.04545100000001</v>
      </c>
      <c r="V976" s="13">
        <v>229.04545100000001</v>
      </c>
      <c r="W976" s="13">
        <v>229.04545100000001</v>
      </c>
      <c r="X976" s="13">
        <v>229.04545100000001</v>
      </c>
      <c r="Y976" s="30">
        <v>229.04545100000001</v>
      </c>
      <c r="Z976" s="14">
        <v>2568.0931129999999</v>
      </c>
      <c r="AA976" s="13">
        <v>217.59317799999999</v>
      </c>
      <c r="AB976" s="13">
        <v>217.59317799999999</v>
      </c>
      <c r="AC976" s="42">
        <f t="shared" si="61"/>
        <v>435.18635599999999</v>
      </c>
      <c r="AD976" s="42">
        <f t="shared" si="62"/>
        <v>49.698492999999985</v>
      </c>
      <c r="AE976" s="42">
        <f t="shared" si="63"/>
        <v>49.698492999999985</v>
      </c>
      <c r="AF976" s="42">
        <f t="shared" si="64"/>
        <v>99.39698599999997</v>
      </c>
    </row>
    <row r="977" spans="1:32" hidden="1" x14ac:dyDescent="0.15">
      <c r="A977" s="12" t="s">
        <v>2692</v>
      </c>
      <c r="B977" s="12">
        <v>55</v>
      </c>
      <c r="C977" s="12" t="s">
        <v>413</v>
      </c>
      <c r="D977" s="12" t="s">
        <v>6</v>
      </c>
      <c r="E977" s="12" t="s">
        <v>6</v>
      </c>
      <c r="F977" s="12" t="s">
        <v>352</v>
      </c>
      <c r="G977" s="12" t="s">
        <v>2693</v>
      </c>
      <c r="H977" s="12" t="s">
        <v>374</v>
      </c>
      <c r="I977" s="12" t="s">
        <v>375</v>
      </c>
      <c r="J977" s="12" t="s">
        <v>233</v>
      </c>
      <c r="K977" s="12" t="s">
        <v>233</v>
      </c>
      <c r="L977" s="12" t="s">
        <v>421</v>
      </c>
      <c r="M977" s="12" t="s">
        <v>376</v>
      </c>
      <c r="N977" s="13">
        <v>83.556556</v>
      </c>
      <c r="O977" s="13">
        <v>81.086395999999993</v>
      </c>
      <c r="P977" s="13">
        <v>81.086395999999993</v>
      </c>
      <c r="Q977" s="13">
        <v>81.086395999999993</v>
      </c>
      <c r="R977" s="13">
        <v>81.086395999999993</v>
      </c>
      <c r="S977" s="13">
        <v>81.086395999999993</v>
      </c>
      <c r="T977" s="13">
        <v>81.086395999999993</v>
      </c>
      <c r="U977" s="13">
        <v>81.086395999999993</v>
      </c>
      <c r="V977" s="13">
        <v>81.086395999999993</v>
      </c>
      <c r="W977" s="13">
        <v>81.086395999999993</v>
      </c>
      <c r="X977" s="13">
        <v>81.086395999999993</v>
      </c>
      <c r="Y977" s="30">
        <v>81.086395999999993</v>
      </c>
      <c r="Z977" s="14">
        <v>975.50691200000006</v>
      </c>
      <c r="AA977" s="13">
        <v>81.086395999999993</v>
      </c>
      <c r="AB977" s="13">
        <v>81.086395999999993</v>
      </c>
      <c r="AC977" s="42">
        <f t="shared" si="61"/>
        <v>162.17279199999999</v>
      </c>
      <c r="AD977" s="42">
        <f t="shared" si="62"/>
        <v>-2.470160000000007</v>
      </c>
      <c r="AE977" s="42">
        <f t="shared" si="63"/>
        <v>0</v>
      </c>
      <c r="AF977" s="42">
        <f t="shared" si="64"/>
        <v>-2.470160000000007</v>
      </c>
    </row>
    <row r="978" spans="1:32" hidden="1" x14ac:dyDescent="0.15">
      <c r="A978" s="12" t="s">
        <v>2694</v>
      </c>
      <c r="B978" s="12">
        <v>55</v>
      </c>
      <c r="C978" s="12" t="s">
        <v>413</v>
      </c>
      <c r="D978" s="12" t="s">
        <v>6</v>
      </c>
      <c r="E978" s="12" t="s">
        <v>6</v>
      </c>
      <c r="F978" s="12" t="s">
        <v>352</v>
      </c>
      <c r="G978" s="12" t="s">
        <v>2695</v>
      </c>
      <c r="H978" s="12" t="s">
        <v>490</v>
      </c>
      <c r="I978" s="12" t="s">
        <v>375</v>
      </c>
      <c r="J978" s="12" t="s">
        <v>103</v>
      </c>
      <c r="K978" s="12" t="s">
        <v>103</v>
      </c>
      <c r="L978" s="12" t="s">
        <v>1463</v>
      </c>
      <c r="M978" s="12" t="s">
        <v>376</v>
      </c>
      <c r="N978" s="13">
        <v>1240</v>
      </c>
      <c r="O978" s="13">
        <v>1240</v>
      </c>
      <c r="P978" s="13">
        <v>1240</v>
      </c>
      <c r="Q978" s="13">
        <v>1240</v>
      </c>
      <c r="R978" s="13">
        <v>1240</v>
      </c>
      <c r="S978" s="13">
        <v>1240</v>
      </c>
      <c r="T978" s="13">
        <v>1240</v>
      </c>
      <c r="U978" s="13">
        <v>1240</v>
      </c>
      <c r="V978" s="13">
        <v>1240</v>
      </c>
      <c r="W978" s="13">
        <v>1240</v>
      </c>
      <c r="X978" s="13">
        <v>1240</v>
      </c>
      <c r="Y978" s="30">
        <v>1240</v>
      </c>
      <c r="Z978" s="14">
        <v>14880</v>
      </c>
      <c r="AA978" s="13">
        <v>1240</v>
      </c>
      <c r="AB978" s="13">
        <v>1240</v>
      </c>
      <c r="AC978" s="42">
        <f t="shared" si="61"/>
        <v>2480</v>
      </c>
      <c r="AD978" s="42">
        <f t="shared" si="62"/>
        <v>0</v>
      </c>
      <c r="AE978" s="42">
        <f t="shared" si="63"/>
        <v>0</v>
      </c>
      <c r="AF978" s="42">
        <f t="shared" si="64"/>
        <v>0</v>
      </c>
    </row>
    <row r="979" spans="1:32" hidden="1" x14ac:dyDescent="0.15">
      <c r="A979" s="12" t="s">
        <v>2696</v>
      </c>
      <c r="B979" s="12">
        <v>55</v>
      </c>
      <c r="C979" s="12" t="s">
        <v>413</v>
      </c>
      <c r="D979" s="12" t="s">
        <v>6</v>
      </c>
      <c r="E979" s="12" t="s">
        <v>6</v>
      </c>
      <c r="F979" s="12" t="s">
        <v>352</v>
      </c>
      <c r="G979" s="12" t="s">
        <v>2697</v>
      </c>
      <c r="H979" s="12" t="s">
        <v>490</v>
      </c>
      <c r="I979" s="12" t="s">
        <v>375</v>
      </c>
      <c r="J979" s="12" t="s">
        <v>803</v>
      </c>
      <c r="K979" s="12" t="s">
        <v>803</v>
      </c>
      <c r="L979" s="12" t="s">
        <v>712</v>
      </c>
      <c r="M979" s="12" t="s">
        <v>376</v>
      </c>
      <c r="N979" s="13">
        <v>0.94272699999999998</v>
      </c>
      <c r="O979" s="13">
        <v>0.94272699999999998</v>
      </c>
      <c r="P979" s="13">
        <v>0.94272699999999998</v>
      </c>
      <c r="Q979" s="13">
        <v>0.94272699999999998</v>
      </c>
      <c r="R979" s="13">
        <v>0.94272699999999998</v>
      </c>
      <c r="S979" s="13">
        <v>0.94272699999999998</v>
      </c>
      <c r="T979" s="13">
        <v>0.94272699999999998</v>
      </c>
      <c r="U979" s="13">
        <v>0.94272699999999998</v>
      </c>
      <c r="V979" s="13">
        <v>0.94272699999999998</v>
      </c>
      <c r="W979" s="13">
        <v>0.94272699999999998</v>
      </c>
      <c r="X979" s="13">
        <v>0.94272699999999998</v>
      </c>
      <c r="Y979" s="30">
        <v>0.94272699999999998</v>
      </c>
      <c r="Z979" s="14">
        <v>11.312723999999999</v>
      </c>
      <c r="AA979" s="13">
        <v>0.94272699999999998</v>
      </c>
      <c r="AB979" s="13">
        <v>0.94272699999999998</v>
      </c>
      <c r="AC979" s="42">
        <f t="shared" si="61"/>
        <v>1.885454</v>
      </c>
      <c r="AD979" s="42">
        <f t="shared" si="62"/>
        <v>0</v>
      </c>
      <c r="AE979" s="42">
        <f t="shared" si="63"/>
        <v>0</v>
      </c>
      <c r="AF979" s="42">
        <f t="shared" si="64"/>
        <v>0</v>
      </c>
    </row>
    <row r="980" spans="1:32" hidden="1" x14ac:dyDescent="0.15">
      <c r="A980" s="12" t="s">
        <v>2698</v>
      </c>
      <c r="B980" s="12">
        <v>55</v>
      </c>
      <c r="C980" s="12" t="s">
        <v>413</v>
      </c>
      <c r="D980" s="12" t="s">
        <v>6</v>
      </c>
      <c r="E980" s="12" t="s">
        <v>6</v>
      </c>
      <c r="F980" s="12" t="s">
        <v>352</v>
      </c>
      <c r="G980" s="12" t="s">
        <v>2699</v>
      </c>
      <c r="H980" s="12" t="s">
        <v>490</v>
      </c>
      <c r="I980" s="12" t="s">
        <v>375</v>
      </c>
      <c r="J980" s="12" t="s">
        <v>74</v>
      </c>
      <c r="K980" s="12" t="s">
        <v>74</v>
      </c>
      <c r="L980" s="12" t="s">
        <v>1127</v>
      </c>
      <c r="M980" s="12" t="s">
        <v>376</v>
      </c>
      <c r="N980" s="13">
        <v>0.94272699999999998</v>
      </c>
      <c r="O980" s="13">
        <v>0.94272699999999998</v>
      </c>
      <c r="P980" s="13">
        <v>0.94272699999999998</v>
      </c>
      <c r="Q980" s="13">
        <v>0.94272699999999998</v>
      </c>
      <c r="R980" s="13">
        <v>0.94272699999999998</v>
      </c>
      <c r="S980" s="13">
        <v>0.94272699999999998</v>
      </c>
      <c r="T980" s="13">
        <v>0.94272699999999998</v>
      </c>
      <c r="U980" s="13">
        <v>0.94272699999999998</v>
      </c>
      <c r="V980" s="13">
        <v>0.94272699999999998</v>
      </c>
      <c r="W980" s="13">
        <v>0.94272699999999998</v>
      </c>
      <c r="X980" s="13">
        <v>0.94272699999999998</v>
      </c>
      <c r="Y980" s="30">
        <v>0.94272699999999998</v>
      </c>
      <c r="Z980" s="14">
        <v>11.312723999999999</v>
      </c>
      <c r="AA980" s="13">
        <v>0.94272699999999998</v>
      </c>
      <c r="AB980" s="13">
        <v>0.94272699999999998</v>
      </c>
      <c r="AC980" s="42">
        <f t="shared" si="61"/>
        <v>1.885454</v>
      </c>
      <c r="AD980" s="42">
        <f t="shared" si="62"/>
        <v>0</v>
      </c>
      <c r="AE980" s="42">
        <f t="shared" si="63"/>
        <v>0</v>
      </c>
      <c r="AF980" s="42">
        <f t="shared" si="64"/>
        <v>0</v>
      </c>
    </row>
    <row r="981" spans="1:32" hidden="1" x14ac:dyDescent="0.15">
      <c r="A981" s="12" t="s">
        <v>2700</v>
      </c>
      <c r="B981" s="12">
        <v>55</v>
      </c>
      <c r="C981" s="12" t="s">
        <v>413</v>
      </c>
      <c r="D981" s="12" t="s">
        <v>6</v>
      </c>
      <c r="E981" s="12" t="s">
        <v>6</v>
      </c>
      <c r="F981" s="12" t="s">
        <v>352</v>
      </c>
      <c r="G981" s="12" t="s">
        <v>2701</v>
      </c>
      <c r="H981" s="12" t="s">
        <v>374</v>
      </c>
      <c r="I981" s="12" t="s">
        <v>375</v>
      </c>
      <c r="J981" s="12" t="s">
        <v>206</v>
      </c>
      <c r="K981" s="12" t="s">
        <v>1365</v>
      </c>
      <c r="L981" s="12" t="s">
        <v>481</v>
      </c>
      <c r="M981" s="12" t="s">
        <v>376</v>
      </c>
      <c r="N981" s="13">
        <v>2.1052499999999998</v>
      </c>
      <c r="O981" s="13">
        <v>2.1052499999999998</v>
      </c>
      <c r="P981" s="13">
        <v>2.1052499999999998</v>
      </c>
      <c r="Q981" s="13">
        <v>2.1052499999999998</v>
      </c>
      <c r="R981" s="13">
        <v>2.1052499999999998</v>
      </c>
      <c r="S981" s="13">
        <v>2.1052499999999998</v>
      </c>
      <c r="T981" s="13">
        <v>0.631575</v>
      </c>
      <c r="U981" s="13">
        <v>0</v>
      </c>
      <c r="V981" s="13">
        <v>0</v>
      </c>
      <c r="W981" s="13">
        <v>0</v>
      </c>
      <c r="X981" s="13">
        <v>0</v>
      </c>
      <c r="Y981" s="30">
        <v>0</v>
      </c>
      <c r="Z981" s="14">
        <v>13.263075000000001</v>
      </c>
      <c r="AA981" s="13">
        <v>0</v>
      </c>
      <c r="AB981" s="13">
        <v>0</v>
      </c>
      <c r="AC981" s="42">
        <f t="shared" si="61"/>
        <v>0</v>
      </c>
      <c r="AD981" s="42">
        <f t="shared" si="62"/>
        <v>-2.1052499999999998</v>
      </c>
      <c r="AE981" s="42">
        <f t="shared" si="63"/>
        <v>-2.1052499999999998</v>
      </c>
      <c r="AF981" s="42">
        <f t="shared" si="64"/>
        <v>-4.2104999999999997</v>
      </c>
    </row>
    <row r="982" spans="1:32" hidden="1" x14ac:dyDescent="0.15">
      <c r="A982" s="12" t="s">
        <v>2702</v>
      </c>
      <c r="B982" s="12">
        <v>55</v>
      </c>
      <c r="C982" s="12" t="s">
        <v>413</v>
      </c>
      <c r="D982" s="12" t="s">
        <v>6</v>
      </c>
      <c r="E982" s="12" t="s">
        <v>6</v>
      </c>
      <c r="F982" s="12" t="s">
        <v>352</v>
      </c>
      <c r="G982" s="12" t="s">
        <v>2703</v>
      </c>
      <c r="H982" s="12" t="s">
        <v>374</v>
      </c>
      <c r="I982" s="12" t="s">
        <v>375</v>
      </c>
      <c r="J982" s="12" t="s">
        <v>206</v>
      </c>
      <c r="K982" s="12" t="s">
        <v>1365</v>
      </c>
      <c r="L982" s="12" t="s">
        <v>481</v>
      </c>
      <c r="M982" s="12" t="s">
        <v>376</v>
      </c>
      <c r="N982" s="13">
        <v>1.337</v>
      </c>
      <c r="O982" s="13">
        <v>1.337</v>
      </c>
      <c r="P982" s="13">
        <v>1.337</v>
      </c>
      <c r="Q982" s="13">
        <v>1.337</v>
      </c>
      <c r="R982" s="13">
        <v>1.337</v>
      </c>
      <c r="S982" s="13">
        <v>1.337</v>
      </c>
      <c r="T982" s="13">
        <v>1.337</v>
      </c>
      <c r="U982" s="13">
        <v>1.337</v>
      </c>
      <c r="V982" s="13">
        <v>1.337</v>
      </c>
      <c r="W982" s="13">
        <v>1.337</v>
      </c>
      <c r="X982" s="13">
        <v>1.337</v>
      </c>
      <c r="Y982" s="30">
        <v>1.337</v>
      </c>
      <c r="Z982" s="14">
        <v>16.044</v>
      </c>
      <c r="AA982" s="13">
        <v>1.337</v>
      </c>
      <c r="AB982" s="13">
        <v>1.337</v>
      </c>
      <c r="AC982" s="42">
        <f t="shared" si="61"/>
        <v>2.6739999999999999</v>
      </c>
      <c r="AD982" s="42">
        <f t="shared" si="62"/>
        <v>0</v>
      </c>
      <c r="AE982" s="42">
        <f t="shared" si="63"/>
        <v>0</v>
      </c>
      <c r="AF982" s="42">
        <f t="shared" si="64"/>
        <v>0</v>
      </c>
    </row>
    <row r="983" spans="1:32" hidden="1" x14ac:dyDescent="0.15">
      <c r="A983" s="12" t="s">
        <v>2704</v>
      </c>
      <c r="B983" s="12">
        <v>55</v>
      </c>
      <c r="C983" s="12" t="s">
        <v>413</v>
      </c>
      <c r="D983" s="12" t="s">
        <v>6</v>
      </c>
      <c r="E983" s="12" t="s">
        <v>6</v>
      </c>
      <c r="F983" s="12" t="s">
        <v>352</v>
      </c>
      <c r="G983" s="12" t="s">
        <v>2705</v>
      </c>
      <c r="H983" s="12" t="s">
        <v>374</v>
      </c>
      <c r="I983" s="12" t="s">
        <v>375</v>
      </c>
      <c r="J983" s="12" t="s">
        <v>206</v>
      </c>
      <c r="K983" s="12" t="s">
        <v>1365</v>
      </c>
      <c r="L983" s="12" t="s">
        <v>481</v>
      </c>
      <c r="M983" s="12" t="s">
        <v>376</v>
      </c>
      <c r="N983" s="13">
        <v>1.867</v>
      </c>
      <c r="O983" s="13">
        <v>1.867</v>
      </c>
      <c r="P983" s="13">
        <v>1.867</v>
      </c>
      <c r="Q983" s="13">
        <v>1.867</v>
      </c>
      <c r="R983" s="13">
        <v>1.867</v>
      </c>
      <c r="S983" s="13">
        <v>1.867</v>
      </c>
      <c r="T983" s="13">
        <v>0.56010000000000004</v>
      </c>
      <c r="U983" s="13">
        <v>0</v>
      </c>
      <c r="V983" s="13">
        <v>0</v>
      </c>
      <c r="W983" s="13">
        <v>0</v>
      </c>
      <c r="X983" s="13">
        <v>0</v>
      </c>
      <c r="Y983" s="30">
        <v>0</v>
      </c>
      <c r="Z983" s="14">
        <v>11.7621</v>
      </c>
      <c r="AA983" s="13">
        <v>0</v>
      </c>
      <c r="AB983" s="13">
        <v>0</v>
      </c>
      <c r="AC983" s="42">
        <f t="shared" si="61"/>
        <v>0</v>
      </c>
      <c r="AD983" s="42">
        <f t="shared" si="62"/>
        <v>-1.867</v>
      </c>
      <c r="AE983" s="42">
        <f t="shared" si="63"/>
        <v>-1.867</v>
      </c>
      <c r="AF983" s="42">
        <f t="shared" si="64"/>
        <v>-3.734</v>
      </c>
    </row>
    <row r="984" spans="1:32" hidden="1" x14ac:dyDescent="0.15">
      <c r="A984" s="12" t="s">
        <v>2706</v>
      </c>
      <c r="B984" s="12">
        <v>55</v>
      </c>
      <c r="C984" s="12" t="s">
        <v>413</v>
      </c>
      <c r="D984" s="12" t="s">
        <v>6</v>
      </c>
      <c r="E984" s="12" t="s">
        <v>6</v>
      </c>
      <c r="F984" s="12" t="s">
        <v>352</v>
      </c>
      <c r="G984" s="12" t="s">
        <v>2707</v>
      </c>
      <c r="H984" s="12" t="s">
        <v>374</v>
      </c>
      <c r="I984" s="12" t="s">
        <v>375</v>
      </c>
      <c r="J984" s="12" t="s">
        <v>2708</v>
      </c>
      <c r="K984" s="12" t="s">
        <v>2708</v>
      </c>
      <c r="L984" s="12" t="s">
        <v>389</v>
      </c>
      <c r="M984" s="12" t="s">
        <v>358</v>
      </c>
      <c r="N984" s="13">
        <v>0.67272699999999996</v>
      </c>
      <c r="O984" s="13">
        <v>0.67272699999999996</v>
      </c>
      <c r="P984" s="13">
        <v>0.67272699999999996</v>
      </c>
      <c r="Q984" s="13">
        <v>0.67272699999999996</v>
      </c>
      <c r="R984" s="13">
        <v>0.67272699999999996</v>
      </c>
      <c r="S984" s="13">
        <v>0.67272699999999996</v>
      </c>
      <c r="T984" s="13">
        <v>0.67272699999999996</v>
      </c>
      <c r="U984" s="13">
        <v>0.67272699999999996</v>
      </c>
      <c r="V984" s="13">
        <v>0.67272699999999996</v>
      </c>
      <c r="W984" s="13">
        <v>0.67272699999999996</v>
      </c>
      <c r="X984" s="13">
        <v>0.67272699999999996</v>
      </c>
      <c r="Y984" s="30">
        <v>0.67272699999999996</v>
      </c>
      <c r="Z984" s="14">
        <v>8.0727239999999991</v>
      </c>
      <c r="AA984" s="13">
        <v>0.67272699999999996</v>
      </c>
      <c r="AB984" s="13">
        <v>0.67272699999999996</v>
      </c>
      <c r="AC984" s="42">
        <f t="shared" si="61"/>
        <v>1.3454539999999999</v>
      </c>
      <c r="AD984" s="42">
        <f t="shared" si="62"/>
        <v>0</v>
      </c>
      <c r="AE984" s="42">
        <f t="shared" si="63"/>
        <v>0</v>
      </c>
      <c r="AF984" s="42">
        <f t="shared" si="64"/>
        <v>0</v>
      </c>
    </row>
    <row r="985" spans="1:32" hidden="1" x14ac:dyDescent="0.15">
      <c r="A985" s="12" t="s">
        <v>2709</v>
      </c>
      <c r="B985" s="12">
        <v>55</v>
      </c>
      <c r="C985" s="12" t="s">
        <v>413</v>
      </c>
      <c r="D985" s="12" t="s">
        <v>6</v>
      </c>
      <c r="E985" s="12" t="s">
        <v>6</v>
      </c>
      <c r="F985" s="12" t="s">
        <v>352</v>
      </c>
      <c r="G985" s="12" t="s">
        <v>2710</v>
      </c>
      <c r="H985" s="12" t="s">
        <v>374</v>
      </c>
      <c r="I985" s="12" t="s">
        <v>375</v>
      </c>
      <c r="J985" s="12" t="s">
        <v>2711</v>
      </c>
      <c r="K985" s="12" t="s">
        <v>1097</v>
      </c>
      <c r="L985" s="12" t="s">
        <v>481</v>
      </c>
      <c r="M985" s="12" t="s">
        <v>376</v>
      </c>
      <c r="N985" s="13">
        <v>1.867</v>
      </c>
      <c r="O985" s="13">
        <v>1.867</v>
      </c>
      <c r="P985" s="13">
        <v>1.867</v>
      </c>
      <c r="Q985" s="13">
        <v>1.867</v>
      </c>
      <c r="R985" s="13">
        <v>1.867</v>
      </c>
      <c r="S985" s="13">
        <v>1.867</v>
      </c>
      <c r="T985" s="13">
        <v>1.867</v>
      </c>
      <c r="U985" s="13">
        <v>1.867</v>
      </c>
      <c r="V985" s="13">
        <v>1.867</v>
      </c>
      <c r="W985" s="13">
        <v>1.867</v>
      </c>
      <c r="X985" s="13">
        <v>1.867</v>
      </c>
      <c r="Y985" s="30">
        <v>1.867</v>
      </c>
      <c r="Z985" s="14">
        <v>22.404</v>
      </c>
      <c r="AA985" s="13">
        <v>1.867</v>
      </c>
      <c r="AB985" s="13">
        <v>1.867</v>
      </c>
      <c r="AC985" s="42">
        <f t="shared" si="61"/>
        <v>3.734</v>
      </c>
      <c r="AD985" s="42">
        <f t="shared" si="62"/>
        <v>0</v>
      </c>
      <c r="AE985" s="42">
        <f t="shared" si="63"/>
        <v>0</v>
      </c>
      <c r="AF985" s="42">
        <f t="shared" si="64"/>
        <v>0</v>
      </c>
    </row>
    <row r="986" spans="1:32" hidden="1" x14ac:dyDescent="0.15">
      <c r="A986" s="12" t="s">
        <v>2712</v>
      </c>
      <c r="B986" s="12">
        <v>55</v>
      </c>
      <c r="C986" s="12" t="s">
        <v>413</v>
      </c>
      <c r="D986" s="12" t="s">
        <v>6</v>
      </c>
      <c r="E986" s="12" t="s">
        <v>6</v>
      </c>
      <c r="F986" s="12" t="s">
        <v>352</v>
      </c>
      <c r="G986" s="12" t="s">
        <v>2713</v>
      </c>
      <c r="H986" s="12" t="s">
        <v>374</v>
      </c>
      <c r="I986" s="12" t="s">
        <v>375</v>
      </c>
      <c r="J986" s="12" t="s">
        <v>2711</v>
      </c>
      <c r="K986" s="12" t="s">
        <v>1097</v>
      </c>
      <c r="L986" s="12" t="s">
        <v>481</v>
      </c>
      <c r="M986" s="12" t="s">
        <v>376</v>
      </c>
      <c r="N986" s="13">
        <v>4.2214999999999998</v>
      </c>
      <c r="O986" s="13">
        <v>4.2214999999999998</v>
      </c>
      <c r="P986" s="13">
        <v>4.2214999999999998</v>
      </c>
      <c r="Q986" s="13">
        <v>4.2214999999999998</v>
      </c>
      <c r="R986" s="13">
        <v>4.2214999999999998</v>
      </c>
      <c r="S986" s="13">
        <v>4.2214999999999998</v>
      </c>
      <c r="T986" s="13">
        <v>4.2214999999999998</v>
      </c>
      <c r="U986" s="13">
        <v>4.2214999999999998</v>
      </c>
      <c r="V986" s="13">
        <v>4.2214999999999998</v>
      </c>
      <c r="W986" s="13">
        <v>4.2214999999999998</v>
      </c>
      <c r="X986" s="13">
        <v>4.2214999999999998</v>
      </c>
      <c r="Y986" s="30">
        <v>4.2214999999999998</v>
      </c>
      <c r="Z986" s="14">
        <v>50.658000000000001</v>
      </c>
      <c r="AA986" s="13">
        <v>4.2214999999999998</v>
      </c>
      <c r="AB986" s="13">
        <v>4.2214999999999998</v>
      </c>
      <c r="AC986" s="42">
        <f t="shared" si="61"/>
        <v>8.4429999999999996</v>
      </c>
      <c r="AD986" s="42">
        <f t="shared" si="62"/>
        <v>0</v>
      </c>
      <c r="AE986" s="42">
        <f t="shared" si="63"/>
        <v>0</v>
      </c>
      <c r="AF986" s="42">
        <f t="shared" si="64"/>
        <v>0</v>
      </c>
    </row>
    <row r="987" spans="1:32" hidden="1" x14ac:dyDescent="0.15">
      <c r="A987" s="12" t="s">
        <v>2714</v>
      </c>
      <c r="B987" s="12">
        <v>55</v>
      </c>
      <c r="C987" s="12" t="s">
        <v>413</v>
      </c>
      <c r="D987" s="12" t="s">
        <v>6</v>
      </c>
      <c r="E987" s="12" t="s">
        <v>6</v>
      </c>
      <c r="F987" s="12" t="s">
        <v>352</v>
      </c>
      <c r="G987" s="12" t="s">
        <v>2715</v>
      </c>
      <c r="H987" s="12" t="s">
        <v>374</v>
      </c>
      <c r="I987" s="12" t="s">
        <v>375</v>
      </c>
      <c r="J987" s="12" t="s">
        <v>2711</v>
      </c>
      <c r="K987" s="12" t="s">
        <v>1097</v>
      </c>
      <c r="L987" s="12" t="s">
        <v>481</v>
      </c>
      <c r="M987" s="12" t="s">
        <v>376</v>
      </c>
      <c r="N987" s="13">
        <v>2.9295</v>
      </c>
      <c r="O987" s="13">
        <v>2.9295</v>
      </c>
      <c r="P987" s="13">
        <v>2.9295</v>
      </c>
      <c r="Q987" s="13">
        <v>2.9295</v>
      </c>
      <c r="R987" s="13">
        <v>2.9295</v>
      </c>
      <c r="S987" s="13">
        <v>2.9295</v>
      </c>
      <c r="T987" s="13">
        <v>2.9295</v>
      </c>
      <c r="U987" s="13">
        <v>2.9295</v>
      </c>
      <c r="V987" s="13">
        <v>2.9295</v>
      </c>
      <c r="W987" s="13">
        <v>2.9295</v>
      </c>
      <c r="X987" s="13">
        <v>2.9295</v>
      </c>
      <c r="Y987" s="30">
        <v>2.9295</v>
      </c>
      <c r="Z987" s="14">
        <v>35.154000000000003</v>
      </c>
      <c r="AA987" s="13">
        <v>2.9295</v>
      </c>
      <c r="AB987" s="13">
        <v>2.9295</v>
      </c>
      <c r="AC987" s="42">
        <f t="shared" si="61"/>
        <v>5.859</v>
      </c>
      <c r="AD987" s="42">
        <f t="shared" si="62"/>
        <v>0</v>
      </c>
      <c r="AE987" s="42">
        <f t="shared" si="63"/>
        <v>0</v>
      </c>
      <c r="AF987" s="42">
        <f t="shared" si="64"/>
        <v>0</v>
      </c>
    </row>
    <row r="988" spans="1:32" hidden="1" x14ac:dyDescent="0.15">
      <c r="A988" s="12" t="s">
        <v>2716</v>
      </c>
      <c r="B988" s="12">
        <v>55</v>
      </c>
      <c r="C988" s="12" t="s">
        <v>413</v>
      </c>
      <c r="D988" s="12" t="s">
        <v>6</v>
      </c>
      <c r="E988" s="12" t="s">
        <v>6</v>
      </c>
      <c r="F988" s="12" t="s">
        <v>352</v>
      </c>
      <c r="G988" s="12" t="s">
        <v>2717</v>
      </c>
      <c r="H988" s="12" t="s">
        <v>374</v>
      </c>
      <c r="I988" s="12" t="s">
        <v>375</v>
      </c>
      <c r="J988" s="12" t="s">
        <v>2718</v>
      </c>
      <c r="K988" s="12" t="s">
        <v>2718</v>
      </c>
      <c r="L988" s="12" t="s">
        <v>389</v>
      </c>
      <c r="M988" s="12" t="s">
        <v>358</v>
      </c>
      <c r="N988" s="13">
        <v>2.6739999999999999</v>
      </c>
      <c r="O988" s="13">
        <v>2.6739999999999999</v>
      </c>
      <c r="P988" s="13">
        <v>2.6739999999999999</v>
      </c>
      <c r="Q988" s="13">
        <v>2.6739999999999999</v>
      </c>
      <c r="R988" s="13">
        <v>0.62393299999999996</v>
      </c>
      <c r="S988" s="13">
        <v>1.337</v>
      </c>
      <c r="T988" s="13">
        <v>-3.387067</v>
      </c>
      <c r="U988" s="13">
        <v>0</v>
      </c>
      <c r="V988" s="13">
        <v>0</v>
      </c>
      <c r="W988" s="13">
        <v>0</v>
      </c>
      <c r="X988" s="13">
        <v>0</v>
      </c>
      <c r="Y988" s="30">
        <v>0</v>
      </c>
      <c r="Z988" s="14">
        <v>9.2698660000000004</v>
      </c>
      <c r="AA988" s="13">
        <v>0</v>
      </c>
      <c r="AB988" s="13">
        <v>0</v>
      </c>
      <c r="AC988" s="42">
        <f t="shared" si="61"/>
        <v>0</v>
      </c>
      <c r="AD988" s="42">
        <f t="shared" si="62"/>
        <v>-2.6739999999999999</v>
      </c>
      <c r="AE988" s="42">
        <f t="shared" si="63"/>
        <v>-2.6739999999999999</v>
      </c>
      <c r="AF988" s="42">
        <f t="shared" si="64"/>
        <v>-5.3479999999999999</v>
      </c>
    </row>
    <row r="989" spans="1:32" hidden="1" x14ac:dyDescent="0.15">
      <c r="A989" s="12" t="s">
        <v>2719</v>
      </c>
      <c r="B989" s="12">
        <v>55</v>
      </c>
      <c r="C989" s="12" t="s">
        <v>413</v>
      </c>
      <c r="D989" s="12" t="s">
        <v>6</v>
      </c>
      <c r="E989" s="12" t="s">
        <v>6</v>
      </c>
      <c r="F989" s="12" t="s">
        <v>352</v>
      </c>
      <c r="G989" s="12" t="s">
        <v>2720</v>
      </c>
      <c r="H989" s="12" t="s">
        <v>490</v>
      </c>
      <c r="I989" s="12" t="s">
        <v>375</v>
      </c>
      <c r="J989" s="12" t="s">
        <v>1368</v>
      </c>
      <c r="K989" s="12" t="s">
        <v>1369</v>
      </c>
      <c r="L989" s="12" t="s">
        <v>531</v>
      </c>
      <c r="M989" s="12" t="s">
        <v>376</v>
      </c>
      <c r="N989" s="13">
        <v>1.867</v>
      </c>
      <c r="O989" s="13">
        <v>1.867</v>
      </c>
      <c r="P989" s="13">
        <v>1.867</v>
      </c>
      <c r="Q989" s="13">
        <v>1.867</v>
      </c>
      <c r="R989" s="13">
        <v>1.867</v>
      </c>
      <c r="S989" s="13">
        <v>1.867</v>
      </c>
      <c r="T989" s="13">
        <v>1.867</v>
      </c>
      <c r="U989" s="13">
        <v>1.867</v>
      </c>
      <c r="V989" s="13">
        <v>1.867</v>
      </c>
      <c r="W989" s="13">
        <v>1.867</v>
      </c>
      <c r="X989" s="13">
        <v>1.867</v>
      </c>
      <c r="Y989" s="30">
        <v>1.867</v>
      </c>
      <c r="Z989" s="14">
        <v>22.404</v>
      </c>
      <c r="AA989" s="13">
        <v>1.867</v>
      </c>
      <c r="AB989" s="13">
        <v>1.867</v>
      </c>
      <c r="AC989" s="42">
        <f t="shared" si="61"/>
        <v>3.734</v>
      </c>
      <c r="AD989" s="42">
        <f t="shared" si="62"/>
        <v>0</v>
      </c>
      <c r="AE989" s="42">
        <f t="shared" si="63"/>
        <v>0</v>
      </c>
      <c r="AF989" s="42">
        <f t="shared" si="64"/>
        <v>0</v>
      </c>
    </row>
    <row r="990" spans="1:32" hidden="1" x14ac:dyDescent="0.15">
      <c r="A990" s="12" t="s">
        <v>2721</v>
      </c>
      <c r="B990" s="12">
        <v>55</v>
      </c>
      <c r="C990" s="12" t="s">
        <v>413</v>
      </c>
      <c r="D990" s="12" t="s">
        <v>6</v>
      </c>
      <c r="E990" s="12" t="s">
        <v>6</v>
      </c>
      <c r="F990" s="12" t="s">
        <v>352</v>
      </c>
      <c r="G990" s="12" t="s">
        <v>2722</v>
      </c>
      <c r="H990" s="12" t="s">
        <v>490</v>
      </c>
      <c r="I990" s="12" t="s">
        <v>375</v>
      </c>
      <c r="J990" s="12" t="s">
        <v>2723</v>
      </c>
      <c r="K990" s="12" t="s">
        <v>1369</v>
      </c>
      <c r="L990" s="12" t="s">
        <v>531</v>
      </c>
      <c r="M990" s="12" t="s">
        <v>376</v>
      </c>
      <c r="N990" s="13">
        <v>2.8069999999999999</v>
      </c>
      <c r="O990" s="13">
        <v>2.8069999999999999</v>
      </c>
      <c r="P990" s="13">
        <v>2.8069999999999999</v>
      </c>
      <c r="Q990" s="13">
        <v>2.8069999999999999</v>
      </c>
      <c r="R990" s="13">
        <v>2.8069999999999999</v>
      </c>
      <c r="S990" s="13">
        <v>2.8069999999999999</v>
      </c>
      <c r="T990" s="13">
        <v>2.8069999999999999</v>
      </c>
      <c r="U990" s="13">
        <v>2.8069999999999999</v>
      </c>
      <c r="V990" s="13">
        <v>2.8069999999999999</v>
      </c>
      <c r="W990" s="13">
        <v>2.8069999999999999</v>
      </c>
      <c r="X990" s="13">
        <v>2.8069999999999999</v>
      </c>
      <c r="Y990" s="30">
        <v>2.8069999999999999</v>
      </c>
      <c r="Z990" s="14">
        <v>33.683999999999997</v>
      </c>
      <c r="AA990" s="13">
        <v>2.8069999999999999</v>
      </c>
      <c r="AB990" s="13">
        <v>2.8069999999999999</v>
      </c>
      <c r="AC990" s="42">
        <f t="shared" si="61"/>
        <v>5.6139999999999999</v>
      </c>
      <c r="AD990" s="42">
        <f t="shared" si="62"/>
        <v>0</v>
      </c>
      <c r="AE990" s="42">
        <f t="shared" si="63"/>
        <v>0</v>
      </c>
      <c r="AF990" s="42">
        <f t="shared" si="64"/>
        <v>0</v>
      </c>
    </row>
    <row r="991" spans="1:32" hidden="1" x14ac:dyDescent="0.15">
      <c r="A991" s="12" t="s">
        <v>2724</v>
      </c>
      <c r="B991" s="12">
        <v>55</v>
      </c>
      <c r="C991" s="12" t="s">
        <v>413</v>
      </c>
      <c r="D991" s="12" t="s">
        <v>6</v>
      </c>
      <c r="E991" s="12" t="s">
        <v>6</v>
      </c>
      <c r="F991" s="12" t="s">
        <v>352</v>
      </c>
      <c r="G991" s="12" t="s">
        <v>2725</v>
      </c>
      <c r="H991" s="12" t="s">
        <v>490</v>
      </c>
      <c r="I991" s="12" t="s">
        <v>375</v>
      </c>
      <c r="J991" s="12" t="s">
        <v>2726</v>
      </c>
      <c r="K991" s="12" t="s">
        <v>1369</v>
      </c>
      <c r="L991" s="12" t="s">
        <v>531</v>
      </c>
      <c r="M991" s="12" t="s">
        <v>376</v>
      </c>
      <c r="N991" s="13">
        <v>1.5448999999999999</v>
      </c>
      <c r="O991" s="13">
        <v>1.5448999999999999</v>
      </c>
      <c r="P991" s="13">
        <v>1.5448999999999999</v>
      </c>
      <c r="Q991" s="13">
        <v>1.5448999999999999</v>
      </c>
      <c r="R991" s="13">
        <v>1.5448999999999999</v>
      </c>
      <c r="S991" s="13">
        <v>1.5448999999999999</v>
      </c>
      <c r="T991" s="13">
        <v>1.5448999999999999</v>
      </c>
      <c r="U991" s="13">
        <v>1.5448999999999999</v>
      </c>
      <c r="V991" s="13">
        <v>1.5448999999999999</v>
      </c>
      <c r="W991" s="13">
        <v>1.5448999999999999</v>
      </c>
      <c r="X991" s="13">
        <v>1.5448999999999999</v>
      </c>
      <c r="Y991" s="30">
        <v>1.5448999999999999</v>
      </c>
      <c r="Z991" s="14">
        <v>18.538799999999998</v>
      </c>
      <c r="AA991" s="13">
        <v>1.5448999999999999</v>
      </c>
      <c r="AB991" s="13">
        <v>1.5448999999999999</v>
      </c>
      <c r="AC991" s="42">
        <f t="shared" si="61"/>
        <v>3.0897999999999999</v>
      </c>
      <c r="AD991" s="42">
        <f t="shared" si="62"/>
        <v>0</v>
      </c>
      <c r="AE991" s="42">
        <f t="shared" si="63"/>
        <v>0</v>
      </c>
      <c r="AF991" s="42">
        <f t="shared" si="64"/>
        <v>0</v>
      </c>
    </row>
    <row r="992" spans="1:32" hidden="1" x14ac:dyDescent="0.15">
      <c r="A992" s="12" t="s">
        <v>2727</v>
      </c>
      <c r="B992" s="12">
        <v>55</v>
      </c>
      <c r="C992" s="12" t="s">
        <v>413</v>
      </c>
      <c r="D992" s="12" t="s">
        <v>6</v>
      </c>
      <c r="E992" s="12" t="s">
        <v>6</v>
      </c>
      <c r="F992" s="12" t="s">
        <v>352</v>
      </c>
      <c r="G992" s="12" t="s">
        <v>2728</v>
      </c>
      <c r="H992" s="12" t="s">
        <v>490</v>
      </c>
      <c r="I992" s="12" t="s">
        <v>375</v>
      </c>
      <c r="J992" s="12" t="s">
        <v>2729</v>
      </c>
      <c r="K992" s="12" t="s">
        <v>1369</v>
      </c>
      <c r="L992" s="12" t="s">
        <v>531</v>
      </c>
      <c r="M992" s="12" t="s">
        <v>376</v>
      </c>
      <c r="N992" s="13">
        <v>1.5448999999999999</v>
      </c>
      <c r="O992" s="13">
        <v>1.5448999999999999</v>
      </c>
      <c r="P992" s="13">
        <v>1.5448999999999999</v>
      </c>
      <c r="Q992" s="13">
        <v>1.5448999999999999</v>
      </c>
      <c r="R992" s="13">
        <v>1.5448999999999999</v>
      </c>
      <c r="S992" s="13">
        <v>1.5448999999999999</v>
      </c>
      <c r="T992" s="13">
        <v>1.5448999999999999</v>
      </c>
      <c r="U992" s="13">
        <v>1.5448999999999999</v>
      </c>
      <c r="V992" s="13">
        <v>1.5448999999999999</v>
      </c>
      <c r="W992" s="13">
        <v>1.5448999999999999</v>
      </c>
      <c r="X992" s="13">
        <v>1.5448999999999999</v>
      </c>
      <c r="Y992" s="30">
        <v>1.5448999999999999</v>
      </c>
      <c r="Z992" s="14">
        <v>18.538799999999998</v>
      </c>
      <c r="AA992" s="13">
        <v>1.5448999999999999</v>
      </c>
      <c r="AB992" s="13">
        <v>1.5448999999999999</v>
      </c>
      <c r="AC992" s="42">
        <f t="shared" si="61"/>
        <v>3.0897999999999999</v>
      </c>
      <c r="AD992" s="42">
        <f t="shared" si="62"/>
        <v>0</v>
      </c>
      <c r="AE992" s="42">
        <f t="shared" si="63"/>
        <v>0</v>
      </c>
      <c r="AF992" s="42">
        <f t="shared" si="64"/>
        <v>0</v>
      </c>
    </row>
    <row r="993" spans="1:32" hidden="1" x14ac:dyDescent="0.15">
      <c r="A993" s="12" t="s">
        <v>2730</v>
      </c>
      <c r="B993" s="12">
        <v>55</v>
      </c>
      <c r="C993" s="12" t="s">
        <v>413</v>
      </c>
      <c r="D993" s="12" t="s">
        <v>6</v>
      </c>
      <c r="E993" s="12" t="s">
        <v>6</v>
      </c>
      <c r="F993" s="12" t="s">
        <v>352</v>
      </c>
      <c r="G993" s="12" t="s">
        <v>2731</v>
      </c>
      <c r="H993" s="12" t="s">
        <v>374</v>
      </c>
      <c r="I993" s="12" t="s">
        <v>375</v>
      </c>
      <c r="J993" s="12" t="s">
        <v>2732</v>
      </c>
      <c r="K993" s="12" t="s">
        <v>2733</v>
      </c>
      <c r="L993" s="12" t="s">
        <v>415</v>
      </c>
      <c r="M993" s="12" t="s">
        <v>358</v>
      </c>
      <c r="N993" s="13">
        <v>2.2069999999999999</v>
      </c>
      <c r="O993" s="13">
        <v>2.2069999999999999</v>
      </c>
      <c r="P993" s="13">
        <v>2.2069999999999999</v>
      </c>
      <c r="Q993" s="13">
        <v>2.2069999999999999</v>
      </c>
      <c r="R993" s="13">
        <v>2.2069999999999999</v>
      </c>
      <c r="S993" s="13">
        <v>2.2069999999999999</v>
      </c>
      <c r="T993" s="13">
        <v>2.2069999999999999</v>
      </c>
      <c r="U993" s="13">
        <v>2.2069999999999999</v>
      </c>
      <c r="V993" s="13">
        <v>2.2069999999999999</v>
      </c>
      <c r="W993" s="13">
        <v>2.2069999999999999</v>
      </c>
      <c r="X993" s="13">
        <v>2.2069999999999999</v>
      </c>
      <c r="Y993" s="30">
        <v>2.2069999999999999</v>
      </c>
      <c r="Z993" s="14">
        <v>26.484000000000002</v>
      </c>
      <c r="AA993" s="13">
        <v>2.2069999999999999</v>
      </c>
      <c r="AB993" s="13">
        <v>2.2069999999999999</v>
      </c>
      <c r="AC993" s="42">
        <f t="shared" si="61"/>
        <v>4.4139999999999997</v>
      </c>
      <c r="AD993" s="42">
        <f t="shared" si="62"/>
        <v>0</v>
      </c>
      <c r="AE993" s="42">
        <f t="shared" si="63"/>
        <v>0</v>
      </c>
      <c r="AF993" s="42">
        <f t="shared" si="64"/>
        <v>0</v>
      </c>
    </row>
    <row r="994" spans="1:32" hidden="1" x14ac:dyDescent="0.15">
      <c r="A994" s="12" t="s">
        <v>2734</v>
      </c>
      <c r="B994" s="12">
        <v>55</v>
      </c>
      <c r="C994" s="12" t="s">
        <v>413</v>
      </c>
      <c r="D994" s="12" t="s">
        <v>6</v>
      </c>
      <c r="E994" s="12" t="s">
        <v>6</v>
      </c>
      <c r="F994" s="12" t="s">
        <v>352</v>
      </c>
      <c r="G994" s="12" t="s">
        <v>2735</v>
      </c>
      <c r="H994" s="12" t="s">
        <v>490</v>
      </c>
      <c r="I994" s="12" t="s">
        <v>375</v>
      </c>
      <c r="J994" s="12" t="s">
        <v>2736</v>
      </c>
      <c r="K994" s="12" t="s">
        <v>699</v>
      </c>
      <c r="L994" s="12" t="s">
        <v>697</v>
      </c>
      <c r="M994" s="12" t="s">
        <v>376</v>
      </c>
      <c r="N994" s="13">
        <v>8.9734499999999997</v>
      </c>
      <c r="O994" s="13">
        <v>8.9734499999999997</v>
      </c>
      <c r="P994" s="13">
        <v>8.9734499999999997</v>
      </c>
      <c r="Q994" s="13">
        <v>8.9734499999999997</v>
      </c>
      <c r="R994" s="13">
        <v>8.9734499999999997</v>
      </c>
      <c r="S994" s="13">
        <v>8.9734499999999997</v>
      </c>
      <c r="T994" s="13">
        <v>8.9734499999999997</v>
      </c>
      <c r="U994" s="13">
        <v>5.9823000000000004</v>
      </c>
      <c r="V994" s="13">
        <v>0</v>
      </c>
      <c r="W994" s="13">
        <v>0</v>
      </c>
      <c r="X994" s="13">
        <v>0</v>
      </c>
      <c r="Y994" s="30">
        <v>0</v>
      </c>
      <c r="Z994" s="14">
        <v>68.796449999999993</v>
      </c>
      <c r="AA994" s="13">
        <v>0</v>
      </c>
      <c r="AB994" s="13">
        <v>0</v>
      </c>
      <c r="AC994" s="42">
        <f t="shared" si="61"/>
        <v>0</v>
      </c>
      <c r="AD994" s="42">
        <f t="shared" si="62"/>
        <v>-8.9734499999999997</v>
      </c>
      <c r="AE994" s="42">
        <f t="shared" si="63"/>
        <v>-8.9734499999999997</v>
      </c>
      <c r="AF994" s="42">
        <f t="shared" si="64"/>
        <v>-17.946899999999999</v>
      </c>
    </row>
    <row r="995" spans="1:32" hidden="1" x14ac:dyDescent="0.15">
      <c r="A995" s="12" t="s">
        <v>2737</v>
      </c>
      <c r="B995" s="12">
        <v>55</v>
      </c>
      <c r="C995" s="12" t="s">
        <v>413</v>
      </c>
      <c r="D995" s="12" t="s">
        <v>6</v>
      </c>
      <c r="E995" s="12" t="s">
        <v>6</v>
      </c>
      <c r="F995" s="12" t="s">
        <v>352</v>
      </c>
      <c r="G995" s="12" t="s">
        <v>2738</v>
      </c>
      <c r="H995" s="12" t="s">
        <v>490</v>
      </c>
      <c r="I995" s="12" t="s">
        <v>375</v>
      </c>
      <c r="J995" s="12" t="s">
        <v>2689</v>
      </c>
      <c r="K995" s="12" t="s">
        <v>2689</v>
      </c>
      <c r="L995" s="12" t="s">
        <v>842</v>
      </c>
      <c r="M995" s="12" t="s">
        <v>358</v>
      </c>
      <c r="N995" s="13">
        <v>3.4769999999999999</v>
      </c>
      <c r="O995" s="13">
        <v>3.4769999999999999</v>
      </c>
      <c r="P995" s="13">
        <v>3.4769999999999999</v>
      </c>
      <c r="Q995" s="13">
        <v>3.4769999999999999</v>
      </c>
      <c r="R995" s="13">
        <v>3.4769999999999999</v>
      </c>
      <c r="S995" s="13">
        <v>3.4769999999999999</v>
      </c>
      <c r="T995" s="13">
        <v>3.4769999999999999</v>
      </c>
      <c r="U995" s="13">
        <v>3.4769999999999999</v>
      </c>
      <c r="V995" s="13">
        <v>3.4769999999999999</v>
      </c>
      <c r="W995" s="13">
        <v>3.4769999999999999</v>
      </c>
      <c r="X995" s="13">
        <v>3.4769999999999999</v>
      </c>
      <c r="Y995" s="30">
        <v>3.4769999999999999</v>
      </c>
      <c r="Z995" s="14">
        <v>41.723999999999997</v>
      </c>
      <c r="AA995" s="13">
        <v>3.4769999999999999</v>
      </c>
      <c r="AB995" s="13">
        <v>3.4769999999999999</v>
      </c>
      <c r="AC995" s="42">
        <f t="shared" si="61"/>
        <v>6.9539999999999997</v>
      </c>
      <c r="AD995" s="42">
        <f t="shared" si="62"/>
        <v>0</v>
      </c>
      <c r="AE995" s="42">
        <f t="shared" si="63"/>
        <v>0</v>
      </c>
      <c r="AF995" s="42">
        <f t="shared" si="64"/>
        <v>0</v>
      </c>
    </row>
    <row r="996" spans="1:32" hidden="1" x14ac:dyDescent="0.15">
      <c r="A996" s="12" t="s">
        <v>2739</v>
      </c>
      <c r="B996" s="12">
        <v>55</v>
      </c>
      <c r="C996" s="12" t="s">
        <v>413</v>
      </c>
      <c r="D996" s="12" t="s">
        <v>6</v>
      </c>
      <c r="E996" s="12" t="s">
        <v>6</v>
      </c>
      <c r="F996" s="12" t="s">
        <v>352</v>
      </c>
      <c r="G996" s="12" t="s">
        <v>2740</v>
      </c>
      <c r="H996" s="12" t="s">
        <v>490</v>
      </c>
      <c r="I996" s="12" t="s">
        <v>375</v>
      </c>
      <c r="J996" s="12" t="s">
        <v>1511</v>
      </c>
      <c r="K996" s="12" t="s">
        <v>1511</v>
      </c>
      <c r="L996" s="12" t="s">
        <v>535</v>
      </c>
      <c r="M996" s="12" t="s">
        <v>376</v>
      </c>
      <c r="N996" s="13">
        <v>1.6027499999999999</v>
      </c>
      <c r="O996" s="13">
        <v>1.6027499999999999</v>
      </c>
      <c r="P996" s="13">
        <v>1.6027499999999999</v>
      </c>
      <c r="Q996" s="13">
        <v>1.6027499999999999</v>
      </c>
      <c r="R996" s="13">
        <v>1.6027499999999999</v>
      </c>
      <c r="S996" s="13">
        <v>1.6027499999999999</v>
      </c>
      <c r="T996" s="13">
        <v>1.6027499999999999</v>
      </c>
      <c r="U996" s="13">
        <v>1.6027499999999999</v>
      </c>
      <c r="V996" s="13">
        <v>1.6027499999999999</v>
      </c>
      <c r="W996" s="13">
        <v>1.6027499999999999</v>
      </c>
      <c r="X996" s="13">
        <v>1.6027499999999999</v>
      </c>
      <c r="Y996" s="30">
        <v>1.6027499999999999</v>
      </c>
      <c r="Z996" s="14">
        <v>19.233000000000001</v>
      </c>
      <c r="AA996" s="13">
        <v>1.6027499999999999</v>
      </c>
      <c r="AB996" s="13">
        <v>1.6027499999999999</v>
      </c>
      <c r="AC996" s="42">
        <f t="shared" si="61"/>
        <v>3.2054999999999998</v>
      </c>
      <c r="AD996" s="42">
        <f t="shared" si="62"/>
        <v>0</v>
      </c>
      <c r="AE996" s="42">
        <f t="shared" si="63"/>
        <v>0</v>
      </c>
      <c r="AF996" s="42">
        <f t="shared" si="64"/>
        <v>0</v>
      </c>
    </row>
    <row r="997" spans="1:32" hidden="1" x14ac:dyDescent="0.15">
      <c r="A997" s="12" t="s">
        <v>2741</v>
      </c>
      <c r="B997" s="12">
        <v>55</v>
      </c>
      <c r="C997" s="12" t="s">
        <v>413</v>
      </c>
      <c r="D997" s="12" t="s">
        <v>6</v>
      </c>
      <c r="E997" s="12" t="s">
        <v>6</v>
      </c>
      <c r="F997" s="12" t="s">
        <v>352</v>
      </c>
      <c r="G997" s="12" t="s">
        <v>2742</v>
      </c>
      <c r="H997" s="12" t="s">
        <v>490</v>
      </c>
      <c r="I997" s="12" t="s">
        <v>375</v>
      </c>
      <c r="J997" s="12" t="s">
        <v>2743</v>
      </c>
      <c r="K997" s="12" t="s">
        <v>1369</v>
      </c>
      <c r="L997" s="12" t="s">
        <v>531</v>
      </c>
      <c r="M997" s="12" t="s">
        <v>376</v>
      </c>
      <c r="N997" s="13">
        <v>2.1052499999999998</v>
      </c>
      <c r="O997" s="13">
        <v>2.1052499999999998</v>
      </c>
      <c r="P997" s="13">
        <v>2.1052499999999998</v>
      </c>
      <c r="Q997" s="13">
        <v>2.1052499999999998</v>
      </c>
      <c r="R997" s="13">
        <v>2.1052499999999998</v>
      </c>
      <c r="S997" s="13">
        <v>2.1052499999999998</v>
      </c>
      <c r="T997" s="13">
        <v>2.1052499999999998</v>
      </c>
      <c r="U997" s="13">
        <v>2.1052499999999998</v>
      </c>
      <c r="V997" s="13">
        <v>2.1052499999999998</v>
      </c>
      <c r="W997" s="13">
        <v>2.1052499999999998</v>
      </c>
      <c r="X997" s="13">
        <v>2.1052499999999998</v>
      </c>
      <c r="Y997" s="30">
        <v>2.1052499999999998</v>
      </c>
      <c r="Z997" s="14">
        <v>25.263000000000002</v>
      </c>
      <c r="AA997" s="13">
        <v>2.1052499999999998</v>
      </c>
      <c r="AB997" s="13">
        <v>2.1052499999999998</v>
      </c>
      <c r="AC997" s="42">
        <f t="shared" si="61"/>
        <v>4.2104999999999997</v>
      </c>
      <c r="AD997" s="42">
        <f t="shared" si="62"/>
        <v>0</v>
      </c>
      <c r="AE997" s="42">
        <f t="shared" si="63"/>
        <v>0</v>
      </c>
      <c r="AF997" s="42">
        <f t="shared" si="64"/>
        <v>0</v>
      </c>
    </row>
    <row r="998" spans="1:32" hidden="1" x14ac:dyDescent="0.15">
      <c r="A998" s="12" t="s">
        <v>2744</v>
      </c>
      <c r="B998" s="12">
        <v>55</v>
      </c>
      <c r="C998" s="12" t="s">
        <v>413</v>
      </c>
      <c r="D998" s="12" t="s">
        <v>6</v>
      </c>
      <c r="E998" s="12" t="s">
        <v>6</v>
      </c>
      <c r="F998" s="12" t="s">
        <v>352</v>
      </c>
      <c r="G998" s="12" t="s">
        <v>2745</v>
      </c>
      <c r="H998" s="12" t="s">
        <v>366</v>
      </c>
      <c r="I998" s="12" t="s">
        <v>367</v>
      </c>
      <c r="J998" s="12" t="s">
        <v>238</v>
      </c>
      <c r="K998" s="12" t="s">
        <v>238</v>
      </c>
      <c r="L998" s="12" t="s">
        <v>919</v>
      </c>
      <c r="M998" s="12" t="s">
        <v>376</v>
      </c>
      <c r="N998" s="13">
        <v>15.4269</v>
      </c>
      <c r="O998" s="13">
        <v>15.4269</v>
      </c>
      <c r="P998" s="13">
        <v>15.4269</v>
      </c>
      <c r="Q998" s="13">
        <v>15.4269</v>
      </c>
      <c r="R998" s="13">
        <v>15.4269</v>
      </c>
      <c r="S998" s="13">
        <v>15.4269</v>
      </c>
      <c r="T998" s="13">
        <v>15.4269</v>
      </c>
      <c r="U998" s="13">
        <v>15.4269</v>
      </c>
      <c r="V998" s="13">
        <v>15.4269</v>
      </c>
      <c r="W998" s="13">
        <v>15.4269</v>
      </c>
      <c r="X998" s="13">
        <v>15.4269</v>
      </c>
      <c r="Y998" s="30">
        <v>15.4269</v>
      </c>
      <c r="Z998" s="14">
        <v>185.12280000000001</v>
      </c>
      <c r="AA998" s="13">
        <v>15.4269</v>
      </c>
      <c r="AB998" s="13">
        <v>15.4269</v>
      </c>
      <c r="AC998" s="42">
        <f t="shared" si="61"/>
        <v>30.8538</v>
      </c>
      <c r="AD998" s="42">
        <f t="shared" si="62"/>
        <v>0</v>
      </c>
      <c r="AE998" s="42">
        <f t="shared" si="63"/>
        <v>0</v>
      </c>
      <c r="AF998" s="42">
        <f t="shared" si="64"/>
        <v>0</v>
      </c>
    </row>
    <row r="999" spans="1:32" hidden="1" x14ac:dyDescent="0.15">
      <c r="A999" s="12" t="s">
        <v>2746</v>
      </c>
      <c r="B999" s="12">
        <v>55</v>
      </c>
      <c r="C999" s="12" t="s">
        <v>413</v>
      </c>
      <c r="D999" s="12" t="s">
        <v>6</v>
      </c>
      <c r="E999" s="12" t="s">
        <v>6</v>
      </c>
      <c r="F999" s="12" t="s">
        <v>352</v>
      </c>
      <c r="G999" s="12" t="s">
        <v>2747</v>
      </c>
      <c r="H999" s="12" t="s">
        <v>366</v>
      </c>
      <c r="I999" s="12" t="s">
        <v>367</v>
      </c>
      <c r="J999" s="12" t="s">
        <v>238</v>
      </c>
      <c r="K999" s="12" t="s">
        <v>238</v>
      </c>
      <c r="L999" s="12" t="s">
        <v>919</v>
      </c>
      <c r="M999" s="12" t="s">
        <v>376</v>
      </c>
      <c r="N999" s="13">
        <v>16.840699999999998</v>
      </c>
      <c r="O999" s="13">
        <v>16.840699999999998</v>
      </c>
      <c r="P999" s="13">
        <v>16.840699999999998</v>
      </c>
      <c r="Q999" s="13">
        <v>16.840699999999998</v>
      </c>
      <c r="R999" s="13">
        <v>16.840699999999998</v>
      </c>
      <c r="S999" s="13">
        <v>16.840699999999998</v>
      </c>
      <c r="T999" s="13">
        <v>16.840699999999998</v>
      </c>
      <c r="U999" s="13">
        <v>16.840699999999998</v>
      </c>
      <c r="V999" s="13">
        <v>16.840699999999998</v>
      </c>
      <c r="W999" s="13">
        <v>16.840699999999998</v>
      </c>
      <c r="X999" s="13">
        <v>16.840699999999998</v>
      </c>
      <c r="Y999" s="30">
        <v>16.840699999999998</v>
      </c>
      <c r="Z999" s="14">
        <v>202.08840000000001</v>
      </c>
      <c r="AA999" s="13">
        <v>16.840699999999998</v>
      </c>
      <c r="AB999" s="13">
        <v>16.840699999999998</v>
      </c>
      <c r="AC999" s="42">
        <f t="shared" si="61"/>
        <v>33.681399999999996</v>
      </c>
      <c r="AD999" s="42">
        <f t="shared" si="62"/>
        <v>0</v>
      </c>
      <c r="AE999" s="42">
        <f t="shared" si="63"/>
        <v>0</v>
      </c>
      <c r="AF999" s="42">
        <f t="shared" si="64"/>
        <v>0</v>
      </c>
    </row>
    <row r="1000" spans="1:32" hidden="1" x14ac:dyDescent="0.15">
      <c r="A1000" s="12" t="s">
        <v>2748</v>
      </c>
      <c r="B1000" s="12">
        <v>55</v>
      </c>
      <c r="C1000" s="12" t="s">
        <v>413</v>
      </c>
      <c r="D1000" s="12" t="s">
        <v>6</v>
      </c>
      <c r="E1000" s="12" t="s">
        <v>6</v>
      </c>
      <c r="F1000" s="12" t="s">
        <v>352</v>
      </c>
      <c r="G1000" s="12" t="s">
        <v>2749</v>
      </c>
      <c r="H1000" s="12" t="s">
        <v>490</v>
      </c>
      <c r="I1000" s="12" t="s">
        <v>375</v>
      </c>
      <c r="J1000" s="12" t="s">
        <v>2750</v>
      </c>
      <c r="K1000" s="12" t="s">
        <v>2750</v>
      </c>
      <c r="L1000" s="12" t="s">
        <v>489</v>
      </c>
      <c r="M1000" s="12" t="s">
        <v>376</v>
      </c>
      <c r="N1000" s="13">
        <v>3.387</v>
      </c>
      <c r="O1000" s="13">
        <v>3.387</v>
      </c>
      <c r="P1000" s="13">
        <v>3.387</v>
      </c>
      <c r="Q1000" s="13">
        <v>3.387</v>
      </c>
      <c r="R1000" s="13">
        <v>3.387</v>
      </c>
      <c r="S1000" s="13">
        <v>3.387</v>
      </c>
      <c r="T1000" s="13">
        <v>3.387</v>
      </c>
      <c r="U1000" s="13">
        <v>3.387</v>
      </c>
      <c r="V1000" s="13">
        <v>3.387</v>
      </c>
      <c r="W1000" s="13">
        <v>3.387</v>
      </c>
      <c r="X1000" s="13">
        <v>3.387</v>
      </c>
      <c r="Y1000" s="30">
        <v>3.387</v>
      </c>
      <c r="Z1000" s="14">
        <v>40.643999999999998</v>
      </c>
      <c r="AA1000" s="13">
        <v>3.387</v>
      </c>
      <c r="AB1000" s="13">
        <v>3.387</v>
      </c>
      <c r="AC1000" s="42">
        <f t="shared" si="61"/>
        <v>6.774</v>
      </c>
      <c r="AD1000" s="42">
        <f t="shared" si="62"/>
        <v>0</v>
      </c>
      <c r="AE1000" s="42">
        <f t="shared" si="63"/>
        <v>0</v>
      </c>
      <c r="AF1000" s="42">
        <f t="shared" si="64"/>
        <v>0</v>
      </c>
    </row>
    <row r="1001" spans="1:32" hidden="1" x14ac:dyDescent="0.15">
      <c r="A1001" s="12" t="s">
        <v>2751</v>
      </c>
      <c r="B1001" s="12">
        <v>55</v>
      </c>
      <c r="C1001" s="12" t="s">
        <v>413</v>
      </c>
      <c r="D1001" s="12" t="s">
        <v>6</v>
      </c>
      <c r="E1001" s="12" t="s">
        <v>6</v>
      </c>
      <c r="F1001" s="12" t="s">
        <v>352</v>
      </c>
      <c r="G1001" s="12" t="s">
        <v>2752</v>
      </c>
      <c r="H1001" s="12" t="s">
        <v>374</v>
      </c>
      <c r="I1001" s="12" t="s">
        <v>375</v>
      </c>
      <c r="J1001" s="12" t="s">
        <v>2753</v>
      </c>
      <c r="K1001" s="12" t="s">
        <v>1047</v>
      </c>
      <c r="L1001" s="12" t="s">
        <v>379</v>
      </c>
      <c r="M1001" s="12" t="s">
        <v>358</v>
      </c>
      <c r="N1001" s="13">
        <v>20.89</v>
      </c>
      <c r="O1001" s="13">
        <v>20.89</v>
      </c>
      <c r="P1001" s="13">
        <v>20.89</v>
      </c>
      <c r="Q1001" s="13">
        <v>0</v>
      </c>
      <c r="R1001" s="13">
        <v>0</v>
      </c>
      <c r="S1001" s="13">
        <v>0</v>
      </c>
      <c r="T1001" s="13">
        <v>0</v>
      </c>
      <c r="U1001" s="13">
        <v>0</v>
      </c>
      <c r="V1001" s="13">
        <v>0</v>
      </c>
      <c r="W1001" s="13">
        <v>0</v>
      </c>
      <c r="X1001" s="13">
        <v>0</v>
      </c>
      <c r="Y1001" s="30">
        <v>0</v>
      </c>
      <c r="Z1001" s="14">
        <v>62.67</v>
      </c>
      <c r="AA1001" s="13">
        <v>0</v>
      </c>
      <c r="AB1001" s="13">
        <v>0</v>
      </c>
      <c r="AC1001" s="42">
        <f t="shared" si="61"/>
        <v>0</v>
      </c>
      <c r="AD1001" s="42">
        <f t="shared" si="62"/>
        <v>-20.89</v>
      </c>
      <c r="AE1001" s="42">
        <f t="shared" si="63"/>
        <v>-20.89</v>
      </c>
      <c r="AF1001" s="42">
        <f t="shared" si="64"/>
        <v>-41.78</v>
      </c>
    </row>
    <row r="1002" spans="1:32" hidden="1" x14ac:dyDescent="0.15">
      <c r="A1002" s="12" t="s">
        <v>2754</v>
      </c>
      <c r="B1002" s="12">
        <v>55</v>
      </c>
      <c r="C1002" s="12" t="s">
        <v>413</v>
      </c>
      <c r="D1002" s="12" t="s">
        <v>6</v>
      </c>
      <c r="E1002" s="12" t="s">
        <v>6</v>
      </c>
      <c r="F1002" s="12" t="s">
        <v>352</v>
      </c>
      <c r="G1002" s="12" t="s">
        <v>2755</v>
      </c>
      <c r="H1002" s="12" t="s">
        <v>490</v>
      </c>
      <c r="I1002" s="12" t="s">
        <v>375</v>
      </c>
      <c r="J1002" s="12" t="s">
        <v>1296</v>
      </c>
      <c r="K1002" s="12" t="s">
        <v>699</v>
      </c>
      <c r="L1002" s="12" t="s">
        <v>697</v>
      </c>
      <c r="M1002" s="12" t="s">
        <v>376</v>
      </c>
      <c r="N1002" s="13">
        <v>6.2969999999999997</v>
      </c>
      <c r="O1002" s="13">
        <v>6.2969999999999997</v>
      </c>
      <c r="P1002" s="13">
        <v>6.2969999999999997</v>
      </c>
      <c r="Q1002" s="13">
        <v>6.2969999999999997</v>
      </c>
      <c r="R1002" s="13">
        <v>6.2969999999999997</v>
      </c>
      <c r="S1002" s="13">
        <v>6.2969999999999997</v>
      </c>
      <c r="T1002" s="13">
        <v>6.2969999999999997</v>
      </c>
      <c r="U1002" s="13">
        <v>6.2969999999999997</v>
      </c>
      <c r="V1002" s="13">
        <v>6.2969999999999997</v>
      </c>
      <c r="W1002" s="13">
        <v>6.2969999999999997</v>
      </c>
      <c r="X1002" s="13">
        <v>6.2969999999999997</v>
      </c>
      <c r="Y1002" s="30">
        <v>6.2969999999999997</v>
      </c>
      <c r="Z1002" s="14">
        <v>75.563999999999993</v>
      </c>
      <c r="AA1002" s="13">
        <v>6.2969999999999997</v>
      </c>
      <c r="AB1002" s="13">
        <v>6.2969999999999997</v>
      </c>
      <c r="AC1002" s="42">
        <f t="shared" si="61"/>
        <v>12.593999999999999</v>
      </c>
      <c r="AD1002" s="42">
        <f t="shared" si="62"/>
        <v>0</v>
      </c>
      <c r="AE1002" s="42">
        <f t="shared" si="63"/>
        <v>0</v>
      </c>
      <c r="AF1002" s="42">
        <f t="shared" si="64"/>
        <v>0</v>
      </c>
    </row>
    <row r="1003" spans="1:32" hidden="1" x14ac:dyDescent="0.15">
      <c r="A1003" s="12" t="s">
        <v>2756</v>
      </c>
      <c r="B1003" s="12">
        <v>55</v>
      </c>
      <c r="C1003" s="12" t="s">
        <v>413</v>
      </c>
      <c r="D1003" s="12" t="s">
        <v>6</v>
      </c>
      <c r="E1003" s="12" t="s">
        <v>6</v>
      </c>
      <c r="F1003" s="12" t="s">
        <v>352</v>
      </c>
      <c r="G1003" s="12" t="s">
        <v>2757</v>
      </c>
      <c r="H1003" s="12" t="s">
        <v>490</v>
      </c>
      <c r="I1003" s="12" t="s">
        <v>375</v>
      </c>
      <c r="J1003" s="12" t="s">
        <v>2381</v>
      </c>
      <c r="K1003" s="12" t="s">
        <v>699</v>
      </c>
      <c r="L1003" s="12" t="s">
        <v>697</v>
      </c>
      <c r="M1003" s="12" t="s">
        <v>376</v>
      </c>
      <c r="N1003" s="13">
        <v>5.3524500000000002</v>
      </c>
      <c r="O1003" s="13">
        <v>5.3524500000000002</v>
      </c>
      <c r="P1003" s="13">
        <v>5.3524500000000002</v>
      </c>
      <c r="Q1003" s="13">
        <v>0.89207499999999995</v>
      </c>
      <c r="R1003" s="13">
        <v>0</v>
      </c>
      <c r="S1003" s="13">
        <v>0</v>
      </c>
      <c r="T1003" s="13">
        <v>0</v>
      </c>
      <c r="U1003" s="13">
        <v>0</v>
      </c>
      <c r="V1003" s="13">
        <v>0</v>
      </c>
      <c r="W1003" s="13">
        <v>0</v>
      </c>
      <c r="X1003" s="13">
        <v>0</v>
      </c>
      <c r="Y1003" s="30">
        <v>0</v>
      </c>
      <c r="Z1003" s="14">
        <v>16.949425000000002</v>
      </c>
      <c r="AA1003" s="13">
        <v>0</v>
      </c>
      <c r="AB1003" s="13">
        <v>0</v>
      </c>
      <c r="AC1003" s="42">
        <f t="shared" si="61"/>
        <v>0</v>
      </c>
      <c r="AD1003" s="42">
        <f t="shared" si="62"/>
        <v>-5.3524500000000002</v>
      </c>
      <c r="AE1003" s="42">
        <f t="shared" si="63"/>
        <v>-5.3524500000000002</v>
      </c>
      <c r="AF1003" s="42">
        <f t="shared" si="64"/>
        <v>-10.7049</v>
      </c>
    </row>
    <row r="1004" spans="1:32" hidden="1" x14ac:dyDescent="0.15">
      <c r="A1004" s="12" t="s">
        <v>2758</v>
      </c>
      <c r="B1004" s="12">
        <v>55</v>
      </c>
      <c r="C1004" s="12" t="s">
        <v>413</v>
      </c>
      <c r="D1004" s="12" t="s">
        <v>6</v>
      </c>
      <c r="E1004" s="12" t="s">
        <v>6</v>
      </c>
      <c r="F1004" s="12" t="s">
        <v>352</v>
      </c>
      <c r="G1004" s="12" t="s">
        <v>2759</v>
      </c>
      <c r="H1004" s="12" t="s">
        <v>490</v>
      </c>
      <c r="I1004" s="12" t="s">
        <v>375</v>
      </c>
      <c r="J1004" s="12" t="s">
        <v>2760</v>
      </c>
      <c r="K1004" s="12" t="s">
        <v>699</v>
      </c>
      <c r="L1004" s="12" t="s">
        <v>697</v>
      </c>
      <c r="M1004" s="12" t="s">
        <v>376</v>
      </c>
      <c r="N1004" s="13">
        <v>2.4735</v>
      </c>
      <c r="O1004" s="13">
        <v>2.4735</v>
      </c>
      <c r="P1004" s="13">
        <v>2.4735</v>
      </c>
      <c r="Q1004" s="13">
        <v>2.4735</v>
      </c>
      <c r="R1004" s="13">
        <v>2.4735</v>
      </c>
      <c r="S1004" s="13">
        <v>2.4735</v>
      </c>
      <c r="T1004" s="13">
        <v>2.4735</v>
      </c>
      <c r="U1004" s="13">
        <v>2.4735</v>
      </c>
      <c r="V1004" s="13">
        <v>2.4735</v>
      </c>
      <c r="W1004" s="13">
        <v>2.4735</v>
      </c>
      <c r="X1004" s="13">
        <v>2.4735</v>
      </c>
      <c r="Y1004" s="30">
        <v>2.4735</v>
      </c>
      <c r="Z1004" s="14">
        <v>29.681999999999999</v>
      </c>
      <c r="AA1004" s="13">
        <v>2.4735</v>
      </c>
      <c r="AB1004" s="13">
        <v>2.4735</v>
      </c>
      <c r="AC1004" s="42">
        <f t="shared" si="61"/>
        <v>4.9470000000000001</v>
      </c>
      <c r="AD1004" s="42">
        <f t="shared" si="62"/>
        <v>0</v>
      </c>
      <c r="AE1004" s="42">
        <f t="shared" si="63"/>
        <v>0</v>
      </c>
      <c r="AF1004" s="42">
        <f t="shared" si="64"/>
        <v>0</v>
      </c>
    </row>
    <row r="1005" spans="1:32" hidden="1" x14ac:dyDescent="0.15">
      <c r="A1005" s="12" t="s">
        <v>2761</v>
      </c>
      <c r="B1005" s="12">
        <v>55</v>
      </c>
      <c r="C1005" s="12" t="s">
        <v>413</v>
      </c>
      <c r="D1005" s="12" t="s">
        <v>6</v>
      </c>
      <c r="E1005" s="12" t="s">
        <v>6</v>
      </c>
      <c r="F1005" s="12" t="s">
        <v>352</v>
      </c>
      <c r="G1005" s="12" t="s">
        <v>2762</v>
      </c>
      <c r="H1005" s="12" t="s">
        <v>366</v>
      </c>
      <c r="I1005" s="12" t="s">
        <v>367</v>
      </c>
      <c r="J1005" s="12" t="s">
        <v>2763</v>
      </c>
      <c r="K1005" s="12" t="s">
        <v>278</v>
      </c>
      <c r="L1005" s="12" t="s">
        <v>365</v>
      </c>
      <c r="M1005" s="12" t="s">
        <v>376</v>
      </c>
      <c r="N1005" s="13">
        <v>6.0970000000000004</v>
      </c>
      <c r="O1005" s="13">
        <v>6.0970000000000004</v>
      </c>
      <c r="P1005" s="13">
        <v>6.0970000000000004</v>
      </c>
      <c r="Q1005" s="13">
        <v>6.0970000000000004</v>
      </c>
      <c r="R1005" s="13">
        <v>6.0970000000000004</v>
      </c>
      <c r="S1005" s="13">
        <v>6.0970000000000004</v>
      </c>
      <c r="T1005" s="13">
        <v>6.0970000000000004</v>
      </c>
      <c r="U1005" s="13">
        <v>6.0970000000000004</v>
      </c>
      <c r="V1005" s="13">
        <v>6.0970000000000004</v>
      </c>
      <c r="W1005" s="13">
        <v>6.0970000000000004</v>
      </c>
      <c r="X1005" s="13">
        <v>6.0970000000000004</v>
      </c>
      <c r="Y1005" s="30">
        <v>6.0970000000000004</v>
      </c>
      <c r="Z1005" s="14">
        <v>73.164000000000001</v>
      </c>
      <c r="AA1005" s="13">
        <v>6.0970000000000004</v>
      </c>
      <c r="AB1005" s="13">
        <v>6.0970000000000004</v>
      </c>
      <c r="AC1005" s="42">
        <f t="shared" si="61"/>
        <v>12.194000000000001</v>
      </c>
      <c r="AD1005" s="42">
        <f t="shared" si="62"/>
        <v>0</v>
      </c>
      <c r="AE1005" s="42">
        <f t="shared" si="63"/>
        <v>0</v>
      </c>
      <c r="AF1005" s="42">
        <f t="shared" si="64"/>
        <v>0</v>
      </c>
    </row>
    <row r="1006" spans="1:32" hidden="1" x14ac:dyDescent="0.15">
      <c r="A1006" s="12" t="s">
        <v>2764</v>
      </c>
      <c r="B1006" s="12">
        <v>55</v>
      </c>
      <c r="C1006" s="12" t="s">
        <v>413</v>
      </c>
      <c r="D1006" s="12" t="s">
        <v>6</v>
      </c>
      <c r="E1006" s="12" t="s">
        <v>6</v>
      </c>
      <c r="F1006" s="12" t="s">
        <v>352</v>
      </c>
      <c r="G1006" s="12" t="s">
        <v>2765</v>
      </c>
      <c r="H1006" s="12" t="s">
        <v>366</v>
      </c>
      <c r="I1006" s="12" t="s">
        <v>367</v>
      </c>
      <c r="J1006" s="12" t="s">
        <v>2766</v>
      </c>
      <c r="K1006" s="12" t="s">
        <v>278</v>
      </c>
      <c r="L1006" s="12" t="s">
        <v>365</v>
      </c>
      <c r="M1006" s="12" t="s">
        <v>376</v>
      </c>
      <c r="N1006" s="13">
        <v>2.8069999999999999</v>
      </c>
      <c r="O1006" s="13">
        <v>2.8069999999999999</v>
      </c>
      <c r="P1006" s="13">
        <v>2.8069999999999999</v>
      </c>
      <c r="Q1006" s="13">
        <v>2.8069999999999999</v>
      </c>
      <c r="R1006" s="13">
        <v>2.8069999999999999</v>
      </c>
      <c r="S1006" s="13">
        <v>2.8069999999999999</v>
      </c>
      <c r="T1006" s="13">
        <v>2.8069999999999999</v>
      </c>
      <c r="U1006" s="13">
        <v>2.8069999999999999</v>
      </c>
      <c r="V1006" s="13">
        <v>2.8069999999999999</v>
      </c>
      <c r="W1006" s="13">
        <v>2.8069999999999999</v>
      </c>
      <c r="X1006" s="13">
        <v>2.8069999999999999</v>
      </c>
      <c r="Y1006" s="30">
        <v>2.8069999999999999</v>
      </c>
      <c r="Z1006" s="14">
        <v>33.683999999999997</v>
      </c>
      <c r="AA1006" s="13">
        <v>2.8069999999999999</v>
      </c>
      <c r="AB1006" s="13">
        <v>2.8069999999999999</v>
      </c>
      <c r="AC1006" s="42">
        <f t="shared" si="61"/>
        <v>5.6139999999999999</v>
      </c>
      <c r="AD1006" s="42">
        <f t="shared" si="62"/>
        <v>0</v>
      </c>
      <c r="AE1006" s="42">
        <f t="shared" si="63"/>
        <v>0</v>
      </c>
      <c r="AF1006" s="42">
        <f t="shared" si="64"/>
        <v>0</v>
      </c>
    </row>
    <row r="1007" spans="1:32" hidden="1" x14ac:dyDescent="0.15">
      <c r="A1007" s="12" t="s">
        <v>2767</v>
      </c>
      <c r="B1007" s="12">
        <v>55</v>
      </c>
      <c r="C1007" s="12" t="s">
        <v>413</v>
      </c>
      <c r="D1007" s="12" t="s">
        <v>6</v>
      </c>
      <c r="E1007" s="12" t="s">
        <v>6</v>
      </c>
      <c r="F1007" s="12" t="s">
        <v>352</v>
      </c>
      <c r="G1007" s="12" t="s">
        <v>2768</v>
      </c>
      <c r="H1007" s="12" t="s">
        <v>366</v>
      </c>
      <c r="I1007" s="12" t="s">
        <v>367</v>
      </c>
      <c r="J1007" s="12" t="s">
        <v>2769</v>
      </c>
      <c r="K1007" s="12" t="s">
        <v>278</v>
      </c>
      <c r="L1007" s="12" t="s">
        <v>365</v>
      </c>
      <c r="M1007" s="12" t="s">
        <v>376</v>
      </c>
      <c r="N1007" s="13">
        <v>2.1507269999999998</v>
      </c>
      <c r="O1007" s="13">
        <v>2.1507269999999998</v>
      </c>
      <c r="P1007" s="13">
        <v>2.1507269999999998</v>
      </c>
      <c r="Q1007" s="13">
        <v>2.1507269999999998</v>
      </c>
      <c r="R1007" s="13">
        <v>2.1507269999999998</v>
      </c>
      <c r="S1007" s="13">
        <v>2.1507269999999998</v>
      </c>
      <c r="T1007" s="13">
        <v>2.1507269999999998</v>
      </c>
      <c r="U1007" s="13">
        <v>2.1507269999999998</v>
      </c>
      <c r="V1007" s="13">
        <v>2.1507269999999998</v>
      </c>
      <c r="W1007" s="13">
        <v>2.1507269999999998</v>
      </c>
      <c r="X1007" s="13">
        <v>2.1507269999999998</v>
      </c>
      <c r="Y1007" s="30">
        <v>2.1507269999999998</v>
      </c>
      <c r="Z1007" s="14">
        <v>25.808724000000002</v>
      </c>
      <c r="AA1007" s="13">
        <v>2.1507269999999998</v>
      </c>
      <c r="AB1007" s="13">
        <v>2.1507269999999998</v>
      </c>
      <c r="AC1007" s="42">
        <f t="shared" si="61"/>
        <v>4.3014539999999997</v>
      </c>
      <c r="AD1007" s="42">
        <f t="shared" si="62"/>
        <v>0</v>
      </c>
      <c r="AE1007" s="42">
        <f t="shared" si="63"/>
        <v>0</v>
      </c>
      <c r="AF1007" s="42">
        <f t="shared" si="64"/>
        <v>0</v>
      </c>
    </row>
    <row r="1008" spans="1:32" hidden="1" x14ac:dyDescent="0.15">
      <c r="A1008" s="12" t="s">
        <v>2770</v>
      </c>
      <c r="B1008" s="12">
        <v>55</v>
      </c>
      <c r="C1008" s="12" t="s">
        <v>413</v>
      </c>
      <c r="D1008" s="12" t="s">
        <v>6</v>
      </c>
      <c r="E1008" s="12" t="s">
        <v>6</v>
      </c>
      <c r="F1008" s="12" t="s">
        <v>352</v>
      </c>
      <c r="G1008" s="12" t="s">
        <v>2771</v>
      </c>
      <c r="H1008" s="12" t="s">
        <v>366</v>
      </c>
      <c r="I1008" s="12" t="s">
        <v>367</v>
      </c>
      <c r="J1008" s="12" t="s">
        <v>2772</v>
      </c>
      <c r="K1008" s="12" t="s">
        <v>278</v>
      </c>
      <c r="L1008" s="12" t="s">
        <v>365</v>
      </c>
      <c r="M1008" s="12" t="s">
        <v>376</v>
      </c>
      <c r="N1008" s="13">
        <v>3.05</v>
      </c>
      <c r="O1008" s="13">
        <v>3.05</v>
      </c>
      <c r="P1008" s="13">
        <v>3.05</v>
      </c>
      <c r="Q1008" s="13">
        <v>3.05</v>
      </c>
      <c r="R1008" s="13">
        <v>3.05</v>
      </c>
      <c r="S1008" s="13">
        <v>3.05</v>
      </c>
      <c r="T1008" s="13">
        <v>3.05</v>
      </c>
      <c r="U1008" s="13">
        <v>3.05</v>
      </c>
      <c r="V1008" s="13">
        <v>3.05</v>
      </c>
      <c r="W1008" s="13">
        <v>3.05</v>
      </c>
      <c r="X1008" s="13">
        <v>3.05</v>
      </c>
      <c r="Y1008" s="30">
        <v>3.05</v>
      </c>
      <c r="Z1008" s="14">
        <v>36.6</v>
      </c>
      <c r="AA1008" s="13">
        <v>3.05</v>
      </c>
      <c r="AB1008" s="13">
        <v>3.05</v>
      </c>
      <c r="AC1008" s="42">
        <f t="shared" si="61"/>
        <v>6.1</v>
      </c>
      <c r="AD1008" s="42">
        <f t="shared" si="62"/>
        <v>0</v>
      </c>
      <c r="AE1008" s="42">
        <f t="shared" si="63"/>
        <v>0</v>
      </c>
      <c r="AF1008" s="42">
        <f t="shared" si="64"/>
        <v>0</v>
      </c>
    </row>
    <row r="1009" spans="1:32" hidden="1" x14ac:dyDescent="0.15">
      <c r="A1009" s="12" t="s">
        <v>2773</v>
      </c>
      <c r="B1009" s="12">
        <v>55</v>
      </c>
      <c r="C1009" s="12" t="s">
        <v>413</v>
      </c>
      <c r="D1009" s="12" t="s">
        <v>6</v>
      </c>
      <c r="E1009" s="12" t="s">
        <v>6</v>
      </c>
      <c r="F1009" s="12" t="s">
        <v>352</v>
      </c>
      <c r="G1009" s="12" t="s">
        <v>2774</v>
      </c>
      <c r="H1009" s="12" t="s">
        <v>366</v>
      </c>
      <c r="I1009" s="12" t="s">
        <v>367</v>
      </c>
      <c r="J1009" s="12" t="s">
        <v>2775</v>
      </c>
      <c r="K1009" s="12" t="s">
        <v>278</v>
      </c>
      <c r="L1009" s="12" t="s">
        <v>365</v>
      </c>
      <c r="M1009" s="12" t="s">
        <v>376</v>
      </c>
      <c r="N1009" s="13">
        <v>4.9470000000000001</v>
      </c>
      <c r="O1009" s="13">
        <v>4.9470000000000001</v>
      </c>
      <c r="P1009" s="13">
        <v>4.9470000000000001</v>
      </c>
      <c r="Q1009" s="13">
        <v>4.9470000000000001</v>
      </c>
      <c r="R1009" s="13">
        <v>4.9470000000000001</v>
      </c>
      <c r="S1009" s="13">
        <v>4.9470000000000001</v>
      </c>
      <c r="T1009" s="13">
        <v>4.9470000000000001</v>
      </c>
      <c r="U1009" s="13">
        <v>4.9470000000000001</v>
      </c>
      <c r="V1009" s="13">
        <v>4.9470000000000001</v>
      </c>
      <c r="W1009" s="13">
        <v>4.9470000000000001</v>
      </c>
      <c r="X1009" s="13">
        <v>4.9470000000000001</v>
      </c>
      <c r="Y1009" s="30">
        <v>4.9470000000000001</v>
      </c>
      <c r="Z1009" s="14">
        <v>59.363999999999997</v>
      </c>
      <c r="AA1009" s="13">
        <v>4.9470000000000001</v>
      </c>
      <c r="AB1009" s="13">
        <v>4.9470000000000001</v>
      </c>
      <c r="AC1009" s="42">
        <f t="shared" si="61"/>
        <v>9.8940000000000001</v>
      </c>
      <c r="AD1009" s="42">
        <f t="shared" si="62"/>
        <v>0</v>
      </c>
      <c r="AE1009" s="42">
        <f t="shared" si="63"/>
        <v>0</v>
      </c>
      <c r="AF1009" s="42">
        <f t="shared" si="64"/>
        <v>0</v>
      </c>
    </row>
    <row r="1010" spans="1:32" hidden="1" x14ac:dyDescent="0.15">
      <c r="A1010" s="12" t="s">
        <v>2776</v>
      </c>
      <c r="B1010" s="12">
        <v>55</v>
      </c>
      <c r="C1010" s="12" t="s">
        <v>413</v>
      </c>
      <c r="D1010" s="12" t="s">
        <v>6</v>
      </c>
      <c r="E1010" s="12" t="s">
        <v>6</v>
      </c>
      <c r="F1010" s="12" t="s">
        <v>352</v>
      </c>
      <c r="G1010" s="12" t="s">
        <v>2777</v>
      </c>
      <c r="H1010" s="12" t="s">
        <v>366</v>
      </c>
      <c r="I1010" s="12" t="s">
        <v>367</v>
      </c>
      <c r="J1010" s="12" t="s">
        <v>2775</v>
      </c>
      <c r="K1010" s="12" t="s">
        <v>278</v>
      </c>
      <c r="L1010" s="12" t="s">
        <v>365</v>
      </c>
      <c r="M1010" s="12" t="s">
        <v>376</v>
      </c>
      <c r="N1010" s="13">
        <v>1.2777270000000001</v>
      </c>
      <c r="O1010" s="13">
        <v>1.2777270000000001</v>
      </c>
      <c r="P1010" s="13">
        <v>1.2777270000000001</v>
      </c>
      <c r="Q1010" s="13">
        <v>1.2777270000000001</v>
      </c>
      <c r="R1010" s="13">
        <v>1.2777270000000001</v>
      </c>
      <c r="S1010" s="13">
        <v>1.2777270000000001</v>
      </c>
      <c r="T1010" s="13">
        <v>1.2777270000000001</v>
      </c>
      <c r="U1010" s="13">
        <v>1.2777270000000001</v>
      </c>
      <c r="V1010" s="13">
        <v>1.2777270000000001</v>
      </c>
      <c r="W1010" s="13">
        <v>1.2777270000000001</v>
      </c>
      <c r="X1010" s="13">
        <v>1.2777270000000001</v>
      </c>
      <c r="Y1010" s="30">
        <v>1.2777270000000001</v>
      </c>
      <c r="Z1010" s="14">
        <v>15.332724000000001</v>
      </c>
      <c r="AA1010" s="13">
        <v>1.2777270000000001</v>
      </c>
      <c r="AB1010" s="13">
        <v>1.2777270000000001</v>
      </c>
      <c r="AC1010" s="42">
        <f t="shared" si="61"/>
        <v>2.5554540000000001</v>
      </c>
      <c r="AD1010" s="42">
        <f t="shared" si="62"/>
        <v>0</v>
      </c>
      <c r="AE1010" s="42">
        <f t="shared" si="63"/>
        <v>0</v>
      </c>
      <c r="AF1010" s="42">
        <f t="shared" si="64"/>
        <v>0</v>
      </c>
    </row>
    <row r="1011" spans="1:32" hidden="1" x14ac:dyDescent="0.15">
      <c r="A1011" s="12" t="s">
        <v>2778</v>
      </c>
      <c r="B1011" s="12">
        <v>55</v>
      </c>
      <c r="C1011" s="12" t="s">
        <v>413</v>
      </c>
      <c r="D1011" s="12" t="s">
        <v>6</v>
      </c>
      <c r="E1011" s="12" t="s">
        <v>6</v>
      </c>
      <c r="F1011" s="12" t="s">
        <v>352</v>
      </c>
      <c r="G1011" s="12" t="s">
        <v>2779</v>
      </c>
      <c r="H1011" s="12" t="s">
        <v>366</v>
      </c>
      <c r="I1011" s="12" t="s">
        <v>367</v>
      </c>
      <c r="J1011" s="12" t="s">
        <v>2780</v>
      </c>
      <c r="K1011" s="12" t="s">
        <v>278</v>
      </c>
      <c r="L1011" s="12" t="s">
        <v>365</v>
      </c>
      <c r="M1011" s="12" t="s">
        <v>376</v>
      </c>
      <c r="N1011" s="13">
        <v>3.387</v>
      </c>
      <c r="O1011" s="13">
        <v>3.387</v>
      </c>
      <c r="P1011" s="13">
        <v>3.387</v>
      </c>
      <c r="Q1011" s="13">
        <v>3.387</v>
      </c>
      <c r="R1011" s="13">
        <v>3.387</v>
      </c>
      <c r="S1011" s="13">
        <v>3.387</v>
      </c>
      <c r="T1011" s="13">
        <v>3.387</v>
      </c>
      <c r="U1011" s="13">
        <v>0</v>
      </c>
      <c r="V1011" s="13">
        <v>0</v>
      </c>
      <c r="W1011" s="13">
        <v>0</v>
      </c>
      <c r="X1011" s="13">
        <v>0</v>
      </c>
      <c r="Y1011" s="30">
        <v>0</v>
      </c>
      <c r="Z1011" s="14">
        <v>23.709</v>
      </c>
      <c r="AA1011" s="13">
        <v>0</v>
      </c>
      <c r="AB1011" s="13">
        <v>0</v>
      </c>
      <c r="AC1011" s="42">
        <f t="shared" si="61"/>
        <v>0</v>
      </c>
      <c r="AD1011" s="42">
        <f t="shared" si="62"/>
        <v>-3.387</v>
      </c>
      <c r="AE1011" s="42">
        <f t="shared" si="63"/>
        <v>-3.387</v>
      </c>
      <c r="AF1011" s="42">
        <f t="shared" si="64"/>
        <v>-6.774</v>
      </c>
    </row>
    <row r="1012" spans="1:32" hidden="1" x14ac:dyDescent="0.15">
      <c r="A1012" s="12" t="s">
        <v>2781</v>
      </c>
      <c r="B1012" s="12">
        <v>55</v>
      </c>
      <c r="C1012" s="12" t="s">
        <v>413</v>
      </c>
      <c r="D1012" s="12" t="s">
        <v>6</v>
      </c>
      <c r="E1012" s="12" t="s">
        <v>6</v>
      </c>
      <c r="F1012" s="12" t="s">
        <v>352</v>
      </c>
      <c r="G1012" s="12" t="s">
        <v>2782</v>
      </c>
      <c r="H1012" s="12" t="s">
        <v>366</v>
      </c>
      <c r="I1012" s="12" t="s">
        <v>367</v>
      </c>
      <c r="J1012" s="12" t="s">
        <v>2783</v>
      </c>
      <c r="K1012" s="12" t="s">
        <v>278</v>
      </c>
      <c r="L1012" s="12" t="s">
        <v>365</v>
      </c>
      <c r="M1012" s="12" t="s">
        <v>376</v>
      </c>
      <c r="N1012" s="13">
        <v>2.8069999999999999</v>
      </c>
      <c r="O1012" s="13">
        <v>2.8069999999999999</v>
      </c>
      <c r="P1012" s="13">
        <v>2.8069999999999999</v>
      </c>
      <c r="Q1012" s="13">
        <v>2.8069999999999999</v>
      </c>
      <c r="R1012" s="13">
        <v>2.8069999999999999</v>
      </c>
      <c r="S1012" s="13">
        <v>2.8069999999999999</v>
      </c>
      <c r="T1012" s="13">
        <v>2.8069999999999999</v>
      </c>
      <c r="U1012" s="13">
        <v>2.8069999999999999</v>
      </c>
      <c r="V1012" s="13">
        <v>2.8069999999999999</v>
      </c>
      <c r="W1012" s="13">
        <v>2.8069999999999999</v>
      </c>
      <c r="X1012" s="13">
        <v>2.8069999999999999</v>
      </c>
      <c r="Y1012" s="30">
        <v>2.8069999999999999</v>
      </c>
      <c r="Z1012" s="14">
        <v>33.683999999999997</v>
      </c>
      <c r="AA1012" s="13">
        <v>2.8069999999999999</v>
      </c>
      <c r="AB1012" s="13">
        <v>2.8069999999999999</v>
      </c>
      <c r="AC1012" s="42">
        <f t="shared" si="61"/>
        <v>5.6139999999999999</v>
      </c>
      <c r="AD1012" s="42">
        <f t="shared" si="62"/>
        <v>0</v>
      </c>
      <c r="AE1012" s="42">
        <f t="shared" si="63"/>
        <v>0</v>
      </c>
      <c r="AF1012" s="42">
        <f t="shared" si="64"/>
        <v>0</v>
      </c>
    </row>
    <row r="1013" spans="1:32" hidden="1" x14ac:dyDescent="0.15">
      <c r="A1013" s="12" t="s">
        <v>2784</v>
      </c>
      <c r="B1013" s="12">
        <v>55</v>
      </c>
      <c r="C1013" s="12" t="s">
        <v>413</v>
      </c>
      <c r="D1013" s="12" t="s">
        <v>6</v>
      </c>
      <c r="E1013" s="12" t="s">
        <v>6</v>
      </c>
      <c r="F1013" s="12" t="s">
        <v>352</v>
      </c>
      <c r="G1013" s="12" t="s">
        <v>2785</v>
      </c>
      <c r="H1013" s="12" t="s">
        <v>366</v>
      </c>
      <c r="I1013" s="12" t="s">
        <v>367</v>
      </c>
      <c r="J1013" s="12" t="s">
        <v>2786</v>
      </c>
      <c r="K1013" s="12" t="s">
        <v>278</v>
      </c>
      <c r="L1013" s="12" t="s">
        <v>365</v>
      </c>
      <c r="M1013" s="12" t="s">
        <v>376</v>
      </c>
      <c r="N1013" s="13">
        <v>2.0777269999999999</v>
      </c>
      <c r="O1013" s="13">
        <v>2.0777269999999999</v>
      </c>
      <c r="P1013" s="13">
        <v>2.0777269999999999</v>
      </c>
      <c r="Q1013" s="13">
        <v>2.0777269999999999</v>
      </c>
      <c r="R1013" s="13">
        <v>2.0777269999999999</v>
      </c>
      <c r="S1013" s="13">
        <v>2.0777269999999999</v>
      </c>
      <c r="T1013" s="13">
        <v>2.0777269999999999</v>
      </c>
      <c r="U1013" s="13">
        <v>2.0777269999999999</v>
      </c>
      <c r="V1013" s="13">
        <v>2.0777269999999999</v>
      </c>
      <c r="W1013" s="13">
        <v>2.0777269999999999</v>
      </c>
      <c r="X1013" s="13">
        <v>2.0777269999999999</v>
      </c>
      <c r="Y1013" s="30">
        <v>2.0777269999999999</v>
      </c>
      <c r="Z1013" s="14">
        <v>24.932724</v>
      </c>
      <c r="AA1013" s="13">
        <v>2.0777269999999999</v>
      </c>
      <c r="AB1013" s="13">
        <v>2.0777269999999999</v>
      </c>
      <c r="AC1013" s="42">
        <f t="shared" si="61"/>
        <v>4.1554539999999998</v>
      </c>
      <c r="AD1013" s="42">
        <f t="shared" si="62"/>
        <v>0</v>
      </c>
      <c r="AE1013" s="42">
        <f t="shared" si="63"/>
        <v>0</v>
      </c>
      <c r="AF1013" s="42">
        <f t="shared" si="64"/>
        <v>0</v>
      </c>
    </row>
    <row r="1014" spans="1:32" hidden="1" x14ac:dyDescent="0.15">
      <c r="A1014" s="12" t="s">
        <v>2787</v>
      </c>
      <c r="B1014" s="12">
        <v>55</v>
      </c>
      <c r="C1014" s="12" t="s">
        <v>413</v>
      </c>
      <c r="D1014" s="12" t="s">
        <v>6</v>
      </c>
      <c r="E1014" s="12" t="s">
        <v>6</v>
      </c>
      <c r="F1014" s="12" t="s">
        <v>352</v>
      </c>
      <c r="G1014" s="12" t="s">
        <v>2788</v>
      </c>
      <c r="H1014" s="12" t="s">
        <v>366</v>
      </c>
      <c r="I1014" s="12" t="s">
        <v>367</v>
      </c>
      <c r="J1014" s="12" t="s">
        <v>2789</v>
      </c>
      <c r="K1014" s="12" t="s">
        <v>278</v>
      </c>
      <c r="L1014" s="12" t="s">
        <v>365</v>
      </c>
      <c r="M1014" s="12" t="s">
        <v>376</v>
      </c>
      <c r="N1014" s="13">
        <v>2.137</v>
      </c>
      <c r="O1014" s="13">
        <v>2.137</v>
      </c>
      <c r="P1014" s="13">
        <v>2.137</v>
      </c>
      <c r="Q1014" s="13">
        <v>2.137</v>
      </c>
      <c r="R1014" s="13">
        <v>2.137</v>
      </c>
      <c r="S1014" s="13">
        <v>2.137</v>
      </c>
      <c r="T1014" s="13">
        <v>2.137</v>
      </c>
      <c r="U1014" s="13">
        <v>2.137</v>
      </c>
      <c r="V1014" s="13">
        <v>2.137</v>
      </c>
      <c r="W1014" s="13">
        <v>2.137</v>
      </c>
      <c r="X1014" s="13">
        <v>2.137</v>
      </c>
      <c r="Y1014" s="30">
        <v>2.137</v>
      </c>
      <c r="Z1014" s="14">
        <v>25.643999999999998</v>
      </c>
      <c r="AA1014" s="13">
        <v>2.137</v>
      </c>
      <c r="AB1014" s="13">
        <v>2.137</v>
      </c>
      <c r="AC1014" s="42">
        <f t="shared" si="61"/>
        <v>4.274</v>
      </c>
      <c r="AD1014" s="42">
        <f t="shared" si="62"/>
        <v>0</v>
      </c>
      <c r="AE1014" s="42">
        <f t="shared" si="63"/>
        <v>0</v>
      </c>
      <c r="AF1014" s="42">
        <f t="shared" si="64"/>
        <v>0</v>
      </c>
    </row>
    <row r="1015" spans="1:32" hidden="1" x14ac:dyDescent="0.15">
      <c r="A1015" s="12" t="s">
        <v>2790</v>
      </c>
      <c r="B1015" s="12">
        <v>55</v>
      </c>
      <c r="C1015" s="12" t="s">
        <v>413</v>
      </c>
      <c r="D1015" s="12" t="s">
        <v>6</v>
      </c>
      <c r="E1015" s="12" t="s">
        <v>6</v>
      </c>
      <c r="F1015" s="12" t="s">
        <v>352</v>
      </c>
      <c r="G1015" s="12" t="s">
        <v>2791</v>
      </c>
      <c r="H1015" s="12" t="s">
        <v>366</v>
      </c>
      <c r="I1015" s="12" t="s">
        <v>367</v>
      </c>
      <c r="J1015" s="12" t="s">
        <v>2792</v>
      </c>
      <c r="K1015" s="12" t="s">
        <v>278</v>
      </c>
      <c r="L1015" s="12" t="s">
        <v>365</v>
      </c>
      <c r="M1015" s="12" t="s">
        <v>376</v>
      </c>
      <c r="N1015" s="13">
        <v>1.3420000000000001</v>
      </c>
      <c r="O1015" s="13">
        <v>1.3420000000000001</v>
      </c>
      <c r="P1015" s="13">
        <v>1.3420000000000001</v>
      </c>
      <c r="Q1015" s="13">
        <v>1.3420000000000001</v>
      </c>
      <c r="R1015" s="13">
        <v>1.3420000000000001</v>
      </c>
      <c r="S1015" s="13">
        <v>1.3420000000000001</v>
      </c>
      <c r="T1015" s="13">
        <v>1.3420000000000001</v>
      </c>
      <c r="U1015" s="13">
        <v>1.3420000000000001</v>
      </c>
      <c r="V1015" s="13">
        <v>1.3420000000000001</v>
      </c>
      <c r="W1015" s="13">
        <v>1.3420000000000001</v>
      </c>
      <c r="X1015" s="13">
        <v>1.3420000000000001</v>
      </c>
      <c r="Y1015" s="30">
        <v>1.3420000000000001</v>
      </c>
      <c r="Z1015" s="14">
        <v>16.103999999999999</v>
      </c>
      <c r="AA1015" s="13">
        <v>1.3420000000000001</v>
      </c>
      <c r="AB1015" s="13">
        <v>1.3420000000000001</v>
      </c>
      <c r="AC1015" s="42">
        <f t="shared" si="61"/>
        <v>2.6840000000000002</v>
      </c>
      <c r="AD1015" s="42">
        <f t="shared" si="62"/>
        <v>0</v>
      </c>
      <c r="AE1015" s="42">
        <f t="shared" si="63"/>
        <v>0</v>
      </c>
      <c r="AF1015" s="42">
        <f t="shared" si="64"/>
        <v>0</v>
      </c>
    </row>
    <row r="1016" spans="1:32" hidden="1" x14ac:dyDescent="0.15">
      <c r="A1016" s="12" t="s">
        <v>2793</v>
      </c>
      <c r="B1016" s="12">
        <v>55</v>
      </c>
      <c r="C1016" s="12" t="s">
        <v>413</v>
      </c>
      <c r="D1016" s="12" t="s">
        <v>6</v>
      </c>
      <c r="E1016" s="12" t="s">
        <v>6</v>
      </c>
      <c r="F1016" s="12" t="s">
        <v>352</v>
      </c>
      <c r="G1016" s="12" t="s">
        <v>2794</v>
      </c>
      <c r="H1016" s="12" t="s">
        <v>366</v>
      </c>
      <c r="I1016" s="12" t="s">
        <v>367</v>
      </c>
      <c r="J1016" s="12" t="s">
        <v>2795</v>
      </c>
      <c r="K1016" s="12" t="s">
        <v>278</v>
      </c>
      <c r="L1016" s="12" t="s">
        <v>365</v>
      </c>
      <c r="M1016" s="12" t="s">
        <v>376</v>
      </c>
      <c r="N1016" s="13">
        <v>1.337</v>
      </c>
      <c r="O1016" s="13">
        <v>1.337</v>
      </c>
      <c r="P1016" s="13">
        <v>1.337</v>
      </c>
      <c r="Q1016" s="13">
        <v>1.337</v>
      </c>
      <c r="R1016" s="13">
        <v>1.337</v>
      </c>
      <c r="S1016" s="13">
        <v>1.337</v>
      </c>
      <c r="T1016" s="13">
        <v>1.337</v>
      </c>
      <c r="U1016" s="13">
        <v>1.337</v>
      </c>
      <c r="V1016" s="13">
        <v>1.337</v>
      </c>
      <c r="W1016" s="13">
        <v>1.337</v>
      </c>
      <c r="X1016" s="13">
        <v>1.337</v>
      </c>
      <c r="Y1016" s="30">
        <v>1.337</v>
      </c>
      <c r="Z1016" s="14">
        <v>16.044</v>
      </c>
      <c r="AA1016" s="13">
        <v>1.337</v>
      </c>
      <c r="AB1016" s="13">
        <v>1.337</v>
      </c>
      <c r="AC1016" s="42">
        <f t="shared" si="61"/>
        <v>2.6739999999999999</v>
      </c>
      <c r="AD1016" s="42">
        <f t="shared" si="62"/>
        <v>0</v>
      </c>
      <c r="AE1016" s="42">
        <f t="shared" si="63"/>
        <v>0</v>
      </c>
      <c r="AF1016" s="42">
        <f t="shared" si="64"/>
        <v>0</v>
      </c>
    </row>
    <row r="1017" spans="1:32" hidden="1" x14ac:dyDescent="0.15">
      <c r="A1017" s="12" t="s">
        <v>2796</v>
      </c>
      <c r="B1017" s="12">
        <v>55</v>
      </c>
      <c r="C1017" s="12" t="s">
        <v>413</v>
      </c>
      <c r="D1017" s="12" t="s">
        <v>6</v>
      </c>
      <c r="E1017" s="12" t="s">
        <v>6</v>
      </c>
      <c r="F1017" s="12" t="s">
        <v>352</v>
      </c>
      <c r="G1017" s="12" t="s">
        <v>2797</v>
      </c>
      <c r="H1017" s="12" t="s">
        <v>366</v>
      </c>
      <c r="I1017" s="12" t="s">
        <v>367</v>
      </c>
      <c r="J1017" s="12" t="s">
        <v>2798</v>
      </c>
      <c r="K1017" s="12" t="s">
        <v>278</v>
      </c>
      <c r="L1017" s="12" t="s">
        <v>365</v>
      </c>
      <c r="M1017" s="12" t="s">
        <v>376</v>
      </c>
      <c r="N1017" s="13">
        <v>1.2777270000000001</v>
      </c>
      <c r="O1017" s="13">
        <v>1.2777270000000001</v>
      </c>
      <c r="P1017" s="13">
        <v>1.2777270000000001</v>
      </c>
      <c r="Q1017" s="13">
        <v>1.2777270000000001</v>
      </c>
      <c r="R1017" s="13">
        <v>1.2777270000000001</v>
      </c>
      <c r="S1017" s="13">
        <v>1.2777270000000001</v>
      </c>
      <c r="T1017" s="13">
        <v>1.2777270000000001</v>
      </c>
      <c r="U1017" s="13">
        <v>1.2777270000000001</v>
      </c>
      <c r="V1017" s="13">
        <v>1.2777270000000001</v>
      </c>
      <c r="W1017" s="13">
        <v>1.2777270000000001</v>
      </c>
      <c r="X1017" s="13">
        <v>1.2777270000000001</v>
      </c>
      <c r="Y1017" s="30">
        <v>1.2777270000000001</v>
      </c>
      <c r="Z1017" s="14">
        <v>15.332724000000001</v>
      </c>
      <c r="AA1017" s="13">
        <v>1.2777270000000001</v>
      </c>
      <c r="AB1017" s="13">
        <v>1.2777270000000001</v>
      </c>
      <c r="AC1017" s="42">
        <f t="shared" si="61"/>
        <v>2.5554540000000001</v>
      </c>
      <c r="AD1017" s="42">
        <f t="shared" si="62"/>
        <v>0</v>
      </c>
      <c r="AE1017" s="42">
        <f t="shared" si="63"/>
        <v>0</v>
      </c>
      <c r="AF1017" s="42">
        <f t="shared" si="64"/>
        <v>0</v>
      </c>
    </row>
    <row r="1018" spans="1:32" hidden="1" x14ac:dyDescent="0.15">
      <c r="A1018" s="12" t="s">
        <v>2799</v>
      </c>
      <c r="B1018" s="12">
        <v>55</v>
      </c>
      <c r="C1018" s="12" t="s">
        <v>413</v>
      </c>
      <c r="D1018" s="12" t="s">
        <v>6</v>
      </c>
      <c r="E1018" s="12" t="s">
        <v>6</v>
      </c>
      <c r="F1018" s="12" t="s">
        <v>352</v>
      </c>
      <c r="G1018" s="12" t="s">
        <v>2800</v>
      </c>
      <c r="H1018" s="12" t="s">
        <v>366</v>
      </c>
      <c r="I1018" s="12" t="s">
        <v>367</v>
      </c>
      <c r="J1018" s="12" t="s">
        <v>2801</v>
      </c>
      <c r="K1018" s="12" t="s">
        <v>278</v>
      </c>
      <c r="L1018" s="12" t="s">
        <v>365</v>
      </c>
      <c r="M1018" s="12" t="s">
        <v>376</v>
      </c>
      <c r="N1018" s="13">
        <v>2.0777269999999999</v>
      </c>
      <c r="O1018" s="13">
        <v>2.0777269999999999</v>
      </c>
      <c r="P1018" s="13">
        <v>2.0777269999999999</v>
      </c>
      <c r="Q1018" s="13">
        <v>2.0777269999999999</v>
      </c>
      <c r="R1018" s="13">
        <v>2.0777269999999999</v>
      </c>
      <c r="S1018" s="13">
        <v>2.0777269999999999</v>
      </c>
      <c r="T1018" s="13">
        <v>2.0777269999999999</v>
      </c>
      <c r="U1018" s="13">
        <v>2.0777269999999999</v>
      </c>
      <c r="V1018" s="13">
        <v>2.0777269999999999</v>
      </c>
      <c r="W1018" s="13">
        <v>2.0777269999999999</v>
      </c>
      <c r="X1018" s="13">
        <v>2.0777269999999999</v>
      </c>
      <c r="Y1018" s="30">
        <v>2.0777269999999999</v>
      </c>
      <c r="Z1018" s="14">
        <v>24.932724</v>
      </c>
      <c r="AA1018" s="13">
        <v>2.0777269999999999</v>
      </c>
      <c r="AB1018" s="13">
        <v>2.0777269999999999</v>
      </c>
      <c r="AC1018" s="42">
        <f t="shared" si="61"/>
        <v>4.1554539999999998</v>
      </c>
      <c r="AD1018" s="42">
        <f t="shared" si="62"/>
        <v>0</v>
      </c>
      <c r="AE1018" s="42">
        <f t="shared" si="63"/>
        <v>0</v>
      </c>
      <c r="AF1018" s="42">
        <f t="shared" si="64"/>
        <v>0</v>
      </c>
    </row>
    <row r="1019" spans="1:32" hidden="1" x14ac:dyDescent="0.15">
      <c r="A1019" s="12" t="s">
        <v>2802</v>
      </c>
      <c r="B1019" s="12">
        <v>55</v>
      </c>
      <c r="C1019" s="12" t="s">
        <v>413</v>
      </c>
      <c r="D1019" s="12" t="s">
        <v>6</v>
      </c>
      <c r="E1019" s="12" t="s">
        <v>6</v>
      </c>
      <c r="F1019" s="12" t="s">
        <v>352</v>
      </c>
      <c r="G1019" s="12" t="s">
        <v>2803</v>
      </c>
      <c r="H1019" s="12" t="s">
        <v>366</v>
      </c>
      <c r="I1019" s="12" t="s">
        <v>367</v>
      </c>
      <c r="J1019" s="12" t="s">
        <v>2804</v>
      </c>
      <c r="K1019" s="12" t="s">
        <v>278</v>
      </c>
      <c r="L1019" s="12" t="s">
        <v>365</v>
      </c>
      <c r="M1019" s="12" t="s">
        <v>376</v>
      </c>
      <c r="N1019" s="13">
        <v>1.2777270000000001</v>
      </c>
      <c r="O1019" s="13">
        <v>1.2777270000000001</v>
      </c>
      <c r="P1019" s="13">
        <v>1.2777270000000001</v>
      </c>
      <c r="Q1019" s="13">
        <v>1.2777270000000001</v>
      </c>
      <c r="R1019" s="13">
        <v>1.2777270000000001</v>
      </c>
      <c r="S1019" s="13">
        <v>1.2777270000000001</v>
      </c>
      <c r="T1019" s="13">
        <v>1.2777270000000001</v>
      </c>
      <c r="U1019" s="13">
        <v>1.2777270000000001</v>
      </c>
      <c r="V1019" s="13">
        <v>1.2777270000000001</v>
      </c>
      <c r="W1019" s="13">
        <v>1.2777270000000001</v>
      </c>
      <c r="X1019" s="13">
        <v>1.2777270000000001</v>
      </c>
      <c r="Y1019" s="30">
        <v>1.2777270000000001</v>
      </c>
      <c r="Z1019" s="14">
        <v>15.332724000000001</v>
      </c>
      <c r="AA1019" s="13">
        <v>1.2777270000000001</v>
      </c>
      <c r="AB1019" s="13">
        <v>1.2777270000000001</v>
      </c>
      <c r="AC1019" s="42">
        <f t="shared" si="61"/>
        <v>2.5554540000000001</v>
      </c>
      <c r="AD1019" s="42">
        <f t="shared" si="62"/>
        <v>0</v>
      </c>
      <c r="AE1019" s="42">
        <f t="shared" si="63"/>
        <v>0</v>
      </c>
      <c r="AF1019" s="42">
        <f t="shared" si="64"/>
        <v>0</v>
      </c>
    </row>
    <row r="1020" spans="1:32" hidden="1" x14ac:dyDescent="0.15">
      <c r="A1020" s="12" t="s">
        <v>2805</v>
      </c>
      <c r="B1020" s="12">
        <v>55</v>
      </c>
      <c r="C1020" s="12" t="s">
        <v>413</v>
      </c>
      <c r="D1020" s="12" t="s">
        <v>6</v>
      </c>
      <c r="E1020" s="12" t="s">
        <v>6</v>
      </c>
      <c r="F1020" s="12" t="s">
        <v>352</v>
      </c>
      <c r="G1020" s="12" t="s">
        <v>2806</v>
      </c>
      <c r="H1020" s="12" t="s">
        <v>366</v>
      </c>
      <c r="I1020" s="12" t="s">
        <v>367</v>
      </c>
      <c r="J1020" s="12" t="s">
        <v>2807</v>
      </c>
      <c r="K1020" s="12" t="s">
        <v>278</v>
      </c>
      <c r="L1020" s="12" t="s">
        <v>365</v>
      </c>
      <c r="M1020" s="12" t="s">
        <v>376</v>
      </c>
      <c r="N1020" s="13">
        <v>1.2777270000000001</v>
      </c>
      <c r="O1020" s="13">
        <v>1.2777270000000001</v>
      </c>
      <c r="P1020" s="13">
        <v>1.2777270000000001</v>
      </c>
      <c r="Q1020" s="13">
        <v>1.2777270000000001</v>
      </c>
      <c r="R1020" s="13">
        <v>1.2777270000000001</v>
      </c>
      <c r="S1020" s="13">
        <v>1.2777270000000001</v>
      </c>
      <c r="T1020" s="13">
        <v>1.2777270000000001</v>
      </c>
      <c r="U1020" s="13">
        <v>1.2777270000000001</v>
      </c>
      <c r="V1020" s="13">
        <v>1.2777270000000001</v>
      </c>
      <c r="W1020" s="13">
        <v>1.2777270000000001</v>
      </c>
      <c r="X1020" s="13">
        <v>1.2777270000000001</v>
      </c>
      <c r="Y1020" s="30">
        <v>1.2777270000000001</v>
      </c>
      <c r="Z1020" s="14">
        <v>15.332724000000001</v>
      </c>
      <c r="AA1020" s="13">
        <v>1.2777270000000001</v>
      </c>
      <c r="AB1020" s="13">
        <v>1.2777270000000001</v>
      </c>
      <c r="AC1020" s="42">
        <f t="shared" si="61"/>
        <v>2.5554540000000001</v>
      </c>
      <c r="AD1020" s="42">
        <f t="shared" si="62"/>
        <v>0</v>
      </c>
      <c r="AE1020" s="42">
        <f t="shared" si="63"/>
        <v>0</v>
      </c>
      <c r="AF1020" s="42">
        <f t="shared" si="64"/>
        <v>0</v>
      </c>
    </row>
    <row r="1021" spans="1:32" hidden="1" x14ac:dyDescent="0.15">
      <c r="A1021" s="12" t="s">
        <v>2808</v>
      </c>
      <c r="B1021" s="12">
        <v>55</v>
      </c>
      <c r="C1021" s="12" t="s">
        <v>413</v>
      </c>
      <c r="D1021" s="12" t="s">
        <v>6</v>
      </c>
      <c r="E1021" s="12" t="s">
        <v>6</v>
      </c>
      <c r="F1021" s="12" t="s">
        <v>352</v>
      </c>
      <c r="G1021" s="12" t="s">
        <v>2809</v>
      </c>
      <c r="H1021" s="12" t="s">
        <v>366</v>
      </c>
      <c r="I1021" s="12" t="s">
        <v>367</v>
      </c>
      <c r="J1021" s="12" t="s">
        <v>2810</v>
      </c>
      <c r="K1021" s="12" t="s">
        <v>278</v>
      </c>
      <c r="L1021" s="12" t="s">
        <v>365</v>
      </c>
      <c r="M1021" s="12" t="s">
        <v>376</v>
      </c>
      <c r="N1021" s="13">
        <v>3.387</v>
      </c>
      <c r="O1021" s="13">
        <v>3.387</v>
      </c>
      <c r="P1021" s="13">
        <v>3.387</v>
      </c>
      <c r="Q1021" s="13">
        <v>3.387</v>
      </c>
      <c r="R1021" s="13">
        <v>3.387</v>
      </c>
      <c r="S1021" s="13">
        <v>3.387</v>
      </c>
      <c r="T1021" s="13">
        <v>3.387</v>
      </c>
      <c r="U1021" s="13">
        <v>3.387</v>
      </c>
      <c r="V1021" s="13">
        <v>3.387</v>
      </c>
      <c r="W1021" s="13">
        <v>3.387</v>
      </c>
      <c r="X1021" s="13">
        <v>3.387</v>
      </c>
      <c r="Y1021" s="30">
        <v>3.387</v>
      </c>
      <c r="Z1021" s="14">
        <v>40.643999999999998</v>
      </c>
      <c r="AA1021" s="13">
        <v>3.387</v>
      </c>
      <c r="AB1021" s="13">
        <v>3.387</v>
      </c>
      <c r="AC1021" s="42">
        <f t="shared" si="61"/>
        <v>6.774</v>
      </c>
      <c r="AD1021" s="42">
        <f t="shared" si="62"/>
        <v>0</v>
      </c>
      <c r="AE1021" s="42">
        <f t="shared" si="63"/>
        <v>0</v>
      </c>
      <c r="AF1021" s="42">
        <f t="shared" si="64"/>
        <v>0</v>
      </c>
    </row>
    <row r="1022" spans="1:32" hidden="1" x14ac:dyDescent="0.15">
      <c r="A1022" s="12" t="s">
        <v>2811</v>
      </c>
      <c r="B1022" s="12">
        <v>55</v>
      </c>
      <c r="C1022" s="12" t="s">
        <v>413</v>
      </c>
      <c r="D1022" s="12" t="s">
        <v>6</v>
      </c>
      <c r="E1022" s="12" t="s">
        <v>6</v>
      </c>
      <c r="F1022" s="12" t="s">
        <v>352</v>
      </c>
      <c r="G1022" s="12" t="s">
        <v>2812</v>
      </c>
      <c r="H1022" s="12" t="s">
        <v>366</v>
      </c>
      <c r="I1022" s="12" t="s">
        <v>367</v>
      </c>
      <c r="J1022" s="12" t="s">
        <v>2813</v>
      </c>
      <c r="K1022" s="12" t="s">
        <v>278</v>
      </c>
      <c r="L1022" s="12" t="s">
        <v>365</v>
      </c>
      <c r="M1022" s="12" t="s">
        <v>376</v>
      </c>
      <c r="N1022" s="13">
        <v>2.2069999999999999</v>
      </c>
      <c r="O1022" s="13">
        <v>2.2069999999999999</v>
      </c>
      <c r="P1022" s="13">
        <v>0</v>
      </c>
      <c r="Q1022" s="13">
        <v>0</v>
      </c>
      <c r="R1022" s="13">
        <v>0</v>
      </c>
      <c r="S1022" s="13">
        <v>0</v>
      </c>
      <c r="T1022" s="13">
        <v>0</v>
      </c>
      <c r="U1022" s="13">
        <v>0</v>
      </c>
      <c r="V1022" s="13">
        <v>0</v>
      </c>
      <c r="W1022" s="13">
        <v>0</v>
      </c>
      <c r="X1022" s="13">
        <v>0</v>
      </c>
      <c r="Y1022" s="30">
        <v>0</v>
      </c>
      <c r="Z1022" s="14">
        <v>4.4139999999999997</v>
      </c>
      <c r="AA1022" s="13">
        <v>0</v>
      </c>
      <c r="AB1022" s="13">
        <v>0</v>
      </c>
      <c r="AC1022" s="42">
        <f t="shared" ref="AC1022:AC1085" si="65">SUM(AA1022:AB1022)</f>
        <v>0</v>
      </c>
      <c r="AD1022" s="42">
        <f t="shared" si="62"/>
        <v>-2.2069999999999999</v>
      </c>
      <c r="AE1022" s="42">
        <f t="shared" si="63"/>
        <v>-2.2069999999999999</v>
      </c>
      <c r="AF1022" s="42">
        <f t="shared" si="64"/>
        <v>-4.4139999999999997</v>
      </c>
    </row>
    <row r="1023" spans="1:32" hidden="1" x14ac:dyDescent="0.15">
      <c r="A1023" s="12" t="s">
        <v>2814</v>
      </c>
      <c r="B1023" s="12">
        <v>55</v>
      </c>
      <c r="C1023" s="12" t="s">
        <v>413</v>
      </c>
      <c r="D1023" s="12" t="s">
        <v>6</v>
      </c>
      <c r="E1023" s="12" t="s">
        <v>6</v>
      </c>
      <c r="F1023" s="12" t="s">
        <v>352</v>
      </c>
      <c r="G1023" s="12" t="s">
        <v>2815</v>
      </c>
      <c r="H1023" s="12" t="s">
        <v>366</v>
      </c>
      <c r="I1023" s="12" t="s">
        <v>367</v>
      </c>
      <c r="J1023" s="12" t="s">
        <v>2816</v>
      </c>
      <c r="K1023" s="12" t="s">
        <v>278</v>
      </c>
      <c r="L1023" s="12" t="s">
        <v>365</v>
      </c>
      <c r="M1023" s="12" t="s">
        <v>376</v>
      </c>
      <c r="N1023" s="13">
        <v>2.1419999999999999</v>
      </c>
      <c r="O1023" s="13">
        <v>2.1419999999999999</v>
      </c>
      <c r="P1023" s="13">
        <v>2.1419999999999999</v>
      </c>
      <c r="Q1023" s="13">
        <v>2.1419999999999999</v>
      </c>
      <c r="R1023" s="13">
        <v>2.1419999999999999</v>
      </c>
      <c r="S1023" s="13">
        <v>2.1419999999999999</v>
      </c>
      <c r="T1023" s="13">
        <v>2.1419999999999999</v>
      </c>
      <c r="U1023" s="13">
        <v>2.1419999999999999</v>
      </c>
      <c r="V1023" s="13">
        <v>2.1419999999999999</v>
      </c>
      <c r="W1023" s="13">
        <v>2.1419999999999999</v>
      </c>
      <c r="X1023" s="13">
        <v>2.1419999999999999</v>
      </c>
      <c r="Y1023" s="30">
        <v>2.1419999999999999</v>
      </c>
      <c r="Z1023" s="14">
        <v>25.704000000000001</v>
      </c>
      <c r="AA1023" s="13">
        <v>2.1419999999999999</v>
      </c>
      <c r="AB1023" s="13">
        <v>2.1419999999999999</v>
      </c>
      <c r="AC1023" s="42">
        <f t="shared" si="65"/>
        <v>4.2839999999999998</v>
      </c>
      <c r="AD1023" s="42">
        <f t="shared" ref="AD1023:AD1086" si="66">AA1023-N1023</f>
        <v>0</v>
      </c>
      <c r="AE1023" s="42">
        <f t="shared" ref="AE1023:AE1086" si="67">AB1023-O1023</f>
        <v>0</v>
      </c>
      <c r="AF1023" s="42">
        <f t="shared" ref="AF1023:AF1086" si="68">AD1023+AE1023</f>
        <v>0</v>
      </c>
    </row>
    <row r="1024" spans="1:32" hidden="1" x14ac:dyDescent="0.15">
      <c r="A1024" s="12" t="s">
        <v>2817</v>
      </c>
      <c r="B1024" s="12">
        <v>55</v>
      </c>
      <c r="C1024" s="12" t="s">
        <v>413</v>
      </c>
      <c r="D1024" s="12" t="s">
        <v>6</v>
      </c>
      <c r="E1024" s="12" t="s">
        <v>6</v>
      </c>
      <c r="F1024" s="12" t="s">
        <v>352</v>
      </c>
      <c r="G1024" s="12" t="s">
        <v>2818</v>
      </c>
      <c r="H1024" s="12" t="s">
        <v>366</v>
      </c>
      <c r="I1024" s="12" t="s">
        <v>367</v>
      </c>
      <c r="J1024" s="12" t="s">
        <v>2819</v>
      </c>
      <c r="K1024" s="12" t="s">
        <v>278</v>
      </c>
      <c r="L1024" s="12" t="s">
        <v>365</v>
      </c>
      <c r="M1024" s="12" t="s">
        <v>376</v>
      </c>
      <c r="N1024" s="13">
        <v>2.1419999999999999</v>
      </c>
      <c r="O1024" s="13">
        <v>2.1419999999999999</v>
      </c>
      <c r="P1024" s="13">
        <v>2.1419999999999999</v>
      </c>
      <c r="Q1024" s="13">
        <v>2.1419999999999999</v>
      </c>
      <c r="R1024" s="13">
        <v>2.1419999999999999</v>
      </c>
      <c r="S1024" s="13">
        <v>2.1419999999999999</v>
      </c>
      <c r="T1024" s="13">
        <v>2.1419999999999999</v>
      </c>
      <c r="U1024" s="13">
        <v>2.1419999999999999</v>
      </c>
      <c r="V1024" s="13">
        <v>2.1419999999999999</v>
      </c>
      <c r="W1024" s="13">
        <v>2.1419999999999999</v>
      </c>
      <c r="X1024" s="13">
        <v>2.1419999999999999</v>
      </c>
      <c r="Y1024" s="30">
        <v>2.1419999999999999</v>
      </c>
      <c r="Z1024" s="14">
        <v>25.704000000000001</v>
      </c>
      <c r="AA1024" s="13">
        <v>2.1419999999999999</v>
      </c>
      <c r="AB1024" s="13">
        <v>2.1419999999999999</v>
      </c>
      <c r="AC1024" s="42">
        <f t="shared" si="65"/>
        <v>4.2839999999999998</v>
      </c>
      <c r="AD1024" s="42">
        <f t="shared" si="66"/>
        <v>0</v>
      </c>
      <c r="AE1024" s="42">
        <f t="shared" si="67"/>
        <v>0</v>
      </c>
      <c r="AF1024" s="42">
        <f t="shared" si="68"/>
        <v>0</v>
      </c>
    </row>
    <row r="1025" spans="1:32" hidden="1" x14ac:dyDescent="0.15">
      <c r="A1025" s="12" t="s">
        <v>2820</v>
      </c>
      <c r="B1025" s="12">
        <v>55</v>
      </c>
      <c r="C1025" s="12" t="s">
        <v>413</v>
      </c>
      <c r="D1025" s="12" t="s">
        <v>6</v>
      </c>
      <c r="E1025" s="12" t="s">
        <v>6</v>
      </c>
      <c r="F1025" s="12" t="s">
        <v>352</v>
      </c>
      <c r="G1025" s="12" t="s">
        <v>2821</v>
      </c>
      <c r="H1025" s="12" t="s">
        <v>366</v>
      </c>
      <c r="I1025" s="12" t="s">
        <v>367</v>
      </c>
      <c r="J1025" s="12" t="s">
        <v>2822</v>
      </c>
      <c r="K1025" s="12" t="s">
        <v>2822</v>
      </c>
      <c r="L1025" s="12" t="s">
        <v>365</v>
      </c>
      <c r="M1025" s="12" t="s">
        <v>358</v>
      </c>
      <c r="N1025" s="13">
        <v>4.7241949999999999</v>
      </c>
      <c r="O1025" s="13">
        <v>4.7241949999999999</v>
      </c>
      <c r="P1025" s="13">
        <v>4.7241949999999999</v>
      </c>
      <c r="Q1025" s="13">
        <v>4.7241949999999999</v>
      </c>
      <c r="R1025" s="13">
        <v>4.7241949999999999</v>
      </c>
      <c r="S1025" s="13">
        <v>4.7241949999999999</v>
      </c>
      <c r="T1025" s="13">
        <v>4.7241949999999999</v>
      </c>
      <c r="U1025" s="13">
        <v>4.7241949999999999</v>
      </c>
      <c r="V1025" s="13">
        <v>4.7241949999999999</v>
      </c>
      <c r="W1025" s="13">
        <v>4.7241949999999999</v>
      </c>
      <c r="X1025" s="13">
        <v>4.7241949999999999</v>
      </c>
      <c r="Y1025" s="30">
        <v>4.7241949999999999</v>
      </c>
      <c r="Z1025" s="14">
        <v>56.690339999999999</v>
      </c>
      <c r="AA1025" s="13">
        <v>4.7241949999999999</v>
      </c>
      <c r="AB1025" s="13">
        <v>4.7241949999999999</v>
      </c>
      <c r="AC1025" s="42">
        <f t="shared" si="65"/>
        <v>9.4483899999999998</v>
      </c>
      <c r="AD1025" s="42">
        <f t="shared" si="66"/>
        <v>0</v>
      </c>
      <c r="AE1025" s="42">
        <f t="shared" si="67"/>
        <v>0</v>
      </c>
      <c r="AF1025" s="42">
        <f t="shared" si="68"/>
        <v>0</v>
      </c>
    </row>
    <row r="1026" spans="1:32" hidden="1" x14ac:dyDescent="0.15">
      <c r="A1026" s="12" t="s">
        <v>2823</v>
      </c>
      <c r="B1026" s="12">
        <v>55</v>
      </c>
      <c r="C1026" s="12" t="s">
        <v>413</v>
      </c>
      <c r="D1026" s="12" t="s">
        <v>6</v>
      </c>
      <c r="E1026" s="12" t="s">
        <v>6</v>
      </c>
      <c r="F1026" s="12" t="s">
        <v>352</v>
      </c>
      <c r="G1026" s="12" t="s">
        <v>2824</v>
      </c>
      <c r="H1026" s="12" t="s">
        <v>366</v>
      </c>
      <c r="I1026" s="12" t="s">
        <v>367</v>
      </c>
      <c r="J1026" s="12" t="s">
        <v>2825</v>
      </c>
      <c r="K1026" s="12" t="s">
        <v>278</v>
      </c>
      <c r="L1026" s="12" t="s">
        <v>365</v>
      </c>
      <c r="M1026" s="12" t="s">
        <v>376</v>
      </c>
      <c r="N1026" s="13">
        <v>2.137</v>
      </c>
      <c r="O1026" s="13">
        <v>2.137</v>
      </c>
      <c r="P1026" s="13">
        <v>2.137</v>
      </c>
      <c r="Q1026" s="13">
        <v>2.137</v>
      </c>
      <c r="R1026" s="13">
        <v>2.137</v>
      </c>
      <c r="S1026" s="13">
        <v>2.137</v>
      </c>
      <c r="T1026" s="13">
        <v>2.137</v>
      </c>
      <c r="U1026" s="13">
        <v>2.137</v>
      </c>
      <c r="V1026" s="13">
        <v>2.137</v>
      </c>
      <c r="W1026" s="13">
        <v>2.137</v>
      </c>
      <c r="X1026" s="13">
        <v>2.137</v>
      </c>
      <c r="Y1026" s="30">
        <v>2.137</v>
      </c>
      <c r="Z1026" s="14">
        <v>25.643999999999998</v>
      </c>
      <c r="AA1026" s="13">
        <v>2.137</v>
      </c>
      <c r="AB1026" s="13">
        <v>2.137</v>
      </c>
      <c r="AC1026" s="42">
        <f t="shared" si="65"/>
        <v>4.274</v>
      </c>
      <c r="AD1026" s="42">
        <f t="shared" si="66"/>
        <v>0</v>
      </c>
      <c r="AE1026" s="42">
        <f t="shared" si="67"/>
        <v>0</v>
      </c>
      <c r="AF1026" s="42">
        <f t="shared" si="68"/>
        <v>0</v>
      </c>
    </row>
    <row r="1027" spans="1:32" hidden="1" x14ac:dyDescent="0.15">
      <c r="A1027" s="12" t="s">
        <v>2826</v>
      </c>
      <c r="B1027" s="12">
        <v>55</v>
      </c>
      <c r="C1027" s="12" t="s">
        <v>413</v>
      </c>
      <c r="D1027" s="12" t="s">
        <v>6</v>
      </c>
      <c r="E1027" s="12" t="s">
        <v>6</v>
      </c>
      <c r="F1027" s="12" t="s">
        <v>352</v>
      </c>
      <c r="G1027" s="12" t="s">
        <v>2827</v>
      </c>
      <c r="H1027" s="12" t="s">
        <v>366</v>
      </c>
      <c r="I1027" s="12" t="s">
        <v>367</v>
      </c>
      <c r="J1027" s="12" t="s">
        <v>2023</v>
      </c>
      <c r="K1027" s="12" t="s">
        <v>278</v>
      </c>
      <c r="L1027" s="12" t="s">
        <v>365</v>
      </c>
      <c r="M1027" s="12" t="s">
        <v>376</v>
      </c>
      <c r="N1027" s="13">
        <v>1.2777270000000001</v>
      </c>
      <c r="O1027" s="13">
        <v>1.2777270000000001</v>
      </c>
      <c r="P1027" s="13">
        <v>1.2777270000000001</v>
      </c>
      <c r="Q1027" s="13">
        <v>1.2777270000000001</v>
      </c>
      <c r="R1027" s="13">
        <v>1.2777270000000001</v>
      </c>
      <c r="S1027" s="13">
        <v>1.2777270000000001</v>
      </c>
      <c r="T1027" s="13">
        <v>1.2777270000000001</v>
      </c>
      <c r="U1027" s="13">
        <v>1.2777270000000001</v>
      </c>
      <c r="V1027" s="13">
        <v>1.2777270000000001</v>
      </c>
      <c r="W1027" s="13">
        <v>1.2777270000000001</v>
      </c>
      <c r="X1027" s="13">
        <v>1.2777270000000001</v>
      </c>
      <c r="Y1027" s="30">
        <v>1.2777270000000001</v>
      </c>
      <c r="Z1027" s="14">
        <v>15.332724000000001</v>
      </c>
      <c r="AA1027" s="13">
        <v>1.2777270000000001</v>
      </c>
      <c r="AB1027" s="13">
        <v>1.2777270000000001</v>
      </c>
      <c r="AC1027" s="42">
        <f t="shared" si="65"/>
        <v>2.5554540000000001</v>
      </c>
      <c r="AD1027" s="42">
        <f t="shared" si="66"/>
        <v>0</v>
      </c>
      <c r="AE1027" s="42">
        <f t="shared" si="67"/>
        <v>0</v>
      </c>
      <c r="AF1027" s="42">
        <f t="shared" si="68"/>
        <v>0</v>
      </c>
    </row>
    <row r="1028" spans="1:32" hidden="1" x14ac:dyDescent="0.15">
      <c r="A1028" s="12" t="s">
        <v>2828</v>
      </c>
      <c r="B1028" s="12">
        <v>55</v>
      </c>
      <c r="C1028" s="12" t="s">
        <v>413</v>
      </c>
      <c r="D1028" s="12" t="s">
        <v>6</v>
      </c>
      <c r="E1028" s="12" t="s">
        <v>6</v>
      </c>
      <c r="F1028" s="12" t="s">
        <v>352</v>
      </c>
      <c r="G1028" s="12" t="s">
        <v>2829</v>
      </c>
      <c r="H1028" s="12" t="s">
        <v>366</v>
      </c>
      <c r="I1028" s="12" t="s">
        <v>367</v>
      </c>
      <c r="J1028" s="12" t="s">
        <v>2830</v>
      </c>
      <c r="K1028" s="12" t="s">
        <v>278</v>
      </c>
      <c r="L1028" s="12" t="s">
        <v>365</v>
      </c>
      <c r="M1028" s="12" t="s">
        <v>376</v>
      </c>
      <c r="N1028" s="13">
        <v>2.137</v>
      </c>
      <c r="O1028" s="13">
        <v>2.137</v>
      </c>
      <c r="P1028" s="13">
        <v>2.137</v>
      </c>
      <c r="Q1028" s="13">
        <v>2.137</v>
      </c>
      <c r="R1028" s="13">
        <v>2.137</v>
      </c>
      <c r="S1028" s="13">
        <v>2.137</v>
      </c>
      <c r="T1028" s="13">
        <v>2.137</v>
      </c>
      <c r="U1028" s="13">
        <v>2.137</v>
      </c>
      <c r="V1028" s="13">
        <v>2.137</v>
      </c>
      <c r="W1028" s="13">
        <v>2.137</v>
      </c>
      <c r="X1028" s="13">
        <v>2.137</v>
      </c>
      <c r="Y1028" s="30">
        <v>2.137</v>
      </c>
      <c r="Z1028" s="14">
        <v>25.643999999999998</v>
      </c>
      <c r="AA1028" s="13">
        <v>2.137</v>
      </c>
      <c r="AB1028" s="13">
        <v>2.137</v>
      </c>
      <c r="AC1028" s="42">
        <f t="shared" si="65"/>
        <v>4.274</v>
      </c>
      <c r="AD1028" s="42">
        <f t="shared" si="66"/>
        <v>0</v>
      </c>
      <c r="AE1028" s="42">
        <f t="shared" si="67"/>
        <v>0</v>
      </c>
      <c r="AF1028" s="42">
        <f t="shared" si="68"/>
        <v>0</v>
      </c>
    </row>
    <row r="1029" spans="1:32" hidden="1" x14ac:dyDescent="0.15">
      <c r="A1029" s="12" t="s">
        <v>2831</v>
      </c>
      <c r="B1029" s="12">
        <v>55</v>
      </c>
      <c r="C1029" s="12" t="s">
        <v>413</v>
      </c>
      <c r="D1029" s="12" t="s">
        <v>6</v>
      </c>
      <c r="E1029" s="12" t="s">
        <v>6</v>
      </c>
      <c r="F1029" s="12" t="s">
        <v>352</v>
      </c>
      <c r="G1029" s="12" t="s">
        <v>2832</v>
      </c>
      <c r="H1029" s="12" t="s">
        <v>366</v>
      </c>
      <c r="I1029" s="12" t="s">
        <v>367</v>
      </c>
      <c r="J1029" s="12" t="s">
        <v>2833</v>
      </c>
      <c r="K1029" s="12" t="s">
        <v>278</v>
      </c>
      <c r="L1029" s="12" t="s">
        <v>365</v>
      </c>
      <c r="M1029" s="12" t="s">
        <v>376</v>
      </c>
      <c r="N1029" s="13">
        <v>2.8069999999999999</v>
      </c>
      <c r="O1029" s="13">
        <v>2.8069999999999999</v>
      </c>
      <c r="P1029" s="13">
        <v>2.8069999999999999</v>
      </c>
      <c r="Q1029" s="13">
        <v>2.8069999999999999</v>
      </c>
      <c r="R1029" s="13">
        <v>2.8069999999999999</v>
      </c>
      <c r="S1029" s="13">
        <v>2.8069999999999999</v>
      </c>
      <c r="T1029" s="13">
        <v>2.8069999999999999</v>
      </c>
      <c r="U1029" s="13">
        <v>1.6</v>
      </c>
      <c r="V1029" s="13">
        <v>1.6</v>
      </c>
      <c r="W1029" s="13">
        <v>1.6</v>
      </c>
      <c r="X1029" s="13">
        <v>1.6</v>
      </c>
      <c r="Y1029" s="30">
        <v>1.6</v>
      </c>
      <c r="Z1029" s="14">
        <v>27.649000000000001</v>
      </c>
      <c r="AA1029" s="13">
        <v>1.6</v>
      </c>
      <c r="AB1029" s="13">
        <v>1.6</v>
      </c>
      <c r="AC1029" s="42">
        <f t="shared" si="65"/>
        <v>3.2</v>
      </c>
      <c r="AD1029" s="42">
        <f t="shared" si="66"/>
        <v>-1.2069999999999999</v>
      </c>
      <c r="AE1029" s="42">
        <f t="shared" si="67"/>
        <v>-1.2069999999999999</v>
      </c>
      <c r="AF1029" s="42">
        <f t="shared" si="68"/>
        <v>-2.4139999999999997</v>
      </c>
    </row>
    <row r="1030" spans="1:32" hidden="1" x14ac:dyDescent="0.15">
      <c r="A1030" s="12" t="s">
        <v>2834</v>
      </c>
      <c r="B1030" s="12">
        <v>55</v>
      </c>
      <c r="C1030" s="12" t="s">
        <v>413</v>
      </c>
      <c r="D1030" s="12" t="s">
        <v>6</v>
      </c>
      <c r="E1030" s="12" t="s">
        <v>6</v>
      </c>
      <c r="F1030" s="12" t="s">
        <v>352</v>
      </c>
      <c r="G1030" s="12" t="s">
        <v>2835</v>
      </c>
      <c r="H1030" s="12" t="s">
        <v>366</v>
      </c>
      <c r="I1030" s="12" t="s">
        <v>367</v>
      </c>
      <c r="J1030" s="12" t="s">
        <v>2836</v>
      </c>
      <c r="K1030" s="12" t="s">
        <v>278</v>
      </c>
      <c r="L1030" s="12" t="s">
        <v>365</v>
      </c>
      <c r="M1030" s="12" t="s">
        <v>376</v>
      </c>
      <c r="N1030" s="13">
        <v>2.7427269999999999</v>
      </c>
      <c r="O1030" s="13">
        <v>2.7427269999999999</v>
      </c>
      <c r="P1030" s="13">
        <v>2.7427269999999999</v>
      </c>
      <c r="Q1030" s="13">
        <v>2.7427269999999999</v>
      </c>
      <c r="R1030" s="13">
        <v>2.7427269999999999</v>
      </c>
      <c r="S1030" s="13">
        <v>2.7427269999999999</v>
      </c>
      <c r="T1030" s="13">
        <v>2.7427269999999999</v>
      </c>
      <c r="U1030" s="13">
        <v>2.7427269999999999</v>
      </c>
      <c r="V1030" s="13">
        <v>2.7427269999999999</v>
      </c>
      <c r="W1030" s="13">
        <v>2.7427269999999999</v>
      </c>
      <c r="X1030" s="13">
        <v>2.7427269999999999</v>
      </c>
      <c r="Y1030" s="30">
        <v>2.7427269999999999</v>
      </c>
      <c r="Z1030" s="14">
        <v>32.912723999999997</v>
      </c>
      <c r="AA1030" s="13">
        <v>2.7427269999999999</v>
      </c>
      <c r="AB1030" s="13">
        <v>2.7427269999999999</v>
      </c>
      <c r="AC1030" s="42">
        <f t="shared" si="65"/>
        <v>5.4854539999999998</v>
      </c>
      <c r="AD1030" s="42">
        <f t="shared" si="66"/>
        <v>0</v>
      </c>
      <c r="AE1030" s="42">
        <f t="shared" si="67"/>
        <v>0</v>
      </c>
      <c r="AF1030" s="42">
        <f t="shared" si="68"/>
        <v>0</v>
      </c>
    </row>
    <row r="1031" spans="1:32" hidden="1" x14ac:dyDescent="0.15">
      <c r="A1031" s="12" t="s">
        <v>2837</v>
      </c>
      <c r="B1031" s="12">
        <v>55</v>
      </c>
      <c r="C1031" s="12" t="s">
        <v>413</v>
      </c>
      <c r="D1031" s="12" t="s">
        <v>6</v>
      </c>
      <c r="E1031" s="12" t="s">
        <v>6</v>
      </c>
      <c r="F1031" s="12" t="s">
        <v>352</v>
      </c>
      <c r="G1031" s="12" t="s">
        <v>2838</v>
      </c>
      <c r="H1031" s="12" t="s">
        <v>366</v>
      </c>
      <c r="I1031" s="12" t="s">
        <v>367</v>
      </c>
      <c r="J1031" s="12" t="s">
        <v>2081</v>
      </c>
      <c r="K1031" s="12" t="s">
        <v>278</v>
      </c>
      <c r="L1031" s="12" t="s">
        <v>365</v>
      </c>
      <c r="M1031" s="12" t="s">
        <v>376</v>
      </c>
      <c r="N1031" s="13">
        <v>3.387</v>
      </c>
      <c r="O1031" s="13">
        <v>3.387</v>
      </c>
      <c r="P1031" s="13">
        <v>3.387</v>
      </c>
      <c r="Q1031" s="13">
        <v>3.387</v>
      </c>
      <c r="R1031" s="13">
        <v>3.387</v>
      </c>
      <c r="S1031" s="13">
        <v>3.387</v>
      </c>
      <c r="T1031" s="13">
        <v>3.387</v>
      </c>
      <c r="U1031" s="13">
        <v>3.387</v>
      </c>
      <c r="V1031" s="13">
        <v>3.387</v>
      </c>
      <c r="W1031" s="13">
        <v>3.387</v>
      </c>
      <c r="X1031" s="13">
        <v>3.387</v>
      </c>
      <c r="Y1031" s="30">
        <v>3.387</v>
      </c>
      <c r="Z1031" s="14">
        <v>40.643999999999998</v>
      </c>
      <c r="AA1031" s="13">
        <v>3.387</v>
      </c>
      <c r="AB1031" s="13">
        <v>3.387</v>
      </c>
      <c r="AC1031" s="42">
        <f t="shared" si="65"/>
        <v>6.774</v>
      </c>
      <c r="AD1031" s="42">
        <f t="shared" si="66"/>
        <v>0</v>
      </c>
      <c r="AE1031" s="42">
        <f t="shared" si="67"/>
        <v>0</v>
      </c>
      <c r="AF1031" s="42">
        <f t="shared" si="68"/>
        <v>0</v>
      </c>
    </row>
    <row r="1032" spans="1:32" hidden="1" x14ac:dyDescent="0.15">
      <c r="A1032" s="12" t="s">
        <v>2839</v>
      </c>
      <c r="B1032" s="12">
        <v>55</v>
      </c>
      <c r="C1032" s="12" t="s">
        <v>413</v>
      </c>
      <c r="D1032" s="12" t="s">
        <v>6</v>
      </c>
      <c r="E1032" s="12" t="s">
        <v>6</v>
      </c>
      <c r="F1032" s="12" t="s">
        <v>352</v>
      </c>
      <c r="G1032" s="12" t="s">
        <v>2840</v>
      </c>
      <c r="H1032" s="12" t="s">
        <v>366</v>
      </c>
      <c r="I1032" s="12" t="s">
        <v>367</v>
      </c>
      <c r="J1032" s="12" t="s">
        <v>2841</v>
      </c>
      <c r="K1032" s="12" t="s">
        <v>278</v>
      </c>
      <c r="L1032" s="12" t="s">
        <v>365</v>
      </c>
      <c r="M1032" s="12" t="s">
        <v>376</v>
      </c>
      <c r="N1032" s="13">
        <v>2.0777269999999999</v>
      </c>
      <c r="O1032" s="13">
        <v>2.0777269999999999</v>
      </c>
      <c r="P1032" s="13">
        <v>2.0777269999999999</v>
      </c>
      <c r="Q1032" s="13">
        <v>2.0777269999999999</v>
      </c>
      <c r="R1032" s="13">
        <v>2.0777269999999999</v>
      </c>
      <c r="S1032" s="13">
        <v>2.0777269999999999</v>
      </c>
      <c r="T1032" s="13">
        <v>2.0777269999999999</v>
      </c>
      <c r="U1032" s="13">
        <v>2.0777269999999999</v>
      </c>
      <c r="V1032" s="13">
        <v>2.0777269999999999</v>
      </c>
      <c r="W1032" s="13">
        <v>2.0777269999999999</v>
      </c>
      <c r="X1032" s="13">
        <v>2.0777269999999999</v>
      </c>
      <c r="Y1032" s="30">
        <v>2.0777269999999999</v>
      </c>
      <c r="Z1032" s="14">
        <v>24.932724</v>
      </c>
      <c r="AA1032" s="13">
        <v>2.0777269999999999</v>
      </c>
      <c r="AB1032" s="13">
        <v>2.0777269999999999</v>
      </c>
      <c r="AC1032" s="42">
        <f t="shared" si="65"/>
        <v>4.1554539999999998</v>
      </c>
      <c r="AD1032" s="42">
        <f t="shared" si="66"/>
        <v>0</v>
      </c>
      <c r="AE1032" s="42">
        <f t="shared" si="67"/>
        <v>0</v>
      </c>
      <c r="AF1032" s="42">
        <f t="shared" si="68"/>
        <v>0</v>
      </c>
    </row>
    <row r="1033" spans="1:32" hidden="1" x14ac:dyDescent="0.15">
      <c r="A1033" s="12" t="s">
        <v>2842</v>
      </c>
      <c r="B1033" s="12">
        <v>55</v>
      </c>
      <c r="C1033" s="12" t="s">
        <v>413</v>
      </c>
      <c r="D1033" s="12" t="s">
        <v>6</v>
      </c>
      <c r="E1033" s="12" t="s">
        <v>6</v>
      </c>
      <c r="F1033" s="12" t="s">
        <v>352</v>
      </c>
      <c r="G1033" s="12" t="s">
        <v>2843</v>
      </c>
      <c r="H1033" s="12" t="s">
        <v>366</v>
      </c>
      <c r="I1033" s="12" t="s">
        <v>367</v>
      </c>
      <c r="J1033" s="12" t="s">
        <v>2844</v>
      </c>
      <c r="K1033" s="12" t="s">
        <v>278</v>
      </c>
      <c r="L1033" s="12" t="s">
        <v>365</v>
      </c>
      <c r="M1033" s="12" t="s">
        <v>376</v>
      </c>
      <c r="N1033" s="13">
        <v>4.9489999999999998</v>
      </c>
      <c r="O1033" s="13">
        <v>4.9489999999999998</v>
      </c>
      <c r="P1033" s="13">
        <v>4.9489999999999998</v>
      </c>
      <c r="Q1033" s="13">
        <v>4.9489999999999998</v>
      </c>
      <c r="R1033" s="13">
        <v>4.9489999999999998</v>
      </c>
      <c r="S1033" s="13">
        <v>4.9489999999999998</v>
      </c>
      <c r="T1033" s="13">
        <v>4.9489999999999998</v>
      </c>
      <c r="U1033" s="13">
        <v>4.9489999999999998</v>
      </c>
      <c r="V1033" s="13">
        <v>4.9489999999999998</v>
      </c>
      <c r="W1033" s="13">
        <v>4.9489999999999998</v>
      </c>
      <c r="X1033" s="13">
        <v>4.9489999999999998</v>
      </c>
      <c r="Y1033" s="30">
        <v>4.9489999999999998</v>
      </c>
      <c r="Z1033" s="14">
        <v>59.387999999999998</v>
      </c>
      <c r="AA1033" s="13">
        <v>4.9489999999999998</v>
      </c>
      <c r="AB1033" s="13">
        <v>4.9489999999999998</v>
      </c>
      <c r="AC1033" s="42">
        <f t="shared" si="65"/>
        <v>9.8979999999999997</v>
      </c>
      <c r="AD1033" s="42">
        <f t="shared" si="66"/>
        <v>0</v>
      </c>
      <c r="AE1033" s="42">
        <f t="shared" si="67"/>
        <v>0</v>
      </c>
      <c r="AF1033" s="42">
        <f t="shared" si="68"/>
        <v>0</v>
      </c>
    </row>
    <row r="1034" spans="1:32" hidden="1" x14ac:dyDescent="0.15">
      <c r="A1034" s="12" t="s">
        <v>2845</v>
      </c>
      <c r="B1034" s="12">
        <v>55</v>
      </c>
      <c r="C1034" s="12" t="s">
        <v>413</v>
      </c>
      <c r="D1034" s="12" t="s">
        <v>6</v>
      </c>
      <c r="E1034" s="12" t="s">
        <v>6</v>
      </c>
      <c r="F1034" s="12" t="s">
        <v>352</v>
      </c>
      <c r="G1034" s="12" t="s">
        <v>2846</v>
      </c>
      <c r="H1034" s="12" t="s">
        <v>366</v>
      </c>
      <c r="I1034" s="12" t="s">
        <v>367</v>
      </c>
      <c r="J1034" s="12" t="s">
        <v>2847</v>
      </c>
      <c r="K1034" s="12" t="s">
        <v>278</v>
      </c>
      <c r="L1034" s="12" t="s">
        <v>365</v>
      </c>
      <c r="M1034" s="12" t="s">
        <v>376</v>
      </c>
      <c r="N1034" s="13">
        <v>4.1470000000000002</v>
      </c>
      <c r="O1034" s="13">
        <v>4.1470000000000002</v>
      </c>
      <c r="P1034" s="13">
        <v>4.1470000000000002</v>
      </c>
      <c r="Q1034" s="13">
        <v>4.1470000000000002</v>
      </c>
      <c r="R1034" s="13">
        <v>4.1470000000000002</v>
      </c>
      <c r="S1034" s="13">
        <v>4.1470000000000002</v>
      </c>
      <c r="T1034" s="13">
        <v>4.1470000000000002</v>
      </c>
      <c r="U1034" s="13">
        <v>4.1470000000000002</v>
      </c>
      <c r="V1034" s="13">
        <v>4.1470000000000002</v>
      </c>
      <c r="W1034" s="13">
        <v>4.1470000000000002</v>
      </c>
      <c r="X1034" s="13">
        <v>4.1470000000000002</v>
      </c>
      <c r="Y1034" s="30">
        <v>0</v>
      </c>
      <c r="Z1034" s="14">
        <v>45.616999999999997</v>
      </c>
      <c r="AA1034" s="13">
        <v>0</v>
      </c>
      <c r="AB1034" s="13">
        <v>0</v>
      </c>
      <c r="AC1034" s="42">
        <f t="shared" si="65"/>
        <v>0</v>
      </c>
      <c r="AD1034" s="42">
        <f t="shared" si="66"/>
        <v>-4.1470000000000002</v>
      </c>
      <c r="AE1034" s="42">
        <f t="shared" si="67"/>
        <v>-4.1470000000000002</v>
      </c>
      <c r="AF1034" s="42">
        <f t="shared" si="68"/>
        <v>-8.2940000000000005</v>
      </c>
    </row>
    <row r="1035" spans="1:32" hidden="1" x14ac:dyDescent="0.15">
      <c r="A1035" s="12" t="s">
        <v>2848</v>
      </c>
      <c r="B1035" s="12">
        <v>55</v>
      </c>
      <c r="C1035" s="12" t="s">
        <v>413</v>
      </c>
      <c r="D1035" s="12" t="s">
        <v>6</v>
      </c>
      <c r="E1035" s="12" t="s">
        <v>6</v>
      </c>
      <c r="F1035" s="12" t="s">
        <v>352</v>
      </c>
      <c r="G1035" s="12" t="s">
        <v>2849</v>
      </c>
      <c r="H1035" s="12" t="s">
        <v>366</v>
      </c>
      <c r="I1035" s="12" t="s">
        <v>367</v>
      </c>
      <c r="J1035" s="12" t="s">
        <v>2847</v>
      </c>
      <c r="K1035" s="12" t="s">
        <v>278</v>
      </c>
      <c r="L1035" s="12" t="s">
        <v>365</v>
      </c>
      <c r="M1035" s="12" t="s">
        <v>376</v>
      </c>
      <c r="N1035" s="13">
        <v>9.4296170000000004</v>
      </c>
      <c r="O1035" s="13">
        <v>9.4296170000000004</v>
      </c>
      <c r="P1035" s="13">
        <v>9.4296170000000004</v>
      </c>
      <c r="Q1035" s="13">
        <v>9.4296170000000004</v>
      </c>
      <c r="R1035" s="13">
        <v>9.4296170000000004</v>
      </c>
      <c r="S1035" s="13">
        <v>9.4296170000000004</v>
      </c>
      <c r="T1035" s="13">
        <v>9.4296170000000004</v>
      </c>
      <c r="U1035" s="13">
        <v>9.4296170000000004</v>
      </c>
      <c r="V1035" s="13">
        <v>9.4296170000000004</v>
      </c>
      <c r="W1035" s="13">
        <v>9.4296170000000004</v>
      </c>
      <c r="X1035" s="13">
        <v>9.4296170000000004</v>
      </c>
      <c r="Y1035" s="30">
        <v>0</v>
      </c>
      <c r="Z1035" s="14">
        <v>103.725787</v>
      </c>
      <c r="AA1035" s="13">
        <v>0</v>
      </c>
      <c r="AB1035" s="13">
        <v>0</v>
      </c>
      <c r="AC1035" s="42">
        <f t="shared" si="65"/>
        <v>0</v>
      </c>
      <c r="AD1035" s="42">
        <f t="shared" si="66"/>
        <v>-9.4296170000000004</v>
      </c>
      <c r="AE1035" s="42">
        <f t="shared" si="67"/>
        <v>-9.4296170000000004</v>
      </c>
      <c r="AF1035" s="42">
        <f t="shared" si="68"/>
        <v>-18.859234000000001</v>
      </c>
    </row>
    <row r="1036" spans="1:32" hidden="1" x14ac:dyDescent="0.15">
      <c r="A1036" s="12" t="s">
        <v>2850</v>
      </c>
      <c r="B1036" s="12">
        <v>55</v>
      </c>
      <c r="C1036" s="12" t="s">
        <v>413</v>
      </c>
      <c r="D1036" s="12" t="s">
        <v>6</v>
      </c>
      <c r="E1036" s="12" t="s">
        <v>6</v>
      </c>
      <c r="F1036" s="12" t="s">
        <v>352</v>
      </c>
      <c r="G1036" s="12" t="s">
        <v>2851</v>
      </c>
      <c r="H1036" s="12" t="s">
        <v>366</v>
      </c>
      <c r="I1036" s="12" t="s">
        <v>367</v>
      </c>
      <c r="J1036" s="12" t="s">
        <v>2847</v>
      </c>
      <c r="K1036" s="12" t="s">
        <v>278</v>
      </c>
      <c r="L1036" s="12" t="s">
        <v>365</v>
      </c>
      <c r="M1036" s="12" t="s">
        <v>376</v>
      </c>
      <c r="N1036" s="13">
        <v>8.9830000000000005</v>
      </c>
      <c r="O1036" s="13">
        <v>8.9830000000000005</v>
      </c>
      <c r="P1036" s="13">
        <v>8.9830000000000005</v>
      </c>
      <c r="Q1036" s="13">
        <v>8.9830000000000005</v>
      </c>
      <c r="R1036" s="13">
        <v>8.9830000000000005</v>
      </c>
      <c r="S1036" s="13">
        <v>8.9830000000000005</v>
      </c>
      <c r="T1036" s="13">
        <v>8.9830000000000005</v>
      </c>
      <c r="U1036" s="13">
        <v>8.9830000000000005</v>
      </c>
      <c r="V1036" s="13">
        <v>8.9830000000000005</v>
      </c>
      <c r="W1036" s="13">
        <v>0</v>
      </c>
      <c r="X1036" s="13">
        <v>0</v>
      </c>
      <c r="Y1036" s="30">
        <v>0</v>
      </c>
      <c r="Z1036" s="14">
        <v>80.846999999999994</v>
      </c>
      <c r="AA1036" s="13">
        <v>0</v>
      </c>
      <c r="AB1036" s="13">
        <v>0</v>
      </c>
      <c r="AC1036" s="42">
        <f t="shared" si="65"/>
        <v>0</v>
      </c>
      <c r="AD1036" s="42">
        <f t="shared" si="66"/>
        <v>-8.9830000000000005</v>
      </c>
      <c r="AE1036" s="42">
        <f t="shared" si="67"/>
        <v>-8.9830000000000005</v>
      </c>
      <c r="AF1036" s="42">
        <f t="shared" si="68"/>
        <v>-17.966000000000001</v>
      </c>
    </row>
    <row r="1037" spans="1:32" hidden="1" x14ac:dyDescent="0.15">
      <c r="A1037" s="12" t="s">
        <v>2852</v>
      </c>
      <c r="B1037" s="12">
        <v>55</v>
      </c>
      <c r="C1037" s="12" t="s">
        <v>413</v>
      </c>
      <c r="D1037" s="12" t="s">
        <v>6</v>
      </c>
      <c r="E1037" s="12" t="s">
        <v>6</v>
      </c>
      <c r="F1037" s="12" t="s">
        <v>352</v>
      </c>
      <c r="G1037" s="12" t="s">
        <v>2853</v>
      </c>
      <c r="H1037" s="12" t="s">
        <v>366</v>
      </c>
      <c r="I1037" s="12" t="s">
        <v>367</v>
      </c>
      <c r="J1037" s="12" t="s">
        <v>2847</v>
      </c>
      <c r="K1037" s="12" t="s">
        <v>278</v>
      </c>
      <c r="L1037" s="12" t="s">
        <v>365</v>
      </c>
      <c r="M1037" s="12" t="s">
        <v>376</v>
      </c>
      <c r="N1037" s="13">
        <v>17.925000000000001</v>
      </c>
      <c r="O1037" s="13">
        <v>17.925000000000001</v>
      </c>
      <c r="P1037" s="13">
        <v>17.925000000000001</v>
      </c>
      <c r="Q1037" s="13">
        <v>17.925000000000001</v>
      </c>
      <c r="R1037" s="13">
        <v>17.925000000000001</v>
      </c>
      <c r="S1037" s="13">
        <v>17.925000000000001</v>
      </c>
      <c r="T1037" s="13">
        <v>17.925000000000001</v>
      </c>
      <c r="U1037" s="13">
        <v>17.925000000000001</v>
      </c>
      <c r="V1037" s="13">
        <v>17.925000000000001</v>
      </c>
      <c r="W1037" s="13">
        <v>17.925000000000001</v>
      </c>
      <c r="X1037" s="13">
        <v>17.925000000000001</v>
      </c>
      <c r="Y1037" s="30">
        <v>17.925000000000001</v>
      </c>
      <c r="Z1037" s="14">
        <v>215.1</v>
      </c>
      <c r="AA1037" s="13">
        <v>17.925000000000001</v>
      </c>
      <c r="AB1037" s="13">
        <v>17.925000000000001</v>
      </c>
      <c r="AC1037" s="42">
        <f t="shared" si="65"/>
        <v>35.85</v>
      </c>
      <c r="AD1037" s="42">
        <f t="shared" si="66"/>
        <v>0</v>
      </c>
      <c r="AE1037" s="42">
        <f t="shared" si="67"/>
        <v>0</v>
      </c>
      <c r="AF1037" s="42">
        <f t="shared" si="68"/>
        <v>0</v>
      </c>
    </row>
    <row r="1038" spans="1:32" hidden="1" x14ac:dyDescent="0.15">
      <c r="A1038" s="12" t="s">
        <v>2854</v>
      </c>
      <c r="B1038" s="12">
        <v>55</v>
      </c>
      <c r="C1038" s="12" t="s">
        <v>413</v>
      </c>
      <c r="D1038" s="12" t="s">
        <v>6</v>
      </c>
      <c r="E1038" s="12" t="s">
        <v>6</v>
      </c>
      <c r="F1038" s="12" t="s">
        <v>352</v>
      </c>
      <c r="G1038" s="12" t="s">
        <v>2855</v>
      </c>
      <c r="H1038" s="12" t="s">
        <v>490</v>
      </c>
      <c r="I1038" s="12" t="s">
        <v>375</v>
      </c>
      <c r="J1038" s="12" t="s">
        <v>2856</v>
      </c>
      <c r="K1038" s="12" t="s">
        <v>105</v>
      </c>
      <c r="L1038" s="12" t="s">
        <v>1127</v>
      </c>
      <c r="M1038" s="12" t="s">
        <v>376</v>
      </c>
      <c r="N1038" s="13">
        <v>0.84222699999999995</v>
      </c>
      <c r="O1038" s="13">
        <v>0.84222699999999995</v>
      </c>
      <c r="P1038" s="13">
        <v>0.84222699999999995</v>
      </c>
      <c r="Q1038" s="13">
        <v>0.84222699999999995</v>
      </c>
      <c r="R1038" s="13">
        <v>0.84222699999999995</v>
      </c>
      <c r="S1038" s="13">
        <v>0.84222699999999995</v>
      </c>
      <c r="T1038" s="13">
        <v>0.84222699999999995</v>
      </c>
      <c r="U1038" s="13">
        <v>0.84222699999999995</v>
      </c>
      <c r="V1038" s="13">
        <v>0.84222699999999995</v>
      </c>
      <c r="W1038" s="13">
        <v>0.84222699999999995</v>
      </c>
      <c r="X1038" s="13">
        <v>0.84222699999999995</v>
      </c>
      <c r="Y1038" s="30">
        <v>0.84223000000000003</v>
      </c>
      <c r="Z1038" s="14">
        <v>10.106726999999999</v>
      </c>
      <c r="AA1038" s="13">
        <v>0.84222699999999995</v>
      </c>
      <c r="AB1038" s="13">
        <v>0.84222699999999995</v>
      </c>
      <c r="AC1038" s="42">
        <f t="shared" si="65"/>
        <v>1.6844539999999999</v>
      </c>
      <c r="AD1038" s="42">
        <f t="shared" si="66"/>
        <v>0</v>
      </c>
      <c r="AE1038" s="42">
        <f t="shared" si="67"/>
        <v>0</v>
      </c>
      <c r="AF1038" s="42">
        <f t="shared" si="68"/>
        <v>0</v>
      </c>
    </row>
    <row r="1039" spans="1:32" hidden="1" x14ac:dyDescent="0.15">
      <c r="A1039" s="12" t="s">
        <v>2857</v>
      </c>
      <c r="B1039" s="12">
        <v>55</v>
      </c>
      <c r="C1039" s="12" t="s">
        <v>413</v>
      </c>
      <c r="D1039" s="12" t="s">
        <v>6</v>
      </c>
      <c r="E1039" s="12" t="s">
        <v>6</v>
      </c>
      <c r="F1039" s="12" t="s">
        <v>352</v>
      </c>
      <c r="G1039" s="12" t="s">
        <v>2858</v>
      </c>
      <c r="H1039" s="12" t="s">
        <v>490</v>
      </c>
      <c r="I1039" s="12" t="s">
        <v>375</v>
      </c>
      <c r="J1039" s="12" t="s">
        <v>2859</v>
      </c>
      <c r="K1039" s="12" t="s">
        <v>105</v>
      </c>
      <c r="L1039" s="12" t="s">
        <v>1127</v>
      </c>
      <c r="M1039" s="12" t="s">
        <v>376</v>
      </c>
      <c r="N1039" s="13">
        <v>0.488709</v>
      </c>
      <c r="O1039" s="13">
        <v>0.488709</v>
      </c>
      <c r="P1039" s="13">
        <v>0.488709</v>
      </c>
      <c r="Q1039" s="13">
        <v>0.488709</v>
      </c>
      <c r="R1039" s="13">
        <v>0.488709</v>
      </c>
      <c r="S1039" s="13">
        <v>0.488709</v>
      </c>
      <c r="T1039" s="13">
        <v>0.488709</v>
      </c>
      <c r="U1039" s="13">
        <v>0.488709</v>
      </c>
      <c r="V1039" s="13">
        <v>0.488709</v>
      </c>
      <c r="W1039" s="13">
        <v>0.488709</v>
      </c>
      <c r="X1039" s="13">
        <v>0.488709</v>
      </c>
      <c r="Y1039" s="30">
        <v>0.488709</v>
      </c>
      <c r="Z1039" s="14">
        <v>5.8645079999999998</v>
      </c>
      <c r="AA1039" s="13">
        <v>0.488709</v>
      </c>
      <c r="AB1039" s="13">
        <v>0.488709</v>
      </c>
      <c r="AC1039" s="42">
        <f t="shared" si="65"/>
        <v>0.97741800000000001</v>
      </c>
      <c r="AD1039" s="42">
        <f t="shared" si="66"/>
        <v>0</v>
      </c>
      <c r="AE1039" s="42">
        <f t="shared" si="67"/>
        <v>0</v>
      </c>
      <c r="AF1039" s="42">
        <f t="shared" si="68"/>
        <v>0</v>
      </c>
    </row>
    <row r="1040" spans="1:32" hidden="1" x14ac:dyDescent="0.15">
      <c r="A1040" s="12" t="s">
        <v>2860</v>
      </c>
      <c r="B1040" s="12">
        <v>55</v>
      </c>
      <c r="C1040" s="12" t="s">
        <v>413</v>
      </c>
      <c r="D1040" s="12" t="s">
        <v>6</v>
      </c>
      <c r="E1040" s="12" t="s">
        <v>6</v>
      </c>
      <c r="F1040" s="12" t="s">
        <v>352</v>
      </c>
      <c r="G1040" s="12" t="s">
        <v>2861</v>
      </c>
      <c r="H1040" s="12" t="s">
        <v>490</v>
      </c>
      <c r="I1040" s="12" t="s">
        <v>375</v>
      </c>
      <c r="J1040" s="12" t="s">
        <v>2862</v>
      </c>
      <c r="K1040" s="12" t="s">
        <v>2863</v>
      </c>
      <c r="L1040" s="12" t="s">
        <v>712</v>
      </c>
      <c r="M1040" s="12" t="s">
        <v>376</v>
      </c>
      <c r="N1040" s="13">
        <v>0.64</v>
      </c>
      <c r="O1040" s="13">
        <v>0.64</v>
      </c>
      <c r="P1040" s="13">
        <v>0.64</v>
      </c>
      <c r="Q1040" s="13">
        <v>0.64</v>
      </c>
      <c r="R1040" s="13">
        <v>0.64</v>
      </c>
      <c r="S1040" s="13">
        <v>0.64</v>
      </c>
      <c r="T1040" s="13">
        <v>0.64</v>
      </c>
      <c r="U1040" s="13">
        <v>0.64</v>
      </c>
      <c r="V1040" s="13">
        <v>0.64</v>
      </c>
      <c r="W1040" s="13">
        <v>0.64</v>
      </c>
      <c r="X1040" s="13">
        <v>0.64</v>
      </c>
      <c r="Y1040" s="30">
        <v>0.64</v>
      </c>
      <c r="Z1040" s="14">
        <v>7.68</v>
      </c>
      <c r="AA1040" s="13">
        <v>0.64</v>
      </c>
      <c r="AB1040" s="13">
        <v>0.64</v>
      </c>
      <c r="AC1040" s="42">
        <f t="shared" si="65"/>
        <v>1.28</v>
      </c>
      <c r="AD1040" s="42">
        <f t="shared" si="66"/>
        <v>0</v>
      </c>
      <c r="AE1040" s="42">
        <f t="shared" si="67"/>
        <v>0</v>
      </c>
      <c r="AF1040" s="42">
        <f t="shared" si="68"/>
        <v>0</v>
      </c>
    </row>
    <row r="1041" spans="1:32" hidden="1" x14ac:dyDescent="0.15">
      <c r="A1041" s="12" t="s">
        <v>2864</v>
      </c>
      <c r="B1041" s="12">
        <v>55</v>
      </c>
      <c r="C1041" s="12" t="s">
        <v>413</v>
      </c>
      <c r="D1041" s="12" t="s">
        <v>6</v>
      </c>
      <c r="E1041" s="12" t="s">
        <v>6</v>
      </c>
      <c r="F1041" s="12" t="s">
        <v>352</v>
      </c>
      <c r="G1041" s="12" t="s">
        <v>2865</v>
      </c>
      <c r="H1041" s="12" t="s">
        <v>355</v>
      </c>
      <c r="I1041" s="12" t="s">
        <v>355</v>
      </c>
      <c r="J1041" s="12" t="s">
        <v>1600</v>
      </c>
      <c r="K1041" s="12" t="s">
        <v>256</v>
      </c>
      <c r="L1041" s="12" t="s">
        <v>354</v>
      </c>
      <c r="M1041" s="12" t="s">
        <v>376</v>
      </c>
      <c r="N1041" s="13">
        <v>2.8669069999999999</v>
      </c>
      <c r="O1041" s="13">
        <v>2.8669069999999999</v>
      </c>
      <c r="P1041" s="13">
        <v>2.8669069999999999</v>
      </c>
      <c r="Q1041" s="13">
        <v>2.8669069999999999</v>
      </c>
      <c r="R1041" s="13">
        <v>2.8669069999999999</v>
      </c>
      <c r="S1041" s="13">
        <v>2.8669069999999999</v>
      </c>
      <c r="T1041" s="13">
        <v>2.8669069999999999</v>
      </c>
      <c r="U1041" s="13">
        <v>2.8669069999999999</v>
      </c>
      <c r="V1041" s="13">
        <v>2.8669069999999999</v>
      </c>
      <c r="W1041" s="13">
        <v>2.8669069999999999</v>
      </c>
      <c r="X1041" s="13">
        <v>2.8669069999999999</v>
      </c>
      <c r="Y1041" s="30">
        <v>-2.866908</v>
      </c>
      <c r="Z1041" s="14">
        <v>28.669069</v>
      </c>
      <c r="AA1041" s="13">
        <v>0</v>
      </c>
      <c r="AB1041" s="13">
        <v>0</v>
      </c>
      <c r="AC1041" s="42">
        <f t="shared" si="65"/>
        <v>0</v>
      </c>
      <c r="AD1041" s="42">
        <f t="shared" si="66"/>
        <v>-2.8669069999999999</v>
      </c>
      <c r="AE1041" s="42">
        <f t="shared" si="67"/>
        <v>-2.8669069999999999</v>
      </c>
      <c r="AF1041" s="42">
        <f t="shared" si="68"/>
        <v>-5.7338139999999997</v>
      </c>
    </row>
    <row r="1042" spans="1:32" hidden="1" x14ac:dyDescent="0.15">
      <c r="A1042" s="12" t="s">
        <v>2866</v>
      </c>
      <c r="B1042" s="12">
        <v>55</v>
      </c>
      <c r="C1042" s="12" t="s">
        <v>413</v>
      </c>
      <c r="D1042" s="12" t="s">
        <v>6</v>
      </c>
      <c r="E1042" s="12" t="s">
        <v>6</v>
      </c>
      <c r="F1042" s="12" t="s">
        <v>352</v>
      </c>
      <c r="G1042" s="12" t="s">
        <v>2867</v>
      </c>
      <c r="H1042" s="12" t="s">
        <v>355</v>
      </c>
      <c r="I1042" s="12" t="s">
        <v>355</v>
      </c>
      <c r="J1042" s="12" t="s">
        <v>1600</v>
      </c>
      <c r="K1042" s="12" t="s">
        <v>256</v>
      </c>
      <c r="L1042" s="12" t="s">
        <v>354</v>
      </c>
      <c r="M1042" s="12" t="s">
        <v>376</v>
      </c>
      <c r="N1042" s="13">
        <v>4.2839999999999998</v>
      </c>
      <c r="O1042" s="13">
        <v>4.2839999999999998</v>
      </c>
      <c r="P1042" s="13">
        <v>4.2839999999999998</v>
      </c>
      <c r="Q1042" s="13">
        <v>4.2839999999999998</v>
      </c>
      <c r="R1042" s="13">
        <v>2.8559999999999999</v>
      </c>
      <c r="S1042" s="13">
        <v>0</v>
      </c>
      <c r="T1042" s="13">
        <v>0</v>
      </c>
      <c r="U1042" s="13">
        <v>0</v>
      </c>
      <c r="V1042" s="13">
        <v>0</v>
      </c>
      <c r="W1042" s="13">
        <v>0</v>
      </c>
      <c r="X1042" s="13">
        <v>0</v>
      </c>
      <c r="Y1042" s="30">
        <v>0</v>
      </c>
      <c r="Z1042" s="14">
        <v>19.992000000000001</v>
      </c>
      <c r="AA1042" s="13">
        <v>0</v>
      </c>
      <c r="AB1042" s="13">
        <v>0</v>
      </c>
      <c r="AC1042" s="42">
        <f t="shared" si="65"/>
        <v>0</v>
      </c>
      <c r="AD1042" s="42">
        <f t="shared" si="66"/>
        <v>-4.2839999999999998</v>
      </c>
      <c r="AE1042" s="42">
        <f t="shared" si="67"/>
        <v>-4.2839999999999998</v>
      </c>
      <c r="AF1042" s="42">
        <f t="shared" si="68"/>
        <v>-8.5679999999999996</v>
      </c>
    </row>
    <row r="1043" spans="1:32" hidden="1" x14ac:dyDescent="0.15">
      <c r="A1043" s="12" t="s">
        <v>2868</v>
      </c>
      <c r="B1043" s="12">
        <v>55</v>
      </c>
      <c r="C1043" s="12" t="s">
        <v>413</v>
      </c>
      <c r="D1043" s="12" t="s">
        <v>6</v>
      </c>
      <c r="E1043" s="12" t="s">
        <v>6</v>
      </c>
      <c r="F1043" s="12" t="s">
        <v>352</v>
      </c>
      <c r="G1043" s="12" t="s">
        <v>2869</v>
      </c>
      <c r="H1043" s="12" t="s">
        <v>355</v>
      </c>
      <c r="I1043" s="12" t="s">
        <v>355</v>
      </c>
      <c r="J1043" s="12" t="s">
        <v>1600</v>
      </c>
      <c r="K1043" s="12" t="s">
        <v>256</v>
      </c>
      <c r="L1043" s="12" t="s">
        <v>354</v>
      </c>
      <c r="M1043" s="12" t="s">
        <v>376</v>
      </c>
      <c r="N1043" s="13">
        <v>3.4173</v>
      </c>
      <c r="O1043" s="13">
        <v>3.4173</v>
      </c>
      <c r="P1043" s="13">
        <v>3.4173</v>
      </c>
      <c r="Q1043" s="13">
        <v>3.4173</v>
      </c>
      <c r="R1043" s="13">
        <v>3.4173</v>
      </c>
      <c r="S1043" s="13">
        <v>3.4173</v>
      </c>
      <c r="T1043" s="13">
        <v>3.4173</v>
      </c>
      <c r="U1043" s="13">
        <v>3.4173</v>
      </c>
      <c r="V1043" s="13">
        <v>3.4173</v>
      </c>
      <c r="W1043" s="13">
        <v>3.4173</v>
      </c>
      <c r="X1043" s="13">
        <v>3.4173</v>
      </c>
      <c r="Y1043" s="30">
        <v>3.4173</v>
      </c>
      <c r="Z1043" s="14">
        <v>41.007599999999996</v>
      </c>
      <c r="AA1043" s="13">
        <v>3.4173</v>
      </c>
      <c r="AB1043" s="13">
        <v>3.4173</v>
      </c>
      <c r="AC1043" s="42">
        <f t="shared" si="65"/>
        <v>6.8346</v>
      </c>
      <c r="AD1043" s="42">
        <f t="shared" si="66"/>
        <v>0</v>
      </c>
      <c r="AE1043" s="42">
        <f t="shared" si="67"/>
        <v>0</v>
      </c>
      <c r="AF1043" s="42">
        <f t="shared" si="68"/>
        <v>0</v>
      </c>
    </row>
    <row r="1044" spans="1:32" hidden="1" x14ac:dyDescent="0.15">
      <c r="A1044" s="12" t="s">
        <v>2870</v>
      </c>
      <c r="B1044" s="12">
        <v>55</v>
      </c>
      <c r="C1044" s="12" t="s">
        <v>413</v>
      </c>
      <c r="D1044" s="12" t="s">
        <v>6</v>
      </c>
      <c r="E1044" s="12" t="s">
        <v>6</v>
      </c>
      <c r="F1044" s="12" t="s">
        <v>352</v>
      </c>
      <c r="G1044" s="12" t="s">
        <v>2871</v>
      </c>
      <c r="H1044" s="12" t="s">
        <v>374</v>
      </c>
      <c r="I1044" s="12" t="s">
        <v>375</v>
      </c>
      <c r="J1044" s="12" t="s">
        <v>72</v>
      </c>
      <c r="K1044" s="12" t="s">
        <v>1097</v>
      </c>
      <c r="L1044" s="12" t="s">
        <v>481</v>
      </c>
      <c r="M1044" s="12" t="s">
        <v>376</v>
      </c>
      <c r="N1044" s="13">
        <v>201.96983499999999</v>
      </c>
      <c r="O1044" s="13">
        <v>201.96983499999999</v>
      </c>
      <c r="P1044" s="13">
        <v>201.96983499999999</v>
      </c>
      <c r="Q1044" s="13">
        <v>201.96983499999999</v>
      </c>
      <c r="R1044" s="13">
        <v>201.96983499999999</v>
      </c>
      <c r="S1044" s="13">
        <v>201.96983499999999</v>
      </c>
      <c r="T1044" s="13">
        <v>201.96983499999999</v>
      </c>
      <c r="U1044" s="13">
        <v>201.96983499999999</v>
      </c>
      <c r="V1044" s="13">
        <v>201.96983499999999</v>
      </c>
      <c r="W1044" s="13">
        <v>201.96983499999999</v>
      </c>
      <c r="X1044" s="13">
        <v>201.96983499999999</v>
      </c>
      <c r="Y1044" s="30">
        <v>201.96983499999999</v>
      </c>
      <c r="Z1044" s="14">
        <v>2423.6380199999999</v>
      </c>
      <c r="AA1044" s="13">
        <v>201.96983499999999</v>
      </c>
      <c r="AB1044" s="13">
        <v>201.96983499999999</v>
      </c>
      <c r="AC1044" s="42">
        <f t="shared" si="65"/>
        <v>403.93966999999998</v>
      </c>
      <c r="AD1044" s="42">
        <f t="shared" si="66"/>
        <v>0</v>
      </c>
      <c r="AE1044" s="42">
        <f t="shared" si="67"/>
        <v>0</v>
      </c>
      <c r="AF1044" s="42">
        <f t="shared" si="68"/>
        <v>0</v>
      </c>
    </row>
    <row r="1045" spans="1:32" hidden="1" x14ac:dyDescent="0.15">
      <c r="A1045" s="12" t="s">
        <v>2872</v>
      </c>
      <c r="B1045" s="12">
        <v>55</v>
      </c>
      <c r="C1045" s="12" t="s">
        <v>413</v>
      </c>
      <c r="D1045" s="12" t="s">
        <v>6</v>
      </c>
      <c r="E1045" s="12" t="s">
        <v>6</v>
      </c>
      <c r="F1045" s="12" t="s">
        <v>352</v>
      </c>
      <c r="G1045" s="12" t="s">
        <v>2873</v>
      </c>
      <c r="H1045" s="12" t="s">
        <v>374</v>
      </c>
      <c r="I1045" s="12" t="s">
        <v>375</v>
      </c>
      <c r="J1045" s="12" t="s">
        <v>72</v>
      </c>
      <c r="K1045" s="12" t="s">
        <v>1097</v>
      </c>
      <c r="L1045" s="12" t="s">
        <v>481</v>
      </c>
      <c r="M1045" s="12" t="s">
        <v>376</v>
      </c>
      <c r="N1045" s="13">
        <v>0.84222699999999995</v>
      </c>
      <c r="O1045" s="13">
        <v>0.84222699999999995</v>
      </c>
      <c r="P1045" s="13">
        <v>0.84222699999999995</v>
      </c>
      <c r="Q1045" s="13">
        <v>0.84222699999999995</v>
      </c>
      <c r="R1045" s="13">
        <v>0.84222699999999995</v>
      </c>
      <c r="S1045" s="13">
        <v>0.84222699999999995</v>
      </c>
      <c r="T1045" s="13">
        <v>0.84222699999999995</v>
      </c>
      <c r="U1045" s="13">
        <v>0.84222699999999995</v>
      </c>
      <c r="V1045" s="13">
        <v>0.84222699999999995</v>
      </c>
      <c r="W1045" s="13">
        <v>0.84222699999999995</v>
      </c>
      <c r="X1045" s="13">
        <v>0.84222699999999995</v>
      </c>
      <c r="Y1045" s="30">
        <v>0.84222699999999995</v>
      </c>
      <c r="Z1045" s="14">
        <v>10.106724</v>
      </c>
      <c r="AA1045" s="13">
        <v>0.84222699999999995</v>
      </c>
      <c r="AB1045" s="13">
        <v>0.84222699999999995</v>
      </c>
      <c r="AC1045" s="42">
        <f t="shared" si="65"/>
        <v>1.6844539999999999</v>
      </c>
      <c r="AD1045" s="42">
        <f t="shared" si="66"/>
        <v>0</v>
      </c>
      <c r="AE1045" s="42">
        <f t="shared" si="67"/>
        <v>0</v>
      </c>
      <c r="AF1045" s="42">
        <f t="shared" si="68"/>
        <v>0</v>
      </c>
    </row>
    <row r="1046" spans="1:32" hidden="1" x14ac:dyDescent="0.15">
      <c r="A1046" s="12" t="s">
        <v>2874</v>
      </c>
      <c r="B1046" s="12">
        <v>55</v>
      </c>
      <c r="C1046" s="12" t="s">
        <v>413</v>
      </c>
      <c r="D1046" s="12" t="s">
        <v>6</v>
      </c>
      <c r="E1046" s="12" t="s">
        <v>6</v>
      </c>
      <c r="F1046" s="12" t="s">
        <v>352</v>
      </c>
      <c r="G1046" s="12" t="s">
        <v>2875</v>
      </c>
      <c r="H1046" s="12" t="s">
        <v>374</v>
      </c>
      <c r="I1046" s="12" t="s">
        <v>375</v>
      </c>
      <c r="J1046" s="12" t="s">
        <v>2876</v>
      </c>
      <c r="K1046" s="12" t="s">
        <v>1097</v>
      </c>
      <c r="L1046" s="12" t="s">
        <v>481</v>
      </c>
      <c r="M1046" s="12" t="s">
        <v>376</v>
      </c>
      <c r="N1046" s="13">
        <v>2.9295</v>
      </c>
      <c r="O1046" s="13">
        <v>2.9295</v>
      </c>
      <c r="P1046" s="13">
        <v>2.9295</v>
      </c>
      <c r="Q1046" s="13">
        <v>2.9295</v>
      </c>
      <c r="R1046" s="13">
        <v>2.9295</v>
      </c>
      <c r="S1046" s="13">
        <v>2.9295</v>
      </c>
      <c r="T1046" s="13">
        <v>2.9295</v>
      </c>
      <c r="U1046" s="13">
        <v>2.9295</v>
      </c>
      <c r="V1046" s="13">
        <v>2.9295</v>
      </c>
      <c r="W1046" s="13">
        <v>2.9295</v>
      </c>
      <c r="X1046" s="13">
        <v>2.9295</v>
      </c>
      <c r="Y1046" s="30">
        <v>2.9295</v>
      </c>
      <c r="Z1046" s="14">
        <v>35.154000000000003</v>
      </c>
      <c r="AA1046" s="13">
        <v>2.9295</v>
      </c>
      <c r="AB1046" s="13">
        <v>2.9295</v>
      </c>
      <c r="AC1046" s="42">
        <f t="shared" si="65"/>
        <v>5.859</v>
      </c>
      <c r="AD1046" s="42">
        <f t="shared" si="66"/>
        <v>0</v>
      </c>
      <c r="AE1046" s="42">
        <f t="shared" si="67"/>
        <v>0</v>
      </c>
      <c r="AF1046" s="42">
        <f t="shared" si="68"/>
        <v>0</v>
      </c>
    </row>
    <row r="1047" spans="1:32" hidden="1" x14ac:dyDescent="0.15">
      <c r="A1047" s="12" t="s">
        <v>2877</v>
      </c>
      <c r="B1047" s="12">
        <v>55</v>
      </c>
      <c r="C1047" s="12" t="s">
        <v>413</v>
      </c>
      <c r="D1047" s="12" t="s">
        <v>6</v>
      </c>
      <c r="E1047" s="12" t="s">
        <v>6</v>
      </c>
      <c r="F1047" s="12" t="s">
        <v>352</v>
      </c>
      <c r="G1047" s="12" t="s">
        <v>2878</v>
      </c>
      <c r="H1047" s="12" t="s">
        <v>374</v>
      </c>
      <c r="I1047" s="12" t="s">
        <v>375</v>
      </c>
      <c r="J1047" s="12" t="s">
        <v>2876</v>
      </c>
      <c r="K1047" s="12" t="s">
        <v>1097</v>
      </c>
      <c r="L1047" s="12" t="s">
        <v>481</v>
      </c>
      <c r="M1047" s="12" t="s">
        <v>376</v>
      </c>
      <c r="N1047" s="13">
        <v>1.867</v>
      </c>
      <c r="O1047" s="13">
        <v>1.867</v>
      </c>
      <c r="P1047" s="13">
        <v>1.867</v>
      </c>
      <c r="Q1047" s="13">
        <v>1.867</v>
      </c>
      <c r="R1047" s="13">
        <v>1.867</v>
      </c>
      <c r="S1047" s="13">
        <v>1.867</v>
      </c>
      <c r="T1047" s="13">
        <v>1.867</v>
      </c>
      <c r="U1047" s="13">
        <v>1.867</v>
      </c>
      <c r="V1047" s="13">
        <v>1.867</v>
      </c>
      <c r="W1047" s="13">
        <v>1.867</v>
      </c>
      <c r="X1047" s="13">
        <v>1.867</v>
      </c>
      <c r="Y1047" s="30">
        <v>1.867</v>
      </c>
      <c r="Z1047" s="14">
        <v>22.404</v>
      </c>
      <c r="AA1047" s="13">
        <v>1.867</v>
      </c>
      <c r="AB1047" s="13">
        <v>1.867</v>
      </c>
      <c r="AC1047" s="42">
        <f t="shared" si="65"/>
        <v>3.734</v>
      </c>
      <c r="AD1047" s="42">
        <f t="shared" si="66"/>
        <v>0</v>
      </c>
      <c r="AE1047" s="42">
        <f t="shared" si="67"/>
        <v>0</v>
      </c>
      <c r="AF1047" s="42">
        <f t="shared" si="68"/>
        <v>0</v>
      </c>
    </row>
    <row r="1048" spans="1:32" hidden="1" x14ac:dyDescent="0.15">
      <c r="A1048" s="12" t="s">
        <v>2879</v>
      </c>
      <c r="B1048" s="12">
        <v>55</v>
      </c>
      <c r="C1048" s="12" t="s">
        <v>413</v>
      </c>
      <c r="D1048" s="12" t="s">
        <v>6</v>
      </c>
      <c r="E1048" s="12" t="s">
        <v>6</v>
      </c>
      <c r="F1048" s="12" t="s">
        <v>352</v>
      </c>
      <c r="G1048" s="12" t="s">
        <v>2880</v>
      </c>
      <c r="H1048" s="12" t="s">
        <v>374</v>
      </c>
      <c r="I1048" s="12" t="s">
        <v>375</v>
      </c>
      <c r="J1048" s="12" t="s">
        <v>2881</v>
      </c>
      <c r="K1048" s="12" t="s">
        <v>1097</v>
      </c>
      <c r="L1048" s="12" t="s">
        <v>481</v>
      </c>
      <c r="M1048" s="12" t="s">
        <v>376</v>
      </c>
      <c r="N1048" s="13">
        <v>4.2215499999999997</v>
      </c>
      <c r="O1048" s="13">
        <v>4.2215499999999997</v>
      </c>
      <c r="P1048" s="13">
        <v>4.2215499999999997</v>
      </c>
      <c r="Q1048" s="13">
        <v>4.2215499999999997</v>
      </c>
      <c r="R1048" s="13">
        <v>4.2215499999999997</v>
      </c>
      <c r="S1048" s="13">
        <v>4.2215499999999997</v>
      </c>
      <c r="T1048" s="13">
        <v>4.2215499999999997</v>
      </c>
      <c r="U1048" s="13">
        <v>4.2215499999999997</v>
      </c>
      <c r="V1048" s="13">
        <v>4.2215499999999997</v>
      </c>
      <c r="W1048" s="13">
        <v>4.2215499999999997</v>
      </c>
      <c r="X1048" s="13">
        <v>4.2215499999999997</v>
      </c>
      <c r="Y1048" s="30">
        <v>4.2215499999999997</v>
      </c>
      <c r="Z1048" s="14">
        <v>50.6586</v>
      </c>
      <c r="AA1048" s="13">
        <v>4.2215499999999997</v>
      </c>
      <c r="AB1048" s="13">
        <v>4.2215499999999997</v>
      </c>
      <c r="AC1048" s="42">
        <f t="shared" si="65"/>
        <v>8.4430999999999994</v>
      </c>
      <c r="AD1048" s="42">
        <f t="shared" si="66"/>
        <v>0</v>
      </c>
      <c r="AE1048" s="42">
        <f t="shared" si="67"/>
        <v>0</v>
      </c>
      <c r="AF1048" s="42">
        <f t="shared" si="68"/>
        <v>0</v>
      </c>
    </row>
    <row r="1049" spans="1:32" hidden="1" x14ac:dyDescent="0.15">
      <c r="A1049" s="12" t="s">
        <v>2882</v>
      </c>
      <c r="B1049" s="12">
        <v>55</v>
      </c>
      <c r="C1049" s="12" t="s">
        <v>413</v>
      </c>
      <c r="D1049" s="12" t="s">
        <v>6</v>
      </c>
      <c r="E1049" s="12" t="s">
        <v>6</v>
      </c>
      <c r="F1049" s="12" t="s">
        <v>352</v>
      </c>
      <c r="G1049" s="12" t="s">
        <v>2883</v>
      </c>
      <c r="H1049" s="12" t="s">
        <v>374</v>
      </c>
      <c r="I1049" s="12" t="s">
        <v>375</v>
      </c>
      <c r="J1049" s="12" t="s">
        <v>2881</v>
      </c>
      <c r="K1049" s="12" t="s">
        <v>1097</v>
      </c>
      <c r="L1049" s="12" t="s">
        <v>481</v>
      </c>
      <c r="M1049" s="12" t="s">
        <v>376</v>
      </c>
      <c r="N1049" s="13">
        <v>11.718</v>
      </c>
      <c r="O1049" s="13">
        <v>11.718</v>
      </c>
      <c r="P1049" s="13">
        <v>11.718</v>
      </c>
      <c r="Q1049" s="13">
        <v>11.718</v>
      </c>
      <c r="R1049" s="13">
        <v>11.718</v>
      </c>
      <c r="S1049" s="13">
        <v>11.718</v>
      </c>
      <c r="T1049" s="13">
        <v>11.718</v>
      </c>
      <c r="U1049" s="13">
        <v>11.718</v>
      </c>
      <c r="V1049" s="13">
        <v>11.718</v>
      </c>
      <c r="W1049" s="13">
        <v>11.718</v>
      </c>
      <c r="X1049" s="13">
        <v>11.718</v>
      </c>
      <c r="Y1049" s="30">
        <v>11.718</v>
      </c>
      <c r="Z1049" s="14">
        <v>140.61600000000001</v>
      </c>
      <c r="AA1049" s="13">
        <v>11.718</v>
      </c>
      <c r="AB1049" s="13">
        <v>11.718</v>
      </c>
      <c r="AC1049" s="42">
        <f t="shared" si="65"/>
        <v>23.436</v>
      </c>
      <c r="AD1049" s="42">
        <f t="shared" si="66"/>
        <v>0</v>
      </c>
      <c r="AE1049" s="42">
        <f t="shared" si="67"/>
        <v>0</v>
      </c>
      <c r="AF1049" s="42">
        <f t="shared" si="68"/>
        <v>0</v>
      </c>
    </row>
    <row r="1050" spans="1:32" hidden="1" x14ac:dyDescent="0.15">
      <c r="A1050" s="12" t="s">
        <v>2884</v>
      </c>
      <c r="B1050" s="12">
        <v>55</v>
      </c>
      <c r="C1050" s="12" t="s">
        <v>413</v>
      </c>
      <c r="D1050" s="12" t="s">
        <v>6</v>
      </c>
      <c r="E1050" s="12" t="s">
        <v>6</v>
      </c>
      <c r="F1050" s="12" t="s">
        <v>352</v>
      </c>
      <c r="G1050" s="12" t="s">
        <v>2885</v>
      </c>
      <c r="H1050" s="12" t="s">
        <v>374</v>
      </c>
      <c r="I1050" s="12" t="s">
        <v>375</v>
      </c>
      <c r="J1050" s="12" t="s">
        <v>2886</v>
      </c>
      <c r="K1050" s="12" t="s">
        <v>1097</v>
      </c>
      <c r="L1050" s="12" t="s">
        <v>481</v>
      </c>
      <c r="M1050" s="12" t="s">
        <v>376</v>
      </c>
      <c r="N1050" s="13">
        <v>4.2215499999999997</v>
      </c>
      <c r="O1050" s="13">
        <v>4.2215499999999997</v>
      </c>
      <c r="P1050" s="13">
        <v>4.2215499999999997</v>
      </c>
      <c r="Q1050" s="13">
        <v>4.2215499999999997</v>
      </c>
      <c r="R1050" s="13">
        <v>4.2215499999999997</v>
      </c>
      <c r="S1050" s="13">
        <v>4.2215499999999997</v>
      </c>
      <c r="T1050" s="13">
        <v>4.2215499999999997</v>
      </c>
      <c r="U1050" s="13">
        <v>4.2215499999999997</v>
      </c>
      <c r="V1050" s="13">
        <v>4.2215499999999997</v>
      </c>
      <c r="W1050" s="13">
        <v>4.2215499999999997</v>
      </c>
      <c r="X1050" s="13">
        <v>4.2215499999999997</v>
      </c>
      <c r="Y1050" s="30">
        <v>4.2215499999999997</v>
      </c>
      <c r="Z1050" s="14">
        <v>50.6586</v>
      </c>
      <c r="AA1050" s="13">
        <v>4.2215499999999997</v>
      </c>
      <c r="AB1050" s="13">
        <v>4.2215499999999997</v>
      </c>
      <c r="AC1050" s="42">
        <f t="shared" si="65"/>
        <v>8.4430999999999994</v>
      </c>
      <c r="AD1050" s="42">
        <f t="shared" si="66"/>
        <v>0</v>
      </c>
      <c r="AE1050" s="42">
        <f t="shared" si="67"/>
        <v>0</v>
      </c>
      <c r="AF1050" s="42">
        <f t="shared" si="68"/>
        <v>0</v>
      </c>
    </row>
    <row r="1051" spans="1:32" hidden="1" x14ac:dyDescent="0.15">
      <c r="A1051" s="12" t="s">
        <v>2887</v>
      </c>
      <c r="B1051" s="12">
        <v>55</v>
      </c>
      <c r="C1051" s="12" t="s">
        <v>413</v>
      </c>
      <c r="D1051" s="12" t="s">
        <v>6</v>
      </c>
      <c r="E1051" s="12" t="s">
        <v>6</v>
      </c>
      <c r="F1051" s="12" t="s">
        <v>352</v>
      </c>
      <c r="G1051" s="12" t="s">
        <v>2888</v>
      </c>
      <c r="H1051" s="12" t="s">
        <v>374</v>
      </c>
      <c r="I1051" s="12" t="s">
        <v>375</v>
      </c>
      <c r="J1051" s="12" t="s">
        <v>2889</v>
      </c>
      <c r="K1051" s="12" t="s">
        <v>1097</v>
      </c>
      <c r="L1051" s="12" t="s">
        <v>481</v>
      </c>
      <c r="M1051" s="12" t="s">
        <v>376</v>
      </c>
      <c r="N1051" s="13">
        <v>1.867</v>
      </c>
      <c r="O1051" s="13">
        <v>1.867</v>
      </c>
      <c r="P1051" s="13">
        <v>1.867</v>
      </c>
      <c r="Q1051" s="13">
        <v>1.867</v>
      </c>
      <c r="R1051" s="13">
        <v>1.867</v>
      </c>
      <c r="S1051" s="13">
        <v>1.867</v>
      </c>
      <c r="T1051" s="13">
        <v>1.867</v>
      </c>
      <c r="U1051" s="13">
        <v>1.867</v>
      </c>
      <c r="V1051" s="13">
        <v>1.867</v>
      </c>
      <c r="W1051" s="13">
        <v>1.867</v>
      </c>
      <c r="X1051" s="13">
        <v>1.867</v>
      </c>
      <c r="Y1051" s="30">
        <v>1.867</v>
      </c>
      <c r="Z1051" s="14">
        <v>22.404</v>
      </c>
      <c r="AA1051" s="13">
        <v>1.867</v>
      </c>
      <c r="AB1051" s="13">
        <v>1.867</v>
      </c>
      <c r="AC1051" s="42">
        <f t="shared" si="65"/>
        <v>3.734</v>
      </c>
      <c r="AD1051" s="42">
        <f t="shared" si="66"/>
        <v>0</v>
      </c>
      <c r="AE1051" s="42">
        <f t="shared" si="67"/>
        <v>0</v>
      </c>
      <c r="AF1051" s="42">
        <f t="shared" si="68"/>
        <v>0</v>
      </c>
    </row>
    <row r="1052" spans="1:32" hidden="1" x14ac:dyDescent="0.15">
      <c r="A1052" s="12" t="s">
        <v>2890</v>
      </c>
      <c r="B1052" s="12">
        <v>55</v>
      </c>
      <c r="C1052" s="12" t="s">
        <v>413</v>
      </c>
      <c r="D1052" s="12" t="s">
        <v>6</v>
      </c>
      <c r="E1052" s="12" t="s">
        <v>6</v>
      </c>
      <c r="F1052" s="12" t="s">
        <v>352</v>
      </c>
      <c r="G1052" s="12" t="s">
        <v>2891</v>
      </c>
      <c r="H1052" s="12" t="s">
        <v>374</v>
      </c>
      <c r="I1052" s="12" t="s">
        <v>375</v>
      </c>
      <c r="J1052" s="12" t="s">
        <v>2892</v>
      </c>
      <c r="K1052" s="12" t="s">
        <v>1097</v>
      </c>
      <c r="L1052" s="12" t="s">
        <v>481</v>
      </c>
      <c r="M1052" s="12" t="s">
        <v>376</v>
      </c>
      <c r="N1052" s="13">
        <v>1.782</v>
      </c>
      <c r="O1052" s="13">
        <v>1.782</v>
      </c>
      <c r="P1052" s="13">
        <v>1.782</v>
      </c>
      <c r="Q1052" s="13">
        <v>1.782</v>
      </c>
      <c r="R1052" s="13">
        <v>1.782</v>
      </c>
      <c r="S1052" s="13">
        <v>1.782</v>
      </c>
      <c r="T1052" s="13">
        <v>1.782</v>
      </c>
      <c r="U1052" s="13">
        <v>1.782</v>
      </c>
      <c r="V1052" s="13">
        <v>1.782</v>
      </c>
      <c r="W1052" s="13">
        <v>1.782</v>
      </c>
      <c r="X1052" s="13">
        <v>1.782</v>
      </c>
      <c r="Y1052" s="30">
        <v>1.782</v>
      </c>
      <c r="Z1052" s="14">
        <v>21.384</v>
      </c>
      <c r="AA1052" s="13">
        <v>1.782</v>
      </c>
      <c r="AB1052" s="13">
        <v>1.782</v>
      </c>
      <c r="AC1052" s="42">
        <f t="shared" si="65"/>
        <v>3.5640000000000001</v>
      </c>
      <c r="AD1052" s="42">
        <f t="shared" si="66"/>
        <v>0</v>
      </c>
      <c r="AE1052" s="42">
        <f t="shared" si="67"/>
        <v>0</v>
      </c>
      <c r="AF1052" s="42">
        <f t="shared" si="68"/>
        <v>0</v>
      </c>
    </row>
    <row r="1053" spans="1:32" hidden="1" x14ac:dyDescent="0.15">
      <c r="A1053" s="12" t="s">
        <v>2893</v>
      </c>
      <c r="B1053" s="12">
        <v>55</v>
      </c>
      <c r="C1053" s="12" t="s">
        <v>413</v>
      </c>
      <c r="D1053" s="12" t="s">
        <v>6</v>
      </c>
      <c r="E1053" s="12" t="s">
        <v>6</v>
      </c>
      <c r="F1053" s="12" t="s">
        <v>352</v>
      </c>
      <c r="G1053" s="12" t="s">
        <v>2894</v>
      </c>
      <c r="H1053" s="12" t="s">
        <v>374</v>
      </c>
      <c r="I1053" s="12" t="s">
        <v>375</v>
      </c>
      <c r="J1053" s="12" t="s">
        <v>2895</v>
      </c>
      <c r="K1053" s="12" t="s">
        <v>1097</v>
      </c>
      <c r="L1053" s="12" t="s">
        <v>481</v>
      </c>
      <c r="M1053" s="12" t="s">
        <v>376</v>
      </c>
      <c r="N1053" s="13">
        <v>2.9295</v>
      </c>
      <c r="O1053" s="13">
        <v>2.9295</v>
      </c>
      <c r="P1053" s="13">
        <v>2.9295</v>
      </c>
      <c r="Q1053" s="13">
        <v>2.9295</v>
      </c>
      <c r="R1053" s="13">
        <v>2.9295</v>
      </c>
      <c r="S1053" s="13">
        <v>2.9295</v>
      </c>
      <c r="T1053" s="13">
        <v>2.9295</v>
      </c>
      <c r="U1053" s="13">
        <v>2.9295</v>
      </c>
      <c r="V1053" s="13">
        <v>2.9295</v>
      </c>
      <c r="W1053" s="13">
        <v>2.9295</v>
      </c>
      <c r="X1053" s="13">
        <v>2.9295</v>
      </c>
      <c r="Y1053" s="30">
        <v>2.9295</v>
      </c>
      <c r="Z1053" s="14">
        <v>35.154000000000003</v>
      </c>
      <c r="AA1053" s="13">
        <v>2.9295</v>
      </c>
      <c r="AB1053" s="13">
        <v>2.9295</v>
      </c>
      <c r="AC1053" s="42">
        <f t="shared" si="65"/>
        <v>5.859</v>
      </c>
      <c r="AD1053" s="42">
        <f t="shared" si="66"/>
        <v>0</v>
      </c>
      <c r="AE1053" s="42">
        <f t="shared" si="67"/>
        <v>0</v>
      </c>
      <c r="AF1053" s="42">
        <f t="shared" si="68"/>
        <v>0</v>
      </c>
    </row>
    <row r="1054" spans="1:32" hidden="1" x14ac:dyDescent="0.15">
      <c r="A1054" s="12" t="s">
        <v>2896</v>
      </c>
      <c r="B1054" s="12">
        <v>55</v>
      </c>
      <c r="C1054" s="12" t="s">
        <v>413</v>
      </c>
      <c r="D1054" s="12" t="s">
        <v>6</v>
      </c>
      <c r="E1054" s="12" t="s">
        <v>6</v>
      </c>
      <c r="F1054" s="12" t="s">
        <v>352</v>
      </c>
      <c r="G1054" s="12" t="s">
        <v>2897</v>
      </c>
      <c r="H1054" s="12" t="s">
        <v>374</v>
      </c>
      <c r="I1054" s="12" t="s">
        <v>375</v>
      </c>
      <c r="J1054" s="12" t="s">
        <v>2898</v>
      </c>
      <c r="K1054" s="12" t="s">
        <v>1097</v>
      </c>
      <c r="L1054" s="12" t="s">
        <v>481</v>
      </c>
      <c r="M1054" s="12" t="s">
        <v>376</v>
      </c>
      <c r="N1054" s="13">
        <v>1.867</v>
      </c>
      <c r="O1054" s="13">
        <v>1.867</v>
      </c>
      <c r="P1054" s="13">
        <v>1.867</v>
      </c>
      <c r="Q1054" s="13">
        <v>1.867</v>
      </c>
      <c r="R1054" s="13">
        <v>1.867</v>
      </c>
      <c r="S1054" s="13">
        <v>1.867</v>
      </c>
      <c r="T1054" s="13">
        <v>1.867</v>
      </c>
      <c r="U1054" s="13">
        <v>1.867</v>
      </c>
      <c r="V1054" s="13">
        <v>1.867</v>
      </c>
      <c r="W1054" s="13">
        <v>1.867</v>
      </c>
      <c r="X1054" s="13">
        <v>1.867</v>
      </c>
      <c r="Y1054" s="30">
        <v>1.867</v>
      </c>
      <c r="Z1054" s="14">
        <v>22.404</v>
      </c>
      <c r="AA1054" s="13">
        <v>1.867</v>
      </c>
      <c r="AB1054" s="13">
        <v>1.867</v>
      </c>
      <c r="AC1054" s="42">
        <f t="shared" si="65"/>
        <v>3.734</v>
      </c>
      <c r="AD1054" s="42">
        <f t="shared" si="66"/>
        <v>0</v>
      </c>
      <c r="AE1054" s="42">
        <f t="shared" si="67"/>
        <v>0</v>
      </c>
      <c r="AF1054" s="42">
        <f t="shared" si="68"/>
        <v>0</v>
      </c>
    </row>
    <row r="1055" spans="1:32" hidden="1" x14ac:dyDescent="0.15">
      <c r="A1055" s="12" t="s">
        <v>2899</v>
      </c>
      <c r="B1055" s="12">
        <v>55</v>
      </c>
      <c r="C1055" s="12" t="s">
        <v>413</v>
      </c>
      <c r="D1055" s="12" t="s">
        <v>6</v>
      </c>
      <c r="E1055" s="12" t="s">
        <v>6</v>
      </c>
      <c r="F1055" s="12" t="s">
        <v>352</v>
      </c>
      <c r="G1055" s="12" t="s">
        <v>2900</v>
      </c>
      <c r="H1055" s="12" t="s">
        <v>374</v>
      </c>
      <c r="I1055" s="12" t="s">
        <v>375</v>
      </c>
      <c r="J1055" s="12" t="s">
        <v>2901</v>
      </c>
      <c r="K1055" s="12" t="s">
        <v>1097</v>
      </c>
      <c r="L1055" s="12" t="s">
        <v>481</v>
      </c>
      <c r="M1055" s="12" t="s">
        <v>376</v>
      </c>
      <c r="N1055" s="13">
        <v>2.9295</v>
      </c>
      <c r="O1055" s="13">
        <v>2.9295</v>
      </c>
      <c r="P1055" s="13">
        <v>2.9295</v>
      </c>
      <c r="Q1055" s="13">
        <v>2.9295</v>
      </c>
      <c r="R1055" s="13">
        <v>2.9295</v>
      </c>
      <c r="S1055" s="13">
        <v>2.9295</v>
      </c>
      <c r="T1055" s="13">
        <v>2.9295</v>
      </c>
      <c r="U1055" s="13">
        <v>2.9295</v>
      </c>
      <c r="V1055" s="13">
        <v>2.9295</v>
      </c>
      <c r="W1055" s="13">
        <v>2.9295</v>
      </c>
      <c r="X1055" s="13">
        <v>2.9295</v>
      </c>
      <c r="Y1055" s="30">
        <v>2.9295</v>
      </c>
      <c r="Z1055" s="14">
        <v>35.154000000000003</v>
      </c>
      <c r="AA1055" s="13">
        <v>2.9295</v>
      </c>
      <c r="AB1055" s="13">
        <v>2.9295</v>
      </c>
      <c r="AC1055" s="42">
        <f t="shared" si="65"/>
        <v>5.859</v>
      </c>
      <c r="AD1055" s="42">
        <f t="shared" si="66"/>
        <v>0</v>
      </c>
      <c r="AE1055" s="42">
        <f t="shared" si="67"/>
        <v>0</v>
      </c>
      <c r="AF1055" s="42">
        <f t="shared" si="68"/>
        <v>0</v>
      </c>
    </row>
    <row r="1056" spans="1:32" hidden="1" x14ac:dyDescent="0.15">
      <c r="A1056" s="12" t="s">
        <v>2902</v>
      </c>
      <c r="B1056" s="12">
        <v>55</v>
      </c>
      <c r="C1056" s="12" t="s">
        <v>413</v>
      </c>
      <c r="D1056" s="12" t="s">
        <v>6</v>
      </c>
      <c r="E1056" s="12" t="s">
        <v>6</v>
      </c>
      <c r="F1056" s="12" t="s">
        <v>352</v>
      </c>
      <c r="G1056" s="12" t="s">
        <v>2903</v>
      </c>
      <c r="H1056" s="12" t="s">
        <v>374</v>
      </c>
      <c r="I1056" s="12" t="s">
        <v>375</v>
      </c>
      <c r="J1056" s="12" t="s">
        <v>2904</v>
      </c>
      <c r="K1056" s="12" t="s">
        <v>1097</v>
      </c>
      <c r="L1056" s="12" t="s">
        <v>481</v>
      </c>
      <c r="M1056" s="12" t="s">
        <v>376</v>
      </c>
      <c r="N1056" s="13">
        <v>2.9295</v>
      </c>
      <c r="O1056" s="13">
        <v>2.9295</v>
      </c>
      <c r="P1056" s="13">
        <v>2.9295</v>
      </c>
      <c r="Q1056" s="13">
        <v>2.9295</v>
      </c>
      <c r="R1056" s="13">
        <v>2.9295</v>
      </c>
      <c r="S1056" s="13">
        <v>2.9295</v>
      </c>
      <c r="T1056" s="13">
        <v>2.9295</v>
      </c>
      <c r="U1056" s="13">
        <v>2.9295</v>
      </c>
      <c r="V1056" s="13">
        <v>2.9295</v>
      </c>
      <c r="W1056" s="13">
        <v>2.9295</v>
      </c>
      <c r="X1056" s="13">
        <v>2.9295</v>
      </c>
      <c r="Y1056" s="30">
        <v>2.9295</v>
      </c>
      <c r="Z1056" s="14">
        <v>35.154000000000003</v>
      </c>
      <c r="AA1056" s="13">
        <v>2.9295</v>
      </c>
      <c r="AB1056" s="13">
        <v>2.9295</v>
      </c>
      <c r="AC1056" s="42">
        <f t="shared" si="65"/>
        <v>5.859</v>
      </c>
      <c r="AD1056" s="42">
        <f t="shared" si="66"/>
        <v>0</v>
      </c>
      <c r="AE1056" s="42">
        <f t="shared" si="67"/>
        <v>0</v>
      </c>
      <c r="AF1056" s="42">
        <f t="shared" si="68"/>
        <v>0</v>
      </c>
    </row>
    <row r="1057" spans="1:32" hidden="1" x14ac:dyDescent="0.15">
      <c r="A1057" s="12" t="s">
        <v>2905</v>
      </c>
      <c r="B1057" s="12">
        <v>55</v>
      </c>
      <c r="C1057" s="12" t="s">
        <v>413</v>
      </c>
      <c r="D1057" s="12" t="s">
        <v>6</v>
      </c>
      <c r="E1057" s="12" t="s">
        <v>6</v>
      </c>
      <c r="F1057" s="12" t="s">
        <v>352</v>
      </c>
      <c r="G1057" s="12" t="s">
        <v>2906</v>
      </c>
      <c r="H1057" s="12" t="s">
        <v>374</v>
      </c>
      <c r="I1057" s="12" t="s">
        <v>375</v>
      </c>
      <c r="J1057" s="12" t="s">
        <v>2907</v>
      </c>
      <c r="K1057" s="12" t="s">
        <v>1097</v>
      </c>
      <c r="L1057" s="12" t="s">
        <v>481</v>
      </c>
      <c r="M1057" s="12" t="s">
        <v>376</v>
      </c>
      <c r="N1057" s="13">
        <v>2.9295</v>
      </c>
      <c r="O1057" s="13">
        <v>2.9295</v>
      </c>
      <c r="P1057" s="13">
        <v>2.9295</v>
      </c>
      <c r="Q1057" s="13">
        <v>6.0593170000000001</v>
      </c>
      <c r="R1057" s="13">
        <v>4.907</v>
      </c>
      <c r="S1057" s="13">
        <v>4.907</v>
      </c>
      <c r="T1057" s="13">
        <v>4.907</v>
      </c>
      <c r="U1057" s="13">
        <v>4.907</v>
      </c>
      <c r="V1057" s="13">
        <v>4.907</v>
      </c>
      <c r="W1057" s="13">
        <v>4.907</v>
      </c>
      <c r="X1057" s="13">
        <v>4.907</v>
      </c>
      <c r="Y1057" s="30">
        <v>4.907</v>
      </c>
      <c r="Z1057" s="14">
        <v>54.103816999999999</v>
      </c>
      <c r="AA1057" s="13">
        <v>4.907</v>
      </c>
      <c r="AB1057" s="13">
        <v>4.907</v>
      </c>
      <c r="AC1057" s="42">
        <f t="shared" si="65"/>
        <v>9.8140000000000001</v>
      </c>
      <c r="AD1057" s="42">
        <f t="shared" si="66"/>
        <v>1.9775</v>
      </c>
      <c r="AE1057" s="42">
        <f t="shared" si="67"/>
        <v>1.9775</v>
      </c>
      <c r="AF1057" s="42">
        <f t="shared" si="68"/>
        <v>3.9550000000000001</v>
      </c>
    </row>
    <row r="1058" spans="1:32" hidden="1" x14ac:dyDescent="0.15">
      <c r="A1058" s="12" t="s">
        <v>2908</v>
      </c>
      <c r="B1058" s="12">
        <v>55</v>
      </c>
      <c r="C1058" s="12" t="s">
        <v>413</v>
      </c>
      <c r="D1058" s="12" t="s">
        <v>6</v>
      </c>
      <c r="E1058" s="12" t="s">
        <v>6</v>
      </c>
      <c r="F1058" s="12" t="s">
        <v>352</v>
      </c>
      <c r="G1058" s="12" t="s">
        <v>2909</v>
      </c>
      <c r="H1058" s="12" t="s">
        <v>374</v>
      </c>
      <c r="I1058" s="12" t="s">
        <v>375</v>
      </c>
      <c r="J1058" s="12" t="s">
        <v>2910</v>
      </c>
      <c r="K1058" s="12" t="s">
        <v>1097</v>
      </c>
      <c r="L1058" s="12" t="s">
        <v>481</v>
      </c>
      <c r="M1058" s="12" t="s">
        <v>376</v>
      </c>
      <c r="N1058" s="13">
        <v>2.9295</v>
      </c>
      <c r="O1058" s="13">
        <v>2.9295</v>
      </c>
      <c r="P1058" s="13">
        <v>2.9295</v>
      </c>
      <c r="Q1058" s="13">
        <v>2.9295</v>
      </c>
      <c r="R1058" s="13">
        <v>2.9295</v>
      </c>
      <c r="S1058" s="13">
        <v>2.9295</v>
      </c>
      <c r="T1058" s="13">
        <v>2.9295</v>
      </c>
      <c r="U1058" s="13">
        <v>2.9295</v>
      </c>
      <c r="V1058" s="13">
        <v>2.9295</v>
      </c>
      <c r="W1058" s="13">
        <v>2.9295</v>
      </c>
      <c r="X1058" s="13">
        <v>2.9295</v>
      </c>
      <c r="Y1058" s="30">
        <v>2.9295</v>
      </c>
      <c r="Z1058" s="14">
        <v>35.154000000000003</v>
      </c>
      <c r="AA1058" s="13">
        <v>2.9295</v>
      </c>
      <c r="AB1058" s="13">
        <v>2.9295</v>
      </c>
      <c r="AC1058" s="42">
        <f t="shared" si="65"/>
        <v>5.859</v>
      </c>
      <c r="AD1058" s="42">
        <f t="shared" si="66"/>
        <v>0</v>
      </c>
      <c r="AE1058" s="42">
        <f t="shared" si="67"/>
        <v>0</v>
      </c>
      <c r="AF1058" s="42">
        <f t="shared" si="68"/>
        <v>0</v>
      </c>
    </row>
    <row r="1059" spans="1:32" hidden="1" x14ac:dyDescent="0.15">
      <c r="A1059" s="12" t="s">
        <v>2911</v>
      </c>
      <c r="B1059" s="12">
        <v>55</v>
      </c>
      <c r="C1059" s="12" t="s">
        <v>413</v>
      </c>
      <c r="D1059" s="12" t="s">
        <v>6</v>
      </c>
      <c r="E1059" s="12" t="s">
        <v>6</v>
      </c>
      <c r="F1059" s="12" t="s">
        <v>352</v>
      </c>
      <c r="G1059" s="12" t="s">
        <v>2912</v>
      </c>
      <c r="H1059" s="12" t="s">
        <v>374</v>
      </c>
      <c r="I1059" s="12" t="s">
        <v>375</v>
      </c>
      <c r="J1059" s="12" t="s">
        <v>2913</v>
      </c>
      <c r="K1059" s="12" t="s">
        <v>1097</v>
      </c>
      <c r="L1059" s="12" t="s">
        <v>481</v>
      </c>
      <c r="M1059" s="12" t="s">
        <v>376</v>
      </c>
      <c r="N1059" s="13">
        <v>2.9295</v>
      </c>
      <c r="O1059" s="13">
        <v>2.9295</v>
      </c>
      <c r="P1059" s="13">
        <v>2.9295</v>
      </c>
      <c r="Q1059" s="13">
        <v>2.9295</v>
      </c>
      <c r="R1059" s="13">
        <v>2.9295</v>
      </c>
      <c r="S1059" s="13">
        <v>2.9295</v>
      </c>
      <c r="T1059" s="13">
        <v>2.9295</v>
      </c>
      <c r="U1059" s="13">
        <v>2.9295</v>
      </c>
      <c r="V1059" s="13">
        <v>2.9295</v>
      </c>
      <c r="W1059" s="13">
        <v>2.9295</v>
      </c>
      <c r="X1059" s="13">
        <v>2.9295</v>
      </c>
      <c r="Y1059" s="30">
        <v>2.9295</v>
      </c>
      <c r="Z1059" s="14">
        <v>35.154000000000003</v>
      </c>
      <c r="AA1059" s="13">
        <v>2.9295</v>
      </c>
      <c r="AB1059" s="13">
        <v>2.9295</v>
      </c>
      <c r="AC1059" s="42">
        <f t="shared" si="65"/>
        <v>5.859</v>
      </c>
      <c r="AD1059" s="42">
        <f t="shared" si="66"/>
        <v>0</v>
      </c>
      <c r="AE1059" s="42">
        <f t="shared" si="67"/>
        <v>0</v>
      </c>
      <c r="AF1059" s="42">
        <f t="shared" si="68"/>
        <v>0</v>
      </c>
    </row>
    <row r="1060" spans="1:32" hidden="1" x14ac:dyDescent="0.15">
      <c r="A1060" s="12" t="s">
        <v>2914</v>
      </c>
      <c r="B1060" s="12">
        <v>55</v>
      </c>
      <c r="C1060" s="12" t="s">
        <v>413</v>
      </c>
      <c r="D1060" s="12" t="s">
        <v>6</v>
      </c>
      <c r="E1060" s="12" t="s">
        <v>6</v>
      </c>
      <c r="F1060" s="12" t="s">
        <v>352</v>
      </c>
      <c r="G1060" s="12" t="s">
        <v>2915</v>
      </c>
      <c r="H1060" s="12" t="s">
        <v>374</v>
      </c>
      <c r="I1060" s="12" t="s">
        <v>375</v>
      </c>
      <c r="J1060" s="12" t="s">
        <v>2913</v>
      </c>
      <c r="K1060" s="12" t="s">
        <v>1097</v>
      </c>
      <c r="L1060" s="12" t="s">
        <v>481</v>
      </c>
      <c r="M1060" s="12" t="s">
        <v>376</v>
      </c>
      <c r="N1060" s="13">
        <v>1.867</v>
      </c>
      <c r="O1060" s="13">
        <v>1.867</v>
      </c>
      <c r="P1060" s="13">
        <v>1.867</v>
      </c>
      <c r="Q1060" s="13">
        <v>1.867</v>
      </c>
      <c r="R1060" s="13">
        <v>1.867</v>
      </c>
      <c r="S1060" s="13">
        <v>1.867</v>
      </c>
      <c r="T1060" s="13">
        <v>1.867</v>
      </c>
      <c r="U1060" s="13">
        <v>1.867</v>
      </c>
      <c r="V1060" s="13">
        <v>1.867</v>
      </c>
      <c r="W1060" s="13">
        <v>1.867</v>
      </c>
      <c r="X1060" s="13">
        <v>1.867</v>
      </c>
      <c r="Y1060" s="30">
        <v>1.867</v>
      </c>
      <c r="Z1060" s="14">
        <v>22.404</v>
      </c>
      <c r="AA1060" s="13">
        <v>1.867</v>
      </c>
      <c r="AB1060" s="13">
        <v>1.867</v>
      </c>
      <c r="AC1060" s="42">
        <f t="shared" si="65"/>
        <v>3.734</v>
      </c>
      <c r="AD1060" s="42">
        <f t="shared" si="66"/>
        <v>0</v>
      </c>
      <c r="AE1060" s="42">
        <f t="shared" si="67"/>
        <v>0</v>
      </c>
      <c r="AF1060" s="42">
        <f t="shared" si="68"/>
        <v>0</v>
      </c>
    </row>
    <row r="1061" spans="1:32" hidden="1" x14ac:dyDescent="0.15">
      <c r="A1061" s="12" t="s">
        <v>2916</v>
      </c>
      <c r="B1061" s="12">
        <v>55</v>
      </c>
      <c r="C1061" s="12" t="s">
        <v>413</v>
      </c>
      <c r="D1061" s="12" t="s">
        <v>6</v>
      </c>
      <c r="E1061" s="12" t="s">
        <v>6</v>
      </c>
      <c r="F1061" s="12" t="s">
        <v>352</v>
      </c>
      <c r="G1061" s="12" t="s">
        <v>2917</v>
      </c>
      <c r="H1061" s="12" t="s">
        <v>374</v>
      </c>
      <c r="I1061" s="12" t="s">
        <v>375</v>
      </c>
      <c r="J1061" s="12" t="s">
        <v>2918</v>
      </c>
      <c r="K1061" s="12" t="s">
        <v>1097</v>
      </c>
      <c r="L1061" s="12" t="s">
        <v>481</v>
      </c>
      <c r="M1061" s="12" t="s">
        <v>376</v>
      </c>
      <c r="N1061" s="13">
        <v>2.9295</v>
      </c>
      <c r="O1061" s="13">
        <v>2.9295</v>
      </c>
      <c r="P1061" s="13">
        <v>2.9295</v>
      </c>
      <c r="Q1061" s="13">
        <v>2.9295</v>
      </c>
      <c r="R1061" s="13">
        <v>2.9295</v>
      </c>
      <c r="S1061" s="13">
        <v>2.9295</v>
      </c>
      <c r="T1061" s="13">
        <v>2.9295</v>
      </c>
      <c r="U1061" s="13">
        <v>2.9295</v>
      </c>
      <c r="V1061" s="13">
        <v>2.9295</v>
      </c>
      <c r="W1061" s="13">
        <v>2.9295</v>
      </c>
      <c r="X1061" s="13">
        <v>2.9295</v>
      </c>
      <c r="Y1061" s="30">
        <v>2.9295</v>
      </c>
      <c r="Z1061" s="14">
        <v>35.154000000000003</v>
      </c>
      <c r="AA1061" s="13">
        <v>2.9295</v>
      </c>
      <c r="AB1061" s="13">
        <v>2.9295</v>
      </c>
      <c r="AC1061" s="42">
        <f t="shared" si="65"/>
        <v>5.859</v>
      </c>
      <c r="AD1061" s="42">
        <f t="shared" si="66"/>
        <v>0</v>
      </c>
      <c r="AE1061" s="42">
        <f t="shared" si="67"/>
        <v>0</v>
      </c>
      <c r="AF1061" s="42">
        <f t="shared" si="68"/>
        <v>0</v>
      </c>
    </row>
    <row r="1062" spans="1:32" hidden="1" x14ac:dyDescent="0.15">
      <c r="A1062" s="12" t="s">
        <v>2919</v>
      </c>
      <c r="B1062" s="12">
        <v>55</v>
      </c>
      <c r="C1062" s="12" t="s">
        <v>413</v>
      </c>
      <c r="D1062" s="12" t="s">
        <v>6</v>
      </c>
      <c r="E1062" s="12" t="s">
        <v>6</v>
      </c>
      <c r="F1062" s="12" t="s">
        <v>352</v>
      </c>
      <c r="G1062" s="12" t="s">
        <v>2920</v>
      </c>
      <c r="H1062" s="12" t="s">
        <v>374</v>
      </c>
      <c r="I1062" s="12" t="s">
        <v>375</v>
      </c>
      <c r="J1062" s="12" t="s">
        <v>2921</v>
      </c>
      <c r="K1062" s="12" t="s">
        <v>1097</v>
      </c>
      <c r="L1062" s="12" t="s">
        <v>481</v>
      </c>
      <c r="M1062" s="12" t="s">
        <v>376</v>
      </c>
      <c r="N1062" s="13">
        <v>2.9295</v>
      </c>
      <c r="O1062" s="13">
        <v>2.9295</v>
      </c>
      <c r="P1062" s="13">
        <v>2.9295</v>
      </c>
      <c r="Q1062" s="13">
        <v>2.9295</v>
      </c>
      <c r="R1062" s="13">
        <v>2.9295</v>
      </c>
      <c r="S1062" s="13">
        <v>2.9295</v>
      </c>
      <c r="T1062" s="13">
        <v>2.9295</v>
      </c>
      <c r="U1062" s="13">
        <v>2.9295</v>
      </c>
      <c r="V1062" s="13">
        <v>2.9295</v>
      </c>
      <c r="W1062" s="13">
        <v>2.9295</v>
      </c>
      <c r="X1062" s="13">
        <v>2.9295</v>
      </c>
      <c r="Y1062" s="30">
        <v>2.9295</v>
      </c>
      <c r="Z1062" s="14">
        <v>35.154000000000003</v>
      </c>
      <c r="AA1062" s="13">
        <v>2.9295</v>
      </c>
      <c r="AB1062" s="13">
        <v>2.9295</v>
      </c>
      <c r="AC1062" s="42">
        <f t="shared" si="65"/>
        <v>5.859</v>
      </c>
      <c r="AD1062" s="42">
        <f t="shared" si="66"/>
        <v>0</v>
      </c>
      <c r="AE1062" s="42">
        <f t="shared" si="67"/>
        <v>0</v>
      </c>
      <c r="AF1062" s="42">
        <f t="shared" si="68"/>
        <v>0</v>
      </c>
    </row>
    <row r="1063" spans="1:32" hidden="1" x14ac:dyDescent="0.15">
      <c r="A1063" s="12" t="s">
        <v>2922</v>
      </c>
      <c r="B1063" s="12">
        <v>55</v>
      </c>
      <c r="C1063" s="12" t="s">
        <v>413</v>
      </c>
      <c r="D1063" s="12" t="s">
        <v>6</v>
      </c>
      <c r="E1063" s="12" t="s">
        <v>6</v>
      </c>
      <c r="F1063" s="12" t="s">
        <v>352</v>
      </c>
      <c r="G1063" s="12" t="s">
        <v>2923</v>
      </c>
      <c r="H1063" s="12" t="s">
        <v>374</v>
      </c>
      <c r="I1063" s="12" t="s">
        <v>375</v>
      </c>
      <c r="J1063" s="12" t="s">
        <v>2924</v>
      </c>
      <c r="K1063" s="12" t="s">
        <v>1097</v>
      </c>
      <c r="L1063" s="12" t="s">
        <v>481</v>
      </c>
      <c r="M1063" s="12" t="s">
        <v>376</v>
      </c>
      <c r="N1063" s="13">
        <v>2.9295</v>
      </c>
      <c r="O1063" s="13">
        <v>2.9295</v>
      </c>
      <c r="P1063" s="13">
        <v>2.9295</v>
      </c>
      <c r="Q1063" s="13">
        <v>2.9295</v>
      </c>
      <c r="R1063" s="13">
        <v>2.9295</v>
      </c>
      <c r="S1063" s="13">
        <v>2.9295</v>
      </c>
      <c r="T1063" s="13">
        <v>2.9295</v>
      </c>
      <c r="U1063" s="13">
        <v>2.9295</v>
      </c>
      <c r="V1063" s="13">
        <v>2.9295</v>
      </c>
      <c r="W1063" s="13">
        <v>2.9295</v>
      </c>
      <c r="X1063" s="13">
        <v>2.9295</v>
      </c>
      <c r="Y1063" s="30">
        <v>2.9295</v>
      </c>
      <c r="Z1063" s="14">
        <v>35.154000000000003</v>
      </c>
      <c r="AA1063" s="13">
        <v>2.9295</v>
      </c>
      <c r="AB1063" s="13">
        <v>2.9295</v>
      </c>
      <c r="AC1063" s="42">
        <f t="shared" si="65"/>
        <v>5.859</v>
      </c>
      <c r="AD1063" s="42">
        <f t="shared" si="66"/>
        <v>0</v>
      </c>
      <c r="AE1063" s="42">
        <f t="shared" si="67"/>
        <v>0</v>
      </c>
      <c r="AF1063" s="42">
        <f t="shared" si="68"/>
        <v>0</v>
      </c>
    </row>
    <row r="1064" spans="1:32" hidden="1" x14ac:dyDescent="0.15">
      <c r="A1064" s="12" t="s">
        <v>2925</v>
      </c>
      <c r="B1064" s="12">
        <v>55</v>
      </c>
      <c r="C1064" s="12" t="s">
        <v>413</v>
      </c>
      <c r="D1064" s="12" t="s">
        <v>6</v>
      </c>
      <c r="E1064" s="12" t="s">
        <v>6</v>
      </c>
      <c r="F1064" s="12" t="s">
        <v>352</v>
      </c>
      <c r="G1064" s="12" t="s">
        <v>2926</v>
      </c>
      <c r="H1064" s="12" t="s">
        <v>374</v>
      </c>
      <c r="I1064" s="12" t="s">
        <v>375</v>
      </c>
      <c r="J1064" s="12" t="s">
        <v>2927</v>
      </c>
      <c r="K1064" s="12" t="s">
        <v>1097</v>
      </c>
      <c r="L1064" s="12" t="s">
        <v>481</v>
      </c>
      <c r="M1064" s="12" t="s">
        <v>376</v>
      </c>
      <c r="N1064" s="13">
        <v>1.867</v>
      </c>
      <c r="O1064" s="13">
        <v>1.867</v>
      </c>
      <c r="P1064" s="13">
        <v>1.867</v>
      </c>
      <c r="Q1064" s="13">
        <v>1.867</v>
      </c>
      <c r="R1064" s="13">
        <v>1.867</v>
      </c>
      <c r="S1064" s="13">
        <v>1.867</v>
      </c>
      <c r="T1064" s="13">
        <v>1.867</v>
      </c>
      <c r="U1064" s="13">
        <v>1.867</v>
      </c>
      <c r="V1064" s="13">
        <v>1.867</v>
      </c>
      <c r="W1064" s="13">
        <v>1.867</v>
      </c>
      <c r="X1064" s="13">
        <v>1.867</v>
      </c>
      <c r="Y1064" s="30">
        <v>1.867</v>
      </c>
      <c r="Z1064" s="14">
        <v>22.404</v>
      </c>
      <c r="AA1064" s="13">
        <v>1.867</v>
      </c>
      <c r="AB1064" s="13">
        <v>1.867</v>
      </c>
      <c r="AC1064" s="42">
        <f t="shared" si="65"/>
        <v>3.734</v>
      </c>
      <c r="AD1064" s="42">
        <f t="shared" si="66"/>
        <v>0</v>
      </c>
      <c r="AE1064" s="42">
        <f t="shared" si="67"/>
        <v>0</v>
      </c>
      <c r="AF1064" s="42">
        <f t="shared" si="68"/>
        <v>0</v>
      </c>
    </row>
    <row r="1065" spans="1:32" hidden="1" x14ac:dyDescent="0.15">
      <c r="A1065" s="12" t="s">
        <v>2928</v>
      </c>
      <c r="B1065" s="12">
        <v>55</v>
      </c>
      <c r="C1065" s="12" t="s">
        <v>413</v>
      </c>
      <c r="D1065" s="12" t="s">
        <v>6</v>
      </c>
      <c r="E1065" s="12" t="s">
        <v>6</v>
      </c>
      <c r="F1065" s="12" t="s">
        <v>352</v>
      </c>
      <c r="G1065" s="12" t="s">
        <v>2929</v>
      </c>
      <c r="H1065" s="12" t="s">
        <v>374</v>
      </c>
      <c r="I1065" s="12" t="s">
        <v>375</v>
      </c>
      <c r="J1065" s="12" t="s">
        <v>2930</v>
      </c>
      <c r="K1065" s="12" t="s">
        <v>1097</v>
      </c>
      <c r="L1065" s="12" t="s">
        <v>481</v>
      </c>
      <c r="M1065" s="12" t="s">
        <v>376</v>
      </c>
      <c r="N1065" s="13">
        <v>2.9295</v>
      </c>
      <c r="O1065" s="13">
        <v>2.9295</v>
      </c>
      <c r="P1065" s="13">
        <v>2.9295</v>
      </c>
      <c r="Q1065" s="13">
        <v>2.9295</v>
      </c>
      <c r="R1065" s="13">
        <v>2.9295</v>
      </c>
      <c r="S1065" s="13">
        <v>2.9295</v>
      </c>
      <c r="T1065" s="13">
        <v>2.9295</v>
      </c>
      <c r="U1065" s="13">
        <v>2.9295</v>
      </c>
      <c r="V1065" s="13">
        <v>2.9295</v>
      </c>
      <c r="W1065" s="13">
        <v>2.9295</v>
      </c>
      <c r="X1065" s="13">
        <v>2.9295</v>
      </c>
      <c r="Y1065" s="30">
        <v>2.9295</v>
      </c>
      <c r="Z1065" s="14">
        <v>35.154000000000003</v>
      </c>
      <c r="AA1065" s="13">
        <v>2.9295</v>
      </c>
      <c r="AB1065" s="13">
        <v>2.9295</v>
      </c>
      <c r="AC1065" s="42">
        <f t="shared" si="65"/>
        <v>5.859</v>
      </c>
      <c r="AD1065" s="42">
        <f t="shared" si="66"/>
        <v>0</v>
      </c>
      <c r="AE1065" s="42">
        <f t="shared" si="67"/>
        <v>0</v>
      </c>
      <c r="AF1065" s="42">
        <f t="shared" si="68"/>
        <v>0</v>
      </c>
    </row>
    <row r="1066" spans="1:32" hidden="1" x14ac:dyDescent="0.15">
      <c r="A1066" s="12" t="s">
        <v>2931</v>
      </c>
      <c r="B1066" s="12">
        <v>55</v>
      </c>
      <c r="C1066" s="12" t="s">
        <v>413</v>
      </c>
      <c r="D1066" s="12" t="s">
        <v>6</v>
      </c>
      <c r="E1066" s="12" t="s">
        <v>6</v>
      </c>
      <c r="F1066" s="12" t="s">
        <v>352</v>
      </c>
      <c r="G1066" s="12" t="s">
        <v>2932</v>
      </c>
      <c r="H1066" s="12" t="s">
        <v>374</v>
      </c>
      <c r="I1066" s="12" t="s">
        <v>375</v>
      </c>
      <c r="J1066" s="12" t="s">
        <v>2933</v>
      </c>
      <c r="K1066" s="12" t="s">
        <v>1097</v>
      </c>
      <c r="L1066" s="12" t="s">
        <v>481</v>
      </c>
      <c r="M1066" s="12" t="s">
        <v>376</v>
      </c>
      <c r="N1066" s="13">
        <v>4.2215499999999997</v>
      </c>
      <c r="O1066" s="13">
        <v>4.2215499999999997</v>
      </c>
      <c r="P1066" s="13">
        <v>4.2215499999999997</v>
      </c>
      <c r="Q1066" s="13">
        <v>4.2215499999999997</v>
      </c>
      <c r="R1066" s="13">
        <v>4.2215499999999997</v>
      </c>
      <c r="S1066" s="13">
        <v>4.2215499999999997</v>
      </c>
      <c r="T1066" s="13">
        <v>4.2215499999999997</v>
      </c>
      <c r="U1066" s="13">
        <v>4.2215499999999997</v>
      </c>
      <c r="V1066" s="13">
        <v>4.2215499999999997</v>
      </c>
      <c r="W1066" s="13">
        <v>4.2215499999999997</v>
      </c>
      <c r="X1066" s="13">
        <v>4.2215499999999997</v>
      </c>
      <c r="Y1066" s="30">
        <v>4.2215499999999997</v>
      </c>
      <c r="Z1066" s="14">
        <v>50.6586</v>
      </c>
      <c r="AA1066" s="13">
        <v>4.2215499999999997</v>
      </c>
      <c r="AB1066" s="13">
        <v>4.2215499999999997</v>
      </c>
      <c r="AC1066" s="42">
        <f t="shared" si="65"/>
        <v>8.4430999999999994</v>
      </c>
      <c r="AD1066" s="42">
        <f t="shared" si="66"/>
        <v>0</v>
      </c>
      <c r="AE1066" s="42">
        <f t="shared" si="67"/>
        <v>0</v>
      </c>
      <c r="AF1066" s="42">
        <f t="shared" si="68"/>
        <v>0</v>
      </c>
    </row>
    <row r="1067" spans="1:32" hidden="1" x14ac:dyDescent="0.15">
      <c r="A1067" s="12" t="s">
        <v>2934</v>
      </c>
      <c r="B1067" s="12">
        <v>55</v>
      </c>
      <c r="C1067" s="12" t="s">
        <v>413</v>
      </c>
      <c r="D1067" s="12" t="s">
        <v>6</v>
      </c>
      <c r="E1067" s="12" t="s">
        <v>6</v>
      </c>
      <c r="F1067" s="12" t="s">
        <v>352</v>
      </c>
      <c r="G1067" s="12" t="s">
        <v>2935</v>
      </c>
      <c r="H1067" s="12" t="s">
        <v>374</v>
      </c>
      <c r="I1067" s="12" t="s">
        <v>375</v>
      </c>
      <c r="J1067" s="12" t="s">
        <v>2936</v>
      </c>
      <c r="K1067" s="12" t="s">
        <v>1097</v>
      </c>
      <c r="L1067" s="12" t="s">
        <v>481</v>
      </c>
      <c r="M1067" s="12" t="s">
        <v>376</v>
      </c>
      <c r="N1067" s="13">
        <v>2.5045000000000002</v>
      </c>
      <c r="O1067" s="13">
        <v>2.5045000000000002</v>
      </c>
      <c r="P1067" s="13">
        <v>2.5045000000000002</v>
      </c>
      <c r="Q1067" s="13">
        <v>2.5045000000000002</v>
      </c>
      <c r="R1067" s="13">
        <v>2.5045000000000002</v>
      </c>
      <c r="S1067" s="13">
        <v>2.5045000000000002</v>
      </c>
      <c r="T1067" s="13">
        <v>2.5045000000000002</v>
      </c>
      <c r="U1067" s="13">
        <v>2.5045000000000002</v>
      </c>
      <c r="V1067" s="13">
        <v>2.5045000000000002</v>
      </c>
      <c r="W1067" s="13">
        <v>2.5045000000000002</v>
      </c>
      <c r="X1067" s="13">
        <v>2.5045000000000002</v>
      </c>
      <c r="Y1067" s="30">
        <v>2.5045000000000002</v>
      </c>
      <c r="Z1067" s="14">
        <v>30.053999999999998</v>
      </c>
      <c r="AA1067" s="13">
        <v>2.5045000000000002</v>
      </c>
      <c r="AB1067" s="13">
        <v>2.5045000000000002</v>
      </c>
      <c r="AC1067" s="42">
        <f t="shared" si="65"/>
        <v>5.0090000000000003</v>
      </c>
      <c r="AD1067" s="42">
        <f t="shared" si="66"/>
        <v>0</v>
      </c>
      <c r="AE1067" s="42">
        <f t="shared" si="67"/>
        <v>0</v>
      </c>
      <c r="AF1067" s="42">
        <f t="shared" si="68"/>
        <v>0</v>
      </c>
    </row>
    <row r="1068" spans="1:32" hidden="1" x14ac:dyDescent="0.15">
      <c r="A1068" s="12" t="s">
        <v>2937</v>
      </c>
      <c r="B1068" s="12">
        <v>55</v>
      </c>
      <c r="C1068" s="12" t="s">
        <v>413</v>
      </c>
      <c r="D1068" s="12" t="s">
        <v>6</v>
      </c>
      <c r="E1068" s="12" t="s">
        <v>6</v>
      </c>
      <c r="F1068" s="12" t="s">
        <v>352</v>
      </c>
      <c r="G1068" s="12" t="s">
        <v>2938</v>
      </c>
      <c r="H1068" s="12" t="s">
        <v>374</v>
      </c>
      <c r="I1068" s="12" t="s">
        <v>375</v>
      </c>
      <c r="J1068" s="12" t="s">
        <v>2939</v>
      </c>
      <c r="K1068" s="12" t="s">
        <v>1097</v>
      </c>
      <c r="L1068" s="12" t="s">
        <v>481</v>
      </c>
      <c r="M1068" s="12" t="s">
        <v>376</v>
      </c>
      <c r="N1068" s="13">
        <v>1.782</v>
      </c>
      <c r="O1068" s="13">
        <v>1.782</v>
      </c>
      <c r="P1068" s="13">
        <v>1.782</v>
      </c>
      <c r="Q1068" s="13">
        <v>1.782</v>
      </c>
      <c r="R1068" s="13">
        <v>1.782</v>
      </c>
      <c r="S1068" s="13">
        <v>1.782</v>
      </c>
      <c r="T1068" s="13">
        <v>1.782</v>
      </c>
      <c r="U1068" s="13">
        <v>1.782</v>
      </c>
      <c r="V1068" s="13">
        <v>1.782</v>
      </c>
      <c r="W1068" s="13">
        <v>1.782</v>
      </c>
      <c r="X1068" s="13">
        <v>1.782</v>
      </c>
      <c r="Y1068" s="30">
        <v>1.782</v>
      </c>
      <c r="Z1068" s="14">
        <v>21.384</v>
      </c>
      <c r="AA1068" s="13">
        <v>1.782</v>
      </c>
      <c r="AB1068" s="13">
        <v>1.782</v>
      </c>
      <c r="AC1068" s="42">
        <f t="shared" si="65"/>
        <v>3.5640000000000001</v>
      </c>
      <c r="AD1068" s="42">
        <f t="shared" si="66"/>
        <v>0</v>
      </c>
      <c r="AE1068" s="42">
        <f t="shared" si="67"/>
        <v>0</v>
      </c>
      <c r="AF1068" s="42">
        <f t="shared" si="68"/>
        <v>0</v>
      </c>
    </row>
    <row r="1069" spans="1:32" hidden="1" x14ac:dyDescent="0.15">
      <c r="A1069" s="12" t="s">
        <v>2940</v>
      </c>
      <c r="B1069" s="12">
        <v>55</v>
      </c>
      <c r="C1069" s="12" t="s">
        <v>413</v>
      </c>
      <c r="D1069" s="12" t="s">
        <v>6</v>
      </c>
      <c r="E1069" s="12" t="s">
        <v>6</v>
      </c>
      <c r="F1069" s="12" t="s">
        <v>352</v>
      </c>
      <c r="G1069" s="12" t="s">
        <v>2941</v>
      </c>
      <c r="H1069" s="12" t="s">
        <v>374</v>
      </c>
      <c r="I1069" s="12" t="s">
        <v>375</v>
      </c>
      <c r="J1069" s="12" t="s">
        <v>2942</v>
      </c>
      <c r="K1069" s="12" t="s">
        <v>1097</v>
      </c>
      <c r="L1069" s="12" t="s">
        <v>481</v>
      </c>
      <c r="M1069" s="12" t="s">
        <v>376</v>
      </c>
      <c r="N1069" s="13">
        <v>1.867</v>
      </c>
      <c r="O1069" s="13">
        <v>1.867</v>
      </c>
      <c r="P1069" s="13">
        <v>1.867</v>
      </c>
      <c r="Q1069" s="13">
        <v>1.867</v>
      </c>
      <c r="R1069" s="13">
        <v>1.867</v>
      </c>
      <c r="S1069" s="13">
        <v>1.867</v>
      </c>
      <c r="T1069" s="13">
        <v>1.867</v>
      </c>
      <c r="U1069" s="13">
        <v>1.867</v>
      </c>
      <c r="V1069" s="13">
        <v>1.867</v>
      </c>
      <c r="W1069" s="13">
        <v>1.867</v>
      </c>
      <c r="X1069" s="13">
        <v>1.867</v>
      </c>
      <c r="Y1069" s="30">
        <v>1.867</v>
      </c>
      <c r="Z1069" s="14">
        <v>22.404</v>
      </c>
      <c r="AA1069" s="13">
        <v>1.867</v>
      </c>
      <c r="AB1069" s="13">
        <v>1.867</v>
      </c>
      <c r="AC1069" s="42">
        <f t="shared" si="65"/>
        <v>3.734</v>
      </c>
      <c r="AD1069" s="42">
        <f t="shared" si="66"/>
        <v>0</v>
      </c>
      <c r="AE1069" s="42">
        <f t="shared" si="67"/>
        <v>0</v>
      </c>
      <c r="AF1069" s="42">
        <f t="shared" si="68"/>
        <v>0</v>
      </c>
    </row>
    <row r="1070" spans="1:32" hidden="1" x14ac:dyDescent="0.15">
      <c r="A1070" s="12" t="s">
        <v>2943</v>
      </c>
      <c r="B1070" s="12">
        <v>55</v>
      </c>
      <c r="C1070" s="12" t="s">
        <v>413</v>
      </c>
      <c r="D1070" s="12" t="s">
        <v>6</v>
      </c>
      <c r="E1070" s="12" t="s">
        <v>6</v>
      </c>
      <c r="F1070" s="12" t="s">
        <v>352</v>
      </c>
      <c r="G1070" s="12" t="s">
        <v>2944</v>
      </c>
      <c r="H1070" s="12" t="s">
        <v>374</v>
      </c>
      <c r="I1070" s="12" t="s">
        <v>375</v>
      </c>
      <c r="J1070" s="12" t="s">
        <v>2945</v>
      </c>
      <c r="K1070" s="12" t="s">
        <v>1097</v>
      </c>
      <c r="L1070" s="12" t="s">
        <v>481</v>
      </c>
      <c r="M1070" s="12" t="s">
        <v>376</v>
      </c>
      <c r="N1070" s="13">
        <v>2.5045000000000002</v>
      </c>
      <c r="O1070" s="13">
        <v>2.5045000000000002</v>
      </c>
      <c r="P1070" s="13">
        <v>2.5045000000000002</v>
      </c>
      <c r="Q1070" s="13">
        <v>2.5045000000000002</v>
      </c>
      <c r="R1070" s="13">
        <v>2.5045000000000002</v>
      </c>
      <c r="S1070" s="13">
        <v>2.5045000000000002</v>
      </c>
      <c r="T1070" s="13">
        <v>2.5045000000000002</v>
      </c>
      <c r="U1070" s="13">
        <v>2.5045000000000002</v>
      </c>
      <c r="V1070" s="13">
        <v>2.5045000000000002</v>
      </c>
      <c r="W1070" s="13">
        <v>2.5045000000000002</v>
      </c>
      <c r="X1070" s="13">
        <v>2.5045000000000002</v>
      </c>
      <c r="Y1070" s="30">
        <v>2.5045000000000002</v>
      </c>
      <c r="Z1070" s="14">
        <v>30.053999999999998</v>
      </c>
      <c r="AA1070" s="13">
        <v>2.5045000000000002</v>
      </c>
      <c r="AB1070" s="13">
        <v>2.5045000000000002</v>
      </c>
      <c r="AC1070" s="42">
        <f t="shared" si="65"/>
        <v>5.0090000000000003</v>
      </c>
      <c r="AD1070" s="42">
        <f t="shared" si="66"/>
        <v>0</v>
      </c>
      <c r="AE1070" s="42">
        <f t="shared" si="67"/>
        <v>0</v>
      </c>
      <c r="AF1070" s="42">
        <f t="shared" si="68"/>
        <v>0</v>
      </c>
    </row>
    <row r="1071" spans="1:32" hidden="1" x14ac:dyDescent="0.15">
      <c r="A1071" s="12" t="s">
        <v>2946</v>
      </c>
      <c r="B1071" s="12">
        <v>55</v>
      </c>
      <c r="C1071" s="12" t="s">
        <v>413</v>
      </c>
      <c r="D1071" s="12" t="s">
        <v>6</v>
      </c>
      <c r="E1071" s="12" t="s">
        <v>6</v>
      </c>
      <c r="F1071" s="12" t="s">
        <v>352</v>
      </c>
      <c r="G1071" s="12" t="s">
        <v>2947</v>
      </c>
      <c r="H1071" s="12" t="s">
        <v>374</v>
      </c>
      <c r="I1071" s="12" t="s">
        <v>375</v>
      </c>
      <c r="J1071" s="12" t="s">
        <v>2948</v>
      </c>
      <c r="K1071" s="12" t="s">
        <v>1097</v>
      </c>
      <c r="L1071" s="12" t="s">
        <v>481</v>
      </c>
      <c r="M1071" s="12" t="s">
        <v>376</v>
      </c>
      <c r="N1071" s="13">
        <v>4.2215499999999997</v>
      </c>
      <c r="O1071" s="13">
        <v>4.2215499999999997</v>
      </c>
      <c r="P1071" s="13">
        <v>4.2215499999999997</v>
      </c>
      <c r="Q1071" s="13">
        <v>4.2215499999999997</v>
      </c>
      <c r="R1071" s="13">
        <v>4.2215499999999997</v>
      </c>
      <c r="S1071" s="13">
        <v>4.2215499999999997</v>
      </c>
      <c r="T1071" s="13">
        <v>4.2215499999999997</v>
      </c>
      <c r="U1071" s="13">
        <v>4.2215499999999997</v>
      </c>
      <c r="V1071" s="13">
        <v>4.2215499999999997</v>
      </c>
      <c r="W1071" s="13">
        <v>4.2215499999999997</v>
      </c>
      <c r="X1071" s="13">
        <v>4.2215499999999997</v>
      </c>
      <c r="Y1071" s="30">
        <v>4.2215499999999997</v>
      </c>
      <c r="Z1071" s="14">
        <v>50.6586</v>
      </c>
      <c r="AA1071" s="13">
        <v>4.2215499999999997</v>
      </c>
      <c r="AB1071" s="13">
        <v>4.2215499999999997</v>
      </c>
      <c r="AC1071" s="42">
        <f t="shared" si="65"/>
        <v>8.4430999999999994</v>
      </c>
      <c r="AD1071" s="42">
        <f t="shared" si="66"/>
        <v>0</v>
      </c>
      <c r="AE1071" s="42">
        <f t="shared" si="67"/>
        <v>0</v>
      </c>
      <c r="AF1071" s="42">
        <f t="shared" si="68"/>
        <v>0</v>
      </c>
    </row>
    <row r="1072" spans="1:32" hidden="1" x14ac:dyDescent="0.15">
      <c r="A1072" s="12" t="s">
        <v>2949</v>
      </c>
      <c r="B1072" s="12">
        <v>55</v>
      </c>
      <c r="C1072" s="12" t="s">
        <v>413</v>
      </c>
      <c r="D1072" s="12" t="s">
        <v>6</v>
      </c>
      <c r="E1072" s="12" t="s">
        <v>6</v>
      </c>
      <c r="F1072" s="12" t="s">
        <v>352</v>
      </c>
      <c r="G1072" s="12" t="s">
        <v>2950</v>
      </c>
      <c r="H1072" s="12" t="s">
        <v>374</v>
      </c>
      <c r="I1072" s="12" t="s">
        <v>375</v>
      </c>
      <c r="J1072" s="12" t="s">
        <v>2951</v>
      </c>
      <c r="K1072" s="12" t="s">
        <v>1097</v>
      </c>
      <c r="L1072" s="12" t="s">
        <v>481</v>
      </c>
      <c r="M1072" s="12" t="s">
        <v>376</v>
      </c>
      <c r="N1072" s="13">
        <v>2.9295</v>
      </c>
      <c r="O1072" s="13">
        <v>2.9295</v>
      </c>
      <c r="P1072" s="13">
        <v>2.9295</v>
      </c>
      <c r="Q1072" s="13">
        <v>2.9295</v>
      </c>
      <c r="R1072" s="13">
        <v>2.9295</v>
      </c>
      <c r="S1072" s="13">
        <v>2.9295</v>
      </c>
      <c r="T1072" s="13">
        <v>2.9295</v>
      </c>
      <c r="U1072" s="13">
        <v>2.9295</v>
      </c>
      <c r="V1072" s="13">
        <v>2.9295</v>
      </c>
      <c r="W1072" s="13">
        <v>2.9295</v>
      </c>
      <c r="X1072" s="13">
        <v>2.9295</v>
      </c>
      <c r="Y1072" s="30">
        <v>2.9295</v>
      </c>
      <c r="Z1072" s="14">
        <v>35.154000000000003</v>
      </c>
      <c r="AA1072" s="13">
        <v>2.9295</v>
      </c>
      <c r="AB1072" s="13">
        <v>2.9295</v>
      </c>
      <c r="AC1072" s="42">
        <f t="shared" si="65"/>
        <v>5.859</v>
      </c>
      <c r="AD1072" s="42">
        <f t="shared" si="66"/>
        <v>0</v>
      </c>
      <c r="AE1072" s="42">
        <f t="shared" si="67"/>
        <v>0</v>
      </c>
      <c r="AF1072" s="42">
        <f t="shared" si="68"/>
        <v>0</v>
      </c>
    </row>
    <row r="1073" spans="1:32" hidden="1" x14ac:dyDescent="0.15">
      <c r="A1073" s="12" t="s">
        <v>2952</v>
      </c>
      <c r="B1073" s="12">
        <v>55</v>
      </c>
      <c r="C1073" s="12" t="s">
        <v>413</v>
      </c>
      <c r="D1073" s="12" t="s">
        <v>6</v>
      </c>
      <c r="E1073" s="12" t="s">
        <v>6</v>
      </c>
      <c r="F1073" s="12" t="s">
        <v>352</v>
      </c>
      <c r="G1073" s="12" t="s">
        <v>2953</v>
      </c>
      <c r="H1073" s="12" t="s">
        <v>374</v>
      </c>
      <c r="I1073" s="12" t="s">
        <v>375</v>
      </c>
      <c r="J1073" s="12" t="s">
        <v>2951</v>
      </c>
      <c r="K1073" s="12" t="s">
        <v>1097</v>
      </c>
      <c r="L1073" s="12" t="s">
        <v>481</v>
      </c>
      <c r="M1073" s="12" t="s">
        <v>376</v>
      </c>
      <c r="N1073" s="13">
        <v>1.867</v>
      </c>
      <c r="O1073" s="13">
        <v>1.867</v>
      </c>
      <c r="P1073" s="13">
        <v>1.867</v>
      </c>
      <c r="Q1073" s="13">
        <v>1.867</v>
      </c>
      <c r="R1073" s="13">
        <v>1.867</v>
      </c>
      <c r="S1073" s="13">
        <v>1.867</v>
      </c>
      <c r="T1073" s="13">
        <v>1.867</v>
      </c>
      <c r="U1073" s="13">
        <v>1.867</v>
      </c>
      <c r="V1073" s="13">
        <v>1.867</v>
      </c>
      <c r="W1073" s="13">
        <v>1.867</v>
      </c>
      <c r="X1073" s="13">
        <v>1.867</v>
      </c>
      <c r="Y1073" s="30">
        <v>1.867</v>
      </c>
      <c r="Z1073" s="14">
        <v>22.404</v>
      </c>
      <c r="AA1073" s="13">
        <v>1.867</v>
      </c>
      <c r="AB1073" s="13">
        <v>1.867</v>
      </c>
      <c r="AC1073" s="42">
        <f t="shared" si="65"/>
        <v>3.734</v>
      </c>
      <c r="AD1073" s="42">
        <f t="shared" si="66"/>
        <v>0</v>
      </c>
      <c r="AE1073" s="42">
        <f t="shared" si="67"/>
        <v>0</v>
      </c>
      <c r="AF1073" s="42">
        <f t="shared" si="68"/>
        <v>0</v>
      </c>
    </row>
    <row r="1074" spans="1:32" hidden="1" x14ac:dyDescent="0.15">
      <c r="A1074" s="12" t="s">
        <v>2954</v>
      </c>
      <c r="B1074" s="12">
        <v>55</v>
      </c>
      <c r="C1074" s="12" t="s">
        <v>413</v>
      </c>
      <c r="D1074" s="12" t="s">
        <v>6</v>
      </c>
      <c r="E1074" s="12" t="s">
        <v>6</v>
      </c>
      <c r="F1074" s="12" t="s">
        <v>352</v>
      </c>
      <c r="G1074" s="12" t="s">
        <v>2955</v>
      </c>
      <c r="H1074" s="12" t="s">
        <v>374</v>
      </c>
      <c r="I1074" s="12" t="s">
        <v>375</v>
      </c>
      <c r="J1074" s="12" t="s">
        <v>2956</v>
      </c>
      <c r="K1074" s="12" t="s">
        <v>1097</v>
      </c>
      <c r="L1074" s="12" t="s">
        <v>481</v>
      </c>
      <c r="M1074" s="12" t="s">
        <v>376</v>
      </c>
      <c r="N1074" s="13">
        <v>2.9295</v>
      </c>
      <c r="O1074" s="13">
        <v>2.9295</v>
      </c>
      <c r="P1074" s="13">
        <v>2.9295</v>
      </c>
      <c r="Q1074" s="13">
        <v>2.9295</v>
      </c>
      <c r="R1074" s="13">
        <v>2.9295</v>
      </c>
      <c r="S1074" s="13">
        <v>2.9295</v>
      </c>
      <c r="T1074" s="13">
        <v>2.9295</v>
      </c>
      <c r="U1074" s="13">
        <v>2.9295</v>
      </c>
      <c r="V1074" s="13">
        <v>2.9295</v>
      </c>
      <c r="W1074" s="13">
        <v>2.9295</v>
      </c>
      <c r="X1074" s="13">
        <v>2.9295</v>
      </c>
      <c r="Y1074" s="30">
        <v>2.9295</v>
      </c>
      <c r="Z1074" s="14">
        <v>35.154000000000003</v>
      </c>
      <c r="AA1074" s="13">
        <v>2.9295</v>
      </c>
      <c r="AB1074" s="13">
        <v>2.9295</v>
      </c>
      <c r="AC1074" s="42">
        <f t="shared" si="65"/>
        <v>5.859</v>
      </c>
      <c r="AD1074" s="42">
        <f t="shared" si="66"/>
        <v>0</v>
      </c>
      <c r="AE1074" s="42">
        <f t="shared" si="67"/>
        <v>0</v>
      </c>
      <c r="AF1074" s="42">
        <f t="shared" si="68"/>
        <v>0</v>
      </c>
    </row>
    <row r="1075" spans="1:32" hidden="1" x14ac:dyDescent="0.15">
      <c r="A1075" s="12" t="s">
        <v>2957</v>
      </c>
      <c r="B1075" s="12">
        <v>55</v>
      </c>
      <c r="C1075" s="12" t="s">
        <v>413</v>
      </c>
      <c r="D1075" s="12" t="s">
        <v>6</v>
      </c>
      <c r="E1075" s="12" t="s">
        <v>6</v>
      </c>
      <c r="F1075" s="12" t="s">
        <v>352</v>
      </c>
      <c r="G1075" s="12" t="s">
        <v>2958</v>
      </c>
      <c r="H1075" s="12" t="s">
        <v>374</v>
      </c>
      <c r="I1075" s="12" t="s">
        <v>375</v>
      </c>
      <c r="J1075" s="12" t="s">
        <v>2956</v>
      </c>
      <c r="K1075" s="12" t="s">
        <v>1097</v>
      </c>
      <c r="L1075" s="12" t="s">
        <v>481</v>
      </c>
      <c r="M1075" s="12" t="s">
        <v>376</v>
      </c>
      <c r="N1075" s="13">
        <v>1.867</v>
      </c>
      <c r="O1075" s="13">
        <v>1.867</v>
      </c>
      <c r="P1075" s="13">
        <v>1.867</v>
      </c>
      <c r="Q1075" s="13">
        <v>1.867</v>
      </c>
      <c r="R1075" s="13">
        <v>1.867</v>
      </c>
      <c r="S1075" s="13">
        <v>1.867</v>
      </c>
      <c r="T1075" s="13">
        <v>1.867</v>
      </c>
      <c r="U1075" s="13">
        <v>1.867</v>
      </c>
      <c r="V1075" s="13">
        <v>1.867</v>
      </c>
      <c r="W1075" s="13">
        <v>1.867</v>
      </c>
      <c r="X1075" s="13">
        <v>1.867</v>
      </c>
      <c r="Y1075" s="30">
        <v>1.867</v>
      </c>
      <c r="Z1075" s="14">
        <v>22.404</v>
      </c>
      <c r="AA1075" s="13">
        <v>1.867</v>
      </c>
      <c r="AB1075" s="13">
        <v>1.867</v>
      </c>
      <c r="AC1075" s="42">
        <f t="shared" si="65"/>
        <v>3.734</v>
      </c>
      <c r="AD1075" s="42">
        <f t="shared" si="66"/>
        <v>0</v>
      </c>
      <c r="AE1075" s="42">
        <f t="shared" si="67"/>
        <v>0</v>
      </c>
      <c r="AF1075" s="42">
        <f t="shared" si="68"/>
        <v>0</v>
      </c>
    </row>
    <row r="1076" spans="1:32" hidden="1" x14ac:dyDescent="0.15">
      <c r="A1076" s="12" t="s">
        <v>2959</v>
      </c>
      <c r="B1076" s="12">
        <v>55</v>
      </c>
      <c r="C1076" s="12" t="s">
        <v>413</v>
      </c>
      <c r="D1076" s="12" t="s">
        <v>6</v>
      </c>
      <c r="E1076" s="12" t="s">
        <v>6</v>
      </c>
      <c r="F1076" s="12" t="s">
        <v>352</v>
      </c>
      <c r="G1076" s="12" t="s">
        <v>2960</v>
      </c>
      <c r="H1076" s="12" t="s">
        <v>374</v>
      </c>
      <c r="I1076" s="12" t="s">
        <v>375</v>
      </c>
      <c r="J1076" s="12" t="s">
        <v>2961</v>
      </c>
      <c r="K1076" s="12" t="s">
        <v>1097</v>
      </c>
      <c r="L1076" s="12" t="s">
        <v>481</v>
      </c>
      <c r="M1076" s="12" t="s">
        <v>376</v>
      </c>
      <c r="N1076" s="13">
        <v>1.867</v>
      </c>
      <c r="O1076" s="13">
        <v>1.867</v>
      </c>
      <c r="P1076" s="13">
        <v>1.867</v>
      </c>
      <c r="Q1076" s="13">
        <v>1.867</v>
      </c>
      <c r="R1076" s="13">
        <v>1.867</v>
      </c>
      <c r="S1076" s="13">
        <v>1.867</v>
      </c>
      <c r="T1076" s="13">
        <v>1.867</v>
      </c>
      <c r="U1076" s="13">
        <v>1.867</v>
      </c>
      <c r="V1076" s="13">
        <v>1.867</v>
      </c>
      <c r="W1076" s="13">
        <v>1.867</v>
      </c>
      <c r="X1076" s="13">
        <v>1.867</v>
      </c>
      <c r="Y1076" s="30">
        <v>1.867</v>
      </c>
      <c r="Z1076" s="14">
        <v>22.404</v>
      </c>
      <c r="AA1076" s="13">
        <v>1.867</v>
      </c>
      <c r="AB1076" s="13">
        <v>1.867</v>
      </c>
      <c r="AC1076" s="42">
        <f t="shared" si="65"/>
        <v>3.734</v>
      </c>
      <c r="AD1076" s="42">
        <f t="shared" si="66"/>
        <v>0</v>
      </c>
      <c r="AE1076" s="42">
        <f t="shared" si="67"/>
        <v>0</v>
      </c>
      <c r="AF1076" s="42">
        <f t="shared" si="68"/>
        <v>0</v>
      </c>
    </row>
    <row r="1077" spans="1:32" hidden="1" x14ac:dyDescent="0.15">
      <c r="A1077" s="12" t="s">
        <v>2962</v>
      </c>
      <c r="B1077" s="12">
        <v>55</v>
      </c>
      <c r="C1077" s="12" t="s">
        <v>413</v>
      </c>
      <c r="D1077" s="12" t="s">
        <v>6</v>
      </c>
      <c r="E1077" s="12" t="s">
        <v>6</v>
      </c>
      <c r="F1077" s="12" t="s">
        <v>352</v>
      </c>
      <c r="G1077" s="12" t="s">
        <v>2963</v>
      </c>
      <c r="H1077" s="12" t="s">
        <v>374</v>
      </c>
      <c r="I1077" s="12" t="s">
        <v>375</v>
      </c>
      <c r="J1077" s="12" t="s">
        <v>2964</v>
      </c>
      <c r="K1077" s="12" t="s">
        <v>1097</v>
      </c>
      <c r="L1077" s="12" t="s">
        <v>481</v>
      </c>
      <c r="M1077" s="12" t="s">
        <v>376</v>
      </c>
      <c r="N1077" s="13">
        <v>2.9295</v>
      </c>
      <c r="O1077" s="13">
        <v>2.9295</v>
      </c>
      <c r="P1077" s="13">
        <v>2.9295</v>
      </c>
      <c r="Q1077" s="13">
        <v>2.9295</v>
      </c>
      <c r="R1077" s="13">
        <v>2.9295</v>
      </c>
      <c r="S1077" s="13">
        <v>2.9295</v>
      </c>
      <c r="T1077" s="13">
        <v>2.9295</v>
      </c>
      <c r="U1077" s="13">
        <v>2.9295</v>
      </c>
      <c r="V1077" s="13">
        <v>2.9295</v>
      </c>
      <c r="W1077" s="13">
        <v>2.9295</v>
      </c>
      <c r="X1077" s="13">
        <v>2.9295</v>
      </c>
      <c r="Y1077" s="30">
        <v>2.9295</v>
      </c>
      <c r="Z1077" s="14">
        <v>35.154000000000003</v>
      </c>
      <c r="AA1077" s="13">
        <v>2.9295</v>
      </c>
      <c r="AB1077" s="13">
        <v>2.9295</v>
      </c>
      <c r="AC1077" s="42">
        <f t="shared" si="65"/>
        <v>5.859</v>
      </c>
      <c r="AD1077" s="42">
        <f t="shared" si="66"/>
        <v>0</v>
      </c>
      <c r="AE1077" s="42">
        <f t="shared" si="67"/>
        <v>0</v>
      </c>
      <c r="AF1077" s="42">
        <f t="shared" si="68"/>
        <v>0</v>
      </c>
    </row>
    <row r="1078" spans="1:32" hidden="1" x14ac:dyDescent="0.15">
      <c r="A1078" s="12" t="s">
        <v>2965</v>
      </c>
      <c r="B1078" s="12">
        <v>55</v>
      </c>
      <c r="C1078" s="12" t="s">
        <v>413</v>
      </c>
      <c r="D1078" s="12" t="s">
        <v>6</v>
      </c>
      <c r="E1078" s="12" t="s">
        <v>6</v>
      </c>
      <c r="F1078" s="12" t="s">
        <v>352</v>
      </c>
      <c r="G1078" s="12" t="s">
        <v>2966</v>
      </c>
      <c r="H1078" s="12" t="s">
        <v>374</v>
      </c>
      <c r="I1078" s="12" t="s">
        <v>375</v>
      </c>
      <c r="J1078" s="12" t="s">
        <v>2967</v>
      </c>
      <c r="K1078" s="12" t="s">
        <v>1097</v>
      </c>
      <c r="L1078" s="12" t="s">
        <v>481</v>
      </c>
      <c r="M1078" s="12" t="s">
        <v>376</v>
      </c>
      <c r="N1078" s="13">
        <v>1.867</v>
      </c>
      <c r="O1078" s="13">
        <v>1.867</v>
      </c>
      <c r="P1078" s="13">
        <v>1.867</v>
      </c>
      <c r="Q1078" s="13">
        <v>1.867</v>
      </c>
      <c r="R1078" s="13">
        <v>1.867</v>
      </c>
      <c r="S1078" s="13">
        <v>1.867</v>
      </c>
      <c r="T1078" s="13">
        <v>1.867</v>
      </c>
      <c r="U1078" s="13">
        <v>1.867</v>
      </c>
      <c r="V1078" s="13">
        <v>1.867</v>
      </c>
      <c r="W1078" s="13">
        <v>1.867</v>
      </c>
      <c r="X1078" s="13">
        <v>1.867</v>
      </c>
      <c r="Y1078" s="30">
        <v>1.867</v>
      </c>
      <c r="Z1078" s="14">
        <v>22.404</v>
      </c>
      <c r="AA1078" s="13">
        <v>1.867</v>
      </c>
      <c r="AB1078" s="13">
        <v>1.867</v>
      </c>
      <c r="AC1078" s="42">
        <f t="shared" si="65"/>
        <v>3.734</v>
      </c>
      <c r="AD1078" s="42">
        <f t="shared" si="66"/>
        <v>0</v>
      </c>
      <c r="AE1078" s="42">
        <f t="shared" si="67"/>
        <v>0</v>
      </c>
      <c r="AF1078" s="42">
        <f t="shared" si="68"/>
        <v>0</v>
      </c>
    </row>
    <row r="1079" spans="1:32" hidden="1" x14ac:dyDescent="0.15">
      <c r="A1079" s="12" t="s">
        <v>2968</v>
      </c>
      <c r="B1079" s="12">
        <v>55</v>
      </c>
      <c r="C1079" s="12" t="s">
        <v>413</v>
      </c>
      <c r="D1079" s="12" t="s">
        <v>6</v>
      </c>
      <c r="E1079" s="12" t="s">
        <v>6</v>
      </c>
      <c r="F1079" s="12" t="s">
        <v>352</v>
      </c>
      <c r="G1079" s="12" t="s">
        <v>2969</v>
      </c>
      <c r="H1079" s="12" t="s">
        <v>374</v>
      </c>
      <c r="I1079" s="12" t="s">
        <v>375</v>
      </c>
      <c r="J1079" s="12" t="s">
        <v>2970</v>
      </c>
      <c r="K1079" s="12" t="s">
        <v>1097</v>
      </c>
      <c r="L1079" s="12" t="s">
        <v>481</v>
      </c>
      <c r="M1079" s="12" t="s">
        <v>376</v>
      </c>
      <c r="N1079" s="13">
        <v>8.7885000000000009</v>
      </c>
      <c r="O1079" s="13">
        <v>8.7885000000000009</v>
      </c>
      <c r="P1079" s="13">
        <v>8.7885000000000009</v>
      </c>
      <c r="Q1079" s="13">
        <v>8.7885000000000009</v>
      </c>
      <c r="R1079" s="13">
        <v>8.7885000000000009</v>
      </c>
      <c r="S1079" s="13">
        <v>8.7885000000000009</v>
      </c>
      <c r="T1079" s="13">
        <v>8.7885000000000009</v>
      </c>
      <c r="U1079" s="13">
        <v>8.7885000000000009</v>
      </c>
      <c r="V1079" s="13">
        <v>8.7885000000000009</v>
      </c>
      <c r="W1079" s="13">
        <v>8.7885000000000009</v>
      </c>
      <c r="X1079" s="13">
        <v>8.7885000000000009</v>
      </c>
      <c r="Y1079" s="30">
        <v>8.7885000000000009</v>
      </c>
      <c r="Z1079" s="14">
        <v>105.462</v>
      </c>
      <c r="AA1079" s="13">
        <v>8.7885000000000009</v>
      </c>
      <c r="AB1079" s="13">
        <v>8.7885000000000009</v>
      </c>
      <c r="AC1079" s="42">
        <f t="shared" si="65"/>
        <v>17.577000000000002</v>
      </c>
      <c r="AD1079" s="42">
        <f t="shared" si="66"/>
        <v>0</v>
      </c>
      <c r="AE1079" s="42">
        <f t="shared" si="67"/>
        <v>0</v>
      </c>
      <c r="AF1079" s="42">
        <f t="shared" si="68"/>
        <v>0</v>
      </c>
    </row>
    <row r="1080" spans="1:32" hidden="1" x14ac:dyDescent="0.15">
      <c r="A1080" s="12" t="s">
        <v>2971</v>
      </c>
      <c r="B1080" s="12">
        <v>55</v>
      </c>
      <c r="C1080" s="12" t="s">
        <v>413</v>
      </c>
      <c r="D1080" s="12" t="s">
        <v>6</v>
      </c>
      <c r="E1080" s="12" t="s">
        <v>6</v>
      </c>
      <c r="F1080" s="12" t="s">
        <v>352</v>
      </c>
      <c r="G1080" s="12" t="s">
        <v>2972</v>
      </c>
      <c r="H1080" s="12" t="s">
        <v>374</v>
      </c>
      <c r="I1080" s="12" t="s">
        <v>375</v>
      </c>
      <c r="J1080" s="12" t="s">
        <v>2970</v>
      </c>
      <c r="K1080" s="12" t="s">
        <v>1097</v>
      </c>
      <c r="L1080" s="12" t="s">
        <v>481</v>
      </c>
      <c r="M1080" s="12" t="s">
        <v>376</v>
      </c>
      <c r="N1080" s="13">
        <v>4.2215499999999997</v>
      </c>
      <c r="O1080" s="13">
        <v>4.2215499999999997</v>
      </c>
      <c r="P1080" s="13">
        <v>4.2215499999999997</v>
      </c>
      <c r="Q1080" s="13">
        <v>4.2215499999999997</v>
      </c>
      <c r="R1080" s="13">
        <v>4.2215499999999997</v>
      </c>
      <c r="S1080" s="13">
        <v>4.2215499999999997</v>
      </c>
      <c r="T1080" s="13">
        <v>4.2215499999999997</v>
      </c>
      <c r="U1080" s="13">
        <v>4.2215499999999997</v>
      </c>
      <c r="V1080" s="13">
        <v>4.2215499999999997</v>
      </c>
      <c r="W1080" s="13">
        <v>4.2215499999999997</v>
      </c>
      <c r="X1080" s="13">
        <v>4.2215499999999997</v>
      </c>
      <c r="Y1080" s="30">
        <v>4.2215499999999997</v>
      </c>
      <c r="Z1080" s="14">
        <v>50.6586</v>
      </c>
      <c r="AA1080" s="13">
        <v>4.2215499999999997</v>
      </c>
      <c r="AB1080" s="13">
        <v>4.2215499999999997</v>
      </c>
      <c r="AC1080" s="42">
        <f t="shared" si="65"/>
        <v>8.4430999999999994</v>
      </c>
      <c r="AD1080" s="42">
        <f t="shared" si="66"/>
        <v>0</v>
      </c>
      <c r="AE1080" s="42">
        <f t="shared" si="67"/>
        <v>0</v>
      </c>
      <c r="AF1080" s="42">
        <f t="shared" si="68"/>
        <v>0</v>
      </c>
    </row>
    <row r="1081" spans="1:32" hidden="1" x14ac:dyDescent="0.15">
      <c r="A1081" s="12" t="s">
        <v>2973</v>
      </c>
      <c r="B1081" s="12">
        <v>55</v>
      </c>
      <c r="C1081" s="12" t="s">
        <v>413</v>
      </c>
      <c r="D1081" s="12" t="s">
        <v>6</v>
      </c>
      <c r="E1081" s="12" t="s">
        <v>6</v>
      </c>
      <c r="F1081" s="12" t="s">
        <v>352</v>
      </c>
      <c r="G1081" s="12" t="s">
        <v>2974</v>
      </c>
      <c r="H1081" s="12" t="s">
        <v>374</v>
      </c>
      <c r="I1081" s="12" t="s">
        <v>375</v>
      </c>
      <c r="J1081" s="12" t="s">
        <v>2975</v>
      </c>
      <c r="K1081" s="12" t="s">
        <v>1097</v>
      </c>
      <c r="L1081" s="12" t="s">
        <v>481</v>
      </c>
      <c r="M1081" s="12" t="s">
        <v>376</v>
      </c>
      <c r="N1081" s="13">
        <v>2.9295</v>
      </c>
      <c r="O1081" s="13">
        <v>2.9295</v>
      </c>
      <c r="P1081" s="13">
        <v>2.9295</v>
      </c>
      <c r="Q1081" s="13">
        <v>2.9295</v>
      </c>
      <c r="R1081" s="13">
        <v>2.9295</v>
      </c>
      <c r="S1081" s="13">
        <v>2.9295</v>
      </c>
      <c r="T1081" s="13">
        <v>2.9295</v>
      </c>
      <c r="U1081" s="13">
        <v>2.9295</v>
      </c>
      <c r="V1081" s="13">
        <v>2.9295</v>
      </c>
      <c r="W1081" s="13">
        <v>2.9295</v>
      </c>
      <c r="X1081" s="13">
        <v>2.9295</v>
      </c>
      <c r="Y1081" s="30">
        <v>2.9295</v>
      </c>
      <c r="Z1081" s="14">
        <v>35.154000000000003</v>
      </c>
      <c r="AA1081" s="13">
        <v>2.9295</v>
      </c>
      <c r="AB1081" s="13">
        <v>2.9295</v>
      </c>
      <c r="AC1081" s="42">
        <f t="shared" si="65"/>
        <v>5.859</v>
      </c>
      <c r="AD1081" s="42">
        <f t="shared" si="66"/>
        <v>0</v>
      </c>
      <c r="AE1081" s="42">
        <f t="shared" si="67"/>
        <v>0</v>
      </c>
      <c r="AF1081" s="42">
        <f t="shared" si="68"/>
        <v>0</v>
      </c>
    </row>
    <row r="1082" spans="1:32" hidden="1" x14ac:dyDescent="0.15">
      <c r="A1082" s="12" t="s">
        <v>2976</v>
      </c>
      <c r="B1082" s="12">
        <v>55</v>
      </c>
      <c r="C1082" s="12" t="s">
        <v>413</v>
      </c>
      <c r="D1082" s="12" t="s">
        <v>6</v>
      </c>
      <c r="E1082" s="12" t="s">
        <v>6</v>
      </c>
      <c r="F1082" s="12" t="s">
        <v>352</v>
      </c>
      <c r="G1082" s="12" t="s">
        <v>2977</v>
      </c>
      <c r="H1082" s="12" t="s">
        <v>374</v>
      </c>
      <c r="I1082" s="12" t="s">
        <v>375</v>
      </c>
      <c r="J1082" s="12" t="s">
        <v>2978</v>
      </c>
      <c r="K1082" s="12" t="s">
        <v>1097</v>
      </c>
      <c r="L1082" s="12" t="s">
        <v>481</v>
      </c>
      <c r="M1082" s="12" t="s">
        <v>376</v>
      </c>
      <c r="N1082" s="13">
        <v>4.2215499999999997</v>
      </c>
      <c r="O1082" s="13">
        <v>4.2215499999999997</v>
      </c>
      <c r="P1082" s="13">
        <v>4.2215499999999997</v>
      </c>
      <c r="Q1082" s="13">
        <v>4.2215499999999997</v>
      </c>
      <c r="R1082" s="13">
        <v>4.2215499999999997</v>
      </c>
      <c r="S1082" s="13">
        <v>4.2215499999999997</v>
      </c>
      <c r="T1082" s="13">
        <v>4.2215499999999997</v>
      </c>
      <c r="U1082" s="13">
        <v>4.2215499999999997</v>
      </c>
      <c r="V1082" s="13">
        <v>4.2215499999999997</v>
      </c>
      <c r="W1082" s="13">
        <v>4.2215499999999997</v>
      </c>
      <c r="X1082" s="13">
        <v>4.2215499999999997</v>
      </c>
      <c r="Y1082" s="30">
        <v>4.2215499999999997</v>
      </c>
      <c r="Z1082" s="14">
        <v>50.6586</v>
      </c>
      <c r="AA1082" s="13">
        <v>4.2215499999999997</v>
      </c>
      <c r="AB1082" s="13">
        <v>4.2215499999999997</v>
      </c>
      <c r="AC1082" s="42">
        <f t="shared" si="65"/>
        <v>8.4430999999999994</v>
      </c>
      <c r="AD1082" s="42">
        <f t="shared" si="66"/>
        <v>0</v>
      </c>
      <c r="AE1082" s="42">
        <f t="shared" si="67"/>
        <v>0</v>
      </c>
      <c r="AF1082" s="42">
        <f t="shared" si="68"/>
        <v>0</v>
      </c>
    </row>
    <row r="1083" spans="1:32" hidden="1" x14ac:dyDescent="0.15">
      <c r="A1083" s="12" t="s">
        <v>2979</v>
      </c>
      <c r="B1083" s="12">
        <v>55</v>
      </c>
      <c r="C1083" s="12" t="s">
        <v>413</v>
      </c>
      <c r="D1083" s="12" t="s">
        <v>6</v>
      </c>
      <c r="E1083" s="12" t="s">
        <v>6</v>
      </c>
      <c r="F1083" s="12" t="s">
        <v>352</v>
      </c>
      <c r="G1083" s="12" t="s">
        <v>2980</v>
      </c>
      <c r="H1083" s="12" t="s">
        <v>374</v>
      </c>
      <c r="I1083" s="12" t="s">
        <v>375</v>
      </c>
      <c r="J1083" s="12" t="s">
        <v>2981</v>
      </c>
      <c r="K1083" s="12" t="s">
        <v>1097</v>
      </c>
      <c r="L1083" s="12" t="s">
        <v>481</v>
      </c>
      <c r="M1083" s="12" t="s">
        <v>376</v>
      </c>
      <c r="N1083" s="13">
        <v>2.9295</v>
      </c>
      <c r="O1083" s="13">
        <v>2.9295</v>
      </c>
      <c r="P1083" s="13">
        <v>2.9295</v>
      </c>
      <c r="Q1083" s="13">
        <v>2.9295</v>
      </c>
      <c r="R1083" s="13">
        <v>2.9295</v>
      </c>
      <c r="S1083" s="13">
        <v>2.9295</v>
      </c>
      <c r="T1083" s="13">
        <v>2.9295</v>
      </c>
      <c r="U1083" s="13">
        <v>2.9295</v>
      </c>
      <c r="V1083" s="13">
        <v>2.9295</v>
      </c>
      <c r="W1083" s="13">
        <v>2.9295</v>
      </c>
      <c r="X1083" s="13">
        <v>2.9295</v>
      </c>
      <c r="Y1083" s="30">
        <v>2.9295</v>
      </c>
      <c r="Z1083" s="14">
        <v>35.154000000000003</v>
      </c>
      <c r="AA1083" s="13">
        <v>2.9295</v>
      </c>
      <c r="AB1083" s="13">
        <v>2.9295</v>
      </c>
      <c r="AC1083" s="42">
        <f t="shared" si="65"/>
        <v>5.859</v>
      </c>
      <c r="AD1083" s="42">
        <f t="shared" si="66"/>
        <v>0</v>
      </c>
      <c r="AE1083" s="42">
        <f t="shared" si="67"/>
        <v>0</v>
      </c>
      <c r="AF1083" s="42">
        <f t="shared" si="68"/>
        <v>0</v>
      </c>
    </row>
    <row r="1084" spans="1:32" hidden="1" x14ac:dyDescent="0.15">
      <c r="A1084" s="12" t="s">
        <v>2982</v>
      </c>
      <c r="B1084" s="12">
        <v>55</v>
      </c>
      <c r="C1084" s="12" t="s">
        <v>413</v>
      </c>
      <c r="D1084" s="12" t="s">
        <v>6</v>
      </c>
      <c r="E1084" s="12" t="s">
        <v>6</v>
      </c>
      <c r="F1084" s="12" t="s">
        <v>352</v>
      </c>
      <c r="G1084" s="12" t="s">
        <v>2983</v>
      </c>
      <c r="H1084" s="12" t="s">
        <v>374</v>
      </c>
      <c r="I1084" s="12" t="s">
        <v>375</v>
      </c>
      <c r="J1084" s="12" t="s">
        <v>2981</v>
      </c>
      <c r="K1084" s="12" t="s">
        <v>1097</v>
      </c>
      <c r="L1084" s="12" t="s">
        <v>481</v>
      </c>
      <c r="M1084" s="12" t="s">
        <v>376</v>
      </c>
      <c r="N1084" s="13">
        <v>1.867</v>
      </c>
      <c r="O1084" s="13">
        <v>1.867</v>
      </c>
      <c r="P1084" s="13">
        <v>1.867</v>
      </c>
      <c r="Q1084" s="13">
        <v>1.867</v>
      </c>
      <c r="R1084" s="13">
        <v>1.867</v>
      </c>
      <c r="S1084" s="13">
        <v>1.867</v>
      </c>
      <c r="T1084" s="13">
        <v>1.867</v>
      </c>
      <c r="U1084" s="13">
        <v>1.867</v>
      </c>
      <c r="V1084" s="13">
        <v>1.867</v>
      </c>
      <c r="W1084" s="13">
        <v>1.867</v>
      </c>
      <c r="X1084" s="13">
        <v>1.867</v>
      </c>
      <c r="Y1084" s="30">
        <v>1.867</v>
      </c>
      <c r="Z1084" s="14">
        <v>22.404</v>
      </c>
      <c r="AA1084" s="13">
        <v>1.867</v>
      </c>
      <c r="AB1084" s="13">
        <v>1.867</v>
      </c>
      <c r="AC1084" s="42">
        <f t="shared" si="65"/>
        <v>3.734</v>
      </c>
      <c r="AD1084" s="42">
        <f t="shared" si="66"/>
        <v>0</v>
      </c>
      <c r="AE1084" s="42">
        <f t="shared" si="67"/>
        <v>0</v>
      </c>
      <c r="AF1084" s="42">
        <f t="shared" si="68"/>
        <v>0</v>
      </c>
    </row>
    <row r="1085" spans="1:32" hidden="1" x14ac:dyDescent="0.15">
      <c r="A1085" s="12" t="s">
        <v>2984</v>
      </c>
      <c r="B1085" s="12">
        <v>55</v>
      </c>
      <c r="C1085" s="12" t="s">
        <v>413</v>
      </c>
      <c r="D1085" s="12" t="s">
        <v>6</v>
      </c>
      <c r="E1085" s="12" t="s">
        <v>6</v>
      </c>
      <c r="F1085" s="12" t="s">
        <v>352</v>
      </c>
      <c r="G1085" s="12" t="s">
        <v>2985</v>
      </c>
      <c r="H1085" s="12" t="s">
        <v>374</v>
      </c>
      <c r="I1085" s="12" t="s">
        <v>375</v>
      </c>
      <c r="J1085" s="12" t="s">
        <v>2986</v>
      </c>
      <c r="K1085" s="12" t="s">
        <v>1097</v>
      </c>
      <c r="L1085" s="12" t="s">
        <v>481</v>
      </c>
      <c r="M1085" s="12" t="s">
        <v>376</v>
      </c>
      <c r="N1085" s="13">
        <v>2.9295</v>
      </c>
      <c r="O1085" s="13">
        <v>2.9295</v>
      </c>
      <c r="P1085" s="13">
        <v>2.9295</v>
      </c>
      <c r="Q1085" s="13">
        <v>2.9295</v>
      </c>
      <c r="R1085" s="13">
        <v>2.9295</v>
      </c>
      <c r="S1085" s="13">
        <v>2.9295</v>
      </c>
      <c r="T1085" s="13">
        <v>2.9295</v>
      </c>
      <c r="U1085" s="13">
        <v>2.9295</v>
      </c>
      <c r="V1085" s="13">
        <v>2.9295</v>
      </c>
      <c r="W1085" s="13">
        <v>2.9295</v>
      </c>
      <c r="X1085" s="13">
        <v>2.9295</v>
      </c>
      <c r="Y1085" s="30">
        <v>2.9295</v>
      </c>
      <c r="Z1085" s="14">
        <v>35.154000000000003</v>
      </c>
      <c r="AA1085" s="13">
        <v>2.9295</v>
      </c>
      <c r="AB1085" s="13">
        <v>2.9295</v>
      </c>
      <c r="AC1085" s="42">
        <f t="shared" si="65"/>
        <v>5.859</v>
      </c>
      <c r="AD1085" s="42">
        <f t="shared" si="66"/>
        <v>0</v>
      </c>
      <c r="AE1085" s="42">
        <f t="shared" si="67"/>
        <v>0</v>
      </c>
      <c r="AF1085" s="42">
        <f t="shared" si="68"/>
        <v>0</v>
      </c>
    </row>
    <row r="1086" spans="1:32" hidden="1" x14ac:dyDescent="0.15">
      <c r="A1086" s="12" t="s">
        <v>2987</v>
      </c>
      <c r="B1086" s="12">
        <v>55</v>
      </c>
      <c r="C1086" s="12" t="s">
        <v>413</v>
      </c>
      <c r="D1086" s="12" t="s">
        <v>6</v>
      </c>
      <c r="E1086" s="12" t="s">
        <v>6</v>
      </c>
      <c r="F1086" s="12" t="s">
        <v>352</v>
      </c>
      <c r="G1086" s="12" t="s">
        <v>2988</v>
      </c>
      <c r="H1086" s="12" t="s">
        <v>374</v>
      </c>
      <c r="I1086" s="12" t="s">
        <v>375</v>
      </c>
      <c r="J1086" s="12" t="s">
        <v>2989</v>
      </c>
      <c r="K1086" s="12" t="s">
        <v>1097</v>
      </c>
      <c r="L1086" s="12" t="s">
        <v>481</v>
      </c>
      <c r="M1086" s="12" t="s">
        <v>376</v>
      </c>
      <c r="N1086" s="13">
        <v>2.9295</v>
      </c>
      <c r="O1086" s="13">
        <v>2.9295</v>
      </c>
      <c r="P1086" s="13">
        <v>2.9295</v>
      </c>
      <c r="Q1086" s="13">
        <v>2.9295</v>
      </c>
      <c r="R1086" s="13">
        <v>2.9295</v>
      </c>
      <c r="S1086" s="13">
        <v>2.9295</v>
      </c>
      <c r="T1086" s="13">
        <v>2.9295</v>
      </c>
      <c r="U1086" s="13">
        <v>2.9295</v>
      </c>
      <c r="V1086" s="13">
        <v>2.9295</v>
      </c>
      <c r="W1086" s="13">
        <v>2.9295</v>
      </c>
      <c r="X1086" s="13">
        <v>2.9295</v>
      </c>
      <c r="Y1086" s="30">
        <v>2.9295</v>
      </c>
      <c r="Z1086" s="14">
        <v>35.154000000000003</v>
      </c>
      <c r="AA1086" s="13">
        <v>2.9295</v>
      </c>
      <c r="AB1086" s="13">
        <v>2.9295</v>
      </c>
      <c r="AC1086" s="42">
        <f t="shared" ref="AC1086:AC1149" si="69">SUM(AA1086:AB1086)</f>
        <v>5.859</v>
      </c>
      <c r="AD1086" s="42">
        <f t="shared" si="66"/>
        <v>0</v>
      </c>
      <c r="AE1086" s="42">
        <f t="shared" si="67"/>
        <v>0</v>
      </c>
      <c r="AF1086" s="42">
        <f t="shared" si="68"/>
        <v>0</v>
      </c>
    </row>
    <row r="1087" spans="1:32" hidden="1" x14ac:dyDescent="0.15">
      <c r="A1087" s="12" t="s">
        <v>2990</v>
      </c>
      <c r="B1087" s="12">
        <v>55</v>
      </c>
      <c r="C1087" s="12" t="s">
        <v>413</v>
      </c>
      <c r="D1087" s="12" t="s">
        <v>6</v>
      </c>
      <c r="E1087" s="12" t="s">
        <v>6</v>
      </c>
      <c r="F1087" s="12" t="s">
        <v>352</v>
      </c>
      <c r="G1087" s="12" t="s">
        <v>2991</v>
      </c>
      <c r="H1087" s="12" t="s">
        <v>374</v>
      </c>
      <c r="I1087" s="12" t="s">
        <v>375</v>
      </c>
      <c r="J1087" s="12" t="s">
        <v>2992</v>
      </c>
      <c r="K1087" s="12" t="s">
        <v>1097</v>
      </c>
      <c r="L1087" s="12" t="s">
        <v>481</v>
      </c>
      <c r="M1087" s="12" t="s">
        <v>376</v>
      </c>
      <c r="N1087" s="13">
        <v>2.9295</v>
      </c>
      <c r="O1087" s="13">
        <v>2.9295</v>
      </c>
      <c r="P1087" s="13">
        <v>2.9295</v>
      </c>
      <c r="Q1087" s="13">
        <v>2.9295</v>
      </c>
      <c r="R1087" s="13">
        <v>2.9295</v>
      </c>
      <c r="S1087" s="13">
        <v>2.9295</v>
      </c>
      <c r="T1087" s="13">
        <v>2.9295</v>
      </c>
      <c r="U1087" s="13">
        <v>2.9295</v>
      </c>
      <c r="V1087" s="13">
        <v>2.9295</v>
      </c>
      <c r="W1087" s="13">
        <v>2.9295</v>
      </c>
      <c r="X1087" s="13">
        <v>2.9295</v>
      </c>
      <c r="Y1087" s="30">
        <v>2.9295</v>
      </c>
      <c r="Z1087" s="14">
        <v>35.154000000000003</v>
      </c>
      <c r="AA1087" s="13">
        <v>2.9295</v>
      </c>
      <c r="AB1087" s="13">
        <v>2.9295</v>
      </c>
      <c r="AC1087" s="42">
        <f t="shared" si="69"/>
        <v>5.859</v>
      </c>
      <c r="AD1087" s="42">
        <f t="shared" ref="AD1087:AD1150" si="70">AA1087-N1087</f>
        <v>0</v>
      </c>
      <c r="AE1087" s="42">
        <f t="shared" ref="AE1087:AE1150" si="71">AB1087-O1087</f>
        <v>0</v>
      </c>
      <c r="AF1087" s="42">
        <f t="shared" ref="AF1087:AF1150" si="72">AD1087+AE1087</f>
        <v>0</v>
      </c>
    </row>
    <row r="1088" spans="1:32" hidden="1" x14ac:dyDescent="0.15">
      <c r="A1088" s="12" t="s">
        <v>2993</v>
      </c>
      <c r="B1088" s="12">
        <v>55</v>
      </c>
      <c r="C1088" s="12" t="s">
        <v>413</v>
      </c>
      <c r="D1088" s="12" t="s">
        <v>6</v>
      </c>
      <c r="E1088" s="12" t="s">
        <v>6</v>
      </c>
      <c r="F1088" s="12" t="s">
        <v>352</v>
      </c>
      <c r="G1088" s="12" t="s">
        <v>2994</v>
      </c>
      <c r="H1088" s="12" t="s">
        <v>374</v>
      </c>
      <c r="I1088" s="12" t="s">
        <v>375</v>
      </c>
      <c r="J1088" s="12" t="s">
        <v>2995</v>
      </c>
      <c r="K1088" s="12" t="s">
        <v>1097</v>
      </c>
      <c r="L1088" s="12" t="s">
        <v>481</v>
      </c>
      <c r="M1088" s="12" t="s">
        <v>376</v>
      </c>
      <c r="N1088" s="13">
        <v>2.9295</v>
      </c>
      <c r="O1088" s="13">
        <v>2.9295</v>
      </c>
      <c r="P1088" s="13">
        <v>2.9295</v>
      </c>
      <c r="Q1088" s="13">
        <v>2.9295</v>
      </c>
      <c r="R1088" s="13">
        <v>2.9295</v>
      </c>
      <c r="S1088" s="13">
        <v>2.9295</v>
      </c>
      <c r="T1088" s="13">
        <v>2.9295</v>
      </c>
      <c r="U1088" s="13">
        <v>2.9295</v>
      </c>
      <c r="V1088" s="13">
        <v>2.9295</v>
      </c>
      <c r="W1088" s="13">
        <v>2.9295</v>
      </c>
      <c r="X1088" s="13">
        <v>2.9295</v>
      </c>
      <c r="Y1088" s="30">
        <v>2.9295</v>
      </c>
      <c r="Z1088" s="14">
        <v>35.154000000000003</v>
      </c>
      <c r="AA1088" s="13">
        <v>2.9295</v>
      </c>
      <c r="AB1088" s="13">
        <v>2.9295</v>
      </c>
      <c r="AC1088" s="42">
        <f t="shared" si="69"/>
        <v>5.859</v>
      </c>
      <c r="AD1088" s="42">
        <f t="shared" si="70"/>
        <v>0</v>
      </c>
      <c r="AE1088" s="42">
        <f t="shared" si="71"/>
        <v>0</v>
      </c>
      <c r="AF1088" s="42">
        <f t="shared" si="72"/>
        <v>0</v>
      </c>
    </row>
    <row r="1089" spans="1:32" hidden="1" x14ac:dyDescent="0.15">
      <c r="A1089" s="12" t="s">
        <v>2996</v>
      </c>
      <c r="B1089" s="12">
        <v>55</v>
      </c>
      <c r="C1089" s="12" t="s">
        <v>413</v>
      </c>
      <c r="D1089" s="12" t="s">
        <v>6</v>
      </c>
      <c r="E1089" s="12" t="s">
        <v>6</v>
      </c>
      <c r="F1089" s="12" t="s">
        <v>352</v>
      </c>
      <c r="G1089" s="12" t="s">
        <v>2997</v>
      </c>
      <c r="H1089" s="12" t="s">
        <v>374</v>
      </c>
      <c r="I1089" s="12" t="s">
        <v>375</v>
      </c>
      <c r="J1089" s="12" t="s">
        <v>2998</v>
      </c>
      <c r="K1089" s="12" t="s">
        <v>1097</v>
      </c>
      <c r="L1089" s="12" t="s">
        <v>481</v>
      </c>
      <c r="M1089" s="12" t="s">
        <v>376</v>
      </c>
      <c r="N1089" s="13">
        <v>2.9295</v>
      </c>
      <c r="O1089" s="13">
        <v>2.9295</v>
      </c>
      <c r="P1089" s="13">
        <v>2.9295</v>
      </c>
      <c r="Q1089" s="13">
        <v>2.9295</v>
      </c>
      <c r="R1089" s="13">
        <v>2.9295</v>
      </c>
      <c r="S1089" s="13">
        <v>2.9295</v>
      </c>
      <c r="T1089" s="13">
        <v>2.9295</v>
      </c>
      <c r="U1089" s="13">
        <v>2.9295</v>
      </c>
      <c r="V1089" s="13">
        <v>2.9295</v>
      </c>
      <c r="W1089" s="13">
        <v>2.9295</v>
      </c>
      <c r="X1089" s="13">
        <v>2.9295</v>
      </c>
      <c r="Y1089" s="30">
        <v>2.9295</v>
      </c>
      <c r="Z1089" s="14">
        <v>35.154000000000003</v>
      </c>
      <c r="AA1089" s="13">
        <v>2.9295</v>
      </c>
      <c r="AB1089" s="13">
        <v>2.9295</v>
      </c>
      <c r="AC1089" s="42">
        <f t="shared" si="69"/>
        <v>5.859</v>
      </c>
      <c r="AD1089" s="42">
        <f t="shared" si="70"/>
        <v>0</v>
      </c>
      <c r="AE1089" s="42">
        <f t="shared" si="71"/>
        <v>0</v>
      </c>
      <c r="AF1089" s="42">
        <f t="shared" si="72"/>
        <v>0</v>
      </c>
    </row>
    <row r="1090" spans="1:32" hidden="1" x14ac:dyDescent="0.15">
      <c r="A1090" s="12" t="s">
        <v>2999</v>
      </c>
      <c r="B1090" s="12">
        <v>55</v>
      </c>
      <c r="C1090" s="12" t="s">
        <v>413</v>
      </c>
      <c r="D1090" s="12" t="s">
        <v>6</v>
      </c>
      <c r="E1090" s="12" t="s">
        <v>6</v>
      </c>
      <c r="F1090" s="12" t="s">
        <v>352</v>
      </c>
      <c r="G1090" s="12" t="s">
        <v>3000</v>
      </c>
      <c r="H1090" s="12" t="s">
        <v>374</v>
      </c>
      <c r="I1090" s="12" t="s">
        <v>375</v>
      </c>
      <c r="J1090" s="12" t="s">
        <v>3001</v>
      </c>
      <c r="K1090" s="12" t="s">
        <v>1097</v>
      </c>
      <c r="L1090" s="12" t="s">
        <v>481</v>
      </c>
      <c r="M1090" s="12" t="s">
        <v>376</v>
      </c>
      <c r="N1090" s="13">
        <v>2.9295</v>
      </c>
      <c r="O1090" s="13">
        <v>2.9295</v>
      </c>
      <c r="P1090" s="13">
        <v>2.9295</v>
      </c>
      <c r="Q1090" s="13">
        <v>2.9295</v>
      </c>
      <c r="R1090" s="13">
        <v>2.9295</v>
      </c>
      <c r="S1090" s="13">
        <v>2.9295</v>
      </c>
      <c r="T1090" s="13">
        <v>2.9295</v>
      </c>
      <c r="U1090" s="13">
        <v>2.9295</v>
      </c>
      <c r="V1090" s="13">
        <v>2.9295</v>
      </c>
      <c r="W1090" s="13">
        <v>2.9295</v>
      </c>
      <c r="X1090" s="13">
        <v>2.9295</v>
      </c>
      <c r="Y1090" s="30">
        <v>2.9295</v>
      </c>
      <c r="Z1090" s="14">
        <v>35.154000000000003</v>
      </c>
      <c r="AA1090" s="13">
        <v>2.9295</v>
      </c>
      <c r="AB1090" s="13">
        <v>2.9295</v>
      </c>
      <c r="AC1090" s="42">
        <f t="shared" si="69"/>
        <v>5.859</v>
      </c>
      <c r="AD1090" s="42">
        <f t="shared" si="70"/>
        <v>0</v>
      </c>
      <c r="AE1090" s="42">
        <f t="shared" si="71"/>
        <v>0</v>
      </c>
      <c r="AF1090" s="42">
        <f t="shared" si="72"/>
        <v>0</v>
      </c>
    </row>
    <row r="1091" spans="1:32" hidden="1" x14ac:dyDescent="0.15">
      <c r="A1091" s="12" t="s">
        <v>3002</v>
      </c>
      <c r="B1091" s="12">
        <v>55</v>
      </c>
      <c r="C1091" s="12" t="s">
        <v>413</v>
      </c>
      <c r="D1091" s="12" t="s">
        <v>6</v>
      </c>
      <c r="E1091" s="12" t="s">
        <v>6</v>
      </c>
      <c r="F1091" s="12" t="s">
        <v>352</v>
      </c>
      <c r="G1091" s="12" t="s">
        <v>3003</v>
      </c>
      <c r="H1091" s="12" t="s">
        <v>374</v>
      </c>
      <c r="I1091" s="12" t="s">
        <v>375</v>
      </c>
      <c r="J1091" s="12" t="s">
        <v>3004</v>
      </c>
      <c r="K1091" s="12" t="s">
        <v>1097</v>
      </c>
      <c r="L1091" s="12" t="s">
        <v>481</v>
      </c>
      <c r="M1091" s="12" t="s">
        <v>376</v>
      </c>
      <c r="N1091" s="13">
        <v>2.9295</v>
      </c>
      <c r="O1091" s="13">
        <v>2.9295</v>
      </c>
      <c r="P1091" s="13">
        <v>2.9295</v>
      </c>
      <c r="Q1091" s="13">
        <v>2.9295</v>
      </c>
      <c r="R1091" s="13">
        <v>2.9295</v>
      </c>
      <c r="S1091" s="13">
        <v>2.9295</v>
      </c>
      <c r="T1091" s="13">
        <v>2.9295</v>
      </c>
      <c r="U1091" s="13">
        <v>2.9295</v>
      </c>
      <c r="V1091" s="13">
        <v>2.9295</v>
      </c>
      <c r="W1091" s="13">
        <v>2.9295</v>
      </c>
      <c r="X1091" s="13">
        <v>2.9295</v>
      </c>
      <c r="Y1091" s="30">
        <v>2.9295</v>
      </c>
      <c r="Z1091" s="14">
        <v>35.154000000000003</v>
      </c>
      <c r="AA1091" s="13">
        <v>2.9295</v>
      </c>
      <c r="AB1091" s="13">
        <v>2.9295</v>
      </c>
      <c r="AC1091" s="42">
        <f t="shared" si="69"/>
        <v>5.859</v>
      </c>
      <c r="AD1091" s="42">
        <f t="shared" si="70"/>
        <v>0</v>
      </c>
      <c r="AE1091" s="42">
        <f t="shared" si="71"/>
        <v>0</v>
      </c>
      <c r="AF1091" s="42">
        <f t="shared" si="72"/>
        <v>0</v>
      </c>
    </row>
    <row r="1092" spans="1:32" hidden="1" x14ac:dyDescent="0.15">
      <c r="A1092" s="12" t="s">
        <v>3005</v>
      </c>
      <c r="B1092" s="12">
        <v>55</v>
      </c>
      <c r="C1092" s="12" t="s">
        <v>413</v>
      </c>
      <c r="D1092" s="12" t="s">
        <v>6</v>
      </c>
      <c r="E1092" s="12" t="s">
        <v>6</v>
      </c>
      <c r="F1092" s="12" t="s">
        <v>352</v>
      </c>
      <c r="G1092" s="12" t="s">
        <v>3006</v>
      </c>
      <c r="H1092" s="12" t="s">
        <v>374</v>
      </c>
      <c r="I1092" s="12" t="s">
        <v>375</v>
      </c>
      <c r="J1092" s="12" t="s">
        <v>3004</v>
      </c>
      <c r="K1092" s="12" t="s">
        <v>1097</v>
      </c>
      <c r="L1092" s="12" t="s">
        <v>481</v>
      </c>
      <c r="M1092" s="12" t="s">
        <v>376</v>
      </c>
      <c r="N1092" s="13">
        <v>3.734</v>
      </c>
      <c r="O1092" s="13">
        <v>3.734</v>
      </c>
      <c r="P1092" s="13">
        <v>3.734</v>
      </c>
      <c r="Q1092" s="13">
        <v>3.734</v>
      </c>
      <c r="R1092" s="13">
        <v>3.734</v>
      </c>
      <c r="S1092" s="13">
        <v>3.734</v>
      </c>
      <c r="T1092" s="13">
        <v>3.734</v>
      </c>
      <c r="U1092" s="13">
        <v>3.734</v>
      </c>
      <c r="V1092" s="13">
        <v>3.734</v>
      </c>
      <c r="W1092" s="13">
        <v>3.734</v>
      </c>
      <c r="X1092" s="13">
        <v>3.734</v>
      </c>
      <c r="Y1092" s="30">
        <v>3.734</v>
      </c>
      <c r="Z1092" s="14">
        <v>44.808</v>
      </c>
      <c r="AA1092" s="13">
        <v>3.734</v>
      </c>
      <c r="AB1092" s="13">
        <v>3.734</v>
      </c>
      <c r="AC1092" s="42">
        <f t="shared" si="69"/>
        <v>7.468</v>
      </c>
      <c r="AD1092" s="42">
        <f t="shared" si="70"/>
        <v>0</v>
      </c>
      <c r="AE1092" s="42">
        <f t="shared" si="71"/>
        <v>0</v>
      </c>
      <c r="AF1092" s="42">
        <f t="shared" si="72"/>
        <v>0</v>
      </c>
    </row>
    <row r="1093" spans="1:32" hidden="1" x14ac:dyDescent="0.15">
      <c r="A1093" s="12" t="s">
        <v>3007</v>
      </c>
      <c r="B1093" s="12">
        <v>55</v>
      </c>
      <c r="C1093" s="12" t="s">
        <v>413</v>
      </c>
      <c r="D1093" s="12" t="s">
        <v>6</v>
      </c>
      <c r="E1093" s="12" t="s">
        <v>6</v>
      </c>
      <c r="F1093" s="12" t="s">
        <v>352</v>
      </c>
      <c r="G1093" s="12" t="s">
        <v>3008</v>
      </c>
      <c r="H1093" s="12" t="s">
        <v>374</v>
      </c>
      <c r="I1093" s="12" t="s">
        <v>375</v>
      </c>
      <c r="J1093" s="12" t="s">
        <v>3009</v>
      </c>
      <c r="K1093" s="12" t="s">
        <v>1097</v>
      </c>
      <c r="L1093" s="12" t="s">
        <v>481</v>
      </c>
      <c r="M1093" s="12" t="s">
        <v>376</v>
      </c>
      <c r="N1093" s="13">
        <v>4.2215499999999997</v>
      </c>
      <c r="O1093" s="13">
        <v>4.2215499999999997</v>
      </c>
      <c r="P1093" s="13">
        <v>4.2215499999999997</v>
      </c>
      <c r="Q1093" s="13">
        <v>4.2215499999999997</v>
      </c>
      <c r="R1093" s="13">
        <v>4.2215499999999997</v>
      </c>
      <c r="S1093" s="13">
        <v>4.2215499999999997</v>
      </c>
      <c r="T1093" s="13">
        <v>4.2215499999999997</v>
      </c>
      <c r="U1093" s="13">
        <v>4.2215499999999997</v>
      </c>
      <c r="V1093" s="13">
        <v>4.2215499999999997</v>
      </c>
      <c r="W1093" s="13">
        <v>4.2215499999999997</v>
      </c>
      <c r="X1093" s="13">
        <v>4.2215499999999997</v>
      </c>
      <c r="Y1093" s="30">
        <v>4.2215499999999997</v>
      </c>
      <c r="Z1093" s="14">
        <v>50.6586</v>
      </c>
      <c r="AA1093" s="13">
        <v>4.2215499999999997</v>
      </c>
      <c r="AB1093" s="13">
        <v>4.2215499999999997</v>
      </c>
      <c r="AC1093" s="42">
        <f t="shared" si="69"/>
        <v>8.4430999999999994</v>
      </c>
      <c r="AD1093" s="42">
        <f t="shared" si="70"/>
        <v>0</v>
      </c>
      <c r="AE1093" s="42">
        <f t="shared" si="71"/>
        <v>0</v>
      </c>
      <c r="AF1093" s="42">
        <f t="shared" si="72"/>
        <v>0</v>
      </c>
    </row>
    <row r="1094" spans="1:32" hidden="1" x14ac:dyDescent="0.15">
      <c r="A1094" s="12" t="s">
        <v>3010</v>
      </c>
      <c r="B1094" s="12">
        <v>55</v>
      </c>
      <c r="C1094" s="12" t="s">
        <v>413</v>
      </c>
      <c r="D1094" s="12" t="s">
        <v>6</v>
      </c>
      <c r="E1094" s="12" t="s">
        <v>6</v>
      </c>
      <c r="F1094" s="12" t="s">
        <v>352</v>
      </c>
      <c r="G1094" s="12" t="s">
        <v>3011</v>
      </c>
      <c r="H1094" s="12" t="s">
        <v>374</v>
      </c>
      <c r="I1094" s="12" t="s">
        <v>375</v>
      </c>
      <c r="J1094" s="12" t="s">
        <v>3012</v>
      </c>
      <c r="K1094" s="12" t="s">
        <v>1097</v>
      </c>
      <c r="L1094" s="12" t="s">
        <v>481</v>
      </c>
      <c r="M1094" s="12" t="s">
        <v>376</v>
      </c>
      <c r="N1094" s="13">
        <v>2.9295</v>
      </c>
      <c r="O1094" s="13">
        <v>2.9295</v>
      </c>
      <c r="P1094" s="13">
        <v>2.9295</v>
      </c>
      <c r="Q1094" s="13">
        <v>2.9295</v>
      </c>
      <c r="R1094" s="13">
        <v>2.9295</v>
      </c>
      <c r="S1094" s="13">
        <v>2.9295</v>
      </c>
      <c r="T1094" s="13">
        <v>2.9295</v>
      </c>
      <c r="U1094" s="13">
        <v>2.9295</v>
      </c>
      <c r="V1094" s="13">
        <v>2.9295</v>
      </c>
      <c r="W1094" s="13">
        <v>2.9295</v>
      </c>
      <c r="X1094" s="13">
        <v>2.9295</v>
      </c>
      <c r="Y1094" s="30">
        <v>2.9295</v>
      </c>
      <c r="Z1094" s="14">
        <v>35.154000000000003</v>
      </c>
      <c r="AA1094" s="13">
        <v>2.9295</v>
      </c>
      <c r="AB1094" s="13">
        <v>2.9295</v>
      </c>
      <c r="AC1094" s="42">
        <f t="shared" si="69"/>
        <v>5.859</v>
      </c>
      <c r="AD1094" s="42">
        <f t="shared" si="70"/>
        <v>0</v>
      </c>
      <c r="AE1094" s="42">
        <f t="shared" si="71"/>
        <v>0</v>
      </c>
      <c r="AF1094" s="42">
        <f t="shared" si="72"/>
        <v>0</v>
      </c>
    </row>
    <row r="1095" spans="1:32" hidden="1" x14ac:dyDescent="0.15">
      <c r="A1095" s="12" t="s">
        <v>3013</v>
      </c>
      <c r="B1095" s="12">
        <v>55</v>
      </c>
      <c r="C1095" s="12" t="s">
        <v>413</v>
      </c>
      <c r="D1095" s="12" t="s">
        <v>6</v>
      </c>
      <c r="E1095" s="12" t="s">
        <v>6</v>
      </c>
      <c r="F1095" s="12" t="s">
        <v>352</v>
      </c>
      <c r="G1095" s="12" t="s">
        <v>3014</v>
      </c>
      <c r="H1095" s="12" t="s">
        <v>374</v>
      </c>
      <c r="I1095" s="12" t="s">
        <v>375</v>
      </c>
      <c r="J1095" s="12" t="s">
        <v>3015</v>
      </c>
      <c r="K1095" s="12" t="s">
        <v>1097</v>
      </c>
      <c r="L1095" s="12" t="s">
        <v>481</v>
      </c>
      <c r="M1095" s="12" t="s">
        <v>376</v>
      </c>
      <c r="N1095" s="13">
        <v>2.9295</v>
      </c>
      <c r="O1095" s="13">
        <v>2.9295</v>
      </c>
      <c r="P1095" s="13">
        <v>2.9295</v>
      </c>
      <c r="Q1095" s="13">
        <v>2.9295</v>
      </c>
      <c r="R1095" s="13">
        <v>2.9295</v>
      </c>
      <c r="S1095" s="13">
        <v>2.9295</v>
      </c>
      <c r="T1095" s="13">
        <v>2.9295</v>
      </c>
      <c r="U1095" s="13">
        <v>2.9295</v>
      </c>
      <c r="V1095" s="13">
        <v>2.9295</v>
      </c>
      <c r="W1095" s="13">
        <v>2.9295</v>
      </c>
      <c r="X1095" s="13">
        <v>2.9295</v>
      </c>
      <c r="Y1095" s="30">
        <v>2.9295</v>
      </c>
      <c r="Z1095" s="14">
        <v>35.154000000000003</v>
      </c>
      <c r="AA1095" s="13">
        <v>2.9295</v>
      </c>
      <c r="AB1095" s="13">
        <v>2.9295</v>
      </c>
      <c r="AC1095" s="42">
        <f t="shared" si="69"/>
        <v>5.859</v>
      </c>
      <c r="AD1095" s="42">
        <f t="shared" si="70"/>
        <v>0</v>
      </c>
      <c r="AE1095" s="42">
        <f t="shared" si="71"/>
        <v>0</v>
      </c>
      <c r="AF1095" s="42">
        <f t="shared" si="72"/>
        <v>0</v>
      </c>
    </row>
    <row r="1096" spans="1:32" hidden="1" x14ac:dyDescent="0.15">
      <c r="A1096" s="12" t="s">
        <v>3016</v>
      </c>
      <c r="B1096" s="12">
        <v>55</v>
      </c>
      <c r="C1096" s="12" t="s">
        <v>413</v>
      </c>
      <c r="D1096" s="12" t="s">
        <v>6</v>
      </c>
      <c r="E1096" s="12" t="s">
        <v>6</v>
      </c>
      <c r="F1096" s="12" t="s">
        <v>352</v>
      </c>
      <c r="G1096" s="12" t="s">
        <v>3017</v>
      </c>
      <c r="H1096" s="12" t="s">
        <v>374</v>
      </c>
      <c r="I1096" s="12" t="s">
        <v>375</v>
      </c>
      <c r="J1096" s="12" t="s">
        <v>3018</v>
      </c>
      <c r="K1096" s="12" t="s">
        <v>1097</v>
      </c>
      <c r="L1096" s="12" t="s">
        <v>481</v>
      </c>
      <c r="M1096" s="12" t="s">
        <v>376</v>
      </c>
      <c r="N1096" s="13">
        <v>2.9295</v>
      </c>
      <c r="O1096" s="13">
        <v>2.9295</v>
      </c>
      <c r="P1096" s="13">
        <v>2.9295</v>
      </c>
      <c r="Q1096" s="13">
        <v>2.9295</v>
      </c>
      <c r="R1096" s="13">
        <v>2.9295</v>
      </c>
      <c r="S1096" s="13">
        <v>2.9295</v>
      </c>
      <c r="T1096" s="13">
        <v>2.9295</v>
      </c>
      <c r="U1096" s="13">
        <v>2.9295</v>
      </c>
      <c r="V1096" s="13">
        <v>2.9295</v>
      </c>
      <c r="W1096" s="13">
        <v>2.9295</v>
      </c>
      <c r="X1096" s="13">
        <v>2.9295</v>
      </c>
      <c r="Y1096" s="30">
        <v>2.9295</v>
      </c>
      <c r="Z1096" s="14">
        <v>35.154000000000003</v>
      </c>
      <c r="AA1096" s="13">
        <v>2.9295</v>
      </c>
      <c r="AB1096" s="13">
        <v>2.9295</v>
      </c>
      <c r="AC1096" s="42">
        <f t="shared" si="69"/>
        <v>5.859</v>
      </c>
      <c r="AD1096" s="42">
        <f t="shared" si="70"/>
        <v>0</v>
      </c>
      <c r="AE1096" s="42">
        <f t="shared" si="71"/>
        <v>0</v>
      </c>
      <c r="AF1096" s="42">
        <f t="shared" si="72"/>
        <v>0</v>
      </c>
    </row>
    <row r="1097" spans="1:32" hidden="1" x14ac:dyDescent="0.15">
      <c r="A1097" s="12" t="s">
        <v>3019</v>
      </c>
      <c r="B1097" s="12">
        <v>55</v>
      </c>
      <c r="C1097" s="12" t="s">
        <v>413</v>
      </c>
      <c r="D1097" s="12" t="s">
        <v>6</v>
      </c>
      <c r="E1097" s="12" t="s">
        <v>6</v>
      </c>
      <c r="F1097" s="12" t="s">
        <v>352</v>
      </c>
      <c r="G1097" s="12" t="s">
        <v>3020</v>
      </c>
      <c r="H1097" s="12" t="s">
        <v>374</v>
      </c>
      <c r="I1097" s="12" t="s">
        <v>375</v>
      </c>
      <c r="J1097" s="12" t="s">
        <v>3021</v>
      </c>
      <c r="K1097" s="12" t="s">
        <v>1097</v>
      </c>
      <c r="L1097" s="12" t="s">
        <v>481</v>
      </c>
      <c r="M1097" s="12" t="s">
        <v>376</v>
      </c>
      <c r="N1097" s="13">
        <v>2.9295</v>
      </c>
      <c r="O1097" s="13">
        <v>2.9295</v>
      </c>
      <c r="P1097" s="13">
        <v>2.9295</v>
      </c>
      <c r="Q1097" s="13">
        <v>2.9295</v>
      </c>
      <c r="R1097" s="13">
        <v>2.9295</v>
      </c>
      <c r="S1097" s="13">
        <v>2.9295</v>
      </c>
      <c r="T1097" s="13">
        <v>2.9295</v>
      </c>
      <c r="U1097" s="13">
        <v>2.9295</v>
      </c>
      <c r="V1097" s="13">
        <v>2.9295</v>
      </c>
      <c r="W1097" s="13">
        <v>2.9295</v>
      </c>
      <c r="X1097" s="13">
        <v>2.9295</v>
      </c>
      <c r="Y1097" s="30">
        <v>2.9295</v>
      </c>
      <c r="Z1097" s="14">
        <v>35.154000000000003</v>
      </c>
      <c r="AA1097" s="13">
        <v>2.9295</v>
      </c>
      <c r="AB1097" s="13">
        <v>2.9295</v>
      </c>
      <c r="AC1097" s="42">
        <f t="shared" si="69"/>
        <v>5.859</v>
      </c>
      <c r="AD1097" s="42">
        <f t="shared" si="70"/>
        <v>0</v>
      </c>
      <c r="AE1097" s="42">
        <f t="shared" si="71"/>
        <v>0</v>
      </c>
      <c r="AF1097" s="42">
        <f t="shared" si="72"/>
        <v>0</v>
      </c>
    </row>
    <row r="1098" spans="1:32" hidden="1" x14ac:dyDescent="0.15">
      <c r="A1098" s="12" t="s">
        <v>3022</v>
      </c>
      <c r="B1098" s="12">
        <v>55</v>
      </c>
      <c r="C1098" s="12" t="s">
        <v>413</v>
      </c>
      <c r="D1098" s="12" t="s">
        <v>6</v>
      </c>
      <c r="E1098" s="12" t="s">
        <v>6</v>
      </c>
      <c r="F1098" s="12" t="s">
        <v>352</v>
      </c>
      <c r="G1098" s="12" t="s">
        <v>3023</v>
      </c>
      <c r="H1098" s="12" t="s">
        <v>374</v>
      </c>
      <c r="I1098" s="12" t="s">
        <v>375</v>
      </c>
      <c r="J1098" s="12" t="s">
        <v>3021</v>
      </c>
      <c r="K1098" s="12" t="s">
        <v>1097</v>
      </c>
      <c r="L1098" s="12" t="s">
        <v>481</v>
      </c>
      <c r="M1098" s="12" t="s">
        <v>376</v>
      </c>
      <c r="N1098" s="13">
        <v>1.867</v>
      </c>
      <c r="O1098" s="13">
        <v>1.867</v>
      </c>
      <c r="P1098" s="13">
        <v>1.867</v>
      </c>
      <c r="Q1098" s="13">
        <v>1.867</v>
      </c>
      <c r="R1098" s="13">
        <v>1.867</v>
      </c>
      <c r="S1098" s="13">
        <v>1.867</v>
      </c>
      <c r="T1098" s="13">
        <v>1.867</v>
      </c>
      <c r="U1098" s="13">
        <v>1.867</v>
      </c>
      <c r="V1098" s="13">
        <v>1.867</v>
      </c>
      <c r="W1098" s="13">
        <v>1.867</v>
      </c>
      <c r="X1098" s="13">
        <v>1.867</v>
      </c>
      <c r="Y1098" s="30">
        <v>1.867</v>
      </c>
      <c r="Z1098" s="14">
        <v>22.404</v>
      </c>
      <c r="AA1098" s="13">
        <v>1.867</v>
      </c>
      <c r="AB1098" s="13">
        <v>1.867</v>
      </c>
      <c r="AC1098" s="42">
        <f t="shared" si="69"/>
        <v>3.734</v>
      </c>
      <c r="AD1098" s="42">
        <f t="shared" si="70"/>
        <v>0</v>
      </c>
      <c r="AE1098" s="42">
        <f t="shared" si="71"/>
        <v>0</v>
      </c>
      <c r="AF1098" s="42">
        <f t="shared" si="72"/>
        <v>0</v>
      </c>
    </row>
    <row r="1099" spans="1:32" hidden="1" x14ac:dyDescent="0.15">
      <c r="A1099" s="12" t="s">
        <v>3024</v>
      </c>
      <c r="B1099" s="12">
        <v>55</v>
      </c>
      <c r="C1099" s="12" t="s">
        <v>413</v>
      </c>
      <c r="D1099" s="12" t="s">
        <v>6</v>
      </c>
      <c r="E1099" s="12" t="s">
        <v>6</v>
      </c>
      <c r="F1099" s="12" t="s">
        <v>352</v>
      </c>
      <c r="G1099" s="12" t="s">
        <v>3025</v>
      </c>
      <c r="H1099" s="12" t="s">
        <v>374</v>
      </c>
      <c r="I1099" s="12" t="s">
        <v>375</v>
      </c>
      <c r="J1099" s="12" t="s">
        <v>3026</v>
      </c>
      <c r="K1099" s="12" t="s">
        <v>1097</v>
      </c>
      <c r="L1099" s="12" t="s">
        <v>481</v>
      </c>
      <c r="M1099" s="12" t="s">
        <v>376</v>
      </c>
      <c r="N1099" s="13">
        <v>2.9295</v>
      </c>
      <c r="O1099" s="13">
        <v>2.9295</v>
      </c>
      <c r="P1099" s="13">
        <v>2.9295</v>
      </c>
      <c r="Q1099" s="13">
        <v>2.9295</v>
      </c>
      <c r="R1099" s="13">
        <v>2.9295</v>
      </c>
      <c r="S1099" s="13">
        <v>2.9295</v>
      </c>
      <c r="T1099" s="13">
        <v>2.9295</v>
      </c>
      <c r="U1099" s="13">
        <v>2.9295</v>
      </c>
      <c r="V1099" s="13">
        <v>2.9295</v>
      </c>
      <c r="W1099" s="13">
        <v>2.9295</v>
      </c>
      <c r="X1099" s="13">
        <v>2.9295</v>
      </c>
      <c r="Y1099" s="30">
        <v>2.9295</v>
      </c>
      <c r="Z1099" s="14">
        <v>35.154000000000003</v>
      </c>
      <c r="AA1099" s="13">
        <v>2.9295</v>
      </c>
      <c r="AB1099" s="13">
        <v>2.9295</v>
      </c>
      <c r="AC1099" s="42">
        <f t="shared" si="69"/>
        <v>5.859</v>
      </c>
      <c r="AD1099" s="42">
        <f t="shared" si="70"/>
        <v>0</v>
      </c>
      <c r="AE1099" s="42">
        <f t="shared" si="71"/>
        <v>0</v>
      </c>
      <c r="AF1099" s="42">
        <f t="shared" si="72"/>
        <v>0</v>
      </c>
    </row>
    <row r="1100" spans="1:32" hidden="1" x14ac:dyDescent="0.15">
      <c r="A1100" s="12" t="s">
        <v>3027</v>
      </c>
      <c r="B1100" s="12">
        <v>55</v>
      </c>
      <c r="C1100" s="12" t="s">
        <v>413</v>
      </c>
      <c r="D1100" s="12" t="s">
        <v>6</v>
      </c>
      <c r="E1100" s="12" t="s">
        <v>6</v>
      </c>
      <c r="F1100" s="12" t="s">
        <v>352</v>
      </c>
      <c r="G1100" s="12" t="s">
        <v>3028</v>
      </c>
      <c r="H1100" s="12" t="s">
        <v>374</v>
      </c>
      <c r="I1100" s="12" t="s">
        <v>375</v>
      </c>
      <c r="J1100" s="12" t="s">
        <v>3029</v>
      </c>
      <c r="K1100" s="12" t="s">
        <v>1097</v>
      </c>
      <c r="L1100" s="12" t="s">
        <v>481</v>
      </c>
      <c r="M1100" s="12" t="s">
        <v>376</v>
      </c>
      <c r="N1100" s="13">
        <v>2.9295</v>
      </c>
      <c r="O1100" s="13">
        <v>2.9295</v>
      </c>
      <c r="P1100" s="13">
        <v>2.9295</v>
      </c>
      <c r="Q1100" s="13">
        <v>2.9295</v>
      </c>
      <c r="R1100" s="13">
        <v>2.9295</v>
      </c>
      <c r="S1100" s="13">
        <v>2.9295</v>
      </c>
      <c r="T1100" s="13">
        <v>2.9295</v>
      </c>
      <c r="U1100" s="13">
        <v>2.9295</v>
      </c>
      <c r="V1100" s="13">
        <v>2.9295</v>
      </c>
      <c r="W1100" s="13">
        <v>2.9295</v>
      </c>
      <c r="X1100" s="13">
        <v>2.9295</v>
      </c>
      <c r="Y1100" s="30">
        <v>2.9295</v>
      </c>
      <c r="Z1100" s="14">
        <v>35.154000000000003</v>
      </c>
      <c r="AA1100" s="13">
        <v>2.9295</v>
      </c>
      <c r="AB1100" s="13">
        <v>2.9295</v>
      </c>
      <c r="AC1100" s="42">
        <f t="shared" si="69"/>
        <v>5.859</v>
      </c>
      <c r="AD1100" s="42">
        <f t="shared" si="70"/>
        <v>0</v>
      </c>
      <c r="AE1100" s="42">
        <f t="shared" si="71"/>
        <v>0</v>
      </c>
      <c r="AF1100" s="42">
        <f t="shared" si="72"/>
        <v>0</v>
      </c>
    </row>
    <row r="1101" spans="1:32" hidden="1" x14ac:dyDescent="0.15">
      <c r="A1101" s="12" t="s">
        <v>3030</v>
      </c>
      <c r="B1101" s="12">
        <v>55</v>
      </c>
      <c r="C1101" s="12" t="s">
        <v>413</v>
      </c>
      <c r="D1101" s="12" t="s">
        <v>6</v>
      </c>
      <c r="E1101" s="12" t="s">
        <v>6</v>
      </c>
      <c r="F1101" s="12" t="s">
        <v>352</v>
      </c>
      <c r="G1101" s="12" t="s">
        <v>3031</v>
      </c>
      <c r="H1101" s="12" t="s">
        <v>374</v>
      </c>
      <c r="I1101" s="12" t="s">
        <v>375</v>
      </c>
      <c r="J1101" s="12" t="s">
        <v>3032</v>
      </c>
      <c r="K1101" s="12" t="s">
        <v>1097</v>
      </c>
      <c r="L1101" s="12" t="s">
        <v>481</v>
      </c>
      <c r="M1101" s="12" t="s">
        <v>376</v>
      </c>
      <c r="N1101" s="13">
        <v>2.9295</v>
      </c>
      <c r="O1101" s="13">
        <v>2.9295</v>
      </c>
      <c r="P1101" s="13">
        <v>2.9295</v>
      </c>
      <c r="Q1101" s="13">
        <v>2.9295</v>
      </c>
      <c r="R1101" s="13">
        <v>2.9295</v>
      </c>
      <c r="S1101" s="13">
        <v>2.9295</v>
      </c>
      <c r="T1101" s="13">
        <v>2.9295</v>
      </c>
      <c r="U1101" s="13">
        <v>2.9295</v>
      </c>
      <c r="V1101" s="13">
        <v>2.9295</v>
      </c>
      <c r="W1101" s="13">
        <v>2.9295</v>
      </c>
      <c r="X1101" s="13">
        <v>2.9295</v>
      </c>
      <c r="Y1101" s="30">
        <v>2.9295</v>
      </c>
      <c r="Z1101" s="14">
        <v>35.154000000000003</v>
      </c>
      <c r="AA1101" s="13">
        <v>2.9295</v>
      </c>
      <c r="AB1101" s="13">
        <v>2.9295</v>
      </c>
      <c r="AC1101" s="42">
        <f t="shared" si="69"/>
        <v>5.859</v>
      </c>
      <c r="AD1101" s="42">
        <f t="shared" si="70"/>
        <v>0</v>
      </c>
      <c r="AE1101" s="42">
        <f t="shared" si="71"/>
        <v>0</v>
      </c>
      <c r="AF1101" s="42">
        <f t="shared" si="72"/>
        <v>0</v>
      </c>
    </row>
    <row r="1102" spans="1:32" hidden="1" x14ac:dyDescent="0.15">
      <c r="A1102" s="12" t="s">
        <v>3033</v>
      </c>
      <c r="B1102" s="12">
        <v>55</v>
      </c>
      <c r="C1102" s="12" t="s">
        <v>413</v>
      </c>
      <c r="D1102" s="12" t="s">
        <v>6</v>
      </c>
      <c r="E1102" s="12" t="s">
        <v>6</v>
      </c>
      <c r="F1102" s="12" t="s">
        <v>352</v>
      </c>
      <c r="G1102" s="12" t="s">
        <v>3034</v>
      </c>
      <c r="H1102" s="12" t="s">
        <v>374</v>
      </c>
      <c r="I1102" s="12" t="s">
        <v>375</v>
      </c>
      <c r="J1102" s="12" t="s">
        <v>3032</v>
      </c>
      <c r="K1102" s="12" t="s">
        <v>1097</v>
      </c>
      <c r="L1102" s="12" t="s">
        <v>481</v>
      </c>
      <c r="M1102" s="12" t="s">
        <v>376</v>
      </c>
      <c r="N1102" s="13">
        <v>1.2672270000000001</v>
      </c>
      <c r="O1102" s="13">
        <v>1.2672270000000001</v>
      </c>
      <c r="P1102" s="13">
        <v>1.2672270000000001</v>
      </c>
      <c r="Q1102" s="13">
        <v>1.2672270000000001</v>
      </c>
      <c r="R1102" s="13">
        <v>1.2672270000000001</v>
      </c>
      <c r="S1102" s="13">
        <v>1.2672270000000001</v>
      </c>
      <c r="T1102" s="13">
        <v>1.2672270000000001</v>
      </c>
      <c r="U1102" s="13">
        <v>1.2672270000000001</v>
      </c>
      <c r="V1102" s="13">
        <v>1.2672270000000001</v>
      </c>
      <c r="W1102" s="13">
        <v>1.2672270000000001</v>
      </c>
      <c r="X1102" s="13">
        <v>1.2672270000000001</v>
      </c>
      <c r="Y1102" s="30">
        <v>1.2672270000000001</v>
      </c>
      <c r="Z1102" s="14">
        <v>15.206723999999999</v>
      </c>
      <c r="AA1102" s="13">
        <v>1.2672270000000001</v>
      </c>
      <c r="AB1102" s="13">
        <v>1.2672270000000001</v>
      </c>
      <c r="AC1102" s="42">
        <f t="shared" si="69"/>
        <v>2.5344540000000002</v>
      </c>
      <c r="AD1102" s="42">
        <f t="shared" si="70"/>
        <v>0</v>
      </c>
      <c r="AE1102" s="42">
        <f t="shared" si="71"/>
        <v>0</v>
      </c>
      <c r="AF1102" s="42">
        <f t="shared" si="72"/>
        <v>0</v>
      </c>
    </row>
    <row r="1103" spans="1:32" hidden="1" x14ac:dyDescent="0.15">
      <c r="A1103" s="12" t="s">
        <v>3035</v>
      </c>
      <c r="B1103" s="12">
        <v>55</v>
      </c>
      <c r="C1103" s="12" t="s">
        <v>413</v>
      </c>
      <c r="D1103" s="12" t="s">
        <v>6</v>
      </c>
      <c r="E1103" s="12" t="s">
        <v>6</v>
      </c>
      <c r="F1103" s="12" t="s">
        <v>352</v>
      </c>
      <c r="G1103" s="12" t="s">
        <v>3036</v>
      </c>
      <c r="H1103" s="12" t="s">
        <v>374</v>
      </c>
      <c r="I1103" s="12" t="s">
        <v>375</v>
      </c>
      <c r="J1103" s="12" t="s">
        <v>3037</v>
      </c>
      <c r="K1103" s="12" t="s">
        <v>1097</v>
      </c>
      <c r="L1103" s="12" t="s">
        <v>481</v>
      </c>
      <c r="M1103" s="12" t="s">
        <v>376</v>
      </c>
      <c r="N1103" s="13">
        <v>2.9295</v>
      </c>
      <c r="O1103" s="13">
        <v>2.9295</v>
      </c>
      <c r="P1103" s="13">
        <v>2.9295</v>
      </c>
      <c r="Q1103" s="13">
        <v>2.9295</v>
      </c>
      <c r="R1103" s="13">
        <v>2.9295</v>
      </c>
      <c r="S1103" s="13">
        <v>2.9295</v>
      </c>
      <c r="T1103" s="13">
        <v>2.9295</v>
      </c>
      <c r="U1103" s="13">
        <v>2.9295</v>
      </c>
      <c r="V1103" s="13">
        <v>2.9295</v>
      </c>
      <c r="W1103" s="13">
        <v>2.9295</v>
      </c>
      <c r="X1103" s="13">
        <v>2.9295</v>
      </c>
      <c r="Y1103" s="30">
        <v>2.9295</v>
      </c>
      <c r="Z1103" s="14">
        <v>35.154000000000003</v>
      </c>
      <c r="AA1103" s="13">
        <v>2.9295</v>
      </c>
      <c r="AB1103" s="13">
        <v>2.9295</v>
      </c>
      <c r="AC1103" s="42">
        <f t="shared" si="69"/>
        <v>5.859</v>
      </c>
      <c r="AD1103" s="42">
        <f t="shared" si="70"/>
        <v>0</v>
      </c>
      <c r="AE1103" s="42">
        <f t="shared" si="71"/>
        <v>0</v>
      </c>
      <c r="AF1103" s="42">
        <f t="shared" si="72"/>
        <v>0</v>
      </c>
    </row>
    <row r="1104" spans="1:32" hidden="1" x14ac:dyDescent="0.15">
      <c r="A1104" s="12" t="s">
        <v>3038</v>
      </c>
      <c r="B1104" s="12">
        <v>55</v>
      </c>
      <c r="C1104" s="12" t="s">
        <v>413</v>
      </c>
      <c r="D1104" s="12" t="s">
        <v>6</v>
      </c>
      <c r="E1104" s="12" t="s">
        <v>6</v>
      </c>
      <c r="F1104" s="12" t="s">
        <v>352</v>
      </c>
      <c r="G1104" s="12" t="s">
        <v>3039</v>
      </c>
      <c r="H1104" s="12" t="s">
        <v>490</v>
      </c>
      <c r="I1104" s="12" t="s">
        <v>375</v>
      </c>
      <c r="J1104" s="12" t="s">
        <v>321</v>
      </c>
      <c r="K1104" s="12" t="s">
        <v>321</v>
      </c>
      <c r="L1104" s="12" t="s">
        <v>535</v>
      </c>
      <c r="M1104" s="12" t="s">
        <v>376</v>
      </c>
      <c r="N1104" s="13">
        <v>2.8069999999999999</v>
      </c>
      <c r="O1104" s="13">
        <v>2.8069999999999999</v>
      </c>
      <c r="P1104" s="13">
        <v>2.8069999999999999</v>
      </c>
      <c r="Q1104" s="13">
        <v>2.8069999999999999</v>
      </c>
      <c r="R1104" s="13">
        <v>2.8069999999999999</v>
      </c>
      <c r="S1104" s="13">
        <v>2.8069999999999999</v>
      </c>
      <c r="T1104" s="13">
        <v>2.8069999999999999</v>
      </c>
      <c r="U1104" s="13">
        <v>2.8069999999999999</v>
      </c>
      <c r="V1104" s="13">
        <v>2.8069999999999999</v>
      </c>
      <c r="W1104" s="13">
        <v>2.8069999999999999</v>
      </c>
      <c r="X1104" s="13">
        <v>2.8069999999999999</v>
      </c>
      <c r="Y1104" s="30">
        <v>2.8069999999999999</v>
      </c>
      <c r="Z1104" s="14">
        <v>33.683999999999997</v>
      </c>
      <c r="AA1104" s="13">
        <v>2.8069999999999999</v>
      </c>
      <c r="AB1104" s="13">
        <v>2.8069999999999999</v>
      </c>
      <c r="AC1104" s="42">
        <f t="shared" si="69"/>
        <v>5.6139999999999999</v>
      </c>
      <c r="AD1104" s="42">
        <f t="shared" si="70"/>
        <v>0</v>
      </c>
      <c r="AE1104" s="42">
        <f t="shared" si="71"/>
        <v>0</v>
      </c>
      <c r="AF1104" s="42">
        <f t="shared" si="72"/>
        <v>0</v>
      </c>
    </row>
    <row r="1105" spans="1:32" hidden="1" x14ac:dyDescent="0.15">
      <c r="A1105" s="12" t="s">
        <v>3040</v>
      </c>
      <c r="B1105" s="12">
        <v>55</v>
      </c>
      <c r="C1105" s="12" t="s">
        <v>413</v>
      </c>
      <c r="D1105" s="12" t="s">
        <v>6</v>
      </c>
      <c r="E1105" s="12" t="s">
        <v>6</v>
      </c>
      <c r="F1105" s="12" t="s">
        <v>352</v>
      </c>
      <c r="G1105" s="12" t="s">
        <v>3041</v>
      </c>
      <c r="H1105" s="12" t="s">
        <v>490</v>
      </c>
      <c r="I1105" s="12" t="s">
        <v>375</v>
      </c>
      <c r="J1105" s="12" t="s">
        <v>1621</v>
      </c>
      <c r="K1105" s="12" t="s">
        <v>105</v>
      </c>
      <c r="L1105" s="12" t="s">
        <v>1127</v>
      </c>
      <c r="M1105" s="12" t="s">
        <v>376</v>
      </c>
      <c r="N1105" s="13">
        <v>18.392499999999998</v>
      </c>
      <c r="O1105" s="13">
        <v>18.392499999999998</v>
      </c>
      <c r="P1105" s="13">
        <v>18.392499999999998</v>
      </c>
      <c r="Q1105" s="13">
        <v>18.392499999999998</v>
      </c>
      <c r="R1105" s="13">
        <v>18.392499999999998</v>
      </c>
      <c r="S1105" s="13">
        <v>18.392499999999998</v>
      </c>
      <c r="T1105" s="13">
        <v>18.392499999999998</v>
      </c>
      <c r="U1105" s="13">
        <v>18.392499999999998</v>
      </c>
      <c r="V1105" s="13">
        <v>18.392499999999998</v>
      </c>
      <c r="W1105" s="13">
        <v>18.392499999999998</v>
      </c>
      <c r="X1105" s="13">
        <v>18.392499999999998</v>
      </c>
      <c r="Y1105" s="30">
        <v>18.392499999999998</v>
      </c>
      <c r="Z1105" s="14">
        <v>220.71</v>
      </c>
      <c r="AA1105" s="13">
        <v>18.392499999999998</v>
      </c>
      <c r="AB1105" s="13">
        <v>18.392499999999998</v>
      </c>
      <c r="AC1105" s="42">
        <f t="shared" si="69"/>
        <v>36.784999999999997</v>
      </c>
      <c r="AD1105" s="42">
        <f t="shared" si="70"/>
        <v>0</v>
      </c>
      <c r="AE1105" s="42">
        <f t="shared" si="71"/>
        <v>0</v>
      </c>
      <c r="AF1105" s="42">
        <f t="shared" si="72"/>
        <v>0</v>
      </c>
    </row>
    <row r="1106" spans="1:32" hidden="1" x14ac:dyDescent="0.15">
      <c r="A1106" s="12" t="s">
        <v>3042</v>
      </c>
      <c r="B1106" s="12">
        <v>55</v>
      </c>
      <c r="C1106" s="12" t="s">
        <v>413</v>
      </c>
      <c r="D1106" s="12" t="s">
        <v>6</v>
      </c>
      <c r="E1106" s="12" t="s">
        <v>6</v>
      </c>
      <c r="F1106" s="12" t="s">
        <v>352</v>
      </c>
      <c r="G1106" s="12" t="s">
        <v>3043</v>
      </c>
      <c r="H1106" s="12" t="s">
        <v>490</v>
      </c>
      <c r="I1106" s="12" t="s">
        <v>375</v>
      </c>
      <c r="J1106" s="12" t="s">
        <v>105</v>
      </c>
      <c r="K1106" s="12" t="s">
        <v>105</v>
      </c>
      <c r="L1106" s="12" t="s">
        <v>1127</v>
      </c>
      <c r="M1106" s="12" t="s">
        <v>376</v>
      </c>
      <c r="N1106" s="13">
        <v>3.5306549999999999</v>
      </c>
      <c r="O1106" s="13">
        <v>3.5306549999999999</v>
      </c>
      <c r="P1106" s="13">
        <v>3.5306549999999999</v>
      </c>
      <c r="Q1106" s="13">
        <v>3.5306549999999999</v>
      </c>
      <c r="R1106" s="13">
        <v>3.5306549999999999</v>
      </c>
      <c r="S1106" s="13">
        <v>3.5306549999999999</v>
      </c>
      <c r="T1106" s="13">
        <v>3.5306549999999999</v>
      </c>
      <c r="U1106" s="13">
        <v>3.5306549999999999</v>
      </c>
      <c r="V1106" s="13">
        <v>3.5306549999999999</v>
      </c>
      <c r="W1106" s="13">
        <v>3.5306549999999999</v>
      </c>
      <c r="X1106" s="13">
        <v>3.5306549999999999</v>
      </c>
      <c r="Y1106" s="30">
        <v>3.5306549999999999</v>
      </c>
      <c r="Z1106" s="14">
        <v>42.36786</v>
      </c>
      <c r="AA1106" s="13">
        <v>3.5306549999999999</v>
      </c>
      <c r="AB1106" s="13">
        <v>3.5306549999999999</v>
      </c>
      <c r="AC1106" s="42">
        <f t="shared" si="69"/>
        <v>7.0613099999999998</v>
      </c>
      <c r="AD1106" s="42">
        <f t="shared" si="70"/>
        <v>0</v>
      </c>
      <c r="AE1106" s="42">
        <f t="shared" si="71"/>
        <v>0</v>
      </c>
      <c r="AF1106" s="42">
        <f t="shared" si="72"/>
        <v>0</v>
      </c>
    </row>
    <row r="1107" spans="1:32" hidden="1" x14ac:dyDescent="0.15">
      <c r="A1107" s="12" t="s">
        <v>3044</v>
      </c>
      <c r="B1107" s="12">
        <v>55</v>
      </c>
      <c r="C1107" s="12" t="s">
        <v>413</v>
      </c>
      <c r="D1107" s="12" t="s">
        <v>6</v>
      </c>
      <c r="E1107" s="12" t="s">
        <v>6</v>
      </c>
      <c r="F1107" s="12" t="s">
        <v>352</v>
      </c>
      <c r="G1107" s="12" t="s">
        <v>3045</v>
      </c>
      <c r="H1107" s="12" t="s">
        <v>490</v>
      </c>
      <c r="I1107" s="12" t="s">
        <v>375</v>
      </c>
      <c r="J1107" s="12" t="s">
        <v>105</v>
      </c>
      <c r="K1107" s="12" t="s">
        <v>105</v>
      </c>
      <c r="L1107" s="12" t="s">
        <v>1127</v>
      </c>
      <c r="M1107" s="12" t="s">
        <v>376</v>
      </c>
      <c r="N1107" s="13">
        <v>5.181</v>
      </c>
      <c r="O1107" s="13">
        <v>5.181</v>
      </c>
      <c r="P1107" s="13">
        <v>5.181</v>
      </c>
      <c r="Q1107" s="13">
        <v>5.181</v>
      </c>
      <c r="R1107" s="13">
        <v>5.181</v>
      </c>
      <c r="S1107" s="13">
        <v>5.181</v>
      </c>
      <c r="T1107" s="13">
        <v>5.181</v>
      </c>
      <c r="U1107" s="13">
        <v>5.181</v>
      </c>
      <c r="V1107" s="13">
        <v>5.181</v>
      </c>
      <c r="W1107" s="13">
        <v>5.181</v>
      </c>
      <c r="X1107" s="13">
        <v>5.181</v>
      </c>
      <c r="Y1107" s="30">
        <v>5.181</v>
      </c>
      <c r="Z1107" s="14">
        <v>62.171999999999997</v>
      </c>
      <c r="AA1107" s="13">
        <v>5.181</v>
      </c>
      <c r="AB1107" s="13">
        <v>5.181</v>
      </c>
      <c r="AC1107" s="42">
        <f t="shared" si="69"/>
        <v>10.362</v>
      </c>
      <c r="AD1107" s="42">
        <f t="shared" si="70"/>
        <v>0</v>
      </c>
      <c r="AE1107" s="42">
        <f t="shared" si="71"/>
        <v>0</v>
      </c>
      <c r="AF1107" s="42">
        <f t="shared" si="72"/>
        <v>0</v>
      </c>
    </row>
    <row r="1108" spans="1:32" hidden="1" x14ac:dyDescent="0.15">
      <c r="A1108" s="12" t="s">
        <v>3046</v>
      </c>
      <c r="B1108" s="12">
        <v>55</v>
      </c>
      <c r="C1108" s="12" t="s">
        <v>413</v>
      </c>
      <c r="D1108" s="12" t="s">
        <v>6</v>
      </c>
      <c r="E1108" s="12" t="s">
        <v>6</v>
      </c>
      <c r="F1108" s="12" t="s">
        <v>352</v>
      </c>
      <c r="G1108" s="12" t="s">
        <v>3047</v>
      </c>
      <c r="H1108" s="12" t="s">
        <v>490</v>
      </c>
      <c r="I1108" s="12" t="s">
        <v>375</v>
      </c>
      <c r="J1108" s="12" t="s">
        <v>105</v>
      </c>
      <c r="K1108" s="12" t="s">
        <v>105</v>
      </c>
      <c r="L1108" s="12" t="s">
        <v>1127</v>
      </c>
      <c r="M1108" s="12" t="s">
        <v>376</v>
      </c>
      <c r="N1108" s="13">
        <v>2.887</v>
      </c>
      <c r="O1108" s="13">
        <v>2.887</v>
      </c>
      <c r="P1108" s="13">
        <v>2.887</v>
      </c>
      <c r="Q1108" s="13">
        <v>2.887</v>
      </c>
      <c r="R1108" s="13">
        <v>2.887</v>
      </c>
      <c r="S1108" s="13">
        <v>2.887</v>
      </c>
      <c r="T1108" s="13">
        <v>2.887</v>
      </c>
      <c r="U1108" s="13">
        <v>2.887</v>
      </c>
      <c r="V1108" s="13">
        <v>2.887</v>
      </c>
      <c r="W1108" s="13">
        <v>2.887</v>
      </c>
      <c r="X1108" s="13">
        <v>2.887</v>
      </c>
      <c r="Y1108" s="30">
        <v>2.887</v>
      </c>
      <c r="Z1108" s="14">
        <v>34.643999999999998</v>
      </c>
      <c r="AA1108" s="13">
        <v>2.887</v>
      </c>
      <c r="AB1108" s="13">
        <v>2.887</v>
      </c>
      <c r="AC1108" s="42">
        <f t="shared" si="69"/>
        <v>5.774</v>
      </c>
      <c r="AD1108" s="42">
        <f t="shared" si="70"/>
        <v>0</v>
      </c>
      <c r="AE1108" s="42">
        <f t="shared" si="71"/>
        <v>0</v>
      </c>
      <c r="AF1108" s="42">
        <f t="shared" si="72"/>
        <v>0</v>
      </c>
    </row>
    <row r="1109" spans="1:32" hidden="1" x14ac:dyDescent="0.15">
      <c r="A1109" s="12" t="s">
        <v>3048</v>
      </c>
      <c r="B1109" s="12">
        <v>55</v>
      </c>
      <c r="C1109" s="12" t="s">
        <v>413</v>
      </c>
      <c r="D1109" s="12" t="s">
        <v>6</v>
      </c>
      <c r="E1109" s="12" t="s">
        <v>6</v>
      </c>
      <c r="F1109" s="12" t="s">
        <v>352</v>
      </c>
      <c r="G1109" s="12" t="s">
        <v>3049</v>
      </c>
      <c r="H1109" s="12" t="s">
        <v>355</v>
      </c>
      <c r="I1109" s="12" t="s">
        <v>355</v>
      </c>
      <c r="J1109" s="12" t="s">
        <v>3050</v>
      </c>
      <c r="K1109" s="12" t="s">
        <v>248</v>
      </c>
      <c r="L1109" s="12" t="s">
        <v>354</v>
      </c>
      <c r="M1109" s="12" t="s">
        <v>376</v>
      </c>
      <c r="N1109" s="13">
        <v>5.6276289999999998</v>
      </c>
      <c r="O1109" s="13">
        <v>5.263865</v>
      </c>
      <c r="P1109" s="13">
        <v>2.5784669999999998</v>
      </c>
      <c r="Q1109" s="13">
        <v>1.778187</v>
      </c>
      <c r="R1109" s="13">
        <v>1.778187</v>
      </c>
      <c r="S1109" s="13">
        <v>1.778187</v>
      </c>
      <c r="T1109" s="13">
        <v>1.778187</v>
      </c>
      <c r="U1109" s="13">
        <v>1.778187</v>
      </c>
      <c r="V1109" s="13">
        <v>1.778187</v>
      </c>
      <c r="W1109" s="13">
        <v>1.778187</v>
      </c>
      <c r="X1109" s="13">
        <v>1.778187</v>
      </c>
      <c r="Y1109" s="30">
        <v>1.778187</v>
      </c>
      <c r="Z1109" s="14">
        <v>29.473644</v>
      </c>
      <c r="AA1109" s="13">
        <v>1.778187</v>
      </c>
      <c r="AB1109" s="13">
        <v>1.778187</v>
      </c>
      <c r="AC1109" s="42">
        <f t="shared" si="69"/>
        <v>3.5563739999999999</v>
      </c>
      <c r="AD1109" s="42">
        <f t="shared" si="70"/>
        <v>-3.8494419999999998</v>
      </c>
      <c r="AE1109" s="42">
        <f t="shared" si="71"/>
        <v>-3.4856780000000001</v>
      </c>
      <c r="AF1109" s="42">
        <f t="shared" si="72"/>
        <v>-7.3351199999999999</v>
      </c>
    </row>
    <row r="1110" spans="1:32" hidden="1" x14ac:dyDescent="0.15">
      <c r="A1110" s="12" t="s">
        <v>3051</v>
      </c>
      <c r="B1110" s="12">
        <v>55</v>
      </c>
      <c r="C1110" s="12" t="s">
        <v>413</v>
      </c>
      <c r="D1110" s="12" t="s">
        <v>6</v>
      </c>
      <c r="E1110" s="12" t="s">
        <v>6</v>
      </c>
      <c r="F1110" s="12" t="s">
        <v>352</v>
      </c>
      <c r="G1110" s="12" t="s">
        <v>3052</v>
      </c>
      <c r="H1110" s="12" t="s">
        <v>490</v>
      </c>
      <c r="I1110" s="12" t="s">
        <v>375</v>
      </c>
      <c r="J1110" s="12" t="s">
        <v>3053</v>
      </c>
      <c r="K1110" s="12" t="s">
        <v>1369</v>
      </c>
      <c r="L1110" s="12" t="s">
        <v>531</v>
      </c>
      <c r="M1110" s="12" t="s">
        <v>376</v>
      </c>
      <c r="N1110" s="13">
        <v>1.13645</v>
      </c>
      <c r="O1110" s="13">
        <v>1.13645</v>
      </c>
      <c r="P1110" s="13">
        <v>1.13645</v>
      </c>
      <c r="Q1110" s="13">
        <v>1.13645</v>
      </c>
      <c r="R1110" s="13">
        <v>1.13645</v>
      </c>
      <c r="S1110" s="13">
        <v>1.13645</v>
      </c>
      <c r="T1110" s="13">
        <v>1.13645</v>
      </c>
      <c r="U1110" s="13">
        <v>1.13645</v>
      </c>
      <c r="V1110" s="13">
        <v>1.13645</v>
      </c>
      <c r="W1110" s="13">
        <v>1.13645</v>
      </c>
      <c r="X1110" s="13">
        <v>1.13645</v>
      </c>
      <c r="Y1110" s="30">
        <v>1.13645</v>
      </c>
      <c r="Z1110" s="14">
        <v>13.6374</v>
      </c>
      <c r="AA1110" s="13">
        <v>1.13645</v>
      </c>
      <c r="AB1110" s="13">
        <v>1.13645</v>
      </c>
      <c r="AC1110" s="42">
        <f t="shared" si="69"/>
        <v>2.2728999999999999</v>
      </c>
      <c r="AD1110" s="42">
        <f t="shared" si="70"/>
        <v>0</v>
      </c>
      <c r="AE1110" s="42">
        <f t="shared" si="71"/>
        <v>0</v>
      </c>
      <c r="AF1110" s="42">
        <f t="shared" si="72"/>
        <v>0</v>
      </c>
    </row>
    <row r="1111" spans="1:32" hidden="1" x14ac:dyDescent="0.15">
      <c r="A1111" s="12" t="s">
        <v>3054</v>
      </c>
      <c r="B1111" s="12">
        <v>55</v>
      </c>
      <c r="C1111" s="12" t="s">
        <v>413</v>
      </c>
      <c r="D1111" s="12" t="s">
        <v>6</v>
      </c>
      <c r="E1111" s="12" t="s">
        <v>6</v>
      </c>
      <c r="F1111" s="12" t="s">
        <v>352</v>
      </c>
      <c r="G1111" s="12" t="s">
        <v>3055</v>
      </c>
      <c r="H1111" s="12" t="s">
        <v>366</v>
      </c>
      <c r="I1111" s="12" t="s">
        <v>367</v>
      </c>
      <c r="J1111" s="12" t="s">
        <v>238</v>
      </c>
      <c r="K1111" s="12" t="s">
        <v>238</v>
      </c>
      <c r="L1111" s="12" t="s">
        <v>919</v>
      </c>
      <c r="M1111" s="12" t="s">
        <v>376</v>
      </c>
      <c r="N1111" s="13">
        <v>7.4645999999999999</v>
      </c>
      <c r="O1111" s="13">
        <v>7.4645999999999999</v>
      </c>
      <c r="P1111" s="13">
        <v>7.4645999999999999</v>
      </c>
      <c r="Q1111" s="13">
        <v>7.4645999999999999</v>
      </c>
      <c r="R1111" s="13">
        <v>36.784199999999998</v>
      </c>
      <c r="S1111" s="13">
        <v>7.4645999999999999</v>
      </c>
      <c r="T1111" s="13">
        <v>7.4645999999999999</v>
      </c>
      <c r="U1111" s="13">
        <v>7.4645999999999999</v>
      </c>
      <c r="V1111" s="13">
        <v>7.4645999999999999</v>
      </c>
      <c r="W1111" s="13">
        <v>7.4645999999999999</v>
      </c>
      <c r="X1111" s="13">
        <v>7.4645999999999999</v>
      </c>
      <c r="Y1111" s="30">
        <v>7.4645999999999999</v>
      </c>
      <c r="Z1111" s="14">
        <v>118.8948</v>
      </c>
      <c r="AA1111" s="13">
        <v>7.4645999999999999</v>
      </c>
      <c r="AB1111" s="13">
        <v>7.4645999999999999</v>
      </c>
      <c r="AC1111" s="42">
        <f t="shared" si="69"/>
        <v>14.9292</v>
      </c>
      <c r="AD1111" s="42">
        <f t="shared" si="70"/>
        <v>0</v>
      </c>
      <c r="AE1111" s="42">
        <f t="shared" si="71"/>
        <v>0</v>
      </c>
      <c r="AF1111" s="42">
        <f t="shared" si="72"/>
        <v>0</v>
      </c>
    </row>
    <row r="1112" spans="1:32" hidden="1" x14ac:dyDescent="0.15">
      <c r="A1112" s="12" t="s">
        <v>3056</v>
      </c>
      <c r="B1112" s="12">
        <v>55</v>
      </c>
      <c r="C1112" s="12" t="s">
        <v>413</v>
      </c>
      <c r="D1112" s="12" t="s">
        <v>6</v>
      </c>
      <c r="E1112" s="12" t="s">
        <v>6</v>
      </c>
      <c r="F1112" s="12" t="s">
        <v>352</v>
      </c>
      <c r="G1112" s="12" t="s">
        <v>3057</v>
      </c>
      <c r="H1112" s="12" t="s">
        <v>366</v>
      </c>
      <c r="I1112" s="12" t="s">
        <v>367</v>
      </c>
      <c r="J1112" s="12" t="s">
        <v>238</v>
      </c>
      <c r="K1112" s="12" t="s">
        <v>238</v>
      </c>
      <c r="L1112" s="12" t="s">
        <v>919</v>
      </c>
      <c r="M1112" s="12" t="s">
        <v>376</v>
      </c>
      <c r="N1112" s="13">
        <v>26.873532000000001</v>
      </c>
      <c r="O1112" s="13">
        <v>26.873532000000001</v>
      </c>
      <c r="P1112" s="13">
        <v>26.873532000000001</v>
      </c>
      <c r="Q1112" s="13">
        <v>26.873532000000001</v>
      </c>
      <c r="R1112" s="13">
        <v>26.873532000000001</v>
      </c>
      <c r="S1112" s="13">
        <v>26.873532000000001</v>
      </c>
      <c r="T1112" s="13">
        <v>26.873532000000001</v>
      </c>
      <c r="U1112" s="13">
        <v>26.873532000000001</v>
      </c>
      <c r="V1112" s="13">
        <v>26.873532000000001</v>
      </c>
      <c r="W1112" s="13">
        <v>26.873532000000001</v>
      </c>
      <c r="X1112" s="13">
        <v>26.873532000000001</v>
      </c>
      <c r="Y1112" s="30">
        <v>26.873532000000001</v>
      </c>
      <c r="Z1112" s="14">
        <v>322.48238400000002</v>
      </c>
      <c r="AA1112" s="13">
        <v>26.873532000000001</v>
      </c>
      <c r="AB1112" s="13">
        <v>26.873532000000001</v>
      </c>
      <c r="AC1112" s="42">
        <f t="shared" si="69"/>
        <v>53.747064000000002</v>
      </c>
      <c r="AD1112" s="42">
        <f t="shared" si="70"/>
        <v>0</v>
      </c>
      <c r="AE1112" s="42">
        <f t="shared" si="71"/>
        <v>0</v>
      </c>
      <c r="AF1112" s="42">
        <f t="shared" si="72"/>
        <v>0</v>
      </c>
    </row>
    <row r="1113" spans="1:32" hidden="1" x14ac:dyDescent="0.15">
      <c r="A1113" s="12" t="s">
        <v>3058</v>
      </c>
      <c r="B1113" s="12">
        <v>55</v>
      </c>
      <c r="C1113" s="12" t="s">
        <v>413</v>
      </c>
      <c r="D1113" s="12" t="s">
        <v>6</v>
      </c>
      <c r="E1113" s="12" t="s">
        <v>6</v>
      </c>
      <c r="F1113" s="12" t="s">
        <v>352</v>
      </c>
      <c r="G1113" s="12" t="s">
        <v>3059</v>
      </c>
      <c r="H1113" s="12" t="s">
        <v>374</v>
      </c>
      <c r="I1113" s="12" t="s">
        <v>375</v>
      </c>
      <c r="J1113" s="12" t="s">
        <v>3060</v>
      </c>
      <c r="K1113" s="12" t="s">
        <v>233</v>
      </c>
      <c r="L1113" s="12" t="s">
        <v>421</v>
      </c>
      <c r="M1113" s="12" t="s">
        <v>376</v>
      </c>
      <c r="N1113" s="13">
        <v>1.13645</v>
      </c>
      <c r="O1113" s="13">
        <v>1.13645</v>
      </c>
      <c r="P1113" s="13">
        <v>1.13645</v>
      </c>
      <c r="Q1113" s="13">
        <v>1.13645</v>
      </c>
      <c r="R1113" s="13">
        <v>1.13645</v>
      </c>
      <c r="S1113" s="13">
        <v>1.13645</v>
      </c>
      <c r="T1113" s="13">
        <v>1.13645</v>
      </c>
      <c r="U1113" s="13">
        <v>1.13645</v>
      </c>
      <c r="V1113" s="13">
        <v>1.13645</v>
      </c>
      <c r="W1113" s="13">
        <v>1.13645</v>
      </c>
      <c r="X1113" s="13">
        <v>1.13645</v>
      </c>
      <c r="Y1113" s="30">
        <v>1.13645</v>
      </c>
      <c r="Z1113" s="14">
        <v>13.6374</v>
      </c>
      <c r="AA1113" s="13">
        <v>1.13645</v>
      </c>
      <c r="AB1113" s="13">
        <v>1.13645</v>
      </c>
      <c r="AC1113" s="42">
        <f t="shared" si="69"/>
        <v>2.2728999999999999</v>
      </c>
      <c r="AD1113" s="42">
        <f t="shared" si="70"/>
        <v>0</v>
      </c>
      <c r="AE1113" s="42">
        <f t="shared" si="71"/>
        <v>0</v>
      </c>
      <c r="AF1113" s="42">
        <f t="shared" si="72"/>
        <v>0</v>
      </c>
    </row>
    <row r="1114" spans="1:32" hidden="1" x14ac:dyDescent="0.15">
      <c r="A1114" s="12" t="s">
        <v>3061</v>
      </c>
      <c r="B1114" s="12">
        <v>55</v>
      </c>
      <c r="C1114" s="12" t="s">
        <v>413</v>
      </c>
      <c r="D1114" s="12" t="s">
        <v>6</v>
      </c>
      <c r="E1114" s="12" t="s">
        <v>6</v>
      </c>
      <c r="F1114" s="12" t="s">
        <v>352</v>
      </c>
      <c r="G1114" s="12" t="s">
        <v>3062</v>
      </c>
      <c r="H1114" s="12" t="s">
        <v>355</v>
      </c>
      <c r="I1114" s="12" t="s">
        <v>355</v>
      </c>
      <c r="J1114" s="12" t="s">
        <v>3063</v>
      </c>
      <c r="K1114" s="12" t="s">
        <v>248</v>
      </c>
      <c r="L1114" s="12" t="s">
        <v>354</v>
      </c>
      <c r="M1114" s="12" t="s">
        <v>376</v>
      </c>
      <c r="N1114" s="13">
        <v>2.2425809999999999</v>
      </c>
      <c r="O1114" s="13">
        <v>2.2425809999999999</v>
      </c>
      <c r="P1114" s="13">
        <v>0.37376399999999999</v>
      </c>
      <c r="Q1114" s="13">
        <v>0</v>
      </c>
      <c r="R1114" s="13">
        <v>0</v>
      </c>
      <c r="S1114" s="13">
        <v>0</v>
      </c>
      <c r="T1114" s="13">
        <v>0</v>
      </c>
      <c r="U1114" s="13">
        <v>0</v>
      </c>
      <c r="V1114" s="13">
        <v>0</v>
      </c>
      <c r="W1114" s="13">
        <v>0</v>
      </c>
      <c r="X1114" s="13">
        <v>0</v>
      </c>
      <c r="Y1114" s="30">
        <v>0</v>
      </c>
      <c r="Z1114" s="14">
        <v>4.8589260000000003</v>
      </c>
      <c r="AA1114" s="13">
        <v>0</v>
      </c>
      <c r="AB1114" s="13">
        <v>0</v>
      </c>
      <c r="AC1114" s="42">
        <f t="shared" si="69"/>
        <v>0</v>
      </c>
      <c r="AD1114" s="42">
        <f t="shared" si="70"/>
        <v>-2.2425809999999999</v>
      </c>
      <c r="AE1114" s="42">
        <f t="shared" si="71"/>
        <v>-2.2425809999999999</v>
      </c>
      <c r="AF1114" s="42">
        <f t="shared" si="72"/>
        <v>-4.4851619999999999</v>
      </c>
    </row>
    <row r="1115" spans="1:32" hidden="1" x14ac:dyDescent="0.15">
      <c r="A1115" s="12" t="s">
        <v>3064</v>
      </c>
      <c r="B1115" s="12">
        <v>55</v>
      </c>
      <c r="C1115" s="12" t="s">
        <v>413</v>
      </c>
      <c r="D1115" s="12" t="s">
        <v>6</v>
      </c>
      <c r="E1115" s="12" t="s">
        <v>6</v>
      </c>
      <c r="F1115" s="12" t="s">
        <v>352</v>
      </c>
      <c r="G1115" s="12" t="s">
        <v>3065</v>
      </c>
      <c r="H1115" s="12" t="s">
        <v>366</v>
      </c>
      <c r="I1115" s="12" t="s">
        <v>367</v>
      </c>
      <c r="J1115" s="12" t="s">
        <v>3066</v>
      </c>
      <c r="K1115" s="12" t="s">
        <v>278</v>
      </c>
      <c r="L1115" s="12" t="s">
        <v>365</v>
      </c>
      <c r="M1115" s="12" t="s">
        <v>376</v>
      </c>
      <c r="N1115" s="13">
        <v>2.8069999999999999</v>
      </c>
      <c r="O1115" s="13">
        <v>2.8069999999999999</v>
      </c>
      <c r="P1115" s="13">
        <v>2.8069999999999999</v>
      </c>
      <c r="Q1115" s="13">
        <v>2.8069999999999999</v>
      </c>
      <c r="R1115" s="13">
        <v>2.8069999999999999</v>
      </c>
      <c r="S1115" s="13">
        <v>2.8069999999999999</v>
      </c>
      <c r="T1115" s="13">
        <v>2.8069999999999999</v>
      </c>
      <c r="U1115" s="13">
        <v>2.8069999999999999</v>
      </c>
      <c r="V1115" s="13">
        <v>2.8069999999999999</v>
      </c>
      <c r="W1115" s="13">
        <v>2.8069999999999999</v>
      </c>
      <c r="X1115" s="13">
        <v>2.8069999999999999</v>
      </c>
      <c r="Y1115" s="30">
        <v>2.8069999999999999</v>
      </c>
      <c r="Z1115" s="14">
        <v>33.683999999999997</v>
      </c>
      <c r="AA1115" s="13">
        <v>2.8069999999999999</v>
      </c>
      <c r="AB1115" s="13">
        <v>2.8069999999999999</v>
      </c>
      <c r="AC1115" s="42">
        <f t="shared" si="69"/>
        <v>5.6139999999999999</v>
      </c>
      <c r="AD1115" s="42">
        <f t="shared" si="70"/>
        <v>0</v>
      </c>
      <c r="AE1115" s="42">
        <f t="shared" si="71"/>
        <v>0</v>
      </c>
      <c r="AF1115" s="42">
        <f t="shared" si="72"/>
        <v>0</v>
      </c>
    </row>
    <row r="1116" spans="1:32" hidden="1" x14ac:dyDescent="0.15">
      <c r="A1116" s="12" t="s">
        <v>3067</v>
      </c>
      <c r="B1116" s="12">
        <v>55</v>
      </c>
      <c r="C1116" s="12" t="s">
        <v>413</v>
      </c>
      <c r="D1116" s="12" t="s">
        <v>6</v>
      </c>
      <c r="E1116" s="12" t="s">
        <v>6</v>
      </c>
      <c r="F1116" s="12" t="s">
        <v>352</v>
      </c>
      <c r="G1116" s="12" t="s">
        <v>3068</v>
      </c>
      <c r="H1116" s="12" t="s">
        <v>366</v>
      </c>
      <c r="I1116" s="12" t="s">
        <v>367</v>
      </c>
      <c r="J1116" s="12" t="s">
        <v>3069</v>
      </c>
      <c r="K1116" s="12" t="s">
        <v>278</v>
      </c>
      <c r="L1116" s="12" t="s">
        <v>365</v>
      </c>
      <c r="M1116" s="12" t="s">
        <v>376</v>
      </c>
      <c r="N1116" s="13">
        <v>2.8069999999999999</v>
      </c>
      <c r="O1116" s="13">
        <v>2.8069999999999999</v>
      </c>
      <c r="P1116" s="13">
        <v>2.8069999999999999</v>
      </c>
      <c r="Q1116" s="13">
        <v>2.8069999999999999</v>
      </c>
      <c r="R1116" s="13">
        <v>2.8069999999999999</v>
      </c>
      <c r="S1116" s="13">
        <v>2.8069999999999999</v>
      </c>
      <c r="T1116" s="13">
        <v>2.8069999999999999</v>
      </c>
      <c r="U1116" s="13">
        <v>2.8069999999999999</v>
      </c>
      <c r="V1116" s="13">
        <v>2.8069999999999999</v>
      </c>
      <c r="W1116" s="13">
        <v>2.8069999999999999</v>
      </c>
      <c r="X1116" s="13">
        <v>2.8069999999999999</v>
      </c>
      <c r="Y1116" s="30">
        <v>2.8069999999999999</v>
      </c>
      <c r="Z1116" s="14">
        <v>33.683999999999997</v>
      </c>
      <c r="AA1116" s="13">
        <v>2.8069999999999999</v>
      </c>
      <c r="AB1116" s="13">
        <v>2.8069999999999999</v>
      </c>
      <c r="AC1116" s="42">
        <f t="shared" si="69"/>
        <v>5.6139999999999999</v>
      </c>
      <c r="AD1116" s="42">
        <f t="shared" si="70"/>
        <v>0</v>
      </c>
      <c r="AE1116" s="42">
        <f t="shared" si="71"/>
        <v>0</v>
      </c>
      <c r="AF1116" s="42">
        <f t="shared" si="72"/>
        <v>0</v>
      </c>
    </row>
    <row r="1117" spans="1:32" hidden="1" x14ac:dyDescent="0.15">
      <c r="A1117" s="12" t="s">
        <v>3070</v>
      </c>
      <c r="B1117" s="12">
        <v>55</v>
      </c>
      <c r="C1117" s="12" t="s">
        <v>413</v>
      </c>
      <c r="D1117" s="12" t="s">
        <v>6</v>
      </c>
      <c r="E1117" s="12" t="s">
        <v>6</v>
      </c>
      <c r="F1117" s="12" t="s">
        <v>352</v>
      </c>
      <c r="G1117" s="12" t="s">
        <v>3071</v>
      </c>
      <c r="H1117" s="12" t="s">
        <v>490</v>
      </c>
      <c r="I1117" s="12" t="s">
        <v>375</v>
      </c>
      <c r="J1117" s="12" t="s">
        <v>2688</v>
      </c>
      <c r="K1117" s="12" t="s">
        <v>2689</v>
      </c>
      <c r="L1117" s="12" t="s">
        <v>842</v>
      </c>
      <c r="M1117" s="12" t="s">
        <v>358</v>
      </c>
      <c r="N1117" s="13">
        <v>2.2069999999999999</v>
      </c>
      <c r="O1117" s="13">
        <v>2.2069999999999999</v>
      </c>
      <c r="P1117" s="13">
        <v>2.2069999999999999</v>
      </c>
      <c r="Q1117" s="13">
        <v>2.2069999999999999</v>
      </c>
      <c r="R1117" s="13">
        <v>2.2069999999999999</v>
      </c>
      <c r="S1117" s="13">
        <v>2.2069999999999999</v>
      </c>
      <c r="T1117" s="13">
        <v>2.2069999999999999</v>
      </c>
      <c r="U1117" s="13">
        <v>2.2069999999999999</v>
      </c>
      <c r="V1117" s="13">
        <v>2.2069999999999999</v>
      </c>
      <c r="W1117" s="13">
        <v>2.2069999999999999</v>
      </c>
      <c r="X1117" s="13">
        <v>2.2069999999999999</v>
      </c>
      <c r="Y1117" s="30">
        <v>2.2069999999999999</v>
      </c>
      <c r="Z1117" s="14">
        <v>26.484000000000002</v>
      </c>
      <c r="AA1117" s="13">
        <v>2.2069999999999999</v>
      </c>
      <c r="AB1117" s="13">
        <v>2.2069999999999999</v>
      </c>
      <c r="AC1117" s="42">
        <f t="shared" si="69"/>
        <v>4.4139999999999997</v>
      </c>
      <c r="AD1117" s="42">
        <f t="shared" si="70"/>
        <v>0</v>
      </c>
      <c r="AE1117" s="42">
        <f t="shared" si="71"/>
        <v>0</v>
      </c>
      <c r="AF1117" s="42">
        <f t="shared" si="72"/>
        <v>0</v>
      </c>
    </row>
    <row r="1118" spans="1:32" hidden="1" x14ac:dyDescent="0.15">
      <c r="A1118" s="12" t="s">
        <v>3072</v>
      </c>
      <c r="B1118" s="12">
        <v>55</v>
      </c>
      <c r="C1118" s="12" t="s">
        <v>413</v>
      </c>
      <c r="D1118" s="12" t="s">
        <v>6</v>
      </c>
      <c r="E1118" s="12" t="s">
        <v>6</v>
      </c>
      <c r="F1118" s="12" t="s">
        <v>352</v>
      </c>
      <c r="G1118" s="12" t="s">
        <v>3073</v>
      </c>
      <c r="H1118" s="12" t="s">
        <v>366</v>
      </c>
      <c r="I1118" s="12" t="s">
        <v>367</v>
      </c>
      <c r="J1118" s="12" t="s">
        <v>3074</v>
      </c>
      <c r="K1118" s="12" t="s">
        <v>278</v>
      </c>
      <c r="L1118" s="12" t="s">
        <v>365</v>
      </c>
      <c r="M1118" s="12" t="s">
        <v>376</v>
      </c>
      <c r="N1118" s="13">
        <v>4.9470000000000001</v>
      </c>
      <c r="O1118" s="13">
        <v>4.9470000000000001</v>
      </c>
      <c r="P1118" s="13">
        <v>4.9470000000000001</v>
      </c>
      <c r="Q1118" s="13">
        <v>4.9470000000000001</v>
      </c>
      <c r="R1118" s="13">
        <v>4.9470000000000001</v>
      </c>
      <c r="S1118" s="13">
        <v>4.9470000000000001</v>
      </c>
      <c r="T1118" s="13">
        <v>4.9470000000000001</v>
      </c>
      <c r="U1118" s="13">
        <v>4.9470000000000001</v>
      </c>
      <c r="V1118" s="13">
        <v>4.9470000000000001</v>
      </c>
      <c r="W1118" s="13">
        <v>4.9470000000000001</v>
      </c>
      <c r="X1118" s="13">
        <v>4.9470000000000001</v>
      </c>
      <c r="Y1118" s="30">
        <v>4.9470000000000001</v>
      </c>
      <c r="Z1118" s="14">
        <v>59.363999999999997</v>
      </c>
      <c r="AA1118" s="13">
        <v>4.9470000000000001</v>
      </c>
      <c r="AB1118" s="13">
        <v>4.9470000000000001</v>
      </c>
      <c r="AC1118" s="42">
        <f t="shared" si="69"/>
        <v>9.8940000000000001</v>
      </c>
      <c r="AD1118" s="42">
        <f t="shared" si="70"/>
        <v>0</v>
      </c>
      <c r="AE1118" s="42">
        <f t="shared" si="71"/>
        <v>0</v>
      </c>
      <c r="AF1118" s="42">
        <f t="shared" si="72"/>
        <v>0</v>
      </c>
    </row>
    <row r="1119" spans="1:32" hidden="1" x14ac:dyDescent="0.15">
      <c r="A1119" s="12" t="s">
        <v>3075</v>
      </c>
      <c r="B1119" s="12">
        <v>55</v>
      </c>
      <c r="C1119" s="12" t="s">
        <v>413</v>
      </c>
      <c r="D1119" s="12" t="s">
        <v>6</v>
      </c>
      <c r="E1119" s="12" t="s">
        <v>6</v>
      </c>
      <c r="F1119" s="12" t="s">
        <v>352</v>
      </c>
      <c r="G1119" s="12" t="s">
        <v>3076</v>
      </c>
      <c r="H1119" s="12" t="s">
        <v>490</v>
      </c>
      <c r="I1119" s="12" t="s">
        <v>375</v>
      </c>
      <c r="J1119" s="12" t="s">
        <v>3053</v>
      </c>
      <c r="K1119" s="12" t="s">
        <v>1369</v>
      </c>
      <c r="L1119" s="12" t="s">
        <v>531</v>
      </c>
      <c r="M1119" s="12" t="s">
        <v>376</v>
      </c>
      <c r="N1119" s="13">
        <v>1.337</v>
      </c>
      <c r="O1119" s="13">
        <v>1.337</v>
      </c>
      <c r="P1119" s="13">
        <v>1.337</v>
      </c>
      <c r="Q1119" s="13">
        <v>1.337</v>
      </c>
      <c r="R1119" s="13">
        <v>1.337</v>
      </c>
      <c r="S1119" s="13">
        <v>1.337</v>
      </c>
      <c r="T1119" s="13">
        <v>1.337</v>
      </c>
      <c r="U1119" s="13">
        <v>1.337</v>
      </c>
      <c r="V1119" s="13">
        <v>1.337</v>
      </c>
      <c r="W1119" s="13">
        <v>1.337</v>
      </c>
      <c r="X1119" s="13">
        <v>1.337</v>
      </c>
      <c r="Y1119" s="30">
        <v>1.337</v>
      </c>
      <c r="Z1119" s="14">
        <v>16.044</v>
      </c>
      <c r="AA1119" s="13">
        <v>1.337</v>
      </c>
      <c r="AB1119" s="13">
        <v>1.337</v>
      </c>
      <c r="AC1119" s="42">
        <f t="shared" si="69"/>
        <v>2.6739999999999999</v>
      </c>
      <c r="AD1119" s="42">
        <f t="shared" si="70"/>
        <v>0</v>
      </c>
      <c r="AE1119" s="42">
        <f t="shared" si="71"/>
        <v>0</v>
      </c>
      <c r="AF1119" s="42">
        <f t="shared" si="72"/>
        <v>0</v>
      </c>
    </row>
    <row r="1120" spans="1:32" hidden="1" x14ac:dyDescent="0.15">
      <c r="A1120" s="12" t="s">
        <v>3077</v>
      </c>
      <c r="B1120" s="12">
        <v>55</v>
      </c>
      <c r="C1120" s="12" t="s">
        <v>413</v>
      </c>
      <c r="D1120" s="12" t="s">
        <v>6</v>
      </c>
      <c r="E1120" s="12" t="s">
        <v>6</v>
      </c>
      <c r="F1120" s="12" t="s">
        <v>352</v>
      </c>
      <c r="G1120" s="12" t="s">
        <v>3078</v>
      </c>
      <c r="H1120" s="12" t="s">
        <v>374</v>
      </c>
      <c r="I1120" s="12" t="s">
        <v>375</v>
      </c>
      <c r="J1120" s="12" t="s">
        <v>2683</v>
      </c>
      <c r="K1120" s="12" t="s">
        <v>877</v>
      </c>
      <c r="L1120" s="12" t="s">
        <v>481</v>
      </c>
      <c r="M1120" s="12" t="s">
        <v>376</v>
      </c>
      <c r="N1120" s="13">
        <v>1.2777270000000001</v>
      </c>
      <c r="O1120" s="13">
        <v>1.2777270000000001</v>
      </c>
      <c r="P1120" s="13">
        <v>1.2777270000000001</v>
      </c>
      <c r="Q1120" s="13">
        <v>1.2777270000000001</v>
      </c>
      <c r="R1120" s="13">
        <v>1.2777270000000001</v>
      </c>
      <c r="S1120" s="13">
        <v>1.2777270000000001</v>
      </c>
      <c r="T1120" s="13">
        <v>1.2777270000000001</v>
      </c>
      <c r="U1120" s="13">
        <v>1.2777270000000001</v>
      </c>
      <c r="V1120" s="13">
        <v>1.2777270000000001</v>
      </c>
      <c r="W1120" s="13">
        <v>1.2777270000000001</v>
      </c>
      <c r="X1120" s="13">
        <v>1.2777270000000001</v>
      </c>
      <c r="Y1120" s="30">
        <v>1.27773</v>
      </c>
      <c r="Z1120" s="14">
        <v>15.332727</v>
      </c>
      <c r="AA1120" s="13">
        <v>1.2777270000000001</v>
      </c>
      <c r="AB1120" s="13">
        <v>1.2777270000000001</v>
      </c>
      <c r="AC1120" s="42">
        <f t="shared" si="69"/>
        <v>2.5554540000000001</v>
      </c>
      <c r="AD1120" s="42">
        <f t="shared" si="70"/>
        <v>0</v>
      </c>
      <c r="AE1120" s="42">
        <f t="shared" si="71"/>
        <v>0</v>
      </c>
      <c r="AF1120" s="42">
        <f t="shared" si="72"/>
        <v>0</v>
      </c>
    </row>
    <row r="1121" spans="1:32" hidden="1" x14ac:dyDescent="0.15">
      <c r="A1121" s="12" t="s">
        <v>3079</v>
      </c>
      <c r="B1121" s="12">
        <v>55</v>
      </c>
      <c r="C1121" s="12" t="s">
        <v>413</v>
      </c>
      <c r="D1121" s="12" t="s">
        <v>6</v>
      </c>
      <c r="E1121" s="12" t="s">
        <v>6</v>
      </c>
      <c r="F1121" s="12" t="s">
        <v>352</v>
      </c>
      <c r="G1121" s="12" t="s">
        <v>3080</v>
      </c>
      <c r="H1121" s="12" t="s">
        <v>374</v>
      </c>
      <c r="I1121" s="12" t="s">
        <v>375</v>
      </c>
      <c r="J1121" s="12" t="s">
        <v>206</v>
      </c>
      <c r="K1121" s="12" t="s">
        <v>1365</v>
      </c>
      <c r="L1121" s="12" t="s">
        <v>481</v>
      </c>
      <c r="M1121" s="12" t="s">
        <v>376</v>
      </c>
      <c r="N1121" s="13">
        <v>5.6139999999999999</v>
      </c>
      <c r="O1121" s="13">
        <v>5.6139999999999999</v>
      </c>
      <c r="P1121" s="13">
        <v>5.6139999999999999</v>
      </c>
      <c r="Q1121" s="13">
        <v>5.6139999999999999</v>
      </c>
      <c r="R1121" s="13">
        <v>5.6139999999999999</v>
      </c>
      <c r="S1121" s="13">
        <v>5.6139999999999999</v>
      </c>
      <c r="T1121" s="13">
        <v>5.6139999999999999</v>
      </c>
      <c r="U1121" s="13">
        <v>5.6139999999999999</v>
      </c>
      <c r="V1121" s="13">
        <v>5.6139999999999999</v>
      </c>
      <c r="W1121" s="13">
        <v>5.6139999999999999</v>
      </c>
      <c r="X1121" s="13">
        <v>5.6139999999999999</v>
      </c>
      <c r="Y1121" s="30">
        <v>5.6139999999999999</v>
      </c>
      <c r="Z1121" s="14">
        <v>67.367999999999995</v>
      </c>
      <c r="AA1121" s="13">
        <v>5.6139999999999999</v>
      </c>
      <c r="AB1121" s="13">
        <v>5.6139999999999999</v>
      </c>
      <c r="AC1121" s="42">
        <f t="shared" si="69"/>
        <v>11.228</v>
      </c>
      <c r="AD1121" s="42">
        <f t="shared" si="70"/>
        <v>0</v>
      </c>
      <c r="AE1121" s="42">
        <f t="shared" si="71"/>
        <v>0</v>
      </c>
      <c r="AF1121" s="42">
        <f t="shared" si="72"/>
        <v>0</v>
      </c>
    </row>
    <row r="1122" spans="1:32" hidden="1" x14ac:dyDescent="0.15">
      <c r="A1122" s="12" t="s">
        <v>3081</v>
      </c>
      <c r="B1122" s="12">
        <v>55</v>
      </c>
      <c r="C1122" s="12" t="s">
        <v>413</v>
      </c>
      <c r="D1122" s="12" t="s">
        <v>6</v>
      </c>
      <c r="E1122" s="12" t="s">
        <v>6</v>
      </c>
      <c r="F1122" s="12" t="s">
        <v>352</v>
      </c>
      <c r="G1122" s="12" t="s">
        <v>3082</v>
      </c>
      <c r="H1122" s="12" t="s">
        <v>355</v>
      </c>
      <c r="I1122" s="12" t="s">
        <v>355</v>
      </c>
      <c r="J1122" s="12" t="s">
        <v>3063</v>
      </c>
      <c r="K1122" s="12" t="s">
        <v>248</v>
      </c>
      <c r="L1122" s="12" t="s">
        <v>354</v>
      </c>
      <c r="M1122" s="12" t="s">
        <v>376</v>
      </c>
      <c r="N1122" s="13">
        <v>36.542181999999997</v>
      </c>
      <c r="O1122" s="13">
        <v>36.542181999999997</v>
      </c>
      <c r="P1122" s="13">
        <v>36.542181999999997</v>
      </c>
      <c r="Q1122" s="13">
        <v>36.542181999999997</v>
      </c>
      <c r="R1122" s="13">
        <v>36.542181999999997</v>
      </c>
      <c r="S1122" s="13">
        <v>36.542181999999997</v>
      </c>
      <c r="T1122" s="13">
        <v>36.542181999999997</v>
      </c>
      <c r="U1122" s="13">
        <v>36.542181999999997</v>
      </c>
      <c r="V1122" s="13">
        <v>36.542181999999997</v>
      </c>
      <c r="W1122" s="13">
        <v>36.542181999999997</v>
      </c>
      <c r="X1122" s="13">
        <v>36.542181999999997</v>
      </c>
      <c r="Y1122" s="30">
        <v>36.542181999999997</v>
      </c>
      <c r="Z1122" s="14">
        <v>438.50618400000002</v>
      </c>
      <c r="AA1122" s="13">
        <v>36.542181999999997</v>
      </c>
      <c r="AB1122" s="13">
        <v>36.542181999999997</v>
      </c>
      <c r="AC1122" s="42">
        <f t="shared" si="69"/>
        <v>73.084363999999994</v>
      </c>
      <c r="AD1122" s="42">
        <f t="shared" si="70"/>
        <v>0</v>
      </c>
      <c r="AE1122" s="42">
        <f t="shared" si="71"/>
        <v>0</v>
      </c>
      <c r="AF1122" s="42">
        <f t="shared" si="72"/>
        <v>0</v>
      </c>
    </row>
    <row r="1123" spans="1:32" hidden="1" x14ac:dyDescent="0.15">
      <c r="A1123" s="12" t="s">
        <v>3083</v>
      </c>
      <c r="B1123" s="12">
        <v>55</v>
      </c>
      <c r="C1123" s="12" t="s">
        <v>413</v>
      </c>
      <c r="D1123" s="12" t="s">
        <v>6</v>
      </c>
      <c r="E1123" s="12" t="s">
        <v>6</v>
      </c>
      <c r="F1123" s="12" t="s">
        <v>352</v>
      </c>
      <c r="G1123" s="12" t="s">
        <v>3084</v>
      </c>
      <c r="H1123" s="12" t="s">
        <v>355</v>
      </c>
      <c r="I1123" s="12" t="s">
        <v>355</v>
      </c>
      <c r="J1123" s="12" t="s">
        <v>3063</v>
      </c>
      <c r="K1123" s="12" t="s">
        <v>248</v>
      </c>
      <c r="L1123" s="12" t="s">
        <v>354</v>
      </c>
      <c r="M1123" s="12" t="s">
        <v>376</v>
      </c>
      <c r="N1123" s="13">
        <v>0.60072700000000001</v>
      </c>
      <c r="O1123" s="13">
        <v>0.30036400000000002</v>
      </c>
      <c r="P1123" s="13">
        <v>0</v>
      </c>
      <c r="Q1123" s="13">
        <v>0</v>
      </c>
      <c r="R1123" s="13">
        <v>0</v>
      </c>
      <c r="S1123" s="13">
        <v>0</v>
      </c>
      <c r="T1123" s="13">
        <v>0</v>
      </c>
      <c r="U1123" s="13">
        <v>0</v>
      </c>
      <c r="V1123" s="13">
        <v>0</v>
      </c>
      <c r="W1123" s="13">
        <v>0</v>
      </c>
      <c r="X1123" s="13">
        <v>0</v>
      </c>
      <c r="Y1123" s="30">
        <v>0</v>
      </c>
      <c r="Z1123" s="14">
        <v>0.90109099999999998</v>
      </c>
      <c r="AA1123" s="13">
        <v>0</v>
      </c>
      <c r="AB1123" s="13">
        <v>0</v>
      </c>
      <c r="AC1123" s="42">
        <f t="shared" si="69"/>
        <v>0</v>
      </c>
      <c r="AD1123" s="42">
        <f t="shared" si="70"/>
        <v>-0.60072700000000001</v>
      </c>
      <c r="AE1123" s="42">
        <f t="shared" si="71"/>
        <v>-0.30036400000000002</v>
      </c>
      <c r="AF1123" s="42">
        <f t="shared" si="72"/>
        <v>-0.90109100000000009</v>
      </c>
    </row>
    <row r="1124" spans="1:32" hidden="1" x14ac:dyDescent="0.15">
      <c r="A1124" s="12" t="s">
        <v>3085</v>
      </c>
      <c r="B1124" s="12">
        <v>55</v>
      </c>
      <c r="C1124" s="12" t="s">
        <v>413</v>
      </c>
      <c r="D1124" s="12" t="s">
        <v>6</v>
      </c>
      <c r="E1124" s="12" t="s">
        <v>6</v>
      </c>
      <c r="F1124" s="12" t="s">
        <v>352</v>
      </c>
      <c r="G1124" s="12" t="s">
        <v>3086</v>
      </c>
      <c r="H1124" s="12" t="s">
        <v>355</v>
      </c>
      <c r="I1124" s="12" t="s">
        <v>355</v>
      </c>
      <c r="J1124" s="12" t="s">
        <v>3063</v>
      </c>
      <c r="K1124" s="12" t="s">
        <v>248</v>
      </c>
      <c r="L1124" s="12" t="s">
        <v>354</v>
      </c>
      <c r="M1124" s="12" t="s">
        <v>376</v>
      </c>
      <c r="N1124" s="13">
        <v>15.179</v>
      </c>
      <c r="O1124" s="13">
        <v>15.179</v>
      </c>
      <c r="P1124" s="13">
        <v>15.179</v>
      </c>
      <c r="Q1124" s="13">
        <v>15.179</v>
      </c>
      <c r="R1124" s="13">
        <v>15.179</v>
      </c>
      <c r="S1124" s="13">
        <v>15.179</v>
      </c>
      <c r="T1124" s="13">
        <v>15.179</v>
      </c>
      <c r="U1124" s="13">
        <v>15.179</v>
      </c>
      <c r="V1124" s="13">
        <v>11.83962</v>
      </c>
      <c r="W1124" s="13">
        <v>12.1432</v>
      </c>
      <c r="X1124" s="13">
        <v>12.1432</v>
      </c>
      <c r="Y1124" s="30">
        <v>12.1432</v>
      </c>
      <c r="Z1124" s="14">
        <v>169.70122000000001</v>
      </c>
      <c r="AA1124" s="13">
        <v>12.1432</v>
      </c>
      <c r="AB1124" s="13">
        <v>12.1432</v>
      </c>
      <c r="AC1124" s="42">
        <f t="shared" si="69"/>
        <v>24.2864</v>
      </c>
      <c r="AD1124" s="42">
        <f t="shared" si="70"/>
        <v>-3.0358000000000001</v>
      </c>
      <c r="AE1124" s="42">
        <f t="shared" si="71"/>
        <v>-3.0358000000000001</v>
      </c>
      <c r="AF1124" s="42">
        <f t="shared" si="72"/>
        <v>-6.0716000000000001</v>
      </c>
    </row>
    <row r="1125" spans="1:32" hidden="1" x14ac:dyDescent="0.15">
      <c r="A1125" s="12" t="s">
        <v>3087</v>
      </c>
      <c r="B1125" s="12">
        <v>55</v>
      </c>
      <c r="C1125" s="12" t="s">
        <v>413</v>
      </c>
      <c r="D1125" s="12" t="s">
        <v>6</v>
      </c>
      <c r="E1125" s="12" t="s">
        <v>6</v>
      </c>
      <c r="F1125" s="12" t="s">
        <v>352</v>
      </c>
      <c r="G1125" s="12" t="s">
        <v>3088</v>
      </c>
      <c r="H1125" s="12" t="s">
        <v>355</v>
      </c>
      <c r="I1125" s="12" t="s">
        <v>355</v>
      </c>
      <c r="J1125" s="12" t="s">
        <v>3063</v>
      </c>
      <c r="K1125" s="12" t="s">
        <v>248</v>
      </c>
      <c r="L1125" s="12" t="s">
        <v>354</v>
      </c>
      <c r="M1125" s="12" t="s">
        <v>376</v>
      </c>
      <c r="N1125" s="13">
        <v>1.7313270000000001</v>
      </c>
      <c r="O1125" s="13">
        <v>1.7313270000000001</v>
      </c>
      <c r="P1125" s="13">
        <v>1.7313270000000001</v>
      </c>
      <c r="Q1125" s="13">
        <v>1.7313270000000001</v>
      </c>
      <c r="R1125" s="13">
        <v>1.7313270000000001</v>
      </c>
      <c r="S1125" s="13">
        <v>1.7313270000000001</v>
      </c>
      <c r="T1125" s="13">
        <v>1.7313270000000001</v>
      </c>
      <c r="U1125" s="13">
        <v>1.7313270000000001</v>
      </c>
      <c r="V1125" s="13">
        <v>1.7313270000000001</v>
      </c>
      <c r="W1125" s="13">
        <v>1.7313270000000001</v>
      </c>
      <c r="X1125" s="13">
        <v>1.7313270000000001</v>
      </c>
      <c r="Y1125" s="30">
        <v>1.7313270000000001</v>
      </c>
      <c r="Z1125" s="14">
        <v>20.775924</v>
      </c>
      <c r="AA1125" s="13">
        <v>1.7313270000000001</v>
      </c>
      <c r="AB1125" s="13">
        <v>1.7313270000000001</v>
      </c>
      <c r="AC1125" s="42">
        <f t="shared" si="69"/>
        <v>3.4626540000000001</v>
      </c>
      <c r="AD1125" s="42">
        <f t="shared" si="70"/>
        <v>0</v>
      </c>
      <c r="AE1125" s="42">
        <f t="shared" si="71"/>
        <v>0</v>
      </c>
      <c r="AF1125" s="42">
        <f t="shared" si="72"/>
        <v>0</v>
      </c>
    </row>
    <row r="1126" spans="1:32" hidden="1" x14ac:dyDescent="0.15">
      <c r="A1126" s="12" t="s">
        <v>3089</v>
      </c>
      <c r="B1126" s="12">
        <v>55</v>
      </c>
      <c r="C1126" s="12" t="s">
        <v>413</v>
      </c>
      <c r="D1126" s="12" t="s">
        <v>6</v>
      </c>
      <c r="E1126" s="12" t="s">
        <v>6</v>
      </c>
      <c r="F1126" s="12" t="s">
        <v>352</v>
      </c>
      <c r="G1126" s="12" t="s">
        <v>3090</v>
      </c>
      <c r="H1126" s="12" t="s">
        <v>355</v>
      </c>
      <c r="I1126" s="12" t="s">
        <v>355</v>
      </c>
      <c r="J1126" s="12" t="s">
        <v>3063</v>
      </c>
      <c r="K1126" s="12" t="s">
        <v>248</v>
      </c>
      <c r="L1126" s="12" t="s">
        <v>354</v>
      </c>
      <c r="M1126" s="12" t="s">
        <v>376</v>
      </c>
      <c r="N1126" s="13">
        <v>6.0382530000000001</v>
      </c>
      <c r="O1126" s="13">
        <v>6.0382530000000001</v>
      </c>
      <c r="P1126" s="13">
        <v>6.0382530000000001</v>
      </c>
      <c r="Q1126" s="13">
        <v>6.0382530000000001</v>
      </c>
      <c r="R1126" s="13">
        <v>6.0382530000000001</v>
      </c>
      <c r="S1126" s="13">
        <v>6.0382530000000001</v>
      </c>
      <c r="T1126" s="13">
        <v>6.0382530000000001</v>
      </c>
      <c r="U1126" s="13">
        <v>6.0382530000000001</v>
      </c>
      <c r="V1126" s="13">
        <v>6.0382530000000001</v>
      </c>
      <c r="W1126" s="13">
        <v>6.0382530000000001</v>
      </c>
      <c r="X1126" s="13">
        <v>6.0382530000000001</v>
      </c>
      <c r="Y1126" s="30">
        <v>6.0382530000000001</v>
      </c>
      <c r="Z1126" s="14">
        <v>72.459035999999998</v>
      </c>
      <c r="AA1126" s="13">
        <v>6.0382530000000001</v>
      </c>
      <c r="AB1126" s="13">
        <v>6.0382530000000001</v>
      </c>
      <c r="AC1126" s="42">
        <f t="shared" si="69"/>
        <v>12.076506</v>
      </c>
      <c r="AD1126" s="42">
        <f t="shared" si="70"/>
        <v>0</v>
      </c>
      <c r="AE1126" s="42">
        <f t="shared" si="71"/>
        <v>0</v>
      </c>
      <c r="AF1126" s="42">
        <f t="shared" si="72"/>
        <v>0</v>
      </c>
    </row>
    <row r="1127" spans="1:32" hidden="1" x14ac:dyDescent="0.15">
      <c r="A1127" s="12" t="s">
        <v>3091</v>
      </c>
      <c r="B1127" s="12">
        <v>55</v>
      </c>
      <c r="C1127" s="12" t="s">
        <v>413</v>
      </c>
      <c r="D1127" s="12" t="s">
        <v>6</v>
      </c>
      <c r="E1127" s="12" t="s">
        <v>6</v>
      </c>
      <c r="F1127" s="12" t="s">
        <v>352</v>
      </c>
      <c r="G1127" s="12" t="s">
        <v>3092</v>
      </c>
      <c r="H1127" s="12" t="s">
        <v>366</v>
      </c>
      <c r="I1127" s="12" t="s">
        <v>367</v>
      </c>
      <c r="J1127" s="12" t="s">
        <v>3093</v>
      </c>
      <c r="K1127" s="12" t="s">
        <v>3093</v>
      </c>
      <c r="L1127" s="12" t="s">
        <v>365</v>
      </c>
      <c r="M1127" s="12" t="s">
        <v>358</v>
      </c>
      <c r="N1127" s="13">
        <v>4.9558179999999998</v>
      </c>
      <c r="O1127" s="13">
        <v>4.9558179999999998</v>
      </c>
      <c r="P1127" s="13">
        <v>4.9558179999999998</v>
      </c>
      <c r="Q1127" s="13">
        <v>4.9558179999999998</v>
      </c>
      <c r="R1127" s="13">
        <v>4.9558179999999998</v>
      </c>
      <c r="S1127" s="13">
        <v>4.9558179999999998</v>
      </c>
      <c r="T1127" s="13">
        <v>4.9558179999999998</v>
      </c>
      <c r="U1127" s="13">
        <v>4.9558179999999998</v>
      </c>
      <c r="V1127" s="13">
        <v>4.9558179999999998</v>
      </c>
      <c r="W1127" s="13">
        <v>4.9558179999999998</v>
      </c>
      <c r="X1127" s="13">
        <v>4.9558179999999998</v>
      </c>
      <c r="Y1127" s="30">
        <v>4.9558179999999998</v>
      </c>
      <c r="Z1127" s="14">
        <v>59.469816000000002</v>
      </c>
      <c r="AA1127" s="13">
        <v>4.9558179999999998</v>
      </c>
      <c r="AB1127" s="13">
        <v>4.9558179999999998</v>
      </c>
      <c r="AC1127" s="42">
        <f t="shared" si="69"/>
        <v>9.9116359999999997</v>
      </c>
      <c r="AD1127" s="42">
        <f t="shared" si="70"/>
        <v>0</v>
      </c>
      <c r="AE1127" s="42">
        <f t="shared" si="71"/>
        <v>0</v>
      </c>
      <c r="AF1127" s="42">
        <f t="shared" si="72"/>
        <v>0</v>
      </c>
    </row>
    <row r="1128" spans="1:32" hidden="1" x14ac:dyDescent="0.15">
      <c r="A1128" s="12" t="s">
        <v>3094</v>
      </c>
      <c r="B1128" s="12">
        <v>55</v>
      </c>
      <c r="C1128" s="12" t="s">
        <v>413</v>
      </c>
      <c r="D1128" s="12" t="s">
        <v>6</v>
      </c>
      <c r="E1128" s="12" t="s">
        <v>6</v>
      </c>
      <c r="F1128" s="12" t="s">
        <v>352</v>
      </c>
      <c r="G1128" s="12" t="s">
        <v>3095</v>
      </c>
      <c r="H1128" s="12" t="s">
        <v>490</v>
      </c>
      <c r="I1128" s="12" t="s">
        <v>375</v>
      </c>
      <c r="J1128" s="12" t="s">
        <v>3096</v>
      </c>
      <c r="K1128" s="12" t="s">
        <v>972</v>
      </c>
      <c r="L1128" s="12" t="s">
        <v>712</v>
      </c>
      <c r="M1128" s="12" t="s">
        <v>376</v>
      </c>
      <c r="N1128" s="13">
        <v>4.4078999999999997</v>
      </c>
      <c r="O1128" s="13">
        <v>4.4078999999999997</v>
      </c>
      <c r="P1128" s="13">
        <v>4.4078999999999997</v>
      </c>
      <c r="Q1128" s="13">
        <v>4.4078999999999997</v>
      </c>
      <c r="R1128" s="13">
        <v>4.4078999999999997</v>
      </c>
      <c r="S1128" s="13">
        <v>4.4078999999999997</v>
      </c>
      <c r="T1128" s="13">
        <v>4.4078999999999997</v>
      </c>
      <c r="U1128" s="13">
        <v>4.4078999999999997</v>
      </c>
      <c r="V1128" s="13">
        <v>4.4078999999999997</v>
      </c>
      <c r="W1128" s="13">
        <v>4.4078999999999997</v>
      </c>
      <c r="X1128" s="13">
        <v>4.4078999999999997</v>
      </c>
      <c r="Y1128" s="30">
        <v>4.4078999999999997</v>
      </c>
      <c r="Z1128" s="14">
        <v>52.894799999999996</v>
      </c>
      <c r="AA1128" s="13">
        <v>4.4078999999999997</v>
      </c>
      <c r="AB1128" s="13">
        <v>4.4078999999999997</v>
      </c>
      <c r="AC1128" s="42">
        <f t="shared" si="69"/>
        <v>8.8157999999999994</v>
      </c>
      <c r="AD1128" s="42">
        <f t="shared" si="70"/>
        <v>0</v>
      </c>
      <c r="AE1128" s="42">
        <f t="shared" si="71"/>
        <v>0</v>
      </c>
      <c r="AF1128" s="42">
        <f t="shared" si="72"/>
        <v>0</v>
      </c>
    </row>
    <row r="1129" spans="1:32" hidden="1" x14ac:dyDescent="0.15">
      <c r="A1129" s="12" t="s">
        <v>3097</v>
      </c>
      <c r="B1129" s="12">
        <v>55</v>
      </c>
      <c r="C1129" s="12" t="s">
        <v>413</v>
      </c>
      <c r="D1129" s="12" t="s">
        <v>6</v>
      </c>
      <c r="E1129" s="12" t="s">
        <v>6</v>
      </c>
      <c r="F1129" s="12" t="s">
        <v>352</v>
      </c>
      <c r="G1129" s="12" t="s">
        <v>3098</v>
      </c>
      <c r="H1129" s="12" t="s">
        <v>404</v>
      </c>
      <c r="I1129" s="12" t="s">
        <v>404</v>
      </c>
      <c r="J1129" s="12" t="s">
        <v>3099</v>
      </c>
      <c r="K1129" s="12" t="s">
        <v>135</v>
      </c>
      <c r="L1129" s="12" t="s">
        <v>871</v>
      </c>
      <c r="M1129" s="12" t="s">
        <v>376</v>
      </c>
      <c r="N1129" s="13">
        <v>638.11061700000005</v>
      </c>
      <c r="O1129" s="13">
        <v>637.11731099999997</v>
      </c>
      <c r="P1129" s="13">
        <v>625.55931199999998</v>
      </c>
      <c r="Q1129" s="13">
        <v>641.22722499999998</v>
      </c>
      <c r="R1129" s="13">
        <v>612.01032099999998</v>
      </c>
      <c r="S1129" s="13">
        <v>604.92041099999994</v>
      </c>
      <c r="T1129" s="13">
        <v>603.93837199999996</v>
      </c>
      <c r="U1129" s="13">
        <v>602.95904399999995</v>
      </c>
      <c r="V1129" s="13">
        <v>605.92571999999996</v>
      </c>
      <c r="W1129" s="13">
        <v>751.56004099999996</v>
      </c>
      <c r="X1129" s="13">
        <v>686.38321800000006</v>
      </c>
      <c r="Y1129" s="30">
        <v>684.87704699999995</v>
      </c>
      <c r="Z1129" s="14">
        <v>7694.5886389999996</v>
      </c>
      <c r="AA1129" s="13">
        <v>675.23078499999997</v>
      </c>
      <c r="AB1129" s="13">
        <v>688.63430300000005</v>
      </c>
      <c r="AC1129" s="42">
        <f t="shared" si="69"/>
        <v>1363.865088</v>
      </c>
      <c r="AD1129" s="42">
        <f t="shared" si="70"/>
        <v>37.120167999999921</v>
      </c>
      <c r="AE1129" s="42">
        <f t="shared" si="71"/>
        <v>51.516992000000073</v>
      </c>
      <c r="AF1129" s="42">
        <f t="shared" si="72"/>
        <v>88.637159999999994</v>
      </c>
    </row>
    <row r="1130" spans="1:32" hidden="1" x14ac:dyDescent="0.15">
      <c r="A1130" s="12" t="s">
        <v>3100</v>
      </c>
      <c r="B1130" s="12">
        <v>55</v>
      </c>
      <c r="C1130" s="12" t="s">
        <v>413</v>
      </c>
      <c r="D1130" s="12" t="s">
        <v>6</v>
      </c>
      <c r="E1130" s="12" t="s">
        <v>6</v>
      </c>
      <c r="F1130" s="12" t="s">
        <v>352</v>
      </c>
      <c r="G1130" s="12" t="s">
        <v>3101</v>
      </c>
      <c r="H1130" s="12" t="s">
        <v>374</v>
      </c>
      <c r="I1130" s="12" t="s">
        <v>375</v>
      </c>
      <c r="J1130" s="12" t="s">
        <v>1818</v>
      </c>
      <c r="K1130" s="12" t="s">
        <v>1818</v>
      </c>
      <c r="L1130" s="12" t="s">
        <v>415</v>
      </c>
      <c r="M1130" s="12" t="s">
        <v>376</v>
      </c>
      <c r="N1130" s="13">
        <v>1.4258999999999999</v>
      </c>
      <c r="O1130" s="13">
        <v>1.4258999999999999</v>
      </c>
      <c r="P1130" s="13">
        <v>1.4258999999999999</v>
      </c>
      <c r="Q1130" s="13">
        <v>1.4258999999999999</v>
      </c>
      <c r="R1130" s="13">
        <v>1.4258999999999999</v>
      </c>
      <c r="S1130" s="13">
        <v>1.4258999999999999</v>
      </c>
      <c r="T1130" s="13">
        <v>1.4258999999999999</v>
      </c>
      <c r="U1130" s="13">
        <v>1.4258999999999999</v>
      </c>
      <c r="V1130" s="13">
        <v>1.4258999999999999</v>
      </c>
      <c r="W1130" s="13">
        <v>1.4258999999999999</v>
      </c>
      <c r="X1130" s="13">
        <v>1.4258999999999999</v>
      </c>
      <c r="Y1130" s="30">
        <v>1.4258999999999999</v>
      </c>
      <c r="Z1130" s="14">
        <v>17.110800000000001</v>
      </c>
      <c r="AA1130" s="13">
        <v>1.4258999999999999</v>
      </c>
      <c r="AB1130" s="13">
        <v>1.4258999999999999</v>
      </c>
      <c r="AC1130" s="42">
        <f t="shared" si="69"/>
        <v>2.8517999999999999</v>
      </c>
      <c r="AD1130" s="42">
        <f t="shared" si="70"/>
        <v>0</v>
      </c>
      <c r="AE1130" s="42">
        <f t="shared" si="71"/>
        <v>0</v>
      </c>
      <c r="AF1130" s="42">
        <f t="shared" si="72"/>
        <v>0</v>
      </c>
    </row>
    <row r="1131" spans="1:32" hidden="1" x14ac:dyDescent="0.15">
      <c r="A1131" s="12" t="s">
        <v>3102</v>
      </c>
      <c r="B1131" s="12">
        <v>55</v>
      </c>
      <c r="C1131" s="12" t="s">
        <v>413</v>
      </c>
      <c r="D1131" s="12" t="s">
        <v>6</v>
      </c>
      <c r="E1131" s="12" t="s">
        <v>6</v>
      </c>
      <c r="F1131" s="12" t="s">
        <v>352</v>
      </c>
      <c r="G1131" s="12" t="s">
        <v>3103</v>
      </c>
      <c r="H1131" s="12" t="s">
        <v>490</v>
      </c>
      <c r="I1131" s="12" t="s">
        <v>375</v>
      </c>
      <c r="J1131" s="12" t="s">
        <v>109</v>
      </c>
      <c r="K1131" s="12" t="s">
        <v>109</v>
      </c>
      <c r="L1131" s="12" t="s">
        <v>842</v>
      </c>
      <c r="M1131" s="12" t="s">
        <v>376</v>
      </c>
      <c r="N1131" s="13">
        <v>241.026184</v>
      </c>
      <c r="O1131" s="13">
        <v>242.46932899999999</v>
      </c>
      <c r="P1131" s="13">
        <v>244.35719399999999</v>
      </c>
      <c r="Q1131" s="13">
        <v>273.88008300000001</v>
      </c>
      <c r="R1131" s="13">
        <v>258.26587899999998</v>
      </c>
      <c r="S1131" s="13">
        <v>254.95665</v>
      </c>
      <c r="T1131" s="13">
        <v>259.05359700000002</v>
      </c>
      <c r="U1131" s="13">
        <v>255.367615</v>
      </c>
      <c r="V1131" s="13">
        <v>259.94114100000002</v>
      </c>
      <c r="W1131" s="13">
        <v>268.97269999999997</v>
      </c>
      <c r="X1131" s="13">
        <v>263.83134999999999</v>
      </c>
      <c r="Y1131" s="30">
        <v>318.87568099999999</v>
      </c>
      <c r="Z1131" s="14">
        <v>3140.9974029999998</v>
      </c>
      <c r="AA1131" s="13">
        <v>293.50012800000002</v>
      </c>
      <c r="AB1131" s="13">
        <v>293.65642400000002</v>
      </c>
      <c r="AC1131" s="42">
        <f t="shared" si="69"/>
        <v>587.15655200000003</v>
      </c>
      <c r="AD1131" s="42">
        <f t="shared" si="70"/>
        <v>52.473944000000017</v>
      </c>
      <c r="AE1131" s="42">
        <f t="shared" si="71"/>
        <v>51.187095000000028</v>
      </c>
      <c r="AF1131" s="42">
        <f t="shared" si="72"/>
        <v>103.66103900000005</v>
      </c>
    </row>
    <row r="1132" spans="1:32" hidden="1" x14ac:dyDescent="0.15">
      <c r="A1132" s="12" t="s">
        <v>3104</v>
      </c>
      <c r="B1132" s="12">
        <v>55</v>
      </c>
      <c r="C1132" s="12" t="s">
        <v>413</v>
      </c>
      <c r="D1132" s="12" t="s">
        <v>6</v>
      </c>
      <c r="E1132" s="12" t="s">
        <v>6</v>
      </c>
      <c r="F1132" s="12" t="s">
        <v>352</v>
      </c>
      <c r="G1132" s="12" t="s">
        <v>3105</v>
      </c>
      <c r="H1132" s="12" t="s">
        <v>374</v>
      </c>
      <c r="I1132" s="12" t="s">
        <v>375</v>
      </c>
      <c r="J1132" s="12" t="s">
        <v>2562</v>
      </c>
      <c r="K1132" s="12" t="s">
        <v>2562</v>
      </c>
      <c r="L1132" s="12" t="s">
        <v>379</v>
      </c>
      <c r="M1132" s="12" t="s">
        <v>358</v>
      </c>
      <c r="N1132" s="13">
        <v>1.2729999999999999</v>
      </c>
      <c r="O1132" s="13">
        <v>1.2729999999999999</v>
      </c>
      <c r="P1132" s="13">
        <v>1.2729999999999999</v>
      </c>
      <c r="Q1132" s="13">
        <v>1.2729999999999999</v>
      </c>
      <c r="R1132" s="13">
        <v>1.2729999999999999</v>
      </c>
      <c r="S1132" s="13">
        <v>1.2729999999999999</v>
      </c>
      <c r="T1132" s="13">
        <v>1.2729999999999999</v>
      </c>
      <c r="U1132" s="13">
        <v>1.2729999999999999</v>
      </c>
      <c r="V1132" s="13">
        <v>1.2729999999999999</v>
      </c>
      <c r="W1132" s="13">
        <v>1.2729999999999999</v>
      </c>
      <c r="X1132" s="13">
        <v>1.2729999999999999</v>
      </c>
      <c r="Y1132" s="30">
        <v>1.2729999999999999</v>
      </c>
      <c r="Z1132" s="14">
        <v>15.276</v>
      </c>
      <c r="AA1132" s="13">
        <v>1.2729999999999999</v>
      </c>
      <c r="AB1132" s="13">
        <v>1.2729999999999999</v>
      </c>
      <c r="AC1132" s="42">
        <f t="shared" si="69"/>
        <v>2.5459999999999998</v>
      </c>
      <c r="AD1132" s="42">
        <f t="shared" si="70"/>
        <v>0</v>
      </c>
      <c r="AE1132" s="42">
        <f t="shared" si="71"/>
        <v>0</v>
      </c>
      <c r="AF1132" s="42">
        <f t="shared" si="72"/>
        <v>0</v>
      </c>
    </row>
    <row r="1133" spans="1:32" hidden="1" x14ac:dyDescent="0.15">
      <c r="A1133" s="12" t="s">
        <v>3106</v>
      </c>
      <c r="B1133" s="12">
        <v>55</v>
      </c>
      <c r="C1133" s="12" t="s">
        <v>413</v>
      </c>
      <c r="D1133" s="12" t="s">
        <v>6</v>
      </c>
      <c r="E1133" s="12" t="s">
        <v>6</v>
      </c>
      <c r="F1133" s="12" t="s">
        <v>352</v>
      </c>
      <c r="G1133" s="12" t="s">
        <v>3107</v>
      </c>
      <c r="H1133" s="12" t="s">
        <v>404</v>
      </c>
      <c r="I1133" s="12" t="s">
        <v>404</v>
      </c>
      <c r="J1133" s="12" t="s">
        <v>202</v>
      </c>
      <c r="K1133" s="12" t="s">
        <v>202</v>
      </c>
      <c r="L1133" s="12" t="s">
        <v>403</v>
      </c>
      <c r="M1133" s="12" t="s">
        <v>376</v>
      </c>
      <c r="N1133" s="13">
        <v>1.1456999999999999</v>
      </c>
      <c r="O1133" s="13">
        <v>1.1456999999999999</v>
      </c>
      <c r="P1133" s="13">
        <v>1.1456999999999999</v>
      </c>
      <c r="Q1133" s="13">
        <v>1.1456999999999999</v>
      </c>
      <c r="R1133" s="13">
        <v>1.1456999999999999</v>
      </c>
      <c r="S1133" s="13">
        <v>1.1456999999999999</v>
      </c>
      <c r="T1133" s="13">
        <v>1.1456999999999999</v>
      </c>
      <c r="U1133" s="13">
        <v>1.1456999999999999</v>
      </c>
      <c r="V1133" s="13">
        <v>1.1456999999999999</v>
      </c>
      <c r="W1133" s="13">
        <v>1.1456999999999999</v>
      </c>
      <c r="X1133" s="13">
        <v>1.1456999999999999</v>
      </c>
      <c r="Y1133" s="30">
        <v>1.1456999999999999</v>
      </c>
      <c r="Z1133" s="14">
        <v>13.7484</v>
      </c>
      <c r="AA1133" s="13">
        <v>1.1456999999999999</v>
      </c>
      <c r="AB1133" s="13">
        <v>1.1456999999999999</v>
      </c>
      <c r="AC1133" s="42">
        <f t="shared" si="69"/>
        <v>2.2913999999999999</v>
      </c>
      <c r="AD1133" s="42">
        <f t="shared" si="70"/>
        <v>0</v>
      </c>
      <c r="AE1133" s="42">
        <f t="shared" si="71"/>
        <v>0</v>
      </c>
      <c r="AF1133" s="42">
        <f t="shared" si="72"/>
        <v>0</v>
      </c>
    </row>
    <row r="1134" spans="1:32" hidden="1" x14ac:dyDescent="0.15">
      <c r="A1134" s="12" t="s">
        <v>3108</v>
      </c>
      <c r="B1134" s="12">
        <v>55</v>
      </c>
      <c r="C1134" s="12" t="s">
        <v>413</v>
      </c>
      <c r="D1134" s="12" t="s">
        <v>6</v>
      </c>
      <c r="E1134" s="12" t="s">
        <v>6</v>
      </c>
      <c r="F1134" s="12" t="s">
        <v>352</v>
      </c>
      <c r="G1134" s="12" t="s">
        <v>3109</v>
      </c>
      <c r="H1134" s="12" t="s">
        <v>366</v>
      </c>
      <c r="I1134" s="12" t="s">
        <v>367</v>
      </c>
      <c r="J1134" s="12" t="s">
        <v>3069</v>
      </c>
      <c r="K1134" s="12" t="s">
        <v>278</v>
      </c>
      <c r="L1134" s="12" t="s">
        <v>365</v>
      </c>
      <c r="M1134" s="12" t="s">
        <v>376</v>
      </c>
      <c r="N1134" s="13">
        <v>2.8069999999999999</v>
      </c>
      <c r="O1134" s="13">
        <v>2.8069999999999999</v>
      </c>
      <c r="P1134" s="13">
        <v>2.8069999999999999</v>
      </c>
      <c r="Q1134" s="13">
        <v>2.8069999999999999</v>
      </c>
      <c r="R1134" s="13">
        <v>2.8069999999999999</v>
      </c>
      <c r="S1134" s="13">
        <v>2.8069999999999999</v>
      </c>
      <c r="T1134" s="13">
        <v>2.8069999999999999</v>
      </c>
      <c r="U1134" s="13">
        <v>2.8069999999999999</v>
      </c>
      <c r="V1134" s="13">
        <v>2.8069999999999999</v>
      </c>
      <c r="W1134" s="13">
        <v>2.8069999999999999</v>
      </c>
      <c r="X1134" s="13">
        <v>2.8069999999999999</v>
      </c>
      <c r="Y1134" s="30">
        <v>2.8069999999999999</v>
      </c>
      <c r="Z1134" s="14">
        <v>33.683999999999997</v>
      </c>
      <c r="AA1134" s="13">
        <v>2.8069999999999999</v>
      </c>
      <c r="AB1134" s="13">
        <v>2.8069999999999999</v>
      </c>
      <c r="AC1134" s="42">
        <f t="shared" si="69"/>
        <v>5.6139999999999999</v>
      </c>
      <c r="AD1134" s="42">
        <f t="shared" si="70"/>
        <v>0</v>
      </c>
      <c r="AE1134" s="42">
        <f t="shared" si="71"/>
        <v>0</v>
      </c>
      <c r="AF1134" s="42">
        <f t="shared" si="72"/>
        <v>0</v>
      </c>
    </row>
    <row r="1135" spans="1:32" hidden="1" x14ac:dyDescent="0.15">
      <c r="A1135" s="12" t="s">
        <v>3110</v>
      </c>
      <c r="B1135" s="12">
        <v>55</v>
      </c>
      <c r="C1135" s="12" t="s">
        <v>413</v>
      </c>
      <c r="D1135" s="12" t="s">
        <v>6</v>
      </c>
      <c r="E1135" s="12" t="s">
        <v>6</v>
      </c>
      <c r="F1135" s="12" t="s">
        <v>352</v>
      </c>
      <c r="G1135" s="12" t="s">
        <v>3111</v>
      </c>
      <c r="H1135" s="12" t="s">
        <v>490</v>
      </c>
      <c r="I1135" s="12" t="s">
        <v>375</v>
      </c>
      <c r="J1135" s="12" t="s">
        <v>3112</v>
      </c>
      <c r="K1135" s="12" t="s">
        <v>1157</v>
      </c>
      <c r="L1135" s="12" t="s">
        <v>594</v>
      </c>
      <c r="M1135" s="12" t="s">
        <v>376</v>
      </c>
      <c r="N1135" s="13">
        <v>2.0369999999999999</v>
      </c>
      <c r="O1135" s="13">
        <v>2.0369999999999999</v>
      </c>
      <c r="P1135" s="13">
        <v>2.0369999999999999</v>
      </c>
      <c r="Q1135" s="13">
        <v>2.0369999999999999</v>
      </c>
      <c r="R1135" s="13">
        <v>2.0369999999999999</v>
      </c>
      <c r="S1135" s="13">
        <v>2.0369999999999999</v>
      </c>
      <c r="T1135" s="13">
        <v>2.0369999999999999</v>
      </c>
      <c r="U1135" s="13">
        <v>2.0369999999999999</v>
      </c>
      <c r="V1135" s="13">
        <v>2.0369999999999999</v>
      </c>
      <c r="W1135" s="13">
        <v>2.0369999999999999</v>
      </c>
      <c r="X1135" s="13">
        <v>2.0369999999999999</v>
      </c>
      <c r="Y1135" s="30">
        <v>2.0369999999999999</v>
      </c>
      <c r="Z1135" s="14">
        <v>24.443999999999999</v>
      </c>
      <c r="AA1135" s="13">
        <v>2.0369999999999999</v>
      </c>
      <c r="AB1135" s="13">
        <v>2.0369999999999999</v>
      </c>
      <c r="AC1135" s="42">
        <f t="shared" si="69"/>
        <v>4.0739999999999998</v>
      </c>
      <c r="AD1135" s="42">
        <f t="shared" si="70"/>
        <v>0</v>
      </c>
      <c r="AE1135" s="42">
        <f t="shared" si="71"/>
        <v>0</v>
      </c>
      <c r="AF1135" s="42">
        <f t="shared" si="72"/>
        <v>0</v>
      </c>
    </row>
    <row r="1136" spans="1:32" hidden="1" x14ac:dyDescent="0.15">
      <c r="A1136" s="12" t="s">
        <v>3113</v>
      </c>
      <c r="B1136" s="12">
        <v>55</v>
      </c>
      <c r="C1136" s="12" t="s">
        <v>413</v>
      </c>
      <c r="D1136" s="12" t="s">
        <v>6</v>
      </c>
      <c r="E1136" s="12" t="s">
        <v>6</v>
      </c>
      <c r="F1136" s="12" t="s">
        <v>352</v>
      </c>
      <c r="G1136" s="12" t="s">
        <v>3114</v>
      </c>
      <c r="H1136" s="12" t="s">
        <v>374</v>
      </c>
      <c r="I1136" s="12" t="s">
        <v>375</v>
      </c>
      <c r="J1136" s="12" t="s">
        <v>2933</v>
      </c>
      <c r="K1136" s="12" t="s">
        <v>1097</v>
      </c>
      <c r="L1136" s="12" t="s">
        <v>481</v>
      </c>
      <c r="M1136" s="12" t="s">
        <v>376</v>
      </c>
      <c r="N1136" s="13">
        <v>2.9295</v>
      </c>
      <c r="O1136" s="13">
        <v>2.9295</v>
      </c>
      <c r="P1136" s="13">
        <v>2.9295</v>
      </c>
      <c r="Q1136" s="13">
        <v>2.9295</v>
      </c>
      <c r="R1136" s="13">
        <v>2.9295</v>
      </c>
      <c r="S1136" s="13">
        <v>2.9295</v>
      </c>
      <c r="T1136" s="13">
        <v>0.87885000000000002</v>
      </c>
      <c r="U1136" s="13">
        <v>0</v>
      </c>
      <c r="V1136" s="13">
        <v>0</v>
      </c>
      <c r="W1136" s="13">
        <v>0</v>
      </c>
      <c r="X1136" s="13">
        <v>0</v>
      </c>
      <c r="Y1136" s="30">
        <v>0</v>
      </c>
      <c r="Z1136" s="14">
        <v>18.455850000000002</v>
      </c>
      <c r="AA1136" s="13">
        <v>0</v>
      </c>
      <c r="AB1136" s="13">
        <v>0</v>
      </c>
      <c r="AC1136" s="42">
        <f t="shared" si="69"/>
        <v>0</v>
      </c>
      <c r="AD1136" s="42">
        <f t="shared" si="70"/>
        <v>-2.9295</v>
      </c>
      <c r="AE1136" s="42">
        <f t="shared" si="71"/>
        <v>-2.9295</v>
      </c>
      <c r="AF1136" s="42">
        <f t="shared" si="72"/>
        <v>-5.859</v>
      </c>
    </row>
    <row r="1137" spans="1:32" hidden="1" x14ac:dyDescent="0.15">
      <c r="A1137" s="12" t="s">
        <v>3115</v>
      </c>
      <c r="B1137" s="12">
        <v>55</v>
      </c>
      <c r="C1137" s="12" t="s">
        <v>413</v>
      </c>
      <c r="D1137" s="12" t="s">
        <v>6</v>
      </c>
      <c r="E1137" s="12" t="s">
        <v>6</v>
      </c>
      <c r="F1137" s="12" t="s">
        <v>352</v>
      </c>
      <c r="G1137" s="12" t="s">
        <v>3116</v>
      </c>
      <c r="H1137" s="12" t="s">
        <v>490</v>
      </c>
      <c r="I1137" s="12" t="s">
        <v>375</v>
      </c>
      <c r="J1137" s="12" t="s">
        <v>3117</v>
      </c>
      <c r="K1137" s="12" t="s">
        <v>1157</v>
      </c>
      <c r="L1137" s="12" t="s">
        <v>594</v>
      </c>
      <c r="M1137" s="12" t="s">
        <v>376</v>
      </c>
      <c r="N1137" s="13">
        <v>2.0369999999999999</v>
      </c>
      <c r="O1137" s="13">
        <v>2.0369999999999999</v>
      </c>
      <c r="P1137" s="13">
        <v>2.0369999999999999</v>
      </c>
      <c r="Q1137" s="13">
        <v>2.0369999999999999</v>
      </c>
      <c r="R1137" s="13">
        <v>2.0369999999999999</v>
      </c>
      <c r="S1137" s="13">
        <v>2.0369999999999999</v>
      </c>
      <c r="T1137" s="13">
        <v>2.0369999999999999</v>
      </c>
      <c r="U1137" s="13">
        <v>2.0369999999999999</v>
      </c>
      <c r="V1137" s="13">
        <v>2.0369999999999999</v>
      </c>
      <c r="W1137" s="13">
        <v>2.0369999999999999</v>
      </c>
      <c r="X1137" s="13">
        <v>2.0369999999999999</v>
      </c>
      <c r="Y1137" s="30">
        <v>2.0369999999999999</v>
      </c>
      <c r="Z1137" s="14">
        <v>24.443999999999999</v>
      </c>
      <c r="AA1137" s="13">
        <v>2.0369999999999999</v>
      </c>
      <c r="AB1137" s="13">
        <v>2.0369999999999999</v>
      </c>
      <c r="AC1137" s="42">
        <f t="shared" si="69"/>
        <v>4.0739999999999998</v>
      </c>
      <c r="AD1137" s="42">
        <f t="shared" si="70"/>
        <v>0</v>
      </c>
      <c r="AE1137" s="42">
        <f t="shared" si="71"/>
        <v>0</v>
      </c>
      <c r="AF1137" s="42">
        <f t="shared" si="72"/>
        <v>0</v>
      </c>
    </row>
    <row r="1138" spans="1:32" hidden="1" x14ac:dyDescent="0.15">
      <c r="A1138" s="12" t="s">
        <v>3118</v>
      </c>
      <c r="B1138" s="12">
        <v>55</v>
      </c>
      <c r="C1138" s="12" t="s">
        <v>413</v>
      </c>
      <c r="D1138" s="12" t="s">
        <v>6</v>
      </c>
      <c r="E1138" s="12" t="s">
        <v>6</v>
      </c>
      <c r="F1138" s="12" t="s">
        <v>352</v>
      </c>
      <c r="G1138" s="12" t="s">
        <v>3119</v>
      </c>
      <c r="H1138" s="12" t="s">
        <v>490</v>
      </c>
      <c r="I1138" s="12" t="s">
        <v>375</v>
      </c>
      <c r="J1138" s="12" t="s">
        <v>3120</v>
      </c>
      <c r="K1138" s="12" t="s">
        <v>596</v>
      </c>
      <c r="L1138" s="12" t="s">
        <v>594</v>
      </c>
      <c r="M1138" s="12" t="s">
        <v>358</v>
      </c>
      <c r="N1138" s="13">
        <v>110.54</v>
      </c>
      <c r="O1138" s="13">
        <v>-110.54</v>
      </c>
      <c r="P1138" s="13">
        <v>0</v>
      </c>
      <c r="Q1138" s="13">
        <v>0</v>
      </c>
      <c r="R1138" s="13">
        <v>0</v>
      </c>
      <c r="S1138" s="13">
        <v>0</v>
      </c>
      <c r="T1138" s="13">
        <v>0</v>
      </c>
      <c r="U1138" s="13">
        <v>0</v>
      </c>
      <c r="V1138" s="13">
        <v>0</v>
      </c>
      <c r="W1138" s="13">
        <v>0</v>
      </c>
      <c r="X1138" s="13">
        <v>0</v>
      </c>
      <c r="Y1138" s="30">
        <v>0</v>
      </c>
      <c r="Z1138" s="14">
        <v>0</v>
      </c>
      <c r="AA1138" s="13">
        <v>0</v>
      </c>
      <c r="AB1138" s="13">
        <v>0</v>
      </c>
      <c r="AC1138" s="42">
        <f t="shared" si="69"/>
        <v>0</v>
      </c>
      <c r="AD1138" s="42">
        <f t="shared" si="70"/>
        <v>-110.54</v>
      </c>
      <c r="AE1138" s="42">
        <f t="shared" si="71"/>
        <v>110.54</v>
      </c>
      <c r="AF1138" s="42">
        <f t="shared" si="72"/>
        <v>0</v>
      </c>
    </row>
    <row r="1139" spans="1:32" hidden="1" x14ac:dyDescent="0.15">
      <c r="A1139" s="12" t="s">
        <v>3121</v>
      </c>
      <c r="B1139" s="12">
        <v>55</v>
      </c>
      <c r="C1139" s="12" t="s">
        <v>413</v>
      </c>
      <c r="D1139" s="12" t="s">
        <v>6</v>
      </c>
      <c r="E1139" s="12" t="s">
        <v>6</v>
      </c>
      <c r="F1139" s="12" t="s">
        <v>352</v>
      </c>
      <c r="G1139" s="12" t="s">
        <v>3122</v>
      </c>
      <c r="H1139" s="12" t="s">
        <v>490</v>
      </c>
      <c r="I1139" s="12" t="s">
        <v>375</v>
      </c>
      <c r="J1139" s="12" t="s">
        <v>103</v>
      </c>
      <c r="K1139" s="12" t="s">
        <v>103</v>
      </c>
      <c r="L1139" s="12" t="s">
        <v>1463</v>
      </c>
      <c r="M1139" s="12" t="s">
        <v>376</v>
      </c>
      <c r="N1139" s="13">
        <v>48.173999999999999</v>
      </c>
      <c r="O1139" s="13">
        <v>0</v>
      </c>
      <c r="P1139" s="13">
        <v>0</v>
      </c>
      <c r="Q1139" s="13">
        <v>0</v>
      </c>
      <c r="R1139" s="13">
        <v>0</v>
      </c>
      <c r="S1139" s="13">
        <v>0</v>
      </c>
      <c r="T1139" s="13">
        <v>0</v>
      </c>
      <c r="U1139" s="13">
        <v>0</v>
      </c>
      <c r="V1139" s="13">
        <v>0</v>
      </c>
      <c r="W1139" s="13">
        <v>0</v>
      </c>
      <c r="X1139" s="13">
        <v>0</v>
      </c>
      <c r="Y1139" s="30">
        <v>0</v>
      </c>
      <c r="Z1139" s="14">
        <v>48.173999999999999</v>
      </c>
      <c r="AA1139" s="13">
        <v>0</v>
      </c>
      <c r="AB1139" s="13">
        <v>0</v>
      </c>
      <c r="AC1139" s="42">
        <f t="shared" si="69"/>
        <v>0</v>
      </c>
      <c r="AD1139" s="42">
        <f t="shared" si="70"/>
        <v>-48.173999999999999</v>
      </c>
      <c r="AE1139" s="42">
        <f t="shared" si="71"/>
        <v>0</v>
      </c>
      <c r="AF1139" s="42">
        <f t="shared" si="72"/>
        <v>-48.173999999999999</v>
      </c>
    </row>
    <row r="1140" spans="1:32" hidden="1" x14ac:dyDescent="0.15">
      <c r="A1140" s="12" t="s">
        <v>3123</v>
      </c>
      <c r="B1140" s="12">
        <v>55</v>
      </c>
      <c r="C1140" s="12" t="s">
        <v>413</v>
      </c>
      <c r="D1140" s="12" t="s">
        <v>6</v>
      </c>
      <c r="E1140" s="12" t="s">
        <v>6</v>
      </c>
      <c r="F1140" s="12" t="s">
        <v>352</v>
      </c>
      <c r="G1140" s="12" t="s">
        <v>3124</v>
      </c>
      <c r="H1140" s="12" t="s">
        <v>366</v>
      </c>
      <c r="I1140" s="12" t="s">
        <v>367</v>
      </c>
      <c r="J1140" s="12" t="s">
        <v>263</v>
      </c>
      <c r="K1140" s="12" t="s">
        <v>263</v>
      </c>
      <c r="L1140" s="12" t="s">
        <v>409</v>
      </c>
      <c r="M1140" s="12" t="s">
        <v>376</v>
      </c>
      <c r="N1140" s="13">
        <v>3</v>
      </c>
      <c r="O1140" s="13">
        <v>3</v>
      </c>
      <c r="P1140" s="13">
        <v>3</v>
      </c>
      <c r="Q1140" s="13">
        <v>3</v>
      </c>
      <c r="R1140" s="13">
        <v>3</v>
      </c>
      <c r="S1140" s="13">
        <v>3</v>
      </c>
      <c r="T1140" s="13">
        <v>3</v>
      </c>
      <c r="U1140" s="13">
        <v>3</v>
      </c>
      <c r="V1140" s="13">
        <v>3</v>
      </c>
      <c r="W1140" s="13">
        <v>3</v>
      </c>
      <c r="X1140" s="13">
        <v>3</v>
      </c>
      <c r="Y1140" s="30">
        <v>3</v>
      </c>
      <c r="Z1140" s="14">
        <v>36</v>
      </c>
      <c r="AA1140" s="13">
        <v>3</v>
      </c>
      <c r="AB1140" s="13">
        <v>3</v>
      </c>
      <c r="AC1140" s="42">
        <f t="shared" si="69"/>
        <v>6</v>
      </c>
      <c r="AD1140" s="42">
        <f t="shared" si="70"/>
        <v>0</v>
      </c>
      <c r="AE1140" s="42">
        <f t="shared" si="71"/>
        <v>0</v>
      </c>
      <c r="AF1140" s="42">
        <f t="shared" si="72"/>
        <v>0</v>
      </c>
    </row>
    <row r="1141" spans="1:32" hidden="1" x14ac:dyDescent="0.15">
      <c r="A1141" s="12" t="s">
        <v>3125</v>
      </c>
      <c r="B1141" s="12">
        <v>55</v>
      </c>
      <c r="C1141" s="12" t="s">
        <v>413</v>
      </c>
      <c r="D1141" s="12" t="s">
        <v>6</v>
      </c>
      <c r="E1141" s="12" t="s">
        <v>6</v>
      </c>
      <c r="F1141" s="12" t="s">
        <v>352</v>
      </c>
      <c r="G1141" s="12" t="s">
        <v>3126</v>
      </c>
      <c r="H1141" s="12" t="s">
        <v>366</v>
      </c>
      <c r="I1141" s="12" t="s">
        <v>367</v>
      </c>
      <c r="J1141" s="12" t="s">
        <v>263</v>
      </c>
      <c r="K1141" s="12" t="s">
        <v>263</v>
      </c>
      <c r="L1141" s="12" t="s">
        <v>409</v>
      </c>
      <c r="M1141" s="12" t="s">
        <v>376</v>
      </c>
      <c r="N1141" s="13">
        <v>3</v>
      </c>
      <c r="O1141" s="13">
        <v>3</v>
      </c>
      <c r="P1141" s="13">
        <v>3</v>
      </c>
      <c r="Q1141" s="13">
        <v>3</v>
      </c>
      <c r="R1141" s="13">
        <v>3</v>
      </c>
      <c r="S1141" s="13">
        <v>3</v>
      </c>
      <c r="T1141" s="13">
        <v>3</v>
      </c>
      <c r="U1141" s="13">
        <v>3</v>
      </c>
      <c r="V1141" s="13">
        <v>3</v>
      </c>
      <c r="W1141" s="13">
        <v>3</v>
      </c>
      <c r="X1141" s="13">
        <v>3</v>
      </c>
      <c r="Y1141" s="30">
        <v>3</v>
      </c>
      <c r="Z1141" s="14">
        <v>36</v>
      </c>
      <c r="AA1141" s="13">
        <v>3</v>
      </c>
      <c r="AB1141" s="13">
        <v>3</v>
      </c>
      <c r="AC1141" s="42">
        <f t="shared" si="69"/>
        <v>6</v>
      </c>
      <c r="AD1141" s="42">
        <f t="shared" si="70"/>
        <v>0</v>
      </c>
      <c r="AE1141" s="42">
        <f t="shared" si="71"/>
        <v>0</v>
      </c>
      <c r="AF1141" s="42">
        <f t="shared" si="72"/>
        <v>0</v>
      </c>
    </row>
    <row r="1142" spans="1:32" hidden="1" x14ac:dyDescent="0.15">
      <c r="A1142" s="12" t="s">
        <v>3127</v>
      </c>
      <c r="B1142" s="12">
        <v>55</v>
      </c>
      <c r="C1142" s="12" t="s">
        <v>413</v>
      </c>
      <c r="D1142" s="12" t="s">
        <v>6</v>
      </c>
      <c r="E1142" s="12" t="s">
        <v>6</v>
      </c>
      <c r="F1142" s="12" t="s">
        <v>352</v>
      </c>
      <c r="G1142" s="12" t="s">
        <v>3128</v>
      </c>
      <c r="H1142" s="12" t="s">
        <v>404</v>
      </c>
      <c r="I1142" s="12" t="s">
        <v>404</v>
      </c>
      <c r="J1142" s="12" t="s">
        <v>3129</v>
      </c>
      <c r="K1142" s="12" t="s">
        <v>139</v>
      </c>
      <c r="L1142" s="12" t="s">
        <v>403</v>
      </c>
      <c r="M1142" s="12" t="s">
        <v>376</v>
      </c>
      <c r="N1142" s="13">
        <v>1.337</v>
      </c>
      <c r="O1142" s="13">
        <v>1.337</v>
      </c>
      <c r="P1142" s="13">
        <v>1.337</v>
      </c>
      <c r="Q1142" s="13">
        <v>1.337</v>
      </c>
      <c r="R1142" s="13">
        <v>1.337</v>
      </c>
      <c r="S1142" s="13">
        <v>1.337</v>
      </c>
      <c r="T1142" s="13">
        <v>1.337</v>
      </c>
      <c r="U1142" s="13">
        <v>1.337</v>
      </c>
      <c r="V1142" s="13">
        <v>1.337</v>
      </c>
      <c r="W1142" s="13">
        <v>1.337</v>
      </c>
      <c r="X1142" s="13">
        <v>1.337</v>
      </c>
      <c r="Y1142" s="30">
        <v>1.337</v>
      </c>
      <c r="Z1142" s="14">
        <v>16.044</v>
      </c>
      <c r="AA1142" s="13">
        <v>1.337</v>
      </c>
      <c r="AB1142" s="13">
        <v>1.337</v>
      </c>
      <c r="AC1142" s="42">
        <f t="shared" si="69"/>
        <v>2.6739999999999999</v>
      </c>
      <c r="AD1142" s="42">
        <f t="shared" si="70"/>
        <v>0</v>
      </c>
      <c r="AE1142" s="42">
        <f t="shared" si="71"/>
        <v>0</v>
      </c>
      <c r="AF1142" s="42">
        <f t="shared" si="72"/>
        <v>0</v>
      </c>
    </row>
    <row r="1143" spans="1:32" hidden="1" x14ac:dyDescent="0.15">
      <c r="A1143" s="12" t="s">
        <v>3130</v>
      </c>
      <c r="B1143" s="12">
        <v>55</v>
      </c>
      <c r="C1143" s="12" t="s">
        <v>413</v>
      </c>
      <c r="D1143" s="12" t="s">
        <v>6</v>
      </c>
      <c r="E1143" s="12" t="s">
        <v>6</v>
      </c>
      <c r="F1143" s="12" t="s">
        <v>352</v>
      </c>
      <c r="G1143" s="12" t="s">
        <v>3131</v>
      </c>
      <c r="H1143" s="12" t="s">
        <v>404</v>
      </c>
      <c r="I1143" s="12" t="s">
        <v>404</v>
      </c>
      <c r="J1143" s="12" t="s">
        <v>184</v>
      </c>
      <c r="K1143" s="12" t="s">
        <v>184</v>
      </c>
      <c r="L1143" s="12" t="s">
        <v>478</v>
      </c>
      <c r="M1143" s="12" t="s">
        <v>376</v>
      </c>
      <c r="N1143" s="13">
        <v>0.31490899999999999</v>
      </c>
      <c r="O1143" s="13">
        <v>0.31490899999999999</v>
      </c>
      <c r="P1143" s="13">
        <v>0.31490899999999999</v>
      </c>
      <c r="Q1143" s="13">
        <v>0.31490899999999999</v>
      </c>
      <c r="R1143" s="13">
        <v>0.31490899999999999</v>
      </c>
      <c r="S1143" s="13">
        <v>0.31490899999999999</v>
      </c>
      <c r="T1143" s="13">
        <v>0.31490899999999999</v>
      </c>
      <c r="U1143" s="13">
        <v>0.31490899999999999</v>
      </c>
      <c r="V1143" s="13">
        <v>0.31490899999999999</v>
      </c>
      <c r="W1143" s="13">
        <v>0.31490899999999999</v>
      </c>
      <c r="X1143" s="13">
        <v>0.31490899999999999</v>
      </c>
      <c r="Y1143" s="30">
        <v>0.31490899999999999</v>
      </c>
      <c r="Z1143" s="14">
        <v>3.7789079999999999</v>
      </c>
      <c r="AA1143" s="13">
        <v>0.31490899999999999</v>
      </c>
      <c r="AB1143" s="13">
        <v>0.31490899999999999</v>
      </c>
      <c r="AC1143" s="42">
        <f t="shared" si="69"/>
        <v>0.62981799999999999</v>
      </c>
      <c r="AD1143" s="42">
        <f t="shared" si="70"/>
        <v>0</v>
      </c>
      <c r="AE1143" s="42">
        <f t="shared" si="71"/>
        <v>0</v>
      </c>
      <c r="AF1143" s="42">
        <f t="shared" si="72"/>
        <v>0</v>
      </c>
    </row>
    <row r="1144" spans="1:32" hidden="1" x14ac:dyDescent="0.15">
      <c r="A1144" s="12" t="s">
        <v>3132</v>
      </c>
      <c r="B1144" s="12">
        <v>55</v>
      </c>
      <c r="C1144" s="12" t="s">
        <v>413</v>
      </c>
      <c r="D1144" s="12" t="s">
        <v>6</v>
      </c>
      <c r="E1144" s="12" t="s">
        <v>6</v>
      </c>
      <c r="F1144" s="12" t="s">
        <v>352</v>
      </c>
      <c r="G1144" s="12" t="s">
        <v>3133</v>
      </c>
      <c r="H1144" s="12" t="s">
        <v>404</v>
      </c>
      <c r="I1144" s="12" t="s">
        <v>404</v>
      </c>
      <c r="J1144" s="12" t="s">
        <v>3134</v>
      </c>
      <c r="K1144" s="12" t="s">
        <v>3134</v>
      </c>
      <c r="L1144" s="12" t="s">
        <v>403</v>
      </c>
      <c r="M1144" s="12" t="s">
        <v>358</v>
      </c>
      <c r="N1144" s="13">
        <v>1.337</v>
      </c>
      <c r="O1144" s="13">
        <v>1.337</v>
      </c>
      <c r="P1144" s="13">
        <v>1.337</v>
      </c>
      <c r="Q1144" s="13">
        <v>1.337</v>
      </c>
      <c r="R1144" s="13">
        <v>1.337</v>
      </c>
      <c r="S1144" s="13">
        <v>1.337</v>
      </c>
      <c r="T1144" s="13">
        <v>1.337</v>
      </c>
      <c r="U1144" s="13">
        <v>1.337</v>
      </c>
      <c r="V1144" s="13">
        <v>1.337</v>
      </c>
      <c r="W1144" s="13">
        <v>1.337</v>
      </c>
      <c r="X1144" s="13">
        <v>1.337</v>
      </c>
      <c r="Y1144" s="30">
        <v>1.337</v>
      </c>
      <c r="Z1144" s="14">
        <v>16.044</v>
      </c>
      <c r="AA1144" s="13">
        <v>1.337</v>
      </c>
      <c r="AB1144" s="13">
        <v>1.337</v>
      </c>
      <c r="AC1144" s="42">
        <f t="shared" si="69"/>
        <v>2.6739999999999999</v>
      </c>
      <c r="AD1144" s="42">
        <f t="shared" si="70"/>
        <v>0</v>
      </c>
      <c r="AE1144" s="42">
        <f t="shared" si="71"/>
        <v>0</v>
      </c>
      <c r="AF1144" s="42">
        <f t="shared" si="72"/>
        <v>0</v>
      </c>
    </row>
    <row r="1145" spans="1:32" hidden="1" x14ac:dyDescent="0.15">
      <c r="A1145" s="12" t="s">
        <v>3135</v>
      </c>
      <c r="B1145" s="12">
        <v>55</v>
      </c>
      <c r="C1145" s="12" t="s">
        <v>413</v>
      </c>
      <c r="D1145" s="12" t="s">
        <v>6</v>
      </c>
      <c r="E1145" s="12" t="s">
        <v>6</v>
      </c>
      <c r="F1145" s="12" t="s">
        <v>352</v>
      </c>
      <c r="G1145" s="12" t="s">
        <v>3136</v>
      </c>
      <c r="H1145" s="12" t="s">
        <v>404</v>
      </c>
      <c r="I1145" s="12" t="s">
        <v>404</v>
      </c>
      <c r="J1145" s="12" t="s">
        <v>3137</v>
      </c>
      <c r="K1145" s="12" t="s">
        <v>143</v>
      </c>
      <c r="L1145" s="12" t="s">
        <v>1146</v>
      </c>
      <c r="M1145" s="12" t="s">
        <v>376</v>
      </c>
      <c r="N1145" s="13">
        <v>12.6</v>
      </c>
      <c r="O1145" s="13">
        <v>12.6</v>
      </c>
      <c r="P1145" s="13">
        <v>11.112588000000001</v>
      </c>
      <c r="Q1145" s="13">
        <v>11.015914</v>
      </c>
      <c r="R1145" s="13">
        <v>11.015914</v>
      </c>
      <c r="S1145" s="13">
        <v>11.015914</v>
      </c>
      <c r="T1145" s="13">
        <v>11.015914</v>
      </c>
      <c r="U1145" s="13">
        <v>11.015914</v>
      </c>
      <c r="V1145" s="13">
        <v>11.015914</v>
      </c>
      <c r="W1145" s="13">
        <v>11.015914</v>
      </c>
      <c r="X1145" s="13">
        <v>11.015914</v>
      </c>
      <c r="Y1145" s="30">
        <v>11.015914</v>
      </c>
      <c r="Z1145" s="14">
        <v>135.455814</v>
      </c>
      <c r="AA1145" s="13">
        <v>11.015914</v>
      </c>
      <c r="AB1145" s="13">
        <v>11.015914</v>
      </c>
      <c r="AC1145" s="42">
        <f t="shared" si="69"/>
        <v>22.031828000000001</v>
      </c>
      <c r="AD1145" s="42">
        <f t="shared" si="70"/>
        <v>-1.5840859999999992</v>
      </c>
      <c r="AE1145" s="42">
        <f t="shared" si="71"/>
        <v>-1.5840859999999992</v>
      </c>
      <c r="AF1145" s="42">
        <f t="shared" si="72"/>
        <v>-3.1681719999999984</v>
      </c>
    </row>
    <row r="1146" spans="1:32" hidden="1" x14ac:dyDescent="0.15">
      <c r="A1146" s="12" t="s">
        <v>3138</v>
      </c>
      <c r="B1146" s="12">
        <v>55</v>
      </c>
      <c r="C1146" s="12" t="s">
        <v>413</v>
      </c>
      <c r="D1146" s="12" t="s">
        <v>6</v>
      </c>
      <c r="E1146" s="12" t="s">
        <v>6</v>
      </c>
      <c r="F1146" s="12" t="s">
        <v>352</v>
      </c>
      <c r="G1146" s="12" t="s">
        <v>3139</v>
      </c>
      <c r="H1146" s="12" t="s">
        <v>404</v>
      </c>
      <c r="I1146" s="12" t="s">
        <v>404</v>
      </c>
      <c r="J1146" s="12" t="s">
        <v>3140</v>
      </c>
      <c r="K1146" s="12" t="s">
        <v>1133</v>
      </c>
      <c r="L1146" s="12" t="s">
        <v>478</v>
      </c>
      <c r="M1146" s="12" t="s">
        <v>376</v>
      </c>
      <c r="N1146" s="13">
        <v>1.7211270000000001</v>
      </c>
      <c r="O1146" s="13">
        <v>1.7211270000000001</v>
      </c>
      <c r="P1146" s="13">
        <v>1.7211270000000001</v>
      </c>
      <c r="Q1146" s="13">
        <v>1.7211270000000001</v>
      </c>
      <c r="R1146" s="13">
        <v>1.7211270000000001</v>
      </c>
      <c r="S1146" s="13">
        <v>1.7211270000000001</v>
      </c>
      <c r="T1146" s="13">
        <v>1.7211270000000001</v>
      </c>
      <c r="U1146" s="13">
        <v>1.7211270000000001</v>
      </c>
      <c r="V1146" s="13">
        <v>1.7211270000000001</v>
      </c>
      <c r="W1146" s="13">
        <v>1.7211270000000001</v>
      </c>
      <c r="X1146" s="13">
        <v>1.7211270000000001</v>
      </c>
      <c r="Y1146" s="30">
        <v>1.7211270000000001</v>
      </c>
      <c r="Z1146" s="14">
        <v>20.653524000000001</v>
      </c>
      <c r="AA1146" s="13">
        <v>1.7211270000000001</v>
      </c>
      <c r="AB1146" s="13">
        <v>1.7211270000000001</v>
      </c>
      <c r="AC1146" s="42">
        <f t="shared" si="69"/>
        <v>3.4422540000000001</v>
      </c>
      <c r="AD1146" s="42">
        <f t="shared" si="70"/>
        <v>0</v>
      </c>
      <c r="AE1146" s="42">
        <f t="shared" si="71"/>
        <v>0</v>
      </c>
      <c r="AF1146" s="42">
        <f t="shared" si="72"/>
        <v>0</v>
      </c>
    </row>
    <row r="1147" spans="1:32" hidden="1" x14ac:dyDescent="0.15">
      <c r="A1147" s="12" t="s">
        <v>3141</v>
      </c>
      <c r="B1147" s="12">
        <v>55</v>
      </c>
      <c r="C1147" s="12" t="s">
        <v>413</v>
      </c>
      <c r="D1147" s="12" t="s">
        <v>6</v>
      </c>
      <c r="E1147" s="12" t="s">
        <v>6</v>
      </c>
      <c r="F1147" s="12" t="s">
        <v>352</v>
      </c>
      <c r="G1147" s="12" t="s">
        <v>3142</v>
      </c>
      <c r="H1147" s="12" t="s">
        <v>404</v>
      </c>
      <c r="I1147" s="12" t="s">
        <v>404</v>
      </c>
      <c r="J1147" s="12" t="s">
        <v>3143</v>
      </c>
      <c r="K1147" s="12" t="s">
        <v>1133</v>
      </c>
      <c r="L1147" s="12" t="s">
        <v>478</v>
      </c>
      <c r="M1147" s="12" t="s">
        <v>376</v>
      </c>
      <c r="N1147" s="13">
        <v>1.1870000000000001</v>
      </c>
      <c r="O1147" s="13">
        <v>1.1870000000000001</v>
      </c>
      <c r="P1147" s="13">
        <v>1.1870000000000001</v>
      </c>
      <c r="Q1147" s="13">
        <v>1.1870000000000001</v>
      </c>
      <c r="R1147" s="13">
        <v>1.1870000000000001</v>
      </c>
      <c r="S1147" s="13">
        <v>1.1870000000000001</v>
      </c>
      <c r="T1147" s="13">
        <v>1.1870000000000001</v>
      </c>
      <c r="U1147" s="13">
        <v>1.1870000000000001</v>
      </c>
      <c r="V1147" s="13">
        <v>1.1870000000000001</v>
      </c>
      <c r="W1147" s="13">
        <v>1.1870000000000001</v>
      </c>
      <c r="X1147" s="13">
        <v>1.1870000000000001</v>
      </c>
      <c r="Y1147" s="30">
        <v>1.1870000000000001</v>
      </c>
      <c r="Z1147" s="14">
        <v>14.244</v>
      </c>
      <c r="AA1147" s="13">
        <v>1.1870000000000001</v>
      </c>
      <c r="AB1147" s="13">
        <v>1.1870000000000001</v>
      </c>
      <c r="AC1147" s="42">
        <f t="shared" si="69"/>
        <v>2.3740000000000001</v>
      </c>
      <c r="AD1147" s="42">
        <f t="shared" si="70"/>
        <v>0</v>
      </c>
      <c r="AE1147" s="42">
        <f t="shared" si="71"/>
        <v>0</v>
      </c>
      <c r="AF1147" s="42">
        <f t="shared" si="72"/>
        <v>0</v>
      </c>
    </row>
    <row r="1148" spans="1:32" hidden="1" x14ac:dyDescent="0.15">
      <c r="A1148" s="12" t="s">
        <v>3144</v>
      </c>
      <c r="B1148" s="12">
        <v>55</v>
      </c>
      <c r="C1148" s="12" t="s">
        <v>413</v>
      </c>
      <c r="D1148" s="12" t="s">
        <v>6</v>
      </c>
      <c r="E1148" s="12" t="s">
        <v>6</v>
      </c>
      <c r="F1148" s="12" t="s">
        <v>352</v>
      </c>
      <c r="G1148" s="12" t="s">
        <v>3145</v>
      </c>
      <c r="H1148" s="12" t="s">
        <v>404</v>
      </c>
      <c r="I1148" s="12" t="s">
        <v>404</v>
      </c>
      <c r="J1148" s="12" t="s">
        <v>3146</v>
      </c>
      <c r="K1148" s="12" t="s">
        <v>1133</v>
      </c>
      <c r="L1148" s="12" t="s">
        <v>478</v>
      </c>
      <c r="M1148" s="12" t="s">
        <v>376</v>
      </c>
      <c r="N1148" s="13">
        <v>24.343499999999999</v>
      </c>
      <c r="O1148" s="13">
        <v>24.343499999999999</v>
      </c>
      <c r="P1148" s="13">
        <v>24.343499999999999</v>
      </c>
      <c r="Q1148" s="13">
        <v>24.343499999999999</v>
      </c>
      <c r="R1148" s="13">
        <v>24.343499999999999</v>
      </c>
      <c r="S1148" s="13">
        <v>24.343499999999999</v>
      </c>
      <c r="T1148" s="13">
        <v>24.343499999999999</v>
      </c>
      <c r="U1148" s="13">
        <v>24.343499999999999</v>
      </c>
      <c r="V1148" s="13">
        <v>24.343499999999999</v>
      </c>
      <c r="W1148" s="13">
        <v>24.343499999999999</v>
      </c>
      <c r="X1148" s="13">
        <v>24.343499999999999</v>
      </c>
      <c r="Y1148" s="30">
        <v>24.343499999999999</v>
      </c>
      <c r="Z1148" s="14">
        <v>292.12200000000001</v>
      </c>
      <c r="AA1148" s="13">
        <v>24.343499999999999</v>
      </c>
      <c r="AB1148" s="13">
        <v>24.343499999999999</v>
      </c>
      <c r="AC1148" s="42">
        <f t="shared" si="69"/>
        <v>48.686999999999998</v>
      </c>
      <c r="AD1148" s="42">
        <f t="shared" si="70"/>
        <v>0</v>
      </c>
      <c r="AE1148" s="42">
        <f t="shared" si="71"/>
        <v>0</v>
      </c>
      <c r="AF1148" s="42">
        <f t="shared" si="72"/>
        <v>0</v>
      </c>
    </row>
    <row r="1149" spans="1:32" hidden="1" x14ac:dyDescent="0.15">
      <c r="A1149" s="12" t="s">
        <v>3147</v>
      </c>
      <c r="B1149" s="12">
        <v>55</v>
      </c>
      <c r="C1149" s="12" t="s">
        <v>413</v>
      </c>
      <c r="D1149" s="12" t="s">
        <v>6</v>
      </c>
      <c r="E1149" s="12" t="s">
        <v>6</v>
      </c>
      <c r="F1149" s="12" t="s">
        <v>352</v>
      </c>
      <c r="G1149" s="12" t="s">
        <v>3148</v>
      </c>
      <c r="H1149" s="12" t="s">
        <v>404</v>
      </c>
      <c r="I1149" s="12" t="s">
        <v>404</v>
      </c>
      <c r="J1149" s="12" t="s">
        <v>3146</v>
      </c>
      <c r="K1149" s="12" t="s">
        <v>1133</v>
      </c>
      <c r="L1149" s="12" t="s">
        <v>478</v>
      </c>
      <c r="M1149" s="12" t="s">
        <v>376</v>
      </c>
      <c r="N1149" s="13">
        <v>1.1912499999999999</v>
      </c>
      <c r="O1149" s="13">
        <v>1.1912499999999999</v>
      </c>
      <c r="P1149" s="13">
        <v>1.1912499999999999</v>
      </c>
      <c r="Q1149" s="13">
        <v>1.1912499999999999</v>
      </c>
      <c r="R1149" s="13">
        <v>1.1912499999999999</v>
      </c>
      <c r="S1149" s="13">
        <v>1.1912499999999999</v>
      </c>
      <c r="T1149" s="13">
        <v>1.1912499999999999</v>
      </c>
      <c r="U1149" s="13">
        <v>1.1912499999999999</v>
      </c>
      <c r="V1149" s="13">
        <v>1.1912499999999999</v>
      </c>
      <c r="W1149" s="13">
        <v>1.1912499999999999</v>
      </c>
      <c r="X1149" s="13">
        <v>1.1912499999999999</v>
      </c>
      <c r="Y1149" s="30">
        <v>1.1912499999999999</v>
      </c>
      <c r="Z1149" s="14">
        <v>14.295</v>
      </c>
      <c r="AA1149" s="13">
        <v>1.1912499999999999</v>
      </c>
      <c r="AB1149" s="13">
        <v>1.1912499999999999</v>
      </c>
      <c r="AC1149" s="42">
        <f t="shared" si="69"/>
        <v>2.3824999999999998</v>
      </c>
      <c r="AD1149" s="42">
        <f t="shared" si="70"/>
        <v>0</v>
      </c>
      <c r="AE1149" s="42">
        <f t="shared" si="71"/>
        <v>0</v>
      </c>
      <c r="AF1149" s="42">
        <f t="shared" si="72"/>
        <v>0</v>
      </c>
    </row>
    <row r="1150" spans="1:32" hidden="1" x14ac:dyDescent="0.15">
      <c r="A1150" s="12" t="s">
        <v>3149</v>
      </c>
      <c r="B1150" s="12">
        <v>55</v>
      </c>
      <c r="C1150" s="12" t="s">
        <v>413</v>
      </c>
      <c r="D1150" s="12" t="s">
        <v>6</v>
      </c>
      <c r="E1150" s="12" t="s">
        <v>6</v>
      </c>
      <c r="F1150" s="12" t="s">
        <v>352</v>
      </c>
      <c r="G1150" s="12" t="s">
        <v>3150</v>
      </c>
      <c r="H1150" s="12" t="s">
        <v>404</v>
      </c>
      <c r="I1150" s="12" t="s">
        <v>404</v>
      </c>
      <c r="J1150" s="12" t="s">
        <v>3146</v>
      </c>
      <c r="K1150" s="12" t="s">
        <v>1133</v>
      </c>
      <c r="L1150" s="12" t="s">
        <v>478</v>
      </c>
      <c r="M1150" s="12" t="s">
        <v>376</v>
      </c>
      <c r="N1150" s="13">
        <v>6.8845090000000004</v>
      </c>
      <c r="O1150" s="13">
        <v>6.8845090000000004</v>
      </c>
      <c r="P1150" s="13">
        <v>6.8845090000000004</v>
      </c>
      <c r="Q1150" s="13">
        <v>6.8845090000000004</v>
      </c>
      <c r="R1150" s="13">
        <v>6.8845090000000004</v>
      </c>
      <c r="S1150" s="13">
        <v>6.8845090000000004</v>
      </c>
      <c r="T1150" s="13">
        <v>6.8845090000000004</v>
      </c>
      <c r="U1150" s="13">
        <v>6.8845090000000004</v>
      </c>
      <c r="V1150" s="13">
        <v>6.8845090000000004</v>
      </c>
      <c r="W1150" s="13">
        <v>6.8845090000000004</v>
      </c>
      <c r="X1150" s="13">
        <v>6.8845090000000004</v>
      </c>
      <c r="Y1150" s="30">
        <v>6.8845090000000004</v>
      </c>
      <c r="Z1150" s="14">
        <v>82.614108000000002</v>
      </c>
      <c r="AA1150" s="13">
        <v>6.8845090000000004</v>
      </c>
      <c r="AB1150" s="13">
        <v>6.8845090000000004</v>
      </c>
      <c r="AC1150" s="42">
        <f t="shared" ref="AC1150:AC1213" si="73">SUM(AA1150:AB1150)</f>
        <v>13.769018000000001</v>
      </c>
      <c r="AD1150" s="42">
        <f t="shared" si="70"/>
        <v>0</v>
      </c>
      <c r="AE1150" s="42">
        <f t="shared" si="71"/>
        <v>0</v>
      </c>
      <c r="AF1150" s="42">
        <f t="shared" si="72"/>
        <v>0</v>
      </c>
    </row>
    <row r="1151" spans="1:32" hidden="1" x14ac:dyDescent="0.15">
      <c r="A1151" s="12" t="s">
        <v>3151</v>
      </c>
      <c r="B1151" s="12">
        <v>55</v>
      </c>
      <c r="C1151" s="12" t="s">
        <v>413</v>
      </c>
      <c r="D1151" s="12" t="s">
        <v>6</v>
      </c>
      <c r="E1151" s="12" t="s">
        <v>6</v>
      </c>
      <c r="F1151" s="12" t="s">
        <v>352</v>
      </c>
      <c r="G1151" s="12" t="s">
        <v>3152</v>
      </c>
      <c r="H1151" s="12" t="s">
        <v>404</v>
      </c>
      <c r="I1151" s="12" t="s">
        <v>404</v>
      </c>
      <c r="J1151" s="12" t="s">
        <v>121</v>
      </c>
      <c r="K1151" s="12" t="s">
        <v>121</v>
      </c>
      <c r="L1151" s="12" t="s">
        <v>478</v>
      </c>
      <c r="M1151" s="12" t="s">
        <v>376</v>
      </c>
      <c r="N1151" s="13">
        <v>8.3659130000000008</v>
      </c>
      <c r="O1151" s="13">
        <v>8.3659130000000008</v>
      </c>
      <c r="P1151" s="13">
        <v>8.3659130000000008</v>
      </c>
      <c r="Q1151" s="13">
        <v>8.3659130000000008</v>
      </c>
      <c r="R1151" s="13">
        <v>8.3659130000000008</v>
      </c>
      <c r="S1151" s="13">
        <v>8.3659130000000008</v>
      </c>
      <c r="T1151" s="13">
        <v>8.3659130000000008</v>
      </c>
      <c r="U1151" s="13">
        <v>8.3659130000000008</v>
      </c>
      <c r="V1151" s="13">
        <v>8.3659130000000008</v>
      </c>
      <c r="W1151" s="13">
        <v>8.3659130000000008</v>
      </c>
      <c r="X1151" s="13">
        <v>8.3659130000000008</v>
      </c>
      <c r="Y1151" s="30">
        <v>18.468349</v>
      </c>
      <c r="Z1151" s="14">
        <v>110.493392</v>
      </c>
      <c r="AA1151" s="13">
        <v>13.417130999999999</v>
      </c>
      <c r="AB1151" s="13">
        <v>13.417130999999999</v>
      </c>
      <c r="AC1151" s="42">
        <f t="shared" si="73"/>
        <v>26.834261999999999</v>
      </c>
      <c r="AD1151" s="42">
        <f t="shared" ref="AD1151:AD1214" si="74">AA1151-N1151</f>
        <v>5.0512179999999987</v>
      </c>
      <c r="AE1151" s="42">
        <f t="shared" ref="AE1151:AE1214" si="75">AB1151-O1151</f>
        <v>5.0512179999999987</v>
      </c>
      <c r="AF1151" s="42">
        <f t="shared" ref="AF1151:AF1214" si="76">AD1151+AE1151</f>
        <v>10.102435999999997</v>
      </c>
    </row>
    <row r="1152" spans="1:32" hidden="1" x14ac:dyDescent="0.15">
      <c r="A1152" s="12" t="s">
        <v>3153</v>
      </c>
      <c r="B1152" s="12">
        <v>55</v>
      </c>
      <c r="C1152" s="12" t="s">
        <v>413</v>
      </c>
      <c r="D1152" s="12" t="s">
        <v>6</v>
      </c>
      <c r="E1152" s="12" t="s">
        <v>6</v>
      </c>
      <c r="F1152" s="12" t="s">
        <v>352</v>
      </c>
      <c r="G1152" s="12" t="s">
        <v>3154</v>
      </c>
      <c r="H1152" s="12" t="s">
        <v>404</v>
      </c>
      <c r="I1152" s="12" t="s">
        <v>404</v>
      </c>
      <c r="J1152" s="12" t="s">
        <v>121</v>
      </c>
      <c r="K1152" s="12" t="s">
        <v>121</v>
      </c>
      <c r="L1152" s="12" t="s">
        <v>478</v>
      </c>
      <c r="M1152" s="12" t="s">
        <v>376</v>
      </c>
      <c r="N1152" s="13">
        <v>20.957000000000001</v>
      </c>
      <c r="O1152" s="13">
        <v>20.957000000000001</v>
      </c>
      <c r="P1152" s="13">
        <v>20.957000000000001</v>
      </c>
      <c r="Q1152" s="13">
        <v>20.957000000000001</v>
      </c>
      <c r="R1152" s="13">
        <v>20.957000000000001</v>
      </c>
      <c r="S1152" s="13">
        <v>20.957000000000001</v>
      </c>
      <c r="T1152" s="13">
        <v>20.957000000000001</v>
      </c>
      <c r="U1152" s="13">
        <v>20.957000000000001</v>
      </c>
      <c r="V1152" s="13">
        <v>20.957000000000001</v>
      </c>
      <c r="W1152" s="13">
        <v>20.957000000000001</v>
      </c>
      <c r="X1152" s="13">
        <v>20.957000000000001</v>
      </c>
      <c r="Y1152" s="30">
        <v>20.957000000000001</v>
      </c>
      <c r="Z1152" s="14">
        <v>251.48400000000001</v>
      </c>
      <c r="AA1152" s="13">
        <v>20.957000000000001</v>
      </c>
      <c r="AB1152" s="13">
        <v>20.957000000000001</v>
      </c>
      <c r="AC1152" s="42">
        <f t="shared" si="73"/>
        <v>41.914000000000001</v>
      </c>
      <c r="AD1152" s="42">
        <f t="shared" si="74"/>
        <v>0</v>
      </c>
      <c r="AE1152" s="42">
        <f t="shared" si="75"/>
        <v>0</v>
      </c>
      <c r="AF1152" s="42">
        <f t="shared" si="76"/>
        <v>0</v>
      </c>
    </row>
    <row r="1153" spans="1:32" hidden="1" x14ac:dyDescent="0.15">
      <c r="A1153" s="12" t="s">
        <v>3155</v>
      </c>
      <c r="B1153" s="12">
        <v>55</v>
      </c>
      <c r="C1153" s="12" t="s">
        <v>413</v>
      </c>
      <c r="D1153" s="12" t="s">
        <v>6</v>
      </c>
      <c r="E1153" s="12" t="s">
        <v>6</v>
      </c>
      <c r="F1153" s="12" t="s">
        <v>352</v>
      </c>
      <c r="G1153" s="12" t="s">
        <v>3156</v>
      </c>
      <c r="H1153" s="12" t="s">
        <v>404</v>
      </c>
      <c r="I1153" s="12" t="s">
        <v>404</v>
      </c>
      <c r="J1153" s="12" t="s">
        <v>3157</v>
      </c>
      <c r="K1153" s="12" t="s">
        <v>123</v>
      </c>
      <c r="L1153" s="12" t="s">
        <v>1146</v>
      </c>
      <c r="M1153" s="12" t="s">
        <v>376</v>
      </c>
      <c r="N1153" s="13">
        <v>5.2178000000000004</v>
      </c>
      <c r="O1153" s="13">
        <v>5.2178000000000004</v>
      </c>
      <c r="P1153" s="13">
        <v>5.2178000000000004</v>
      </c>
      <c r="Q1153" s="13">
        <v>5.2178000000000004</v>
      </c>
      <c r="R1153" s="13">
        <v>5.2178000000000004</v>
      </c>
      <c r="S1153" s="13">
        <v>5.2178000000000004</v>
      </c>
      <c r="T1153" s="13">
        <v>5.2178000000000004</v>
      </c>
      <c r="U1153" s="13">
        <v>5.2178000000000004</v>
      </c>
      <c r="V1153" s="13">
        <v>5.2178000000000004</v>
      </c>
      <c r="W1153" s="13">
        <v>5.2178000000000004</v>
      </c>
      <c r="X1153" s="13">
        <v>5.2178000000000004</v>
      </c>
      <c r="Y1153" s="30">
        <v>5.2178000000000004</v>
      </c>
      <c r="Z1153" s="14">
        <v>62.613599999999998</v>
      </c>
      <c r="AA1153" s="13">
        <v>5.2178000000000004</v>
      </c>
      <c r="AB1153" s="13">
        <v>5.2178000000000004</v>
      </c>
      <c r="AC1153" s="42">
        <f t="shared" si="73"/>
        <v>10.435600000000001</v>
      </c>
      <c r="AD1153" s="42">
        <f t="shared" si="74"/>
        <v>0</v>
      </c>
      <c r="AE1153" s="42">
        <f t="shared" si="75"/>
        <v>0</v>
      </c>
      <c r="AF1153" s="42">
        <f t="shared" si="76"/>
        <v>0</v>
      </c>
    </row>
    <row r="1154" spans="1:32" hidden="1" x14ac:dyDescent="0.15">
      <c r="A1154" s="12" t="s">
        <v>3158</v>
      </c>
      <c r="B1154" s="12">
        <v>55</v>
      </c>
      <c r="C1154" s="12" t="s">
        <v>413</v>
      </c>
      <c r="D1154" s="12" t="s">
        <v>6</v>
      </c>
      <c r="E1154" s="12" t="s">
        <v>6</v>
      </c>
      <c r="F1154" s="12" t="s">
        <v>352</v>
      </c>
      <c r="G1154" s="12" t="s">
        <v>3159</v>
      </c>
      <c r="H1154" s="12" t="s">
        <v>404</v>
      </c>
      <c r="I1154" s="12" t="s">
        <v>404</v>
      </c>
      <c r="J1154" s="12" t="s">
        <v>3160</v>
      </c>
      <c r="K1154" s="12" t="s">
        <v>123</v>
      </c>
      <c r="L1154" s="12" t="s">
        <v>1146</v>
      </c>
      <c r="M1154" s="12" t="s">
        <v>376</v>
      </c>
      <c r="N1154" s="13">
        <v>6.3861670000000004</v>
      </c>
      <c r="O1154" s="13">
        <v>6.3861670000000004</v>
      </c>
      <c r="P1154" s="13">
        <v>6.3861670000000004</v>
      </c>
      <c r="Q1154" s="13">
        <v>6.3861670000000004</v>
      </c>
      <c r="R1154" s="13">
        <v>6.3861670000000004</v>
      </c>
      <c r="S1154" s="13">
        <v>6.3861670000000004</v>
      </c>
      <c r="T1154" s="13">
        <v>6.3861670000000004</v>
      </c>
      <c r="U1154" s="13">
        <v>6.3861670000000004</v>
      </c>
      <c r="V1154" s="13">
        <v>6.3861670000000004</v>
      </c>
      <c r="W1154" s="13">
        <v>6.3861670000000004</v>
      </c>
      <c r="X1154" s="13">
        <v>6.3861670000000004</v>
      </c>
      <c r="Y1154" s="30">
        <v>6.3861670000000004</v>
      </c>
      <c r="Z1154" s="14">
        <v>76.634004000000004</v>
      </c>
      <c r="AA1154" s="13">
        <v>6.3861670000000004</v>
      </c>
      <c r="AB1154" s="13">
        <v>6.3861670000000004</v>
      </c>
      <c r="AC1154" s="42">
        <f t="shared" si="73"/>
        <v>12.772334000000001</v>
      </c>
      <c r="AD1154" s="42">
        <f t="shared" si="74"/>
        <v>0</v>
      </c>
      <c r="AE1154" s="42">
        <f t="shared" si="75"/>
        <v>0</v>
      </c>
      <c r="AF1154" s="42">
        <f t="shared" si="76"/>
        <v>0</v>
      </c>
    </row>
    <row r="1155" spans="1:32" hidden="1" x14ac:dyDescent="0.15">
      <c r="A1155" s="12" t="s">
        <v>3161</v>
      </c>
      <c r="B1155" s="12">
        <v>55</v>
      </c>
      <c r="C1155" s="12" t="s">
        <v>413</v>
      </c>
      <c r="D1155" s="12" t="s">
        <v>6</v>
      </c>
      <c r="E1155" s="12" t="s">
        <v>6</v>
      </c>
      <c r="F1155" s="12" t="s">
        <v>352</v>
      </c>
      <c r="G1155" s="12" t="s">
        <v>3159</v>
      </c>
      <c r="H1155" s="12" t="s">
        <v>404</v>
      </c>
      <c r="I1155" s="12" t="s">
        <v>404</v>
      </c>
      <c r="J1155" s="12" t="s">
        <v>3162</v>
      </c>
      <c r="K1155" s="12" t="s">
        <v>123</v>
      </c>
      <c r="L1155" s="12" t="s">
        <v>1146</v>
      </c>
      <c r="M1155" s="12" t="s">
        <v>376</v>
      </c>
      <c r="N1155" s="13">
        <v>8.1144999999999996</v>
      </c>
      <c r="O1155" s="13">
        <v>8.1144999999999996</v>
      </c>
      <c r="P1155" s="13">
        <v>8.1144999999999996</v>
      </c>
      <c r="Q1155" s="13">
        <v>8.1144999999999996</v>
      </c>
      <c r="R1155" s="13">
        <v>8.1144999999999996</v>
      </c>
      <c r="S1155" s="13">
        <v>8.1144999999999996</v>
      </c>
      <c r="T1155" s="13">
        <v>8.1144999999999996</v>
      </c>
      <c r="U1155" s="13">
        <v>8.1144999999999996</v>
      </c>
      <c r="V1155" s="13">
        <v>8.1144999999999996</v>
      </c>
      <c r="W1155" s="13">
        <v>8.1144999999999996</v>
      </c>
      <c r="X1155" s="13">
        <v>8.1144999999999996</v>
      </c>
      <c r="Y1155" s="30">
        <v>8.1144999999999996</v>
      </c>
      <c r="Z1155" s="14">
        <v>97.373999999999995</v>
      </c>
      <c r="AA1155" s="13">
        <v>8.1144999999999996</v>
      </c>
      <c r="AB1155" s="13">
        <v>8.1144999999999996</v>
      </c>
      <c r="AC1155" s="42">
        <f t="shared" si="73"/>
        <v>16.228999999999999</v>
      </c>
      <c r="AD1155" s="42">
        <f t="shared" si="74"/>
        <v>0</v>
      </c>
      <c r="AE1155" s="42">
        <f t="shared" si="75"/>
        <v>0</v>
      </c>
      <c r="AF1155" s="42">
        <f t="shared" si="76"/>
        <v>0</v>
      </c>
    </row>
    <row r="1156" spans="1:32" hidden="1" x14ac:dyDescent="0.15">
      <c r="A1156" s="12" t="s">
        <v>3163</v>
      </c>
      <c r="B1156" s="12">
        <v>55</v>
      </c>
      <c r="C1156" s="12" t="s">
        <v>413</v>
      </c>
      <c r="D1156" s="12" t="s">
        <v>6</v>
      </c>
      <c r="E1156" s="12" t="s">
        <v>6</v>
      </c>
      <c r="F1156" s="12" t="s">
        <v>352</v>
      </c>
      <c r="G1156" s="12" t="s">
        <v>3159</v>
      </c>
      <c r="H1156" s="12" t="s">
        <v>404</v>
      </c>
      <c r="I1156" s="12" t="s">
        <v>404</v>
      </c>
      <c r="J1156" s="12" t="s">
        <v>3164</v>
      </c>
      <c r="K1156" s="12" t="s">
        <v>123</v>
      </c>
      <c r="L1156" s="12" t="s">
        <v>1146</v>
      </c>
      <c r="M1156" s="12" t="s">
        <v>376</v>
      </c>
      <c r="N1156" s="13">
        <v>5.9080450000000004</v>
      </c>
      <c r="O1156" s="13">
        <v>5.9080450000000004</v>
      </c>
      <c r="P1156" s="13">
        <v>5.9080450000000004</v>
      </c>
      <c r="Q1156" s="13">
        <v>5.9080450000000004</v>
      </c>
      <c r="R1156" s="13">
        <v>5.9080450000000004</v>
      </c>
      <c r="S1156" s="13">
        <v>5.9080450000000004</v>
      </c>
      <c r="T1156" s="13">
        <v>5.9080450000000004</v>
      </c>
      <c r="U1156" s="13">
        <v>5.9080450000000004</v>
      </c>
      <c r="V1156" s="13">
        <v>5.9080450000000004</v>
      </c>
      <c r="W1156" s="13">
        <v>5.9080450000000004</v>
      </c>
      <c r="X1156" s="13">
        <v>5.9080450000000004</v>
      </c>
      <c r="Y1156" s="30">
        <v>5.9080450000000004</v>
      </c>
      <c r="Z1156" s="14">
        <v>70.896540000000002</v>
      </c>
      <c r="AA1156" s="13">
        <v>5.9080450000000004</v>
      </c>
      <c r="AB1156" s="13">
        <v>5.9080450000000004</v>
      </c>
      <c r="AC1156" s="42">
        <f t="shared" si="73"/>
        <v>11.816090000000001</v>
      </c>
      <c r="AD1156" s="42">
        <f t="shared" si="74"/>
        <v>0</v>
      </c>
      <c r="AE1156" s="42">
        <f t="shared" si="75"/>
        <v>0</v>
      </c>
      <c r="AF1156" s="42">
        <f t="shared" si="76"/>
        <v>0</v>
      </c>
    </row>
    <row r="1157" spans="1:32" hidden="1" x14ac:dyDescent="0.15">
      <c r="A1157" s="12" t="s">
        <v>3165</v>
      </c>
      <c r="B1157" s="12">
        <v>55</v>
      </c>
      <c r="C1157" s="12" t="s">
        <v>413</v>
      </c>
      <c r="D1157" s="12" t="s">
        <v>6</v>
      </c>
      <c r="E1157" s="12" t="s">
        <v>6</v>
      </c>
      <c r="F1157" s="12" t="s">
        <v>352</v>
      </c>
      <c r="G1157" s="12" t="s">
        <v>3159</v>
      </c>
      <c r="H1157" s="12" t="s">
        <v>404</v>
      </c>
      <c r="I1157" s="12" t="s">
        <v>404</v>
      </c>
      <c r="J1157" s="12" t="s">
        <v>3166</v>
      </c>
      <c r="K1157" s="12" t="s">
        <v>123</v>
      </c>
      <c r="L1157" s="12" t="s">
        <v>1146</v>
      </c>
      <c r="M1157" s="12" t="s">
        <v>376</v>
      </c>
      <c r="N1157" s="13">
        <v>4.5116820000000004</v>
      </c>
      <c r="O1157" s="13">
        <v>4.5116820000000004</v>
      </c>
      <c r="P1157" s="13">
        <v>4.5116820000000004</v>
      </c>
      <c r="Q1157" s="13">
        <v>4.5116820000000004</v>
      </c>
      <c r="R1157" s="13">
        <v>4.5116820000000004</v>
      </c>
      <c r="S1157" s="13">
        <v>4.5116820000000004</v>
      </c>
      <c r="T1157" s="13">
        <v>4.5116820000000004</v>
      </c>
      <c r="U1157" s="13">
        <v>4.5116820000000004</v>
      </c>
      <c r="V1157" s="13">
        <v>4.5116820000000004</v>
      </c>
      <c r="W1157" s="13">
        <v>4.5116820000000004</v>
      </c>
      <c r="X1157" s="13">
        <v>4.5116820000000004</v>
      </c>
      <c r="Y1157" s="30">
        <v>4.5116820000000004</v>
      </c>
      <c r="Z1157" s="14">
        <v>54.140183999999998</v>
      </c>
      <c r="AA1157" s="13">
        <v>4.5116820000000004</v>
      </c>
      <c r="AB1157" s="13">
        <v>4.5116820000000004</v>
      </c>
      <c r="AC1157" s="42">
        <f t="shared" si="73"/>
        <v>9.0233640000000008</v>
      </c>
      <c r="AD1157" s="42">
        <f t="shared" si="74"/>
        <v>0</v>
      </c>
      <c r="AE1157" s="42">
        <f t="shared" si="75"/>
        <v>0</v>
      </c>
      <c r="AF1157" s="42">
        <f t="shared" si="76"/>
        <v>0</v>
      </c>
    </row>
    <row r="1158" spans="1:32" hidden="1" x14ac:dyDescent="0.15">
      <c r="A1158" s="12" t="s">
        <v>3167</v>
      </c>
      <c r="B1158" s="12">
        <v>55</v>
      </c>
      <c r="C1158" s="12" t="s">
        <v>413</v>
      </c>
      <c r="D1158" s="12" t="s">
        <v>6</v>
      </c>
      <c r="E1158" s="12" t="s">
        <v>6</v>
      </c>
      <c r="F1158" s="12" t="s">
        <v>352</v>
      </c>
      <c r="G1158" s="12" t="s">
        <v>3159</v>
      </c>
      <c r="H1158" s="12" t="s">
        <v>404</v>
      </c>
      <c r="I1158" s="12" t="s">
        <v>404</v>
      </c>
      <c r="J1158" s="12" t="s">
        <v>3168</v>
      </c>
      <c r="K1158" s="12" t="s">
        <v>123</v>
      </c>
      <c r="L1158" s="12" t="s">
        <v>1146</v>
      </c>
      <c r="M1158" s="12" t="s">
        <v>376</v>
      </c>
      <c r="N1158" s="13">
        <v>3.5754999999999999</v>
      </c>
      <c r="O1158" s="13">
        <v>3.5754999999999999</v>
      </c>
      <c r="P1158" s="13">
        <v>3.5754999999999999</v>
      </c>
      <c r="Q1158" s="13">
        <v>3.5754999999999999</v>
      </c>
      <c r="R1158" s="13">
        <v>3.5754999999999999</v>
      </c>
      <c r="S1158" s="13">
        <v>3.5754999999999999</v>
      </c>
      <c r="T1158" s="13">
        <v>3.5754999999999999</v>
      </c>
      <c r="U1158" s="13">
        <v>3.5754999999999999</v>
      </c>
      <c r="V1158" s="13">
        <v>3.5754999999999999</v>
      </c>
      <c r="W1158" s="13">
        <v>3.5754999999999999</v>
      </c>
      <c r="X1158" s="13">
        <v>3.5754999999999999</v>
      </c>
      <c r="Y1158" s="30">
        <v>3.5754999999999999</v>
      </c>
      <c r="Z1158" s="14">
        <v>42.905999999999999</v>
      </c>
      <c r="AA1158" s="13">
        <v>3.5754999999999999</v>
      </c>
      <c r="AB1158" s="13">
        <v>3.5754999999999999</v>
      </c>
      <c r="AC1158" s="42">
        <f t="shared" si="73"/>
        <v>7.1509999999999998</v>
      </c>
      <c r="AD1158" s="42">
        <f t="shared" si="74"/>
        <v>0</v>
      </c>
      <c r="AE1158" s="42">
        <f t="shared" si="75"/>
        <v>0</v>
      </c>
      <c r="AF1158" s="42">
        <f t="shared" si="76"/>
        <v>0</v>
      </c>
    </row>
    <row r="1159" spans="1:32" hidden="1" x14ac:dyDescent="0.15">
      <c r="A1159" s="12" t="s">
        <v>3169</v>
      </c>
      <c r="B1159" s="12">
        <v>55</v>
      </c>
      <c r="C1159" s="12" t="s">
        <v>413</v>
      </c>
      <c r="D1159" s="12" t="s">
        <v>6</v>
      </c>
      <c r="E1159" s="12" t="s">
        <v>6</v>
      </c>
      <c r="F1159" s="12" t="s">
        <v>352</v>
      </c>
      <c r="G1159" s="12" t="s">
        <v>3159</v>
      </c>
      <c r="H1159" s="12" t="s">
        <v>404</v>
      </c>
      <c r="I1159" s="12" t="s">
        <v>404</v>
      </c>
      <c r="J1159" s="12" t="s">
        <v>3170</v>
      </c>
      <c r="K1159" s="12" t="s">
        <v>123</v>
      </c>
      <c r="L1159" s="12" t="s">
        <v>1146</v>
      </c>
      <c r="M1159" s="12" t="s">
        <v>376</v>
      </c>
      <c r="N1159" s="13">
        <v>4.2214999999999998</v>
      </c>
      <c r="O1159" s="13">
        <v>4.2214999999999998</v>
      </c>
      <c r="P1159" s="13">
        <v>4.2214999999999998</v>
      </c>
      <c r="Q1159" s="13">
        <v>4.2214999999999998</v>
      </c>
      <c r="R1159" s="13">
        <v>4.2214999999999998</v>
      </c>
      <c r="S1159" s="13">
        <v>4.2214999999999998</v>
      </c>
      <c r="T1159" s="13">
        <v>4.2214999999999998</v>
      </c>
      <c r="U1159" s="13">
        <v>4.2214999999999998</v>
      </c>
      <c r="V1159" s="13">
        <v>4.2214999999999998</v>
      </c>
      <c r="W1159" s="13">
        <v>4.2214999999999998</v>
      </c>
      <c r="X1159" s="13">
        <v>4.2214999999999998</v>
      </c>
      <c r="Y1159" s="30">
        <v>4.2214999999999998</v>
      </c>
      <c r="Z1159" s="14">
        <v>50.658000000000001</v>
      </c>
      <c r="AA1159" s="13">
        <v>4.2214999999999998</v>
      </c>
      <c r="AB1159" s="13">
        <v>4.2214999999999998</v>
      </c>
      <c r="AC1159" s="42">
        <f t="shared" si="73"/>
        <v>8.4429999999999996</v>
      </c>
      <c r="AD1159" s="42">
        <f t="shared" si="74"/>
        <v>0</v>
      </c>
      <c r="AE1159" s="42">
        <f t="shared" si="75"/>
        <v>0</v>
      </c>
      <c r="AF1159" s="42">
        <f t="shared" si="76"/>
        <v>0</v>
      </c>
    </row>
    <row r="1160" spans="1:32" hidden="1" x14ac:dyDescent="0.15">
      <c r="A1160" s="12" t="s">
        <v>3171</v>
      </c>
      <c r="B1160" s="12">
        <v>55</v>
      </c>
      <c r="C1160" s="12" t="s">
        <v>413</v>
      </c>
      <c r="D1160" s="12" t="s">
        <v>6</v>
      </c>
      <c r="E1160" s="12" t="s">
        <v>6</v>
      </c>
      <c r="F1160" s="12" t="s">
        <v>352</v>
      </c>
      <c r="G1160" s="12" t="s">
        <v>3159</v>
      </c>
      <c r="H1160" s="12" t="s">
        <v>404</v>
      </c>
      <c r="I1160" s="12" t="s">
        <v>404</v>
      </c>
      <c r="J1160" s="12" t="s">
        <v>3172</v>
      </c>
      <c r="K1160" s="12" t="s">
        <v>123</v>
      </c>
      <c r="L1160" s="12" t="s">
        <v>1146</v>
      </c>
      <c r="M1160" s="12" t="s">
        <v>376</v>
      </c>
      <c r="N1160" s="13">
        <v>4.2214999999999998</v>
      </c>
      <c r="O1160" s="13">
        <v>4.2214999999999998</v>
      </c>
      <c r="P1160" s="13">
        <v>4.2214999999999998</v>
      </c>
      <c r="Q1160" s="13">
        <v>4.2214999999999998</v>
      </c>
      <c r="R1160" s="13">
        <v>4.2214999999999998</v>
      </c>
      <c r="S1160" s="13">
        <v>4.2214999999999998</v>
      </c>
      <c r="T1160" s="13">
        <v>4.2214999999999998</v>
      </c>
      <c r="U1160" s="13">
        <v>4.2214999999999998</v>
      </c>
      <c r="V1160" s="13">
        <v>4.2214999999999998</v>
      </c>
      <c r="W1160" s="13">
        <v>4.2214999999999998</v>
      </c>
      <c r="X1160" s="13">
        <v>4.2214999999999998</v>
      </c>
      <c r="Y1160" s="30">
        <v>4.2214999999999998</v>
      </c>
      <c r="Z1160" s="14">
        <v>50.658000000000001</v>
      </c>
      <c r="AA1160" s="13">
        <v>4.2214999999999998</v>
      </c>
      <c r="AB1160" s="13">
        <v>4.2214999999999998</v>
      </c>
      <c r="AC1160" s="42">
        <f t="shared" si="73"/>
        <v>8.4429999999999996</v>
      </c>
      <c r="AD1160" s="42">
        <f t="shared" si="74"/>
        <v>0</v>
      </c>
      <c r="AE1160" s="42">
        <f t="shared" si="75"/>
        <v>0</v>
      </c>
      <c r="AF1160" s="42">
        <f t="shared" si="76"/>
        <v>0</v>
      </c>
    </row>
    <row r="1161" spans="1:32" hidden="1" x14ac:dyDescent="0.15">
      <c r="A1161" s="12" t="s">
        <v>3173</v>
      </c>
      <c r="B1161" s="12">
        <v>55</v>
      </c>
      <c r="C1161" s="12" t="s">
        <v>413</v>
      </c>
      <c r="D1161" s="12" t="s">
        <v>6</v>
      </c>
      <c r="E1161" s="12" t="s">
        <v>6</v>
      </c>
      <c r="F1161" s="12" t="s">
        <v>352</v>
      </c>
      <c r="G1161" s="12" t="s">
        <v>3159</v>
      </c>
      <c r="H1161" s="12" t="s">
        <v>404</v>
      </c>
      <c r="I1161" s="12" t="s">
        <v>404</v>
      </c>
      <c r="J1161" s="12" t="s">
        <v>3174</v>
      </c>
      <c r="K1161" s="12" t="s">
        <v>123</v>
      </c>
      <c r="L1161" s="12" t="s">
        <v>1146</v>
      </c>
      <c r="M1161" s="12" t="s">
        <v>376</v>
      </c>
      <c r="N1161" s="13">
        <v>4.2214999999999998</v>
      </c>
      <c r="O1161" s="13">
        <v>4.2214999999999998</v>
      </c>
      <c r="P1161" s="13">
        <v>4.2214999999999998</v>
      </c>
      <c r="Q1161" s="13">
        <v>4.2214999999999998</v>
      </c>
      <c r="R1161" s="13">
        <v>4.2214999999999998</v>
      </c>
      <c r="S1161" s="13">
        <v>4.2214999999999998</v>
      </c>
      <c r="T1161" s="13">
        <v>4.2214999999999998</v>
      </c>
      <c r="U1161" s="13">
        <v>4.2214999999999998</v>
      </c>
      <c r="V1161" s="13">
        <v>4.2214999999999998</v>
      </c>
      <c r="W1161" s="13">
        <v>4.2214999999999998</v>
      </c>
      <c r="X1161" s="13">
        <v>4.2214999999999998</v>
      </c>
      <c r="Y1161" s="30">
        <v>4.2214999999999998</v>
      </c>
      <c r="Z1161" s="14">
        <v>50.658000000000001</v>
      </c>
      <c r="AA1161" s="13">
        <v>4.2214999999999998</v>
      </c>
      <c r="AB1161" s="13">
        <v>4.2214999999999998</v>
      </c>
      <c r="AC1161" s="42">
        <f t="shared" si="73"/>
        <v>8.4429999999999996</v>
      </c>
      <c r="AD1161" s="42">
        <f t="shared" si="74"/>
        <v>0</v>
      </c>
      <c r="AE1161" s="42">
        <f t="shared" si="75"/>
        <v>0</v>
      </c>
      <c r="AF1161" s="42">
        <f t="shared" si="76"/>
        <v>0</v>
      </c>
    </row>
    <row r="1162" spans="1:32" hidden="1" x14ac:dyDescent="0.15">
      <c r="A1162" s="12" t="s">
        <v>3175</v>
      </c>
      <c r="B1162" s="12">
        <v>55</v>
      </c>
      <c r="C1162" s="12" t="s">
        <v>413</v>
      </c>
      <c r="D1162" s="12" t="s">
        <v>6</v>
      </c>
      <c r="E1162" s="12" t="s">
        <v>6</v>
      </c>
      <c r="F1162" s="12" t="s">
        <v>352</v>
      </c>
      <c r="G1162" s="12" t="s">
        <v>3159</v>
      </c>
      <c r="H1162" s="12" t="s">
        <v>404</v>
      </c>
      <c r="I1162" s="12" t="s">
        <v>404</v>
      </c>
      <c r="J1162" s="12" t="s">
        <v>3176</v>
      </c>
      <c r="K1162" s="12" t="s">
        <v>123</v>
      </c>
      <c r="L1162" s="12" t="s">
        <v>1146</v>
      </c>
      <c r="M1162" s="12" t="s">
        <v>376</v>
      </c>
      <c r="N1162" s="13">
        <v>3.4350000000000001</v>
      </c>
      <c r="O1162" s="13">
        <v>3.4350000000000001</v>
      </c>
      <c r="P1162" s="13">
        <v>3.4350000000000001</v>
      </c>
      <c r="Q1162" s="13">
        <v>3.4350000000000001</v>
      </c>
      <c r="R1162" s="13">
        <v>3.4350000000000001</v>
      </c>
      <c r="S1162" s="13">
        <v>3.4350000000000001</v>
      </c>
      <c r="T1162" s="13">
        <v>3.4350000000000001</v>
      </c>
      <c r="U1162" s="13">
        <v>3.4350000000000001</v>
      </c>
      <c r="V1162" s="13">
        <v>3.4350000000000001</v>
      </c>
      <c r="W1162" s="13">
        <v>3.4350000000000001</v>
      </c>
      <c r="X1162" s="13">
        <v>3.4350000000000001</v>
      </c>
      <c r="Y1162" s="30">
        <v>3.4350000000000001</v>
      </c>
      <c r="Z1162" s="14">
        <v>41.22</v>
      </c>
      <c r="AA1162" s="13">
        <v>3.4350000000000001</v>
      </c>
      <c r="AB1162" s="13">
        <v>3.4350000000000001</v>
      </c>
      <c r="AC1162" s="42">
        <f t="shared" si="73"/>
        <v>6.87</v>
      </c>
      <c r="AD1162" s="42">
        <f t="shared" si="74"/>
        <v>0</v>
      </c>
      <c r="AE1162" s="42">
        <f t="shared" si="75"/>
        <v>0</v>
      </c>
      <c r="AF1162" s="42">
        <f t="shared" si="76"/>
        <v>0</v>
      </c>
    </row>
    <row r="1163" spans="1:32" hidden="1" x14ac:dyDescent="0.15">
      <c r="A1163" s="12" t="s">
        <v>3177</v>
      </c>
      <c r="B1163" s="12">
        <v>55</v>
      </c>
      <c r="C1163" s="12" t="s">
        <v>413</v>
      </c>
      <c r="D1163" s="12" t="s">
        <v>6</v>
      </c>
      <c r="E1163" s="12" t="s">
        <v>6</v>
      </c>
      <c r="F1163" s="12" t="s">
        <v>352</v>
      </c>
      <c r="G1163" s="12" t="s">
        <v>3159</v>
      </c>
      <c r="H1163" s="12" t="s">
        <v>404</v>
      </c>
      <c r="I1163" s="12" t="s">
        <v>404</v>
      </c>
      <c r="J1163" s="12" t="s">
        <v>3178</v>
      </c>
      <c r="K1163" s="12" t="s">
        <v>123</v>
      </c>
      <c r="L1163" s="12" t="s">
        <v>1146</v>
      </c>
      <c r="M1163" s="12" t="s">
        <v>376</v>
      </c>
      <c r="N1163" s="13">
        <v>5.5220000000000002</v>
      </c>
      <c r="O1163" s="13">
        <v>5.5220000000000002</v>
      </c>
      <c r="P1163" s="13">
        <v>5.5220000000000002</v>
      </c>
      <c r="Q1163" s="13">
        <v>5.5220000000000002</v>
      </c>
      <c r="R1163" s="13">
        <v>5.5220000000000002</v>
      </c>
      <c r="S1163" s="13">
        <v>5.5220000000000002</v>
      </c>
      <c r="T1163" s="13">
        <v>5.5220000000000002</v>
      </c>
      <c r="U1163" s="13">
        <v>5.5220000000000002</v>
      </c>
      <c r="V1163" s="13">
        <v>5.5220000000000002</v>
      </c>
      <c r="W1163" s="13">
        <v>5.5220000000000002</v>
      </c>
      <c r="X1163" s="13">
        <v>5.5220000000000002</v>
      </c>
      <c r="Y1163" s="30">
        <v>5.5220000000000002</v>
      </c>
      <c r="Z1163" s="14">
        <v>66.263999999999996</v>
      </c>
      <c r="AA1163" s="13">
        <v>5.5220000000000002</v>
      </c>
      <c r="AB1163" s="13">
        <v>5.5220000000000002</v>
      </c>
      <c r="AC1163" s="42">
        <f t="shared" si="73"/>
        <v>11.044</v>
      </c>
      <c r="AD1163" s="42">
        <f t="shared" si="74"/>
        <v>0</v>
      </c>
      <c r="AE1163" s="42">
        <f t="shared" si="75"/>
        <v>0</v>
      </c>
      <c r="AF1163" s="42">
        <f t="shared" si="76"/>
        <v>0</v>
      </c>
    </row>
    <row r="1164" spans="1:32" hidden="1" x14ac:dyDescent="0.15">
      <c r="A1164" s="12" t="s">
        <v>3179</v>
      </c>
      <c r="B1164" s="12">
        <v>55</v>
      </c>
      <c r="C1164" s="12" t="s">
        <v>413</v>
      </c>
      <c r="D1164" s="12" t="s">
        <v>6</v>
      </c>
      <c r="E1164" s="12" t="s">
        <v>6</v>
      </c>
      <c r="F1164" s="12" t="s">
        <v>352</v>
      </c>
      <c r="G1164" s="12" t="s">
        <v>3159</v>
      </c>
      <c r="H1164" s="12" t="s">
        <v>404</v>
      </c>
      <c r="I1164" s="12" t="s">
        <v>404</v>
      </c>
      <c r="J1164" s="12" t="s">
        <v>3180</v>
      </c>
      <c r="K1164" s="12" t="s">
        <v>123</v>
      </c>
      <c r="L1164" s="12" t="s">
        <v>1146</v>
      </c>
      <c r="M1164" s="12" t="s">
        <v>376</v>
      </c>
      <c r="N1164" s="13">
        <v>5.5220000000000002</v>
      </c>
      <c r="O1164" s="13">
        <v>5.5220000000000002</v>
      </c>
      <c r="P1164" s="13">
        <v>5.5220000000000002</v>
      </c>
      <c r="Q1164" s="13">
        <v>5.5220000000000002</v>
      </c>
      <c r="R1164" s="13">
        <v>5.5220000000000002</v>
      </c>
      <c r="S1164" s="13">
        <v>5.5220000000000002</v>
      </c>
      <c r="T1164" s="13">
        <v>5.5220000000000002</v>
      </c>
      <c r="U1164" s="13">
        <v>5.5220000000000002</v>
      </c>
      <c r="V1164" s="13">
        <v>5.5220000000000002</v>
      </c>
      <c r="W1164" s="13">
        <v>5.5220000000000002</v>
      </c>
      <c r="X1164" s="13">
        <v>5.5220000000000002</v>
      </c>
      <c r="Y1164" s="30">
        <v>5.5220000000000002</v>
      </c>
      <c r="Z1164" s="14">
        <v>66.263999999999996</v>
      </c>
      <c r="AA1164" s="13">
        <v>5.5220000000000002</v>
      </c>
      <c r="AB1164" s="13">
        <v>5.5220000000000002</v>
      </c>
      <c r="AC1164" s="42">
        <f t="shared" si="73"/>
        <v>11.044</v>
      </c>
      <c r="AD1164" s="42">
        <f t="shared" si="74"/>
        <v>0</v>
      </c>
      <c r="AE1164" s="42">
        <f t="shared" si="75"/>
        <v>0</v>
      </c>
      <c r="AF1164" s="42">
        <f t="shared" si="76"/>
        <v>0</v>
      </c>
    </row>
    <row r="1165" spans="1:32" hidden="1" x14ac:dyDescent="0.15">
      <c r="A1165" s="12" t="s">
        <v>3181</v>
      </c>
      <c r="B1165" s="12">
        <v>55</v>
      </c>
      <c r="C1165" s="12" t="s">
        <v>413</v>
      </c>
      <c r="D1165" s="12" t="s">
        <v>6</v>
      </c>
      <c r="E1165" s="12" t="s">
        <v>6</v>
      </c>
      <c r="F1165" s="12" t="s">
        <v>352</v>
      </c>
      <c r="G1165" s="12" t="s">
        <v>3159</v>
      </c>
      <c r="H1165" s="12" t="s">
        <v>404</v>
      </c>
      <c r="I1165" s="12" t="s">
        <v>404</v>
      </c>
      <c r="J1165" s="12" t="s">
        <v>3182</v>
      </c>
      <c r="K1165" s="12" t="s">
        <v>123</v>
      </c>
      <c r="L1165" s="12" t="s">
        <v>1146</v>
      </c>
      <c r="M1165" s="12" t="s">
        <v>376</v>
      </c>
      <c r="N1165" s="13">
        <v>4.2214999999999998</v>
      </c>
      <c r="O1165" s="13">
        <v>4.2214999999999998</v>
      </c>
      <c r="P1165" s="13">
        <v>4.2214999999999998</v>
      </c>
      <c r="Q1165" s="13">
        <v>4.2214999999999998</v>
      </c>
      <c r="R1165" s="13">
        <v>4.2214999999999998</v>
      </c>
      <c r="S1165" s="13">
        <v>4.2214999999999998</v>
      </c>
      <c r="T1165" s="13">
        <v>4.2214999999999998</v>
      </c>
      <c r="U1165" s="13">
        <v>4.2214999999999998</v>
      </c>
      <c r="V1165" s="13">
        <v>4.2214999999999998</v>
      </c>
      <c r="W1165" s="13">
        <v>4.2214999999999998</v>
      </c>
      <c r="X1165" s="13">
        <v>4.2214999999999998</v>
      </c>
      <c r="Y1165" s="30">
        <v>4.2214999999999998</v>
      </c>
      <c r="Z1165" s="14">
        <v>50.658000000000001</v>
      </c>
      <c r="AA1165" s="13">
        <v>4.2214999999999998</v>
      </c>
      <c r="AB1165" s="13">
        <v>4.2214999999999998</v>
      </c>
      <c r="AC1165" s="42">
        <f t="shared" si="73"/>
        <v>8.4429999999999996</v>
      </c>
      <c r="AD1165" s="42">
        <f t="shared" si="74"/>
        <v>0</v>
      </c>
      <c r="AE1165" s="42">
        <f t="shared" si="75"/>
        <v>0</v>
      </c>
      <c r="AF1165" s="42">
        <f t="shared" si="76"/>
        <v>0</v>
      </c>
    </row>
    <row r="1166" spans="1:32" hidden="1" x14ac:dyDescent="0.15">
      <c r="A1166" s="12" t="s">
        <v>3183</v>
      </c>
      <c r="B1166" s="12">
        <v>55</v>
      </c>
      <c r="C1166" s="12" t="s">
        <v>413</v>
      </c>
      <c r="D1166" s="12" t="s">
        <v>6</v>
      </c>
      <c r="E1166" s="12" t="s">
        <v>6</v>
      </c>
      <c r="F1166" s="12" t="s">
        <v>352</v>
      </c>
      <c r="G1166" s="12" t="s">
        <v>3159</v>
      </c>
      <c r="H1166" s="12" t="s">
        <v>404</v>
      </c>
      <c r="I1166" s="12" t="s">
        <v>404</v>
      </c>
      <c r="J1166" s="12" t="s">
        <v>3184</v>
      </c>
      <c r="K1166" s="12" t="s">
        <v>123</v>
      </c>
      <c r="L1166" s="12" t="s">
        <v>1146</v>
      </c>
      <c r="M1166" s="12" t="s">
        <v>376</v>
      </c>
      <c r="N1166" s="13">
        <v>4.5116820000000004</v>
      </c>
      <c r="O1166" s="13">
        <v>4.5116820000000004</v>
      </c>
      <c r="P1166" s="13">
        <v>4.5116820000000004</v>
      </c>
      <c r="Q1166" s="13">
        <v>4.5116820000000004</v>
      </c>
      <c r="R1166" s="13">
        <v>4.5116820000000004</v>
      </c>
      <c r="S1166" s="13">
        <v>4.5116820000000004</v>
      </c>
      <c r="T1166" s="13">
        <v>4.5116820000000004</v>
      </c>
      <c r="U1166" s="13">
        <v>4.5116820000000004</v>
      </c>
      <c r="V1166" s="13">
        <v>4.5116820000000004</v>
      </c>
      <c r="W1166" s="13">
        <v>4.5116820000000004</v>
      </c>
      <c r="X1166" s="13">
        <v>4.5116820000000004</v>
      </c>
      <c r="Y1166" s="30">
        <v>4.5116820000000004</v>
      </c>
      <c r="Z1166" s="14">
        <v>54.140183999999998</v>
      </c>
      <c r="AA1166" s="13">
        <v>4.5116820000000004</v>
      </c>
      <c r="AB1166" s="13">
        <v>4.5116820000000004</v>
      </c>
      <c r="AC1166" s="42">
        <f t="shared" si="73"/>
        <v>9.0233640000000008</v>
      </c>
      <c r="AD1166" s="42">
        <f t="shared" si="74"/>
        <v>0</v>
      </c>
      <c r="AE1166" s="42">
        <f t="shared" si="75"/>
        <v>0</v>
      </c>
      <c r="AF1166" s="42">
        <f t="shared" si="76"/>
        <v>0</v>
      </c>
    </row>
    <row r="1167" spans="1:32" hidden="1" x14ac:dyDescent="0.15">
      <c r="A1167" s="12" t="s">
        <v>3185</v>
      </c>
      <c r="B1167" s="12">
        <v>55</v>
      </c>
      <c r="C1167" s="12" t="s">
        <v>413</v>
      </c>
      <c r="D1167" s="12" t="s">
        <v>6</v>
      </c>
      <c r="E1167" s="12" t="s">
        <v>6</v>
      </c>
      <c r="F1167" s="12" t="s">
        <v>352</v>
      </c>
      <c r="G1167" s="12" t="s">
        <v>3159</v>
      </c>
      <c r="H1167" s="12" t="s">
        <v>404</v>
      </c>
      <c r="I1167" s="12" t="s">
        <v>404</v>
      </c>
      <c r="J1167" s="12" t="s">
        <v>3186</v>
      </c>
      <c r="K1167" s="12" t="s">
        <v>123</v>
      </c>
      <c r="L1167" s="12" t="s">
        <v>1146</v>
      </c>
      <c r="M1167" s="12" t="s">
        <v>376</v>
      </c>
      <c r="N1167" s="13">
        <v>2.9295</v>
      </c>
      <c r="O1167" s="13">
        <v>2.9295</v>
      </c>
      <c r="P1167" s="13">
        <v>2.9295</v>
      </c>
      <c r="Q1167" s="13">
        <v>2.9295</v>
      </c>
      <c r="R1167" s="13">
        <v>2.9295</v>
      </c>
      <c r="S1167" s="13">
        <v>2.9295</v>
      </c>
      <c r="T1167" s="13">
        <v>2.9295</v>
      </c>
      <c r="U1167" s="13">
        <v>2.9295</v>
      </c>
      <c r="V1167" s="13">
        <v>2.9295</v>
      </c>
      <c r="W1167" s="13">
        <v>2.9295</v>
      </c>
      <c r="X1167" s="13">
        <v>2.9295</v>
      </c>
      <c r="Y1167" s="30">
        <v>2.9295</v>
      </c>
      <c r="Z1167" s="14">
        <v>35.154000000000003</v>
      </c>
      <c r="AA1167" s="13">
        <v>2.9295</v>
      </c>
      <c r="AB1167" s="13">
        <v>2.9295</v>
      </c>
      <c r="AC1167" s="42">
        <f t="shared" si="73"/>
        <v>5.859</v>
      </c>
      <c r="AD1167" s="42">
        <f t="shared" si="74"/>
        <v>0</v>
      </c>
      <c r="AE1167" s="42">
        <f t="shared" si="75"/>
        <v>0</v>
      </c>
      <c r="AF1167" s="42">
        <f t="shared" si="76"/>
        <v>0</v>
      </c>
    </row>
    <row r="1168" spans="1:32" hidden="1" x14ac:dyDescent="0.15">
      <c r="A1168" s="12" t="s">
        <v>3187</v>
      </c>
      <c r="B1168" s="12">
        <v>55</v>
      </c>
      <c r="C1168" s="12" t="s">
        <v>413</v>
      </c>
      <c r="D1168" s="12" t="s">
        <v>6</v>
      </c>
      <c r="E1168" s="12" t="s">
        <v>6</v>
      </c>
      <c r="F1168" s="12" t="s">
        <v>352</v>
      </c>
      <c r="G1168" s="12" t="s">
        <v>3159</v>
      </c>
      <c r="H1168" s="12" t="s">
        <v>404</v>
      </c>
      <c r="I1168" s="12" t="s">
        <v>404</v>
      </c>
      <c r="J1168" s="12" t="s">
        <v>3188</v>
      </c>
      <c r="K1168" s="12" t="s">
        <v>123</v>
      </c>
      <c r="L1168" s="12" t="s">
        <v>1146</v>
      </c>
      <c r="M1168" s="12" t="s">
        <v>376</v>
      </c>
      <c r="N1168" s="13">
        <v>3.5754999999999999</v>
      </c>
      <c r="O1168" s="13">
        <v>3.5754999999999999</v>
      </c>
      <c r="P1168" s="13">
        <v>3.5754999999999999</v>
      </c>
      <c r="Q1168" s="13">
        <v>3.5754999999999999</v>
      </c>
      <c r="R1168" s="13">
        <v>3.5754999999999999</v>
      </c>
      <c r="S1168" s="13">
        <v>3.5754999999999999</v>
      </c>
      <c r="T1168" s="13">
        <v>3.5754999999999999</v>
      </c>
      <c r="U1168" s="13">
        <v>3.5754999999999999</v>
      </c>
      <c r="V1168" s="13">
        <v>3.5754999999999999</v>
      </c>
      <c r="W1168" s="13">
        <v>3.5754999999999999</v>
      </c>
      <c r="X1168" s="13">
        <v>3.5754999999999999</v>
      </c>
      <c r="Y1168" s="30">
        <v>3.5754999999999999</v>
      </c>
      <c r="Z1168" s="14">
        <v>42.905999999999999</v>
      </c>
      <c r="AA1168" s="13">
        <v>3.5754999999999999</v>
      </c>
      <c r="AB1168" s="13">
        <v>3.5754999999999999</v>
      </c>
      <c r="AC1168" s="42">
        <f t="shared" si="73"/>
        <v>7.1509999999999998</v>
      </c>
      <c r="AD1168" s="42">
        <f t="shared" si="74"/>
        <v>0</v>
      </c>
      <c r="AE1168" s="42">
        <f t="shared" si="75"/>
        <v>0</v>
      </c>
      <c r="AF1168" s="42">
        <f t="shared" si="76"/>
        <v>0</v>
      </c>
    </row>
    <row r="1169" spans="1:32" hidden="1" x14ac:dyDescent="0.15">
      <c r="A1169" s="12" t="s">
        <v>3189</v>
      </c>
      <c r="B1169" s="12">
        <v>55</v>
      </c>
      <c r="C1169" s="12" t="s">
        <v>413</v>
      </c>
      <c r="D1169" s="12" t="s">
        <v>6</v>
      </c>
      <c r="E1169" s="12" t="s">
        <v>6</v>
      </c>
      <c r="F1169" s="12" t="s">
        <v>352</v>
      </c>
      <c r="G1169" s="12" t="s">
        <v>3159</v>
      </c>
      <c r="H1169" s="12" t="s">
        <v>404</v>
      </c>
      <c r="I1169" s="12" t="s">
        <v>404</v>
      </c>
      <c r="J1169" s="12" t="s">
        <v>3190</v>
      </c>
      <c r="K1169" s="12" t="s">
        <v>123</v>
      </c>
      <c r="L1169" s="12" t="s">
        <v>1146</v>
      </c>
      <c r="M1169" s="12" t="s">
        <v>376</v>
      </c>
      <c r="N1169" s="13">
        <v>4.2214999999999998</v>
      </c>
      <c r="O1169" s="13">
        <v>4.2214999999999998</v>
      </c>
      <c r="P1169" s="13">
        <v>4.2214999999999998</v>
      </c>
      <c r="Q1169" s="13">
        <v>4.2214999999999998</v>
      </c>
      <c r="R1169" s="13">
        <v>4.2214999999999998</v>
      </c>
      <c r="S1169" s="13">
        <v>4.2214999999999998</v>
      </c>
      <c r="T1169" s="13">
        <v>4.2214999999999998</v>
      </c>
      <c r="U1169" s="13">
        <v>4.2214999999999998</v>
      </c>
      <c r="V1169" s="13">
        <v>4.2214999999999998</v>
      </c>
      <c r="W1169" s="13">
        <v>4.2214999999999998</v>
      </c>
      <c r="X1169" s="13">
        <v>4.2214999999999998</v>
      </c>
      <c r="Y1169" s="30">
        <v>4.2214999999999998</v>
      </c>
      <c r="Z1169" s="14">
        <v>50.658000000000001</v>
      </c>
      <c r="AA1169" s="13">
        <v>4.2214999999999998</v>
      </c>
      <c r="AB1169" s="13">
        <v>4.2214999999999998</v>
      </c>
      <c r="AC1169" s="42">
        <f t="shared" si="73"/>
        <v>8.4429999999999996</v>
      </c>
      <c r="AD1169" s="42">
        <f t="shared" si="74"/>
        <v>0</v>
      </c>
      <c r="AE1169" s="42">
        <f t="shared" si="75"/>
        <v>0</v>
      </c>
      <c r="AF1169" s="42">
        <f t="shared" si="76"/>
        <v>0</v>
      </c>
    </row>
    <row r="1170" spans="1:32" hidden="1" x14ac:dyDescent="0.15">
      <c r="A1170" s="12" t="s">
        <v>3191</v>
      </c>
      <c r="B1170" s="12">
        <v>55</v>
      </c>
      <c r="C1170" s="12" t="s">
        <v>413</v>
      </c>
      <c r="D1170" s="12" t="s">
        <v>6</v>
      </c>
      <c r="E1170" s="12" t="s">
        <v>6</v>
      </c>
      <c r="F1170" s="12" t="s">
        <v>352</v>
      </c>
      <c r="G1170" s="12" t="s">
        <v>3159</v>
      </c>
      <c r="H1170" s="12" t="s">
        <v>404</v>
      </c>
      <c r="I1170" s="12" t="s">
        <v>404</v>
      </c>
      <c r="J1170" s="12" t="s">
        <v>3192</v>
      </c>
      <c r="K1170" s="12" t="s">
        <v>123</v>
      </c>
      <c r="L1170" s="12" t="s">
        <v>1146</v>
      </c>
      <c r="M1170" s="12" t="s">
        <v>376</v>
      </c>
      <c r="N1170" s="13">
        <v>3.4350000000000001</v>
      </c>
      <c r="O1170" s="13">
        <v>3.4350000000000001</v>
      </c>
      <c r="P1170" s="13">
        <v>3.4350000000000001</v>
      </c>
      <c r="Q1170" s="13">
        <v>3.4350000000000001</v>
      </c>
      <c r="R1170" s="13">
        <v>3.4350000000000001</v>
      </c>
      <c r="S1170" s="13">
        <v>3.4350000000000001</v>
      </c>
      <c r="T1170" s="13">
        <v>3.4350000000000001</v>
      </c>
      <c r="U1170" s="13">
        <v>3.4350000000000001</v>
      </c>
      <c r="V1170" s="13">
        <v>3.4350000000000001</v>
      </c>
      <c r="W1170" s="13">
        <v>3.4350000000000001</v>
      </c>
      <c r="X1170" s="13">
        <v>3.4350000000000001</v>
      </c>
      <c r="Y1170" s="30">
        <v>3.4350000000000001</v>
      </c>
      <c r="Z1170" s="14">
        <v>41.22</v>
      </c>
      <c r="AA1170" s="13">
        <v>3.4350000000000001</v>
      </c>
      <c r="AB1170" s="13">
        <v>3.4350000000000001</v>
      </c>
      <c r="AC1170" s="42">
        <f t="shared" si="73"/>
        <v>6.87</v>
      </c>
      <c r="AD1170" s="42">
        <f t="shared" si="74"/>
        <v>0</v>
      </c>
      <c r="AE1170" s="42">
        <f t="shared" si="75"/>
        <v>0</v>
      </c>
      <c r="AF1170" s="42">
        <f t="shared" si="76"/>
        <v>0</v>
      </c>
    </row>
    <row r="1171" spans="1:32" hidden="1" x14ac:dyDescent="0.15">
      <c r="A1171" s="12" t="s">
        <v>3193</v>
      </c>
      <c r="B1171" s="12">
        <v>55</v>
      </c>
      <c r="C1171" s="12" t="s">
        <v>413</v>
      </c>
      <c r="D1171" s="12" t="s">
        <v>6</v>
      </c>
      <c r="E1171" s="12" t="s">
        <v>6</v>
      </c>
      <c r="F1171" s="12" t="s">
        <v>352</v>
      </c>
      <c r="G1171" s="12" t="s">
        <v>3159</v>
      </c>
      <c r="H1171" s="12" t="s">
        <v>404</v>
      </c>
      <c r="I1171" s="12" t="s">
        <v>404</v>
      </c>
      <c r="J1171" s="12" t="s">
        <v>3194</v>
      </c>
      <c r="K1171" s="12" t="s">
        <v>123</v>
      </c>
      <c r="L1171" s="12" t="s">
        <v>1146</v>
      </c>
      <c r="M1171" s="12" t="s">
        <v>376</v>
      </c>
      <c r="N1171" s="13">
        <v>4.2214999999999998</v>
      </c>
      <c r="O1171" s="13">
        <v>4.2214999999999998</v>
      </c>
      <c r="P1171" s="13">
        <v>4.2214999999999998</v>
      </c>
      <c r="Q1171" s="13">
        <v>4.2214999999999998</v>
      </c>
      <c r="R1171" s="13">
        <v>4.2214999999999998</v>
      </c>
      <c r="S1171" s="13">
        <v>4.2214999999999998</v>
      </c>
      <c r="T1171" s="13">
        <v>4.2214999999999998</v>
      </c>
      <c r="U1171" s="13">
        <v>4.2214999999999998</v>
      </c>
      <c r="V1171" s="13">
        <v>4.2214999999999998</v>
      </c>
      <c r="W1171" s="13">
        <v>4.2214999999999998</v>
      </c>
      <c r="X1171" s="13">
        <v>4.2214999999999998</v>
      </c>
      <c r="Y1171" s="30">
        <v>4.2214999999999998</v>
      </c>
      <c r="Z1171" s="14">
        <v>50.658000000000001</v>
      </c>
      <c r="AA1171" s="13">
        <v>4.2214999999999998</v>
      </c>
      <c r="AB1171" s="13">
        <v>4.2214999999999998</v>
      </c>
      <c r="AC1171" s="42">
        <f t="shared" si="73"/>
        <v>8.4429999999999996</v>
      </c>
      <c r="AD1171" s="42">
        <f t="shared" si="74"/>
        <v>0</v>
      </c>
      <c r="AE1171" s="42">
        <f t="shared" si="75"/>
        <v>0</v>
      </c>
      <c r="AF1171" s="42">
        <f t="shared" si="76"/>
        <v>0</v>
      </c>
    </row>
    <row r="1172" spans="1:32" hidden="1" x14ac:dyDescent="0.15">
      <c r="A1172" s="12" t="s">
        <v>3195</v>
      </c>
      <c r="B1172" s="12">
        <v>55</v>
      </c>
      <c r="C1172" s="12" t="s">
        <v>413</v>
      </c>
      <c r="D1172" s="12" t="s">
        <v>6</v>
      </c>
      <c r="E1172" s="12" t="s">
        <v>6</v>
      </c>
      <c r="F1172" s="12" t="s">
        <v>352</v>
      </c>
      <c r="G1172" s="12" t="s">
        <v>3159</v>
      </c>
      <c r="H1172" s="12" t="s">
        <v>404</v>
      </c>
      <c r="I1172" s="12" t="s">
        <v>404</v>
      </c>
      <c r="J1172" s="12" t="s">
        <v>3196</v>
      </c>
      <c r="K1172" s="12" t="s">
        <v>123</v>
      </c>
      <c r="L1172" s="12" t="s">
        <v>1146</v>
      </c>
      <c r="M1172" s="12" t="s">
        <v>376</v>
      </c>
      <c r="N1172" s="13">
        <v>5.9629000000000003</v>
      </c>
      <c r="O1172" s="13">
        <v>5.9629000000000003</v>
      </c>
      <c r="P1172" s="13">
        <v>5.9629000000000003</v>
      </c>
      <c r="Q1172" s="13">
        <v>5.9629000000000003</v>
      </c>
      <c r="R1172" s="13">
        <v>5.9629000000000003</v>
      </c>
      <c r="S1172" s="13">
        <v>5.9629000000000003</v>
      </c>
      <c r="T1172" s="13">
        <v>5.9629000000000003</v>
      </c>
      <c r="U1172" s="13">
        <v>5.9629000000000003</v>
      </c>
      <c r="V1172" s="13">
        <v>5.9629000000000003</v>
      </c>
      <c r="W1172" s="13">
        <v>5.9629000000000003</v>
      </c>
      <c r="X1172" s="13">
        <v>5.9629000000000003</v>
      </c>
      <c r="Y1172" s="30">
        <v>5.9629000000000003</v>
      </c>
      <c r="Z1172" s="14">
        <v>71.5548</v>
      </c>
      <c r="AA1172" s="13">
        <v>5.9629000000000003</v>
      </c>
      <c r="AB1172" s="13">
        <v>5.9629000000000003</v>
      </c>
      <c r="AC1172" s="42">
        <f t="shared" si="73"/>
        <v>11.925800000000001</v>
      </c>
      <c r="AD1172" s="42">
        <f t="shared" si="74"/>
        <v>0</v>
      </c>
      <c r="AE1172" s="42">
        <f t="shared" si="75"/>
        <v>0</v>
      </c>
      <c r="AF1172" s="42">
        <f t="shared" si="76"/>
        <v>0</v>
      </c>
    </row>
    <row r="1173" spans="1:32" hidden="1" x14ac:dyDescent="0.15">
      <c r="A1173" s="12" t="s">
        <v>3197</v>
      </c>
      <c r="B1173" s="12">
        <v>55</v>
      </c>
      <c r="C1173" s="12" t="s">
        <v>413</v>
      </c>
      <c r="D1173" s="12" t="s">
        <v>6</v>
      </c>
      <c r="E1173" s="12" t="s">
        <v>6</v>
      </c>
      <c r="F1173" s="12" t="s">
        <v>352</v>
      </c>
      <c r="G1173" s="12" t="s">
        <v>3159</v>
      </c>
      <c r="H1173" s="12" t="s">
        <v>404</v>
      </c>
      <c r="I1173" s="12" t="s">
        <v>404</v>
      </c>
      <c r="J1173" s="12" t="s">
        <v>3198</v>
      </c>
      <c r="K1173" s="12" t="s">
        <v>123</v>
      </c>
      <c r="L1173" s="12" t="s">
        <v>1146</v>
      </c>
      <c r="M1173" s="12" t="s">
        <v>376</v>
      </c>
      <c r="N1173" s="13">
        <v>4.2214999999999998</v>
      </c>
      <c r="O1173" s="13">
        <v>4.2214999999999998</v>
      </c>
      <c r="P1173" s="13">
        <v>4.2214999999999998</v>
      </c>
      <c r="Q1173" s="13">
        <v>4.2214999999999998</v>
      </c>
      <c r="R1173" s="13">
        <v>4.2214999999999998</v>
      </c>
      <c r="S1173" s="13">
        <v>4.2214999999999998</v>
      </c>
      <c r="T1173" s="13">
        <v>4.2214999999999998</v>
      </c>
      <c r="U1173" s="13">
        <v>4.2214999999999998</v>
      </c>
      <c r="V1173" s="13">
        <v>4.2214999999999998</v>
      </c>
      <c r="W1173" s="13">
        <v>4.2214999999999998</v>
      </c>
      <c r="X1173" s="13">
        <v>4.2214999999999998</v>
      </c>
      <c r="Y1173" s="30">
        <v>4.2214999999999998</v>
      </c>
      <c r="Z1173" s="14">
        <v>50.658000000000001</v>
      </c>
      <c r="AA1173" s="13">
        <v>4.2214999999999998</v>
      </c>
      <c r="AB1173" s="13">
        <v>4.2214999999999998</v>
      </c>
      <c r="AC1173" s="42">
        <f t="shared" si="73"/>
        <v>8.4429999999999996</v>
      </c>
      <c r="AD1173" s="42">
        <f t="shared" si="74"/>
        <v>0</v>
      </c>
      <c r="AE1173" s="42">
        <f t="shared" si="75"/>
        <v>0</v>
      </c>
      <c r="AF1173" s="42">
        <f t="shared" si="76"/>
        <v>0</v>
      </c>
    </row>
    <row r="1174" spans="1:32" hidden="1" x14ac:dyDescent="0.15">
      <c r="A1174" s="12" t="s">
        <v>3199</v>
      </c>
      <c r="B1174" s="12">
        <v>55</v>
      </c>
      <c r="C1174" s="12" t="s">
        <v>413</v>
      </c>
      <c r="D1174" s="12" t="s">
        <v>6</v>
      </c>
      <c r="E1174" s="12" t="s">
        <v>6</v>
      </c>
      <c r="F1174" s="12" t="s">
        <v>352</v>
      </c>
      <c r="G1174" s="12" t="s">
        <v>3159</v>
      </c>
      <c r="H1174" s="12" t="s">
        <v>404</v>
      </c>
      <c r="I1174" s="12" t="s">
        <v>404</v>
      </c>
      <c r="J1174" s="12" t="s">
        <v>3200</v>
      </c>
      <c r="K1174" s="12" t="s">
        <v>123</v>
      </c>
      <c r="L1174" s="12" t="s">
        <v>1146</v>
      </c>
      <c r="M1174" s="12" t="s">
        <v>376</v>
      </c>
      <c r="N1174" s="13">
        <v>4.2214999999999998</v>
      </c>
      <c r="O1174" s="13">
        <v>4.2214999999999998</v>
      </c>
      <c r="P1174" s="13">
        <v>4.2214999999999998</v>
      </c>
      <c r="Q1174" s="13">
        <v>4.2214999999999998</v>
      </c>
      <c r="R1174" s="13">
        <v>4.2214999999999998</v>
      </c>
      <c r="S1174" s="13">
        <v>4.2214999999999998</v>
      </c>
      <c r="T1174" s="13">
        <v>4.2214999999999998</v>
      </c>
      <c r="U1174" s="13">
        <v>4.2214999999999998</v>
      </c>
      <c r="V1174" s="13">
        <v>4.2214999999999998</v>
      </c>
      <c r="W1174" s="13">
        <v>4.2214999999999998</v>
      </c>
      <c r="X1174" s="13">
        <v>4.2214999999999998</v>
      </c>
      <c r="Y1174" s="30">
        <v>4.2214999999999998</v>
      </c>
      <c r="Z1174" s="14">
        <v>50.658000000000001</v>
      </c>
      <c r="AA1174" s="13">
        <v>4.2214999999999998</v>
      </c>
      <c r="AB1174" s="13">
        <v>4.2214999999999998</v>
      </c>
      <c r="AC1174" s="42">
        <f t="shared" si="73"/>
        <v>8.4429999999999996</v>
      </c>
      <c r="AD1174" s="42">
        <f t="shared" si="74"/>
        <v>0</v>
      </c>
      <c r="AE1174" s="42">
        <f t="shared" si="75"/>
        <v>0</v>
      </c>
      <c r="AF1174" s="42">
        <f t="shared" si="76"/>
        <v>0</v>
      </c>
    </row>
    <row r="1175" spans="1:32" hidden="1" x14ac:dyDescent="0.15">
      <c r="A1175" s="12" t="s">
        <v>3201</v>
      </c>
      <c r="B1175" s="12">
        <v>55</v>
      </c>
      <c r="C1175" s="12" t="s">
        <v>413</v>
      </c>
      <c r="D1175" s="12" t="s">
        <v>6</v>
      </c>
      <c r="E1175" s="12" t="s">
        <v>6</v>
      </c>
      <c r="F1175" s="12" t="s">
        <v>352</v>
      </c>
      <c r="G1175" s="12" t="s">
        <v>3202</v>
      </c>
      <c r="H1175" s="12" t="s">
        <v>404</v>
      </c>
      <c r="I1175" s="12" t="s">
        <v>404</v>
      </c>
      <c r="J1175" s="12" t="s">
        <v>3203</v>
      </c>
      <c r="K1175" s="12" t="s">
        <v>123</v>
      </c>
      <c r="L1175" s="12" t="s">
        <v>1146</v>
      </c>
      <c r="M1175" s="12" t="s">
        <v>376</v>
      </c>
      <c r="N1175" s="13">
        <v>4.5116820000000004</v>
      </c>
      <c r="O1175" s="13">
        <v>4.5116820000000004</v>
      </c>
      <c r="P1175" s="13">
        <v>4.5116820000000004</v>
      </c>
      <c r="Q1175" s="13">
        <v>4.5116820000000004</v>
      </c>
      <c r="R1175" s="13">
        <v>4.5116820000000004</v>
      </c>
      <c r="S1175" s="13">
        <v>4.5116820000000004</v>
      </c>
      <c r="T1175" s="13">
        <v>4.5116820000000004</v>
      </c>
      <c r="U1175" s="13">
        <v>4.5116820000000004</v>
      </c>
      <c r="V1175" s="13">
        <v>4.5116820000000004</v>
      </c>
      <c r="W1175" s="13">
        <v>4.5116820000000004</v>
      </c>
      <c r="X1175" s="13">
        <v>4.5116820000000004</v>
      </c>
      <c r="Y1175" s="30">
        <v>4.5116820000000004</v>
      </c>
      <c r="Z1175" s="14">
        <v>54.140183999999998</v>
      </c>
      <c r="AA1175" s="13">
        <v>4.5116820000000004</v>
      </c>
      <c r="AB1175" s="13">
        <v>4.5116820000000004</v>
      </c>
      <c r="AC1175" s="42">
        <f t="shared" si="73"/>
        <v>9.0233640000000008</v>
      </c>
      <c r="AD1175" s="42">
        <f t="shared" si="74"/>
        <v>0</v>
      </c>
      <c r="AE1175" s="42">
        <f t="shared" si="75"/>
        <v>0</v>
      </c>
      <c r="AF1175" s="42">
        <f t="shared" si="76"/>
        <v>0</v>
      </c>
    </row>
    <row r="1176" spans="1:32" hidden="1" x14ac:dyDescent="0.15">
      <c r="A1176" s="12" t="s">
        <v>3204</v>
      </c>
      <c r="B1176" s="12">
        <v>55</v>
      </c>
      <c r="C1176" s="12" t="s">
        <v>413</v>
      </c>
      <c r="D1176" s="12" t="s">
        <v>6</v>
      </c>
      <c r="E1176" s="12" t="s">
        <v>6</v>
      </c>
      <c r="F1176" s="12" t="s">
        <v>352</v>
      </c>
      <c r="G1176" s="12" t="s">
        <v>3159</v>
      </c>
      <c r="H1176" s="12" t="s">
        <v>404</v>
      </c>
      <c r="I1176" s="12" t="s">
        <v>404</v>
      </c>
      <c r="J1176" s="12" t="s">
        <v>3205</v>
      </c>
      <c r="K1176" s="12" t="s">
        <v>123</v>
      </c>
      <c r="L1176" s="12" t="s">
        <v>1146</v>
      </c>
      <c r="M1176" s="12" t="s">
        <v>376</v>
      </c>
      <c r="N1176" s="13">
        <v>3.4350000000000001</v>
      </c>
      <c r="O1176" s="13">
        <v>3.4350000000000001</v>
      </c>
      <c r="P1176" s="13">
        <v>3.4350000000000001</v>
      </c>
      <c r="Q1176" s="13">
        <v>3.4350000000000001</v>
      </c>
      <c r="R1176" s="13">
        <v>3.4350000000000001</v>
      </c>
      <c r="S1176" s="13">
        <v>3.4350000000000001</v>
      </c>
      <c r="T1176" s="13">
        <v>3.4350000000000001</v>
      </c>
      <c r="U1176" s="13">
        <v>3.4350000000000001</v>
      </c>
      <c r="V1176" s="13">
        <v>3.4350000000000001</v>
      </c>
      <c r="W1176" s="13">
        <v>3.4350000000000001</v>
      </c>
      <c r="X1176" s="13">
        <v>3.4350000000000001</v>
      </c>
      <c r="Y1176" s="30">
        <v>3.4350000000000001</v>
      </c>
      <c r="Z1176" s="14">
        <v>41.22</v>
      </c>
      <c r="AA1176" s="13">
        <v>3.4350000000000001</v>
      </c>
      <c r="AB1176" s="13">
        <v>3.4350000000000001</v>
      </c>
      <c r="AC1176" s="42">
        <f t="shared" si="73"/>
        <v>6.87</v>
      </c>
      <c r="AD1176" s="42">
        <f t="shared" si="74"/>
        <v>0</v>
      </c>
      <c r="AE1176" s="42">
        <f t="shared" si="75"/>
        <v>0</v>
      </c>
      <c r="AF1176" s="42">
        <f t="shared" si="76"/>
        <v>0</v>
      </c>
    </row>
    <row r="1177" spans="1:32" hidden="1" x14ac:dyDescent="0.15">
      <c r="A1177" s="12" t="s">
        <v>3206</v>
      </c>
      <c r="B1177" s="12">
        <v>55</v>
      </c>
      <c r="C1177" s="12" t="s">
        <v>413</v>
      </c>
      <c r="D1177" s="12" t="s">
        <v>6</v>
      </c>
      <c r="E1177" s="12" t="s">
        <v>6</v>
      </c>
      <c r="F1177" s="12" t="s">
        <v>352</v>
      </c>
      <c r="G1177" s="12" t="s">
        <v>3207</v>
      </c>
      <c r="H1177" s="12" t="s">
        <v>404</v>
      </c>
      <c r="I1177" s="12" t="s">
        <v>404</v>
      </c>
      <c r="J1177" s="12" t="s">
        <v>3208</v>
      </c>
      <c r="K1177" s="12" t="s">
        <v>123</v>
      </c>
      <c r="L1177" s="12" t="s">
        <v>1146</v>
      </c>
      <c r="M1177" s="12" t="s">
        <v>376</v>
      </c>
      <c r="N1177" s="13">
        <v>7.298</v>
      </c>
      <c r="O1177" s="13">
        <v>7.298</v>
      </c>
      <c r="P1177" s="13">
        <v>7.298</v>
      </c>
      <c r="Q1177" s="13">
        <v>7.298</v>
      </c>
      <c r="R1177" s="13">
        <v>7.298</v>
      </c>
      <c r="S1177" s="13">
        <v>7.298</v>
      </c>
      <c r="T1177" s="13">
        <v>7.298</v>
      </c>
      <c r="U1177" s="13">
        <v>7.298</v>
      </c>
      <c r="V1177" s="13">
        <v>7.298</v>
      </c>
      <c r="W1177" s="13">
        <v>7.298</v>
      </c>
      <c r="X1177" s="13">
        <v>7.298</v>
      </c>
      <c r="Y1177" s="30">
        <v>7.298</v>
      </c>
      <c r="Z1177" s="14">
        <v>87.575999999999993</v>
      </c>
      <c r="AA1177" s="13">
        <v>7.298</v>
      </c>
      <c r="AB1177" s="13">
        <v>7.298</v>
      </c>
      <c r="AC1177" s="42">
        <f t="shared" si="73"/>
        <v>14.596</v>
      </c>
      <c r="AD1177" s="42">
        <f t="shared" si="74"/>
        <v>0</v>
      </c>
      <c r="AE1177" s="42">
        <f t="shared" si="75"/>
        <v>0</v>
      </c>
      <c r="AF1177" s="42">
        <f t="shared" si="76"/>
        <v>0</v>
      </c>
    </row>
    <row r="1178" spans="1:32" hidden="1" x14ac:dyDescent="0.15">
      <c r="A1178" s="12" t="s">
        <v>3209</v>
      </c>
      <c r="B1178" s="12">
        <v>55</v>
      </c>
      <c r="C1178" s="12" t="s">
        <v>413</v>
      </c>
      <c r="D1178" s="12" t="s">
        <v>6</v>
      </c>
      <c r="E1178" s="12" t="s">
        <v>6</v>
      </c>
      <c r="F1178" s="12" t="s">
        <v>352</v>
      </c>
      <c r="G1178" s="12" t="s">
        <v>3210</v>
      </c>
      <c r="H1178" s="12" t="s">
        <v>404</v>
      </c>
      <c r="I1178" s="12" t="s">
        <v>404</v>
      </c>
      <c r="J1178" s="12" t="s">
        <v>3211</v>
      </c>
      <c r="K1178" s="12" t="s">
        <v>123</v>
      </c>
      <c r="L1178" s="12" t="s">
        <v>1146</v>
      </c>
      <c r="M1178" s="12" t="s">
        <v>376</v>
      </c>
      <c r="N1178" s="13">
        <v>5.9629000000000003</v>
      </c>
      <c r="O1178" s="13">
        <v>5.9629000000000003</v>
      </c>
      <c r="P1178" s="13">
        <v>5.9629000000000003</v>
      </c>
      <c r="Q1178" s="13">
        <v>5.9629000000000003</v>
      </c>
      <c r="R1178" s="13">
        <v>5.9629000000000003</v>
      </c>
      <c r="S1178" s="13">
        <v>5.9629000000000003</v>
      </c>
      <c r="T1178" s="13">
        <v>5.9629000000000003</v>
      </c>
      <c r="U1178" s="13">
        <v>5.9629000000000003</v>
      </c>
      <c r="V1178" s="13">
        <v>5.9629000000000003</v>
      </c>
      <c r="W1178" s="13">
        <v>5.9629000000000003</v>
      </c>
      <c r="X1178" s="13">
        <v>5.9629000000000003</v>
      </c>
      <c r="Y1178" s="30">
        <v>5.9629000000000003</v>
      </c>
      <c r="Z1178" s="14">
        <v>71.5548</v>
      </c>
      <c r="AA1178" s="13">
        <v>5.9629000000000003</v>
      </c>
      <c r="AB1178" s="13">
        <v>5.9629000000000003</v>
      </c>
      <c r="AC1178" s="42">
        <f t="shared" si="73"/>
        <v>11.925800000000001</v>
      </c>
      <c r="AD1178" s="42">
        <f t="shared" si="74"/>
        <v>0</v>
      </c>
      <c r="AE1178" s="42">
        <f t="shared" si="75"/>
        <v>0</v>
      </c>
      <c r="AF1178" s="42">
        <f t="shared" si="76"/>
        <v>0</v>
      </c>
    </row>
    <row r="1179" spans="1:32" hidden="1" x14ac:dyDescent="0.15">
      <c r="A1179" s="12" t="s">
        <v>3212</v>
      </c>
      <c r="B1179" s="12">
        <v>55</v>
      </c>
      <c r="C1179" s="12" t="s">
        <v>413</v>
      </c>
      <c r="D1179" s="12" t="s">
        <v>6</v>
      </c>
      <c r="E1179" s="12" t="s">
        <v>6</v>
      </c>
      <c r="F1179" s="12" t="s">
        <v>352</v>
      </c>
      <c r="G1179" s="12" t="s">
        <v>3159</v>
      </c>
      <c r="H1179" s="12" t="s">
        <v>404</v>
      </c>
      <c r="I1179" s="12" t="s">
        <v>404</v>
      </c>
      <c r="J1179" s="12" t="s">
        <v>3213</v>
      </c>
      <c r="K1179" s="12" t="s">
        <v>123</v>
      </c>
      <c r="L1179" s="12" t="s">
        <v>1146</v>
      </c>
      <c r="M1179" s="12" t="s">
        <v>376</v>
      </c>
      <c r="N1179" s="13">
        <v>4.5116820000000004</v>
      </c>
      <c r="O1179" s="13">
        <v>4.5116820000000004</v>
      </c>
      <c r="P1179" s="13">
        <v>4.5116820000000004</v>
      </c>
      <c r="Q1179" s="13">
        <v>4.5116820000000004</v>
      </c>
      <c r="R1179" s="13">
        <v>4.5116820000000004</v>
      </c>
      <c r="S1179" s="13">
        <v>4.5116820000000004</v>
      </c>
      <c r="T1179" s="13">
        <v>4.5116820000000004</v>
      </c>
      <c r="U1179" s="13">
        <v>4.5116820000000004</v>
      </c>
      <c r="V1179" s="13">
        <v>4.5116820000000004</v>
      </c>
      <c r="W1179" s="13">
        <v>4.5116820000000004</v>
      </c>
      <c r="X1179" s="13">
        <v>4.5116820000000004</v>
      </c>
      <c r="Y1179" s="30">
        <v>4.5116820000000004</v>
      </c>
      <c r="Z1179" s="14">
        <v>54.140183999999998</v>
      </c>
      <c r="AA1179" s="13">
        <v>4.5116820000000004</v>
      </c>
      <c r="AB1179" s="13">
        <v>4.5116820000000004</v>
      </c>
      <c r="AC1179" s="42">
        <f t="shared" si="73"/>
        <v>9.0233640000000008</v>
      </c>
      <c r="AD1179" s="42">
        <f t="shared" si="74"/>
        <v>0</v>
      </c>
      <c r="AE1179" s="42">
        <f t="shared" si="75"/>
        <v>0</v>
      </c>
      <c r="AF1179" s="42">
        <f t="shared" si="76"/>
        <v>0</v>
      </c>
    </row>
    <row r="1180" spans="1:32" hidden="1" x14ac:dyDescent="0.15">
      <c r="A1180" s="12" t="s">
        <v>3214</v>
      </c>
      <c r="B1180" s="12">
        <v>55</v>
      </c>
      <c r="C1180" s="12" t="s">
        <v>413</v>
      </c>
      <c r="D1180" s="12" t="s">
        <v>6</v>
      </c>
      <c r="E1180" s="12" t="s">
        <v>6</v>
      </c>
      <c r="F1180" s="12" t="s">
        <v>352</v>
      </c>
      <c r="G1180" s="12" t="s">
        <v>3159</v>
      </c>
      <c r="H1180" s="12" t="s">
        <v>404</v>
      </c>
      <c r="I1180" s="12" t="s">
        <v>404</v>
      </c>
      <c r="J1180" s="12" t="s">
        <v>3215</v>
      </c>
      <c r="K1180" s="12" t="s">
        <v>123</v>
      </c>
      <c r="L1180" s="12" t="s">
        <v>1146</v>
      </c>
      <c r="M1180" s="12" t="s">
        <v>376</v>
      </c>
      <c r="N1180" s="13">
        <v>4.5116820000000004</v>
      </c>
      <c r="O1180" s="13">
        <v>4.5116820000000004</v>
      </c>
      <c r="P1180" s="13">
        <v>4.5116820000000004</v>
      </c>
      <c r="Q1180" s="13">
        <v>4.5116820000000004</v>
      </c>
      <c r="R1180" s="13">
        <v>4.5116820000000004</v>
      </c>
      <c r="S1180" s="13">
        <v>4.5116820000000004</v>
      </c>
      <c r="T1180" s="13">
        <v>4.5116820000000004</v>
      </c>
      <c r="U1180" s="13">
        <v>4.5116820000000004</v>
      </c>
      <c r="V1180" s="13">
        <v>4.5116820000000004</v>
      </c>
      <c r="W1180" s="13">
        <v>4.5116820000000004</v>
      </c>
      <c r="X1180" s="13">
        <v>4.5116820000000004</v>
      </c>
      <c r="Y1180" s="30">
        <v>4.5116820000000004</v>
      </c>
      <c r="Z1180" s="14">
        <v>54.140183999999998</v>
      </c>
      <c r="AA1180" s="13">
        <v>4.5116820000000004</v>
      </c>
      <c r="AB1180" s="13">
        <v>4.5116820000000004</v>
      </c>
      <c r="AC1180" s="42">
        <f t="shared" si="73"/>
        <v>9.0233640000000008</v>
      </c>
      <c r="AD1180" s="42">
        <f t="shared" si="74"/>
        <v>0</v>
      </c>
      <c r="AE1180" s="42">
        <f t="shared" si="75"/>
        <v>0</v>
      </c>
      <c r="AF1180" s="42">
        <f t="shared" si="76"/>
        <v>0</v>
      </c>
    </row>
    <row r="1181" spans="1:32" hidden="1" x14ac:dyDescent="0.15">
      <c r="A1181" s="12" t="s">
        <v>3216</v>
      </c>
      <c r="B1181" s="12">
        <v>55</v>
      </c>
      <c r="C1181" s="12" t="s">
        <v>413</v>
      </c>
      <c r="D1181" s="12" t="s">
        <v>6</v>
      </c>
      <c r="E1181" s="12" t="s">
        <v>6</v>
      </c>
      <c r="F1181" s="12" t="s">
        <v>352</v>
      </c>
      <c r="G1181" s="12" t="s">
        <v>3159</v>
      </c>
      <c r="H1181" s="12" t="s">
        <v>404</v>
      </c>
      <c r="I1181" s="12" t="s">
        <v>404</v>
      </c>
      <c r="J1181" s="12" t="s">
        <v>3217</v>
      </c>
      <c r="K1181" s="12" t="s">
        <v>123</v>
      </c>
      <c r="L1181" s="12" t="s">
        <v>1146</v>
      </c>
      <c r="M1181" s="12" t="s">
        <v>376</v>
      </c>
      <c r="N1181" s="13">
        <v>4.2214999999999998</v>
      </c>
      <c r="O1181" s="13">
        <v>4.2214999999999998</v>
      </c>
      <c r="P1181" s="13">
        <v>4.2214999999999998</v>
      </c>
      <c r="Q1181" s="13">
        <v>4.2214999999999998</v>
      </c>
      <c r="R1181" s="13">
        <v>4.2214999999999998</v>
      </c>
      <c r="S1181" s="13">
        <v>4.2214999999999998</v>
      </c>
      <c r="T1181" s="13">
        <v>4.2214999999999998</v>
      </c>
      <c r="U1181" s="13">
        <v>4.2214999999999998</v>
      </c>
      <c r="V1181" s="13">
        <v>4.2214999999999998</v>
      </c>
      <c r="W1181" s="13">
        <v>4.2214999999999998</v>
      </c>
      <c r="X1181" s="13">
        <v>4.2214999999999998</v>
      </c>
      <c r="Y1181" s="30">
        <v>4.2214999999999998</v>
      </c>
      <c r="Z1181" s="14">
        <v>50.658000000000001</v>
      </c>
      <c r="AA1181" s="13">
        <v>4.2214999999999998</v>
      </c>
      <c r="AB1181" s="13">
        <v>4.2214999999999998</v>
      </c>
      <c r="AC1181" s="42">
        <f t="shared" si="73"/>
        <v>8.4429999999999996</v>
      </c>
      <c r="AD1181" s="42">
        <f t="shared" si="74"/>
        <v>0</v>
      </c>
      <c r="AE1181" s="42">
        <f t="shared" si="75"/>
        <v>0</v>
      </c>
      <c r="AF1181" s="42">
        <f t="shared" si="76"/>
        <v>0</v>
      </c>
    </row>
    <row r="1182" spans="1:32" hidden="1" x14ac:dyDescent="0.15">
      <c r="A1182" s="12" t="s">
        <v>3218</v>
      </c>
      <c r="B1182" s="12">
        <v>55</v>
      </c>
      <c r="C1182" s="12" t="s">
        <v>413</v>
      </c>
      <c r="D1182" s="12" t="s">
        <v>6</v>
      </c>
      <c r="E1182" s="12" t="s">
        <v>6</v>
      </c>
      <c r="F1182" s="12" t="s">
        <v>352</v>
      </c>
      <c r="G1182" s="12" t="s">
        <v>3159</v>
      </c>
      <c r="H1182" s="12" t="s">
        <v>404</v>
      </c>
      <c r="I1182" s="12" t="s">
        <v>404</v>
      </c>
      <c r="J1182" s="12" t="s">
        <v>3219</v>
      </c>
      <c r="K1182" s="12" t="s">
        <v>123</v>
      </c>
      <c r="L1182" s="12" t="s">
        <v>1146</v>
      </c>
      <c r="M1182" s="12" t="s">
        <v>376</v>
      </c>
      <c r="N1182" s="13">
        <v>4.2214999999999998</v>
      </c>
      <c r="O1182" s="13">
        <v>4.2214999999999998</v>
      </c>
      <c r="P1182" s="13">
        <v>4.2214999999999998</v>
      </c>
      <c r="Q1182" s="13">
        <v>4.2214999999999998</v>
      </c>
      <c r="R1182" s="13">
        <v>4.2214999999999998</v>
      </c>
      <c r="S1182" s="13">
        <v>4.2214999999999998</v>
      </c>
      <c r="T1182" s="13">
        <v>4.2214999999999998</v>
      </c>
      <c r="U1182" s="13">
        <v>4.2214999999999998</v>
      </c>
      <c r="V1182" s="13">
        <v>4.2214999999999998</v>
      </c>
      <c r="W1182" s="13">
        <v>4.2214999999999998</v>
      </c>
      <c r="X1182" s="13">
        <v>4.2214999999999998</v>
      </c>
      <c r="Y1182" s="30">
        <v>4.2214999999999998</v>
      </c>
      <c r="Z1182" s="14">
        <v>50.658000000000001</v>
      </c>
      <c r="AA1182" s="13">
        <v>4.2214999999999998</v>
      </c>
      <c r="AB1182" s="13">
        <v>4.2214999999999998</v>
      </c>
      <c r="AC1182" s="42">
        <f t="shared" si="73"/>
        <v>8.4429999999999996</v>
      </c>
      <c r="AD1182" s="42">
        <f t="shared" si="74"/>
        <v>0</v>
      </c>
      <c r="AE1182" s="42">
        <f t="shared" si="75"/>
        <v>0</v>
      </c>
      <c r="AF1182" s="42">
        <f t="shared" si="76"/>
        <v>0</v>
      </c>
    </row>
    <row r="1183" spans="1:32" hidden="1" x14ac:dyDescent="0.15">
      <c r="A1183" s="12" t="s">
        <v>3220</v>
      </c>
      <c r="B1183" s="12">
        <v>55</v>
      </c>
      <c r="C1183" s="12" t="s">
        <v>413</v>
      </c>
      <c r="D1183" s="12" t="s">
        <v>6</v>
      </c>
      <c r="E1183" s="12" t="s">
        <v>6</v>
      </c>
      <c r="F1183" s="12" t="s">
        <v>352</v>
      </c>
      <c r="G1183" s="12" t="s">
        <v>3159</v>
      </c>
      <c r="H1183" s="12" t="s">
        <v>404</v>
      </c>
      <c r="I1183" s="12" t="s">
        <v>404</v>
      </c>
      <c r="J1183" s="12" t="s">
        <v>3221</v>
      </c>
      <c r="K1183" s="12" t="s">
        <v>123</v>
      </c>
      <c r="L1183" s="12" t="s">
        <v>1146</v>
      </c>
      <c r="M1183" s="12" t="s">
        <v>376</v>
      </c>
      <c r="N1183" s="13">
        <v>4.5116820000000004</v>
      </c>
      <c r="O1183" s="13">
        <v>4.5116820000000004</v>
      </c>
      <c r="P1183" s="13">
        <v>4.5116820000000004</v>
      </c>
      <c r="Q1183" s="13">
        <v>4.5116820000000004</v>
      </c>
      <c r="R1183" s="13">
        <v>4.5116820000000004</v>
      </c>
      <c r="S1183" s="13">
        <v>4.5116820000000004</v>
      </c>
      <c r="T1183" s="13">
        <v>4.5116820000000004</v>
      </c>
      <c r="U1183" s="13">
        <v>4.5116820000000004</v>
      </c>
      <c r="V1183" s="13">
        <v>4.5116820000000004</v>
      </c>
      <c r="W1183" s="13">
        <v>4.5116820000000004</v>
      </c>
      <c r="X1183" s="13">
        <v>4.5116820000000004</v>
      </c>
      <c r="Y1183" s="30">
        <v>4.5116820000000004</v>
      </c>
      <c r="Z1183" s="14">
        <v>54.140183999999998</v>
      </c>
      <c r="AA1183" s="13">
        <v>4.5116820000000004</v>
      </c>
      <c r="AB1183" s="13">
        <v>4.5116820000000004</v>
      </c>
      <c r="AC1183" s="42">
        <f t="shared" si="73"/>
        <v>9.0233640000000008</v>
      </c>
      <c r="AD1183" s="42">
        <f t="shared" si="74"/>
        <v>0</v>
      </c>
      <c r="AE1183" s="42">
        <f t="shared" si="75"/>
        <v>0</v>
      </c>
      <c r="AF1183" s="42">
        <f t="shared" si="76"/>
        <v>0</v>
      </c>
    </row>
    <row r="1184" spans="1:32" hidden="1" x14ac:dyDescent="0.15">
      <c r="A1184" s="12" t="s">
        <v>3222</v>
      </c>
      <c r="B1184" s="12">
        <v>55</v>
      </c>
      <c r="C1184" s="12" t="s">
        <v>413</v>
      </c>
      <c r="D1184" s="12" t="s">
        <v>6</v>
      </c>
      <c r="E1184" s="12" t="s">
        <v>6</v>
      </c>
      <c r="F1184" s="12" t="s">
        <v>352</v>
      </c>
      <c r="G1184" s="12" t="s">
        <v>3159</v>
      </c>
      <c r="H1184" s="12" t="s">
        <v>404</v>
      </c>
      <c r="I1184" s="12" t="s">
        <v>404</v>
      </c>
      <c r="J1184" s="12" t="s">
        <v>3223</v>
      </c>
      <c r="K1184" s="12" t="s">
        <v>123</v>
      </c>
      <c r="L1184" s="12" t="s">
        <v>1146</v>
      </c>
      <c r="M1184" s="12" t="s">
        <v>376</v>
      </c>
      <c r="N1184" s="13">
        <v>6.3861670000000004</v>
      </c>
      <c r="O1184" s="13">
        <v>6.3861670000000004</v>
      </c>
      <c r="P1184" s="13">
        <v>6.3861670000000004</v>
      </c>
      <c r="Q1184" s="13">
        <v>6.3861670000000004</v>
      </c>
      <c r="R1184" s="13">
        <v>6.3861670000000004</v>
      </c>
      <c r="S1184" s="13">
        <v>6.3861670000000004</v>
      </c>
      <c r="T1184" s="13">
        <v>6.3861670000000004</v>
      </c>
      <c r="U1184" s="13">
        <v>6.3861670000000004</v>
      </c>
      <c r="V1184" s="13">
        <v>6.3861670000000004</v>
      </c>
      <c r="W1184" s="13">
        <v>6.3861670000000004</v>
      </c>
      <c r="X1184" s="13">
        <v>6.3861670000000004</v>
      </c>
      <c r="Y1184" s="30">
        <v>6.3861670000000004</v>
      </c>
      <c r="Z1184" s="14">
        <v>76.634004000000004</v>
      </c>
      <c r="AA1184" s="13">
        <v>6.3861670000000004</v>
      </c>
      <c r="AB1184" s="13">
        <v>6.3861670000000004</v>
      </c>
      <c r="AC1184" s="42">
        <f t="shared" si="73"/>
        <v>12.772334000000001</v>
      </c>
      <c r="AD1184" s="42">
        <f t="shared" si="74"/>
        <v>0</v>
      </c>
      <c r="AE1184" s="42">
        <f t="shared" si="75"/>
        <v>0</v>
      </c>
      <c r="AF1184" s="42">
        <f t="shared" si="76"/>
        <v>0</v>
      </c>
    </row>
    <row r="1185" spans="1:32" hidden="1" x14ac:dyDescent="0.15">
      <c r="A1185" s="12" t="s">
        <v>3224</v>
      </c>
      <c r="B1185" s="12">
        <v>55</v>
      </c>
      <c r="C1185" s="12" t="s">
        <v>413</v>
      </c>
      <c r="D1185" s="12" t="s">
        <v>6</v>
      </c>
      <c r="E1185" s="12" t="s">
        <v>6</v>
      </c>
      <c r="F1185" s="12" t="s">
        <v>352</v>
      </c>
      <c r="G1185" s="12" t="s">
        <v>3159</v>
      </c>
      <c r="H1185" s="12" t="s">
        <v>404</v>
      </c>
      <c r="I1185" s="12" t="s">
        <v>404</v>
      </c>
      <c r="J1185" s="12" t="s">
        <v>3225</v>
      </c>
      <c r="K1185" s="12" t="s">
        <v>123</v>
      </c>
      <c r="L1185" s="12" t="s">
        <v>1146</v>
      </c>
      <c r="M1185" s="12" t="s">
        <v>376</v>
      </c>
      <c r="N1185" s="13">
        <v>4.2214999999999998</v>
      </c>
      <c r="O1185" s="13">
        <v>4.2214999999999998</v>
      </c>
      <c r="P1185" s="13">
        <v>4.2214999999999998</v>
      </c>
      <c r="Q1185" s="13">
        <v>4.2214999999999998</v>
      </c>
      <c r="R1185" s="13">
        <v>4.2214999999999998</v>
      </c>
      <c r="S1185" s="13">
        <v>4.2214999999999998</v>
      </c>
      <c r="T1185" s="13">
        <v>4.2214999999999998</v>
      </c>
      <c r="U1185" s="13">
        <v>4.2214999999999998</v>
      </c>
      <c r="V1185" s="13">
        <v>4.2214999999999998</v>
      </c>
      <c r="W1185" s="13">
        <v>4.2214999999999998</v>
      </c>
      <c r="X1185" s="13">
        <v>4.2214999999999998</v>
      </c>
      <c r="Y1185" s="30">
        <v>4.2214999999999998</v>
      </c>
      <c r="Z1185" s="14">
        <v>50.658000000000001</v>
      </c>
      <c r="AA1185" s="13">
        <v>4.2214999999999998</v>
      </c>
      <c r="AB1185" s="13">
        <v>4.2214999999999998</v>
      </c>
      <c r="AC1185" s="42">
        <f t="shared" si="73"/>
        <v>8.4429999999999996</v>
      </c>
      <c r="AD1185" s="42">
        <f t="shared" si="74"/>
        <v>0</v>
      </c>
      <c r="AE1185" s="42">
        <f t="shared" si="75"/>
        <v>0</v>
      </c>
      <c r="AF1185" s="42">
        <f t="shared" si="76"/>
        <v>0</v>
      </c>
    </row>
    <row r="1186" spans="1:32" hidden="1" x14ac:dyDescent="0.15">
      <c r="A1186" s="12" t="s">
        <v>3226</v>
      </c>
      <c r="B1186" s="12">
        <v>55</v>
      </c>
      <c r="C1186" s="12" t="s">
        <v>413</v>
      </c>
      <c r="D1186" s="12" t="s">
        <v>6</v>
      </c>
      <c r="E1186" s="12" t="s">
        <v>6</v>
      </c>
      <c r="F1186" s="12" t="s">
        <v>352</v>
      </c>
      <c r="G1186" s="12" t="s">
        <v>3227</v>
      </c>
      <c r="H1186" s="12" t="s">
        <v>404</v>
      </c>
      <c r="I1186" s="12" t="s">
        <v>404</v>
      </c>
      <c r="J1186" s="12" t="s">
        <v>3228</v>
      </c>
      <c r="K1186" s="12" t="s">
        <v>123</v>
      </c>
      <c r="L1186" s="12" t="s">
        <v>1146</v>
      </c>
      <c r="M1186" s="12" t="s">
        <v>376</v>
      </c>
      <c r="N1186" s="13">
        <v>8.1144999999999996</v>
      </c>
      <c r="O1186" s="13">
        <v>8.1144999999999996</v>
      </c>
      <c r="P1186" s="13">
        <v>8.1144999999999996</v>
      </c>
      <c r="Q1186" s="13">
        <v>8.1144999999999996</v>
      </c>
      <c r="R1186" s="13">
        <v>8.1144999999999996</v>
      </c>
      <c r="S1186" s="13">
        <v>8.1144999999999996</v>
      </c>
      <c r="T1186" s="13">
        <v>8.1144999999999996</v>
      </c>
      <c r="U1186" s="13">
        <v>8.1144999999999996</v>
      </c>
      <c r="V1186" s="13">
        <v>8.1144999999999996</v>
      </c>
      <c r="W1186" s="13">
        <v>8.1144999999999996</v>
      </c>
      <c r="X1186" s="13">
        <v>8.1144999999999996</v>
      </c>
      <c r="Y1186" s="30">
        <v>8.1144999999999996</v>
      </c>
      <c r="Z1186" s="14">
        <v>97.373999999999995</v>
      </c>
      <c r="AA1186" s="13">
        <v>8.1144999999999996</v>
      </c>
      <c r="AB1186" s="13">
        <v>8.1144999999999996</v>
      </c>
      <c r="AC1186" s="42">
        <f t="shared" si="73"/>
        <v>16.228999999999999</v>
      </c>
      <c r="AD1186" s="42">
        <f t="shared" si="74"/>
        <v>0</v>
      </c>
      <c r="AE1186" s="42">
        <f t="shared" si="75"/>
        <v>0</v>
      </c>
      <c r="AF1186" s="42">
        <f t="shared" si="76"/>
        <v>0</v>
      </c>
    </row>
    <row r="1187" spans="1:32" hidden="1" x14ac:dyDescent="0.15">
      <c r="A1187" s="12" t="s">
        <v>3229</v>
      </c>
      <c r="B1187" s="12">
        <v>55</v>
      </c>
      <c r="C1187" s="12" t="s">
        <v>413</v>
      </c>
      <c r="D1187" s="12" t="s">
        <v>6</v>
      </c>
      <c r="E1187" s="12" t="s">
        <v>6</v>
      </c>
      <c r="F1187" s="12" t="s">
        <v>352</v>
      </c>
      <c r="G1187" s="12" t="s">
        <v>3159</v>
      </c>
      <c r="H1187" s="12" t="s">
        <v>404</v>
      </c>
      <c r="I1187" s="12" t="s">
        <v>404</v>
      </c>
      <c r="J1187" s="12" t="s">
        <v>3228</v>
      </c>
      <c r="K1187" s="12" t="s">
        <v>123</v>
      </c>
      <c r="L1187" s="12" t="s">
        <v>1146</v>
      </c>
      <c r="M1187" s="12" t="s">
        <v>376</v>
      </c>
      <c r="N1187" s="13">
        <v>4.6805000000000003</v>
      </c>
      <c r="O1187" s="13">
        <v>4.6805000000000003</v>
      </c>
      <c r="P1187" s="13">
        <v>4.6805000000000003</v>
      </c>
      <c r="Q1187" s="13">
        <v>4.6805000000000003</v>
      </c>
      <c r="R1187" s="13">
        <v>4.6805000000000003</v>
      </c>
      <c r="S1187" s="13">
        <v>4.6805000000000003</v>
      </c>
      <c r="T1187" s="13">
        <v>4.6805000000000003</v>
      </c>
      <c r="U1187" s="13">
        <v>4.6805000000000003</v>
      </c>
      <c r="V1187" s="13">
        <v>4.6805000000000003</v>
      </c>
      <c r="W1187" s="13">
        <v>4.6805000000000003</v>
      </c>
      <c r="X1187" s="13">
        <v>4.6805000000000003</v>
      </c>
      <c r="Y1187" s="30">
        <v>4.6805000000000003</v>
      </c>
      <c r="Z1187" s="14">
        <v>56.165999999999997</v>
      </c>
      <c r="AA1187" s="13">
        <v>4.6805000000000003</v>
      </c>
      <c r="AB1187" s="13">
        <v>4.6805000000000003</v>
      </c>
      <c r="AC1187" s="42">
        <f t="shared" si="73"/>
        <v>9.3610000000000007</v>
      </c>
      <c r="AD1187" s="42">
        <f t="shared" si="74"/>
        <v>0</v>
      </c>
      <c r="AE1187" s="42">
        <f t="shared" si="75"/>
        <v>0</v>
      </c>
      <c r="AF1187" s="42">
        <f t="shared" si="76"/>
        <v>0</v>
      </c>
    </row>
    <row r="1188" spans="1:32" hidden="1" x14ac:dyDescent="0.15">
      <c r="A1188" s="12" t="s">
        <v>3230</v>
      </c>
      <c r="B1188" s="12">
        <v>55</v>
      </c>
      <c r="C1188" s="12" t="s">
        <v>413</v>
      </c>
      <c r="D1188" s="12" t="s">
        <v>6</v>
      </c>
      <c r="E1188" s="12" t="s">
        <v>6</v>
      </c>
      <c r="F1188" s="12" t="s">
        <v>352</v>
      </c>
      <c r="G1188" s="12" t="s">
        <v>3231</v>
      </c>
      <c r="H1188" s="12" t="s">
        <v>404</v>
      </c>
      <c r="I1188" s="12" t="s">
        <v>404</v>
      </c>
      <c r="J1188" s="12" t="s">
        <v>3232</v>
      </c>
      <c r="K1188" s="12" t="s">
        <v>123</v>
      </c>
      <c r="L1188" s="12" t="s">
        <v>1146</v>
      </c>
      <c r="M1188" s="12" t="s">
        <v>376</v>
      </c>
      <c r="N1188" s="13">
        <v>1.867</v>
      </c>
      <c r="O1188" s="13">
        <v>1.867</v>
      </c>
      <c r="P1188" s="13">
        <v>1.867</v>
      </c>
      <c r="Q1188" s="13">
        <v>1.867</v>
      </c>
      <c r="R1188" s="13">
        <v>1.867</v>
      </c>
      <c r="S1188" s="13">
        <v>1.867</v>
      </c>
      <c r="T1188" s="13">
        <v>1.867</v>
      </c>
      <c r="U1188" s="13">
        <v>1.867</v>
      </c>
      <c r="V1188" s="13">
        <v>1.867</v>
      </c>
      <c r="W1188" s="13">
        <v>1.867</v>
      </c>
      <c r="X1188" s="13">
        <v>1.867</v>
      </c>
      <c r="Y1188" s="30">
        <v>1.867</v>
      </c>
      <c r="Z1188" s="14">
        <v>22.404</v>
      </c>
      <c r="AA1188" s="13">
        <v>1.867</v>
      </c>
      <c r="AB1188" s="13">
        <v>1.867</v>
      </c>
      <c r="AC1188" s="42">
        <f t="shared" si="73"/>
        <v>3.734</v>
      </c>
      <c r="AD1188" s="42">
        <f t="shared" si="74"/>
        <v>0</v>
      </c>
      <c r="AE1188" s="42">
        <f t="shared" si="75"/>
        <v>0</v>
      </c>
      <c r="AF1188" s="42">
        <f t="shared" si="76"/>
        <v>0</v>
      </c>
    </row>
    <row r="1189" spans="1:32" hidden="1" x14ac:dyDescent="0.15">
      <c r="A1189" s="12" t="s">
        <v>3233</v>
      </c>
      <c r="B1189" s="12">
        <v>55</v>
      </c>
      <c r="C1189" s="12" t="s">
        <v>413</v>
      </c>
      <c r="D1189" s="12" t="s">
        <v>6</v>
      </c>
      <c r="E1189" s="12" t="s">
        <v>6</v>
      </c>
      <c r="F1189" s="12" t="s">
        <v>352</v>
      </c>
      <c r="G1189" s="12" t="s">
        <v>3159</v>
      </c>
      <c r="H1189" s="12" t="s">
        <v>404</v>
      </c>
      <c r="I1189" s="12" t="s">
        <v>404</v>
      </c>
      <c r="J1189" s="12" t="s">
        <v>3234</v>
      </c>
      <c r="K1189" s="12" t="s">
        <v>123</v>
      </c>
      <c r="L1189" s="12" t="s">
        <v>1146</v>
      </c>
      <c r="M1189" s="12" t="s">
        <v>376</v>
      </c>
      <c r="N1189" s="13">
        <v>6.3861670000000004</v>
      </c>
      <c r="O1189" s="13">
        <v>6.3861670000000004</v>
      </c>
      <c r="P1189" s="13">
        <v>6.3861670000000004</v>
      </c>
      <c r="Q1189" s="13">
        <v>6.3861670000000004</v>
      </c>
      <c r="R1189" s="13">
        <v>6.3861670000000004</v>
      </c>
      <c r="S1189" s="13">
        <v>6.3861670000000004</v>
      </c>
      <c r="T1189" s="13">
        <v>6.3861670000000004</v>
      </c>
      <c r="U1189" s="13">
        <v>6.3861670000000004</v>
      </c>
      <c r="V1189" s="13">
        <v>6.3861670000000004</v>
      </c>
      <c r="W1189" s="13">
        <v>6.3861670000000004</v>
      </c>
      <c r="X1189" s="13">
        <v>6.3861670000000004</v>
      </c>
      <c r="Y1189" s="30">
        <v>6.3861670000000004</v>
      </c>
      <c r="Z1189" s="14">
        <v>76.634004000000004</v>
      </c>
      <c r="AA1189" s="13">
        <v>6.3861670000000004</v>
      </c>
      <c r="AB1189" s="13">
        <v>6.3861670000000004</v>
      </c>
      <c r="AC1189" s="42">
        <f t="shared" si="73"/>
        <v>12.772334000000001</v>
      </c>
      <c r="AD1189" s="42">
        <f t="shared" si="74"/>
        <v>0</v>
      </c>
      <c r="AE1189" s="42">
        <f t="shared" si="75"/>
        <v>0</v>
      </c>
      <c r="AF1189" s="42">
        <f t="shared" si="76"/>
        <v>0</v>
      </c>
    </row>
    <row r="1190" spans="1:32" hidden="1" x14ac:dyDescent="0.15">
      <c r="A1190" s="12" t="s">
        <v>3235</v>
      </c>
      <c r="B1190" s="12">
        <v>55</v>
      </c>
      <c r="C1190" s="12" t="s">
        <v>413</v>
      </c>
      <c r="D1190" s="12" t="s">
        <v>6</v>
      </c>
      <c r="E1190" s="12" t="s">
        <v>6</v>
      </c>
      <c r="F1190" s="12" t="s">
        <v>352</v>
      </c>
      <c r="G1190" s="12" t="s">
        <v>3159</v>
      </c>
      <c r="H1190" s="12" t="s">
        <v>404</v>
      </c>
      <c r="I1190" s="12" t="s">
        <v>404</v>
      </c>
      <c r="J1190" s="12" t="s">
        <v>3236</v>
      </c>
      <c r="K1190" s="12" t="s">
        <v>123</v>
      </c>
      <c r="L1190" s="12" t="s">
        <v>1146</v>
      </c>
      <c r="M1190" s="12" t="s">
        <v>376</v>
      </c>
      <c r="N1190" s="13">
        <v>5.5220000000000002</v>
      </c>
      <c r="O1190" s="13">
        <v>5.5220000000000002</v>
      </c>
      <c r="P1190" s="13">
        <v>5.5220000000000002</v>
      </c>
      <c r="Q1190" s="13">
        <v>5.5220000000000002</v>
      </c>
      <c r="R1190" s="13">
        <v>5.5220000000000002</v>
      </c>
      <c r="S1190" s="13">
        <v>5.5220000000000002</v>
      </c>
      <c r="T1190" s="13">
        <v>5.5220000000000002</v>
      </c>
      <c r="U1190" s="13">
        <v>5.5220000000000002</v>
      </c>
      <c r="V1190" s="13">
        <v>5.5220000000000002</v>
      </c>
      <c r="W1190" s="13">
        <v>5.5220000000000002</v>
      </c>
      <c r="X1190" s="13">
        <v>5.5220000000000002</v>
      </c>
      <c r="Y1190" s="30">
        <v>5.5220000000000002</v>
      </c>
      <c r="Z1190" s="14">
        <v>66.263999999999996</v>
      </c>
      <c r="AA1190" s="13">
        <v>5.5220000000000002</v>
      </c>
      <c r="AB1190" s="13">
        <v>5.5220000000000002</v>
      </c>
      <c r="AC1190" s="42">
        <f t="shared" si="73"/>
        <v>11.044</v>
      </c>
      <c r="AD1190" s="42">
        <f t="shared" si="74"/>
        <v>0</v>
      </c>
      <c r="AE1190" s="42">
        <f t="shared" si="75"/>
        <v>0</v>
      </c>
      <c r="AF1190" s="42">
        <f t="shared" si="76"/>
        <v>0</v>
      </c>
    </row>
    <row r="1191" spans="1:32" hidden="1" x14ac:dyDescent="0.15">
      <c r="A1191" s="12" t="s">
        <v>3237</v>
      </c>
      <c r="B1191" s="12">
        <v>55</v>
      </c>
      <c r="C1191" s="12" t="s">
        <v>413</v>
      </c>
      <c r="D1191" s="12" t="s">
        <v>6</v>
      </c>
      <c r="E1191" s="12" t="s">
        <v>6</v>
      </c>
      <c r="F1191" s="12" t="s">
        <v>352</v>
      </c>
      <c r="G1191" s="12" t="s">
        <v>3159</v>
      </c>
      <c r="H1191" s="12" t="s">
        <v>404</v>
      </c>
      <c r="I1191" s="12" t="s">
        <v>404</v>
      </c>
      <c r="J1191" s="12" t="s">
        <v>3238</v>
      </c>
      <c r="K1191" s="12" t="s">
        <v>123</v>
      </c>
      <c r="L1191" s="12" t="s">
        <v>1146</v>
      </c>
      <c r="M1191" s="12" t="s">
        <v>376</v>
      </c>
      <c r="N1191" s="13">
        <v>4.5058999999999996</v>
      </c>
      <c r="O1191" s="13">
        <v>4.5058999999999996</v>
      </c>
      <c r="P1191" s="13">
        <v>4.5058999999999996</v>
      </c>
      <c r="Q1191" s="13">
        <v>4.5058999999999996</v>
      </c>
      <c r="R1191" s="13">
        <v>4.5058999999999996</v>
      </c>
      <c r="S1191" s="13">
        <v>4.5058999999999996</v>
      </c>
      <c r="T1191" s="13">
        <v>4.5058999999999996</v>
      </c>
      <c r="U1191" s="13">
        <v>4.5058999999999996</v>
      </c>
      <c r="V1191" s="13">
        <v>4.5058999999999996</v>
      </c>
      <c r="W1191" s="13">
        <v>4.5058999999999996</v>
      </c>
      <c r="X1191" s="13">
        <v>4.5058999999999996</v>
      </c>
      <c r="Y1191" s="30">
        <v>4.5058999999999996</v>
      </c>
      <c r="Z1191" s="14">
        <v>54.070799999999998</v>
      </c>
      <c r="AA1191" s="13">
        <v>4.5058999999999996</v>
      </c>
      <c r="AB1191" s="13">
        <v>4.5058999999999996</v>
      </c>
      <c r="AC1191" s="42">
        <f t="shared" si="73"/>
        <v>9.0117999999999991</v>
      </c>
      <c r="AD1191" s="42">
        <f t="shared" si="74"/>
        <v>0</v>
      </c>
      <c r="AE1191" s="42">
        <f t="shared" si="75"/>
        <v>0</v>
      </c>
      <c r="AF1191" s="42">
        <f t="shared" si="76"/>
        <v>0</v>
      </c>
    </row>
    <row r="1192" spans="1:32" hidden="1" x14ac:dyDescent="0.15">
      <c r="A1192" s="12" t="s">
        <v>3239</v>
      </c>
      <c r="B1192" s="12">
        <v>55</v>
      </c>
      <c r="C1192" s="12" t="s">
        <v>413</v>
      </c>
      <c r="D1192" s="12" t="s">
        <v>6</v>
      </c>
      <c r="E1192" s="12" t="s">
        <v>6</v>
      </c>
      <c r="F1192" s="12" t="s">
        <v>352</v>
      </c>
      <c r="G1192" s="12" t="s">
        <v>3240</v>
      </c>
      <c r="H1192" s="12" t="s">
        <v>404</v>
      </c>
      <c r="I1192" s="12" t="s">
        <v>404</v>
      </c>
      <c r="J1192" s="12" t="s">
        <v>3241</v>
      </c>
      <c r="K1192" s="12" t="s">
        <v>123</v>
      </c>
      <c r="L1192" s="12" t="s">
        <v>1146</v>
      </c>
      <c r="M1192" s="12" t="s">
        <v>376</v>
      </c>
      <c r="N1192" s="13">
        <v>4.2214999999999998</v>
      </c>
      <c r="O1192" s="13">
        <v>4.2214999999999998</v>
      </c>
      <c r="P1192" s="13">
        <v>4.2214999999999998</v>
      </c>
      <c r="Q1192" s="13">
        <v>4.2214999999999998</v>
      </c>
      <c r="R1192" s="13">
        <v>4.2214999999999998</v>
      </c>
      <c r="S1192" s="13">
        <v>4.2214999999999998</v>
      </c>
      <c r="T1192" s="13">
        <v>4.2214999999999998</v>
      </c>
      <c r="U1192" s="13">
        <v>4.2214999999999998</v>
      </c>
      <c r="V1192" s="13">
        <v>4.2214999999999998</v>
      </c>
      <c r="W1192" s="13">
        <v>4.2214999999999998</v>
      </c>
      <c r="X1192" s="13">
        <v>4.2214999999999998</v>
      </c>
      <c r="Y1192" s="30">
        <v>4.2214999999999998</v>
      </c>
      <c r="Z1192" s="14">
        <v>50.658000000000001</v>
      </c>
      <c r="AA1192" s="13">
        <v>4.2214999999999998</v>
      </c>
      <c r="AB1192" s="13">
        <v>4.2214999999999998</v>
      </c>
      <c r="AC1192" s="42">
        <f t="shared" si="73"/>
        <v>8.4429999999999996</v>
      </c>
      <c r="AD1192" s="42">
        <f t="shared" si="74"/>
        <v>0</v>
      </c>
      <c r="AE1192" s="42">
        <f t="shared" si="75"/>
        <v>0</v>
      </c>
      <c r="AF1192" s="42">
        <f t="shared" si="76"/>
        <v>0</v>
      </c>
    </row>
    <row r="1193" spans="1:32" hidden="1" x14ac:dyDescent="0.15">
      <c r="A1193" s="12" t="s">
        <v>3242</v>
      </c>
      <c r="B1193" s="12">
        <v>55</v>
      </c>
      <c r="C1193" s="12" t="s">
        <v>413</v>
      </c>
      <c r="D1193" s="12" t="s">
        <v>6</v>
      </c>
      <c r="E1193" s="12" t="s">
        <v>6</v>
      </c>
      <c r="F1193" s="12" t="s">
        <v>352</v>
      </c>
      <c r="G1193" s="12" t="s">
        <v>3156</v>
      </c>
      <c r="H1193" s="12" t="s">
        <v>404</v>
      </c>
      <c r="I1193" s="12" t="s">
        <v>404</v>
      </c>
      <c r="J1193" s="12" t="s">
        <v>3243</v>
      </c>
      <c r="K1193" s="12" t="s">
        <v>123</v>
      </c>
      <c r="L1193" s="12" t="s">
        <v>1146</v>
      </c>
      <c r="M1193" s="12" t="s">
        <v>376</v>
      </c>
      <c r="N1193" s="13">
        <v>4.2214999999999998</v>
      </c>
      <c r="O1193" s="13">
        <v>4.2214999999999998</v>
      </c>
      <c r="P1193" s="13">
        <v>4.2214999999999998</v>
      </c>
      <c r="Q1193" s="13">
        <v>4.2214999999999998</v>
      </c>
      <c r="R1193" s="13">
        <v>4.2214999999999998</v>
      </c>
      <c r="S1193" s="13">
        <v>4.2214999999999998</v>
      </c>
      <c r="T1193" s="13">
        <v>4.2214999999999998</v>
      </c>
      <c r="U1193" s="13">
        <v>4.2214999999999998</v>
      </c>
      <c r="V1193" s="13">
        <v>4.2214999999999998</v>
      </c>
      <c r="W1193" s="13">
        <v>4.2214999999999998</v>
      </c>
      <c r="X1193" s="13">
        <v>4.2214999999999998</v>
      </c>
      <c r="Y1193" s="30">
        <v>4.2214999999999998</v>
      </c>
      <c r="Z1193" s="14">
        <v>50.658000000000001</v>
      </c>
      <c r="AA1193" s="13">
        <v>4.2214999999999998</v>
      </c>
      <c r="AB1193" s="13">
        <v>4.2214999999999998</v>
      </c>
      <c r="AC1193" s="42">
        <f t="shared" si="73"/>
        <v>8.4429999999999996</v>
      </c>
      <c r="AD1193" s="42">
        <f t="shared" si="74"/>
        <v>0</v>
      </c>
      <c r="AE1193" s="42">
        <f t="shared" si="75"/>
        <v>0</v>
      </c>
      <c r="AF1193" s="42">
        <f t="shared" si="76"/>
        <v>0</v>
      </c>
    </row>
    <row r="1194" spans="1:32" hidden="1" x14ac:dyDescent="0.15">
      <c r="A1194" s="12" t="s">
        <v>3244</v>
      </c>
      <c r="B1194" s="12">
        <v>55</v>
      </c>
      <c r="C1194" s="12" t="s">
        <v>413</v>
      </c>
      <c r="D1194" s="12" t="s">
        <v>6</v>
      </c>
      <c r="E1194" s="12" t="s">
        <v>6</v>
      </c>
      <c r="F1194" s="12" t="s">
        <v>352</v>
      </c>
      <c r="G1194" s="12" t="s">
        <v>3159</v>
      </c>
      <c r="H1194" s="12" t="s">
        <v>404</v>
      </c>
      <c r="I1194" s="12" t="s">
        <v>404</v>
      </c>
      <c r="J1194" s="12" t="s">
        <v>3245</v>
      </c>
      <c r="K1194" s="12" t="s">
        <v>123</v>
      </c>
      <c r="L1194" s="12" t="s">
        <v>1146</v>
      </c>
      <c r="M1194" s="12" t="s">
        <v>376</v>
      </c>
      <c r="N1194" s="13">
        <v>4.5116820000000004</v>
      </c>
      <c r="O1194" s="13">
        <v>4.5116820000000004</v>
      </c>
      <c r="P1194" s="13">
        <v>4.5116820000000004</v>
      </c>
      <c r="Q1194" s="13">
        <v>4.5116820000000004</v>
      </c>
      <c r="R1194" s="13">
        <v>4.5116820000000004</v>
      </c>
      <c r="S1194" s="13">
        <v>4.5116820000000004</v>
      </c>
      <c r="T1194" s="13">
        <v>4.5116820000000004</v>
      </c>
      <c r="U1194" s="13">
        <v>4.5116820000000004</v>
      </c>
      <c r="V1194" s="13">
        <v>4.5116820000000004</v>
      </c>
      <c r="W1194" s="13">
        <v>4.5116820000000004</v>
      </c>
      <c r="X1194" s="13">
        <v>4.5116820000000004</v>
      </c>
      <c r="Y1194" s="30">
        <v>4.5116820000000004</v>
      </c>
      <c r="Z1194" s="14">
        <v>54.140183999999998</v>
      </c>
      <c r="AA1194" s="13">
        <v>4.5116820000000004</v>
      </c>
      <c r="AB1194" s="13">
        <v>4.5116820000000004</v>
      </c>
      <c r="AC1194" s="42">
        <f t="shared" si="73"/>
        <v>9.0233640000000008</v>
      </c>
      <c r="AD1194" s="42">
        <f t="shared" si="74"/>
        <v>0</v>
      </c>
      <c r="AE1194" s="42">
        <f t="shared" si="75"/>
        <v>0</v>
      </c>
      <c r="AF1194" s="42">
        <f t="shared" si="76"/>
        <v>0</v>
      </c>
    </row>
    <row r="1195" spans="1:32" hidden="1" x14ac:dyDescent="0.15">
      <c r="A1195" s="12" t="s">
        <v>3246</v>
      </c>
      <c r="B1195" s="12">
        <v>55</v>
      </c>
      <c r="C1195" s="12" t="s">
        <v>413</v>
      </c>
      <c r="D1195" s="12" t="s">
        <v>6</v>
      </c>
      <c r="E1195" s="12" t="s">
        <v>6</v>
      </c>
      <c r="F1195" s="12" t="s">
        <v>352</v>
      </c>
      <c r="G1195" s="12" t="s">
        <v>3159</v>
      </c>
      <c r="H1195" s="12" t="s">
        <v>404</v>
      </c>
      <c r="I1195" s="12" t="s">
        <v>404</v>
      </c>
      <c r="J1195" s="12" t="s">
        <v>3247</v>
      </c>
      <c r="K1195" s="12" t="s">
        <v>123</v>
      </c>
      <c r="L1195" s="12" t="s">
        <v>1146</v>
      </c>
      <c r="M1195" s="12" t="s">
        <v>376</v>
      </c>
      <c r="N1195" s="13">
        <v>4.5116820000000004</v>
      </c>
      <c r="O1195" s="13">
        <v>4.5116820000000004</v>
      </c>
      <c r="P1195" s="13">
        <v>4.5116820000000004</v>
      </c>
      <c r="Q1195" s="13">
        <v>4.5116820000000004</v>
      </c>
      <c r="R1195" s="13">
        <v>4.5116820000000004</v>
      </c>
      <c r="S1195" s="13">
        <v>4.5116820000000004</v>
      </c>
      <c r="T1195" s="13">
        <v>4.5116820000000004</v>
      </c>
      <c r="U1195" s="13">
        <v>4.5116820000000004</v>
      </c>
      <c r="V1195" s="13">
        <v>4.5116820000000004</v>
      </c>
      <c r="W1195" s="13">
        <v>4.5116820000000004</v>
      </c>
      <c r="X1195" s="13">
        <v>4.5116820000000004</v>
      </c>
      <c r="Y1195" s="30">
        <v>4.5116820000000004</v>
      </c>
      <c r="Z1195" s="14">
        <v>54.140183999999998</v>
      </c>
      <c r="AA1195" s="13">
        <v>4.5116820000000004</v>
      </c>
      <c r="AB1195" s="13">
        <v>4.5116820000000004</v>
      </c>
      <c r="AC1195" s="42">
        <f t="shared" si="73"/>
        <v>9.0233640000000008</v>
      </c>
      <c r="AD1195" s="42">
        <f t="shared" si="74"/>
        <v>0</v>
      </c>
      <c r="AE1195" s="42">
        <f t="shared" si="75"/>
        <v>0</v>
      </c>
      <c r="AF1195" s="42">
        <f t="shared" si="76"/>
        <v>0</v>
      </c>
    </row>
    <row r="1196" spans="1:32" hidden="1" x14ac:dyDescent="0.15">
      <c r="A1196" s="12" t="s">
        <v>3248</v>
      </c>
      <c r="B1196" s="12">
        <v>55</v>
      </c>
      <c r="C1196" s="12" t="s">
        <v>413</v>
      </c>
      <c r="D1196" s="12" t="s">
        <v>6</v>
      </c>
      <c r="E1196" s="12" t="s">
        <v>6</v>
      </c>
      <c r="F1196" s="12" t="s">
        <v>352</v>
      </c>
      <c r="G1196" s="12" t="s">
        <v>3159</v>
      </c>
      <c r="H1196" s="12" t="s">
        <v>404</v>
      </c>
      <c r="I1196" s="12" t="s">
        <v>404</v>
      </c>
      <c r="J1196" s="12" t="s">
        <v>3249</v>
      </c>
      <c r="K1196" s="12" t="s">
        <v>123</v>
      </c>
      <c r="L1196" s="12" t="s">
        <v>1146</v>
      </c>
      <c r="M1196" s="12" t="s">
        <v>376</v>
      </c>
      <c r="N1196" s="13">
        <v>3.4350000000000001</v>
      </c>
      <c r="O1196" s="13">
        <v>3.4350000000000001</v>
      </c>
      <c r="P1196" s="13">
        <v>3.4350000000000001</v>
      </c>
      <c r="Q1196" s="13">
        <v>3.4350000000000001</v>
      </c>
      <c r="R1196" s="13">
        <v>3.4350000000000001</v>
      </c>
      <c r="S1196" s="13">
        <v>3.4350000000000001</v>
      </c>
      <c r="T1196" s="13">
        <v>3.4350000000000001</v>
      </c>
      <c r="U1196" s="13">
        <v>3.4350000000000001</v>
      </c>
      <c r="V1196" s="13">
        <v>3.4350000000000001</v>
      </c>
      <c r="W1196" s="13">
        <v>3.4350000000000001</v>
      </c>
      <c r="X1196" s="13">
        <v>3.4350000000000001</v>
      </c>
      <c r="Y1196" s="30">
        <v>3.4350000000000001</v>
      </c>
      <c r="Z1196" s="14">
        <v>41.22</v>
      </c>
      <c r="AA1196" s="13">
        <v>3.4350000000000001</v>
      </c>
      <c r="AB1196" s="13">
        <v>3.4350000000000001</v>
      </c>
      <c r="AC1196" s="42">
        <f t="shared" si="73"/>
        <v>6.87</v>
      </c>
      <c r="AD1196" s="42">
        <f t="shared" si="74"/>
        <v>0</v>
      </c>
      <c r="AE1196" s="42">
        <f t="shared" si="75"/>
        <v>0</v>
      </c>
      <c r="AF1196" s="42">
        <f t="shared" si="76"/>
        <v>0</v>
      </c>
    </row>
    <row r="1197" spans="1:32" hidden="1" x14ac:dyDescent="0.15">
      <c r="A1197" s="12" t="s">
        <v>3250</v>
      </c>
      <c r="B1197" s="12">
        <v>55</v>
      </c>
      <c r="C1197" s="12" t="s">
        <v>413</v>
      </c>
      <c r="D1197" s="12" t="s">
        <v>6</v>
      </c>
      <c r="E1197" s="12" t="s">
        <v>6</v>
      </c>
      <c r="F1197" s="12" t="s">
        <v>352</v>
      </c>
      <c r="G1197" s="12" t="s">
        <v>3159</v>
      </c>
      <c r="H1197" s="12" t="s">
        <v>404</v>
      </c>
      <c r="I1197" s="12" t="s">
        <v>404</v>
      </c>
      <c r="J1197" s="12" t="s">
        <v>3251</v>
      </c>
      <c r="K1197" s="12" t="s">
        <v>123</v>
      </c>
      <c r="L1197" s="12" t="s">
        <v>1146</v>
      </c>
      <c r="M1197" s="12" t="s">
        <v>376</v>
      </c>
      <c r="N1197" s="13">
        <v>4.2214999999999998</v>
      </c>
      <c r="O1197" s="13">
        <v>4.2214999999999998</v>
      </c>
      <c r="P1197" s="13">
        <v>4.2214999999999998</v>
      </c>
      <c r="Q1197" s="13">
        <v>4.2214999999999998</v>
      </c>
      <c r="R1197" s="13">
        <v>4.2214999999999998</v>
      </c>
      <c r="S1197" s="13">
        <v>4.2214999999999998</v>
      </c>
      <c r="T1197" s="13">
        <v>4.2214999999999998</v>
      </c>
      <c r="U1197" s="13">
        <v>4.2214999999999998</v>
      </c>
      <c r="V1197" s="13">
        <v>4.2214999999999998</v>
      </c>
      <c r="W1197" s="13">
        <v>4.2214999999999998</v>
      </c>
      <c r="X1197" s="13">
        <v>4.2214999999999998</v>
      </c>
      <c r="Y1197" s="30">
        <v>4.2214999999999998</v>
      </c>
      <c r="Z1197" s="14">
        <v>50.658000000000001</v>
      </c>
      <c r="AA1197" s="13">
        <v>4.2214999999999998</v>
      </c>
      <c r="AB1197" s="13">
        <v>4.2214999999999998</v>
      </c>
      <c r="AC1197" s="42">
        <f t="shared" si="73"/>
        <v>8.4429999999999996</v>
      </c>
      <c r="AD1197" s="42">
        <f t="shared" si="74"/>
        <v>0</v>
      </c>
      <c r="AE1197" s="42">
        <f t="shared" si="75"/>
        <v>0</v>
      </c>
      <c r="AF1197" s="42">
        <f t="shared" si="76"/>
        <v>0</v>
      </c>
    </row>
    <row r="1198" spans="1:32" hidden="1" x14ac:dyDescent="0.15">
      <c r="A1198" s="12" t="s">
        <v>3252</v>
      </c>
      <c r="B1198" s="12">
        <v>55</v>
      </c>
      <c r="C1198" s="12" t="s">
        <v>413</v>
      </c>
      <c r="D1198" s="12" t="s">
        <v>6</v>
      </c>
      <c r="E1198" s="12" t="s">
        <v>6</v>
      </c>
      <c r="F1198" s="12" t="s">
        <v>352</v>
      </c>
      <c r="G1198" s="12" t="s">
        <v>3159</v>
      </c>
      <c r="H1198" s="12" t="s">
        <v>404</v>
      </c>
      <c r="I1198" s="12" t="s">
        <v>404</v>
      </c>
      <c r="J1198" s="12" t="s">
        <v>3253</v>
      </c>
      <c r="K1198" s="12" t="s">
        <v>123</v>
      </c>
      <c r="L1198" s="12" t="s">
        <v>1146</v>
      </c>
      <c r="M1198" s="12" t="s">
        <v>376</v>
      </c>
      <c r="N1198" s="13">
        <v>3.4350000000000001</v>
      </c>
      <c r="O1198" s="13">
        <v>3.4350000000000001</v>
      </c>
      <c r="P1198" s="13">
        <v>3.4350000000000001</v>
      </c>
      <c r="Q1198" s="13">
        <v>3.4350000000000001</v>
      </c>
      <c r="R1198" s="13">
        <v>3.4350000000000001</v>
      </c>
      <c r="S1198" s="13">
        <v>3.4350000000000001</v>
      </c>
      <c r="T1198" s="13">
        <v>3.4350000000000001</v>
      </c>
      <c r="U1198" s="13">
        <v>3.4350000000000001</v>
      </c>
      <c r="V1198" s="13">
        <v>3.4350000000000001</v>
      </c>
      <c r="W1198" s="13">
        <v>3.4350000000000001</v>
      </c>
      <c r="X1198" s="13">
        <v>3.4350000000000001</v>
      </c>
      <c r="Y1198" s="30">
        <v>3.4350000000000001</v>
      </c>
      <c r="Z1198" s="14">
        <v>41.22</v>
      </c>
      <c r="AA1198" s="13">
        <v>3.4350000000000001</v>
      </c>
      <c r="AB1198" s="13">
        <v>3.4350000000000001</v>
      </c>
      <c r="AC1198" s="42">
        <f t="shared" si="73"/>
        <v>6.87</v>
      </c>
      <c r="AD1198" s="42">
        <f t="shared" si="74"/>
        <v>0</v>
      </c>
      <c r="AE1198" s="42">
        <f t="shared" si="75"/>
        <v>0</v>
      </c>
      <c r="AF1198" s="42">
        <f t="shared" si="76"/>
        <v>0</v>
      </c>
    </row>
    <row r="1199" spans="1:32" hidden="1" x14ac:dyDescent="0.15">
      <c r="A1199" s="12" t="s">
        <v>3254</v>
      </c>
      <c r="B1199" s="12">
        <v>55</v>
      </c>
      <c r="C1199" s="12" t="s">
        <v>413</v>
      </c>
      <c r="D1199" s="12" t="s">
        <v>6</v>
      </c>
      <c r="E1199" s="12" t="s">
        <v>6</v>
      </c>
      <c r="F1199" s="12" t="s">
        <v>352</v>
      </c>
      <c r="G1199" s="12" t="s">
        <v>3159</v>
      </c>
      <c r="H1199" s="12" t="s">
        <v>404</v>
      </c>
      <c r="I1199" s="12" t="s">
        <v>404</v>
      </c>
      <c r="J1199" s="12" t="s">
        <v>3255</v>
      </c>
      <c r="K1199" s="12" t="s">
        <v>123</v>
      </c>
      <c r="L1199" s="12" t="s">
        <v>1146</v>
      </c>
      <c r="M1199" s="12" t="s">
        <v>376</v>
      </c>
      <c r="N1199" s="13">
        <v>3.4350000000000001</v>
      </c>
      <c r="O1199" s="13">
        <v>3.4350000000000001</v>
      </c>
      <c r="P1199" s="13">
        <v>3.4350000000000001</v>
      </c>
      <c r="Q1199" s="13">
        <v>3.4350000000000001</v>
      </c>
      <c r="R1199" s="13">
        <v>3.4350000000000001</v>
      </c>
      <c r="S1199" s="13">
        <v>3.4350000000000001</v>
      </c>
      <c r="T1199" s="13">
        <v>3.4350000000000001</v>
      </c>
      <c r="U1199" s="13">
        <v>3.4350000000000001</v>
      </c>
      <c r="V1199" s="13">
        <v>3.4350000000000001</v>
      </c>
      <c r="W1199" s="13">
        <v>3.4350000000000001</v>
      </c>
      <c r="X1199" s="13">
        <v>3.4350000000000001</v>
      </c>
      <c r="Y1199" s="30">
        <v>3.4350000000000001</v>
      </c>
      <c r="Z1199" s="14">
        <v>41.22</v>
      </c>
      <c r="AA1199" s="13">
        <v>3.4350000000000001</v>
      </c>
      <c r="AB1199" s="13">
        <v>3.4350000000000001</v>
      </c>
      <c r="AC1199" s="42">
        <f t="shared" si="73"/>
        <v>6.87</v>
      </c>
      <c r="AD1199" s="42">
        <f t="shared" si="74"/>
        <v>0</v>
      </c>
      <c r="AE1199" s="42">
        <f t="shared" si="75"/>
        <v>0</v>
      </c>
      <c r="AF1199" s="42">
        <f t="shared" si="76"/>
        <v>0</v>
      </c>
    </row>
    <row r="1200" spans="1:32" hidden="1" x14ac:dyDescent="0.15">
      <c r="A1200" s="12" t="s">
        <v>3256</v>
      </c>
      <c r="B1200" s="12">
        <v>55</v>
      </c>
      <c r="C1200" s="12" t="s">
        <v>413</v>
      </c>
      <c r="D1200" s="12" t="s">
        <v>6</v>
      </c>
      <c r="E1200" s="12" t="s">
        <v>6</v>
      </c>
      <c r="F1200" s="12" t="s">
        <v>352</v>
      </c>
      <c r="G1200" s="12" t="s">
        <v>3159</v>
      </c>
      <c r="H1200" s="12" t="s">
        <v>404</v>
      </c>
      <c r="I1200" s="12" t="s">
        <v>404</v>
      </c>
      <c r="J1200" s="12" t="s">
        <v>3257</v>
      </c>
      <c r="K1200" s="12" t="s">
        <v>123</v>
      </c>
      <c r="L1200" s="12" t="s">
        <v>1146</v>
      </c>
      <c r="M1200" s="12" t="s">
        <v>376</v>
      </c>
      <c r="N1200" s="13">
        <v>6.3861670000000004</v>
      </c>
      <c r="O1200" s="13">
        <v>6.3861670000000004</v>
      </c>
      <c r="P1200" s="13">
        <v>6.3861670000000004</v>
      </c>
      <c r="Q1200" s="13">
        <v>6.3861670000000004</v>
      </c>
      <c r="R1200" s="13">
        <v>6.3861670000000004</v>
      </c>
      <c r="S1200" s="13">
        <v>6.3861670000000004</v>
      </c>
      <c r="T1200" s="13">
        <v>6.3861670000000004</v>
      </c>
      <c r="U1200" s="13">
        <v>6.3861670000000004</v>
      </c>
      <c r="V1200" s="13">
        <v>6.3861670000000004</v>
      </c>
      <c r="W1200" s="13">
        <v>6.3861670000000004</v>
      </c>
      <c r="X1200" s="13">
        <v>6.3861670000000004</v>
      </c>
      <c r="Y1200" s="30">
        <v>6.3861670000000004</v>
      </c>
      <c r="Z1200" s="14">
        <v>76.634004000000004</v>
      </c>
      <c r="AA1200" s="13">
        <v>6.3861670000000004</v>
      </c>
      <c r="AB1200" s="13">
        <v>6.3861670000000004</v>
      </c>
      <c r="AC1200" s="42">
        <f t="shared" si="73"/>
        <v>12.772334000000001</v>
      </c>
      <c r="AD1200" s="42">
        <f t="shared" si="74"/>
        <v>0</v>
      </c>
      <c r="AE1200" s="42">
        <f t="shared" si="75"/>
        <v>0</v>
      </c>
      <c r="AF1200" s="42">
        <f t="shared" si="76"/>
        <v>0</v>
      </c>
    </row>
    <row r="1201" spans="1:32" hidden="1" x14ac:dyDescent="0.15">
      <c r="A1201" s="12" t="s">
        <v>3258</v>
      </c>
      <c r="B1201" s="12">
        <v>55</v>
      </c>
      <c r="C1201" s="12" t="s">
        <v>413</v>
      </c>
      <c r="D1201" s="12" t="s">
        <v>6</v>
      </c>
      <c r="E1201" s="12" t="s">
        <v>6</v>
      </c>
      <c r="F1201" s="12" t="s">
        <v>352</v>
      </c>
      <c r="G1201" s="12" t="s">
        <v>3159</v>
      </c>
      <c r="H1201" s="12" t="s">
        <v>404</v>
      </c>
      <c r="I1201" s="12" t="s">
        <v>404</v>
      </c>
      <c r="J1201" s="12" t="s">
        <v>3259</v>
      </c>
      <c r="K1201" s="12" t="s">
        <v>123</v>
      </c>
      <c r="L1201" s="12" t="s">
        <v>1146</v>
      </c>
      <c r="M1201" s="12" t="s">
        <v>376</v>
      </c>
      <c r="N1201" s="13">
        <v>4.2214999999999998</v>
      </c>
      <c r="O1201" s="13">
        <v>4.2214999999999998</v>
      </c>
      <c r="P1201" s="13">
        <v>4.2214999999999998</v>
      </c>
      <c r="Q1201" s="13">
        <v>4.2214999999999998</v>
      </c>
      <c r="R1201" s="13">
        <v>4.2214999999999998</v>
      </c>
      <c r="S1201" s="13">
        <v>4.2214999999999998</v>
      </c>
      <c r="T1201" s="13">
        <v>4.2214999999999998</v>
      </c>
      <c r="U1201" s="13">
        <v>4.2214999999999998</v>
      </c>
      <c r="V1201" s="13">
        <v>4.2214999999999998</v>
      </c>
      <c r="W1201" s="13">
        <v>4.2214999999999998</v>
      </c>
      <c r="X1201" s="13">
        <v>4.2214999999999998</v>
      </c>
      <c r="Y1201" s="30">
        <v>4.2214999999999998</v>
      </c>
      <c r="Z1201" s="14">
        <v>50.658000000000001</v>
      </c>
      <c r="AA1201" s="13">
        <v>4.2214999999999998</v>
      </c>
      <c r="AB1201" s="13">
        <v>4.2214999999999998</v>
      </c>
      <c r="AC1201" s="42">
        <f t="shared" si="73"/>
        <v>8.4429999999999996</v>
      </c>
      <c r="AD1201" s="42">
        <f t="shared" si="74"/>
        <v>0</v>
      </c>
      <c r="AE1201" s="42">
        <f t="shared" si="75"/>
        <v>0</v>
      </c>
      <c r="AF1201" s="42">
        <f t="shared" si="76"/>
        <v>0</v>
      </c>
    </row>
    <row r="1202" spans="1:32" hidden="1" x14ac:dyDescent="0.15">
      <c r="A1202" s="12" t="s">
        <v>3260</v>
      </c>
      <c r="B1202" s="12">
        <v>55</v>
      </c>
      <c r="C1202" s="12" t="s">
        <v>413</v>
      </c>
      <c r="D1202" s="12" t="s">
        <v>6</v>
      </c>
      <c r="E1202" s="12" t="s">
        <v>6</v>
      </c>
      <c r="F1202" s="12" t="s">
        <v>352</v>
      </c>
      <c r="G1202" s="12" t="s">
        <v>3227</v>
      </c>
      <c r="H1202" s="12" t="s">
        <v>404</v>
      </c>
      <c r="I1202" s="12" t="s">
        <v>404</v>
      </c>
      <c r="J1202" s="12" t="s">
        <v>3261</v>
      </c>
      <c r="K1202" s="12" t="s">
        <v>123</v>
      </c>
      <c r="L1202" s="12" t="s">
        <v>1146</v>
      </c>
      <c r="M1202" s="12" t="s">
        <v>376</v>
      </c>
      <c r="N1202" s="13">
        <v>4.2214999999999998</v>
      </c>
      <c r="O1202" s="13">
        <v>4.2214999999999998</v>
      </c>
      <c r="P1202" s="13">
        <v>4.2214999999999998</v>
      </c>
      <c r="Q1202" s="13">
        <v>4.2214999999999998</v>
      </c>
      <c r="R1202" s="13">
        <v>4.2214999999999998</v>
      </c>
      <c r="S1202" s="13">
        <v>4.2214999999999998</v>
      </c>
      <c r="T1202" s="13">
        <v>4.2214999999999998</v>
      </c>
      <c r="U1202" s="13">
        <v>4.2214999999999998</v>
      </c>
      <c r="V1202" s="13">
        <v>4.2214999999999998</v>
      </c>
      <c r="W1202" s="13">
        <v>4.2214999999999998</v>
      </c>
      <c r="X1202" s="13">
        <v>4.2214999999999998</v>
      </c>
      <c r="Y1202" s="30">
        <v>4.2214999999999998</v>
      </c>
      <c r="Z1202" s="14">
        <v>50.658000000000001</v>
      </c>
      <c r="AA1202" s="13">
        <v>4.2214999999999998</v>
      </c>
      <c r="AB1202" s="13">
        <v>4.2214999999999998</v>
      </c>
      <c r="AC1202" s="42">
        <f t="shared" si="73"/>
        <v>8.4429999999999996</v>
      </c>
      <c r="AD1202" s="42">
        <f t="shared" si="74"/>
        <v>0</v>
      </c>
      <c r="AE1202" s="42">
        <f t="shared" si="75"/>
        <v>0</v>
      </c>
      <c r="AF1202" s="42">
        <f t="shared" si="76"/>
        <v>0</v>
      </c>
    </row>
    <row r="1203" spans="1:32" hidden="1" x14ac:dyDescent="0.15">
      <c r="A1203" s="12" t="s">
        <v>3262</v>
      </c>
      <c r="B1203" s="12">
        <v>55</v>
      </c>
      <c r="C1203" s="12" t="s">
        <v>413</v>
      </c>
      <c r="D1203" s="12" t="s">
        <v>6</v>
      </c>
      <c r="E1203" s="12" t="s">
        <v>6</v>
      </c>
      <c r="F1203" s="12" t="s">
        <v>352</v>
      </c>
      <c r="G1203" s="12" t="s">
        <v>3202</v>
      </c>
      <c r="H1203" s="12" t="s">
        <v>404</v>
      </c>
      <c r="I1203" s="12" t="s">
        <v>404</v>
      </c>
      <c r="J1203" s="12" t="s">
        <v>3263</v>
      </c>
      <c r="K1203" s="12" t="s">
        <v>123</v>
      </c>
      <c r="L1203" s="12" t="s">
        <v>1146</v>
      </c>
      <c r="M1203" s="12" t="s">
        <v>376</v>
      </c>
      <c r="N1203" s="13">
        <v>7.7050000000000001</v>
      </c>
      <c r="O1203" s="13">
        <v>7.7050000000000001</v>
      </c>
      <c r="P1203" s="13">
        <v>7.7050000000000001</v>
      </c>
      <c r="Q1203" s="13">
        <v>7.7050000000000001</v>
      </c>
      <c r="R1203" s="13">
        <v>7.7050000000000001</v>
      </c>
      <c r="S1203" s="13">
        <v>7.7050000000000001</v>
      </c>
      <c r="T1203" s="13">
        <v>7.7050000000000001</v>
      </c>
      <c r="U1203" s="13">
        <v>7.7050000000000001</v>
      </c>
      <c r="V1203" s="13">
        <v>7.7050000000000001</v>
      </c>
      <c r="W1203" s="13">
        <v>7.7050000000000001</v>
      </c>
      <c r="X1203" s="13">
        <v>7.7050000000000001</v>
      </c>
      <c r="Y1203" s="30">
        <v>7.7050000000000001</v>
      </c>
      <c r="Z1203" s="14">
        <v>92.46</v>
      </c>
      <c r="AA1203" s="13">
        <v>7.7050000000000001</v>
      </c>
      <c r="AB1203" s="13">
        <v>7.7050000000000001</v>
      </c>
      <c r="AC1203" s="42">
        <f t="shared" si="73"/>
        <v>15.41</v>
      </c>
      <c r="AD1203" s="42">
        <f t="shared" si="74"/>
        <v>0</v>
      </c>
      <c r="AE1203" s="42">
        <f t="shared" si="75"/>
        <v>0</v>
      </c>
      <c r="AF1203" s="42">
        <f t="shared" si="76"/>
        <v>0</v>
      </c>
    </row>
    <row r="1204" spans="1:32" hidden="1" x14ac:dyDescent="0.15">
      <c r="A1204" s="12" t="s">
        <v>3264</v>
      </c>
      <c r="B1204" s="12">
        <v>55</v>
      </c>
      <c r="C1204" s="12" t="s">
        <v>413</v>
      </c>
      <c r="D1204" s="12" t="s">
        <v>6</v>
      </c>
      <c r="E1204" s="12" t="s">
        <v>6</v>
      </c>
      <c r="F1204" s="12" t="s">
        <v>352</v>
      </c>
      <c r="G1204" s="12" t="s">
        <v>3159</v>
      </c>
      <c r="H1204" s="12" t="s">
        <v>404</v>
      </c>
      <c r="I1204" s="12" t="s">
        <v>404</v>
      </c>
      <c r="J1204" s="12" t="s">
        <v>3265</v>
      </c>
      <c r="K1204" s="12" t="s">
        <v>123</v>
      </c>
      <c r="L1204" s="12" t="s">
        <v>1146</v>
      </c>
      <c r="M1204" s="12" t="s">
        <v>376</v>
      </c>
      <c r="N1204" s="13">
        <v>4.2257499999999997</v>
      </c>
      <c r="O1204" s="13">
        <v>4.2257499999999997</v>
      </c>
      <c r="P1204" s="13">
        <v>4.2257499999999997</v>
      </c>
      <c r="Q1204" s="13">
        <v>4.2257499999999997</v>
      </c>
      <c r="R1204" s="13">
        <v>4.2257499999999997</v>
      </c>
      <c r="S1204" s="13">
        <v>4.2257499999999997</v>
      </c>
      <c r="T1204" s="13">
        <v>4.2257499999999997</v>
      </c>
      <c r="U1204" s="13">
        <v>4.2257499999999997</v>
      </c>
      <c r="V1204" s="13">
        <v>4.2257499999999997</v>
      </c>
      <c r="W1204" s="13">
        <v>4.2257499999999997</v>
      </c>
      <c r="X1204" s="13">
        <v>4.2257499999999997</v>
      </c>
      <c r="Y1204" s="30">
        <v>4.2257499999999997</v>
      </c>
      <c r="Z1204" s="14">
        <v>50.709000000000003</v>
      </c>
      <c r="AA1204" s="13">
        <v>4.2257499999999997</v>
      </c>
      <c r="AB1204" s="13">
        <v>4.2257499999999997</v>
      </c>
      <c r="AC1204" s="42">
        <f t="shared" si="73"/>
        <v>8.4514999999999993</v>
      </c>
      <c r="AD1204" s="42">
        <f t="shared" si="74"/>
        <v>0</v>
      </c>
      <c r="AE1204" s="42">
        <f t="shared" si="75"/>
        <v>0</v>
      </c>
      <c r="AF1204" s="42">
        <f t="shared" si="76"/>
        <v>0</v>
      </c>
    </row>
    <row r="1205" spans="1:32" hidden="1" x14ac:dyDescent="0.15">
      <c r="A1205" s="12" t="s">
        <v>3266</v>
      </c>
      <c r="B1205" s="12">
        <v>55</v>
      </c>
      <c r="C1205" s="12" t="s">
        <v>413</v>
      </c>
      <c r="D1205" s="12" t="s">
        <v>6</v>
      </c>
      <c r="E1205" s="12" t="s">
        <v>6</v>
      </c>
      <c r="F1205" s="12" t="s">
        <v>352</v>
      </c>
      <c r="G1205" s="12" t="s">
        <v>3159</v>
      </c>
      <c r="H1205" s="12" t="s">
        <v>404</v>
      </c>
      <c r="I1205" s="12" t="s">
        <v>404</v>
      </c>
      <c r="J1205" s="12" t="s">
        <v>3267</v>
      </c>
      <c r="K1205" s="12" t="s">
        <v>123</v>
      </c>
      <c r="L1205" s="12" t="s">
        <v>1146</v>
      </c>
      <c r="M1205" s="12" t="s">
        <v>376</v>
      </c>
      <c r="N1205" s="13">
        <v>3.4350000000000001</v>
      </c>
      <c r="O1205" s="13">
        <v>3.4350000000000001</v>
      </c>
      <c r="P1205" s="13">
        <v>3.4350000000000001</v>
      </c>
      <c r="Q1205" s="13">
        <v>3.4350000000000001</v>
      </c>
      <c r="R1205" s="13">
        <v>3.4350000000000001</v>
      </c>
      <c r="S1205" s="13">
        <v>3.4350000000000001</v>
      </c>
      <c r="T1205" s="13">
        <v>3.4350000000000001</v>
      </c>
      <c r="U1205" s="13">
        <v>3.4350000000000001</v>
      </c>
      <c r="V1205" s="13">
        <v>3.4350000000000001</v>
      </c>
      <c r="W1205" s="13">
        <v>3.4350000000000001</v>
      </c>
      <c r="X1205" s="13">
        <v>3.4350000000000001</v>
      </c>
      <c r="Y1205" s="30">
        <v>3.4350000000000001</v>
      </c>
      <c r="Z1205" s="14">
        <v>41.22</v>
      </c>
      <c r="AA1205" s="13">
        <v>3.4350000000000001</v>
      </c>
      <c r="AB1205" s="13">
        <v>3.4350000000000001</v>
      </c>
      <c r="AC1205" s="42">
        <f t="shared" si="73"/>
        <v>6.87</v>
      </c>
      <c r="AD1205" s="42">
        <f t="shared" si="74"/>
        <v>0</v>
      </c>
      <c r="AE1205" s="42">
        <f t="shared" si="75"/>
        <v>0</v>
      </c>
      <c r="AF1205" s="42">
        <f t="shared" si="76"/>
        <v>0</v>
      </c>
    </row>
    <row r="1206" spans="1:32" hidden="1" x14ac:dyDescent="0.15">
      <c r="A1206" s="12" t="s">
        <v>3268</v>
      </c>
      <c r="B1206" s="12">
        <v>55</v>
      </c>
      <c r="C1206" s="12" t="s">
        <v>413</v>
      </c>
      <c r="D1206" s="12" t="s">
        <v>6</v>
      </c>
      <c r="E1206" s="12" t="s">
        <v>6</v>
      </c>
      <c r="F1206" s="12" t="s">
        <v>352</v>
      </c>
      <c r="G1206" s="12" t="s">
        <v>3159</v>
      </c>
      <c r="H1206" s="12" t="s">
        <v>404</v>
      </c>
      <c r="I1206" s="12" t="s">
        <v>404</v>
      </c>
      <c r="J1206" s="12" t="s">
        <v>3269</v>
      </c>
      <c r="K1206" s="12" t="s">
        <v>123</v>
      </c>
      <c r="L1206" s="12" t="s">
        <v>1146</v>
      </c>
      <c r="M1206" s="12" t="s">
        <v>376</v>
      </c>
      <c r="N1206" s="13">
        <v>4.2214999999999998</v>
      </c>
      <c r="O1206" s="13">
        <v>4.2214999999999998</v>
      </c>
      <c r="P1206" s="13">
        <v>4.2214999999999998</v>
      </c>
      <c r="Q1206" s="13">
        <v>4.2214999999999998</v>
      </c>
      <c r="R1206" s="13">
        <v>4.2214999999999998</v>
      </c>
      <c r="S1206" s="13">
        <v>4.2214999999999998</v>
      </c>
      <c r="T1206" s="13">
        <v>4.2214999999999998</v>
      </c>
      <c r="U1206" s="13">
        <v>4.2214999999999998</v>
      </c>
      <c r="V1206" s="13">
        <v>4.2214999999999998</v>
      </c>
      <c r="W1206" s="13">
        <v>4.2214999999999998</v>
      </c>
      <c r="X1206" s="13">
        <v>4.2214999999999998</v>
      </c>
      <c r="Y1206" s="30">
        <v>4.2214999999999998</v>
      </c>
      <c r="Z1206" s="14">
        <v>50.658000000000001</v>
      </c>
      <c r="AA1206" s="13">
        <v>4.2214999999999998</v>
      </c>
      <c r="AB1206" s="13">
        <v>4.2214999999999998</v>
      </c>
      <c r="AC1206" s="42">
        <f t="shared" si="73"/>
        <v>8.4429999999999996</v>
      </c>
      <c r="AD1206" s="42">
        <f t="shared" si="74"/>
        <v>0</v>
      </c>
      <c r="AE1206" s="42">
        <f t="shared" si="75"/>
        <v>0</v>
      </c>
      <c r="AF1206" s="42">
        <f t="shared" si="76"/>
        <v>0</v>
      </c>
    </row>
    <row r="1207" spans="1:32" hidden="1" x14ac:dyDescent="0.15">
      <c r="A1207" s="12" t="s">
        <v>3270</v>
      </c>
      <c r="B1207" s="12">
        <v>55</v>
      </c>
      <c r="C1207" s="12" t="s">
        <v>413</v>
      </c>
      <c r="D1207" s="12" t="s">
        <v>6</v>
      </c>
      <c r="E1207" s="12" t="s">
        <v>6</v>
      </c>
      <c r="F1207" s="12" t="s">
        <v>352</v>
      </c>
      <c r="G1207" s="12" t="s">
        <v>3227</v>
      </c>
      <c r="H1207" s="12" t="s">
        <v>404</v>
      </c>
      <c r="I1207" s="12" t="s">
        <v>404</v>
      </c>
      <c r="J1207" s="12" t="s">
        <v>3271</v>
      </c>
      <c r="K1207" s="12" t="s">
        <v>123</v>
      </c>
      <c r="L1207" s="12" t="s">
        <v>1146</v>
      </c>
      <c r="M1207" s="12" t="s">
        <v>376</v>
      </c>
      <c r="N1207" s="13">
        <v>7.5895999999999999</v>
      </c>
      <c r="O1207" s="13">
        <v>7.5895999999999999</v>
      </c>
      <c r="P1207" s="13">
        <v>7.5895999999999999</v>
      </c>
      <c r="Q1207" s="13">
        <v>7.5895999999999999</v>
      </c>
      <c r="R1207" s="13">
        <v>7.5895999999999999</v>
      </c>
      <c r="S1207" s="13">
        <v>7.5895999999999999</v>
      </c>
      <c r="T1207" s="13">
        <v>7.5895999999999999</v>
      </c>
      <c r="U1207" s="13">
        <v>7.5895999999999999</v>
      </c>
      <c r="V1207" s="13">
        <v>7.5895999999999999</v>
      </c>
      <c r="W1207" s="13">
        <v>7.5895999999999999</v>
      </c>
      <c r="X1207" s="13">
        <v>7.5895999999999999</v>
      </c>
      <c r="Y1207" s="30">
        <v>7.5895999999999999</v>
      </c>
      <c r="Z1207" s="14">
        <v>91.075199999999995</v>
      </c>
      <c r="AA1207" s="13">
        <v>7.5895999999999999</v>
      </c>
      <c r="AB1207" s="13">
        <v>7.5895999999999999</v>
      </c>
      <c r="AC1207" s="42">
        <f t="shared" si="73"/>
        <v>15.1792</v>
      </c>
      <c r="AD1207" s="42">
        <f t="shared" si="74"/>
        <v>0</v>
      </c>
      <c r="AE1207" s="42">
        <f t="shared" si="75"/>
        <v>0</v>
      </c>
      <c r="AF1207" s="42">
        <f t="shared" si="76"/>
        <v>0</v>
      </c>
    </row>
    <row r="1208" spans="1:32" hidden="1" x14ac:dyDescent="0.15">
      <c r="A1208" s="12" t="s">
        <v>3272</v>
      </c>
      <c r="B1208" s="12">
        <v>55</v>
      </c>
      <c r="C1208" s="12" t="s">
        <v>413</v>
      </c>
      <c r="D1208" s="12" t="s">
        <v>6</v>
      </c>
      <c r="E1208" s="12" t="s">
        <v>6</v>
      </c>
      <c r="F1208" s="12" t="s">
        <v>352</v>
      </c>
      <c r="G1208" s="12" t="s">
        <v>3273</v>
      </c>
      <c r="H1208" s="12" t="s">
        <v>404</v>
      </c>
      <c r="I1208" s="12" t="s">
        <v>404</v>
      </c>
      <c r="J1208" s="12" t="s">
        <v>3274</v>
      </c>
      <c r="K1208" s="12" t="s">
        <v>123</v>
      </c>
      <c r="L1208" s="12" t="s">
        <v>1146</v>
      </c>
      <c r="M1208" s="12" t="s">
        <v>376</v>
      </c>
      <c r="N1208" s="13">
        <v>4.5116820000000004</v>
      </c>
      <c r="O1208" s="13">
        <v>4.5116820000000004</v>
      </c>
      <c r="P1208" s="13">
        <v>4.5116820000000004</v>
      </c>
      <c r="Q1208" s="13">
        <v>4.5116820000000004</v>
      </c>
      <c r="R1208" s="13">
        <v>4.5116820000000004</v>
      </c>
      <c r="S1208" s="13">
        <v>4.5116820000000004</v>
      </c>
      <c r="T1208" s="13">
        <v>4.5116820000000004</v>
      </c>
      <c r="U1208" s="13">
        <v>4.5116820000000004</v>
      </c>
      <c r="V1208" s="13">
        <v>4.5116820000000004</v>
      </c>
      <c r="W1208" s="13">
        <v>4.5116820000000004</v>
      </c>
      <c r="X1208" s="13">
        <v>4.5116820000000004</v>
      </c>
      <c r="Y1208" s="30">
        <v>4.5116820000000004</v>
      </c>
      <c r="Z1208" s="14">
        <v>54.140183999999998</v>
      </c>
      <c r="AA1208" s="13">
        <v>4.5116820000000004</v>
      </c>
      <c r="AB1208" s="13">
        <v>4.5116820000000004</v>
      </c>
      <c r="AC1208" s="42">
        <f t="shared" si="73"/>
        <v>9.0233640000000008</v>
      </c>
      <c r="AD1208" s="42">
        <f t="shared" si="74"/>
        <v>0</v>
      </c>
      <c r="AE1208" s="42">
        <f t="shared" si="75"/>
        <v>0</v>
      </c>
      <c r="AF1208" s="42">
        <f t="shared" si="76"/>
        <v>0</v>
      </c>
    </row>
    <row r="1209" spans="1:32" hidden="1" x14ac:dyDescent="0.15">
      <c r="A1209" s="12" t="s">
        <v>3275</v>
      </c>
      <c r="B1209" s="12">
        <v>55</v>
      </c>
      <c r="C1209" s="12" t="s">
        <v>413</v>
      </c>
      <c r="D1209" s="12" t="s">
        <v>6</v>
      </c>
      <c r="E1209" s="12" t="s">
        <v>6</v>
      </c>
      <c r="F1209" s="12" t="s">
        <v>352</v>
      </c>
      <c r="G1209" s="12" t="s">
        <v>3276</v>
      </c>
      <c r="H1209" s="12" t="s">
        <v>404</v>
      </c>
      <c r="I1209" s="12" t="s">
        <v>404</v>
      </c>
      <c r="J1209" s="12" t="s">
        <v>3277</v>
      </c>
      <c r="K1209" s="12" t="s">
        <v>123</v>
      </c>
      <c r="L1209" s="12" t="s">
        <v>1146</v>
      </c>
      <c r="M1209" s="12" t="s">
        <v>376</v>
      </c>
      <c r="N1209" s="13">
        <v>4.2214999999999998</v>
      </c>
      <c r="O1209" s="13">
        <v>4.2214999999999998</v>
      </c>
      <c r="P1209" s="13">
        <v>4.2214999999999998</v>
      </c>
      <c r="Q1209" s="13">
        <v>4.2214999999999998</v>
      </c>
      <c r="R1209" s="13">
        <v>4.2214999999999998</v>
      </c>
      <c r="S1209" s="13">
        <v>16.029596999999999</v>
      </c>
      <c r="T1209" s="13">
        <v>5.9629000000000003</v>
      </c>
      <c r="U1209" s="13">
        <v>5.9629000000000003</v>
      </c>
      <c r="V1209" s="13">
        <v>5.9629000000000003</v>
      </c>
      <c r="W1209" s="13">
        <v>5.9629000000000003</v>
      </c>
      <c r="X1209" s="13">
        <v>5.9629000000000003</v>
      </c>
      <c r="Y1209" s="30">
        <v>5.9629000000000003</v>
      </c>
      <c r="Z1209" s="14">
        <v>72.914496999999997</v>
      </c>
      <c r="AA1209" s="13">
        <v>5.9629000000000003</v>
      </c>
      <c r="AB1209" s="13">
        <v>5.9629000000000003</v>
      </c>
      <c r="AC1209" s="42">
        <f t="shared" si="73"/>
        <v>11.925800000000001</v>
      </c>
      <c r="AD1209" s="42">
        <f t="shared" si="74"/>
        <v>1.7414000000000005</v>
      </c>
      <c r="AE1209" s="42">
        <f t="shared" si="75"/>
        <v>1.7414000000000005</v>
      </c>
      <c r="AF1209" s="42">
        <f t="shared" si="76"/>
        <v>3.482800000000001</v>
      </c>
    </row>
    <row r="1210" spans="1:32" hidden="1" x14ac:dyDescent="0.15">
      <c r="A1210" s="12" t="s">
        <v>3278</v>
      </c>
      <c r="B1210" s="12">
        <v>55</v>
      </c>
      <c r="C1210" s="12" t="s">
        <v>413</v>
      </c>
      <c r="D1210" s="12" t="s">
        <v>6</v>
      </c>
      <c r="E1210" s="12" t="s">
        <v>6</v>
      </c>
      <c r="F1210" s="12" t="s">
        <v>352</v>
      </c>
      <c r="G1210" s="12" t="s">
        <v>3159</v>
      </c>
      <c r="H1210" s="12" t="s">
        <v>404</v>
      </c>
      <c r="I1210" s="12" t="s">
        <v>404</v>
      </c>
      <c r="J1210" s="12" t="s">
        <v>3279</v>
      </c>
      <c r="K1210" s="12" t="s">
        <v>123</v>
      </c>
      <c r="L1210" s="12" t="s">
        <v>1146</v>
      </c>
      <c r="M1210" s="12" t="s">
        <v>376</v>
      </c>
      <c r="N1210" s="13">
        <v>5.3019999999999996</v>
      </c>
      <c r="O1210" s="13">
        <v>5.3019999999999996</v>
      </c>
      <c r="P1210" s="13">
        <v>5.3019999999999996</v>
      </c>
      <c r="Q1210" s="13">
        <v>5.3019999999999996</v>
      </c>
      <c r="R1210" s="13">
        <v>5.3019999999999996</v>
      </c>
      <c r="S1210" s="13">
        <v>5.3019999999999996</v>
      </c>
      <c r="T1210" s="13">
        <v>5.3019999999999996</v>
      </c>
      <c r="U1210" s="13">
        <v>5.3019999999999996</v>
      </c>
      <c r="V1210" s="13">
        <v>5.3019999999999996</v>
      </c>
      <c r="W1210" s="13">
        <v>5.3019999999999996</v>
      </c>
      <c r="X1210" s="13">
        <v>5.3019999999999996</v>
      </c>
      <c r="Y1210" s="30">
        <v>5.3019999999999996</v>
      </c>
      <c r="Z1210" s="14">
        <v>63.624000000000002</v>
      </c>
      <c r="AA1210" s="13">
        <v>5.3019999999999996</v>
      </c>
      <c r="AB1210" s="13">
        <v>5.3019999999999996</v>
      </c>
      <c r="AC1210" s="42">
        <f t="shared" si="73"/>
        <v>10.603999999999999</v>
      </c>
      <c r="AD1210" s="42">
        <f t="shared" si="74"/>
        <v>0</v>
      </c>
      <c r="AE1210" s="42">
        <f t="shared" si="75"/>
        <v>0</v>
      </c>
      <c r="AF1210" s="42">
        <f t="shared" si="76"/>
        <v>0</v>
      </c>
    </row>
    <row r="1211" spans="1:32" hidden="1" x14ac:dyDescent="0.15">
      <c r="A1211" s="12" t="s">
        <v>3280</v>
      </c>
      <c r="B1211" s="12">
        <v>55</v>
      </c>
      <c r="C1211" s="12" t="s">
        <v>413</v>
      </c>
      <c r="D1211" s="12" t="s">
        <v>6</v>
      </c>
      <c r="E1211" s="12" t="s">
        <v>6</v>
      </c>
      <c r="F1211" s="12" t="s">
        <v>352</v>
      </c>
      <c r="G1211" s="12" t="s">
        <v>3159</v>
      </c>
      <c r="H1211" s="12" t="s">
        <v>404</v>
      </c>
      <c r="I1211" s="12" t="s">
        <v>404</v>
      </c>
      <c r="J1211" s="12" t="s">
        <v>3281</v>
      </c>
      <c r="K1211" s="12" t="s">
        <v>123</v>
      </c>
      <c r="L1211" s="12" t="s">
        <v>1146</v>
      </c>
      <c r="M1211" s="12" t="s">
        <v>376</v>
      </c>
      <c r="N1211" s="13">
        <v>4.2214999999999998</v>
      </c>
      <c r="O1211" s="13">
        <v>4.2214999999999998</v>
      </c>
      <c r="P1211" s="13">
        <v>4.2214999999999998</v>
      </c>
      <c r="Q1211" s="13">
        <v>4.2214999999999998</v>
      </c>
      <c r="R1211" s="13">
        <v>4.2214999999999998</v>
      </c>
      <c r="S1211" s="13">
        <v>4.2214999999999998</v>
      </c>
      <c r="T1211" s="13">
        <v>4.2214999999999998</v>
      </c>
      <c r="U1211" s="13">
        <v>4.2214999999999998</v>
      </c>
      <c r="V1211" s="13">
        <v>4.2214999999999998</v>
      </c>
      <c r="W1211" s="13">
        <v>4.2214999999999998</v>
      </c>
      <c r="X1211" s="13">
        <v>4.2214999999999998</v>
      </c>
      <c r="Y1211" s="30">
        <v>4.2214999999999998</v>
      </c>
      <c r="Z1211" s="14">
        <v>50.658000000000001</v>
      </c>
      <c r="AA1211" s="13">
        <v>4.2214999999999998</v>
      </c>
      <c r="AB1211" s="13">
        <v>4.2214999999999998</v>
      </c>
      <c r="AC1211" s="42">
        <f t="shared" si="73"/>
        <v>8.4429999999999996</v>
      </c>
      <c r="AD1211" s="42">
        <f t="shared" si="74"/>
        <v>0</v>
      </c>
      <c r="AE1211" s="42">
        <f t="shared" si="75"/>
        <v>0</v>
      </c>
      <c r="AF1211" s="42">
        <f t="shared" si="76"/>
        <v>0</v>
      </c>
    </row>
    <row r="1212" spans="1:32" hidden="1" x14ac:dyDescent="0.15">
      <c r="A1212" s="12" t="s">
        <v>3282</v>
      </c>
      <c r="B1212" s="12">
        <v>55</v>
      </c>
      <c r="C1212" s="12" t="s">
        <v>413</v>
      </c>
      <c r="D1212" s="12" t="s">
        <v>6</v>
      </c>
      <c r="E1212" s="12" t="s">
        <v>6</v>
      </c>
      <c r="F1212" s="12" t="s">
        <v>352</v>
      </c>
      <c r="G1212" s="12" t="s">
        <v>3210</v>
      </c>
      <c r="H1212" s="12" t="s">
        <v>404</v>
      </c>
      <c r="I1212" s="12" t="s">
        <v>404</v>
      </c>
      <c r="J1212" s="12" t="s">
        <v>3283</v>
      </c>
      <c r="K1212" s="12" t="s">
        <v>123</v>
      </c>
      <c r="L1212" s="12" t="s">
        <v>1146</v>
      </c>
      <c r="M1212" s="12" t="s">
        <v>376</v>
      </c>
      <c r="N1212" s="13">
        <v>3.4350000000000001</v>
      </c>
      <c r="O1212" s="13">
        <v>3.4350000000000001</v>
      </c>
      <c r="P1212" s="13">
        <v>3.4350000000000001</v>
      </c>
      <c r="Q1212" s="13">
        <v>3.4350000000000001</v>
      </c>
      <c r="R1212" s="13">
        <v>3.4350000000000001</v>
      </c>
      <c r="S1212" s="13">
        <v>3.4350000000000001</v>
      </c>
      <c r="T1212" s="13">
        <v>3.4350000000000001</v>
      </c>
      <c r="U1212" s="13">
        <v>3.4350000000000001</v>
      </c>
      <c r="V1212" s="13">
        <v>3.4350000000000001</v>
      </c>
      <c r="W1212" s="13">
        <v>3.4350000000000001</v>
      </c>
      <c r="X1212" s="13">
        <v>3.4350000000000001</v>
      </c>
      <c r="Y1212" s="30">
        <v>3.4350000000000001</v>
      </c>
      <c r="Z1212" s="14">
        <v>41.22</v>
      </c>
      <c r="AA1212" s="13">
        <v>3.4350000000000001</v>
      </c>
      <c r="AB1212" s="13">
        <v>3.4350000000000001</v>
      </c>
      <c r="AC1212" s="42">
        <f t="shared" si="73"/>
        <v>6.87</v>
      </c>
      <c r="AD1212" s="42">
        <f t="shared" si="74"/>
        <v>0</v>
      </c>
      <c r="AE1212" s="42">
        <f t="shared" si="75"/>
        <v>0</v>
      </c>
      <c r="AF1212" s="42">
        <f t="shared" si="76"/>
        <v>0</v>
      </c>
    </row>
    <row r="1213" spans="1:32" hidden="1" x14ac:dyDescent="0.15">
      <c r="A1213" s="12" t="s">
        <v>3284</v>
      </c>
      <c r="B1213" s="12">
        <v>55</v>
      </c>
      <c r="C1213" s="12" t="s">
        <v>413</v>
      </c>
      <c r="D1213" s="12" t="s">
        <v>6</v>
      </c>
      <c r="E1213" s="12" t="s">
        <v>6</v>
      </c>
      <c r="F1213" s="12" t="s">
        <v>352</v>
      </c>
      <c r="G1213" s="12" t="s">
        <v>3227</v>
      </c>
      <c r="H1213" s="12" t="s">
        <v>404</v>
      </c>
      <c r="I1213" s="12" t="s">
        <v>404</v>
      </c>
      <c r="J1213" s="12" t="s">
        <v>3285</v>
      </c>
      <c r="K1213" s="12" t="s">
        <v>123</v>
      </c>
      <c r="L1213" s="12" t="s">
        <v>1146</v>
      </c>
      <c r="M1213" s="12" t="s">
        <v>376</v>
      </c>
      <c r="N1213" s="13">
        <v>5.2178000000000004</v>
      </c>
      <c r="O1213" s="13">
        <v>5.2178000000000004</v>
      </c>
      <c r="P1213" s="13">
        <v>5.2178000000000004</v>
      </c>
      <c r="Q1213" s="13">
        <v>5.2178000000000004</v>
      </c>
      <c r="R1213" s="13">
        <v>5.2178000000000004</v>
      </c>
      <c r="S1213" s="13">
        <v>5.2178000000000004</v>
      </c>
      <c r="T1213" s="13">
        <v>5.2178000000000004</v>
      </c>
      <c r="U1213" s="13">
        <v>5.2178000000000004</v>
      </c>
      <c r="V1213" s="13">
        <v>5.2178000000000004</v>
      </c>
      <c r="W1213" s="13">
        <v>5.2178000000000004</v>
      </c>
      <c r="X1213" s="13">
        <v>5.2178000000000004</v>
      </c>
      <c r="Y1213" s="30">
        <v>5.2178000000000004</v>
      </c>
      <c r="Z1213" s="14">
        <v>62.613599999999998</v>
      </c>
      <c r="AA1213" s="13">
        <v>5.2178000000000004</v>
      </c>
      <c r="AB1213" s="13">
        <v>5.2178000000000004</v>
      </c>
      <c r="AC1213" s="42">
        <f t="shared" si="73"/>
        <v>10.435600000000001</v>
      </c>
      <c r="AD1213" s="42">
        <f t="shared" si="74"/>
        <v>0</v>
      </c>
      <c r="AE1213" s="42">
        <f t="shared" si="75"/>
        <v>0</v>
      </c>
      <c r="AF1213" s="42">
        <f t="shared" si="76"/>
        <v>0</v>
      </c>
    </row>
    <row r="1214" spans="1:32" hidden="1" x14ac:dyDescent="0.15">
      <c r="A1214" s="12" t="s">
        <v>3286</v>
      </c>
      <c r="B1214" s="12">
        <v>55</v>
      </c>
      <c r="C1214" s="12" t="s">
        <v>413</v>
      </c>
      <c r="D1214" s="12" t="s">
        <v>6</v>
      </c>
      <c r="E1214" s="12" t="s">
        <v>6</v>
      </c>
      <c r="F1214" s="12" t="s">
        <v>352</v>
      </c>
      <c r="G1214" s="12" t="s">
        <v>3159</v>
      </c>
      <c r="H1214" s="12" t="s">
        <v>404</v>
      </c>
      <c r="I1214" s="12" t="s">
        <v>404</v>
      </c>
      <c r="J1214" s="12" t="s">
        <v>3287</v>
      </c>
      <c r="K1214" s="12" t="s">
        <v>123</v>
      </c>
      <c r="L1214" s="12" t="s">
        <v>1146</v>
      </c>
      <c r="M1214" s="12" t="s">
        <v>376</v>
      </c>
      <c r="N1214" s="13">
        <v>4.5116820000000004</v>
      </c>
      <c r="O1214" s="13">
        <v>4.5116820000000004</v>
      </c>
      <c r="P1214" s="13">
        <v>4.5116820000000004</v>
      </c>
      <c r="Q1214" s="13">
        <v>4.5116820000000004</v>
      </c>
      <c r="R1214" s="13">
        <v>4.5116820000000004</v>
      </c>
      <c r="S1214" s="13">
        <v>4.5116820000000004</v>
      </c>
      <c r="T1214" s="13">
        <v>4.5116820000000004</v>
      </c>
      <c r="U1214" s="13">
        <v>4.5116820000000004</v>
      </c>
      <c r="V1214" s="13">
        <v>4.5116820000000004</v>
      </c>
      <c r="W1214" s="13">
        <v>4.5116820000000004</v>
      </c>
      <c r="X1214" s="13">
        <v>4.5116820000000004</v>
      </c>
      <c r="Y1214" s="30">
        <v>4.5116820000000004</v>
      </c>
      <c r="Z1214" s="14">
        <v>54.140183999999998</v>
      </c>
      <c r="AA1214" s="13">
        <v>4.5116820000000004</v>
      </c>
      <c r="AB1214" s="13">
        <v>4.5116820000000004</v>
      </c>
      <c r="AC1214" s="42">
        <f t="shared" ref="AC1214:AC1277" si="77">SUM(AA1214:AB1214)</f>
        <v>9.0233640000000008</v>
      </c>
      <c r="AD1214" s="42">
        <f t="shared" si="74"/>
        <v>0</v>
      </c>
      <c r="AE1214" s="42">
        <f t="shared" si="75"/>
        <v>0</v>
      </c>
      <c r="AF1214" s="42">
        <f t="shared" si="76"/>
        <v>0</v>
      </c>
    </row>
    <row r="1215" spans="1:32" hidden="1" x14ac:dyDescent="0.15">
      <c r="A1215" s="12" t="s">
        <v>3288</v>
      </c>
      <c r="B1215" s="12">
        <v>55</v>
      </c>
      <c r="C1215" s="12" t="s">
        <v>413</v>
      </c>
      <c r="D1215" s="12" t="s">
        <v>6</v>
      </c>
      <c r="E1215" s="12" t="s">
        <v>6</v>
      </c>
      <c r="F1215" s="12" t="s">
        <v>352</v>
      </c>
      <c r="G1215" s="12" t="s">
        <v>3159</v>
      </c>
      <c r="H1215" s="12" t="s">
        <v>404</v>
      </c>
      <c r="I1215" s="12" t="s">
        <v>404</v>
      </c>
      <c r="J1215" s="12" t="s">
        <v>3289</v>
      </c>
      <c r="K1215" s="12" t="s">
        <v>123</v>
      </c>
      <c r="L1215" s="12" t="s">
        <v>1146</v>
      </c>
      <c r="M1215" s="12" t="s">
        <v>376</v>
      </c>
      <c r="N1215" s="13">
        <v>5.9629000000000003</v>
      </c>
      <c r="O1215" s="13">
        <v>5.9629000000000003</v>
      </c>
      <c r="P1215" s="13">
        <v>5.9629000000000003</v>
      </c>
      <c r="Q1215" s="13">
        <v>5.9629000000000003</v>
      </c>
      <c r="R1215" s="13">
        <v>5.9629000000000003</v>
      </c>
      <c r="S1215" s="13">
        <v>5.9629000000000003</v>
      </c>
      <c r="T1215" s="13">
        <v>5.9629000000000003</v>
      </c>
      <c r="U1215" s="13">
        <v>5.9629000000000003</v>
      </c>
      <c r="V1215" s="13">
        <v>5.9629000000000003</v>
      </c>
      <c r="W1215" s="13">
        <v>5.9629000000000003</v>
      </c>
      <c r="X1215" s="13">
        <v>5.9629000000000003</v>
      </c>
      <c r="Y1215" s="30">
        <v>5.9629000000000003</v>
      </c>
      <c r="Z1215" s="14">
        <v>71.5548</v>
      </c>
      <c r="AA1215" s="13">
        <v>5.9629000000000003</v>
      </c>
      <c r="AB1215" s="13">
        <v>5.9629000000000003</v>
      </c>
      <c r="AC1215" s="42">
        <f t="shared" si="77"/>
        <v>11.925800000000001</v>
      </c>
      <c r="AD1215" s="42">
        <f t="shared" ref="AD1215:AD1278" si="78">AA1215-N1215</f>
        <v>0</v>
      </c>
      <c r="AE1215" s="42">
        <f t="shared" ref="AE1215:AE1278" si="79">AB1215-O1215</f>
        <v>0</v>
      </c>
      <c r="AF1215" s="42">
        <f t="shared" ref="AF1215:AF1278" si="80">AD1215+AE1215</f>
        <v>0</v>
      </c>
    </row>
    <row r="1216" spans="1:32" hidden="1" x14ac:dyDescent="0.15">
      <c r="A1216" s="12" t="s">
        <v>3290</v>
      </c>
      <c r="B1216" s="12">
        <v>55</v>
      </c>
      <c r="C1216" s="12" t="s">
        <v>413</v>
      </c>
      <c r="D1216" s="12" t="s">
        <v>6</v>
      </c>
      <c r="E1216" s="12" t="s">
        <v>6</v>
      </c>
      <c r="F1216" s="12" t="s">
        <v>352</v>
      </c>
      <c r="G1216" s="12" t="s">
        <v>3159</v>
      </c>
      <c r="H1216" s="12" t="s">
        <v>404</v>
      </c>
      <c r="I1216" s="12" t="s">
        <v>404</v>
      </c>
      <c r="J1216" s="12" t="s">
        <v>3291</v>
      </c>
      <c r="K1216" s="12" t="s">
        <v>123</v>
      </c>
      <c r="L1216" s="12" t="s">
        <v>1146</v>
      </c>
      <c r="M1216" s="12" t="s">
        <v>376</v>
      </c>
      <c r="N1216" s="13">
        <v>2.9295</v>
      </c>
      <c r="O1216" s="13">
        <v>2.9295</v>
      </c>
      <c r="P1216" s="13">
        <v>2.9295</v>
      </c>
      <c r="Q1216" s="13">
        <v>2.9295</v>
      </c>
      <c r="R1216" s="13">
        <v>2.9295</v>
      </c>
      <c r="S1216" s="13">
        <v>2.9295</v>
      </c>
      <c r="T1216" s="13">
        <v>2.9295</v>
      </c>
      <c r="U1216" s="13">
        <v>2.9295</v>
      </c>
      <c r="V1216" s="13">
        <v>2.9295</v>
      </c>
      <c r="W1216" s="13">
        <v>2.9295</v>
      </c>
      <c r="X1216" s="13">
        <v>2.9295</v>
      </c>
      <c r="Y1216" s="30">
        <v>2.9295</v>
      </c>
      <c r="Z1216" s="14">
        <v>35.154000000000003</v>
      </c>
      <c r="AA1216" s="13">
        <v>2.9295</v>
      </c>
      <c r="AB1216" s="13">
        <v>2.9295</v>
      </c>
      <c r="AC1216" s="42">
        <f t="shared" si="77"/>
        <v>5.859</v>
      </c>
      <c r="AD1216" s="42">
        <f t="shared" si="78"/>
        <v>0</v>
      </c>
      <c r="AE1216" s="42">
        <f t="shared" si="79"/>
        <v>0</v>
      </c>
      <c r="AF1216" s="42">
        <f t="shared" si="80"/>
        <v>0</v>
      </c>
    </row>
    <row r="1217" spans="1:32" hidden="1" x14ac:dyDescent="0.15">
      <c r="A1217" s="12" t="s">
        <v>3292</v>
      </c>
      <c r="B1217" s="12">
        <v>55</v>
      </c>
      <c r="C1217" s="12" t="s">
        <v>413</v>
      </c>
      <c r="D1217" s="12" t="s">
        <v>6</v>
      </c>
      <c r="E1217" s="12" t="s">
        <v>6</v>
      </c>
      <c r="F1217" s="12" t="s">
        <v>352</v>
      </c>
      <c r="G1217" s="12" t="s">
        <v>3159</v>
      </c>
      <c r="H1217" s="12" t="s">
        <v>404</v>
      </c>
      <c r="I1217" s="12" t="s">
        <v>404</v>
      </c>
      <c r="J1217" s="12" t="s">
        <v>3293</v>
      </c>
      <c r="K1217" s="12" t="s">
        <v>123</v>
      </c>
      <c r="L1217" s="12" t="s">
        <v>1146</v>
      </c>
      <c r="M1217" s="12" t="s">
        <v>376</v>
      </c>
      <c r="N1217" s="13">
        <v>5.4691000000000001</v>
      </c>
      <c r="O1217" s="13">
        <v>5.4691000000000001</v>
      </c>
      <c r="P1217" s="13">
        <v>5.4691000000000001</v>
      </c>
      <c r="Q1217" s="13">
        <v>5.4691000000000001</v>
      </c>
      <c r="R1217" s="13">
        <v>5.4691000000000001</v>
      </c>
      <c r="S1217" s="13">
        <v>5.4691000000000001</v>
      </c>
      <c r="T1217" s="13">
        <v>5.4691000000000001</v>
      </c>
      <c r="U1217" s="13">
        <v>5.4691000000000001</v>
      </c>
      <c r="V1217" s="13">
        <v>5.4691000000000001</v>
      </c>
      <c r="W1217" s="13">
        <v>5.4691000000000001</v>
      </c>
      <c r="X1217" s="13">
        <v>5.4691000000000001</v>
      </c>
      <c r="Y1217" s="30">
        <v>5.4691000000000001</v>
      </c>
      <c r="Z1217" s="14">
        <v>65.629199999999997</v>
      </c>
      <c r="AA1217" s="13">
        <v>5.4691000000000001</v>
      </c>
      <c r="AB1217" s="13">
        <v>5.4691000000000001</v>
      </c>
      <c r="AC1217" s="42">
        <f t="shared" si="77"/>
        <v>10.9382</v>
      </c>
      <c r="AD1217" s="42">
        <f t="shared" si="78"/>
        <v>0</v>
      </c>
      <c r="AE1217" s="42">
        <f t="shared" si="79"/>
        <v>0</v>
      </c>
      <c r="AF1217" s="42">
        <f t="shared" si="80"/>
        <v>0</v>
      </c>
    </row>
    <row r="1218" spans="1:32" hidden="1" x14ac:dyDescent="0.15">
      <c r="A1218" s="12" t="s">
        <v>3294</v>
      </c>
      <c r="B1218" s="12">
        <v>55</v>
      </c>
      <c r="C1218" s="12" t="s">
        <v>413</v>
      </c>
      <c r="D1218" s="12" t="s">
        <v>6</v>
      </c>
      <c r="E1218" s="12" t="s">
        <v>6</v>
      </c>
      <c r="F1218" s="12" t="s">
        <v>352</v>
      </c>
      <c r="G1218" s="12" t="s">
        <v>3159</v>
      </c>
      <c r="H1218" s="12" t="s">
        <v>404</v>
      </c>
      <c r="I1218" s="12" t="s">
        <v>404</v>
      </c>
      <c r="J1218" s="12" t="s">
        <v>3295</v>
      </c>
      <c r="K1218" s="12" t="s">
        <v>123</v>
      </c>
      <c r="L1218" s="12" t="s">
        <v>1146</v>
      </c>
      <c r="M1218" s="12" t="s">
        <v>376</v>
      </c>
      <c r="N1218" s="13">
        <v>5.9080450000000004</v>
      </c>
      <c r="O1218" s="13">
        <v>5.9080450000000004</v>
      </c>
      <c r="P1218" s="13">
        <v>5.9080450000000004</v>
      </c>
      <c r="Q1218" s="13">
        <v>5.9080450000000004</v>
      </c>
      <c r="R1218" s="13">
        <v>5.9080450000000004</v>
      </c>
      <c r="S1218" s="13">
        <v>5.9080450000000004</v>
      </c>
      <c r="T1218" s="13">
        <v>5.9080450000000004</v>
      </c>
      <c r="U1218" s="13">
        <v>5.9080450000000004</v>
      </c>
      <c r="V1218" s="13">
        <v>5.9080450000000004</v>
      </c>
      <c r="W1218" s="13">
        <v>5.9080450000000004</v>
      </c>
      <c r="X1218" s="13">
        <v>5.9080450000000004</v>
      </c>
      <c r="Y1218" s="30">
        <v>5.9080450000000004</v>
      </c>
      <c r="Z1218" s="14">
        <v>70.896540000000002</v>
      </c>
      <c r="AA1218" s="13">
        <v>5.9080450000000004</v>
      </c>
      <c r="AB1218" s="13">
        <v>5.9080450000000004</v>
      </c>
      <c r="AC1218" s="42">
        <f t="shared" si="77"/>
        <v>11.816090000000001</v>
      </c>
      <c r="AD1218" s="42">
        <f t="shared" si="78"/>
        <v>0</v>
      </c>
      <c r="AE1218" s="42">
        <f t="shared" si="79"/>
        <v>0</v>
      </c>
      <c r="AF1218" s="42">
        <f t="shared" si="80"/>
        <v>0</v>
      </c>
    </row>
    <row r="1219" spans="1:32" hidden="1" x14ac:dyDescent="0.15">
      <c r="A1219" s="12" t="s">
        <v>3296</v>
      </c>
      <c r="B1219" s="12">
        <v>55</v>
      </c>
      <c r="C1219" s="12" t="s">
        <v>413</v>
      </c>
      <c r="D1219" s="12" t="s">
        <v>6</v>
      </c>
      <c r="E1219" s="12" t="s">
        <v>6</v>
      </c>
      <c r="F1219" s="12" t="s">
        <v>352</v>
      </c>
      <c r="G1219" s="12" t="s">
        <v>3240</v>
      </c>
      <c r="H1219" s="12" t="s">
        <v>404</v>
      </c>
      <c r="I1219" s="12" t="s">
        <v>404</v>
      </c>
      <c r="J1219" s="12" t="s">
        <v>3297</v>
      </c>
      <c r="K1219" s="12" t="s">
        <v>123</v>
      </c>
      <c r="L1219" s="12" t="s">
        <v>1146</v>
      </c>
      <c r="M1219" s="12" t="s">
        <v>376</v>
      </c>
      <c r="N1219" s="13">
        <v>3.5780500000000002</v>
      </c>
      <c r="O1219" s="13">
        <v>3.5780500000000002</v>
      </c>
      <c r="P1219" s="13">
        <v>3.5780500000000002</v>
      </c>
      <c r="Q1219" s="13">
        <v>3.5780500000000002</v>
      </c>
      <c r="R1219" s="13">
        <v>3.5780500000000002</v>
      </c>
      <c r="S1219" s="13">
        <v>3.5780500000000002</v>
      </c>
      <c r="T1219" s="13">
        <v>3.5780500000000002</v>
      </c>
      <c r="U1219" s="13">
        <v>3.5780500000000002</v>
      </c>
      <c r="V1219" s="13">
        <v>3.5780500000000002</v>
      </c>
      <c r="W1219" s="13">
        <v>3.5780500000000002</v>
      </c>
      <c r="X1219" s="13">
        <v>3.5780500000000002</v>
      </c>
      <c r="Y1219" s="30">
        <v>3.5780500000000002</v>
      </c>
      <c r="Z1219" s="14">
        <v>42.936599999999999</v>
      </c>
      <c r="AA1219" s="13">
        <v>3.5780500000000002</v>
      </c>
      <c r="AB1219" s="13">
        <v>3.5780500000000002</v>
      </c>
      <c r="AC1219" s="42">
        <f t="shared" si="77"/>
        <v>7.1561000000000003</v>
      </c>
      <c r="AD1219" s="42">
        <f t="shared" si="78"/>
        <v>0</v>
      </c>
      <c r="AE1219" s="42">
        <f t="shared" si="79"/>
        <v>0</v>
      </c>
      <c r="AF1219" s="42">
        <f t="shared" si="80"/>
        <v>0</v>
      </c>
    </row>
    <row r="1220" spans="1:32" hidden="1" x14ac:dyDescent="0.15">
      <c r="A1220" s="12" t="s">
        <v>3298</v>
      </c>
      <c r="B1220" s="12">
        <v>55</v>
      </c>
      <c r="C1220" s="12" t="s">
        <v>413</v>
      </c>
      <c r="D1220" s="12" t="s">
        <v>6</v>
      </c>
      <c r="E1220" s="12" t="s">
        <v>6</v>
      </c>
      <c r="F1220" s="12" t="s">
        <v>352</v>
      </c>
      <c r="G1220" s="12" t="s">
        <v>3159</v>
      </c>
      <c r="H1220" s="12" t="s">
        <v>404</v>
      </c>
      <c r="I1220" s="12" t="s">
        <v>404</v>
      </c>
      <c r="J1220" s="12" t="s">
        <v>3299</v>
      </c>
      <c r="K1220" s="12" t="s">
        <v>123</v>
      </c>
      <c r="L1220" s="12" t="s">
        <v>1146</v>
      </c>
      <c r="M1220" s="12" t="s">
        <v>376</v>
      </c>
      <c r="N1220" s="13">
        <v>4.5116820000000004</v>
      </c>
      <c r="O1220" s="13">
        <v>4.5116820000000004</v>
      </c>
      <c r="P1220" s="13">
        <v>4.5116820000000004</v>
      </c>
      <c r="Q1220" s="13">
        <v>4.5116820000000004</v>
      </c>
      <c r="R1220" s="13">
        <v>4.5116820000000004</v>
      </c>
      <c r="S1220" s="13">
        <v>4.5116820000000004</v>
      </c>
      <c r="T1220" s="13">
        <v>4.5116820000000004</v>
      </c>
      <c r="U1220" s="13">
        <v>4.5116820000000004</v>
      </c>
      <c r="V1220" s="13">
        <v>4.5116820000000004</v>
      </c>
      <c r="W1220" s="13">
        <v>4.5116820000000004</v>
      </c>
      <c r="X1220" s="13">
        <v>4.5116820000000004</v>
      </c>
      <c r="Y1220" s="30">
        <v>4.5116820000000004</v>
      </c>
      <c r="Z1220" s="14">
        <v>54.140183999999998</v>
      </c>
      <c r="AA1220" s="13">
        <v>4.5116820000000004</v>
      </c>
      <c r="AB1220" s="13">
        <v>4.5116820000000004</v>
      </c>
      <c r="AC1220" s="42">
        <f t="shared" si="77"/>
        <v>9.0233640000000008</v>
      </c>
      <c r="AD1220" s="42">
        <f t="shared" si="78"/>
        <v>0</v>
      </c>
      <c r="AE1220" s="42">
        <f t="shared" si="79"/>
        <v>0</v>
      </c>
      <c r="AF1220" s="42">
        <f t="shared" si="80"/>
        <v>0</v>
      </c>
    </row>
    <row r="1221" spans="1:32" hidden="1" x14ac:dyDescent="0.15">
      <c r="A1221" s="12" t="s">
        <v>3300</v>
      </c>
      <c r="B1221" s="12">
        <v>55</v>
      </c>
      <c r="C1221" s="12" t="s">
        <v>413</v>
      </c>
      <c r="D1221" s="12" t="s">
        <v>6</v>
      </c>
      <c r="E1221" s="12" t="s">
        <v>6</v>
      </c>
      <c r="F1221" s="12" t="s">
        <v>352</v>
      </c>
      <c r="G1221" s="12" t="s">
        <v>3301</v>
      </c>
      <c r="H1221" s="12" t="s">
        <v>404</v>
      </c>
      <c r="I1221" s="12" t="s">
        <v>404</v>
      </c>
      <c r="J1221" s="12" t="s">
        <v>3299</v>
      </c>
      <c r="K1221" s="12" t="s">
        <v>123</v>
      </c>
      <c r="L1221" s="12" t="s">
        <v>1146</v>
      </c>
      <c r="M1221" s="12" t="s">
        <v>376</v>
      </c>
      <c r="N1221" s="13">
        <v>2.0443180000000001</v>
      </c>
      <c r="O1221" s="13">
        <v>2.0443180000000001</v>
      </c>
      <c r="P1221" s="13">
        <v>2.0443180000000001</v>
      </c>
      <c r="Q1221" s="13">
        <v>2.0443180000000001</v>
      </c>
      <c r="R1221" s="13">
        <v>2.0443180000000001</v>
      </c>
      <c r="S1221" s="13">
        <v>2.0443180000000001</v>
      </c>
      <c r="T1221" s="13">
        <v>2.0443180000000001</v>
      </c>
      <c r="U1221" s="13">
        <v>2.0443180000000001</v>
      </c>
      <c r="V1221" s="13">
        <v>2.0443180000000001</v>
      </c>
      <c r="W1221" s="13">
        <v>2.0443180000000001</v>
      </c>
      <c r="X1221" s="13">
        <v>2.0443180000000001</v>
      </c>
      <c r="Y1221" s="30">
        <v>2.0443180000000001</v>
      </c>
      <c r="Z1221" s="14">
        <v>24.531815999999999</v>
      </c>
      <c r="AA1221" s="13">
        <v>2.0443180000000001</v>
      </c>
      <c r="AB1221" s="13">
        <v>2.0443180000000001</v>
      </c>
      <c r="AC1221" s="42">
        <f t="shared" si="77"/>
        <v>4.0886360000000002</v>
      </c>
      <c r="AD1221" s="42">
        <f t="shared" si="78"/>
        <v>0</v>
      </c>
      <c r="AE1221" s="42">
        <f t="shared" si="79"/>
        <v>0</v>
      </c>
      <c r="AF1221" s="42">
        <f t="shared" si="80"/>
        <v>0</v>
      </c>
    </row>
    <row r="1222" spans="1:32" hidden="1" x14ac:dyDescent="0.15">
      <c r="A1222" s="12" t="s">
        <v>3302</v>
      </c>
      <c r="B1222" s="12">
        <v>55</v>
      </c>
      <c r="C1222" s="12" t="s">
        <v>413</v>
      </c>
      <c r="D1222" s="12" t="s">
        <v>6</v>
      </c>
      <c r="E1222" s="12" t="s">
        <v>6</v>
      </c>
      <c r="F1222" s="12" t="s">
        <v>352</v>
      </c>
      <c r="G1222" s="12" t="s">
        <v>3159</v>
      </c>
      <c r="H1222" s="12" t="s">
        <v>404</v>
      </c>
      <c r="I1222" s="12" t="s">
        <v>404</v>
      </c>
      <c r="J1222" s="12" t="s">
        <v>3303</v>
      </c>
      <c r="K1222" s="12" t="s">
        <v>123</v>
      </c>
      <c r="L1222" s="12" t="s">
        <v>1146</v>
      </c>
      <c r="M1222" s="12" t="s">
        <v>376</v>
      </c>
      <c r="N1222" s="13">
        <v>4.5116820000000004</v>
      </c>
      <c r="O1222" s="13">
        <v>4.5116820000000004</v>
      </c>
      <c r="P1222" s="13">
        <v>4.5116820000000004</v>
      </c>
      <c r="Q1222" s="13">
        <v>4.5116820000000004</v>
      </c>
      <c r="R1222" s="13">
        <v>4.5116820000000004</v>
      </c>
      <c r="S1222" s="13">
        <v>4.5116820000000004</v>
      </c>
      <c r="T1222" s="13">
        <v>4.5116820000000004</v>
      </c>
      <c r="U1222" s="13">
        <v>4.5116820000000004</v>
      </c>
      <c r="V1222" s="13">
        <v>4.5116820000000004</v>
      </c>
      <c r="W1222" s="13">
        <v>4.5116820000000004</v>
      </c>
      <c r="X1222" s="13">
        <v>4.5116820000000004</v>
      </c>
      <c r="Y1222" s="30">
        <v>4.5116820000000004</v>
      </c>
      <c r="Z1222" s="14">
        <v>54.140183999999998</v>
      </c>
      <c r="AA1222" s="13">
        <v>4.5116820000000004</v>
      </c>
      <c r="AB1222" s="13">
        <v>4.5116820000000004</v>
      </c>
      <c r="AC1222" s="42">
        <f t="shared" si="77"/>
        <v>9.0233640000000008</v>
      </c>
      <c r="AD1222" s="42">
        <f t="shared" si="78"/>
        <v>0</v>
      </c>
      <c r="AE1222" s="42">
        <f t="shared" si="79"/>
        <v>0</v>
      </c>
      <c r="AF1222" s="42">
        <f t="shared" si="80"/>
        <v>0</v>
      </c>
    </row>
    <row r="1223" spans="1:32" hidden="1" x14ac:dyDescent="0.15">
      <c r="A1223" s="12" t="s">
        <v>3304</v>
      </c>
      <c r="B1223" s="12">
        <v>55</v>
      </c>
      <c r="C1223" s="12" t="s">
        <v>413</v>
      </c>
      <c r="D1223" s="12" t="s">
        <v>6</v>
      </c>
      <c r="E1223" s="12" t="s">
        <v>6</v>
      </c>
      <c r="F1223" s="12" t="s">
        <v>352</v>
      </c>
      <c r="G1223" s="12" t="s">
        <v>3159</v>
      </c>
      <c r="H1223" s="12" t="s">
        <v>404</v>
      </c>
      <c r="I1223" s="12" t="s">
        <v>404</v>
      </c>
      <c r="J1223" s="12" t="s">
        <v>3305</v>
      </c>
      <c r="K1223" s="12" t="s">
        <v>123</v>
      </c>
      <c r="L1223" s="12" t="s">
        <v>1146</v>
      </c>
      <c r="M1223" s="12" t="s">
        <v>376</v>
      </c>
      <c r="N1223" s="13">
        <v>4.5116820000000004</v>
      </c>
      <c r="O1223" s="13">
        <v>4.5116820000000004</v>
      </c>
      <c r="P1223" s="13">
        <v>4.5116820000000004</v>
      </c>
      <c r="Q1223" s="13">
        <v>4.5116820000000004</v>
      </c>
      <c r="R1223" s="13">
        <v>4.5116820000000004</v>
      </c>
      <c r="S1223" s="13">
        <v>4.5116820000000004</v>
      </c>
      <c r="T1223" s="13">
        <v>4.5116820000000004</v>
      </c>
      <c r="U1223" s="13">
        <v>4.5116820000000004</v>
      </c>
      <c r="V1223" s="13">
        <v>4.5116820000000004</v>
      </c>
      <c r="W1223" s="13">
        <v>4.5116820000000004</v>
      </c>
      <c r="X1223" s="13">
        <v>4.5116820000000004</v>
      </c>
      <c r="Y1223" s="30">
        <v>4.5116820000000004</v>
      </c>
      <c r="Z1223" s="14">
        <v>54.140183999999998</v>
      </c>
      <c r="AA1223" s="13">
        <v>4.5116820000000004</v>
      </c>
      <c r="AB1223" s="13">
        <v>4.5116820000000004</v>
      </c>
      <c r="AC1223" s="42">
        <f t="shared" si="77"/>
        <v>9.0233640000000008</v>
      </c>
      <c r="AD1223" s="42">
        <f t="shared" si="78"/>
        <v>0</v>
      </c>
      <c r="AE1223" s="42">
        <f t="shared" si="79"/>
        <v>0</v>
      </c>
      <c r="AF1223" s="42">
        <f t="shared" si="80"/>
        <v>0</v>
      </c>
    </row>
    <row r="1224" spans="1:32" hidden="1" x14ac:dyDescent="0.15">
      <c r="A1224" s="12" t="s">
        <v>3306</v>
      </c>
      <c r="B1224" s="12">
        <v>55</v>
      </c>
      <c r="C1224" s="12" t="s">
        <v>413</v>
      </c>
      <c r="D1224" s="12" t="s">
        <v>6</v>
      </c>
      <c r="E1224" s="12" t="s">
        <v>6</v>
      </c>
      <c r="F1224" s="12" t="s">
        <v>352</v>
      </c>
      <c r="G1224" s="12" t="s">
        <v>3159</v>
      </c>
      <c r="H1224" s="12" t="s">
        <v>404</v>
      </c>
      <c r="I1224" s="12" t="s">
        <v>404</v>
      </c>
      <c r="J1224" s="12" t="s">
        <v>3307</v>
      </c>
      <c r="K1224" s="12" t="s">
        <v>123</v>
      </c>
      <c r="L1224" s="12" t="s">
        <v>1146</v>
      </c>
      <c r="M1224" s="12" t="s">
        <v>376</v>
      </c>
      <c r="N1224" s="13">
        <v>0.46312700000000001</v>
      </c>
      <c r="O1224" s="13">
        <v>0.46312700000000001</v>
      </c>
      <c r="P1224" s="13">
        <v>0.46312700000000001</v>
      </c>
      <c r="Q1224" s="13">
        <v>0.46312700000000001</v>
      </c>
      <c r="R1224" s="13">
        <v>0.46312700000000001</v>
      </c>
      <c r="S1224" s="13">
        <v>0.46312700000000001</v>
      </c>
      <c r="T1224" s="13">
        <v>0.46312700000000001</v>
      </c>
      <c r="U1224" s="13">
        <v>0.46312700000000001</v>
      </c>
      <c r="V1224" s="13">
        <v>0.46312700000000001</v>
      </c>
      <c r="W1224" s="13">
        <v>0.46312700000000001</v>
      </c>
      <c r="X1224" s="13">
        <v>0.46312700000000001</v>
      </c>
      <c r="Y1224" s="30">
        <v>0.46312700000000001</v>
      </c>
      <c r="Z1224" s="14">
        <v>5.5575239999999999</v>
      </c>
      <c r="AA1224" s="13">
        <v>0.46312700000000001</v>
      </c>
      <c r="AB1224" s="13">
        <v>0.46312700000000001</v>
      </c>
      <c r="AC1224" s="42">
        <f t="shared" si="77"/>
        <v>0.92625400000000002</v>
      </c>
      <c r="AD1224" s="42">
        <f t="shared" si="78"/>
        <v>0</v>
      </c>
      <c r="AE1224" s="42">
        <f t="shared" si="79"/>
        <v>0</v>
      </c>
      <c r="AF1224" s="42">
        <f t="shared" si="80"/>
        <v>0</v>
      </c>
    </row>
    <row r="1225" spans="1:32" hidden="1" x14ac:dyDescent="0.15">
      <c r="A1225" s="12" t="s">
        <v>3308</v>
      </c>
      <c r="B1225" s="12">
        <v>55</v>
      </c>
      <c r="C1225" s="12" t="s">
        <v>413</v>
      </c>
      <c r="D1225" s="12" t="s">
        <v>6</v>
      </c>
      <c r="E1225" s="12" t="s">
        <v>6</v>
      </c>
      <c r="F1225" s="12" t="s">
        <v>352</v>
      </c>
      <c r="G1225" s="12" t="s">
        <v>3159</v>
      </c>
      <c r="H1225" s="12" t="s">
        <v>404</v>
      </c>
      <c r="I1225" s="12" t="s">
        <v>404</v>
      </c>
      <c r="J1225" s="12" t="s">
        <v>3309</v>
      </c>
      <c r="K1225" s="12" t="s">
        <v>123</v>
      </c>
      <c r="L1225" s="12" t="s">
        <v>1146</v>
      </c>
      <c r="M1225" s="12" t="s">
        <v>376</v>
      </c>
      <c r="N1225" s="13">
        <v>5.9629000000000003</v>
      </c>
      <c r="O1225" s="13">
        <v>5.9629000000000003</v>
      </c>
      <c r="P1225" s="13">
        <v>5.9629000000000003</v>
      </c>
      <c r="Q1225" s="13">
        <v>5.9629000000000003</v>
      </c>
      <c r="R1225" s="13">
        <v>5.9629000000000003</v>
      </c>
      <c r="S1225" s="13">
        <v>5.9629000000000003</v>
      </c>
      <c r="T1225" s="13">
        <v>5.9629000000000003</v>
      </c>
      <c r="U1225" s="13">
        <v>5.9629000000000003</v>
      </c>
      <c r="V1225" s="13">
        <v>5.9629000000000003</v>
      </c>
      <c r="W1225" s="13">
        <v>5.9629000000000003</v>
      </c>
      <c r="X1225" s="13">
        <v>5.9629000000000003</v>
      </c>
      <c r="Y1225" s="30">
        <v>5.9629000000000003</v>
      </c>
      <c r="Z1225" s="14">
        <v>71.5548</v>
      </c>
      <c r="AA1225" s="13">
        <v>5.9629000000000003</v>
      </c>
      <c r="AB1225" s="13">
        <v>5.9629000000000003</v>
      </c>
      <c r="AC1225" s="42">
        <f t="shared" si="77"/>
        <v>11.925800000000001</v>
      </c>
      <c r="AD1225" s="42">
        <f t="shared" si="78"/>
        <v>0</v>
      </c>
      <c r="AE1225" s="42">
        <f t="shared" si="79"/>
        <v>0</v>
      </c>
      <c r="AF1225" s="42">
        <f t="shared" si="80"/>
        <v>0</v>
      </c>
    </row>
    <row r="1226" spans="1:32" hidden="1" x14ac:dyDescent="0.15">
      <c r="A1226" s="12" t="s">
        <v>3310</v>
      </c>
      <c r="B1226" s="12">
        <v>55</v>
      </c>
      <c r="C1226" s="12" t="s">
        <v>413</v>
      </c>
      <c r="D1226" s="12" t="s">
        <v>6</v>
      </c>
      <c r="E1226" s="12" t="s">
        <v>6</v>
      </c>
      <c r="F1226" s="12" t="s">
        <v>352</v>
      </c>
      <c r="G1226" s="12" t="s">
        <v>3202</v>
      </c>
      <c r="H1226" s="12" t="s">
        <v>404</v>
      </c>
      <c r="I1226" s="12" t="s">
        <v>404</v>
      </c>
      <c r="J1226" s="12" t="s">
        <v>3311</v>
      </c>
      <c r="K1226" s="12" t="s">
        <v>123</v>
      </c>
      <c r="L1226" s="12" t="s">
        <v>1146</v>
      </c>
      <c r="M1226" s="12" t="s">
        <v>376</v>
      </c>
      <c r="N1226" s="13">
        <v>5.2178000000000004</v>
      </c>
      <c r="O1226" s="13">
        <v>5.2178000000000004</v>
      </c>
      <c r="P1226" s="13">
        <v>5.2178000000000004</v>
      </c>
      <c r="Q1226" s="13">
        <v>5.2178000000000004</v>
      </c>
      <c r="R1226" s="13">
        <v>5.2178000000000004</v>
      </c>
      <c r="S1226" s="13">
        <v>5.2178000000000004</v>
      </c>
      <c r="T1226" s="13">
        <v>5.2178000000000004</v>
      </c>
      <c r="U1226" s="13">
        <v>5.2178000000000004</v>
      </c>
      <c r="V1226" s="13">
        <v>5.2178000000000004</v>
      </c>
      <c r="W1226" s="13">
        <v>5.2178000000000004</v>
      </c>
      <c r="X1226" s="13">
        <v>5.2178000000000004</v>
      </c>
      <c r="Y1226" s="30">
        <v>5.2178000000000004</v>
      </c>
      <c r="Z1226" s="14">
        <v>62.613599999999998</v>
      </c>
      <c r="AA1226" s="13">
        <v>5.2178000000000004</v>
      </c>
      <c r="AB1226" s="13">
        <v>5.2178000000000004</v>
      </c>
      <c r="AC1226" s="42">
        <f t="shared" si="77"/>
        <v>10.435600000000001</v>
      </c>
      <c r="AD1226" s="42">
        <f t="shared" si="78"/>
        <v>0</v>
      </c>
      <c r="AE1226" s="42">
        <f t="shared" si="79"/>
        <v>0</v>
      </c>
      <c r="AF1226" s="42">
        <f t="shared" si="80"/>
        <v>0</v>
      </c>
    </row>
    <row r="1227" spans="1:32" hidden="1" x14ac:dyDescent="0.15">
      <c r="A1227" s="12" t="s">
        <v>3312</v>
      </c>
      <c r="B1227" s="12">
        <v>55</v>
      </c>
      <c r="C1227" s="12" t="s">
        <v>413</v>
      </c>
      <c r="D1227" s="12" t="s">
        <v>6</v>
      </c>
      <c r="E1227" s="12" t="s">
        <v>6</v>
      </c>
      <c r="F1227" s="12" t="s">
        <v>352</v>
      </c>
      <c r="G1227" s="12" t="s">
        <v>3159</v>
      </c>
      <c r="H1227" s="12" t="s">
        <v>404</v>
      </c>
      <c r="I1227" s="12" t="s">
        <v>404</v>
      </c>
      <c r="J1227" s="12" t="s">
        <v>3313</v>
      </c>
      <c r="K1227" s="12" t="s">
        <v>123</v>
      </c>
      <c r="L1227" s="12" t="s">
        <v>1146</v>
      </c>
      <c r="M1227" s="12" t="s">
        <v>376</v>
      </c>
      <c r="N1227" s="13">
        <v>5.2178000000000004</v>
      </c>
      <c r="O1227" s="13">
        <v>5.2178000000000004</v>
      </c>
      <c r="P1227" s="13">
        <v>5.2178000000000004</v>
      </c>
      <c r="Q1227" s="13">
        <v>5.2178000000000004</v>
      </c>
      <c r="R1227" s="13">
        <v>5.2178000000000004</v>
      </c>
      <c r="S1227" s="13">
        <v>5.2178000000000004</v>
      </c>
      <c r="T1227" s="13">
        <v>5.2178000000000004</v>
      </c>
      <c r="U1227" s="13">
        <v>5.2178000000000004</v>
      </c>
      <c r="V1227" s="13">
        <v>5.2178000000000004</v>
      </c>
      <c r="W1227" s="13">
        <v>5.2178000000000004</v>
      </c>
      <c r="X1227" s="13">
        <v>5.2178000000000004</v>
      </c>
      <c r="Y1227" s="30">
        <v>5.2178000000000004</v>
      </c>
      <c r="Z1227" s="14">
        <v>62.613599999999998</v>
      </c>
      <c r="AA1227" s="13">
        <v>5.2178000000000004</v>
      </c>
      <c r="AB1227" s="13">
        <v>5.2178000000000004</v>
      </c>
      <c r="AC1227" s="42">
        <f t="shared" si="77"/>
        <v>10.435600000000001</v>
      </c>
      <c r="AD1227" s="42">
        <f t="shared" si="78"/>
        <v>0</v>
      </c>
      <c r="AE1227" s="42">
        <f t="shared" si="79"/>
        <v>0</v>
      </c>
      <c r="AF1227" s="42">
        <f t="shared" si="80"/>
        <v>0</v>
      </c>
    </row>
    <row r="1228" spans="1:32" hidden="1" x14ac:dyDescent="0.15">
      <c r="A1228" s="12" t="s">
        <v>3314</v>
      </c>
      <c r="B1228" s="12">
        <v>55</v>
      </c>
      <c r="C1228" s="12" t="s">
        <v>413</v>
      </c>
      <c r="D1228" s="12" t="s">
        <v>6</v>
      </c>
      <c r="E1228" s="12" t="s">
        <v>6</v>
      </c>
      <c r="F1228" s="12" t="s">
        <v>352</v>
      </c>
      <c r="G1228" s="12" t="s">
        <v>3276</v>
      </c>
      <c r="H1228" s="12" t="s">
        <v>404</v>
      </c>
      <c r="I1228" s="12" t="s">
        <v>404</v>
      </c>
      <c r="J1228" s="12" t="s">
        <v>3315</v>
      </c>
      <c r="K1228" s="12" t="s">
        <v>123</v>
      </c>
      <c r="L1228" s="12" t="s">
        <v>1146</v>
      </c>
      <c r="M1228" s="12" t="s">
        <v>376</v>
      </c>
      <c r="N1228" s="13">
        <v>7.7050000000000001</v>
      </c>
      <c r="O1228" s="13">
        <v>7.7050000000000001</v>
      </c>
      <c r="P1228" s="13">
        <v>7.7050000000000001</v>
      </c>
      <c r="Q1228" s="13">
        <v>7.7050000000000001</v>
      </c>
      <c r="R1228" s="13">
        <v>7.7050000000000001</v>
      </c>
      <c r="S1228" s="13">
        <v>7.7050000000000001</v>
      </c>
      <c r="T1228" s="13">
        <v>7.7050000000000001</v>
      </c>
      <c r="U1228" s="13">
        <v>7.7050000000000001</v>
      </c>
      <c r="V1228" s="13">
        <v>7.7050000000000001</v>
      </c>
      <c r="W1228" s="13">
        <v>7.7050000000000001</v>
      </c>
      <c r="X1228" s="13">
        <v>7.7050000000000001</v>
      </c>
      <c r="Y1228" s="30">
        <v>7.7050000000000001</v>
      </c>
      <c r="Z1228" s="14">
        <v>92.46</v>
      </c>
      <c r="AA1228" s="13">
        <v>7.7050000000000001</v>
      </c>
      <c r="AB1228" s="13">
        <v>7.7050000000000001</v>
      </c>
      <c r="AC1228" s="42">
        <f t="shared" si="77"/>
        <v>15.41</v>
      </c>
      <c r="AD1228" s="42">
        <f t="shared" si="78"/>
        <v>0</v>
      </c>
      <c r="AE1228" s="42">
        <f t="shared" si="79"/>
        <v>0</v>
      </c>
      <c r="AF1228" s="42">
        <f t="shared" si="80"/>
        <v>0</v>
      </c>
    </row>
    <row r="1229" spans="1:32" hidden="1" x14ac:dyDescent="0.15">
      <c r="A1229" s="12" t="s">
        <v>3316</v>
      </c>
      <c r="B1229" s="12">
        <v>55</v>
      </c>
      <c r="C1229" s="12" t="s">
        <v>413</v>
      </c>
      <c r="D1229" s="12" t="s">
        <v>6</v>
      </c>
      <c r="E1229" s="12" t="s">
        <v>6</v>
      </c>
      <c r="F1229" s="12" t="s">
        <v>352</v>
      </c>
      <c r="G1229" s="12" t="s">
        <v>3159</v>
      </c>
      <c r="H1229" s="12" t="s">
        <v>404</v>
      </c>
      <c r="I1229" s="12" t="s">
        <v>404</v>
      </c>
      <c r="J1229" s="12" t="s">
        <v>3317</v>
      </c>
      <c r="K1229" s="12" t="s">
        <v>123</v>
      </c>
      <c r="L1229" s="12" t="s">
        <v>1146</v>
      </c>
      <c r="M1229" s="12" t="s">
        <v>376</v>
      </c>
      <c r="N1229" s="13">
        <v>4.2214999999999998</v>
      </c>
      <c r="O1229" s="13">
        <v>4.2214999999999998</v>
      </c>
      <c r="P1229" s="13">
        <v>4.2214999999999998</v>
      </c>
      <c r="Q1229" s="13">
        <v>4.2214999999999998</v>
      </c>
      <c r="R1229" s="13">
        <v>4.2214999999999998</v>
      </c>
      <c r="S1229" s="13">
        <v>4.2214999999999998</v>
      </c>
      <c r="T1229" s="13">
        <v>4.2214999999999998</v>
      </c>
      <c r="U1229" s="13">
        <v>4.2214999999999998</v>
      </c>
      <c r="V1229" s="13">
        <v>4.2214999999999998</v>
      </c>
      <c r="W1229" s="13">
        <v>4.2214999999999998</v>
      </c>
      <c r="X1229" s="13">
        <v>4.2214999999999998</v>
      </c>
      <c r="Y1229" s="30">
        <v>4.2214999999999998</v>
      </c>
      <c r="Z1229" s="14">
        <v>50.658000000000001</v>
      </c>
      <c r="AA1229" s="13">
        <v>4.2214999999999998</v>
      </c>
      <c r="AB1229" s="13">
        <v>4.2214999999999998</v>
      </c>
      <c r="AC1229" s="42">
        <f t="shared" si="77"/>
        <v>8.4429999999999996</v>
      </c>
      <c r="AD1229" s="42">
        <f t="shared" si="78"/>
        <v>0</v>
      </c>
      <c r="AE1229" s="42">
        <f t="shared" si="79"/>
        <v>0</v>
      </c>
      <c r="AF1229" s="42">
        <f t="shared" si="80"/>
        <v>0</v>
      </c>
    </row>
    <row r="1230" spans="1:32" hidden="1" x14ac:dyDescent="0.15">
      <c r="A1230" s="12" t="s">
        <v>3318</v>
      </c>
      <c r="B1230" s="12">
        <v>55</v>
      </c>
      <c r="C1230" s="12" t="s">
        <v>413</v>
      </c>
      <c r="D1230" s="12" t="s">
        <v>6</v>
      </c>
      <c r="E1230" s="12" t="s">
        <v>6</v>
      </c>
      <c r="F1230" s="12" t="s">
        <v>352</v>
      </c>
      <c r="G1230" s="12" t="s">
        <v>3276</v>
      </c>
      <c r="H1230" s="12" t="s">
        <v>404</v>
      </c>
      <c r="I1230" s="12" t="s">
        <v>404</v>
      </c>
      <c r="J1230" s="12" t="s">
        <v>3319</v>
      </c>
      <c r="K1230" s="12" t="s">
        <v>123</v>
      </c>
      <c r="L1230" s="12" t="s">
        <v>1146</v>
      </c>
      <c r="M1230" s="12" t="s">
        <v>376</v>
      </c>
      <c r="N1230" s="13">
        <v>3.9256000000000002</v>
      </c>
      <c r="O1230" s="13">
        <v>3.9256000000000002</v>
      </c>
      <c r="P1230" s="13">
        <v>3.9256000000000002</v>
      </c>
      <c r="Q1230" s="13">
        <v>3.9256000000000002</v>
      </c>
      <c r="R1230" s="13">
        <v>3.9256000000000002</v>
      </c>
      <c r="S1230" s="13">
        <v>3.9256000000000002</v>
      </c>
      <c r="T1230" s="13">
        <v>3.9256000000000002</v>
      </c>
      <c r="U1230" s="13">
        <v>3.9256000000000002</v>
      </c>
      <c r="V1230" s="13">
        <v>3.9256000000000002</v>
      </c>
      <c r="W1230" s="13">
        <v>3.9256000000000002</v>
      </c>
      <c r="X1230" s="13">
        <v>3.9256000000000002</v>
      </c>
      <c r="Y1230" s="30">
        <v>3.9256000000000002</v>
      </c>
      <c r="Z1230" s="14">
        <v>47.107199999999999</v>
      </c>
      <c r="AA1230" s="13">
        <v>3.9256000000000002</v>
      </c>
      <c r="AB1230" s="13">
        <v>3.9256000000000002</v>
      </c>
      <c r="AC1230" s="42">
        <f t="shared" si="77"/>
        <v>7.8512000000000004</v>
      </c>
      <c r="AD1230" s="42">
        <f t="shared" si="78"/>
        <v>0</v>
      </c>
      <c r="AE1230" s="42">
        <f t="shared" si="79"/>
        <v>0</v>
      </c>
      <c r="AF1230" s="42">
        <f t="shared" si="80"/>
        <v>0</v>
      </c>
    </row>
    <row r="1231" spans="1:32" hidden="1" x14ac:dyDescent="0.15">
      <c r="A1231" s="12" t="s">
        <v>3320</v>
      </c>
      <c r="B1231" s="12">
        <v>55</v>
      </c>
      <c r="C1231" s="12" t="s">
        <v>413</v>
      </c>
      <c r="D1231" s="12" t="s">
        <v>6</v>
      </c>
      <c r="E1231" s="12" t="s">
        <v>6</v>
      </c>
      <c r="F1231" s="12" t="s">
        <v>352</v>
      </c>
      <c r="G1231" s="12" t="s">
        <v>3159</v>
      </c>
      <c r="H1231" s="12" t="s">
        <v>404</v>
      </c>
      <c r="I1231" s="12" t="s">
        <v>404</v>
      </c>
      <c r="J1231" s="12" t="s">
        <v>3321</v>
      </c>
      <c r="K1231" s="12" t="s">
        <v>123</v>
      </c>
      <c r="L1231" s="12" t="s">
        <v>1146</v>
      </c>
      <c r="M1231" s="12" t="s">
        <v>376</v>
      </c>
      <c r="N1231" s="13">
        <v>5.2178000000000004</v>
      </c>
      <c r="O1231" s="13">
        <v>5.2178000000000004</v>
      </c>
      <c r="P1231" s="13">
        <v>5.2178000000000004</v>
      </c>
      <c r="Q1231" s="13">
        <v>5.2178000000000004</v>
      </c>
      <c r="R1231" s="13">
        <v>5.2178000000000004</v>
      </c>
      <c r="S1231" s="13">
        <v>5.2178000000000004</v>
      </c>
      <c r="T1231" s="13">
        <v>5.2178000000000004</v>
      </c>
      <c r="U1231" s="13">
        <v>5.2178000000000004</v>
      </c>
      <c r="V1231" s="13">
        <v>5.2178000000000004</v>
      </c>
      <c r="W1231" s="13">
        <v>5.2178000000000004</v>
      </c>
      <c r="X1231" s="13">
        <v>5.2178000000000004</v>
      </c>
      <c r="Y1231" s="30">
        <v>5.2178000000000004</v>
      </c>
      <c r="Z1231" s="14">
        <v>62.613599999999998</v>
      </c>
      <c r="AA1231" s="13">
        <v>5.2178000000000004</v>
      </c>
      <c r="AB1231" s="13">
        <v>5.2178000000000004</v>
      </c>
      <c r="AC1231" s="42">
        <f t="shared" si="77"/>
        <v>10.435600000000001</v>
      </c>
      <c r="AD1231" s="42">
        <f t="shared" si="78"/>
        <v>0</v>
      </c>
      <c r="AE1231" s="42">
        <f t="shared" si="79"/>
        <v>0</v>
      </c>
      <c r="AF1231" s="42">
        <f t="shared" si="80"/>
        <v>0</v>
      </c>
    </row>
    <row r="1232" spans="1:32" hidden="1" x14ac:dyDescent="0.15">
      <c r="A1232" s="12" t="s">
        <v>3322</v>
      </c>
      <c r="B1232" s="12">
        <v>55</v>
      </c>
      <c r="C1232" s="12" t="s">
        <v>413</v>
      </c>
      <c r="D1232" s="12" t="s">
        <v>6</v>
      </c>
      <c r="E1232" s="12" t="s">
        <v>6</v>
      </c>
      <c r="F1232" s="12" t="s">
        <v>352</v>
      </c>
      <c r="G1232" s="12" t="s">
        <v>3159</v>
      </c>
      <c r="H1232" s="12" t="s">
        <v>404</v>
      </c>
      <c r="I1232" s="12" t="s">
        <v>404</v>
      </c>
      <c r="J1232" s="12" t="s">
        <v>3323</v>
      </c>
      <c r="K1232" s="12" t="s">
        <v>123</v>
      </c>
      <c r="L1232" s="12" t="s">
        <v>1146</v>
      </c>
      <c r="M1232" s="12" t="s">
        <v>376</v>
      </c>
      <c r="N1232" s="13">
        <v>9.4107500000000002</v>
      </c>
      <c r="O1232" s="13">
        <v>9.4107500000000002</v>
      </c>
      <c r="P1232" s="13">
        <v>9.4107500000000002</v>
      </c>
      <c r="Q1232" s="13">
        <v>9.4107500000000002</v>
      </c>
      <c r="R1232" s="13">
        <v>9.4107500000000002</v>
      </c>
      <c r="S1232" s="13">
        <v>9.4107500000000002</v>
      </c>
      <c r="T1232" s="13">
        <v>9.4107500000000002</v>
      </c>
      <c r="U1232" s="13">
        <v>9.4107500000000002</v>
      </c>
      <c r="V1232" s="13">
        <v>9.4107500000000002</v>
      </c>
      <c r="W1232" s="13">
        <v>9.4107500000000002</v>
      </c>
      <c r="X1232" s="13">
        <v>9.4107500000000002</v>
      </c>
      <c r="Y1232" s="30">
        <v>9.4107500000000002</v>
      </c>
      <c r="Z1232" s="14">
        <v>112.929</v>
      </c>
      <c r="AA1232" s="13">
        <v>9.4107500000000002</v>
      </c>
      <c r="AB1232" s="13">
        <v>9.4107500000000002</v>
      </c>
      <c r="AC1232" s="42">
        <f t="shared" si="77"/>
        <v>18.8215</v>
      </c>
      <c r="AD1232" s="42">
        <f t="shared" si="78"/>
        <v>0</v>
      </c>
      <c r="AE1232" s="42">
        <f t="shared" si="79"/>
        <v>0</v>
      </c>
      <c r="AF1232" s="42">
        <f t="shared" si="80"/>
        <v>0</v>
      </c>
    </row>
    <row r="1233" spans="1:32" hidden="1" x14ac:dyDescent="0.15">
      <c r="A1233" s="12" t="s">
        <v>3324</v>
      </c>
      <c r="B1233" s="12">
        <v>55</v>
      </c>
      <c r="C1233" s="12" t="s">
        <v>413</v>
      </c>
      <c r="D1233" s="12" t="s">
        <v>6</v>
      </c>
      <c r="E1233" s="12" t="s">
        <v>6</v>
      </c>
      <c r="F1233" s="12" t="s">
        <v>352</v>
      </c>
      <c r="G1233" s="12" t="s">
        <v>3325</v>
      </c>
      <c r="H1233" s="12" t="s">
        <v>404</v>
      </c>
      <c r="I1233" s="12" t="s">
        <v>404</v>
      </c>
      <c r="J1233" s="12" t="s">
        <v>3326</v>
      </c>
      <c r="K1233" s="12" t="s">
        <v>123</v>
      </c>
      <c r="L1233" s="12" t="s">
        <v>1146</v>
      </c>
      <c r="M1233" s="12" t="s">
        <v>376</v>
      </c>
      <c r="N1233" s="13">
        <v>3.4350000000000001</v>
      </c>
      <c r="O1233" s="13">
        <v>3.4350000000000001</v>
      </c>
      <c r="P1233" s="13">
        <v>3.4350000000000001</v>
      </c>
      <c r="Q1233" s="13">
        <v>3.4350000000000001</v>
      </c>
      <c r="R1233" s="13">
        <v>3.4350000000000001</v>
      </c>
      <c r="S1233" s="13">
        <v>3.4350000000000001</v>
      </c>
      <c r="T1233" s="13">
        <v>3.4350000000000001</v>
      </c>
      <c r="U1233" s="13">
        <v>3.4350000000000001</v>
      </c>
      <c r="V1233" s="13">
        <v>3.4350000000000001</v>
      </c>
      <c r="W1233" s="13">
        <v>3.4350000000000001</v>
      </c>
      <c r="X1233" s="13">
        <v>3.4350000000000001</v>
      </c>
      <c r="Y1233" s="30">
        <v>3.4350000000000001</v>
      </c>
      <c r="Z1233" s="14">
        <v>41.22</v>
      </c>
      <c r="AA1233" s="13">
        <v>3.4350000000000001</v>
      </c>
      <c r="AB1233" s="13">
        <v>3.4350000000000001</v>
      </c>
      <c r="AC1233" s="42">
        <f t="shared" si="77"/>
        <v>6.87</v>
      </c>
      <c r="AD1233" s="42">
        <f t="shared" si="78"/>
        <v>0</v>
      </c>
      <c r="AE1233" s="42">
        <f t="shared" si="79"/>
        <v>0</v>
      </c>
      <c r="AF1233" s="42">
        <f t="shared" si="80"/>
        <v>0</v>
      </c>
    </row>
    <row r="1234" spans="1:32" hidden="1" x14ac:dyDescent="0.15">
      <c r="A1234" s="12" t="s">
        <v>3327</v>
      </c>
      <c r="B1234" s="12">
        <v>55</v>
      </c>
      <c r="C1234" s="12" t="s">
        <v>413</v>
      </c>
      <c r="D1234" s="12" t="s">
        <v>6</v>
      </c>
      <c r="E1234" s="12" t="s">
        <v>6</v>
      </c>
      <c r="F1234" s="12" t="s">
        <v>352</v>
      </c>
      <c r="G1234" s="12" t="s">
        <v>3159</v>
      </c>
      <c r="H1234" s="12" t="s">
        <v>404</v>
      </c>
      <c r="I1234" s="12" t="s">
        <v>404</v>
      </c>
      <c r="J1234" s="12" t="s">
        <v>3328</v>
      </c>
      <c r="K1234" s="12" t="s">
        <v>123</v>
      </c>
      <c r="L1234" s="12" t="s">
        <v>1146</v>
      </c>
      <c r="M1234" s="12" t="s">
        <v>376</v>
      </c>
      <c r="N1234" s="13">
        <v>5.2178000000000004</v>
      </c>
      <c r="O1234" s="13">
        <v>5.2178000000000004</v>
      </c>
      <c r="P1234" s="13">
        <v>5.2178000000000004</v>
      </c>
      <c r="Q1234" s="13">
        <v>5.2178000000000004</v>
      </c>
      <c r="R1234" s="13">
        <v>5.2178000000000004</v>
      </c>
      <c r="S1234" s="13">
        <v>5.2178000000000004</v>
      </c>
      <c r="T1234" s="13">
        <v>5.2178000000000004</v>
      </c>
      <c r="U1234" s="13">
        <v>5.2178000000000004</v>
      </c>
      <c r="V1234" s="13">
        <v>5.2178000000000004</v>
      </c>
      <c r="W1234" s="13">
        <v>5.2178000000000004</v>
      </c>
      <c r="X1234" s="13">
        <v>5.2178000000000004</v>
      </c>
      <c r="Y1234" s="30">
        <v>5.2178000000000004</v>
      </c>
      <c r="Z1234" s="14">
        <v>62.613599999999998</v>
      </c>
      <c r="AA1234" s="13">
        <v>5.2178000000000004</v>
      </c>
      <c r="AB1234" s="13">
        <v>5.2178000000000004</v>
      </c>
      <c r="AC1234" s="42">
        <f t="shared" si="77"/>
        <v>10.435600000000001</v>
      </c>
      <c r="AD1234" s="42">
        <f t="shared" si="78"/>
        <v>0</v>
      </c>
      <c r="AE1234" s="42">
        <f t="shared" si="79"/>
        <v>0</v>
      </c>
      <c r="AF1234" s="42">
        <f t="shared" si="80"/>
        <v>0</v>
      </c>
    </row>
    <row r="1235" spans="1:32" hidden="1" x14ac:dyDescent="0.15">
      <c r="A1235" s="12" t="s">
        <v>3329</v>
      </c>
      <c r="B1235" s="12">
        <v>55</v>
      </c>
      <c r="C1235" s="12" t="s">
        <v>413</v>
      </c>
      <c r="D1235" s="12" t="s">
        <v>6</v>
      </c>
      <c r="E1235" s="12" t="s">
        <v>6</v>
      </c>
      <c r="F1235" s="12" t="s">
        <v>352</v>
      </c>
      <c r="G1235" s="12" t="s">
        <v>3159</v>
      </c>
      <c r="H1235" s="12" t="s">
        <v>404</v>
      </c>
      <c r="I1235" s="12" t="s">
        <v>404</v>
      </c>
      <c r="J1235" s="12" t="s">
        <v>3330</v>
      </c>
      <c r="K1235" s="12" t="s">
        <v>123</v>
      </c>
      <c r="L1235" s="12" t="s">
        <v>1146</v>
      </c>
      <c r="M1235" s="12" t="s">
        <v>376</v>
      </c>
      <c r="N1235" s="13">
        <v>3.4350000000000001</v>
      </c>
      <c r="O1235" s="13">
        <v>3.4350000000000001</v>
      </c>
      <c r="P1235" s="13">
        <v>3.4350000000000001</v>
      </c>
      <c r="Q1235" s="13">
        <v>3.4350000000000001</v>
      </c>
      <c r="R1235" s="13">
        <v>3.4350000000000001</v>
      </c>
      <c r="S1235" s="13">
        <v>3.4350000000000001</v>
      </c>
      <c r="T1235" s="13">
        <v>3.4350000000000001</v>
      </c>
      <c r="U1235" s="13">
        <v>3.4350000000000001</v>
      </c>
      <c r="V1235" s="13">
        <v>3.4350000000000001</v>
      </c>
      <c r="W1235" s="13">
        <v>3.4350000000000001</v>
      </c>
      <c r="X1235" s="13">
        <v>3.4350000000000001</v>
      </c>
      <c r="Y1235" s="30">
        <v>3.4350000000000001</v>
      </c>
      <c r="Z1235" s="14">
        <v>41.22</v>
      </c>
      <c r="AA1235" s="13">
        <v>3.4350000000000001</v>
      </c>
      <c r="AB1235" s="13">
        <v>3.4350000000000001</v>
      </c>
      <c r="AC1235" s="42">
        <f t="shared" si="77"/>
        <v>6.87</v>
      </c>
      <c r="AD1235" s="42">
        <f t="shared" si="78"/>
        <v>0</v>
      </c>
      <c r="AE1235" s="42">
        <f t="shared" si="79"/>
        <v>0</v>
      </c>
      <c r="AF1235" s="42">
        <f t="shared" si="80"/>
        <v>0</v>
      </c>
    </row>
    <row r="1236" spans="1:32" hidden="1" x14ac:dyDescent="0.15">
      <c r="A1236" s="12" t="s">
        <v>3331</v>
      </c>
      <c r="B1236" s="12">
        <v>55</v>
      </c>
      <c r="C1236" s="12" t="s">
        <v>413</v>
      </c>
      <c r="D1236" s="12" t="s">
        <v>6</v>
      </c>
      <c r="E1236" s="12" t="s">
        <v>6</v>
      </c>
      <c r="F1236" s="12" t="s">
        <v>352</v>
      </c>
      <c r="G1236" s="12" t="s">
        <v>3159</v>
      </c>
      <c r="H1236" s="12" t="s">
        <v>404</v>
      </c>
      <c r="I1236" s="12" t="s">
        <v>404</v>
      </c>
      <c r="J1236" s="12" t="s">
        <v>3332</v>
      </c>
      <c r="K1236" s="12" t="s">
        <v>123</v>
      </c>
      <c r="L1236" s="12" t="s">
        <v>1146</v>
      </c>
      <c r="M1236" s="12" t="s">
        <v>376</v>
      </c>
      <c r="N1236" s="13">
        <v>4.2214999999999998</v>
      </c>
      <c r="O1236" s="13">
        <v>4.2214999999999998</v>
      </c>
      <c r="P1236" s="13">
        <v>4.2214999999999998</v>
      </c>
      <c r="Q1236" s="13">
        <v>4.2214999999999998</v>
      </c>
      <c r="R1236" s="13">
        <v>4.2214999999999998</v>
      </c>
      <c r="S1236" s="13">
        <v>4.2214999999999998</v>
      </c>
      <c r="T1236" s="13">
        <v>4.2214999999999998</v>
      </c>
      <c r="U1236" s="13">
        <v>4.2214999999999998</v>
      </c>
      <c r="V1236" s="13">
        <v>4.2214999999999998</v>
      </c>
      <c r="W1236" s="13">
        <v>4.2214999999999998</v>
      </c>
      <c r="X1236" s="13">
        <v>4.2214999999999998</v>
      </c>
      <c r="Y1236" s="30">
        <v>4.2214999999999998</v>
      </c>
      <c r="Z1236" s="14">
        <v>50.658000000000001</v>
      </c>
      <c r="AA1236" s="13">
        <v>4.2214999999999998</v>
      </c>
      <c r="AB1236" s="13">
        <v>4.2214999999999998</v>
      </c>
      <c r="AC1236" s="42">
        <f t="shared" si="77"/>
        <v>8.4429999999999996</v>
      </c>
      <c r="AD1236" s="42">
        <f t="shared" si="78"/>
        <v>0</v>
      </c>
      <c r="AE1236" s="42">
        <f t="shared" si="79"/>
        <v>0</v>
      </c>
      <c r="AF1236" s="42">
        <f t="shared" si="80"/>
        <v>0</v>
      </c>
    </row>
    <row r="1237" spans="1:32" hidden="1" x14ac:dyDescent="0.15">
      <c r="A1237" s="12" t="s">
        <v>3333</v>
      </c>
      <c r="B1237" s="12">
        <v>55</v>
      </c>
      <c r="C1237" s="12" t="s">
        <v>413</v>
      </c>
      <c r="D1237" s="12" t="s">
        <v>6</v>
      </c>
      <c r="E1237" s="12" t="s">
        <v>6</v>
      </c>
      <c r="F1237" s="12" t="s">
        <v>352</v>
      </c>
      <c r="G1237" s="12" t="s">
        <v>3334</v>
      </c>
      <c r="H1237" s="12" t="s">
        <v>404</v>
      </c>
      <c r="I1237" s="12" t="s">
        <v>404</v>
      </c>
      <c r="J1237" s="12" t="s">
        <v>123</v>
      </c>
      <c r="K1237" s="12" t="s">
        <v>123</v>
      </c>
      <c r="L1237" s="12" t="s">
        <v>1146</v>
      </c>
      <c r="M1237" s="12" t="s">
        <v>376</v>
      </c>
      <c r="N1237" s="13">
        <v>1.7310000000000001</v>
      </c>
      <c r="O1237" s="13">
        <v>1.7310000000000001</v>
      </c>
      <c r="P1237" s="13">
        <v>1.7310000000000001</v>
      </c>
      <c r="Q1237" s="13">
        <v>1.7310000000000001</v>
      </c>
      <c r="R1237" s="13">
        <v>1.7310000000000001</v>
      </c>
      <c r="S1237" s="13">
        <v>1.7310000000000001</v>
      </c>
      <c r="T1237" s="13">
        <v>1.7310000000000001</v>
      </c>
      <c r="U1237" s="13">
        <v>1.7310000000000001</v>
      </c>
      <c r="V1237" s="13">
        <v>1.7310000000000001</v>
      </c>
      <c r="W1237" s="13">
        <v>1.7310000000000001</v>
      </c>
      <c r="X1237" s="13">
        <v>1.7310000000000001</v>
      </c>
      <c r="Y1237" s="30">
        <v>1.7310000000000001</v>
      </c>
      <c r="Z1237" s="14">
        <v>20.771999999999998</v>
      </c>
      <c r="AA1237" s="13">
        <v>1.7310000000000001</v>
      </c>
      <c r="AB1237" s="13">
        <v>1.7310000000000001</v>
      </c>
      <c r="AC1237" s="42">
        <f t="shared" si="77"/>
        <v>3.4620000000000002</v>
      </c>
      <c r="AD1237" s="42">
        <f t="shared" si="78"/>
        <v>0</v>
      </c>
      <c r="AE1237" s="42">
        <f t="shared" si="79"/>
        <v>0</v>
      </c>
      <c r="AF1237" s="42">
        <f t="shared" si="80"/>
        <v>0</v>
      </c>
    </row>
    <row r="1238" spans="1:32" hidden="1" x14ac:dyDescent="0.15">
      <c r="A1238" s="12" t="s">
        <v>3335</v>
      </c>
      <c r="B1238" s="12">
        <v>55</v>
      </c>
      <c r="C1238" s="12" t="s">
        <v>413</v>
      </c>
      <c r="D1238" s="12" t="s">
        <v>6</v>
      </c>
      <c r="E1238" s="12" t="s">
        <v>6</v>
      </c>
      <c r="F1238" s="12" t="s">
        <v>352</v>
      </c>
      <c r="G1238" s="12" t="s">
        <v>3159</v>
      </c>
      <c r="H1238" s="12" t="s">
        <v>404</v>
      </c>
      <c r="I1238" s="12" t="s">
        <v>404</v>
      </c>
      <c r="J1238" s="12" t="s">
        <v>3336</v>
      </c>
      <c r="K1238" s="12" t="s">
        <v>123</v>
      </c>
      <c r="L1238" s="12" t="s">
        <v>1146</v>
      </c>
      <c r="M1238" s="12" t="s">
        <v>376</v>
      </c>
      <c r="N1238" s="13">
        <v>4.2214999999999998</v>
      </c>
      <c r="O1238" s="13">
        <v>4.2214999999999998</v>
      </c>
      <c r="P1238" s="13">
        <v>4.2214999999999998</v>
      </c>
      <c r="Q1238" s="13">
        <v>4.2214999999999998</v>
      </c>
      <c r="R1238" s="13">
        <v>4.2214999999999998</v>
      </c>
      <c r="S1238" s="13">
        <v>4.2214999999999998</v>
      </c>
      <c r="T1238" s="13">
        <v>4.2214999999999998</v>
      </c>
      <c r="U1238" s="13">
        <v>4.2214999999999998</v>
      </c>
      <c r="V1238" s="13">
        <v>4.2214999999999998</v>
      </c>
      <c r="W1238" s="13">
        <v>4.2214999999999998</v>
      </c>
      <c r="X1238" s="13">
        <v>4.2214999999999998</v>
      </c>
      <c r="Y1238" s="30">
        <v>4.2214999999999998</v>
      </c>
      <c r="Z1238" s="14">
        <v>50.658000000000001</v>
      </c>
      <c r="AA1238" s="13">
        <v>4.2214999999999998</v>
      </c>
      <c r="AB1238" s="13">
        <v>4.2214999999999998</v>
      </c>
      <c r="AC1238" s="42">
        <f t="shared" si="77"/>
        <v>8.4429999999999996</v>
      </c>
      <c r="AD1238" s="42">
        <f t="shared" si="78"/>
        <v>0</v>
      </c>
      <c r="AE1238" s="42">
        <f t="shared" si="79"/>
        <v>0</v>
      </c>
      <c r="AF1238" s="42">
        <f t="shared" si="80"/>
        <v>0</v>
      </c>
    </row>
    <row r="1239" spans="1:32" hidden="1" x14ac:dyDescent="0.15">
      <c r="A1239" s="12" t="s">
        <v>3337</v>
      </c>
      <c r="B1239" s="12">
        <v>55</v>
      </c>
      <c r="C1239" s="12" t="s">
        <v>413</v>
      </c>
      <c r="D1239" s="12" t="s">
        <v>6</v>
      </c>
      <c r="E1239" s="12" t="s">
        <v>6</v>
      </c>
      <c r="F1239" s="12" t="s">
        <v>352</v>
      </c>
      <c r="G1239" s="12" t="s">
        <v>3159</v>
      </c>
      <c r="H1239" s="12" t="s">
        <v>404</v>
      </c>
      <c r="I1239" s="12" t="s">
        <v>404</v>
      </c>
      <c r="J1239" s="12" t="s">
        <v>3338</v>
      </c>
      <c r="K1239" s="12" t="s">
        <v>123</v>
      </c>
      <c r="L1239" s="12" t="s">
        <v>1146</v>
      </c>
      <c r="M1239" s="12" t="s">
        <v>376</v>
      </c>
      <c r="N1239" s="13">
        <v>4.2214999999999998</v>
      </c>
      <c r="O1239" s="13">
        <v>4.2214999999999998</v>
      </c>
      <c r="P1239" s="13">
        <v>4.2214999999999998</v>
      </c>
      <c r="Q1239" s="13">
        <v>4.2214999999999998</v>
      </c>
      <c r="R1239" s="13">
        <v>4.2214999999999998</v>
      </c>
      <c r="S1239" s="13">
        <v>4.2214999999999998</v>
      </c>
      <c r="T1239" s="13">
        <v>4.2214999999999998</v>
      </c>
      <c r="U1239" s="13">
        <v>4.2214999999999998</v>
      </c>
      <c r="V1239" s="13">
        <v>4.2214999999999998</v>
      </c>
      <c r="W1239" s="13">
        <v>4.2214999999999998</v>
      </c>
      <c r="X1239" s="13">
        <v>4.2214999999999998</v>
      </c>
      <c r="Y1239" s="30">
        <v>4.2214999999999998</v>
      </c>
      <c r="Z1239" s="14">
        <v>50.658000000000001</v>
      </c>
      <c r="AA1239" s="13">
        <v>4.2214999999999998</v>
      </c>
      <c r="AB1239" s="13">
        <v>4.2214999999999998</v>
      </c>
      <c r="AC1239" s="42">
        <f t="shared" si="77"/>
        <v>8.4429999999999996</v>
      </c>
      <c r="AD1239" s="42">
        <f t="shared" si="78"/>
        <v>0</v>
      </c>
      <c r="AE1239" s="42">
        <f t="shared" si="79"/>
        <v>0</v>
      </c>
      <c r="AF1239" s="42">
        <f t="shared" si="80"/>
        <v>0</v>
      </c>
    </row>
    <row r="1240" spans="1:32" hidden="1" x14ac:dyDescent="0.15">
      <c r="A1240" s="12" t="s">
        <v>3339</v>
      </c>
      <c r="B1240" s="12">
        <v>55</v>
      </c>
      <c r="C1240" s="12" t="s">
        <v>413</v>
      </c>
      <c r="D1240" s="12" t="s">
        <v>6</v>
      </c>
      <c r="E1240" s="12" t="s">
        <v>6</v>
      </c>
      <c r="F1240" s="12" t="s">
        <v>352</v>
      </c>
      <c r="G1240" s="12" t="s">
        <v>3159</v>
      </c>
      <c r="H1240" s="12" t="s">
        <v>404</v>
      </c>
      <c r="I1240" s="12" t="s">
        <v>404</v>
      </c>
      <c r="J1240" s="12" t="s">
        <v>3340</v>
      </c>
      <c r="K1240" s="12" t="s">
        <v>123</v>
      </c>
      <c r="L1240" s="12" t="s">
        <v>1146</v>
      </c>
      <c r="M1240" s="12" t="s">
        <v>376</v>
      </c>
      <c r="N1240" s="13">
        <v>5.9080450000000004</v>
      </c>
      <c r="O1240" s="13">
        <v>5.9080450000000004</v>
      </c>
      <c r="P1240" s="13">
        <v>5.9080450000000004</v>
      </c>
      <c r="Q1240" s="13">
        <v>5.9080450000000004</v>
      </c>
      <c r="R1240" s="13">
        <v>5.9080450000000004</v>
      </c>
      <c r="S1240" s="13">
        <v>5.9080450000000004</v>
      </c>
      <c r="T1240" s="13">
        <v>5.9080450000000004</v>
      </c>
      <c r="U1240" s="13">
        <v>5.9080450000000004</v>
      </c>
      <c r="V1240" s="13">
        <v>5.9080450000000004</v>
      </c>
      <c r="W1240" s="13">
        <v>5.9080450000000004</v>
      </c>
      <c r="X1240" s="13">
        <v>5.9080450000000004</v>
      </c>
      <c r="Y1240" s="30">
        <v>5.9080450000000004</v>
      </c>
      <c r="Z1240" s="14">
        <v>70.896540000000002</v>
      </c>
      <c r="AA1240" s="13">
        <v>5.9080450000000004</v>
      </c>
      <c r="AB1240" s="13">
        <v>5.9080450000000004</v>
      </c>
      <c r="AC1240" s="42">
        <f t="shared" si="77"/>
        <v>11.816090000000001</v>
      </c>
      <c r="AD1240" s="42">
        <f t="shared" si="78"/>
        <v>0</v>
      </c>
      <c r="AE1240" s="42">
        <f t="shared" si="79"/>
        <v>0</v>
      </c>
      <c r="AF1240" s="42">
        <f t="shared" si="80"/>
        <v>0</v>
      </c>
    </row>
    <row r="1241" spans="1:32" hidden="1" x14ac:dyDescent="0.15">
      <c r="A1241" s="12" t="s">
        <v>3341</v>
      </c>
      <c r="B1241" s="12">
        <v>55</v>
      </c>
      <c r="C1241" s="12" t="s">
        <v>413</v>
      </c>
      <c r="D1241" s="12" t="s">
        <v>6</v>
      </c>
      <c r="E1241" s="12" t="s">
        <v>6</v>
      </c>
      <c r="F1241" s="12" t="s">
        <v>352</v>
      </c>
      <c r="G1241" s="12" t="s">
        <v>3159</v>
      </c>
      <c r="H1241" s="12" t="s">
        <v>404</v>
      </c>
      <c r="I1241" s="12" t="s">
        <v>404</v>
      </c>
      <c r="J1241" s="12" t="s">
        <v>3342</v>
      </c>
      <c r="K1241" s="12" t="s">
        <v>123</v>
      </c>
      <c r="L1241" s="12" t="s">
        <v>1146</v>
      </c>
      <c r="M1241" s="12" t="s">
        <v>376</v>
      </c>
      <c r="N1241" s="13">
        <v>4.2214999999999998</v>
      </c>
      <c r="O1241" s="13">
        <v>4.2214999999999998</v>
      </c>
      <c r="P1241" s="13">
        <v>4.2214999999999998</v>
      </c>
      <c r="Q1241" s="13">
        <v>4.2214999999999998</v>
      </c>
      <c r="R1241" s="13">
        <v>4.2214999999999998</v>
      </c>
      <c r="S1241" s="13">
        <v>4.2214999999999998</v>
      </c>
      <c r="T1241" s="13">
        <v>4.2214999999999998</v>
      </c>
      <c r="U1241" s="13">
        <v>4.2214999999999998</v>
      </c>
      <c r="V1241" s="13">
        <v>4.2214999999999998</v>
      </c>
      <c r="W1241" s="13">
        <v>4.2214999999999998</v>
      </c>
      <c r="X1241" s="13">
        <v>4.2214999999999998</v>
      </c>
      <c r="Y1241" s="30">
        <v>4.2214999999999998</v>
      </c>
      <c r="Z1241" s="14">
        <v>50.658000000000001</v>
      </c>
      <c r="AA1241" s="13">
        <v>4.2214999999999998</v>
      </c>
      <c r="AB1241" s="13">
        <v>4.2214999999999998</v>
      </c>
      <c r="AC1241" s="42">
        <f t="shared" si="77"/>
        <v>8.4429999999999996</v>
      </c>
      <c r="AD1241" s="42">
        <f t="shared" si="78"/>
        <v>0</v>
      </c>
      <c r="AE1241" s="42">
        <f t="shared" si="79"/>
        <v>0</v>
      </c>
      <c r="AF1241" s="42">
        <f t="shared" si="80"/>
        <v>0</v>
      </c>
    </row>
    <row r="1242" spans="1:32" hidden="1" x14ac:dyDescent="0.15">
      <c r="A1242" s="12" t="s">
        <v>3343</v>
      </c>
      <c r="B1242" s="12">
        <v>55</v>
      </c>
      <c r="C1242" s="12" t="s">
        <v>413</v>
      </c>
      <c r="D1242" s="12" t="s">
        <v>6</v>
      </c>
      <c r="E1242" s="12" t="s">
        <v>6</v>
      </c>
      <c r="F1242" s="12" t="s">
        <v>352</v>
      </c>
      <c r="G1242" s="12" t="s">
        <v>3344</v>
      </c>
      <c r="H1242" s="12" t="s">
        <v>404</v>
      </c>
      <c r="I1242" s="12" t="s">
        <v>404</v>
      </c>
      <c r="J1242" s="12" t="s">
        <v>3345</v>
      </c>
      <c r="K1242" s="12" t="s">
        <v>123</v>
      </c>
      <c r="L1242" s="12" t="s">
        <v>1146</v>
      </c>
      <c r="M1242" s="12" t="s">
        <v>376</v>
      </c>
      <c r="N1242" s="13">
        <v>5.0637270000000001</v>
      </c>
      <c r="O1242" s="13">
        <v>5.0637270000000001</v>
      </c>
      <c r="P1242" s="13">
        <v>5.0637270000000001</v>
      </c>
      <c r="Q1242" s="13">
        <v>5.0637270000000001</v>
      </c>
      <c r="R1242" s="13">
        <v>5.0637270000000001</v>
      </c>
      <c r="S1242" s="13">
        <v>5.0637270000000001</v>
      </c>
      <c r="T1242" s="13">
        <v>5.0637270000000001</v>
      </c>
      <c r="U1242" s="13">
        <v>5.0637270000000001</v>
      </c>
      <c r="V1242" s="13">
        <v>5.0637270000000001</v>
      </c>
      <c r="W1242" s="13">
        <v>5.0637270000000001</v>
      </c>
      <c r="X1242" s="13">
        <v>5.0637270000000001</v>
      </c>
      <c r="Y1242" s="30">
        <v>5.0637270000000001</v>
      </c>
      <c r="Z1242" s="14">
        <v>60.764724000000001</v>
      </c>
      <c r="AA1242" s="13">
        <v>5.0637270000000001</v>
      </c>
      <c r="AB1242" s="13">
        <v>5.0637270000000001</v>
      </c>
      <c r="AC1242" s="42">
        <f t="shared" si="77"/>
        <v>10.127454</v>
      </c>
      <c r="AD1242" s="42">
        <f t="shared" si="78"/>
        <v>0</v>
      </c>
      <c r="AE1242" s="42">
        <f t="shared" si="79"/>
        <v>0</v>
      </c>
      <c r="AF1242" s="42">
        <f t="shared" si="80"/>
        <v>0</v>
      </c>
    </row>
    <row r="1243" spans="1:32" hidden="1" x14ac:dyDescent="0.15">
      <c r="A1243" s="12" t="s">
        <v>3346</v>
      </c>
      <c r="B1243" s="12">
        <v>55</v>
      </c>
      <c r="C1243" s="12" t="s">
        <v>413</v>
      </c>
      <c r="D1243" s="12" t="s">
        <v>6</v>
      </c>
      <c r="E1243" s="12" t="s">
        <v>6</v>
      </c>
      <c r="F1243" s="12" t="s">
        <v>352</v>
      </c>
      <c r="G1243" s="12" t="s">
        <v>3159</v>
      </c>
      <c r="H1243" s="12" t="s">
        <v>404</v>
      </c>
      <c r="I1243" s="12" t="s">
        <v>404</v>
      </c>
      <c r="J1243" s="12" t="s">
        <v>3347</v>
      </c>
      <c r="K1243" s="12" t="s">
        <v>123</v>
      </c>
      <c r="L1243" s="12" t="s">
        <v>1146</v>
      </c>
      <c r="M1243" s="12" t="s">
        <v>376</v>
      </c>
      <c r="N1243" s="13">
        <v>5.2178000000000004</v>
      </c>
      <c r="O1243" s="13">
        <v>5.2178000000000004</v>
      </c>
      <c r="P1243" s="13">
        <v>5.2178000000000004</v>
      </c>
      <c r="Q1243" s="13">
        <v>5.2178000000000004</v>
      </c>
      <c r="R1243" s="13">
        <v>5.2178000000000004</v>
      </c>
      <c r="S1243" s="13">
        <v>5.2178000000000004</v>
      </c>
      <c r="T1243" s="13">
        <v>5.2178000000000004</v>
      </c>
      <c r="U1243" s="13">
        <v>5.2178000000000004</v>
      </c>
      <c r="V1243" s="13">
        <v>5.2178000000000004</v>
      </c>
      <c r="W1243" s="13">
        <v>5.2178000000000004</v>
      </c>
      <c r="X1243" s="13">
        <v>5.2178000000000004</v>
      </c>
      <c r="Y1243" s="30">
        <v>5.2178000000000004</v>
      </c>
      <c r="Z1243" s="14">
        <v>62.613599999999998</v>
      </c>
      <c r="AA1243" s="13">
        <v>5.2178000000000004</v>
      </c>
      <c r="AB1243" s="13">
        <v>5.2178000000000004</v>
      </c>
      <c r="AC1243" s="42">
        <f t="shared" si="77"/>
        <v>10.435600000000001</v>
      </c>
      <c r="AD1243" s="42">
        <f t="shared" si="78"/>
        <v>0</v>
      </c>
      <c r="AE1243" s="42">
        <f t="shared" si="79"/>
        <v>0</v>
      </c>
      <c r="AF1243" s="42">
        <f t="shared" si="80"/>
        <v>0</v>
      </c>
    </row>
    <row r="1244" spans="1:32" hidden="1" x14ac:dyDescent="0.15">
      <c r="A1244" s="12" t="s">
        <v>3348</v>
      </c>
      <c r="B1244" s="12">
        <v>55</v>
      </c>
      <c r="C1244" s="12" t="s">
        <v>413</v>
      </c>
      <c r="D1244" s="12" t="s">
        <v>6</v>
      </c>
      <c r="E1244" s="12" t="s">
        <v>6</v>
      </c>
      <c r="F1244" s="12" t="s">
        <v>352</v>
      </c>
      <c r="G1244" s="12" t="s">
        <v>3159</v>
      </c>
      <c r="H1244" s="12" t="s">
        <v>404</v>
      </c>
      <c r="I1244" s="12" t="s">
        <v>404</v>
      </c>
      <c r="J1244" s="12" t="s">
        <v>3349</v>
      </c>
      <c r="K1244" s="12" t="s">
        <v>123</v>
      </c>
      <c r="L1244" s="12" t="s">
        <v>1146</v>
      </c>
      <c r="M1244" s="12" t="s">
        <v>376</v>
      </c>
      <c r="N1244" s="13">
        <v>4.2214999999999998</v>
      </c>
      <c r="O1244" s="13">
        <v>4.2214999999999998</v>
      </c>
      <c r="P1244" s="13">
        <v>4.2214999999999998</v>
      </c>
      <c r="Q1244" s="13">
        <v>4.2214999999999998</v>
      </c>
      <c r="R1244" s="13">
        <v>4.2214999999999998</v>
      </c>
      <c r="S1244" s="13">
        <v>4.2214999999999998</v>
      </c>
      <c r="T1244" s="13">
        <v>4.2214999999999998</v>
      </c>
      <c r="U1244" s="13">
        <v>4.2214999999999998</v>
      </c>
      <c r="V1244" s="13">
        <v>4.2214999999999998</v>
      </c>
      <c r="W1244" s="13">
        <v>4.2214999999999998</v>
      </c>
      <c r="X1244" s="13">
        <v>4.2214999999999998</v>
      </c>
      <c r="Y1244" s="30">
        <v>4.2214999999999998</v>
      </c>
      <c r="Z1244" s="14">
        <v>50.658000000000001</v>
      </c>
      <c r="AA1244" s="13">
        <v>4.2214999999999998</v>
      </c>
      <c r="AB1244" s="13">
        <v>4.2214999999999998</v>
      </c>
      <c r="AC1244" s="42">
        <f t="shared" si="77"/>
        <v>8.4429999999999996</v>
      </c>
      <c r="AD1244" s="42">
        <f t="shared" si="78"/>
        <v>0</v>
      </c>
      <c r="AE1244" s="42">
        <f t="shared" si="79"/>
        <v>0</v>
      </c>
      <c r="AF1244" s="42">
        <f t="shared" si="80"/>
        <v>0</v>
      </c>
    </row>
    <row r="1245" spans="1:32" hidden="1" x14ac:dyDescent="0.15">
      <c r="A1245" s="12" t="s">
        <v>3350</v>
      </c>
      <c r="B1245" s="12">
        <v>55</v>
      </c>
      <c r="C1245" s="12" t="s">
        <v>413</v>
      </c>
      <c r="D1245" s="12" t="s">
        <v>6</v>
      </c>
      <c r="E1245" s="12" t="s">
        <v>6</v>
      </c>
      <c r="F1245" s="12" t="s">
        <v>352</v>
      </c>
      <c r="G1245" s="12" t="s">
        <v>3159</v>
      </c>
      <c r="H1245" s="12" t="s">
        <v>404</v>
      </c>
      <c r="I1245" s="12" t="s">
        <v>404</v>
      </c>
      <c r="J1245" s="12" t="s">
        <v>3351</v>
      </c>
      <c r="K1245" s="12" t="s">
        <v>123</v>
      </c>
      <c r="L1245" s="12" t="s">
        <v>1146</v>
      </c>
      <c r="M1245" s="12" t="s">
        <v>376</v>
      </c>
      <c r="N1245" s="13">
        <v>6.3861670000000004</v>
      </c>
      <c r="O1245" s="13">
        <v>6.3861670000000004</v>
      </c>
      <c r="P1245" s="13">
        <v>6.3861670000000004</v>
      </c>
      <c r="Q1245" s="13">
        <v>6.3861670000000004</v>
      </c>
      <c r="R1245" s="13">
        <v>6.3861670000000004</v>
      </c>
      <c r="S1245" s="13">
        <v>6.3861670000000004</v>
      </c>
      <c r="T1245" s="13">
        <v>6.3861670000000004</v>
      </c>
      <c r="U1245" s="13">
        <v>6.3861670000000004</v>
      </c>
      <c r="V1245" s="13">
        <v>6.3861670000000004</v>
      </c>
      <c r="W1245" s="13">
        <v>6.3861670000000004</v>
      </c>
      <c r="X1245" s="13">
        <v>6.3861670000000004</v>
      </c>
      <c r="Y1245" s="30">
        <v>6.3861670000000004</v>
      </c>
      <c r="Z1245" s="14">
        <v>76.634004000000004</v>
      </c>
      <c r="AA1245" s="13">
        <v>6.3861670000000004</v>
      </c>
      <c r="AB1245" s="13">
        <v>6.3861670000000004</v>
      </c>
      <c r="AC1245" s="42">
        <f t="shared" si="77"/>
        <v>12.772334000000001</v>
      </c>
      <c r="AD1245" s="42">
        <f t="shared" si="78"/>
        <v>0</v>
      </c>
      <c r="AE1245" s="42">
        <f t="shared" si="79"/>
        <v>0</v>
      </c>
      <c r="AF1245" s="42">
        <f t="shared" si="80"/>
        <v>0</v>
      </c>
    </row>
    <row r="1246" spans="1:32" hidden="1" x14ac:dyDescent="0.15">
      <c r="A1246" s="12" t="s">
        <v>3352</v>
      </c>
      <c r="B1246" s="12">
        <v>55</v>
      </c>
      <c r="C1246" s="12" t="s">
        <v>413</v>
      </c>
      <c r="D1246" s="12" t="s">
        <v>6</v>
      </c>
      <c r="E1246" s="12" t="s">
        <v>6</v>
      </c>
      <c r="F1246" s="12" t="s">
        <v>352</v>
      </c>
      <c r="G1246" s="12" t="s">
        <v>3159</v>
      </c>
      <c r="H1246" s="12" t="s">
        <v>404</v>
      </c>
      <c r="I1246" s="12" t="s">
        <v>404</v>
      </c>
      <c r="J1246" s="12" t="s">
        <v>3353</v>
      </c>
      <c r="K1246" s="12" t="s">
        <v>123</v>
      </c>
      <c r="L1246" s="12" t="s">
        <v>1146</v>
      </c>
      <c r="M1246" s="12" t="s">
        <v>376</v>
      </c>
      <c r="N1246" s="13">
        <v>4.2214999999999998</v>
      </c>
      <c r="O1246" s="13">
        <v>4.2214999999999998</v>
      </c>
      <c r="P1246" s="13">
        <v>4.2214999999999998</v>
      </c>
      <c r="Q1246" s="13">
        <v>4.2214999999999998</v>
      </c>
      <c r="R1246" s="13">
        <v>4.2214999999999998</v>
      </c>
      <c r="S1246" s="13">
        <v>4.2214999999999998</v>
      </c>
      <c r="T1246" s="13">
        <v>4.2214999999999998</v>
      </c>
      <c r="U1246" s="13">
        <v>4.2214999999999998</v>
      </c>
      <c r="V1246" s="13">
        <v>4.2214999999999998</v>
      </c>
      <c r="W1246" s="13">
        <v>4.2214999999999998</v>
      </c>
      <c r="X1246" s="13">
        <v>4.2214999999999998</v>
      </c>
      <c r="Y1246" s="30">
        <v>4.2214999999999998</v>
      </c>
      <c r="Z1246" s="14">
        <v>50.658000000000001</v>
      </c>
      <c r="AA1246" s="13">
        <v>4.2214999999999998</v>
      </c>
      <c r="AB1246" s="13">
        <v>4.2214999999999998</v>
      </c>
      <c r="AC1246" s="42">
        <f t="shared" si="77"/>
        <v>8.4429999999999996</v>
      </c>
      <c r="AD1246" s="42">
        <f t="shared" si="78"/>
        <v>0</v>
      </c>
      <c r="AE1246" s="42">
        <f t="shared" si="79"/>
        <v>0</v>
      </c>
      <c r="AF1246" s="42">
        <f t="shared" si="80"/>
        <v>0</v>
      </c>
    </row>
    <row r="1247" spans="1:32" hidden="1" x14ac:dyDescent="0.15">
      <c r="A1247" s="12" t="s">
        <v>3354</v>
      </c>
      <c r="B1247" s="12">
        <v>55</v>
      </c>
      <c r="C1247" s="12" t="s">
        <v>413</v>
      </c>
      <c r="D1247" s="12" t="s">
        <v>6</v>
      </c>
      <c r="E1247" s="12" t="s">
        <v>6</v>
      </c>
      <c r="F1247" s="12" t="s">
        <v>352</v>
      </c>
      <c r="G1247" s="12" t="s">
        <v>3355</v>
      </c>
      <c r="H1247" s="12" t="s">
        <v>404</v>
      </c>
      <c r="I1247" s="12" t="s">
        <v>404</v>
      </c>
      <c r="J1247" s="12" t="s">
        <v>123</v>
      </c>
      <c r="K1247" s="12" t="s">
        <v>123</v>
      </c>
      <c r="L1247" s="12" t="s">
        <v>1146</v>
      </c>
      <c r="M1247" s="12" t="s">
        <v>376</v>
      </c>
      <c r="N1247" s="13">
        <v>481.69393600000001</v>
      </c>
      <c r="O1247" s="13">
        <v>481.69393600000001</v>
      </c>
      <c r="P1247" s="13">
        <v>481.69393600000001</v>
      </c>
      <c r="Q1247" s="13">
        <v>481.69393600000001</v>
      </c>
      <c r="R1247" s="13">
        <v>481.69393600000001</v>
      </c>
      <c r="S1247" s="13">
        <v>500.52220399999999</v>
      </c>
      <c r="T1247" s="13">
        <v>483.85233599999998</v>
      </c>
      <c r="U1247" s="13">
        <v>483.85233599999998</v>
      </c>
      <c r="V1247" s="13">
        <v>483.85233599999998</v>
      </c>
      <c r="W1247" s="13">
        <v>483.85233599999998</v>
      </c>
      <c r="X1247" s="13">
        <v>483.85233599999998</v>
      </c>
      <c r="Y1247" s="30">
        <v>483.85233599999998</v>
      </c>
      <c r="Z1247" s="14">
        <v>5812.1058999999996</v>
      </c>
      <c r="AA1247" s="13">
        <v>483.85233599999998</v>
      </c>
      <c r="AB1247" s="13">
        <v>483.85233599999998</v>
      </c>
      <c r="AC1247" s="42">
        <f t="shared" si="77"/>
        <v>967.70467199999996</v>
      </c>
      <c r="AD1247" s="42">
        <f t="shared" si="78"/>
        <v>2.1583999999999719</v>
      </c>
      <c r="AE1247" s="42">
        <f t="shared" si="79"/>
        <v>2.1583999999999719</v>
      </c>
      <c r="AF1247" s="42">
        <f t="shared" si="80"/>
        <v>4.3167999999999438</v>
      </c>
    </row>
    <row r="1248" spans="1:32" hidden="1" x14ac:dyDescent="0.15">
      <c r="A1248" s="12" t="s">
        <v>3356</v>
      </c>
      <c r="B1248" s="12">
        <v>55</v>
      </c>
      <c r="C1248" s="12" t="s">
        <v>413</v>
      </c>
      <c r="D1248" s="12" t="s">
        <v>6</v>
      </c>
      <c r="E1248" s="12" t="s">
        <v>6</v>
      </c>
      <c r="F1248" s="12" t="s">
        <v>352</v>
      </c>
      <c r="G1248" s="12" t="s">
        <v>3357</v>
      </c>
      <c r="H1248" s="12" t="s">
        <v>404</v>
      </c>
      <c r="I1248" s="12" t="s">
        <v>404</v>
      </c>
      <c r="J1248" s="12" t="s">
        <v>3358</v>
      </c>
      <c r="K1248" s="12" t="s">
        <v>137</v>
      </c>
      <c r="L1248" s="12" t="s">
        <v>789</v>
      </c>
      <c r="M1248" s="12" t="s">
        <v>376</v>
      </c>
      <c r="N1248" s="13">
        <v>1.1870000000000001</v>
      </c>
      <c r="O1248" s="13">
        <v>1.1870000000000001</v>
      </c>
      <c r="P1248" s="13">
        <v>1.1870000000000001</v>
      </c>
      <c r="Q1248" s="13">
        <v>1.1870000000000001</v>
      </c>
      <c r="R1248" s="13">
        <v>1.1870000000000001</v>
      </c>
      <c r="S1248" s="13">
        <v>1.1870000000000001</v>
      </c>
      <c r="T1248" s="13">
        <v>1.1870000000000001</v>
      </c>
      <c r="U1248" s="13">
        <v>1.1870000000000001</v>
      </c>
      <c r="V1248" s="13">
        <v>1.1870000000000001</v>
      </c>
      <c r="W1248" s="13">
        <v>1.1870000000000001</v>
      </c>
      <c r="X1248" s="13">
        <v>1.1870000000000001</v>
      </c>
      <c r="Y1248" s="30">
        <v>1.1870000000000001</v>
      </c>
      <c r="Z1248" s="14">
        <v>14.244</v>
      </c>
      <c r="AA1248" s="13">
        <v>1.1870000000000001</v>
      </c>
      <c r="AB1248" s="13">
        <v>1.1870000000000001</v>
      </c>
      <c r="AC1248" s="42">
        <f t="shared" si="77"/>
        <v>2.3740000000000001</v>
      </c>
      <c r="AD1248" s="42">
        <f t="shared" si="78"/>
        <v>0</v>
      </c>
      <c r="AE1248" s="42">
        <f t="shared" si="79"/>
        <v>0</v>
      </c>
      <c r="AF1248" s="42">
        <f t="shared" si="80"/>
        <v>0</v>
      </c>
    </row>
    <row r="1249" spans="1:32" hidden="1" x14ac:dyDescent="0.15">
      <c r="A1249" s="12" t="s">
        <v>3359</v>
      </c>
      <c r="B1249" s="12">
        <v>55</v>
      </c>
      <c r="C1249" s="12" t="s">
        <v>413</v>
      </c>
      <c r="D1249" s="12" t="s">
        <v>6</v>
      </c>
      <c r="E1249" s="12" t="s">
        <v>6</v>
      </c>
      <c r="F1249" s="12" t="s">
        <v>352</v>
      </c>
      <c r="G1249" s="12" t="s">
        <v>3360</v>
      </c>
      <c r="H1249" s="12" t="s">
        <v>404</v>
      </c>
      <c r="I1249" s="12" t="s">
        <v>404</v>
      </c>
      <c r="J1249" s="12" t="s">
        <v>3358</v>
      </c>
      <c r="K1249" s="12" t="s">
        <v>137</v>
      </c>
      <c r="L1249" s="12" t="s">
        <v>789</v>
      </c>
      <c r="M1249" s="12" t="s">
        <v>376</v>
      </c>
      <c r="N1249" s="13">
        <v>494.82406099999997</v>
      </c>
      <c r="O1249" s="13">
        <v>494.82406099999997</v>
      </c>
      <c r="P1249" s="13">
        <v>494.82406099999997</v>
      </c>
      <c r="Q1249" s="13">
        <v>531.78892499999995</v>
      </c>
      <c r="R1249" s="13">
        <v>554.07518000000005</v>
      </c>
      <c r="S1249" s="13">
        <v>500.286856</v>
      </c>
      <c r="T1249" s="13">
        <v>499.37900200000001</v>
      </c>
      <c r="U1249" s="13">
        <v>492.66267299999998</v>
      </c>
      <c r="V1249" s="13">
        <v>488.774269</v>
      </c>
      <c r="W1249" s="13">
        <v>488.774269</v>
      </c>
      <c r="X1249" s="13">
        <v>568.67338299999994</v>
      </c>
      <c r="Y1249" s="30">
        <v>500.06595900000002</v>
      </c>
      <c r="Z1249" s="14">
        <v>6108.9526990000004</v>
      </c>
      <c r="AA1249" s="13">
        <v>500.06595900000002</v>
      </c>
      <c r="AB1249" s="13">
        <v>521.97421699999995</v>
      </c>
      <c r="AC1249" s="42">
        <f t="shared" si="77"/>
        <v>1022.040176</v>
      </c>
      <c r="AD1249" s="42">
        <f t="shared" si="78"/>
        <v>5.2418980000000488</v>
      </c>
      <c r="AE1249" s="42">
        <f t="shared" si="79"/>
        <v>27.150155999999981</v>
      </c>
      <c r="AF1249" s="42">
        <f t="shared" si="80"/>
        <v>32.39205400000003</v>
      </c>
    </row>
    <row r="1250" spans="1:32" hidden="1" x14ac:dyDescent="0.15">
      <c r="A1250" s="12" t="s">
        <v>3361</v>
      </c>
      <c r="B1250" s="12">
        <v>55</v>
      </c>
      <c r="C1250" s="12" t="s">
        <v>413</v>
      </c>
      <c r="D1250" s="12" t="s">
        <v>6</v>
      </c>
      <c r="E1250" s="12" t="s">
        <v>6</v>
      </c>
      <c r="F1250" s="12" t="s">
        <v>352</v>
      </c>
      <c r="G1250" s="12" t="s">
        <v>3362</v>
      </c>
      <c r="H1250" s="12" t="s">
        <v>404</v>
      </c>
      <c r="I1250" s="12" t="s">
        <v>404</v>
      </c>
      <c r="J1250" s="12" t="s">
        <v>3363</v>
      </c>
      <c r="K1250" s="12" t="s">
        <v>145</v>
      </c>
      <c r="L1250" s="12" t="s">
        <v>871</v>
      </c>
      <c r="M1250" s="12" t="s">
        <v>376</v>
      </c>
      <c r="N1250" s="13">
        <v>338.57142900000002</v>
      </c>
      <c r="O1250" s="13">
        <v>369.73439300000001</v>
      </c>
      <c r="P1250" s="13">
        <v>343.86467599999997</v>
      </c>
      <c r="Q1250" s="13">
        <v>352.87174399999998</v>
      </c>
      <c r="R1250" s="13">
        <v>344.72488800000002</v>
      </c>
      <c r="S1250" s="13">
        <v>341.85293200000001</v>
      </c>
      <c r="T1250" s="13">
        <v>348.571483</v>
      </c>
      <c r="U1250" s="13">
        <v>353.45096999999998</v>
      </c>
      <c r="V1250" s="13">
        <v>351.75074000000001</v>
      </c>
      <c r="W1250" s="13">
        <v>80.658071000000007</v>
      </c>
      <c r="X1250" s="13">
        <v>330.34787499999999</v>
      </c>
      <c r="Y1250" s="30">
        <v>314.426355</v>
      </c>
      <c r="Z1250" s="14">
        <v>3870.8255559999998</v>
      </c>
      <c r="AA1250" s="13">
        <v>351.89597099999997</v>
      </c>
      <c r="AB1250" s="13">
        <v>351.56918300000001</v>
      </c>
      <c r="AC1250" s="42">
        <f t="shared" si="77"/>
        <v>703.46515399999998</v>
      </c>
      <c r="AD1250" s="42">
        <f t="shared" si="78"/>
        <v>13.324541999999951</v>
      </c>
      <c r="AE1250" s="42">
        <f t="shared" si="79"/>
        <v>-18.165210000000002</v>
      </c>
      <c r="AF1250" s="42">
        <f t="shared" si="80"/>
        <v>-4.8406680000000506</v>
      </c>
    </row>
    <row r="1251" spans="1:32" hidden="1" x14ac:dyDescent="0.15">
      <c r="A1251" s="12" t="s">
        <v>3364</v>
      </c>
      <c r="B1251" s="12">
        <v>55</v>
      </c>
      <c r="C1251" s="12" t="s">
        <v>413</v>
      </c>
      <c r="D1251" s="12" t="s">
        <v>6</v>
      </c>
      <c r="E1251" s="12" t="s">
        <v>6</v>
      </c>
      <c r="F1251" s="12" t="s">
        <v>352</v>
      </c>
      <c r="G1251" s="12" t="s">
        <v>3365</v>
      </c>
      <c r="H1251" s="12" t="s">
        <v>404</v>
      </c>
      <c r="I1251" s="12" t="s">
        <v>404</v>
      </c>
      <c r="J1251" s="12" t="s">
        <v>3366</v>
      </c>
      <c r="K1251" s="12" t="s">
        <v>3366</v>
      </c>
      <c r="L1251" s="12" t="s">
        <v>403</v>
      </c>
      <c r="M1251" s="12" t="s">
        <v>358</v>
      </c>
      <c r="N1251" s="13">
        <v>2.887</v>
      </c>
      <c r="O1251" s="13">
        <v>2.887</v>
      </c>
      <c r="P1251" s="13">
        <v>2.887</v>
      </c>
      <c r="Q1251" s="13">
        <v>2.887</v>
      </c>
      <c r="R1251" s="13">
        <v>2.887</v>
      </c>
      <c r="S1251" s="13">
        <v>2.887</v>
      </c>
      <c r="T1251" s="13">
        <v>2.887</v>
      </c>
      <c r="U1251" s="13">
        <v>2.887</v>
      </c>
      <c r="V1251" s="13">
        <v>2.887</v>
      </c>
      <c r="W1251" s="13">
        <v>2.887</v>
      </c>
      <c r="X1251" s="13">
        <v>2.887</v>
      </c>
      <c r="Y1251" s="30">
        <v>2.887</v>
      </c>
      <c r="Z1251" s="14">
        <v>34.643999999999998</v>
      </c>
      <c r="AA1251" s="13">
        <v>2.887</v>
      </c>
      <c r="AB1251" s="13">
        <v>2.887</v>
      </c>
      <c r="AC1251" s="42">
        <f t="shared" si="77"/>
        <v>5.774</v>
      </c>
      <c r="AD1251" s="42">
        <f t="shared" si="78"/>
        <v>0</v>
      </c>
      <c r="AE1251" s="42">
        <f t="shared" si="79"/>
        <v>0</v>
      </c>
      <c r="AF1251" s="42">
        <f t="shared" si="80"/>
        <v>0</v>
      </c>
    </row>
    <row r="1252" spans="1:32" hidden="1" x14ac:dyDescent="0.15">
      <c r="A1252" s="12" t="s">
        <v>3367</v>
      </c>
      <c r="B1252" s="12">
        <v>55</v>
      </c>
      <c r="C1252" s="12" t="s">
        <v>413</v>
      </c>
      <c r="D1252" s="12" t="s">
        <v>6</v>
      </c>
      <c r="E1252" s="12" t="s">
        <v>6</v>
      </c>
      <c r="F1252" s="12" t="s">
        <v>352</v>
      </c>
      <c r="G1252" s="12" t="s">
        <v>3368</v>
      </c>
      <c r="H1252" s="12" t="s">
        <v>404</v>
      </c>
      <c r="I1252" s="12" t="s">
        <v>404</v>
      </c>
      <c r="J1252" s="12" t="s">
        <v>3369</v>
      </c>
      <c r="K1252" s="12" t="s">
        <v>3369</v>
      </c>
      <c r="L1252" s="12" t="s">
        <v>403</v>
      </c>
      <c r="M1252" s="12" t="s">
        <v>358</v>
      </c>
      <c r="N1252" s="13">
        <v>2.137</v>
      </c>
      <c r="O1252" s="13">
        <v>2.137</v>
      </c>
      <c r="P1252" s="13">
        <v>2.137</v>
      </c>
      <c r="Q1252" s="13">
        <v>2.137</v>
      </c>
      <c r="R1252" s="13">
        <v>3.137</v>
      </c>
      <c r="S1252" s="13">
        <v>2.137</v>
      </c>
      <c r="T1252" s="13">
        <v>2.137</v>
      </c>
      <c r="U1252" s="13">
        <v>2.137</v>
      </c>
      <c r="V1252" s="13">
        <v>2.137</v>
      </c>
      <c r="W1252" s="13">
        <v>2.137</v>
      </c>
      <c r="X1252" s="13">
        <v>2.137</v>
      </c>
      <c r="Y1252" s="30">
        <v>2.137</v>
      </c>
      <c r="Z1252" s="14">
        <v>26.643999999999998</v>
      </c>
      <c r="AA1252" s="13">
        <v>2.137</v>
      </c>
      <c r="AB1252" s="13">
        <v>2.137</v>
      </c>
      <c r="AC1252" s="42">
        <f t="shared" si="77"/>
        <v>4.274</v>
      </c>
      <c r="AD1252" s="42">
        <f t="shared" si="78"/>
        <v>0</v>
      </c>
      <c r="AE1252" s="42">
        <f t="shared" si="79"/>
        <v>0</v>
      </c>
      <c r="AF1252" s="42">
        <f t="shared" si="80"/>
        <v>0</v>
      </c>
    </row>
    <row r="1253" spans="1:32" hidden="1" x14ac:dyDescent="0.15">
      <c r="A1253" s="12" t="s">
        <v>3370</v>
      </c>
      <c r="B1253" s="12">
        <v>55</v>
      </c>
      <c r="C1253" s="12" t="s">
        <v>413</v>
      </c>
      <c r="D1253" s="12" t="s">
        <v>6</v>
      </c>
      <c r="E1253" s="12" t="s">
        <v>6</v>
      </c>
      <c r="F1253" s="12" t="s">
        <v>352</v>
      </c>
      <c r="G1253" s="12" t="s">
        <v>3371</v>
      </c>
      <c r="H1253" s="12" t="s">
        <v>404</v>
      </c>
      <c r="I1253" s="12" t="s">
        <v>404</v>
      </c>
      <c r="J1253" s="12" t="s">
        <v>1583</v>
      </c>
      <c r="K1253" s="12" t="s">
        <v>1583</v>
      </c>
      <c r="L1253" s="12" t="s">
        <v>403</v>
      </c>
      <c r="M1253" s="12" t="s">
        <v>358</v>
      </c>
      <c r="N1253" s="13">
        <v>2.2000000000000002</v>
      </c>
      <c r="O1253" s="13">
        <v>2.2000000000000002</v>
      </c>
      <c r="P1253" s="13">
        <v>2.2000000000000002</v>
      </c>
      <c r="Q1253" s="13">
        <v>2.2000000000000002</v>
      </c>
      <c r="R1253" s="13">
        <v>2.2000000000000002</v>
      </c>
      <c r="S1253" s="13">
        <v>2.2000000000000002</v>
      </c>
      <c r="T1253" s="13">
        <v>2.2000000000000002</v>
      </c>
      <c r="U1253" s="13">
        <v>2.2000000000000002</v>
      </c>
      <c r="V1253" s="13">
        <v>2.2000000000000002</v>
      </c>
      <c r="W1253" s="13">
        <v>2.2000000000000002</v>
      </c>
      <c r="X1253" s="13">
        <v>2.2000000000000002</v>
      </c>
      <c r="Y1253" s="30">
        <v>2.2000000000000002</v>
      </c>
      <c r="Z1253" s="14">
        <v>26.4</v>
      </c>
      <c r="AA1253" s="13">
        <v>2.2000000000000002</v>
      </c>
      <c r="AB1253" s="13">
        <v>2.2000000000000002</v>
      </c>
      <c r="AC1253" s="42">
        <f t="shared" si="77"/>
        <v>4.4000000000000004</v>
      </c>
      <c r="AD1253" s="42">
        <f t="shared" si="78"/>
        <v>0</v>
      </c>
      <c r="AE1253" s="42">
        <f t="shared" si="79"/>
        <v>0</v>
      </c>
      <c r="AF1253" s="42">
        <f t="shared" si="80"/>
        <v>0</v>
      </c>
    </row>
    <row r="1254" spans="1:32" hidden="1" x14ac:dyDescent="0.15">
      <c r="A1254" s="12" t="s">
        <v>3372</v>
      </c>
      <c r="B1254" s="12">
        <v>55</v>
      </c>
      <c r="C1254" s="12" t="s">
        <v>413</v>
      </c>
      <c r="D1254" s="12" t="s">
        <v>6</v>
      </c>
      <c r="E1254" s="12" t="s">
        <v>6</v>
      </c>
      <c r="F1254" s="12" t="s">
        <v>352</v>
      </c>
      <c r="G1254" s="12" t="s">
        <v>3373</v>
      </c>
      <c r="H1254" s="12" t="s">
        <v>404</v>
      </c>
      <c r="I1254" s="12" t="s">
        <v>404</v>
      </c>
      <c r="J1254" s="12" t="s">
        <v>3374</v>
      </c>
      <c r="K1254" s="12" t="s">
        <v>3374</v>
      </c>
      <c r="L1254" s="12" t="s">
        <v>403</v>
      </c>
      <c r="M1254" s="12" t="s">
        <v>358</v>
      </c>
      <c r="N1254" s="13">
        <v>3.6715</v>
      </c>
      <c r="O1254" s="13">
        <v>3.6715</v>
      </c>
      <c r="P1254" s="13">
        <v>3.6715</v>
      </c>
      <c r="Q1254" s="13">
        <v>3.6715</v>
      </c>
      <c r="R1254" s="13">
        <v>3.6715</v>
      </c>
      <c r="S1254" s="13">
        <v>3.6715</v>
      </c>
      <c r="T1254" s="13">
        <v>3.6715</v>
      </c>
      <c r="U1254" s="13">
        <v>3.6715</v>
      </c>
      <c r="V1254" s="13">
        <v>3.6715</v>
      </c>
      <c r="W1254" s="13">
        <v>3.6715</v>
      </c>
      <c r="X1254" s="13">
        <v>3.6715</v>
      </c>
      <c r="Y1254" s="30">
        <v>1.867</v>
      </c>
      <c r="Z1254" s="14">
        <v>42.253500000000003</v>
      </c>
      <c r="AA1254" s="13">
        <v>1.867</v>
      </c>
      <c r="AB1254" s="13">
        <v>1.867</v>
      </c>
      <c r="AC1254" s="42">
        <f t="shared" si="77"/>
        <v>3.734</v>
      </c>
      <c r="AD1254" s="42">
        <f t="shared" si="78"/>
        <v>-1.8045</v>
      </c>
      <c r="AE1254" s="42">
        <f t="shared" si="79"/>
        <v>-1.8045</v>
      </c>
      <c r="AF1254" s="42">
        <f t="shared" si="80"/>
        <v>-3.609</v>
      </c>
    </row>
    <row r="1255" spans="1:32" hidden="1" x14ac:dyDescent="0.15">
      <c r="A1255" s="12" t="s">
        <v>3375</v>
      </c>
      <c r="B1255" s="12">
        <v>55</v>
      </c>
      <c r="C1255" s="12" t="s">
        <v>413</v>
      </c>
      <c r="D1255" s="12" t="s">
        <v>6</v>
      </c>
      <c r="E1255" s="12" t="s">
        <v>6</v>
      </c>
      <c r="F1255" s="12" t="s">
        <v>352</v>
      </c>
      <c r="G1255" s="12" t="s">
        <v>3376</v>
      </c>
      <c r="H1255" s="12" t="s">
        <v>404</v>
      </c>
      <c r="I1255" s="12" t="s">
        <v>404</v>
      </c>
      <c r="J1255" s="12" t="s">
        <v>3377</v>
      </c>
      <c r="K1255" s="12" t="s">
        <v>3377</v>
      </c>
      <c r="L1255" s="12" t="s">
        <v>403</v>
      </c>
      <c r="M1255" s="12" t="s">
        <v>358</v>
      </c>
      <c r="N1255" s="13">
        <v>2.137</v>
      </c>
      <c r="O1255" s="13">
        <v>2.137</v>
      </c>
      <c r="P1255" s="13">
        <v>2.137</v>
      </c>
      <c r="Q1255" s="13">
        <v>2.137</v>
      </c>
      <c r="R1255" s="13">
        <v>2.137</v>
      </c>
      <c r="S1255" s="13">
        <v>2.137</v>
      </c>
      <c r="T1255" s="13">
        <v>2.137</v>
      </c>
      <c r="U1255" s="13">
        <v>2.137</v>
      </c>
      <c r="V1255" s="13">
        <v>2.137</v>
      </c>
      <c r="W1255" s="13">
        <v>2.137</v>
      </c>
      <c r="X1255" s="13">
        <v>2.137</v>
      </c>
      <c r="Y1255" s="30">
        <v>2.137</v>
      </c>
      <c r="Z1255" s="14">
        <v>25.643999999999998</v>
      </c>
      <c r="AA1255" s="13">
        <v>2.137</v>
      </c>
      <c r="AB1255" s="13">
        <v>2.137</v>
      </c>
      <c r="AC1255" s="42">
        <f t="shared" si="77"/>
        <v>4.274</v>
      </c>
      <c r="AD1255" s="42">
        <f t="shared" si="78"/>
        <v>0</v>
      </c>
      <c r="AE1255" s="42">
        <f t="shared" si="79"/>
        <v>0</v>
      </c>
      <c r="AF1255" s="42">
        <f t="shared" si="80"/>
        <v>0</v>
      </c>
    </row>
    <row r="1256" spans="1:32" hidden="1" x14ac:dyDescent="0.15">
      <c r="A1256" s="12" t="s">
        <v>3378</v>
      </c>
      <c r="B1256" s="12">
        <v>55</v>
      </c>
      <c r="C1256" s="12" t="s">
        <v>413</v>
      </c>
      <c r="D1256" s="12" t="s">
        <v>6</v>
      </c>
      <c r="E1256" s="12" t="s">
        <v>6</v>
      </c>
      <c r="F1256" s="12" t="s">
        <v>352</v>
      </c>
      <c r="G1256" s="12" t="s">
        <v>3379</v>
      </c>
      <c r="H1256" s="12" t="s">
        <v>404</v>
      </c>
      <c r="I1256" s="12" t="s">
        <v>404</v>
      </c>
      <c r="J1256" s="12" t="s">
        <v>194</v>
      </c>
      <c r="K1256" s="12" t="s">
        <v>194</v>
      </c>
      <c r="L1256" s="12" t="s">
        <v>403</v>
      </c>
      <c r="M1256" s="12" t="s">
        <v>376</v>
      </c>
      <c r="N1256" s="13">
        <v>4.5397270000000001</v>
      </c>
      <c r="O1256" s="13">
        <v>4.5397270000000001</v>
      </c>
      <c r="P1256" s="13">
        <v>4.5397270000000001</v>
      </c>
      <c r="Q1256" s="13">
        <v>4.5397270000000001</v>
      </c>
      <c r="R1256" s="13">
        <v>4.5397270000000001</v>
      </c>
      <c r="S1256" s="13">
        <v>4.5397270000000001</v>
      </c>
      <c r="T1256" s="13">
        <v>4.5397270000000001</v>
      </c>
      <c r="U1256" s="13">
        <v>4.5397270000000001</v>
      </c>
      <c r="V1256" s="13">
        <v>4.5397270000000001</v>
      </c>
      <c r="W1256" s="13">
        <v>4.5397270000000001</v>
      </c>
      <c r="X1256" s="13">
        <v>4.5397270000000001</v>
      </c>
      <c r="Y1256" s="30">
        <v>4.5397270000000001</v>
      </c>
      <c r="Z1256" s="14">
        <v>54.476723999999997</v>
      </c>
      <c r="AA1256" s="13">
        <v>4.5397270000000001</v>
      </c>
      <c r="AB1256" s="13">
        <v>4.5397270000000001</v>
      </c>
      <c r="AC1256" s="42">
        <f t="shared" si="77"/>
        <v>9.0794540000000001</v>
      </c>
      <c r="AD1256" s="42">
        <f t="shared" si="78"/>
        <v>0</v>
      </c>
      <c r="AE1256" s="42">
        <f t="shared" si="79"/>
        <v>0</v>
      </c>
      <c r="AF1256" s="42">
        <f t="shared" si="80"/>
        <v>0</v>
      </c>
    </row>
    <row r="1257" spans="1:32" hidden="1" x14ac:dyDescent="0.15">
      <c r="A1257" s="12" t="s">
        <v>3380</v>
      </c>
      <c r="B1257" s="12">
        <v>55</v>
      </c>
      <c r="C1257" s="12" t="s">
        <v>413</v>
      </c>
      <c r="D1257" s="12" t="s">
        <v>6</v>
      </c>
      <c r="E1257" s="12" t="s">
        <v>6</v>
      </c>
      <c r="F1257" s="12" t="s">
        <v>352</v>
      </c>
      <c r="G1257" s="12" t="s">
        <v>3381</v>
      </c>
      <c r="H1257" s="12" t="s">
        <v>404</v>
      </c>
      <c r="I1257" s="12" t="s">
        <v>404</v>
      </c>
      <c r="J1257" s="12" t="s">
        <v>1586</v>
      </c>
      <c r="K1257" s="12" t="s">
        <v>198</v>
      </c>
      <c r="L1257" s="12" t="s">
        <v>403</v>
      </c>
      <c r="M1257" s="12" t="s">
        <v>376</v>
      </c>
      <c r="N1257" s="13">
        <v>0.37565900000000002</v>
      </c>
      <c r="O1257" s="13">
        <v>0</v>
      </c>
      <c r="P1257" s="13">
        <v>0</v>
      </c>
      <c r="Q1257" s="13">
        <v>0</v>
      </c>
      <c r="R1257" s="13">
        <v>0</v>
      </c>
      <c r="S1257" s="13">
        <v>0</v>
      </c>
      <c r="T1257" s="13">
        <v>0</v>
      </c>
      <c r="U1257" s="13">
        <v>0</v>
      </c>
      <c r="V1257" s="13">
        <v>0</v>
      </c>
      <c r="W1257" s="13">
        <v>0</v>
      </c>
      <c r="X1257" s="13">
        <v>0</v>
      </c>
      <c r="Y1257" s="30">
        <v>0</v>
      </c>
      <c r="Z1257" s="14">
        <v>0.37565900000000002</v>
      </c>
      <c r="AA1257" s="13">
        <v>0</v>
      </c>
      <c r="AB1257" s="13">
        <v>0</v>
      </c>
      <c r="AC1257" s="42">
        <f t="shared" si="77"/>
        <v>0</v>
      </c>
      <c r="AD1257" s="42">
        <f t="shared" si="78"/>
        <v>-0.37565900000000002</v>
      </c>
      <c r="AE1257" s="42">
        <f t="shared" si="79"/>
        <v>0</v>
      </c>
      <c r="AF1257" s="42">
        <f t="shared" si="80"/>
        <v>-0.37565900000000002</v>
      </c>
    </row>
    <row r="1258" spans="1:32" hidden="1" x14ac:dyDescent="0.15">
      <c r="A1258" s="12" t="s">
        <v>3382</v>
      </c>
      <c r="B1258" s="12">
        <v>55</v>
      </c>
      <c r="C1258" s="12" t="s">
        <v>413</v>
      </c>
      <c r="D1258" s="12" t="s">
        <v>6</v>
      </c>
      <c r="E1258" s="12" t="s">
        <v>6</v>
      </c>
      <c r="F1258" s="12" t="s">
        <v>352</v>
      </c>
      <c r="G1258" s="12" t="s">
        <v>3383</v>
      </c>
      <c r="H1258" s="12" t="s">
        <v>404</v>
      </c>
      <c r="I1258" s="12" t="s">
        <v>404</v>
      </c>
      <c r="J1258" s="12" t="s">
        <v>1586</v>
      </c>
      <c r="K1258" s="12" t="s">
        <v>198</v>
      </c>
      <c r="L1258" s="12" t="s">
        <v>403</v>
      </c>
      <c r="M1258" s="12" t="s">
        <v>376</v>
      </c>
      <c r="N1258" s="13">
        <v>1.8069770000000001</v>
      </c>
      <c r="O1258" s="13">
        <v>1.8069770000000001</v>
      </c>
      <c r="P1258" s="13">
        <v>1.8069770000000001</v>
      </c>
      <c r="Q1258" s="13">
        <v>1.8069770000000001</v>
      </c>
      <c r="R1258" s="13">
        <v>1.8069770000000001</v>
      </c>
      <c r="S1258" s="13">
        <v>1.8069770000000001</v>
      </c>
      <c r="T1258" s="13">
        <v>1.8069770000000001</v>
      </c>
      <c r="U1258" s="13">
        <v>1.8069770000000001</v>
      </c>
      <c r="V1258" s="13">
        <v>1.8069770000000001</v>
      </c>
      <c r="W1258" s="13">
        <v>1.8069770000000001</v>
      </c>
      <c r="X1258" s="13">
        <v>1.8069770000000001</v>
      </c>
      <c r="Y1258" s="30">
        <v>1.8069770000000001</v>
      </c>
      <c r="Z1258" s="14">
        <v>21.683724000000002</v>
      </c>
      <c r="AA1258" s="13">
        <v>1.8069770000000001</v>
      </c>
      <c r="AB1258" s="13">
        <v>1.8069770000000001</v>
      </c>
      <c r="AC1258" s="42">
        <f t="shared" si="77"/>
        <v>3.6139540000000001</v>
      </c>
      <c r="AD1258" s="42">
        <f t="shared" si="78"/>
        <v>0</v>
      </c>
      <c r="AE1258" s="42">
        <f t="shared" si="79"/>
        <v>0</v>
      </c>
      <c r="AF1258" s="42">
        <f t="shared" si="80"/>
        <v>0</v>
      </c>
    </row>
    <row r="1259" spans="1:32" hidden="1" x14ac:dyDescent="0.15">
      <c r="A1259" s="12" t="s">
        <v>3384</v>
      </c>
      <c r="B1259" s="12">
        <v>55</v>
      </c>
      <c r="C1259" s="12" t="s">
        <v>413</v>
      </c>
      <c r="D1259" s="12" t="s">
        <v>6</v>
      </c>
      <c r="E1259" s="12" t="s">
        <v>6</v>
      </c>
      <c r="F1259" s="12" t="s">
        <v>352</v>
      </c>
      <c r="G1259" s="12" t="s">
        <v>3385</v>
      </c>
      <c r="H1259" s="12" t="s">
        <v>404</v>
      </c>
      <c r="I1259" s="12" t="s">
        <v>404</v>
      </c>
      <c r="J1259" s="12" t="s">
        <v>1586</v>
      </c>
      <c r="K1259" s="12" t="s">
        <v>198</v>
      </c>
      <c r="L1259" s="12" t="s">
        <v>403</v>
      </c>
      <c r="M1259" s="12" t="s">
        <v>376</v>
      </c>
      <c r="N1259" s="13">
        <v>1.1870000000000001</v>
      </c>
      <c r="O1259" s="13">
        <v>1.1870000000000001</v>
      </c>
      <c r="P1259" s="13">
        <v>1.1870000000000001</v>
      </c>
      <c r="Q1259" s="13">
        <v>1.1870000000000001</v>
      </c>
      <c r="R1259" s="13">
        <v>1.1870000000000001</v>
      </c>
      <c r="S1259" s="13">
        <v>1.1870000000000001</v>
      </c>
      <c r="T1259" s="13">
        <v>1.1870000000000001</v>
      </c>
      <c r="U1259" s="13">
        <v>1.1870000000000001</v>
      </c>
      <c r="V1259" s="13">
        <v>1.1870000000000001</v>
      </c>
      <c r="W1259" s="13">
        <v>1.1870000000000001</v>
      </c>
      <c r="X1259" s="13">
        <v>1.1870000000000001</v>
      </c>
      <c r="Y1259" s="30">
        <v>1.1870000000000001</v>
      </c>
      <c r="Z1259" s="14">
        <v>14.244</v>
      </c>
      <c r="AA1259" s="13">
        <v>1.1870000000000001</v>
      </c>
      <c r="AB1259" s="13">
        <v>1.1870000000000001</v>
      </c>
      <c r="AC1259" s="42">
        <f t="shared" si="77"/>
        <v>2.3740000000000001</v>
      </c>
      <c r="AD1259" s="42">
        <f t="shared" si="78"/>
        <v>0</v>
      </c>
      <c r="AE1259" s="42">
        <f t="shared" si="79"/>
        <v>0</v>
      </c>
      <c r="AF1259" s="42">
        <f t="shared" si="80"/>
        <v>0</v>
      </c>
    </row>
    <row r="1260" spans="1:32" hidden="1" x14ac:dyDescent="0.15">
      <c r="A1260" s="12" t="s">
        <v>3386</v>
      </c>
      <c r="B1260" s="12">
        <v>55</v>
      </c>
      <c r="C1260" s="12" t="s">
        <v>413</v>
      </c>
      <c r="D1260" s="12" t="s">
        <v>6</v>
      </c>
      <c r="E1260" s="12" t="s">
        <v>6</v>
      </c>
      <c r="F1260" s="12" t="s">
        <v>352</v>
      </c>
      <c r="G1260" s="12" t="s">
        <v>3387</v>
      </c>
      <c r="H1260" s="12" t="s">
        <v>404</v>
      </c>
      <c r="I1260" s="12" t="s">
        <v>404</v>
      </c>
      <c r="J1260" s="12" t="s">
        <v>1586</v>
      </c>
      <c r="K1260" s="12" t="s">
        <v>198</v>
      </c>
      <c r="L1260" s="12" t="s">
        <v>403</v>
      </c>
      <c r="M1260" s="12" t="s">
        <v>376</v>
      </c>
      <c r="N1260" s="13">
        <v>6.2104999999999997</v>
      </c>
      <c r="O1260" s="13">
        <v>6.2104999999999997</v>
      </c>
      <c r="P1260" s="13">
        <v>6.2104999999999997</v>
      </c>
      <c r="Q1260" s="13">
        <v>6.2104999999999997</v>
      </c>
      <c r="R1260" s="13">
        <v>6.2104999999999997</v>
      </c>
      <c r="S1260" s="13">
        <v>6.2104999999999997</v>
      </c>
      <c r="T1260" s="13">
        <v>6.2104999999999997</v>
      </c>
      <c r="U1260" s="13">
        <v>6.2104999999999997</v>
      </c>
      <c r="V1260" s="13">
        <v>6.2104999999999997</v>
      </c>
      <c r="W1260" s="13">
        <v>6.2104999999999997</v>
      </c>
      <c r="X1260" s="13">
        <v>6.2104999999999997</v>
      </c>
      <c r="Y1260" s="30">
        <v>6.2104999999999997</v>
      </c>
      <c r="Z1260" s="14">
        <v>74.525999999999996</v>
      </c>
      <c r="AA1260" s="13">
        <v>6.2104999999999997</v>
      </c>
      <c r="AB1260" s="13">
        <v>6.2104999999999997</v>
      </c>
      <c r="AC1260" s="42">
        <f t="shared" si="77"/>
        <v>12.420999999999999</v>
      </c>
      <c r="AD1260" s="42">
        <f t="shared" si="78"/>
        <v>0</v>
      </c>
      <c r="AE1260" s="42">
        <f t="shared" si="79"/>
        <v>0</v>
      </c>
      <c r="AF1260" s="42">
        <f t="shared" si="80"/>
        <v>0</v>
      </c>
    </row>
    <row r="1261" spans="1:32" hidden="1" x14ac:dyDescent="0.15">
      <c r="A1261" s="12" t="s">
        <v>3388</v>
      </c>
      <c r="B1261" s="12">
        <v>55</v>
      </c>
      <c r="C1261" s="12" t="s">
        <v>413</v>
      </c>
      <c r="D1261" s="12" t="s">
        <v>6</v>
      </c>
      <c r="E1261" s="12" t="s">
        <v>6</v>
      </c>
      <c r="F1261" s="12" t="s">
        <v>352</v>
      </c>
      <c r="G1261" s="12" t="s">
        <v>3389</v>
      </c>
      <c r="H1261" s="12" t="s">
        <v>404</v>
      </c>
      <c r="I1261" s="12" t="s">
        <v>404</v>
      </c>
      <c r="J1261" s="12" t="s">
        <v>3390</v>
      </c>
      <c r="K1261" s="12" t="s">
        <v>3390</v>
      </c>
      <c r="L1261" s="12" t="s">
        <v>403</v>
      </c>
      <c r="M1261" s="12" t="s">
        <v>358</v>
      </c>
      <c r="N1261" s="13">
        <v>2.9295</v>
      </c>
      <c r="O1261" s="13">
        <v>2.9295</v>
      </c>
      <c r="P1261" s="13">
        <v>2.9295</v>
      </c>
      <c r="Q1261" s="13">
        <v>2.9295</v>
      </c>
      <c r="R1261" s="13">
        <v>2.9295</v>
      </c>
      <c r="S1261" s="13">
        <v>2.9295</v>
      </c>
      <c r="T1261" s="13">
        <v>2.9295</v>
      </c>
      <c r="U1261" s="13">
        <v>2.9295</v>
      </c>
      <c r="V1261" s="13">
        <v>2.9295</v>
      </c>
      <c r="W1261" s="13">
        <v>2.9295</v>
      </c>
      <c r="X1261" s="13">
        <v>2.9295</v>
      </c>
      <c r="Y1261" s="30">
        <v>2.9295</v>
      </c>
      <c r="Z1261" s="14">
        <v>35.154000000000003</v>
      </c>
      <c r="AA1261" s="13">
        <v>2.9295</v>
      </c>
      <c r="AB1261" s="13">
        <v>2.9295</v>
      </c>
      <c r="AC1261" s="42">
        <f t="shared" si="77"/>
        <v>5.859</v>
      </c>
      <c r="AD1261" s="42">
        <f t="shared" si="78"/>
        <v>0</v>
      </c>
      <c r="AE1261" s="42">
        <f t="shared" si="79"/>
        <v>0</v>
      </c>
      <c r="AF1261" s="42">
        <f t="shared" si="80"/>
        <v>0</v>
      </c>
    </row>
    <row r="1262" spans="1:32" hidden="1" x14ac:dyDescent="0.15">
      <c r="A1262" s="12" t="s">
        <v>3391</v>
      </c>
      <c r="B1262" s="12">
        <v>55</v>
      </c>
      <c r="C1262" s="12" t="s">
        <v>413</v>
      </c>
      <c r="D1262" s="12" t="s">
        <v>6</v>
      </c>
      <c r="E1262" s="12" t="s">
        <v>6</v>
      </c>
      <c r="F1262" s="12" t="s">
        <v>352</v>
      </c>
      <c r="G1262" s="12" t="s">
        <v>3392</v>
      </c>
      <c r="H1262" s="12" t="s">
        <v>404</v>
      </c>
      <c r="I1262" s="12" t="s">
        <v>404</v>
      </c>
      <c r="J1262" s="12" t="s">
        <v>200</v>
      </c>
      <c r="K1262" s="12" t="s">
        <v>200</v>
      </c>
      <c r="L1262" s="12" t="s">
        <v>403</v>
      </c>
      <c r="M1262" s="12" t="s">
        <v>376</v>
      </c>
      <c r="N1262" s="13">
        <v>2.3370000000000002</v>
      </c>
      <c r="O1262" s="13">
        <v>2.3370000000000002</v>
      </c>
      <c r="P1262" s="13">
        <v>2.3370000000000002</v>
      </c>
      <c r="Q1262" s="13">
        <v>2.3370000000000002</v>
      </c>
      <c r="R1262" s="13">
        <v>2.3370000000000002</v>
      </c>
      <c r="S1262" s="13">
        <v>2.3370000000000002</v>
      </c>
      <c r="T1262" s="13">
        <v>2.3370000000000002</v>
      </c>
      <c r="U1262" s="13">
        <v>2.3370000000000002</v>
      </c>
      <c r="V1262" s="13">
        <v>2.3370000000000002</v>
      </c>
      <c r="W1262" s="13">
        <v>2.3370000000000002</v>
      </c>
      <c r="X1262" s="13">
        <v>2.3370000000000002</v>
      </c>
      <c r="Y1262" s="30">
        <v>2.3370000000000002</v>
      </c>
      <c r="Z1262" s="14">
        <v>28.044</v>
      </c>
      <c r="AA1262" s="13">
        <v>2.3370000000000002</v>
      </c>
      <c r="AB1262" s="13">
        <v>2.3370000000000002</v>
      </c>
      <c r="AC1262" s="42">
        <f t="shared" si="77"/>
        <v>4.6740000000000004</v>
      </c>
      <c r="AD1262" s="42">
        <f t="shared" si="78"/>
        <v>0</v>
      </c>
      <c r="AE1262" s="42">
        <f t="shared" si="79"/>
        <v>0</v>
      </c>
      <c r="AF1262" s="42">
        <f t="shared" si="80"/>
        <v>0</v>
      </c>
    </row>
    <row r="1263" spans="1:32" hidden="1" x14ac:dyDescent="0.15">
      <c r="A1263" s="12" t="s">
        <v>3393</v>
      </c>
      <c r="B1263" s="12">
        <v>55</v>
      </c>
      <c r="C1263" s="12" t="s">
        <v>413</v>
      </c>
      <c r="D1263" s="12" t="s">
        <v>6</v>
      </c>
      <c r="E1263" s="12" t="s">
        <v>6</v>
      </c>
      <c r="F1263" s="12" t="s">
        <v>352</v>
      </c>
      <c r="G1263" s="12" t="s">
        <v>3394</v>
      </c>
      <c r="H1263" s="12" t="s">
        <v>404</v>
      </c>
      <c r="I1263" s="12" t="s">
        <v>404</v>
      </c>
      <c r="J1263" s="12" t="s">
        <v>157</v>
      </c>
      <c r="K1263" s="12" t="s">
        <v>157</v>
      </c>
      <c r="L1263" s="12" t="s">
        <v>1146</v>
      </c>
      <c r="M1263" s="12" t="s">
        <v>376</v>
      </c>
      <c r="N1263" s="13">
        <v>2.8714550000000001</v>
      </c>
      <c r="O1263" s="13">
        <v>2.8714550000000001</v>
      </c>
      <c r="P1263" s="13">
        <v>2.8714550000000001</v>
      </c>
      <c r="Q1263" s="13">
        <v>2.8714550000000001</v>
      </c>
      <c r="R1263" s="13">
        <v>2.8714550000000001</v>
      </c>
      <c r="S1263" s="13">
        <v>2.8714550000000001</v>
      </c>
      <c r="T1263" s="13">
        <v>2.8714550000000001</v>
      </c>
      <c r="U1263" s="13">
        <v>2.8714550000000001</v>
      </c>
      <c r="V1263" s="13">
        <v>2.8714550000000001</v>
      </c>
      <c r="W1263" s="13">
        <v>2.8714550000000001</v>
      </c>
      <c r="X1263" s="13">
        <v>1.450995</v>
      </c>
      <c r="Y1263" s="30">
        <v>0.84222699999999995</v>
      </c>
      <c r="Z1263" s="14">
        <v>31.007771999999999</v>
      </c>
      <c r="AA1263" s="13">
        <v>0.84222699999999995</v>
      </c>
      <c r="AB1263" s="13">
        <v>0.84222699999999995</v>
      </c>
      <c r="AC1263" s="42">
        <f t="shared" si="77"/>
        <v>1.6844539999999999</v>
      </c>
      <c r="AD1263" s="42">
        <f t="shared" si="78"/>
        <v>-2.0292280000000003</v>
      </c>
      <c r="AE1263" s="42">
        <f t="shared" si="79"/>
        <v>-2.0292280000000003</v>
      </c>
      <c r="AF1263" s="42">
        <f t="shared" si="80"/>
        <v>-4.0584560000000005</v>
      </c>
    </row>
    <row r="1264" spans="1:32" hidden="1" x14ac:dyDescent="0.15">
      <c r="A1264" s="12" t="s">
        <v>3395</v>
      </c>
      <c r="B1264" s="12">
        <v>55</v>
      </c>
      <c r="C1264" s="12" t="s">
        <v>413</v>
      </c>
      <c r="D1264" s="12" t="s">
        <v>6</v>
      </c>
      <c r="E1264" s="12" t="s">
        <v>6</v>
      </c>
      <c r="F1264" s="12" t="s">
        <v>352</v>
      </c>
      <c r="G1264" s="12" t="s">
        <v>3396</v>
      </c>
      <c r="H1264" s="12" t="s">
        <v>404</v>
      </c>
      <c r="I1264" s="12" t="s">
        <v>404</v>
      </c>
      <c r="J1264" s="12" t="s">
        <v>149</v>
      </c>
      <c r="K1264" s="12" t="s">
        <v>149</v>
      </c>
      <c r="L1264" s="12" t="s">
        <v>478</v>
      </c>
      <c r="M1264" s="12" t="s">
        <v>376</v>
      </c>
      <c r="N1264" s="13">
        <v>0.84222699999999995</v>
      </c>
      <c r="O1264" s="13">
        <v>0.84222699999999995</v>
      </c>
      <c r="P1264" s="13">
        <v>0.84222699999999995</v>
      </c>
      <c r="Q1264" s="13">
        <v>0.84222699999999995</v>
      </c>
      <c r="R1264" s="13">
        <v>0.84222699999999995</v>
      </c>
      <c r="S1264" s="13">
        <v>0.84222699999999995</v>
      </c>
      <c r="T1264" s="13">
        <v>0.84222699999999995</v>
      </c>
      <c r="U1264" s="13">
        <v>0.84222699999999995</v>
      </c>
      <c r="V1264" s="13">
        <v>0.84222699999999995</v>
      </c>
      <c r="W1264" s="13">
        <v>0.84222699999999995</v>
      </c>
      <c r="X1264" s="13">
        <v>0.84222699999999995</v>
      </c>
      <c r="Y1264" s="30">
        <v>0.84222699999999995</v>
      </c>
      <c r="Z1264" s="14">
        <v>10.106724</v>
      </c>
      <c r="AA1264" s="13">
        <v>0.84222699999999995</v>
      </c>
      <c r="AB1264" s="13">
        <v>0.84222699999999995</v>
      </c>
      <c r="AC1264" s="42">
        <f t="shared" si="77"/>
        <v>1.6844539999999999</v>
      </c>
      <c r="AD1264" s="42">
        <f t="shared" si="78"/>
        <v>0</v>
      </c>
      <c r="AE1264" s="42">
        <f t="shared" si="79"/>
        <v>0</v>
      </c>
      <c r="AF1264" s="42">
        <f t="shared" si="80"/>
        <v>0</v>
      </c>
    </row>
    <row r="1265" spans="1:32" hidden="1" x14ac:dyDescent="0.15">
      <c r="A1265" s="12" t="s">
        <v>3397</v>
      </c>
      <c r="B1265" s="12">
        <v>55</v>
      </c>
      <c r="C1265" s="12" t="s">
        <v>413</v>
      </c>
      <c r="D1265" s="12" t="s">
        <v>6</v>
      </c>
      <c r="E1265" s="12" t="s">
        <v>6</v>
      </c>
      <c r="F1265" s="12" t="s">
        <v>352</v>
      </c>
      <c r="G1265" s="12" t="s">
        <v>3398</v>
      </c>
      <c r="H1265" s="12" t="s">
        <v>404</v>
      </c>
      <c r="I1265" s="12" t="s">
        <v>404</v>
      </c>
      <c r="J1265" s="12" t="s">
        <v>149</v>
      </c>
      <c r="K1265" s="12" t="s">
        <v>149</v>
      </c>
      <c r="L1265" s="12" t="s">
        <v>478</v>
      </c>
      <c r="M1265" s="12" t="s">
        <v>376</v>
      </c>
      <c r="N1265" s="13">
        <v>1.2680769999999999</v>
      </c>
      <c r="O1265" s="13">
        <v>1.2680769999999999</v>
      </c>
      <c r="P1265" s="13">
        <v>1.2680769999999999</v>
      </c>
      <c r="Q1265" s="13">
        <v>1.2680769999999999</v>
      </c>
      <c r="R1265" s="13">
        <v>1.2680769999999999</v>
      </c>
      <c r="S1265" s="13">
        <v>1.2680769999999999</v>
      </c>
      <c r="T1265" s="13">
        <v>1.2680769999999999</v>
      </c>
      <c r="U1265" s="13">
        <v>1.2680769999999999</v>
      </c>
      <c r="V1265" s="13">
        <v>1.2680769999999999</v>
      </c>
      <c r="W1265" s="13">
        <v>1.2680769999999999</v>
      </c>
      <c r="X1265" s="13">
        <v>1.2680769999999999</v>
      </c>
      <c r="Y1265" s="30">
        <v>1.2680769999999999</v>
      </c>
      <c r="Z1265" s="14">
        <v>15.216924000000001</v>
      </c>
      <c r="AA1265" s="13">
        <v>1.2680769999999999</v>
      </c>
      <c r="AB1265" s="13">
        <v>1.2680769999999999</v>
      </c>
      <c r="AC1265" s="42">
        <f t="shared" si="77"/>
        <v>2.5361539999999998</v>
      </c>
      <c r="AD1265" s="42">
        <f t="shared" si="78"/>
        <v>0</v>
      </c>
      <c r="AE1265" s="42">
        <f t="shared" si="79"/>
        <v>0</v>
      </c>
      <c r="AF1265" s="42">
        <f t="shared" si="80"/>
        <v>0</v>
      </c>
    </row>
    <row r="1266" spans="1:32" hidden="1" x14ac:dyDescent="0.15">
      <c r="A1266" s="12" t="s">
        <v>3399</v>
      </c>
      <c r="B1266" s="12">
        <v>55</v>
      </c>
      <c r="C1266" s="12" t="s">
        <v>413</v>
      </c>
      <c r="D1266" s="12" t="s">
        <v>6</v>
      </c>
      <c r="E1266" s="12" t="s">
        <v>6</v>
      </c>
      <c r="F1266" s="12" t="s">
        <v>352</v>
      </c>
      <c r="G1266" s="12" t="s">
        <v>3400</v>
      </c>
      <c r="H1266" s="12" t="s">
        <v>404</v>
      </c>
      <c r="I1266" s="12" t="s">
        <v>404</v>
      </c>
      <c r="J1266" s="12" t="s">
        <v>149</v>
      </c>
      <c r="K1266" s="12" t="s">
        <v>149</v>
      </c>
      <c r="L1266" s="12" t="s">
        <v>478</v>
      </c>
      <c r="M1266" s="12" t="s">
        <v>376</v>
      </c>
      <c r="N1266" s="13">
        <v>2.865227</v>
      </c>
      <c r="O1266" s="13">
        <v>2.865227</v>
      </c>
      <c r="P1266" s="13">
        <v>2.865227</v>
      </c>
      <c r="Q1266" s="13">
        <v>2.865227</v>
      </c>
      <c r="R1266" s="13">
        <v>2.865227</v>
      </c>
      <c r="S1266" s="13">
        <v>2.865227</v>
      </c>
      <c r="T1266" s="13">
        <v>2.865227</v>
      </c>
      <c r="U1266" s="13">
        <v>2.865227</v>
      </c>
      <c r="V1266" s="13">
        <v>2.865227</v>
      </c>
      <c r="W1266" s="13">
        <v>2.865227</v>
      </c>
      <c r="X1266" s="13">
        <v>2.865227</v>
      </c>
      <c r="Y1266" s="30">
        <v>2.865227</v>
      </c>
      <c r="Z1266" s="14">
        <v>34.382724000000003</v>
      </c>
      <c r="AA1266" s="13">
        <v>2.865227</v>
      </c>
      <c r="AB1266" s="13">
        <v>2.865227</v>
      </c>
      <c r="AC1266" s="42">
        <f t="shared" si="77"/>
        <v>5.7304539999999999</v>
      </c>
      <c r="AD1266" s="42">
        <f t="shared" si="78"/>
        <v>0</v>
      </c>
      <c r="AE1266" s="42">
        <f t="shared" si="79"/>
        <v>0</v>
      </c>
      <c r="AF1266" s="42">
        <f t="shared" si="80"/>
        <v>0</v>
      </c>
    </row>
    <row r="1267" spans="1:32" hidden="1" x14ac:dyDescent="0.15">
      <c r="A1267" s="12" t="s">
        <v>3401</v>
      </c>
      <c r="B1267" s="12">
        <v>55</v>
      </c>
      <c r="C1267" s="12" t="s">
        <v>413</v>
      </c>
      <c r="D1267" s="12" t="s">
        <v>6</v>
      </c>
      <c r="E1267" s="12" t="s">
        <v>6</v>
      </c>
      <c r="F1267" s="12" t="s">
        <v>352</v>
      </c>
      <c r="G1267" s="12" t="s">
        <v>3402</v>
      </c>
      <c r="H1267" s="12" t="s">
        <v>404</v>
      </c>
      <c r="I1267" s="12" t="s">
        <v>404</v>
      </c>
      <c r="J1267" s="12" t="s">
        <v>149</v>
      </c>
      <c r="K1267" s="12" t="s">
        <v>149</v>
      </c>
      <c r="L1267" s="12" t="s">
        <v>478</v>
      </c>
      <c r="M1267" s="12" t="s">
        <v>376</v>
      </c>
      <c r="N1267" s="13">
        <v>8.595682</v>
      </c>
      <c r="O1267" s="13">
        <v>8.595682</v>
      </c>
      <c r="P1267" s="13">
        <v>8.595682</v>
      </c>
      <c r="Q1267" s="13">
        <v>8.595682</v>
      </c>
      <c r="R1267" s="13">
        <v>8.595682</v>
      </c>
      <c r="S1267" s="13">
        <v>8.595682</v>
      </c>
      <c r="T1267" s="13">
        <v>8.595682</v>
      </c>
      <c r="U1267" s="13">
        <v>8.595682</v>
      </c>
      <c r="V1267" s="13">
        <v>8.595682</v>
      </c>
      <c r="W1267" s="13">
        <v>8.595682</v>
      </c>
      <c r="X1267" s="13">
        <v>8.595682</v>
      </c>
      <c r="Y1267" s="30">
        <v>8.595682</v>
      </c>
      <c r="Z1267" s="14">
        <v>103.148184</v>
      </c>
      <c r="AA1267" s="13">
        <v>8.595682</v>
      </c>
      <c r="AB1267" s="13">
        <v>8.595682</v>
      </c>
      <c r="AC1267" s="42">
        <f t="shared" si="77"/>
        <v>17.191364</v>
      </c>
      <c r="AD1267" s="42">
        <f t="shared" si="78"/>
        <v>0</v>
      </c>
      <c r="AE1267" s="42">
        <f t="shared" si="79"/>
        <v>0</v>
      </c>
      <c r="AF1267" s="42">
        <f t="shared" si="80"/>
        <v>0</v>
      </c>
    </row>
    <row r="1268" spans="1:32" hidden="1" x14ac:dyDescent="0.15">
      <c r="A1268" s="12" t="s">
        <v>3403</v>
      </c>
      <c r="B1268" s="12">
        <v>55</v>
      </c>
      <c r="C1268" s="12" t="s">
        <v>413</v>
      </c>
      <c r="D1268" s="12" t="s">
        <v>6</v>
      </c>
      <c r="E1268" s="12" t="s">
        <v>6</v>
      </c>
      <c r="F1268" s="12" t="s">
        <v>352</v>
      </c>
      <c r="G1268" s="12" t="s">
        <v>3404</v>
      </c>
      <c r="H1268" s="12" t="s">
        <v>404</v>
      </c>
      <c r="I1268" s="12" t="s">
        <v>404</v>
      </c>
      <c r="J1268" s="12" t="s">
        <v>149</v>
      </c>
      <c r="K1268" s="12" t="s">
        <v>149</v>
      </c>
      <c r="L1268" s="12" t="s">
        <v>478</v>
      </c>
      <c r="M1268" s="12" t="s">
        <v>376</v>
      </c>
      <c r="N1268" s="13">
        <v>289.81995499999999</v>
      </c>
      <c r="O1268" s="13">
        <v>289.81995499999999</v>
      </c>
      <c r="P1268" s="13">
        <v>289.81995499999999</v>
      </c>
      <c r="Q1268" s="13">
        <v>289.81995499999999</v>
      </c>
      <c r="R1268" s="13">
        <v>289.81995499999999</v>
      </c>
      <c r="S1268" s="13">
        <v>289.81995499999999</v>
      </c>
      <c r="T1268" s="13">
        <v>289.81995499999999</v>
      </c>
      <c r="U1268" s="13">
        <v>289.81995499999999</v>
      </c>
      <c r="V1268" s="13">
        <v>289.81995499999999</v>
      </c>
      <c r="W1268" s="13">
        <v>289.81995499999999</v>
      </c>
      <c r="X1268" s="13">
        <v>289.81995499999999</v>
      </c>
      <c r="Y1268" s="30">
        <v>289.81995499999999</v>
      </c>
      <c r="Z1268" s="14">
        <v>3477.8394600000001</v>
      </c>
      <c r="AA1268" s="13">
        <v>289.81995499999999</v>
      </c>
      <c r="AB1268" s="13">
        <v>289.81995499999999</v>
      </c>
      <c r="AC1268" s="42">
        <f t="shared" si="77"/>
        <v>579.63990999999999</v>
      </c>
      <c r="AD1268" s="42">
        <f t="shared" si="78"/>
        <v>0</v>
      </c>
      <c r="AE1268" s="42">
        <f t="shared" si="79"/>
        <v>0</v>
      </c>
      <c r="AF1268" s="42">
        <f t="shared" si="80"/>
        <v>0</v>
      </c>
    </row>
    <row r="1269" spans="1:32" hidden="1" x14ac:dyDescent="0.15">
      <c r="A1269" s="12" t="s">
        <v>3405</v>
      </c>
      <c r="B1269" s="12">
        <v>55</v>
      </c>
      <c r="C1269" s="12" t="s">
        <v>413</v>
      </c>
      <c r="D1269" s="12" t="s">
        <v>6</v>
      </c>
      <c r="E1269" s="12" t="s">
        <v>6</v>
      </c>
      <c r="F1269" s="12" t="s">
        <v>352</v>
      </c>
      <c r="G1269" s="12" t="s">
        <v>3406</v>
      </c>
      <c r="H1269" s="12" t="s">
        <v>404</v>
      </c>
      <c r="I1269" s="12" t="s">
        <v>404</v>
      </c>
      <c r="J1269" s="12" t="s">
        <v>3407</v>
      </c>
      <c r="K1269" s="12" t="s">
        <v>169</v>
      </c>
      <c r="L1269" s="12" t="s">
        <v>403</v>
      </c>
      <c r="M1269" s="12" t="s">
        <v>376</v>
      </c>
      <c r="N1269" s="13">
        <v>4.2572000000000001</v>
      </c>
      <c r="O1269" s="13">
        <v>4.2572000000000001</v>
      </c>
      <c r="P1269" s="13">
        <v>4.2572000000000001</v>
      </c>
      <c r="Q1269" s="13">
        <v>4.2572000000000001</v>
      </c>
      <c r="R1269" s="13">
        <v>4.2572000000000001</v>
      </c>
      <c r="S1269" s="13">
        <v>4.2572000000000001</v>
      </c>
      <c r="T1269" s="13">
        <v>4.2572000000000001</v>
      </c>
      <c r="U1269" s="13">
        <v>4.2572000000000001</v>
      </c>
      <c r="V1269" s="13">
        <v>4.2572000000000001</v>
      </c>
      <c r="W1269" s="13">
        <v>4.2572000000000001</v>
      </c>
      <c r="X1269" s="13">
        <v>4.2572000000000001</v>
      </c>
      <c r="Y1269" s="30">
        <v>4.2572000000000001</v>
      </c>
      <c r="Z1269" s="14">
        <v>51.086399999999998</v>
      </c>
      <c r="AA1269" s="13">
        <v>4.2572000000000001</v>
      </c>
      <c r="AB1269" s="13">
        <v>4.2572000000000001</v>
      </c>
      <c r="AC1269" s="42">
        <f t="shared" si="77"/>
        <v>8.5144000000000002</v>
      </c>
      <c r="AD1269" s="42">
        <f t="shared" si="78"/>
        <v>0</v>
      </c>
      <c r="AE1269" s="42">
        <f t="shared" si="79"/>
        <v>0</v>
      </c>
      <c r="AF1269" s="42">
        <f t="shared" si="80"/>
        <v>0</v>
      </c>
    </row>
    <row r="1270" spans="1:32" hidden="1" x14ac:dyDescent="0.15">
      <c r="A1270" s="12" t="s">
        <v>3408</v>
      </c>
      <c r="B1270" s="12">
        <v>55</v>
      </c>
      <c r="C1270" s="12" t="s">
        <v>413</v>
      </c>
      <c r="D1270" s="12" t="s">
        <v>6</v>
      </c>
      <c r="E1270" s="12" t="s">
        <v>6</v>
      </c>
      <c r="F1270" s="12" t="s">
        <v>352</v>
      </c>
      <c r="G1270" s="12" t="s">
        <v>3409</v>
      </c>
      <c r="H1270" s="12" t="s">
        <v>404</v>
      </c>
      <c r="I1270" s="12" t="s">
        <v>404</v>
      </c>
      <c r="J1270" s="12" t="s">
        <v>3407</v>
      </c>
      <c r="K1270" s="12" t="s">
        <v>169</v>
      </c>
      <c r="L1270" s="12" t="s">
        <v>403</v>
      </c>
      <c r="M1270" s="12" t="s">
        <v>376</v>
      </c>
      <c r="N1270" s="13">
        <v>1.2188589999999999</v>
      </c>
      <c r="O1270" s="13">
        <v>1.2188589999999999</v>
      </c>
      <c r="P1270" s="13">
        <v>1.2188589999999999</v>
      </c>
      <c r="Q1270" s="13">
        <v>1.2188589999999999</v>
      </c>
      <c r="R1270" s="13">
        <v>1.2188589999999999</v>
      </c>
      <c r="S1270" s="13">
        <v>1.2188589999999999</v>
      </c>
      <c r="T1270" s="13">
        <v>1.2188589999999999</v>
      </c>
      <c r="U1270" s="13">
        <v>1.2188589999999999</v>
      </c>
      <c r="V1270" s="13">
        <v>1.2188589999999999</v>
      </c>
      <c r="W1270" s="13">
        <v>1.2188589999999999</v>
      </c>
      <c r="X1270" s="13">
        <v>1.2188589999999999</v>
      </c>
      <c r="Y1270" s="30">
        <v>1.2188589999999999</v>
      </c>
      <c r="Z1270" s="14">
        <v>14.626308</v>
      </c>
      <c r="AA1270" s="13">
        <v>1.2188589999999999</v>
      </c>
      <c r="AB1270" s="13">
        <v>1.2188589999999999</v>
      </c>
      <c r="AC1270" s="42">
        <f t="shared" si="77"/>
        <v>2.4377179999999998</v>
      </c>
      <c r="AD1270" s="42">
        <f t="shared" si="78"/>
        <v>0</v>
      </c>
      <c r="AE1270" s="42">
        <f t="shared" si="79"/>
        <v>0</v>
      </c>
      <c r="AF1270" s="42">
        <f t="shared" si="80"/>
        <v>0</v>
      </c>
    </row>
    <row r="1271" spans="1:32" hidden="1" x14ac:dyDescent="0.15">
      <c r="A1271" s="12" t="s">
        <v>3410</v>
      </c>
      <c r="B1271" s="12">
        <v>55</v>
      </c>
      <c r="C1271" s="12" t="s">
        <v>413</v>
      </c>
      <c r="D1271" s="12" t="s">
        <v>6</v>
      </c>
      <c r="E1271" s="12" t="s">
        <v>6</v>
      </c>
      <c r="F1271" s="12" t="s">
        <v>352</v>
      </c>
      <c r="G1271" s="12" t="s">
        <v>3411</v>
      </c>
      <c r="H1271" s="12" t="s">
        <v>404</v>
      </c>
      <c r="I1271" s="12" t="s">
        <v>404</v>
      </c>
      <c r="J1271" s="12" t="s">
        <v>3407</v>
      </c>
      <c r="K1271" s="12" t="s">
        <v>169</v>
      </c>
      <c r="L1271" s="12" t="s">
        <v>403</v>
      </c>
      <c r="M1271" s="12" t="s">
        <v>376</v>
      </c>
      <c r="N1271" s="13">
        <v>4.2572000000000001</v>
      </c>
      <c r="O1271" s="13">
        <v>4.2572000000000001</v>
      </c>
      <c r="P1271" s="13">
        <v>4.2572000000000001</v>
      </c>
      <c r="Q1271" s="13">
        <v>4.2572000000000001</v>
      </c>
      <c r="R1271" s="13">
        <v>4.2572000000000001</v>
      </c>
      <c r="S1271" s="13">
        <v>4.2572000000000001</v>
      </c>
      <c r="T1271" s="13">
        <v>4.2572000000000001</v>
      </c>
      <c r="U1271" s="13">
        <v>4.2572000000000001</v>
      </c>
      <c r="V1271" s="13">
        <v>4.2572000000000001</v>
      </c>
      <c r="W1271" s="13">
        <v>4.2572000000000001</v>
      </c>
      <c r="X1271" s="13">
        <v>4.2572000000000001</v>
      </c>
      <c r="Y1271" s="30">
        <v>4.2572000000000001</v>
      </c>
      <c r="Z1271" s="14">
        <v>51.086399999999998</v>
      </c>
      <c r="AA1271" s="13">
        <v>4.2572000000000001</v>
      </c>
      <c r="AB1271" s="13">
        <v>4.2572000000000001</v>
      </c>
      <c r="AC1271" s="42">
        <f t="shared" si="77"/>
        <v>8.5144000000000002</v>
      </c>
      <c r="AD1271" s="42">
        <f t="shared" si="78"/>
        <v>0</v>
      </c>
      <c r="AE1271" s="42">
        <f t="shared" si="79"/>
        <v>0</v>
      </c>
      <c r="AF1271" s="42">
        <f t="shared" si="80"/>
        <v>0</v>
      </c>
    </row>
    <row r="1272" spans="1:32" hidden="1" x14ac:dyDescent="0.15">
      <c r="A1272" s="12" t="s">
        <v>3412</v>
      </c>
      <c r="B1272" s="12">
        <v>55</v>
      </c>
      <c r="C1272" s="12" t="s">
        <v>413</v>
      </c>
      <c r="D1272" s="12" t="s">
        <v>6</v>
      </c>
      <c r="E1272" s="12" t="s">
        <v>6</v>
      </c>
      <c r="F1272" s="12" t="s">
        <v>352</v>
      </c>
      <c r="G1272" s="12" t="s">
        <v>3413</v>
      </c>
      <c r="H1272" s="12" t="s">
        <v>404</v>
      </c>
      <c r="I1272" s="12" t="s">
        <v>404</v>
      </c>
      <c r="J1272" s="12" t="s">
        <v>3407</v>
      </c>
      <c r="K1272" s="12" t="s">
        <v>169</v>
      </c>
      <c r="L1272" s="12" t="s">
        <v>403</v>
      </c>
      <c r="M1272" s="12" t="s">
        <v>376</v>
      </c>
      <c r="N1272" s="13">
        <v>4.2572000000000001</v>
      </c>
      <c r="O1272" s="13">
        <v>4.2572000000000001</v>
      </c>
      <c r="P1272" s="13">
        <v>4.2572000000000001</v>
      </c>
      <c r="Q1272" s="13">
        <v>4.2572000000000001</v>
      </c>
      <c r="R1272" s="13">
        <v>4.2572000000000001</v>
      </c>
      <c r="S1272" s="13">
        <v>4.2572000000000001</v>
      </c>
      <c r="T1272" s="13">
        <v>4.2572000000000001</v>
      </c>
      <c r="U1272" s="13">
        <v>4.2572000000000001</v>
      </c>
      <c r="V1272" s="13">
        <v>4.2572000000000001</v>
      </c>
      <c r="W1272" s="13">
        <v>4.2572000000000001</v>
      </c>
      <c r="X1272" s="13">
        <v>4.2572000000000001</v>
      </c>
      <c r="Y1272" s="30">
        <v>4.2572000000000001</v>
      </c>
      <c r="Z1272" s="14">
        <v>51.086399999999998</v>
      </c>
      <c r="AA1272" s="13">
        <v>4.2572000000000001</v>
      </c>
      <c r="AB1272" s="13">
        <v>4.2572000000000001</v>
      </c>
      <c r="AC1272" s="42">
        <f t="shared" si="77"/>
        <v>8.5144000000000002</v>
      </c>
      <c r="AD1272" s="42">
        <f t="shared" si="78"/>
        <v>0</v>
      </c>
      <c r="AE1272" s="42">
        <f t="shared" si="79"/>
        <v>0</v>
      </c>
      <c r="AF1272" s="42">
        <f t="shared" si="80"/>
        <v>0</v>
      </c>
    </row>
    <row r="1273" spans="1:32" hidden="1" x14ac:dyDescent="0.15">
      <c r="A1273" s="12" t="s">
        <v>3414</v>
      </c>
      <c r="B1273" s="12">
        <v>55</v>
      </c>
      <c r="C1273" s="12" t="s">
        <v>413</v>
      </c>
      <c r="D1273" s="12" t="s">
        <v>6</v>
      </c>
      <c r="E1273" s="12" t="s">
        <v>6</v>
      </c>
      <c r="F1273" s="12" t="s">
        <v>352</v>
      </c>
      <c r="G1273" s="12" t="s">
        <v>3415</v>
      </c>
      <c r="H1273" s="12" t="s">
        <v>404</v>
      </c>
      <c r="I1273" s="12" t="s">
        <v>404</v>
      </c>
      <c r="J1273" s="12" t="s">
        <v>3407</v>
      </c>
      <c r="K1273" s="12" t="s">
        <v>169</v>
      </c>
      <c r="L1273" s="12" t="s">
        <v>403</v>
      </c>
      <c r="M1273" s="12" t="s">
        <v>376</v>
      </c>
      <c r="N1273" s="13">
        <v>1.4006769999999999</v>
      </c>
      <c r="O1273" s="13">
        <v>1.4006769999999999</v>
      </c>
      <c r="P1273" s="13">
        <v>1.4006769999999999</v>
      </c>
      <c r="Q1273" s="13">
        <v>1.4006769999999999</v>
      </c>
      <c r="R1273" s="13">
        <v>1.4006769999999999</v>
      </c>
      <c r="S1273" s="13">
        <v>1.4006769999999999</v>
      </c>
      <c r="T1273" s="13">
        <v>1.4006769999999999</v>
      </c>
      <c r="U1273" s="13">
        <v>1.4006769999999999</v>
      </c>
      <c r="V1273" s="13">
        <v>1.4006769999999999</v>
      </c>
      <c r="W1273" s="13">
        <v>1.4006769999999999</v>
      </c>
      <c r="X1273" s="13">
        <v>1.4006769999999999</v>
      </c>
      <c r="Y1273" s="30">
        <v>1.4006769999999999</v>
      </c>
      <c r="Z1273" s="14">
        <v>16.808123999999999</v>
      </c>
      <c r="AA1273" s="13">
        <v>1.4006769999999999</v>
      </c>
      <c r="AB1273" s="13">
        <v>1.4006769999999999</v>
      </c>
      <c r="AC1273" s="42">
        <f t="shared" si="77"/>
        <v>2.8013539999999999</v>
      </c>
      <c r="AD1273" s="42">
        <f t="shared" si="78"/>
        <v>0</v>
      </c>
      <c r="AE1273" s="42">
        <f t="shared" si="79"/>
        <v>0</v>
      </c>
      <c r="AF1273" s="42">
        <f t="shared" si="80"/>
        <v>0</v>
      </c>
    </row>
    <row r="1274" spans="1:32" hidden="1" x14ac:dyDescent="0.15">
      <c r="A1274" s="12" t="s">
        <v>3416</v>
      </c>
      <c r="B1274" s="12">
        <v>55</v>
      </c>
      <c r="C1274" s="12" t="s">
        <v>413</v>
      </c>
      <c r="D1274" s="12" t="s">
        <v>6</v>
      </c>
      <c r="E1274" s="12" t="s">
        <v>6</v>
      </c>
      <c r="F1274" s="12" t="s">
        <v>352</v>
      </c>
      <c r="G1274" s="12" t="s">
        <v>3417</v>
      </c>
      <c r="H1274" s="12" t="s">
        <v>404</v>
      </c>
      <c r="I1274" s="12" t="s">
        <v>404</v>
      </c>
      <c r="J1274" s="12" t="s">
        <v>3407</v>
      </c>
      <c r="K1274" s="12" t="s">
        <v>169</v>
      </c>
      <c r="L1274" s="12" t="s">
        <v>403</v>
      </c>
      <c r="M1274" s="12" t="s">
        <v>376</v>
      </c>
      <c r="N1274" s="13">
        <v>1.2188589999999999</v>
      </c>
      <c r="O1274" s="13">
        <v>1.2188589999999999</v>
      </c>
      <c r="P1274" s="13">
        <v>1.2188589999999999</v>
      </c>
      <c r="Q1274" s="13">
        <v>1.2188589999999999</v>
      </c>
      <c r="R1274" s="13">
        <v>1.2188589999999999</v>
      </c>
      <c r="S1274" s="13">
        <v>1.2188589999999999</v>
      </c>
      <c r="T1274" s="13">
        <v>1.2188589999999999</v>
      </c>
      <c r="U1274" s="13">
        <v>1.2188589999999999</v>
      </c>
      <c r="V1274" s="13">
        <v>1.2188589999999999</v>
      </c>
      <c r="W1274" s="13">
        <v>1.2188589999999999</v>
      </c>
      <c r="X1274" s="13">
        <v>1.2188589999999999</v>
      </c>
      <c r="Y1274" s="30">
        <v>1.2188589999999999</v>
      </c>
      <c r="Z1274" s="14">
        <v>14.626308</v>
      </c>
      <c r="AA1274" s="13">
        <v>1.2188589999999999</v>
      </c>
      <c r="AB1274" s="13">
        <v>1.2188589999999999</v>
      </c>
      <c r="AC1274" s="42">
        <f t="shared" si="77"/>
        <v>2.4377179999999998</v>
      </c>
      <c r="AD1274" s="42">
        <f t="shared" si="78"/>
        <v>0</v>
      </c>
      <c r="AE1274" s="42">
        <f t="shared" si="79"/>
        <v>0</v>
      </c>
      <c r="AF1274" s="42">
        <f t="shared" si="80"/>
        <v>0</v>
      </c>
    </row>
    <row r="1275" spans="1:32" hidden="1" x14ac:dyDescent="0.15">
      <c r="A1275" s="12" t="s">
        <v>3418</v>
      </c>
      <c r="B1275" s="12">
        <v>55</v>
      </c>
      <c r="C1275" s="12" t="s">
        <v>413</v>
      </c>
      <c r="D1275" s="12" t="s">
        <v>6</v>
      </c>
      <c r="E1275" s="12" t="s">
        <v>6</v>
      </c>
      <c r="F1275" s="12" t="s">
        <v>352</v>
      </c>
      <c r="G1275" s="12" t="s">
        <v>3419</v>
      </c>
      <c r="H1275" s="12" t="s">
        <v>404</v>
      </c>
      <c r="I1275" s="12" t="s">
        <v>404</v>
      </c>
      <c r="J1275" s="12" t="s">
        <v>3407</v>
      </c>
      <c r="K1275" s="12" t="s">
        <v>169</v>
      </c>
      <c r="L1275" s="12" t="s">
        <v>403</v>
      </c>
      <c r="M1275" s="12" t="s">
        <v>376</v>
      </c>
      <c r="N1275" s="13">
        <v>1.2188589999999999</v>
      </c>
      <c r="O1275" s="13">
        <v>1.2188589999999999</v>
      </c>
      <c r="P1275" s="13">
        <v>1.2188589999999999</v>
      </c>
      <c r="Q1275" s="13">
        <v>1.2188589999999999</v>
      </c>
      <c r="R1275" s="13">
        <v>1.2188589999999999</v>
      </c>
      <c r="S1275" s="13">
        <v>1.2188589999999999</v>
      </c>
      <c r="T1275" s="13">
        <v>1.2188589999999999</v>
      </c>
      <c r="U1275" s="13">
        <v>1.2188589999999999</v>
      </c>
      <c r="V1275" s="13">
        <v>1.2188589999999999</v>
      </c>
      <c r="W1275" s="13">
        <v>1.2188589999999999</v>
      </c>
      <c r="X1275" s="13">
        <v>1.2188589999999999</v>
      </c>
      <c r="Y1275" s="30">
        <v>1.2188589999999999</v>
      </c>
      <c r="Z1275" s="14">
        <v>14.626308</v>
      </c>
      <c r="AA1275" s="13">
        <v>1.2188589999999999</v>
      </c>
      <c r="AB1275" s="13">
        <v>1.2188589999999999</v>
      </c>
      <c r="AC1275" s="42">
        <f t="shared" si="77"/>
        <v>2.4377179999999998</v>
      </c>
      <c r="AD1275" s="42">
        <f t="shared" si="78"/>
        <v>0</v>
      </c>
      <c r="AE1275" s="42">
        <f t="shared" si="79"/>
        <v>0</v>
      </c>
      <c r="AF1275" s="42">
        <f t="shared" si="80"/>
        <v>0</v>
      </c>
    </row>
    <row r="1276" spans="1:32" hidden="1" x14ac:dyDescent="0.15">
      <c r="A1276" s="12" t="s">
        <v>3420</v>
      </c>
      <c r="B1276" s="12">
        <v>55</v>
      </c>
      <c r="C1276" s="12" t="s">
        <v>413</v>
      </c>
      <c r="D1276" s="12" t="s">
        <v>6</v>
      </c>
      <c r="E1276" s="12" t="s">
        <v>6</v>
      </c>
      <c r="F1276" s="12" t="s">
        <v>352</v>
      </c>
      <c r="G1276" s="12" t="s">
        <v>3421</v>
      </c>
      <c r="H1276" s="12" t="s">
        <v>404</v>
      </c>
      <c r="I1276" s="12" t="s">
        <v>404</v>
      </c>
      <c r="J1276" s="12" t="s">
        <v>3407</v>
      </c>
      <c r="K1276" s="12" t="s">
        <v>169</v>
      </c>
      <c r="L1276" s="12" t="s">
        <v>403</v>
      </c>
      <c r="M1276" s="12" t="s">
        <v>376</v>
      </c>
      <c r="N1276" s="13">
        <v>8.5144000000000002</v>
      </c>
      <c r="O1276" s="13">
        <v>8.5144000000000002</v>
      </c>
      <c r="P1276" s="13">
        <v>8.5144000000000002</v>
      </c>
      <c r="Q1276" s="13">
        <v>8.5144000000000002</v>
      </c>
      <c r="R1276" s="13">
        <v>8.5144000000000002</v>
      </c>
      <c r="S1276" s="13">
        <v>8.5144000000000002</v>
      </c>
      <c r="T1276" s="13">
        <v>8.5144000000000002</v>
      </c>
      <c r="U1276" s="13">
        <v>8.5144000000000002</v>
      </c>
      <c r="V1276" s="13">
        <v>8.5144000000000002</v>
      </c>
      <c r="W1276" s="13">
        <v>8.5144000000000002</v>
      </c>
      <c r="X1276" s="13">
        <v>8.5144000000000002</v>
      </c>
      <c r="Y1276" s="30">
        <v>8.5144000000000002</v>
      </c>
      <c r="Z1276" s="14">
        <v>102.1728</v>
      </c>
      <c r="AA1276" s="13">
        <v>8.5144000000000002</v>
      </c>
      <c r="AB1276" s="13">
        <v>8.5144000000000002</v>
      </c>
      <c r="AC1276" s="42">
        <f t="shared" si="77"/>
        <v>17.0288</v>
      </c>
      <c r="AD1276" s="42">
        <f t="shared" si="78"/>
        <v>0</v>
      </c>
      <c r="AE1276" s="42">
        <f t="shared" si="79"/>
        <v>0</v>
      </c>
      <c r="AF1276" s="42">
        <f t="shared" si="80"/>
        <v>0</v>
      </c>
    </row>
    <row r="1277" spans="1:32" hidden="1" x14ac:dyDescent="0.15">
      <c r="A1277" s="12" t="s">
        <v>3422</v>
      </c>
      <c r="B1277" s="12">
        <v>55</v>
      </c>
      <c r="C1277" s="12" t="s">
        <v>413</v>
      </c>
      <c r="D1277" s="12" t="s">
        <v>6</v>
      </c>
      <c r="E1277" s="12" t="s">
        <v>6</v>
      </c>
      <c r="F1277" s="12" t="s">
        <v>352</v>
      </c>
      <c r="G1277" s="12" t="s">
        <v>3423</v>
      </c>
      <c r="H1277" s="12" t="s">
        <v>404</v>
      </c>
      <c r="I1277" s="12" t="s">
        <v>404</v>
      </c>
      <c r="J1277" s="12" t="s">
        <v>3407</v>
      </c>
      <c r="K1277" s="12" t="s">
        <v>169</v>
      </c>
      <c r="L1277" s="12" t="s">
        <v>403</v>
      </c>
      <c r="M1277" s="12" t="s">
        <v>376</v>
      </c>
      <c r="N1277" s="13">
        <v>5.8856770000000003</v>
      </c>
      <c r="O1277" s="13">
        <v>5.8856770000000003</v>
      </c>
      <c r="P1277" s="13">
        <v>5.8856770000000003</v>
      </c>
      <c r="Q1277" s="13">
        <v>5.8856770000000003</v>
      </c>
      <c r="R1277" s="13">
        <v>5.8856770000000003</v>
      </c>
      <c r="S1277" s="13">
        <v>5.8856770000000003</v>
      </c>
      <c r="T1277" s="13">
        <v>5.8856770000000003</v>
      </c>
      <c r="U1277" s="13">
        <v>5.8856770000000003</v>
      </c>
      <c r="V1277" s="13">
        <v>5.8856770000000003</v>
      </c>
      <c r="W1277" s="13">
        <v>5.8856770000000003</v>
      </c>
      <c r="X1277" s="13">
        <v>5.8856770000000003</v>
      </c>
      <c r="Y1277" s="30">
        <v>5.8856770000000003</v>
      </c>
      <c r="Z1277" s="14">
        <v>70.628124</v>
      </c>
      <c r="AA1277" s="13">
        <v>5.8856770000000003</v>
      </c>
      <c r="AB1277" s="13">
        <v>5.8856770000000003</v>
      </c>
      <c r="AC1277" s="42">
        <f t="shared" si="77"/>
        <v>11.771354000000001</v>
      </c>
      <c r="AD1277" s="42">
        <f t="shared" si="78"/>
        <v>0</v>
      </c>
      <c r="AE1277" s="42">
        <f t="shared" si="79"/>
        <v>0</v>
      </c>
      <c r="AF1277" s="42">
        <f t="shared" si="80"/>
        <v>0</v>
      </c>
    </row>
    <row r="1278" spans="1:32" hidden="1" x14ac:dyDescent="0.15">
      <c r="A1278" s="12" t="s">
        <v>3424</v>
      </c>
      <c r="B1278" s="12">
        <v>55</v>
      </c>
      <c r="C1278" s="12" t="s">
        <v>413</v>
      </c>
      <c r="D1278" s="12" t="s">
        <v>6</v>
      </c>
      <c r="E1278" s="12" t="s">
        <v>6</v>
      </c>
      <c r="F1278" s="12" t="s">
        <v>352</v>
      </c>
      <c r="G1278" s="12" t="s">
        <v>3425</v>
      </c>
      <c r="H1278" s="12" t="s">
        <v>404</v>
      </c>
      <c r="I1278" s="12" t="s">
        <v>404</v>
      </c>
      <c r="J1278" s="12" t="s">
        <v>170</v>
      </c>
      <c r="K1278" s="12" t="s">
        <v>170</v>
      </c>
      <c r="L1278" s="12" t="s">
        <v>602</v>
      </c>
      <c r="M1278" s="12" t="s">
        <v>376</v>
      </c>
      <c r="N1278" s="13">
        <v>1.337</v>
      </c>
      <c r="O1278" s="13">
        <v>1.337</v>
      </c>
      <c r="P1278" s="13">
        <v>1.337</v>
      </c>
      <c r="Q1278" s="13">
        <v>1.337</v>
      </c>
      <c r="R1278" s="13">
        <v>1.337</v>
      </c>
      <c r="S1278" s="13">
        <v>1.337</v>
      </c>
      <c r="T1278" s="13">
        <v>1.337</v>
      </c>
      <c r="U1278" s="13">
        <v>1.337</v>
      </c>
      <c r="V1278" s="13">
        <v>1.337</v>
      </c>
      <c r="W1278" s="13">
        <v>1.337</v>
      </c>
      <c r="X1278" s="13">
        <v>1.337</v>
      </c>
      <c r="Y1278" s="30">
        <v>1.337</v>
      </c>
      <c r="Z1278" s="14">
        <v>16.044</v>
      </c>
      <c r="AA1278" s="13">
        <v>1.337</v>
      </c>
      <c r="AB1278" s="13">
        <v>1.337</v>
      </c>
      <c r="AC1278" s="42">
        <f t="shared" ref="AC1278:AC1341" si="81">SUM(AA1278:AB1278)</f>
        <v>2.6739999999999999</v>
      </c>
      <c r="AD1278" s="42">
        <f t="shared" si="78"/>
        <v>0</v>
      </c>
      <c r="AE1278" s="42">
        <f t="shared" si="79"/>
        <v>0</v>
      </c>
      <c r="AF1278" s="42">
        <f t="shared" si="80"/>
        <v>0</v>
      </c>
    </row>
    <row r="1279" spans="1:32" hidden="1" x14ac:dyDescent="0.15">
      <c r="A1279" s="12" t="s">
        <v>3426</v>
      </c>
      <c r="B1279" s="12">
        <v>55</v>
      </c>
      <c r="C1279" s="12" t="s">
        <v>413</v>
      </c>
      <c r="D1279" s="12" t="s">
        <v>6</v>
      </c>
      <c r="E1279" s="12" t="s">
        <v>6</v>
      </c>
      <c r="F1279" s="12" t="s">
        <v>352</v>
      </c>
      <c r="G1279" s="12" t="s">
        <v>3427</v>
      </c>
      <c r="H1279" s="12" t="s">
        <v>404</v>
      </c>
      <c r="I1279" s="12" t="s">
        <v>404</v>
      </c>
      <c r="J1279" s="12" t="s">
        <v>3428</v>
      </c>
      <c r="K1279" s="12" t="s">
        <v>1603</v>
      </c>
      <c r="L1279" s="12" t="s">
        <v>403</v>
      </c>
      <c r="M1279" s="12" t="s">
        <v>358</v>
      </c>
      <c r="N1279" s="13">
        <v>6.7885499999999999</v>
      </c>
      <c r="O1279" s="13">
        <v>6.7885499999999999</v>
      </c>
      <c r="P1279" s="13">
        <v>6.7885499999999999</v>
      </c>
      <c r="Q1279" s="13">
        <v>6.7885499999999999</v>
      </c>
      <c r="R1279" s="13">
        <v>6.7885499999999999</v>
      </c>
      <c r="S1279" s="13">
        <v>6.7885499999999999</v>
      </c>
      <c r="T1279" s="13">
        <v>6.7885499999999999</v>
      </c>
      <c r="U1279" s="13">
        <v>6.7885499999999999</v>
      </c>
      <c r="V1279" s="13">
        <v>6.7885499999999999</v>
      </c>
      <c r="W1279" s="13">
        <v>6.7885499999999999</v>
      </c>
      <c r="X1279" s="13">
        <v>6.7885499999999999</v>
      </c>
      <c r="Y1279" s="30">
        <v>16.010974999999998</v>
      </c>
      <c r="Z1279" s="14">
        <v>90.685024999999996</v>
      </c>
      <c r="AA1279" s="13">
        <v>13.222799999999999</v>
      </c>
      <c r="AB1279" s="13">
        <v>13.222799999999999</v>
      </c>
      <c r="AC1279" s="42">
        <f t="shared" si="81"/>
        <v>26.445599999999999</v>
      </c>
      <c r="AD1279" s="42">
        <f t="shared" ref="AD1279:AD1342" si="82">AA1279-N1279</f>
        <v>6.4342499999999996</v>
      </c>
      <c r="AE1279" s="42">
        <f t="shared" ref="AE1279:AE1342" si="83">AB1279-O1279</f>
        <v>6.4342499999999996</v>
      </c>
      <c r="AF1279" s="42">
        <f t="shared" ref="AF1279:AF1342" si="84">AD1279+AE1279</f>
        <v>12.868499999999999</v>
      </c>
    </row>
    <row r="1280" spans="1:32" hidden="1" x14ac:dyDescent="0.15">
      <c r="A1280" s="12" t="s">
        <v>3429</v>
      </c>
      <c r="B1280" s="12">
        <v>55</v>
      </c>
      <c r="C1280" s="12" t="s">
        <v>413</v>
      </c>
      <c r="D1280" s="12" t="s">
        <v>6</v>
      </c>
      <c r="E1280" s="12" t="s">
        <v>6</v>
      </c>
      <c r="F1280" s="12" t="s">
        <v>352</v>
      </c>
      <c r="G1280" s="12" t="s">
        <v>3430</v>
      </c>
      <c r="H1280" s="12" t="s">
        <v>404</v>
      </c>
      <c r="I1280" s="12" t="s">
        <v>404</v>
      </c>
      <c r="J1280" s="12" t="s">
        <v>3428</v>
      </c>
      <c r="K1280" s="12" t="s">
        <v>1603</v>
      </c>
      <c r="L1280" s="12" t="s">
        <v>403</v>
      </c>
      <c r="M1280" s="12" t="s">
        <v>358</v>
      </c>
      <c r="N1280" s="13">
        <v>1.4127270000000001</v>
      </c>
      <c r="O1280" s="13">
        <v>1.4127270000000001</v>
      </c>
      <c r="P1280" s="13">
        <v>1.4127270000000001</v>
      </c>
      <c r="Q1280" s="13">
        <v>1.4127270000000001</v>
      </c>
      <c r="R1280" s="13">
        <v>1.4127270000000001</v>
      </c>
      <c r="S1280" s="13">
        <v>1.4127270000000001</v>
      </c>
      <c r="T1280" s="13">
        <v>1.4127270000000001</v>
      </c>
      <c r="U1280" s="13">
        <v>1.4127270000000001</v>
      </c>
      <c r="V1280" s="13">
        <v>1.4127270000000001</v>
      </c>
      <c r="W1280" s="13">
        <v>1.4127270000000001</v>
      </c>
      <c r="X1280" s="13">
        <v>1.4127270000000001</v>
      </c>
      <c r="Y1280" s="30">
        <v>1.4127270000000001</v>
      </c>
      <c r="Z1280" s="14">
        <v>16.952724</v>
      </c>
      <c r="AA1280" s="13">
        <v>1.4127270000000001</v>
      </c>
      <c r="AB1280" s="13">
        <v>1.4127270000000001</v>
      </c>
      <c r="AC1280" s="42">
        <f t="shared" si="81"/>
        <v>2.8254540000000001</v>
      </c>
      <c r="AD1280" s="42">
        <f t="shared" si="82"/>
        <v>0</v>
      </c>
      <c r="AE1280" s="42">
        <f t="shared" si="83"/>
        <v>0</v>
      </c>
      <c r="AF1280" s="42">
        <f t="shared" si="84"/>
        <v>0</v>
      </c>
    </row>
    <row r="1281" spans="1:32" hidden="1" x14ac:dyDescent="0.15">
      <c r="A1281" s="12" t="s">
        <v>3431</v>
      </c>
      <c r="B1281" s="12">
        <v>55</v>
      </c>
      <c r="C1281" s="12" t="s">
        <v>413</v>
      </c>
      <c r="D1281" s="12" t="s">
        <v>6</v>
      </c>
      <c r="E1281" s="12" t="s">
        <v>6</v>
      </c>
      <c r="F1281" s="12" t="s">
        <v>352</v>
      </c>
      <c r="G1281" s="12" t="s">
        <v>3432</v>
      </c>
      <c r="H1281" s="12" t="s">
        <v>404</v>
      </c>
      <c r="I1281" s="12" t="s">
        <v>404</v>
      </c>
      <c r="J1281" s="12" t="s">
        <v>3433</v>
      </c>
      <c r="K1281" s="12" t="s">
        <v>2067</v>
      </c>
      <c r="L1281" s="12" t="s">
        <v>871</v>
      </c>
      <c r="M1281" s="12" t="s">
        <v>376</v>
      </c>
      <c r="N1281" s="13">
        <v>2.2728999999999999</v>
      </c>
      <c r="O1281" s="13">
        <v>2.2728999999999999</v>
      </c>
      <c r="P1281" s="13">
        <v>2.2728999999999999</v>
      </c>
      <c r="Q1281" s="13">
        <v>2.2728999999999999</v>
      </c>
      <c r="R1281" s="13">
        <v>2.2728999999999999</v>
      </c>
      <c r="S1281" s="13">
        <v>2.2728999999999999</v>
      </c>
      <c r="T1281" s="13">
        <v>2.2728999999999999</v>
      </c>
      <c r="U1281" s="13">
        <v>2.2728999999999999</v>
      </c>
      <c r="V1281" s="13">
        <v>2.2728999999999999</v>
      </c>
      <c r="W1281" s="13">
        <v>2.2728999999999999</v>
      </c>
      <c r="X1281" s="13">
        <v>2.2728999999999999</v>
      </c>
      <c r="Y1281" s="30">
        <v>2.2728999999999999</v>
      </c>
      <c r="Z1281" s="14">
        <v>27.274799999999999</v>
      </c>
      <c r="AA1281" s="13">
        <v>2.2728999999999999</v>
      </c>
      <c r="AB1281" s="13">
        <v>2.2728999999999999</v>
      </c>
      <c r="AC1281" s="42">
        <f t="shared" si="81"/>
        <v>4.5457999999999998</v>
      </c>
      <c r="AD1281" s="42">
        <f t="shared" si="82"/>
        <v>0</v>
      </c>
      <c r="AE1281" s="42">
        <f t="shared" si="83"/>
        <v>0</v>
      </c>
      <c r="AF1281" s="42">
        <f t="shared" si="84"/>
        <v>0</v>
      </c>
    </row>
    <row r="1282" spans="1:32" hidden="1" x14ac:dyDescent="0.15">
      <c r="A1282" s="12" t="s">
        <v>3434</v>
      </c>
      <c r="B1282" s="12">
        <v>55</v>
      </c>
      <c r="C1282" s="12" t="s">
        <v>413</v>
      </c>
      <c r="D1282" s="12" t="s">
        <v>6</v>
      </c>
      <c r="E1282" s="12" t="s">
        <v>6</v>
      </c>
      <c r="F1282" s="12" t="s">
        <v>352</v>
      </c>
      <c r="G1282" s="12" t="s">
        <v>3435</v>
      </c>
      <c r="H1282" s="12" t="s">
        <v>404</v>
      </c>
      <c r="I1282" s="12" t="s">
        <v>404</v>
      </c>
      <c r="J1282" s="12" t="s">
        <v>161</v>
      </c>
      <c r="K1282" s="12" t="s">
        <v>161</v>
      </c>
      <c r="L1282" s="12" t="s">
        <v>602</v>
      </c>
      <c r="M1282" s="12" t="s">
        <v>376</v>
      </c>
      <c r="N1282" s="13">
        <v>12.414273</v>
      </c>
      <c r="O1282" s="13">
        <v>12.414273</v>
      </c>
      <c r="P1282" s="13">
        <v>12.414273</v>
      </c>
      <c r="Q1282" s="13">
        <v>12.414273</v>
      </c>
      <c r="R1282" s="13">
        <v>12.414273</v>
      </c>
      <c r="S1282" s="13">
        <v>12.414273</v>
      </c>
      <c r="T1282" s="13">
        <v>12.414273</v>
      </c>
      <c r="U1282" s="13">
        <v>12.414273</v>
      </c>
      <c r="V1282" s="13">
        <v>12.414273</v>
      </c>
      <c r="W1282" s="13">
        <v>12.414273</v>
      </c>
      <c r="X1282" s="13">
        <v>12.414273</v>
      </c>
      <c r="Y1282" s="30">
        <v>12.414273</v>
      </c>
      <c r="Z1282" s="14">
        <v>148.97127599999999</v>
      </c>
      <c r="AA1282" s="13">
        <v>11.291544999999999</v>
      </c>
      <c r="AB1282" s="13">
        <v>11.291544999999999</v>
      </c>
      <c r="AC1282" s="42">
        <f t="shared" si="81"/>
        <v>22.583089999999999</v>
      </c>
      <c r="AD1282" s="42">
        <f t="shared" si="82"/>
        <v>-1.1227280000000004</v>
      </c>
      <c r="AE1282" s="42">
        <f t="shared" si="83"/>
        <v>-1.1227280000000004</v>
      </c>
      <c r="AF1282" s="42">
        <f t="shared" si="84"/>
        <v>-2.2454560000000008</v>
      </c>
    </row>
    <row r="1283" spans="1:32" hidden="1" x14ac:dyDescent="0.15">
      <c r="A1283" s="12" t="s">
        <v>3436</v>
      </c>
      <c r="B1283" s="12">
        <v>55</v>
      </c>
      <c r="C1283" s="12" t="s">
        <v>413</v>
      </c>
      <c r="D1283" s="12" t="s">
        <v>6</v>
      </c>
      <c r="E1283" s="12" t="s">
        <v>6</v>
      </c>
      <c r="F1283" s="12" t="s">
        <v>352</v>
      </c>
      <c r="G1283" s="12" t="s">
        <v>3437</v>
      </c>
      <c r="H1283" s="12" t="s">
        <v>404</v>
      </c>
      <c r="I1283" s="12" t="s">
        <v>404</v>
      </c>
      <c r="J1283" s="12" t="s">
        <v>161</v>
      </c>
      <c r="K1283" s="12" t="s">
        <v>161</v>
      </c>
      <c r="L1283" s="12" t="s">
        <v>602</v>
      </c>
      <c r="M1283" s="12" t="s">
        <v>376</v>
      </c>
      <c r="N1283" s="13">
        <v>1.7211270000000001</v>
      </c>
      <c r="O1283" s="13">
        <v>1.7211270000000001</v>
      </c>
      <c r="P1283" s="13">
        <v>1.7211270000000001</v>
      </c>
      <c r="Q1283" s="13">
        <v>1.7211270000000001</v>
      </c>
      <c r="R1283" s="13">
        <v>1.7211270000000001</v>
      </c>
      <c r="S1283" s="13">
        <v>1.7211270000000001</v>
      </c>
      <c r="T1283" s="13">
        <v>1.7211270000000001</v>
      </c>
      <c r="U1283" s="13">
        <v>1.7211270000000001</v>
      </c>
      <c r="V1283" s="13">
        <v>1.7211270000000001</v>
      </c>
      <c r="W1283" s="13">
        <v>1.7211270000000001</v>
      </c>
      <c r="X1283" s="13">
        <v>1.7211270000000001</v>
      </c>
      <c r="Y1283" s="30">
        <v>1.7211270000000001</v>
      </c>
      <c r="Z1283" s="14">
        <v>20.653524000000001</v>
      </c>
      <c r="AA1283" s="13">
        <v>1.7211270000000001</v>
      </c>
      <c r="AB1283" s="13">
        <v>1.7211270000000001</v>
      </c>
      <c r="AC1283" s="42">
        <f t="shared" si="81"/>
        <v>3.4422540000000001</v>
      </c>
      <c r="AD1283" s="42">
        <f t="shared" si="82"/>
        <v>0</v>
      </c>
      <c r="AE1283" s="42">
        <f t="shared" si="83"/>
        <v>0</v>
      </c>
      <c r="AF1283" s="42">
        <f t="shared" si="84"/>
        <v>0</v>
      </c>
    </row>
    <row r="1284" spans="1:32" hidden="1" x14ac:dyDescent="0.15">
      <c r="A1284" s="12" t="s">
        <v>3438</v>
      </c>
      <c r="B1284" s="12">
        <v>55</v>
      </c>
      <c r="C1284" s="12" t="s">
        <v>413</v>
      </c>
      <c r="D1284" s="12" t="s">
        <v>6</v>
      </c>
      <c r="E1284" s="12" t="s">
        <v>6</v>
      </c>
      <c r="F1284" s="12" t="s">
        <v>352</v>
      </c>
      <c r="G1284" s="12" t="s">
        <v>3439</v>
      </c>
      <c r="H1284" s="12" t="s">
        <v>404</v>
      </c>
      <c r="I1284" s="12" t="s">
        <v>404</v>
      </c>
      <c r="J1284" s="12" t="s">
        <v>161</v>
      </c>
      <c r="K1284" s="12" t="s">
        <v>161</v>
      </c>
      <c r="L1284" s="12" t="s">
        <v>602</v>
      </c>
      <c r="M1284" s="12" t="s">
        <v>376</v>
      </c>
      <c r="N1284" s="13">
        <v>0.66040900000000002</v>
      </c>
      <c r="O1284" s="13">
        <v>0.66040900000000002</v>
      </c>
      <c r="P1284" s="13">
        <v>0.66040900000000002</v>
      </c>
      <c r="Q1284" s="13">
        <v>0.66040900000000002</v>
      </c>
      <c r="R1284" s="13">
        <v>0.66040900000000002</v>
      </c>
      <c r="S1284" s="13">
        <v>0.66040900000000002</v>
      </c>
      <c r="T1284" s="13">
        <v>0.66040900000000002</v>
      </c>
      <c r="U1284" s="13">
        <v>0.66040900000000002</v>
      </c>
      <c r="V1284" s="13">
        <v>0.66040900000000002</v>
      </c>
      <c r="W1284" s="13">
        <v>0.66040900000000002</v>
      </c>
      <c r="X1284" s="13">
        <v>0.66040900000000002</v>
      </c>
      <c r="Y1284" s="30">
        <v>0.66040900000000002</v>
      </c>
      <c r="Z1284" s="14">
        <v>7.9249080000000003</v>
      </c>
      <c r="AA1284" s="13">
        <v>0.66040900000000002</v>
      </c>
      <c r="AB1284" s="13">
        <v>0.66040900000000002</v>
      </c>
      <c r="AC1284" s="42">
        <f t="shared" si="81"/>
        <v>1.320818</v>
      </c>
      <c r="AD1284" s="42">
        <f t="shared" si="82"/>
        <v>0</v>
      </c>
      <c r="AE1284" s="42">
        <f t="shared" si="83"/>
        <v>0</v>
      </c>
      <c r="AF1284" s="42">
        <f t="shared" si="84"/>
        <v>0</v>
      </c>
    </row>
    <row r="1285" spans="1:32" hidden="1" x14ac:dyDescent="0.15">
      <c r="A1285" s="12" t="s">
        <v>3440</v>
      </c>
      <c r="B1285" s="12">
        <v>55</v>
      </c>
      <c r="C1285" s="12" t="s">
        <v>413</v>
      </c>
      <c r="D1285" s="12" t="s">
        <v>6</v>
      </c>
      <c r="E1285" s="12" t="s">
        <v>6</v>
      </c>
      <c r="F1285" s="12" t="s">
        <v>352</v>
      </c>
      <c r="G1285" s="12" t="s">
        <v>3441</v>
      </c>
      <c r="H1285" s="12" t="s">
        <v>404</v>
      </c>
      <c r="I1285" s="12" t="s">
        <v>404</v>
      </c>
      <c r="J1285" s="12" t="s">
        <v>161</v>
      </c>
      <c r="K1285" s="12" t="s">
        <v>161</v>
      </c>
      <c r="L1285" s="12" t="s">
        <v>602</v>
      </c>
      <c r="M1285" s="12" t="s">
        <v>376</v>
      </c>
      <c r="N1285" s="13">
        <v>0.66040900000000002</v>
      </c>
      <c r="O1285" s="13">
        <v>0.66040900000000002</v>
      </c>
      <c r="P1285" s="13">
        <v>0.66040900000000002</v>
      </c>
      <c r="Q1285" s="13">
        <v>0.66040900000000002</v>
      </c>
      <c r="R1285" s="13">
        <v>0.66040900000000002</v>
      </c>
      <c r="S1285" s="13">
        <v>0.66040900000000002</v>
      </c>
      <c r="T1285" s="13">
        <v>0.66040900000000002</v>
      </c>
      <c r="U1285" s="13">
        <v>0.66040900000000002</v>
      </c>
      <c r="V1285" s="13">
        <v>0.66040900000000002</v>
      </c>
      <c r="W1285" s="13">
        <v>0.66040900000000002</v>
      </c>
      <c r="X1285" s="13">
        <v>0.66040900000000002</v>
      </c>
      <c r="Y1285" s="30">
        <v>0.66040900000000002</v>
      </c>
      <c r="Z1285" s="14">
        <v>7.9249080000000003</v>
      </c>
      <c r="AA1285" s="13">
        <v>0</v>
      </c>
      <c r="AB1285" s="13">
        <v>0</v>
      </c>
      <c r="AC1285" s="42">
        <f t="shared" si="81"/>
        <v>0</v>
      </c>
      <c r="AD1285" s="42">
        <f t="shared" si="82"/>
        <v>-0.66040900000000002</v>
      </c>
      <c r="AE1285" s="42">
        <f t="shared" si="83"/>
        <v>-0.66040900000000002</v>
      </c>
      <c r="AF1285" s="42">
        <f t="shared" si="84"/>
        <v>-1.320818</v>
      </c>
    </row>
    <row r="1286" spans="1:32" hidden="1" x14ac:dyDescent="0.15">
      <c r="A1286" s="12" t="s">
        <v>3442</v>
      </c>
      <c r="B1286" s="12">
        <v>55</v>
      </c>
      <c r="C1286" s="12" t="s">
        <v>413</v>
      </c>
      <c r="D1286" s="12" t="s">
        <v>6</v>
      </c>
      <c r="E1286" s="12" t="s">
        <v>6</v>
      </c>
      <c r="F1286" s="12" t="s">
        <v>352</v>
      </c>
      <c r="G1286" s="12" t="s">
        <v>3443</v>
      </c>
      <c r="H1286" s="12" t="s">
        <v>404</v>
      </c>
      <c r="I1286" s="12" t="s">
        <v>404</v>
      </c>
      <c r="J1286" s="12" t="s">
        <v>161</v>
      </c>
      <c r="K1286" s="12" t="s">
        <v>161</v>
      </c>
      <c r="L1286" s="12" t="s">
        <v>602</v>
      </c>
      <c r="M1286" s="12" t="s">
        <v>376</v>
      </c>
      <c r="N1286" s="13">
        <v>12.420999999999999</v>
      </c>
      <c r="O1286" s="13">
        <v>12.420999999999999</v>
      </c>
      <c r="P1286" s="13">
        <v>12.420999999999999</v>
      </c>
      <c r="Q1286" s="13">
        <v>12.420999999999999</v>
      </c>
      <c r="R1286" s="13">
        <v>12.420999999999999</v>
      </c>
      <c r="S1286" s="13">
        <v>12.420999999999999</v>
      </c>
      <c r="T1286" s="13">
        <v>12.420999999999999</v>
      </c>
      <c r="U1286" s="13">
        <v>12.420999999999999</v>
      </c>
      <c r="V1286" s="13">
        <v>12.420999999999999</v>
      </c>
      <c r="W1286" s="13">
        <v>12.420999999999999</v>
      </c>
      <c r="X1286" s="13">
        <v>12.420999999999999</v>
      </c>
      <c r="Y1286" s="30">
        <v>12.420999999999999</v>
      </c>
      <c r="Z1286" s="14">
        <v>149.05199999999999</v>
      </c>
      <c r="AA1286" s="13">
        <v>12.420999999999999</v>
      </c>
      <c r="AB1286" s="13">
        <v>12.420999999999999</v>
      </c>
      <c r="AC1286" s="42">
        <f t="shared" si="81"/>
        <v>24.841999999999999</v>
      </c>
      <c r="AD1286" s="42">
        <f t="shared" si="82"/>
        <v>0</v>
      </c>
      <c r="AE1286" s="42">
        <f t="shared" si="83"/>
        <v>0</v>
      </c>
      <c r="AF1286" s="42">
        <f t="shared" si="84"/>
        <v>0</v>
      </c>
    </row>
    <row r="1287" spans="1:32" hidden="1" x14ac:dyDescent="0.15">
      <c r="A1287" s="12" t="s">
        <v>3444</v>
      </c>
      <c r="B1287" s="12">
        <v>55</v>
      </c>
      <c r="C1287" s="12" t="s">
        <v>413</v>
      </c>
      <c r="D1287" s="12" t="s">
        <v>6</v>
      </c>
      <c r="E1287" s="12" t="s">
        <v>6</v>
      </c>
      <c r="F1287" s="12" t="s">
        <v>352</v>
      </c>
      <c r="G1287" s="12" t="s">
        <v>3445</v>
      </c>
      <c r="H1287" s="12" t="s">
        <v>404</v>
      </c>
      <c r="I1287" s="12" t="s">
        <v>404</v>
      </c>
      <c r="J1287" s="12" t="s">
        <v>161</v>
      </c>
      <c r="K1287" s="12" t="s">
        <v>161</v>
      </c>
      <c r="L1287" s="12" t="s">
        <v>602</v>
      </c>
      <c r="M1287" s="12" t="s">
        <v>376</v>
      </c>
      <c r="N1287" s="13">
        <v>1.320818</v>
      </c>
      <c r="O1287" s="13">
        <v>1.320818</v>
      </c>
      <c r="P1287" s="13">
        <v>1.320818</v>
      </c>
      <c r="Q1287" s="13">
        <v>1.320818</v>
      </c>
      <c r="R1287" s="13">
        <v>1.320818</v>
      </c>
      <c r="S1287" s="13">
        <v>1.320818</v>
      </c>
      <c r="T1287" s="13">
        <v>1.320818</v>
      </c>
      <c r="U1287" s="13">
        <v>1.320818</v>
      </c>
      <c r="V1287" s="13">
        <v>1.320818</v>
      </c>
      <c r="W1287" s="13">
        <v>1.320818</v>
      </c>
      <c r="X1287" s="13">
        <v>1.320818</v>
      </c>
      <c r="Y1287" s="30">
        <v>1.320818</v>
      </c>
      <c r="Z1287" s="14">
        <v>15.849816000000001</v>
      </c>
      <c r="AA1287" s="13">
        <v>0.66040900000000002</v>
      </c>
      <c r="AB1287" s="13">
        <v>0.66040900000000002</v>
      </c>
      <c r="AC1287" s="42">
        <f t="shared" si="81"/>
        <v>1.320818</v>
      </c>
      <c r="AD1287" s="42">
        <f t="shared" si="82"/>
        <v>-0.66040900000000002</v>
      </c>
      <c r="AE1287" s="42">
        <f t="shared" si="83"/>
        <v>-0.66040900000000002</v>
      </c>
      <c r="AF1287" s="42">
        <f t="shared" si="84"/>
        <v>-1.320818</v>
      </c>
    </row>
    <row r="1288" spans="1:32" hidden="1" x14ac:dyDescent="0.15">
      <c r="A1288" s="12" t="s">
        <v>3446</v>
      </c>
      <c r="B1288" s="12">
        <v>55</v>
      </c>
      <c r="C1288" s="12" t="s">
        <v>413</v>
      </c>
      <c r="D1288" s="12" t="s">
        <v>6</v>
      </c>
      <c r="E1288" s="12" t="s">
        <v>6</v>
      </c>
      <c r="F1288" s="12" t="s">
        <v>352</v>
      </c>
      <c r="G1288" s="12" t="s">
        <v>3447</v>
      </c>
      <c r="H1288" s="12" t="s">
        <v>404</v>
      </c>
      <c r="I1288" s="12" t="s">
        <v>404</v>
      </c>
      <c r="J1288" s="12" t="s">
        <v>161</v>
      </c>
      <c r="K1288" s="12" t="s">
        <v>161</v>
      </c>
      <c r="L1288" s="12" t="s">
        <v>602</v>
      </c>
      <c r="M1288" s="12" t="s">
        <v>376</v>
      </c>
      <c r="N1288" s="13">
        <v>0.66040900000000002</v>
      </c>
      <c r="O1288" s="13">
        <v>0.66040900000000002</v>
      </c>
      <c r="P1288" s="13">
        <v>0.66040900000000002</v>
      </c>
      <c r="Q1288" s="13">
        <v>0.66040900000000002</v>
      </c>
      <c r="R1288" s="13">
        <v>0.66040900000000002</v>
      </c>
      <c r="S1288" s="13">
        <v>0.66040900000000002</v>
      </c>
      <c r="T1288" s="13">
        <v>0.66040900000000002</v>
      </c>
      <c r="U1288" s="13">
        <v>0.66040900000000002</v>
      </c>
      <c r="V1288" s="13">
        <v>0.66040900000000002</v>
      </c>
      <c r="W1288" s="13">
        <v>0.66040900000000002</v>
      </c>
      <c r="X1288" s="13">
        <v>0.66040900000000002</v>
      </c>
      <c r="Y1288" s="30">
        <v>0.66040900000000002</v>
      </c>
      <c r="Z1288" s="14">
        <v>7.9249080000000003</v>
      </c>
      <c r="AA1288" s="13">
        <v>0.66040900000000002</v>
      </c>
      <c r="AB1288" s="13">
        <v>0.66040900000000002</v>
      </c>
      <c r="AC1288" s="42">
        <f t="shared" si="81"/>
        <v>1.320818</v>
      </c>
      <c r="AD1288" s="42">
        <f t="shared" si="82"/>
        <v>0</v>
      </c>
      <c r="AE1288" s="42">
        <f t="shared" si="83"/>
        <v>0</v>
      </c>
      <c r="AF1288" s="42">
        <f t="shared" si="84"/>
        <v>0</v>
      </c>
    </row>
    <row r="1289" spans="1:32" hidden="1" x14ac:dyDescent="0.15">
      <c r="A1289" s="12" t="s">
        <v>3448</v>
      </c>
      <c r="B1289" s="12">
        <v>55</v>
      </c>
      <c r="C1289" s="12" t="s">
        <v>413</v>
      </c>
      <c r="D1289" s="12" t="s">
        <v>6</v>
      </c>
      <c r="E1289" s="12" t="s">
        <v>6</v>
      </c>
      <c r="F1289" s="12" t="s">
        <v>352</v>
      </c>
      <c r="G1289" s="12" t="s">
        <v>3449</v>
      </c>
      <c r="H1289" s="12" t="s">
        <v>404</v>
      </c>
      <c r="I1289" s="12" t="s">
        <v>404</v>
      </c>
      <c r="J1289" s="12" t="s">
        <v>3450</v>
      </c>
      <c r="K1289" s="12" t="s">
        <v>141</v>
      </c>
      <c r="L1289" s="12" t="s">
        <v>602</v>
      </c>
      <c r="M1289" s="12" t="s">
        <v>376</v>
      </c>
      <c r="N1289" s="13">
        <v>6.6409000000000002</v>
      </c>
      <c r="O1289" s="13">
        <v>6.6409000000000002</v>
      </c>
      <c r="P1289" s="13">
        <v>6.6409000000000002</v>
      </c>
      <c r="Q1289" s="13">
        <v>6.6409000000000002</v>
      </c>
      <c r="R1289" s="13">
        <v>6.6409000000000002</v>
      </c>
      <c r="S1289" s="13">
        <v>6.6409000000000002</v>
      </c>
      <c r="T1289" s="13">
        <v>6.6409000000000002</v>
      </c>
      <c r="U1289" s="13">
        <v>6.6409000000000002</v>
      </c>
      <c r="V1289" s="13">
        <v>6.6409000000000002</v>
      </c>
      <c r="W1289" s="13">
        <v>6.6409000000000002</v>
      </c>
      <c r="X1289" s="13">
        <v>6.6409000000000002</v>
      </c>
      <c r="Y1289" s="30">
        <v>6.6409000000000002</v>
      </c>
      <c r="Z1289" s="14">
        <v>79.690799999999996</v>
      </c>
      <c r="AA1289" s="13">
        <v>6.6409000000000002</v>
      </c>
      <c r="AB1289" s="13">
        <v>6.6409000000000002</v>
      </c>
      <c r="AC1289" s="42">
        <f t="shared" si="81"/>
        <v>13.2818</v>
      </c>
      <c r="AD1289" s="42">
        <f t="shared" si="82"/>
        <v>0</v>
      </c>
      <c r="AE1289" s="42">
        <f t="shared" si="83"/>
        <v>0</v>
      </c>
      <c r="AF1289" s="42">
        <f t="shared" si="84"/>
        <v>0</v>
      </c>
    </row>
    <row r="1290" spans="1:32" hidden="1" x14ac:dyDescent="0.15">
      <c r="A1290" s="12" t="s">
        <v>3451</v>
      </c>
      <c r="B1290" s="12">
        <v>55</v>
      </c>
      <c r="C1290" s="12" t="s">
        <v>413</v>
      </c>
      <c r="D1290" s="12" t="s">
        <v>6</v>
      </c>
      <c r="E1290" s="12" t="s">
        <v>6</v>
      </c>
      <c r="F1290" s="12" t="s">
        <v>352</v>
      </c>
      <c r="G1290" s="12" t="s">
        <v>3452</v>
      </c>
      <c r="H1290" s="12" t="s">
        <v>404</v>
      </c>
      <c r="I1290" s="12" t="s">
        <v>404</v>
      </c>
      <c r="J1290" s="12" t="s">
        <v>3453</v>
      </c>
      <c r="K1290" s="12" t="s">
        <v>141</v>
      </c>
      <c r="L1290" s="12" t="s">
        <v>602</v>
      </c>
      <c r="M1290" s="12" t="s">
        <v>376</v>
      </c>
      <c r="N1290" s="13">
        <v>13.422800000000001</v>
      </c>
      <c r="O1290" s="13">
        <v>13.422800000000001</v>
      </c>
      <c r="P1290" s="13">
        <v>13.422800000000001</v>
      </c>
      <c r="Q1290" s="13">
        <v>13.422800000000001</v>
      </c>
      <c r="R1290" s="13">
        <v>13.422800000000001</v>
      </c>
      <c r="S1290" s="13">
        <v>13.422800000000001</v>
      </c>
      <c r="T1290" s="13">
        <v>13.422800000000001</v>
      </c>
      <c r="U1290" s="13">
        <v>13.422800000000001</v>
      </c>
      <c r="V1290" s="13">
        <v>13.422800000000001</v>
      </c>
      <c r="W1290" s="13">
        <v>13.422800000000001</v>
      </c>
      <c r="X1290" s="13">
        <v>13.422800000000001</v>
      </c>
      <c r="Y1290" s="30">
        <v>13.422800000000001</v>
      </c>
      <c r="Z1290" s="14">
        <v>161.0736</v>
      </c>
      <c r="AA1290" s="13">
        <v>13.422800000000001</v>
      </c>
      <c r="AB1290" s="13">
        <v>13.422800000000001</v>
      </c>
      <c r="AC1290" s="42">
        <f t="shared" si="81"/>
        <v>26.845600000000001</v>
      </c>
      <c r="AD1290" s="42">
        <f t="shared" si="82"/>
        <v>0</v>
      </c>
      <c r="AE1290" s="42">
        <f t="shared" si="83"/>
        <v>0</v>
      </c>
      <c r="AF1290" s="42">
        <f t="shared" si="84"/>
        <v>0</v>
      </c>
    </row>
    <row r="1291" spans="1:32" hidden="1" x14ac:dyDescent="0.15">
      <c r="A1291" s="12" t="s">
        <v>3454</v>
      </c>
      <c r="B1291" s="12">
        <v>55</v>
      </c>
      <c r="C1291" s="12" t="s">
        <v>413</v>
      </c>
      <c r="D1291" s="12" t="s">
        <v>6</v>
      </c>
      <c r="E1291" s="12" t="s">
        <v>6</v>
      </c>
      <c r="F1291" s="12" t="s">
        <v>352</v>
      </c>
      <c r="G1291" s="12" t="s">
        <v>3049</v>
      </c>
      <c r="H1291" s="12" t="s">
        <v>404</v>
      </c>
      <c r="I1291" s="12" t="s">
        <v>404</v>
      </c>
      <c r="J1291" s="12" t="s">
        <v>3455</v>
      </c>
      <c r="K1291" s="12" t="s">
        <v>141</v>
      </c>
      <c r="L1291" s="12" t="s">
        <v>602</v>
      </c>
      <c r="M1291" s="12" t="s">
        <v>376</v>
      </c>
      <c r="N1291" s="13">
        <v>2.38578</v>
      </c>
      <c r="O1291" s="13">
        <v>2.38578</v>
      </c>
      <c r="P1291" s="13">
        <v>2.38578</v>
      </c>
      <c r="Q1291" s="13">
        <v>6.2399300000000002</v>
      </c>
      <c r="R1291" s="13">
        <v>4.4078999999999997</v>
      </c>
      <c r="S1291" s="13">
        <v>4.4078999999999997</v>
      </c>
      <c r="T1291" s="13">
        <v>4.4078999999999997</v>
      </c>
      <c r="U1291" s="13">
        <v>4.4078999999999997</v>
      </c>
      <c r="V1291" s="13">
        <v>4.4078999999999997</v>
      </c>
      <c r="W1291" s="13">
        <v>4.4078999999999997</v>
      </c>
      <c r="X1291" s="13">
        <v>4.4078999999999997</v>
      </c>
      <c r="Y1291" s="30">
        <v>4.4078999999999997</v>
      </c>
      <c r="Z1291" s="14">
        <v>48.660469999999997</v>
      </c>
      <c r="AA1291" s="13">
        <v>4.4078999999999997</v>
      </c>
      <c r="AB1291" s="13">
        <v>4.4078999999999997</v>
      </c>
      <c r="AC1291" s="42">
        <f t="shared" si="81"/>
        <v>8.8157999999999994</v>
      </c>
      <c r="AD1291" s="42">
        <f t="shared" si="82"/>
        <v>2.0221199999999997</v>
      </c>
      <c r="AE1291" s="42">
        <f t="shared" si="83"/>
        <v>2.0221199999999997</v>
      </c>
      <c r="AF1291" s="42">
        <f t="shared" si="84"/>
        <v>4.0442399999999994</v>
      </c>
    </row>
    <row r="1292" spans="1:32" hidden="1" x14ac:dyDescent="0.15">
      <c r="A1292" s="12" t="s">
        <v>3456</v>
      </c>
      <c r="B1292" s="12">
        <v>55</v>
      </c>
      <c r="C1292" s="12" t="s">
        <v>413</v>
      </c>
      <c r="D1292" s="12" t="s">
        <v>6</v>
      </c>
      <c r="E1292" s="12" t="s">
        <v>6</v>
      </c>
      <c r="F1292" s="12" t="s">
        <v>352</v>
      </c>
      <c r="G1292" s="12" t="s">
        <v>3452</v>
      </c>
      <c r="H1292" s="12" t="s">
        <v>404</v>
      </c>
      <c r="I1292" s="12" t="s">
        <v>404</v>
      </c>
      <c r="J1292" s="12" t="s">
        <v>3457</v>
      </c>
      <c r="K1292" s="12" t="s">
        <v>141</v>
      </c>
      <c r="L1292" s="12" t="s">
        <v>602</v>
      </c>
      <c r="M1292" s="12" t="s">
        <v>376</v>
      </c>
      <c r="N1292" s="13">
        <v>7.7049000000000003</v>
      </c>
      <c r="O1292" s="13">
        <v>7.7049000000000003</v>
      </c>
      <c r="P1292" s="13">
        <v>7.7049000000000003</v>
      </c>
      <c r="Q1292" s="13">
        <v>7.7049000000000003</v>
      </c>
      <c r="R1292" s="13">
        <v>7.7049000000000003</v>
      </c>
      <c r="S1292" s="13">
        <v>7.7049000000000003</v>
      </c>
      <c r="T1292" s="13">
        <v>7.7049000000000003</v>
      </c>
      <c r="U1292" s="13">
        <v>7.7049000000000003</v>
      </c>
      <c r="V1292" s="13">
        <v>7.7049000000000003</v>
      </c>
      <c r="W1292" s="13">
        <v>7.7049000000000003</v>
      </c>
      <c r="X1292" s="13">
        <v>7.7049000000000003</v>
      </c>
      <c r="Y1292" s="30">
        <v>7.7049000000000003</v>
      </c>
      <c r="Z1292" s="14">
        <v>92.458799999999997</v>
      </c>
      <c r="AA1292" s="13">
        <v>7.7049000000000003</v>
      </c>
      <c r="AB1292" s="13">
        <v>7.7049000000000003</v>
      </c>
      <c r="AC1292" s="42">
        <f t="shared" si="81"/>
        <v>15.409800000000001</v>
      </c>
      <c r="AD1292" s="42">
        <f t="shared" si="82"/>
        <v>0</v>
      </c>
      <c r="AE1292" s="42">
        <f t="shared" si="83"/>
        <v>0</v>
      </c>
      <c r="AF1292" s="42">
        <f t="shared" si="84"/>
        <v>0</v>
      </c>
    </row>
    <row r="1293" spans="1:32" hidden="1" x14ac:dyDescent="0.15">
      <c r="A1293" s="12" t="s">
        <v>3458</v>
      </c>
      <c r="B1293" s="12">
        <v>55</v>
      </c>
      <c r="C1293" s="12" t="s">
        <v>413</v>
      </c>
      <c r="D1293" s="12" t="s">
        <v>6</v>
      </c>
      <c r="E1293" s="12" t="s">
        <v>6</v>
      </c>
      <c r="F1293" s="12" t="s">
        <v>352</v>
      </c>
      <c r="G1293" s="12" t="s">
        <v>3449</v>
      </c>
      <c r="H1293" s="12" t="s">
        <v>404</v>
      </c>
      <c r="I1293" s="12" t="s">
        <v>404</v>
      </c>
      <c r="J1293" s="12" t="s">
        <v>3459</v>
      </c>
      <c r="K1293" s="12" t="s">
        <v>141</v>
      </c>
      <c r="L1293" s="12" t="s">
        <v>602</v>
      </c>
      <c r="M1293" s="12" t="s">
        <v>376</v>
      </c>
      <c r="N1293" s="13">
        <v>41.67371</v>
      </c>
      <c r="O1293" s="13">
        <v>41.67371</v>
      </c>
      <c r="P1293" s="13">
        <v>41.67371</v>
      </c>
      <c r="Q1293" s="13">
        <v>41.67371</v>
      </c>
      <c r="R1293" s="13">
        <v>41.67371</v>
      </c>
      <c r="S1293" s="13">
        <v>41.67371</v>
      </c>
      <c r="T1293" s="13">
        <v>41.67371</v>
      </c>
      <c r="U1293" s="13">
        <v>41.67371</v>
      </c>
      <c r="V1293" s="13">
        <v>41.67371</v>
      </c>
      <c r="W1293" s="13">
        <v>41.67371</v>
      </c>
      <c r="X1293" s="13">
        <v>41.67371</v>
      </c>
      <c r="Y1293" s="30">
        <v>41.67371</v>
      </c>
      <c r="Z1293" s="14">
        <v>500.08452</v>
      </c>
      <c r="AA1293" s="13">
        <v>41.67371</v>
      </c>
      <c r="AB1293" s="13">
        <v>41.67371</v>
      </c>
      <c r="AC1293" s="42">
        <f t="shared" si="81"/>
        <v>83.34742</v>
      </c>
      <c r="AD1293" s="42">
        <f t="shared" si="82"/>
        <v>0</v>
      </c>
      <c r="AE1293" s="42">
        <f t="shared" si="83"/>
        <v>0</v>
      </c>
      <c r="AF1293" s="42">
        <f t="shared" si="84"/>
        <v>0</v>
      </c>
    </row>
    <row r="1294" spans="1:32" hidden="1" x14ac:dyDescent="0.15">
      <c r="A1294" s="12" t="s">
        <v>3460</v>
      </c>
      <c r="B1294" s="12">
        <v>55</v>
      </c>
      <c r="C1294" s="12" t="s">
        <v>413</v>
      </c>
      <c r="D1294" s="12" t="s">
        <v>6</v>
      </c>
      <c r="E1294" s="12" t="s">
        <v>6</v>
      </c>
      <c r="F1294" s="12" t="s">
        <v>352</v>
      </c>
      <c r="G1294" s="12" t="s">
        <v>3461</v>
      </c>
      <c r="H1294" s="12" t="s">
        <v>404</v>
      </c>
      <c r="I1294" s="12" t="s">
        <v>404</v>
      </c>
      <c r="J1294" s="12" t="s">
        <v>3462</v>
      </c>
      <c r="K1294" s="12" t="s">
        <v>141</v>
      </c>
      <c r="L1294" s="12" t="s">
        <v>602</v>
      </c>
      <c r="M1294" s="12" t="s">
        <v>376</v>
      </c>
      <c r="N1294" s="13">
        <v>5.8989000000000003</v>
      </c>
      <c r="O1294" s="13">
        <v>5.8989000000000003</v>
      </c>
      <c r="P1294" s="13">
        <v>5.8989000000000003</v>
      </c>
      <c r="Q1294" s="13">
        <v>5.8989000000000003</v>
      </c>
      <c r="R1294" s="13">
        <v>5.8989000000000003</v>
      </c>
      <c r="S1294" s="13">
        <v>5.8989000000000003</v>
      </c>
      <c r="T1294" s="13">
        <v>5.8989000000000003</v>
      </c>
      <c r="U1294" s="13">
        <v>5.8989000000000003</v>
      </c>
      <c r="V1294" s="13">
        <v>5.8989000000000003</v>
      </c>
      <c r="W1294" s="13">
        <v>5.8989000000000003</v>
      </c>
      <c r="X1294" s="13">
        <v>5.8989000000000003</v>
      </c>
      <c r="Y1294" s="30">
        <v>5.8989000000000003</v>
      </c>
      <c r="Z1294" s="14">
        <v>70.786799999999999</v>
      </c>
      <c r="AA1294" s="13">
        <v>5.8989000000000003</v>
      </c>
      <c r="AB1294" s="13">
        <v>5.8989000000000003</v>
      </c>
      <c r="AC1294" s="42">
        <f t="shared" si="81"/>
        <v>11.797800000000001</v>
      </c>
      <c r="AD1294" s="42">
        <f t="shared" si="82"/>
        <v>0</v>
      </c>
      <c r="AE1294" s="42">
        <f t="shared" si="83"/>
        <v>0</v>
      </c>
      <c r="AF1294" s="42">
        <f t="shared" si="84"/>
        <v>0</v>
      </c>
    </row>
    <row r="1295" spans="1:32" hidden="1" x14ac:dyDescent="0.15">
      <c r="A1295" s="12" t="s">
        <v>3463</v>
      </c>
      <c r="B1295" s="12">
        <v>55</v>
      </c>
      <c r="C1295" s="12" t="s">
        <v>413</v>
      </c>
      <c r="D1295" s="12" t="s">
        <v>6</v>
      </c>
      <c r="E1295" s="12" t="s">
        <v>6</v>
      </c>
      <c r="F1295" s="12" t="s">
        <v>352</v>
      </c>
      <c r="G1295" s="12" t="s">
        <v>3464</v>
      </c>
      <c r="H1295" s="12" t="s">
        <v>404</v>
      </c>
      <c r="I1295" s="12" t="s">
        <v>404</v>
      </c>
      <c r="J1295" s="12" t="s">
        <v>3465</v>
      </c>
      <c r="K1295" s="12" t="s">
        <v>141</v>
      </c>
      <c r="L1295" s="12" t="s">
        <v>602</v>
      </c>
      <c r="M1295" s="12" t="s">
        <v>376</v>
      </c>
      <c r="N1295" s="13">
        <v>4.4078999999999997</v>
      </c>
      <c r="O1295" s="13">
        <v>4.4078999999999997</v>
      </c>
      <c r="P1295" s="13">
        <v>4.4078999999999997</v>
      </c>
      <c r="Q1295" s="13">
        <v>4.4078999999999997</v>
      </c>
      <c r="R1295" s="13">
        <v>4.4078999999999997</v>
      </c>
      <c r="S1295" s="13">
        <v>4.4078999999999997</v>
      </c>
      <c r="T1295" s="13">
        <v>4.4078999999999997</v>
      </c>
      <c r="U1295" s="13">
        <v>4.4078999999999997</v>
      </c>
      <c r="V1295" s="13">
        <v>4.4078999999999997</v>
      </c>
      <c r="W1295" s="13">
        <v>4.4078999999999997</v>
      </c>
      <c r="X1295" s="13">
        <v>4.4078999999999997</v>
      </c>
      <c r="Y1295" s="30">
        <v>4.4078999999999997</v>
      </c>
      <c r="Z1295" s="14">
        <v>52.894799999999996</v>
      </c>
      <c r="AA1295" s="13">
        <v>4.4078999999999997</v>
      </c>
      <c r="AB1295" s="13">
        <v>4.4078999999999997</v>
      </c>
      <c r="AC1295" s="42">
        <f t="shared" si="81"/>
        <v>8.8157999999999994</v>
      </c>
      <c r="AD1295" s="42">
        <f t="shared" si="82"/>
        <v>0</v>
      </c>
      <c r="AE1295" s="42">
        <f t="shared" si="83"/>
        <v>0</v>
      </c>
      <c r="AF1295" s="42">
        <f t="shared" si="84"/>
        <v>0</v>
      </c>
    </row>
    <row r="1296" spans="1:32" hidden="1" x14ac:dyDescent="0.15">
      <c r="A1296" s="12" t="s">
        <v>3466</v>
      </c>
      <c r="B1296" s="12">
        <v>55</v>
      </c>
      <c r="C1296" s="12" t="s">
        <v>413</v>
      </c>
      <c r="D1296" s="12" t="s">
        <v>6</v>
      </c>
      <c r="E1296" s="12" t="s">
        <v>6</v>
      </c>
      <c r="F1296" s="12" t="s">
        <v>352</v>
      </c>
      <c r="G1296" s="12" t="s">
        <v>3467</v>
      </c>
      <c r="H1296" s="12" t="s">
        <v>404</v>
      </c>
      <c r="I1296" s="12" t="s">
        <v>404</v>
      </c>
      <c r="J1296" s="12" t="s">
        <v>3468</v>
      </c>
      <c r="K1296" s="12" t="s">
        <v>141</v>
      </c>
      <c r="L1296" s="12" t="s">
        <v>602</v>
      </c>
      <c r="M1296" s="12" t="s">
        <v>376</v>
      </c>
      <c r="N1296" s="13">
        <v>4.4078999999999997</v>
      </c>
      <c r="O1296" s="13">
        <v>4.4078999999999997</v>
      </c>
      <c r="P1296" s="13">
        <v>4.4078999999999997</v>
      </c>
      <c r="Q1296" s="13">
        <v>4.4078999999999997</v>
      </c>
      <c r="R1296" s="13">
        <v>4.4078999999999997</v>
      </c>
      <c r="S1296" s="13">
        <v>4.4078999999999997</v>
      </c>
      <c r="T1296" s="13">
        <v>4.4078999999999997</v>
      </c>
      <c r="U1296" s="13">
        <v>4.4078999999999997</v>
      </c>
      <c r="V1296" s="13">
        <v>4.4078999999999997</v>
      </c>
      <c r="W1296" s="13">
        <v>4.4078999999999997</v>
      </c>
      <c r="X1296" s="13">
        <v>4.4078999999999997</v>
      </c>
      <c r="Y1296" s="30">
        <v>4.4078999999999997</v>
      </c>
      <c r="Z1296" s="14">
        <v>52.894799999999996</v>
      </c>
      <c r="AA1296" s="13">
        <v>4.4078999999999997</v>
      </c>
      <c r="AB1296" s="13">
        <v>4.4078999999999997</v>
      </c>
      <c r="AC1296" s="42">
        <f t="shared" si="81"/>
        <v>8.8157999999999994</v>
      </c>
      <c r="AD1296" s="42">
        <f t="shared" si="82"/>
        <v>0</v>
      </c>
      <c r="AE1296" s="42">
        <f t="shared" si="83"/>
        <v>0</v>
      </c>
      <c r="AF1296" s="42">
        <f t="shared" si="84"/>
        <v>0</v>
      </c>
    </row>
    <row r="1297" spans="1:32" hidden="1" x14ac:dyDescent="0.15">
      <c r="A1297" s="12" t="s">
        <v>3469</v>
      </c>
      <c r="B1297" s="12">
        <v>55</v>
      </c>
      <c r="C1297" s="12" t="s">
        <v>413</v>
      </c>
      <c r="D1297" s="12" t="s">
        <v>6</v>
      </c>
      <c r="E1297" s="12" t="s">
        <v>6</v>
      </c>
      <c r="F1297" s="12" t="s">
        <v>352</v>
      </c>
      <c r="G1297" s="12" t="s">
        <v>3452</v>
      </c>
      <c r="H1297" s="12" t="s">
        <v>404</v>
      </c>
      <c r="I1297" s="12" t="s">
        <v>404</v>
      </c>
      <c r="J1297" s="12" t="s">
        <v>3470</v>
      </c>
      <c r="K1297" s="12" t="s">
        <v>141</v>
      </c>
      <c r="L1297" s="12" t="s">
        <v>602</v>
      </c>
      <c r="M1297" s="12" t="s">
        <v>376</v>
      </c>
      <c r="N1297" s="13">
        <v>7.7049000000000003</v>
      </c>
      <c r="O1297" s="13">
        <v>7.7049000000000003</v>
      </c>
      <c r="P1297" s="13">
        <v>7.7049000000000003</v>
      </c>
      <c r="Q1297" s="13">
        <v>7.7049000000000003</v>
      </c>
      <c r="R1297" s="13">
        <v>7.7049000000000003</v>
      </c>
      <c r="S1297" s="13">
        <v>7.7049000000000003</v>
      </c>
      <c r="T1297" s="13">
        <v>7.7049000000000003</v>
      </c>
      <c r="U1297" s="13">
        <v>7.7049000000000003</v>
      </c>
      <c r="V1297" s="13">
        <v>7.7049000000000003</v>
      </c>
      <c r="W1297" s="13">
        <v>7.7049000000000003</v>
      </c>
      <c r="X1297" s="13">
        <v>7.7049000000000003</v>
      </c>
      <c r="Y1297" s="30">
        <v>7.7049000000000003</v>
      </c>
      <c r="Z1297" s="14">
        <v>92.458799999999997</v>
      </c>
      <c r="AA1297" s="13">
        <v>7.7049000000000003</v>
      </c>
      <c r="AB1297" s="13">
        <v>7.7049000000000003</v>
      </c>
      <c r="AC1297" s="42">
        <f t="shared" si="81"/>
        <v>15.409800000000001</v>
      </c>
      <c r="AD1297" s="42">
        <f t="shared" si="82"/>
        <v>0</v>
      </c>
      <c r="AE1297" s="42">
        <f t="shared" si="83"/>
        <v>0</v>
      </c>
      <c r="AF1297" s="42">
        <f t="shared" si="84"/>
        <v>0</v>
      </c>
    </row>
    <row r="1298" spans="1:32" hidden="1" x14ac:dyDescent="0.15">
      <c r="A1298" s="12" t="s">
        <v>3471</v>
      </c>
      <c r="B1298" s="12">
        <v>55</v>
      </c>
      <c r="C1298" s="12" t="s">
        <v>413</v>
      </c>
      <c r="D1298" s="12" t="s">
        <v>6</v>
      </c>
      <c r="E1298" s="12" t="s">
        <v>6</v>
      </c>
      <c r="F1298" s="12" t="s">
        <v>352</v>
      </c>
      <c r="G1298" s="12" t="s">
        <v>3472</v>
      </c>
      <c r="H1298" s="12" t="s">
        <v>404</v>
      </c>
      <c r="I1298" s="12" t="s">
        <v>404</v>
      </c>
      <c r="J1298" s="12" t="s">
        <v>3473</v>
      </c>
      <c r="K1298" s="12" t="s">
        <v>141</v>
      </c>
      <c r="L1298" s="12" t="s">
        <v>602</v>
      </c>
      <c r="M1298" s="12" t="s">
        <v>376</v>
      </c>
      <c r="N1298" s="13">
        <v>1.87578</v>
      </c>
      <c r="O1298" s="13">
        <v>1.87578</v>
      </c>
      <c r="P1298" s="13">
        <v>5.2841339999999999</v>
      </c>
      <c r="Q1298" s="13">
        <v>3.2698749999999999</v>
      </c>
      <c r="R1298" s="13">
        <v>3.2698749999999999</v>
      </c>
      <c r="S1298" s="13">
        <v>3.2698749999999999</v>
      </c>
      <c r="T1298" s="13">
        <v>3.2698749999999999</v>
      </c>
      <c r="U1298" s="13">
        <v>3.2698749999999999</v>
      </c>
      <c r="V1298" s="13">
        <v>3.2698749999999999</v>
      </c>
      <c r="W1298" s="13">
        <v>3.2698749999999999</v>
      </c>
      <c r="X1298" s="13">
        <v>3.2698749999999999</v>
      </c>
      <c r="Y1298" s="30">
        <v>3.2698749999999999</v>
      </c>
      <c r="Z1298" s="14">
        <v>38.464568999999997</v>
      </c>
      <c r="AA1298" s="13">
        <v>3.2698749999999999</v>
      </c>
      <c r="AB1298" s="13">
        <v>3.2698749999999999</v>
      </c>
      <c r="AC1298" s="42">
        <f t="shared" si="81"/>
        <v>6.5397499999999997</v>
      </c>
      <c r="AD1298" s="42">
        <f t="shared" si="82"/>
        <v>1.3940949999999999</v>
      </c>
      <c r="AE1298" s="42">
        <f t="shared" si="83"/>
        <v>1.3940949999999999</v>
      </c>
      <c r="AF1298" s="42">
        <f t="shared" si="84"/>
        <v>2.7881899999999997</v>
      </c>
    </row>
    <row r="1299" spans="1:32" hidden="1" x14ac:dyDescent="0.15">
      <c r="A1299" s="12" t="s">
        <v>3474</v>
      </c>
      <c r="B1299" s="12">
        <v>55</v>
      </c>
      <c r="C1299" s="12" t="s">
        <v>413</v>
      </c>
      <c r="D1299" s="12" t="s">
        <v>6</v>
      </c>
      <c r="E1299" s="12" t="s">
        <v>6</v>
      </c>
      <c r="F1299" s="12" t="s">
        <v>352</v>
      </c>
      <c r="G1299" s="12" t="s">
        <v>3449</v>
      </c>
      <c r="H1299" s="12" t="s">
        <v>404</v>
      </c>
      <c r="I1299" s="12" t="s">
        <v>404</v>
      </c>
      <c r="J1299" s="12" t="s">
        <v>3475</v>
      </c>
      <c r="K1299" s="12" t="s">
        <v>141</v>
      </c>
      <c r="L1299" s="12" t="s">
        <v>602</v>
      </c>
      <c r="M1299" s="12" t="s">
        <v>376</v>
      </c>
      <c r="N1299" s="13">
        <v>7.7049000000000003</v>
      </c>
      <c r="O1299" s="13">
        <v>7.7049000000000003</v>
      </c>
      <c r="P1299" s="13">
        <v>7.7049000000000003</v>
      </c>
      <c r="Q1299" s="13">
        <v>7.7049000000000003</v>
      </c>
      <c r="R1299" s="13">
        <v>7.7049000000000003</v>
      </c>
      <c r="S1299" s="13">
        <v>7.7049000000000003</v>
      </c>
      <c r="T1299" s="13">
        <v>7.7049000000000003</v>
      </c>
      <c r="U1299" s="13">
        <v>7.7049000000000003</v>
      </c>
      <c r="V1299" s="13">
        <v>7.7049000000000003</v>
      </c>
      <c r="W1299" s="13">
        <v>7.7049000000000003</v>
      </c>
      <c r="X1299" s="13">
        <v>7.7049000000000003</v>
      </c>
      <c r="Y1299" s="30">
        <v>7.7049000000000003</v>
      </c>
      <c r="Z1299" s="14">
        <v>92.458799999999997</v>
      </c>
      <c r="AA1299" s="13">
        <v>7.7049000000000003</v>
      </c>
      <c r="AB1299" s="13">
        <v>7.7049000000000003</v>
      </c>
      <c r="AC1299" s="42">
        <f t="shared" si="81"/>
        <v>15.409800000000001</v>
      </c>
      <c r="AD1299" s="42">
        <f t="shared" si="82"/>
        <v>0</v>
      </c>
      <c r="AE1299" s="42">
        <f t="shared" si="83"/>
        <v>0</v>
      </c>
      <c r="AF1299" s="42">
        <f t="shared" si="84"/>
        <v>0</v>
      </c>
    </row>
    <row r="1300" spans="1:32" hidden="1" x14ac:dyDescent="0.15">
      <c r="A1300" s="12" t="s">
        <v>3476</v>
      </c>
      <c r="B1300" s="12">
        <v>55</v>
      </c>
      <c r="C1300" s="12" t="s">
        <v>413</v>
      </c>
      <c r="D1300" s="12" t="s">
        <v>6</v>
      </c>
      <c r="E1300" s="12" t="s">
        <v>6</v>
      </c>
      <c r="F1300" s="12" t="s">
        <v>352</v>
      </c>
      <c r="G1300" s="12" t="s">
        <v>3452</v>
      </c>
      <c r="H1300" s="12" t="s">
        <v>404</v>
      </c>
      <c r="I1300" s="12" t="s">
        <v>404</v>
      </c>
      <c r="J1300" s="12" t="s">
        <v>3477</v>
      </c>
      <c r="K1300" s="12" t="s">
        <v>141</v>
      </c>
      <c r="L1300" s="12" t="s">
        <v>602</v>
      </c>
      <c r="M1300" s="12" t="s">
        <v>376</v>
      </c>
      <c r="N1300" s="13">
        <v>6.6409000000000002</v>
      </c>
      <c r="O1300" s="13">
        <v>6.6409000000000002</v>
      </c>
      <c r="P1300" s="13">
        <v>6.6409000000000002</v>
      </c>
      <c r="Q1300" s="13">
        <v>6.6409000000000002</v>
      </c>
      <c r="R1300" s="13">
        <v>6.6409000000000002</v>
      </c>
      <c r="S1300" s="13">
        <v>6.6409000000000002</v>
      </c>
      <c r="T1300" s="13">
        <v>6.6409000000000002</v>
      </c>
      <c r="U1300" s="13">
        <v>6.6409000000000002</v>
      </c>
      <c r="V1300" s="13">
        <v>6.6409000000000002</v>
      </c>
      <c r="W1300" s="13">
        <v>6.6409000000000002</v>
      </c>
      <c r="X1300" s="13">
        <v>6.6409000000000002</v>
      </c>
      <c r="Y1300" s="30">
        <v>6.6409000000000002</v>
      </c>
      <c r="Z1300" s="14">
        <v>79.690799999999996</v>
      </c>
      <c r="AA1300" s="13">
        <v>6.6409000000000002</v>
      </c>
      <c r="AB1300" s="13">
        <v>6.6409000000000002</v>
      </c>
      <c r="AC1300" s="42">
        <f t="shared" si="81"/>
        <v>13.2818</v>
      </c>
      <c r="AD1300" s="42">
        <f t="shared" si="82"/>
        <v>0</v>
      </c>
      <c r="AE1300" s="42">
        <f t="shared" si="83"/>
        <v>0</v>
      </c>
      <c r="AF1300" s="42">
        <f t="shared" si="84"/>
        <v>0</v>
      </c>
    </row>
    <row r="1301" spans="1:32" hidden="1" x14ac:dyDescent="0.15">
      <c r="A1301" s="12" t="s">
        <v>3478</v>
      </c>
      <c r="B1301" s="12">
        <v>55</v>
      </c>
      <c r="C1301" s="12" t="s">
        <v>413</v>
      </c>
      <c r="D1301" s="12" t="s">
        <v>6</v>
      </c>
      <c r="E1301" s="12" t="s">
        <v>6</v>
      </c>
      <c r="F1301" s="12" t="s">
        <v>352</v>
      </c>
      <c r="G1301" s="12" t="s">
        <v>3479</v>
      </c>
      <c r="H1301" s="12" t="s">
        <v>404</v>
      </c>
      <c r="I1301" s="12" t="s">
        <v>404</v>
      </c>
      <c r="J1301" s="12" t="s">
        <v>3480</v>
      </c>
      <c r="K1301" s="12" t="s">
        <v>141</v>
      </c>
      <c r="L1301" s="12" t="s">
        <v>602</v>
      </c>
      <c r="M1301" s="12" t="s">
        <v>376</v>
      </c>
      <c r="N1301" s="13">
        <v>6.6409000000000002</v>
      </c>
      <c r="O1301" s="13">
        <v>6.6409000000000002</v>
      </c>
      <c r="P1301" s="13">
        <v>6.6409000000000002</v>
      </c>
      <c r="Q1301" s="13">
        <v>6.6409000000000002</v>
      </c>
      <c r="R1301" s="13">
        <v>6.6409000000000002</v>
      </c>
      <c r="S1301" s="13">
        <v>6.6409000000000002</v>
      </c>
      <c r="T1301" s="13">
        <v>6.6409000000000002</v>
      </c>
      <c r="U1301" s="13">
        <v>6.6409000000000002</v>
      </c>
      <c r="V1301" s="13">
        <v>6.6409000000000002</v>
      </c>
      <c r="W1301" s="13">
        <v>6.6409000000000002</v>
      </c>
      <c r="X1301" s="13">
        <v>6.6409000000000002</v>
      </c>
      <c r="Y1301" s="30">
        <v>6.6409000000000002</v>
      </c>
      <c r="Z1301" s="14">
        <v>79.690799999999996</v>
      </c>
      <c r="AA1301" s="13">
        <v>6.6409000000000002</v>
      </c>
      <c r="AB1301" s="13">
        <v>6.6409000000000002</v>
      </c>
      <c r="AC1301" s="42">
        <f t="shared" si="81"/>
        <v>13.2818</v>
      </c>
      <c r="AD1301" s="42">
        <f t="shared" si="82"/>
        <v>0</v>
      </c>
      <c r="AE1301" s="42">
        <f t="shared" si="83"/>
        <v>0</v>
      </c>
      <c r="AF1301" s="42">
        <f t="shared" si="84"/>
        <v>0</v>
      </c>
    </row>
    <row r="1302" spans="1:32" hidden="1" x14ac:dyDescent="0.15">
      <c r="A1302" s="12" t="s">
        <v>3481</v>
      </c>
      <c r="B1302" s="12">
        <v>55</v>
      </c>
      <c r="C1302" s="12" t="s">
        <v>413</v>
      </c>
      <c r="D1302" s="12" t="s">
        <v>6</v>
      </c>
      <c r="E1302" s="12" t="s">
        <v>6</v>
      </c>
      <c r="F1302" s="12" t="s">
        <v>352</v>
      </c>
      <c r="G1302" s="12" t="s">
        <v>3482</v>
      </c>
      <c r="H1302" s="12" t="s">
        <v>404</v>
      </c>
      <c r="I1302" s="12" t="s">
        <v>404</v>
      </c>
      <c r="J1302" s="12" t="s">
        <v>3483</v>
      </c>
      <c r="K1302" s="12" t="s">
        <v>141</v>
      </c>
      <c r="L1302" s="12" t="s">
        <v>602</v>
      </c>
      <c r="M1302" s="12" t="s">
        <v>376</v>
      </c>
      <c r="N1302" s="13">
        <v>12.468</v>
      </c>
      <c r="O1302" s="13">
        <v>12.468</v>
      </c>
      <c r="P1302" s="13">
        <v>12.468</v>
      </c>
      <c r="Q1302" s="13">
        <v>12.468</v>
      </c>
      <c r="R1302" s="13">
        <v>12.468</v>
      </c>
      <c r="S1302" s="13">
        <v>12.468</v>
      </c>
      <c r="T1302" s="13">
        <v>12.468</v>
      </c>
      <c r="U1302" s="13">
        <v>12.468</v>
      </c>
      <c r="V1302" s="13">
        <v>12.468</v>
      </c>
      <c r="W1302" s="13">
        <v>12.468</v>
      </c>
      <c r="X1302" s="13">
        <v>12.468</v>
      </c>
      <c r="Y1302" s="30">
        <v>12.468</v>
      </c>
      <c r="Z1302" s="14">
        <v>149.61600000000001</v>
      </c>
      <c r="AA1302" s="13">
        <v>12.468</v>
      </c>
      <c r="AB1302" s="13">
        <v>12.468</v>
      </c>
      <c r="AC1302" s="42">
        <f t="shared" si="81"/>
        <v>24.936</v>
      </c>
      <c r="AD1302" s="42">
        <f t="shared" si="82"/>
        <v>0</v>
      </c>
      <c r="AE1302" s="42">
        <f t="shared" si="83"/>
        <v>0</v>
      </c>
      <c r="AF1302" s="42">
        <f t="shared" si="84"/>
        <v>0</v>
      </c>
    </row>
    <row r="1303" spans="1:32" hidden="1" x14ac:dyDescent="0.15">
      <c r="A1303" s="12" t="s">
        <v>3484</v>
      </c>
      <c r="B1303" s="12">
        <v>55</v>
      </c>
      <c r="C1303" s="12" t="s">
        <v>413</v>
      </c>
      <c r="D1303" s="12" t="s">
        <v>6</v>
      </c>
      <c r="E1303" s="12" t="s">
        <v>6</v>
      </c>
      <c r="F1303" s="12" t="s">
        <v>352</v>
      </c>
      <c r="G1303" s="12" t="s">
        <v>3485</v>
      </c>
      <c r="H1303" s="12" t="s">
        <v>404</v>
      </c>
      <c r="I1303" s="12" t="s">
        <v>404</v>
      </c>
      <c r="J1303" s="12" t="s">
        <v>3486</v>
      </c>
      <c r="K1303" s="12" t="s">
        <v>141</v>
      </c>
      <c r="L1303" s="12" t="s">
        <v>602</v>
      </c>
      <c r="M1303" s="12" t="s">
        <v>376</v>
      </c>
      <c r="N1303" s="13">
        <v>7.3898999999999999</v>
      </c>
      <c r="O1303" s="13">
        <v>7.3898999999999999</v>
      </c>
      <c r="P1303" s="13">
        <v>7.3898999999999999</v>
      </c>
      <c r="Q1303" s="13">
        <v>7.3898999999999999</v>
      </c>
      <c r="R1303" s="13">
        <v>7.3898999999999999</v>
      </c>
      <c r="S1303" s="13">
        <v>7.3898999999999999</v>
      </c>
      <c r="T1303" s="13">
        <v>7.3898999999999999</v>
      </c>
      <c r="U1303" s="13">
        <v>7.3898999999999999</v>
      </c>
      <c r="V1303" s="13">
        <v>7.3898999999999999</v>
      </c>
      <c r="W1303" s="13">
        <v>7.3898999999999999</v>
      </c>
      <c r="X1303" s="13">
        <v>7.3898999999999999</v>
      </c>
      <c r="Y1303" s="30">
        <v>7.3898999999999999</v>
      </c>
      <c r="Z1303" s="14">
        <v>88.678799999999995</v>
      </c>
      <c r="AA1303" s="13">
        <v>7.3898999999999999</v>
      </c>
      <c r="AB1303" s="13">
        <v>7.3898999999999999</v>
      </c>
      <c r="AC1303" s="42">
        <f t="shared" si="81"/>
        <v>14.7798</v>
      </c>
      <c r="AD1303" s="42">
        <f t="shared" si="82"/>
        <v>0</v>
      </c>
      <c r="AE1303" s="42">
        <f t="shared" si="83"/>
        <v>0</v>
      </c>
      <c r="AF1303" s="42">
        <f t="shared" si="84"/>
        <v>0</v>
      </c>
    </row>
    <row r="1304" spans="1:32" hidden="1" x14ac:dyDescent="0.15">
      <c r="A1304" s="12" t="s">
        <v>3487</v>
      </c>
      <c r="B1304" s="12">
        <v>55</v>
      </c>
      <c r="C1304" s="12" t="s">
        <v>413</v>
      </c>
      <c r="D1304" s="12" t="s">
        <v>6</v>
      </c>
      <c r="E1304" s="12" t="s">
        <v>6</v>
      </c>
      <c r="F1304" s="12" t="s">
        <v>352</v>
      </c>
      <c r="G1304" s="12" t="s">
        <v>3449</v>
      </c>
      <c r="H1304" s="12" t="s">
        <v>404</v>
      </c>
      <c r="I1304" s="12" t="s">
        <v>404</v>
      </c>
      <c r="J1304" s="12" t="s">
        <v>3488</v>
      </c>
      <c r="K1304" s="12" t="s">
        <v>141</v>
      </c>
      <c r="L1304" s="12" t="s">
        <v>602</v>
      </c>
      <c r="M1304" s="12" t="s">
        <v>376</v>
      </c>
      <c r="N1304" s="13">
        <v>17.47655</v>
      </c>
      <c r="O1304" s="13">
        <v>17.47655</v>
      </c>
      <c r="P1304" s="13">
        <v>17.47655</v>
      </c>
      <c r="Q1304" s="13">
        <v>17.47655</v>
      </c>
      <c r="R1304" s="13">
        <v>17.47655</v>
      </c>
      <c r="S1304" s="13">
        <v>17.47655</v>
      </c>
      <c r="T1304" s="13">
        <v>17.47655</v>
      </c>
      <c r="U1304" s="13">
        <v>17.47655</v>
      </c>
      <c r="V1304" s="13">
        <v>17.47655</v>
      </c>
      <c r="W1304" s="13">
        <v>17.47655</v>
      </c>
      <c r="X1304" s="13">
        <v>17.47655</v>
      </c>
      <c r="Y1304" s="30">
        <v>17.47655</v>
      </c>
      <c r="Z1304" s="14">
        <v>209.71860000000001</v>
      </c>
      <c r="AA1304" s="13">
        <v>17.47655</v>
      </c>
      <c r="AB1304" s="13">
        <v>17.47655</v>
      </c>
      <c r="AC1304" s="42">
        <f t="shared" si="81"/>
        <v>34.953099999999999</v>
      </c>
      <c r="AD1304" s="42">
        <f t="shared" si="82"/>
        <v>0</v>
      </c>
      <c r="AE1304" s="42">
        <f t="shared" si="83"/>
        <v>0</v>
      </c>
      <c r="AF1304" s="42">
        <f t="shared" si="84"/>
        <v>0</v>
      </c>
    </row>
    <row r="1305" spans="1:32" hidden="1" x14ac:dyDescent="0.15">
      <c r="A1305" s="12" t="s">
        <v>3489</v>
      </c>
      <c r="B1305" s="12">
        <v>55</v>
      </c>
      <c r="C1305" s="12" t="s">
        <v>413</v>
      </c>
      <c r="D1305" s="12" t="s">
        <v>6</v>
      </c>
      <c r="E1305" s="12" t="s">
        <v>6</v>
      </c>
      <c r="F1305" s="12" t="s">
        <v>352</v>
      </c>
      <c r="G1305" s="12" t="s">
        <v>3490</v>
      </c>
      <c r="H1305" s="12" t="s">
        <v>404</v>
      </c>
      <c r="I1305" s="12" t="s">
        <v>404</v>
      </c>
      <c r="J1305" s="12" t="s">
        <v>3491</v>
      </c>
      <c r="K1305" s="12" t="s">
        <v>141</v>
      </c>
      <c r="L1305" s="12" t="s">
        <v>602</v>
      </c>
      <c r="M1305" s="12" t="s">
        <v>376</v>
      </c>
      <c r="N1305" s="13">
        <v>8.1370819999999995</v>
      </c>
      <c r="O1305" s="13">
        <v>8.1370819999999995</v>
      </c>
      <c r="P1305" s="13">
        <v>8.1370819999999995</v>
      </c>
      <c r="Q1305" s="13">
        <v>8.1370819999999995</v>
      </c>
      <c r="R1305" s="13">
        <v>8.1370819999999995</v>
      </c>
      <c r="S1305" s="13">
        <v>8.1370819999999995</v>
      </c>
      <c r="T1305" s="13">
        <v>8.1370819999999995</v>
      </c>
      <c r="U1305" s="13">
        <v>8.1370819999999995</v>
      </c>
      <c r="V1305" s="13">
        <v>8.1370819999999995</v>
      </c>
      <c r="W1305" s="13">
        <v>8.1370819999999995</v>
      </c>
      <c r="X1305" s="13">
        <v>8.1370819999999995</v>
      </c>
      <c r="Y1305" s="30">
        <v>8.1370819999999995</v>
      </c>
      <c r="Z1305" s="14">
        <v>97.644983999999994</v>
      </c>
      <c r="AA1305" s="13">
        <v>8.1370819999999995</v>
      </c>
      <c r="AB1305" s="13">
        <v>8.1370819999999995</v>
      </c>
      <c r="AC1305" s="42">
        <f t="shared" si="81"/>
        <v>16.274163999999999</v>
      </c>
      <c r="AD1305" s="42">
        <f t="shared" si="82"/>
        <v>0</v>
      </c>
      <c r="AE1305" s="42">
        <f t="shared" si="83"/>
        <v>0</v>
      </c>
      <c r="AF1305" s="42">
        <f t="shared" si="84"/>
        <v>0</v>
      </c>
    </row>
    <row r="1306" spans="1:32" hidden="1" x14ac:dyDescent="0.15">
      <c r="A1306" s="12" t="s">
        <v>3492</v>
      </c>
      <c r="B1306" s="12">
        <v>55</v>
      </c>
      <c r="C1306" s="12" t="s">
        <v>413</v>
      </c>
      <c r="D1306" s="12" t="s">
        <v>6</v>
      </c>
      <c r="E1306" s="12" t="s">
        <v>6</v>
      </c>
      <c r="F1306" s="12" t="s">
        <v>352</v>
      </c>
      <c r="G1306" s="12" t="s">
        <v>3493</v>
      </c>
      <c r="H1306" s="12" t="s">
        <v>404</v>
      </c>
      <c r="I1306" s="12" t="s">
        <v>404</v>
      </c>
      <c r="J1306" s="12" t="s">
        <v>3494</v>
      </c>
      <c r="K1306" s="12" t="s">
        <v>141</v>
      </c>
      <c r="L1306" s="12" t="s">
        <v>602</v>
      </c>
      <c r="M1306" s="12" t="s">
        <v>376</v>
      </c>
      <c r="N1306" s="13">
        <v>54.393949999999997</v>
      </c>
      <c r="O1306" s="13">
        <v>54.393949999999997</v>
      </c>
      <c r="P1306" s="13">
        <v>54.393949999999997</v>
      </c>
      <c r="Q1306" s="13">
        <v>54.393949999999997</v>
      </c>
      <c r="R1306" s="13">
        <v>54.393949999999997</v>
      </c>
      <c r="S1306" s="13">
        <v>54.393949999999997</v>
      </c>
      <c r="T1306" s="13">
        <v>54.393949999999997</v>
      </c>
      <c r="U1306" s="13">
        <v>54.393949999999997</v>
      </c>
      <c r="V1306" s="13">
        <v>54.393949999999997</v>
      </c>
      <c r="W1306" s="13">
        <v>54.393949999999997</v>
      </c>
      <c r="X1306" s="13">
        <v>54.393949999999997</v>
      </c>
      <c r="Y1306" s="30">
        <v>54.393949999999997</v>
      </c>
      <c r="Z1306" s="14">
        <v>652.72739999999999</v>
      </c>
      <c r="AA1306" s="13">
        <v>54.393949999999997</v>
      </c>
      <c r="AB1306" s="13">
        <v>54.393949999999997</v>
      </c>
      <c r="AC1306" s="42">
        <f t="shared" si="81"/>
        <v>108.78789999999999</v>
      </c>
      <c r="AD1306" s="42">
        <f t="shared" si="82"/>
        <v>0</v>
      </c>
      <c r="AE1306" s="42">
        <f t="shared" si="83"/>
        <v>0</v>
      </c>
      <c r="AF1306" s="42">
        <f t="shared" si="84"/>
        <v>0</v>
      </c>
    </row>
    <row r="1307" spans="1:32" hidden="1" x14ac:dyDescent="0.15">
      <c r="A1307" s="12" t="s">
        <v>3495</v>
      </c>
      <c r="B1307" s="12">
        <v>55</v>
      </c>
      <c r="C1307" s="12" t="s">
        <v>413</v>
      </c>
      <c r="D1307" s="12" t="s">
        <v>6</v>
      </c>
      <c r="E1307" s="12" t="s">
        <v>6</v>
      </c>
      <c r="F1307" s="12" t="s">
        <v>352</v>
      </c>
      <c r="G1307" s="12" t="s">
        <v>3496</v>
      </c>
      <c r="H1307" s="12" t="s">
        <v>404</v>
      </c>
      <c r="I1307" s="12" t="s">
        <v>404</v>
      </c>
      <c r="J1307" s="12" t="s">
        <v>159</v>
      </c>
      <c r="K1307" s="12" t="s">
        <v>1171</v>
      </c>
      <c r="L1307" s="12" t="s">
        <v>871</v>
      </c>
      <c r="M1307" s="12" t="s">
        <v>376</v>
      </c>
      <c r="N1307" s="13">
        <v>0.84222699999999995</v>
      </c>
      <c r="O1307" s="13">
        <v>0.84222699999999995</v>
      </c>
      <c r="P1307" s="13">
        <v>0.84222699999999995</v>
      </c>
      <c r="Q1307" s="13">
        <v>0.84222699999999995</v>
      </c>
      <c r="R1307" s="13">
        <v>0.84222699999999995</v>
      </c>
      <c r="S1307" s="13">
        <v>0.84222699999999995</v>
      </c>
      <c r="T1307" s="13">
        <v>0.84222699999999995</v>
      </c>
      <c r="U1307" s="13">
        <v>0.84222699999999995</v>
      </c>
      <c r="V1307" s="13">
        <v>0.84222699999999995</v>
      </c>
      <c r="W1307" s="13">
        <v>0.84222699999999995</v>
      </c>
      <c r="X1307" s="13">
        <v>0.84222699999999995</v>
      </c>
      <c r="Y1307" s="30">
        <v>0.84222699999999995</v>
      </c>
      <c r="Z1307" s="14">
        <v>10.106724</v>
      </c>
      <c r="AA1307" s="13">
        <v>0.84222699999999995</v>
      </c>
      <c r="AB1307" s="13">
        <v>0.84222699999999995</v>
      </c>
      <c r="AC1307" s="42">
        <f t="shared" si="81"/>
        <v>1.6844539999999999</v>
      </c>
      <c r="AD1307" s="42">
        <f t="shared" si="82"/>
        <v>0</v>
      </c>
      <c r="AE1307" s="42">
        <f t="shared" si="83"/>
        <v>0</v>
      </c>
      <c r="AF1307" s="42">
        <f t="shared" si="84"/>
        <v>0</v>
      </c>
    </row>
    <row r="1308" spans="1:32" hidden="1" x14ac:dyDescent="0.15">
      <c r="A1308" s="12" t="s">
        <v>3497</v>
      </c>
      <c r="B1308" s="12">
        <v>55</v>
      </c>
      <c r="C1308" s="12" t="s">
        <v>413</v>
      </c>
      <c r="D1308" s="12" t="s">
        <v>6</v>
      </c>
      <c r="E1308" s="12" t="s">
        <v>6</v>
      </c>
      <c r="F1308" s="12" t="s">
        <v>352</v>
      </c>
      <c r="G1308" s="12" t="s">
        <v>3498</v>
      </c>
      <c r="H1308" s="12" t="s">
        <v>404</v>
      </c>
      <c r="I1308" s="12" t="s">
        <v>404</v>
      </c>
      <c r="J1308" s="12" t="s">
        <v>159</v>
      </c>
      <c r="K1308" s="12" t="s">
        <v>1171</v>
      </c>
      <c r="L1308" s="12" t="s">
        <v>871</v>
      </c>
      <c r="M1308" s="12" t="s">
        <v>376</v>
      </c>
      <c r="N1308" s="13">
        <v>2.3740000000000001</v>
      </c>
      <c r="O1308" s="13">
        <v>2.3740000000000001</v>
      </c>
      <c r="P1308" s="13">
        <v>2.3740000000000001</v>
      </c>
      <c r="Q1308" s="13">
        <v>2.3740000000000001</v>
      </c>
      <c r="R1308" s="13">
        <v>2.3740000000000001</v>
      </c>
      <c r="S1308" s="13">
        <v>2.3740000000000001</v>
      </c>
      <c r="T1308" s="13">
        <v>2.3740000000000001</v>
      </c>
      <c r="U1308" s="13">
        <v>2.3740000000000001</v>
      </c>
      <c r="V1308" s="13">
        <v>2.3740000000000001</v>
      </c>
      <c r="W1308" s="13">
        <v>2.3740000000000001</v>
      </c>
      <c r="X1308" s="13">
        <v>2.3740000000000001</v>
      </c>
      <c r="Y1308" s="30">
        <v>2.3740000000000001</v>
      </c>
      <c r="Z1308" s="14">
        <v>28.488</v>
      </c>
      <c r="AA1308" s="13">
        <v>2.3740000000000001</v>
      </c>
      <c r="AB1308" s="13">
        <v>2.3740000000000001</v>
      </c>
      <c r="AC1308" s="42">
        <f t="shared" si="81"/>
        <v>4.7480000000000002</v>
      </c>
      <c r="AD1308" s="42">
        <f t="shared" si="82"/>
        <v>0</v>
      </c>
      <c r="AE1308" s="42">
        <f t="shared" si="83"/>
        <v>0</v>
      </c>
      <c r="AF1308" s="42">
        <f t="shared" si="84"/>
        <v>0</v>
      </c>
    </row>
    <row r="1309" spans="1:32" hidden="1" x14ac:dyDescent="0.15">
      <c r="A1309" s="12" t="s">
        <v>3499</v>
      </c>
      <c r="B1309" s="12">
        <v>55</v>
      </c>
      <c r="C1309" s="12" t="s">
        <v>413</v>
      </c>
      <c r="D1309" s="12" t="s">
        <v>6</v>
      </c>
      <c r="E1309" s="12" t="s">
        <v>6</v>
      </c>
      <c r="F1309" s="12" t="s">
        <v>352</v>
      </c>
      <c r="G1309" s="12" t="s">
        <v>3500</v>
      </c>
      <c r="H1309" s="12" t="s">
        <v>404</v>
      </c>
      <c r="I1309" s="12" t="s">
        <v>404</v>
      </c>
      <c r="J1309" s="12" t="s">
        <v>159</v>
      </c>
      <c r="K1309" s="12" t="s">
        <v>1171</v>
      </c>
      <c r="L1309" s="12" t="s">
        <v>871</v>
      </c>
      <c r="M1309" s="12" t="s">
        <v>376</v>
      </c>
      <c r="N1309" s="13">
        <v>8.5589999999999993</v>
      </c>
      <c r="O1309" s="13">
        <v>8.5589999999999993</v>
      </c>
      <c r="P1309" s="13">
        <v>8.5589999999999993</v>
      </c>
      <c r="Q1309" s="13">
        <v>8.5589999999999993</v>
      </c>
      <c r="R1309" s="13">
        <v>8.5589999999999993</v>
      </c>
      <c r="S1309" s="13">
        <v>8.5589999999999993</v>
      </c>
      <c r="T1309" s="13">
        <v>8.5589999999999993</v>
      </c>
      <c r="U1309" s="13">
        <v>8.5589999999999993</v>
      </c>
      <c r="V1309" s="13">
        <v>8.5589999999999993</v>
      </c>
      <c r="W1309" s="13">
        <v>8.5589999999999993</v>
      </c>
      <c r="X1309" s="13">
        <v>8.5589999999999993</v>
      </c>
      <c r="Y1309" s="30">
        <v>8.5589999999999993</v>
      </c>
      <c r="Z1309" s="14">
        <v>102.708</v>
      </c>
      <c r="AA1309" s="13">
        <v>8.5589999999999993</v>
      </c>
      <c r="AB1309" s="13">
        <v>8.5589999999999993</v>
      </c>
      <c r="AC1309" s="42">
        <f t="shared" si="81"/>
        <v>17.117999999999999</v>
      </c>
      <c r="AD1309" s="42">
        <f t="shared" si="82"/>
        <v>0</v>
      </c>
      <c r="AE1309" s="42">
        <f t="shared" si="83"/>
        <v>0</v>
      </c>
      <c r="AF1309" s="42">
        <f t="shared" si="84"/>
        <v>0</v>
      </c>
    </row>
    <row r="1310" spans="1:32" hidden="1" x14ac:dyDescent="0.15">
      <c r="A1310" s="12" t="s">
        <v>3501</v>
      </c>
      <c r="B1310" s="12">
        <v>55</v>
      </c>
      <c r="C1310" s="12" t="s">
        <v>413</v>
      </c>
      <c r="D1310" s="12" t="s">
        <v>6</v>
      </c>
      <c r="E1310" s="12" t="s">
        <v>6</v>
      </c>
      <c r="F1310" s="12" t="s">
        <v>352</v>
      </c>
      <c r="G1310" s="12" t="s">
        <v>3502</v>
      </c>
      <c r="H1310" s="12" t="s">
        <v>404</v>
      </c>
      <c r="I1310" s="12" t="s">
        <v>404</v>
      </c>
      <c r="J1310" s="12" t="s">
        <v>3503</v>
      </c>
      <c r="K1310" s="12" t="s">
        <v>3504</v>
      </c>
      <c r="L1310" s="12" t="s">
        <v>871</v>
      </c>
      <c r="M1310" s="12" t="s">
        <v>376</v>
      </c>
      <c r="N1310" s="13">
        <v>0.38152700000000001</v>
      </c>
      <c r="O1310" s="13">
        <v>0.38152700000000001</v>
      </c>
      <c r="P1310" s="13">
        <v>0.38152700000000001</v>
      </c>
      <c r="Q1310" s="13">
        <v>0.38152700000000001</v>
      </c>
      <c r="R1310" s="13">
        <v>0.38152700000000001</v>
      </c>
      <c r="S1310" s="13">
        <v>0.38152700000000001</v>
      </c>
      <c r="T1310" s="13">
        <v>0.38152700000000001</v>
      </c>
      <c r="U1310" s="13">
        <v>0.38152700000000001</v>
      </c>
      <c r="V1310" s="13">
        <v>0.38152700000000001</v>
      </c>
      <c r="W1310" s="13">
        <v>-13.544218000000001</v>
      </c>
      <c r="X1310" s="13">
        <v>0</v>
      </c>
      <c r="Y1310" s="30">
        <v>0</v>
      </c>
      <c r="Z1310" s="14">
        <v>-10.110474999999999</v>
      </c>
      <c r="AA1310" s="13">
        <v>0</v>
      </c>
      <c r="AB1310" s="13">
        <v>0</v>
      </c>
      <c r="AC1310" s="42">
        <f t="shared" si="81"/>
        <v>0</v>
      </c>
      <c r="AD1310" s="42">
        <f t="shared" si="82"/>
        <v>-0.38152700000000001</v>
      </c>
      <c r="AE1310" s="42">
        <f t="shared" si="83"/>
        <v>-0.38152700000000001</v>
      </c>
      <c r="AF1310" s="42">
        <f t="shared" si="84"/>
        <v>-0.76305400000000001</v>
      </c>
    </row>
    <row r="1311" spans="1:32" hidden="1" x14ac:dyDescent="0.15">
      <c r="A1311" s="12" t="s">
        <v>3505</v>
      </c>
      <c r="B1311" s="12">
        <v>55</v>
      </c>
      <c r="C1311" s="12" t="s">
        <v>413</v>
      </c>
      <c r="D1311" s="12" t="s">
        <v>6</v>
      </c>
      <c r="E1311" s="12" t="s">
        <v>6</v>
      </c>
      <c r="F1311" s="12" t="s">
        <v>352</v>
      </c>
      <c r="G1311" s="12" t="s">
        <v>3502</v>
      </c>
      <c r="H1311" s="12" t="s">
        <v>404</v>
      </c>
      <c r="I1311" s="12" t="s">
        <v>404</v>
      </c>
      <c r="J1311" s="12" t="s">
        <v>3506</v>
      </c>
      <c r="K1311" s="12" t="s">
        <v>3504</v>
      </c>
      <c r="L1311" s="12" t="s">
        <v>871</v>
      </c>
      <c r="M1311" s="12" t="s">
        <v>376</v>
      </c>
      <c r="N1311" s="13">
        <v>0.38152700000000001</v>
      </c>
      <c r="O1311" s="13">
        <v>0.38152700000000001</v>
      </c>
      <c r="P1311" s="13">
        <v>0.38152700000000001</v>
      </c>
      <c r="Q1311" s="13">
        <v>0.38152700000000001</v>
      </c>
      <c r="R1311" s="13">
        <v>0.38152700000000001</v>
      </c>
      <c r="S1311" s="13">
        <v>0.38152700000000001</v>
      </c>
      <c r="T1311" s="13">
        <v>0.38152700000000001</v>
      </c>
      <c r="U1311" s="13">
        <v>0.38152700000000001</v>
      </c>
      <c r="V1311" s="13">
        <v>-1.9076360000000001</v>
      </c>
      <c r="W1311" s="13">
        <v>0</v>
      </c>
      <c r="X1311" s="13">
        <v>0</v>
      </c>
      <c r="Y1311" s="30">
        <v>0</v>
      </c>
      <c r="Z1311" s="14">
        <v>1.1445799999999999</v>
      </c>
      <c r="AA1311" s="13">
        <v>0</v>
      </c>
      <c r="AB1311" s="13">
        <v>0</v>
      </c>
      <c r="AC1311" s="42">
        <f t="shared" si="81"/>
        <v>0</v>
      </c>
      <c r="AD1311" s="42">
        <f t="shared" si="82"/>
        <v>-0.38152700000000001</v>
      </c>
      <c r="AE1311" s="42">
        <f t="shared" si="83"/>
        <v>-0.38152700000000001</v>
      </c>
      <c r="AF1311" s="42">
        <f t="shared" si="84"/>
        <v>-0.76305400000000001</v>
      </c>
    </row>
    <row r="1312" spans="1:32" hidden="1" x14ac:dyDescent="0.15">
      <c r="A1312" s="12" t="s">
        <v>3507</v>
      </c>
      <c r="B1312" s="12">
        <v>55</v>
      </c>
      <c r="C1312" s="12" t="s">
        <v>413</v>
      </c>
      <c r="D1312" s="12" t="s">
        <v>6</v>
      </c>
      <c r="E1312" s="12" t="s">
        <v>6</v>
      </c>
      <c r="F1312" s="12" t="s">
        <v>352</v>
      </c>
      <c r="G1312" s="12" t="s">
        <v>3508</v>
      </c>
      <c r="H1312" s="12" t="s">
        <v>404</v>
      </c>
      <c r="I1312" s="12" t="s">
        <v>404</v>
      </c>
      <c r="J1312" s="12" t="s">
        <v>3509</v>
      </c>
      <c r="K1312" s="12" t="s">
        <v>3504</v>
      </c>
      <c r="L1312" s="12" t="s">
        <v>871</v>
      </c>
      <c r="M1312" s="12" t="s">
        <v>376</v>
      </c>
      <c r="N1312" s="13">
        <v>4.0526</v>
      </c>
      <c r="O1312" s="13">
        <v>4.0526</v>
      </c>
      <c r="P1312" s="13">
        <v>4.0526</v>
      </c>
      <c r="Q1312" s="13">
        <v>4.0526</v>
      </c>
      <c r="R1312" s="13">
        <v>4.0526</v>
      </c>
      <c r="S1312" s="13">
        <v>4.0526</v>
      </c>
      <c r="T1312" s="13">
        <v>4.0526</v>
      </c>
      <c r="U1312" s="13">
        <v>4.0526</v>
      </c>
      <c r="V1312" s="13">
        <v>4.0526</v>
      </c>
      <c r="W1312" s="13">
        <v>4.0526</v>
      </c>
      <c r="X1312" s="13">
        <v>4.0526</v>
      </c>
      <c r="Y1312" s="30">
        <v>4.0526</v>
      </c>
      <c r="Z1312" s="14">
        <v>48.6312</v>
      </c>
      <c r="AA1312" s="13">
        <v>4.0526</v>
      </c>
      <c r="AB1312" s="13">
        <v>4.0526</v>
      </c>
      <c r="AC1312" s="42">
        <f t="shared" si="81"/>
        <v>8.1052</v>
      </c>
      <c r="AD1312" s="42">
        <f t="shared" si="82"/>
        <v>0</v>
      </c>
      <c r="AE1312" s="42">
        <f t="shared" si="83"/>
        <v>0</v>
      </c>
      <c r="AF1312" s="42">
        <f t="shared" si="84"/>
        <v>0</v>
      </c>
    </row>
    <row r="1313" spans="1:32" hidden="1" x14ac:dyDescent="0.15">
      <c r="A1313" s="12" t="s">
        <v>3510</v>
      </c>
      <c r="B1313" s="12">
        <v>55</v>
      </c>
      <c r="C1313" s="12" t="s">
        <v>413</v>
      </c>
      <c r="D1313" s="12" t="s">
        <v>6</v>
      </c>
      <c r="E1313" s="12" t="s">
        <v>6</v>
      </c>
      <c r="F1313" s="12" t="s">
        <v>352</v>
      </c>
      <c r="G1313" s="12" t="s">
        <v>3511</v>
      </c>
      <c r="H1313" s="12" t="s">
        <v>404</v>
      </c>
      <c r="I1313" s="12" t="s">
        <v>404</v>
      </c>
      <c r="J1313" s="12" t="s">
        <v>3509</v>
      </c>
      <c r="K1313" s="12" t="s">
        <v>3504</v>
      </c>
      <c r="L1313" s="12" t="s">
        <v>871</v>
      </c>
      <c r="M1313" s="12" t="s">
        <v>376</v>
      </c>
      <c r="N1313" s="13">
        <v>0.38152700000000001</v>
      </c>
      <c r="O1313" s="13">
        <v>0.38152700000000001</v>
      </c>
      <c r="P1313" s="13">
        <v>0.38152700000000001</v>
      </c>
      <c r="Q1313" s="13">
        <v>0.38152700000000001</v>
      </c>
      <c r="R1313" s="13">
        <v>0.38152700000000001</v>
      </c>
      <c r="S1313" s="13">
        <v>0.38152700000000001</v>
      </c>
      <c r="T1313" s="13">
        <v>0.38152700000000001</v>
      </c>
      <c r="U1313" s="13">
        <v>0.38152700000000001</v>
      </c>
      <c r="V1313" s="13">
        <v>0.38152700000000001</v>
      </c>
      <c r="W1313" s="13">
        <v>0.38152700000000001</v>
      </c>
      <c r="X1313" s="13">
        <v>0.38152700000000001</v>
      </c>
      <c r="Y1313" s="30">
        <v>0.38152700000000001</v>
      </c>
      <c r="Z1313" s="14">
        <v>4.5783240000000003</v>
      </c>
      <c r="AA1313" s="13">
        <v>0.38152700000000001</v>
      </c>
      <c r="AB1313" s="13">
        <v>6.3588000000000006E-2</v>
      </c>
      <c r="AC1313" s="42">
        <f t="shared" si="81"/>
        <v>0.44511500000000004</v>
      </c>
      <c r="AD1313" s="42">
        <f t="shared" si="82"/>
        <v>0</v>
      </c>
      <c r="AE1313" s="42">
        <f t="shared" si="83"/>
        <v>-0.31793899999999997</v>
      </c>
      <c r="AF1313" s="42">
        <f t="shared" si="84"/>
        <v>-0.31793899999999997</v>
      </c>
    </row>
    <row r="1314" spans="1:32" hidden="1" x14ac:dyDescent="0.15">
      <c r="A1314" s="12" t="s">
        <v>3512</v>
      </c>
      <c r="B1314" s="12">
        <v>55</v>
      </c>
      <c r="C1314" s="12" t="s">
        <v>413</v>
      </c>
      <c r="D1314" s="12" t="s">
        <v>6</v>
      </c>
      <c r="E1314" s="12" t="s">
        <v>6</v>
      </c>
      <c r="F1314" s="12" t="s">
        <v>352</v>
      </c>
      <c r="G1314" s="12" t="s">
        <v>3513</v>
      </c>
      <c r="H1314" s="12" t="s">
        <v>404</v>
      </c>
      <c r="I1314" s="12" t="s">
        <v>404</v>
      </c>
      <c r="J1314" s="12" t="s">
        <v>3514</v>
      </c>
      <c r="K1314" s="12" t="s">
        <v>3504</v>
      </c>
      <c r="L1314" s="12" t="s">
        <v>871</v>
      </c>
      <c r="M1314" s="12" t="s">
        <v>376</v>
      </c>
      <c r="N1314" s="13">
        <v>0.38152700000000001</v>
      </c>
      <c r="O1314" s="13">
        <v>0.38152700000000001</v>
      </c>
      <c r="P1314" s="13">
        <v>0.38152700000000001</v>
      </c>
      <c r="Q1314" s="13">
        <v>0.38152700000000001</v>
      </c>
      <c r="R1314" s="13">
        <v>0.38152700000000001</v>
      </c>
      <c r="S1314" s="13">
        <v>0.38152700000000001</v>
      </c>
      <c r="T1314" s="13">
        <v>0.38152700000000001</v>
      </c>
      <c r="U1314" s="13">
        <v>0.38152700000000001</v>
      </c>
      <c r="V1314" s="13">
        <v>0.38152700000000001</v>
      </c>
      <c r="W1314" s="13">
        <v>0.38152700000000001</v>
      </c>
      <c r="X1314" s="13">
        <v>0.38152700000000001</v>
      </c>
      <c r="Y1314" s="30">
        <v>0.38152700000000001</v>
      </c>
      <c r="Z1314" s="14">
        <v>4.5783240000000003</v>
      </c>
      <c r="AA1314" s="13">
        <v>0.38152700000000001</v>
      </c>
      <c r="AB1314" s="13">
        <v>0.38152700000000001</v>
      </c>
      <c r="AC1314" s="42">
        <f t="shared" si="81"/>
        <v>0.76305400000000001</v>
      </c>
      <c r="AD1314" s="42">
        <f t="shared" si="82"/>
        <v>0</v>
      </c>
      <c r="AE1314" s="42">
        <f t="shared" si="83"/>
        <v>0</v>
      </c>
      <c r="AF1314" s="42">
        <f t="shared" si="84"/>
        <v>0</v>
      </c>
    </row>
    <row r="1315" spans="1:32" hidden="1" x14ac:dyDescent="0.15">
      <c r="A1315" s="12" t="s">
        <v>3515</v>
      </c>
      <c r="B1315" s="12">
        <v>55</v>
      </c>
      <c r="C1315" s="12" t="s">
        <v>413</v>
      </c>
      <c r="D1315" s="12" t="s">
        <v>6</v>
      </c>
      <c r="E1315" s="12" t="s">
        <v>6</v>
      </c>
      <c r="F1315" s="12" t="s">
        <v>352</v>
      </c>
      <c r="G1315" s="12" t="s">
        <v>3516</v>
      </c>
      <c r="H1315" s="12" t="s">
        <v>404</v>
      </c>
      <c r="I1315" s="12" t="s">
        <v>404</v>
      </c>
      <c r="J1315" s="12" t="s">
        <v>3514</v>
      </c>
      <c r="K1315" s="12" t="s">
        <v>3504</v>
      </c>
      <c r="L1315" s="12" t="s">
        <v>871</v>
      </c>
      <c r="M1315" s="12" t="s">
        <v>376</v>
      </c>
      <c r="N1315" s="13">
        <v>0.38152700000000001</v>
      </c>
      <c r="O1315" s="13">
        <v>0.38152700000000001</v>
      </c>
      <c r="P1315" s="13">
        <v>0</v>
      </c>
      <c r="Q1315" s="13">
        <v>0</v>
      </c>
      <c r="R1315" s="13">
        <v>0</v>
      </c>
      <c r="S1315" s="13">
        <v>0</v>
      </c>
      <c r="T1315" s="13">
        <v>0</v>
      </c>
      <c r="U1315" s="13">
        <v>0</v>
      </c>
      <c r="V1315" s="13">
        <v>0</v>
      </c>
      <c r="W1315" s="13">
        <v>0</v>
      </c>
      <c r="X1315" s="13">
        <v>0</v>
      </c>
      <c r="Y1315" s="30">
        <v>0</v>
      </c>
      <c r="Z1315" s="14">
        <v>0.76305400000000001</v>
      </c>
      <c r="AA1315" s="13">
        <v>0</v>
      </c>
      <c r="AB1315" s="13">
        <v>0</v>
      </c>
      <c r="AC1315" s="42">
        <f t="shared" si="81"/>
        <v>0</v>
      </c>
      <c r="AD1315" s="42">
        <f t="shared" si="82"/>
        <v>-0.38152700000000001</v>
      </c>
      <c r="AE1315" s="42">
        <f t="shared" si="83"/>
        <v>-0.38152700000000001</v>
      </c>
      <c r="AF1315" s="42">
        <f t="shared" si="84"/>
        <v>-0.76305400000000001</v>
      </c>
    </row>
    <row r="1316" spans="1:32" hidden="1" x14ac:dyDescent="0.15">
      <c r="A1316" s="12" t="s">
        <v>3517</v>
      </c>
      <c r="B1316" s="12">
        <v>55</v>
      </c>
      <c r="C1316" s="12" t="s">
        <v>413</v>
      </c>
      <c r="D1316" s="12" t="s">
        <v>6</v>
      </c>
      <c r="E1316" s="12" t="s">
        <v>6</v>
      </c>
      <c r="F1316" s="12" t="s">
        <v>352</v>
      </c>
      <c r="G1316" s="12" t="s">
        <v>3518</v>
      </c>
      <c r="H1316" s="12" t="s">
        <v>404</v>
      </c>
      <c r="I1316" s="12" t="s">
        <v>404</v>
      </c>
      <c r="J1316" s="12" t="s">
        <v>3514</v>
      </c>
      <c r="K1316" s="12" t="s">
        <v>3504</v>
      </c>
      <c r="L1316" s="12" t="s">
        <v>871</v>
      </c>
      <c r="M1316" s="12" t="s">
        <v>376</v>
      </c>
      <c r="N1316" s="13">
        <v>0.84222699999999995</v>
      </c>
      <c r="O1316" s="13">
        <v>0.84222699999999995</v>
      </c>
      <c r="P1316" s="13">
        <v>0.84222699999999995</v>
      </c>
      <c r="Q1316" s="13">
        <v>0.84222699999999995</v>
      </c>
      <c r="R1316" s="13">
        <v>0.84222699999999995</v>
      </c>
      <c r="S1316" s="13">
        <v>0.84222699999999995</v>
      </c>
      <c r="T1316" s="13">
        <v>0.84222699999999995</v>
      </c>
      <c r="U1316" s="13">
        <v>0.84222699999999995</v>
      </c>
      <c r="V1316" s="13">
        <v>0.84222699999999995</v>
      </c>
      <c r="W1316" s="13">
        <v>0.84222699999999995</v>
      </c>
      <c r="X1316" s="13">
        <v>0.84222699999999995</v>
      </c>
      <c r="Y1316" s="30">
        <v>0.84222699999999995</v>
      </c>
      <c r="Z1316" s="14">
        <v>10.106724</v>
      </c>
      <c r="AA1316" s="13">
        <v>0.84222699999999995</v>
      </c>
      <c r="AB1316" s="13">
        <v>0.84222699999999995</v>
      </c>
      <c r="AC1316" s="42">
        <f t="shared" si="81"/>
        <v>1.6844539999999999</v>
      </c>
      <c r="AD1316" s="42">
        <f t="shared" si="82"/>
        <v>0</v>
      </c>
      <c r="AE1316" s="42">
        <f t="shared" si="83"/>
        <v>0</v>
      </c>
      <c r="AF1316" s="42">
        <f t="shared" si="84"/>
        <v>0</v>
      </c>
    </row>
    <row r="1317" spans="1:32" hidden="1" x14ac:dyDescent="0.15">
      <c r="A1317" s="12" t="s">
        <v>3519</v>
      </c>
      <c r="B1317" s="12">
        <v>55</v>
      </c>
      <c r="C1317" s="12" t="s">
        <v>413</v>
      </c>
      <c r="D1317" s="12" t="s">
        <v>6</v>
      </c>
      <c r="E1317" s="12" t="s">
        <v>6</v>
      </c>
      <c r="F1317" s="12" t="s">
        <v>352</v>
      </c>
      <c r="G1317" s="12" t="s">
        <v>3520</v>
      </c>
      <c r="H1317" s="12" t="s">
        <v>404</v>
      </c>
      <c r="I1317" s="12" t="s">
        <v>404</v>
      </c>
      <c r="J1317" s="12" t="s">
        <v>3521</v>
      </c>
      <c r="K1317" s="12" t="s">
        <v>3504</v>
      </c>
      <c r="L1317" s="12" t="s">
        <v>871</v>
      </c>
      <c r="M1317" s="12" t="s">
        <v>376</v>
      </c>
      <c r="N1317" s="13">
        <v>0.38152700000000001</v>
      </c>
      <c r="O1317" s="13">
        <v>0.38152700000000001</v>
      </c>
      <c r="P1317" s="13">
        <v>0</v>
      </c>
      <c r="Q1317" s="13">
        <v>0</v>
      </c>
      <c r="R1317" s="13">
        <v>0</v>
      </c>
      <c r="S1317" s="13">
        <v>0</v>
      </c>
      <c r="T1317" s="13">
        <v>0</v>
      </c>
      <c r="U1317" s="13">
        <v>0</v>
      </c>
      <c r="V1317" s="13">
        <v>0</v>
      </c>
      <c r="W1317" s="13">
        <v>0</v>
      </c>
      <c r="X1317" s="13">
        <v>0</v>
      </c>
      <c r="Y1317" s="30">
        <v>0</v>
      </c>
      <c r="Z1317" s="14">
        <v>0.76305400000000001</v>
      </c>
      <c r="AA1317" s="13">
        <v>0</v>
      </c>
      <c r="AB1317" s="13">
        <v>0</v>
      </c>
      <c r="AC1317" s="42">
        <f t="shared" si="81"/>
        <v>0</v>
      </c>
      <c r="AD1317" s="42">
        <f t="shared" si="82"/>
        <v>-0.38152700000000001</v>
      </c>
      <c r="AE1317" s="42">
        <f t="shared" si="83"/>
        <v>-0.38152700000000001</v>
      </c>
      <c r="AF1317" s="42">
        <f t="shared" si="84"/>
        <v>-0.76305400000000001</v>
      </c>
    </row>
    <row r="1318" spans="1:32" hidden="1" x14ac:dyDescent="0.15">
      <c r="A1318" s="12" t="s">
        <v>3522</v>
      </c>
      <c r="B1318" s="12">
        <v>55</v>
      </c>
      <c r="C1318" s="12" t="s">
        <v>413</v>
      </c>
      <c r="D1318" s="12" t="s">
        <v>6</v>
      </c>
      <c r="E1318" s="12" t="s">
        <v>6</v>
      </c>
      <c r="F1318" s="12" t="s">
        <v>352</v>
      </c>
      <c r="G1318" s="12" t="s">
        <v>3523</v>
      </c>
      <c r="H1318" s="12" t="s">
        <v>404</v>
      </c>
      <c r="I1318" s="12" t="s">
        <v>404</v>
      </c>
      <c r="J1318" s="12" t="s">
        <v>3521</v>
      </c>
      <c r="K1318" s="12" t="s">
        <v>3504</v>
      </c>
      <c r="L1318" s="12" t="s">
        <v>871</v>
      </c>
      <c r="M1318" s="12" t="s">
        <v>376</v>
      </c>
      <c r="N1318" s="13">
        <v>0.38152700000000001</v>
      </c>
      <c r="O1318" s="13">
        <v>0.38152700000000001</v>
      </c>
      <c r="P1318" s="13">
        <v>0.38152700000000001</v>
      </c>
      <c r="Q1318" s="13">
        <v>0.38152700000000001</v>
      </c>
      <c r="R1318" s="13">
        <v>0.38152700000000001</v>
      </c>
      <c r="S1318" s="13">
        <v>0.38152700000000001</v>
      </c>
      <c r="T1318" s="13">
        <v>0.38152700000000001</v>
      </c>
      <c r="U1318" s="13">
        <v>0.38152700000000001</v>
      </c>
      <c r="V1318" s="13">
        <v>0.38152700000000001</v>
      </c>
      <c r="W1318" s="13">
        <v>-22.510093000000001</v>
      </c>
      <c r="X1318" s="13">
        <v>0</v>
      </c>
      <c r="Y1318" s="30">
        <v>0</v>
      </c>
      <c r="Z1318" s="14">
        <v>-19.076350000000001</v>
      </c>
      <c r="AA1318" s="13">
        <v>0</v>
      </c>
      <c r="AB1318" s="13">
        <v>0</v>
      </c>
      <c r="AC1318" s="42">
        <f t="shared" si="81"/>
        <v>0</v>
      </c>
      <c r="AD1318" s="42">
        <f t="shared" si="82"/>
        <v>-0.38152700000000001</v>
      </c>
      <c r="AE1318" s="42">
        <f t="shared" si="83"/>
        <v>-0.38152700000000001</v>
      </c>
      <c r="AF1318" s="42">
        <f t="shared" si="84"/>
        <v>-0.76305400000000001</v>
      </c>
    </row>
    <row r="1319" spans="1:32" hidden="1" x14ac:dyDescent="0.15">
      <c r="A1319" s="12" t="s">
        <v>3524</v>
      </c>
      <c r="B1319" s="12">
        <v>55</v>
      </c>
      <c r="C1319" s="12" t="s">
        <v>413</v>
      </c>
      <c r="D1319" s="12" t="s">
        <v>6</v>
      </c>
      <c r="E1319" s="12" t="s">
        <v>6</v>
      </c>
      <c r="F1319" s="12" t="s">
        <v>352</v>
      </c>
      <c r="G1319" s="12" t="s">
        <v>3525</v>
      </c>
      <c r="H1319" s="12" t="s">
        <v>404</v>
      </c>
      <c r="I1319" s="12" t="s">
        <v>404</v>
      </c>
      <c r="J1319" s="12" t="s">
        <v>3521</v>
      </c>
      <c r="K1319" s="12" t="s">
        <v>3504</v>
      </c>
      <c r="L1319" s="12" t="s">
        <v>871</v>
      </c>
      <c r="M1319" s="12" t="s">
        <v>376</v>
      </c>
      <c r="N1319" s="13">
        <v>0.459727</v>
      </c>
      <c r="O1319" s="13">
        <v>0.459727</v>
      </c>
      <c r="P1319" s="13">
        <v>0.459727</v>
      </c>
      <c r="Q1319" s="13">
        <v>0.459727</v>
      </c>
      <c r="R1319" s="13">
        <v>0.459727</v>
      </c>
      <c r="S1319" s="13">
        <v>0.459727</v>
      </c>
      <c r="T1319" s="13">
        <v>0.459727</v>
      </c>
      <c r="U1319" s="13">
        <v>0.459727</v>
      </c>
      <c r="V1319" s="13">
        <v>0.459727</v>
      </c>
      <c r="W1319" s="13">
        <v>0.459727</v>
      </c>
      <c r="X1319" s="13">
        <v>0.459727</v>
      </c>
      <c r="Y1319" s="30">
        <v>0.459727</v>
      </c>
      <c r="Z1319" s="14">
        <v>5.516724</v>
      </c>
      <c r="AA1319" s="13">
        <v>0.459727</v>
      </c>
      <c r="AB1319" s="13">
        <v>0.459727</v>
      </c>
      <c r="AC1319" s="42">
        <f t="shared" si="81"/>
        <v>0.91945399999999999</v>
      </c>
      <c r="AD1319" s="42">
        <f t="shared" si="82"/>
        <v>0</v>
      </c>
      <c r="AE1319" s="42">
        <f t="shared" si="83"/>
        <v>0</v>
      </c>
      <c r="AF1319" s="42">
        <f t="shared" si="84"/>
        <v>0</v>
      </c>
    </row>
    <row r="1320" spans="1:32" hidden="1" x14ac:dyDescent="0.15">
      <c r="A1320" s="12" t="s">
        <v>3526</v>
      </c>
      <c r="B1320" s="12">
        <v>55</v>
      </c>
      <c r="C1320" s="12" t="s">
        <v>413</v>
      </c>
      <c r="D1320" s="12" t="s">
        <v>6</v>
      </c>
      <c r="E1320" s="12" t="s">
        <v>6</v>
      </c>
      <c r="F1320" s="12" t="s">
        <v>352</v>
      </c>
      <c r="G1320" s="12" t="s">
        <v>3527</v>
      </c>
      <c r="H1320" s="12" t="s">
        <v>404</v>
      </c>
      <c r="I1320" s="12" t="s">
        <v>404</v>
      </c>
      <c r="J1320" s="12" t="s">
        <v>3528</v>
      </c>
      <c r="K1320" s="12" t="s">
        <v>127</v>
      </c>
      <c r="L1320" s="12" t="s">
        <v>789</v>
      </c>
      <c r="M1320" s="12" t="s">
        <v>376</v>
      </c>
      <c r="N1320" s="13">
        <v>60.388300000000001</v>
      </c>
      <c r="O1320" s="13">
        <v>60.388300000000001</v>
      </c>
      <c r="P1320" s="13">
        <v>60.388300000000001</v>
      </c>
      <c r="Q1320" s="13">
        <v>60.388300000000001</v>
      </c>
      <c r="R1320" s="13">
        <v>60.388300000000001</v>
      </c>
      <c r="S1320" s="13">
        <v>46.0792</v>
      </c>
      <c r="T1320" s="13">
        <v>46.0792</v>
      </c>
      <c r="U1320" s="13">
        <v>46.0792</v>
      </c>
      <c r="V1320" s="13">
        <v>46.0792</v>
      </c>
      <c r="W1320" s="13">
        <v>46.0792</v>
      </c>
      <c r="X1320" s="13">
        <v>46.0792</v>
      </c>
      <c r="Y1320" s="30">
        <v>46.0792</v>
      </c>
      <c r="Z1320" s="14">
        <v>624.49590000000001</v>
      </c>
      <c r="AA1320" s="13">
        <v>46.0792</v>
      </c>
      <c r="AB1320" s="13">
        <v>46.0792</v>
      </c>
      <c r="AC1320" s="42">
        <f t="shared" si="81"/>
        <v>92.1584</v>
      </c>
      <c r="AD1320" s="42">
        <f t="shared" si="82"/>
        <v>-14.309100000000001</v>
      </c>
      <c r="AE1320" s="42">
        <f t="shared" si="83"/>
        <v>-14.309100000000001</v>
      </c>
      <c r="AF1320" s="42">
        <f t="shared" si="84"/>
        <v>-28.618200000000002</v>
      </c>
    </row>
    <row r="1321" spans="1:32" hidden="1" x14ac:dyDescent="0.15">
      <c r="A1321" s="12" t="s">
        <v>3529</v>
      </c>
      <c r="B1321" s="12">
        <v>55</v>
      </c>
      <c r="C1321" s="12" t="s">
        <v>413</v>
      </c>
      <c r="D1321" s="12" t="s">
        <v>6</v>
      </c>
      <c r="E1321" s="12" t="s">
        <v>6</v>
      </c>
      <c r="F1321" s="12" t="s">
        <v>352</v>
      </c>
      <c r="G1321" s="12" t="s">
        <v>3530</v>
      </c>
      <c r="H1321" s="12" t="s">
        <v>404</v>
      </c>
      <c r="I1321" s="12" t="s">
        <v>404</v>
      </c>
      <c r="J1321" s="12" t="s">
        <v>3528</v>
      </c>
      <c r="K1321" s="12" t="s">
        <v>127</v>
      </c>
      <c r="L1321" s="12" t="s">
        <v>789</v>
      </c>
      <c r="M1321" s="12" t="s">
        <v>376</v>
      </c>
      <c r="N1321" s="13">
        <v>9.7396820000000002</v>
      </c>
      <c r="O1321" s="13">
        <v>9.7396820000000002</v>
      </c>
      <c r="P1321" s="13">
        <v>9.7396820000000002</v>
      </c>
      <c r="Q1321" s="13">
        <v>9.7396820000000002</v>
      </c>
      <c r="R1321" s="13">
        <v>9.7396820000000002</v>
      </c>
      <c r="S1321" s="13">
        <v>7.8726820000000002</v>
      </c>
      <c r="T1321" s="13">
        <v>7.8726820000000002</v>
      </c>
      <c r="U1321" s="13">
        <v>7.8726820000000002</v>
      </c>
      <c r="V1321" s="13">
        <v>7.8726820000000002</v>
      </c>
      <c r="W1321" s="13">
        <v>7.8726820000000002</v>
      </c>
      <c r="X1321" s="13">
        <v>7.8726820000000002</v>
      </c>
      <c r="Y1321" s="30">
        <v>7.8726820000000002</v>
      </c>
      <c r="Z1321" s="14">
        <v>103.80718400000001</v>
      </c>
      <c r="AA1321" s="13">
        <v>7.8726820000000002</v>
      </c>
      <c r="AB1321" s="13">
        <v>7.8726820000000002</v>
      </c>
      <c r="AC1321" s="42">
        <f t="shared" si="81"/>
        <v>15.745364</v>
      </c>
      <c r="AD1321" s="42">
        <f t="shared" si="82"/>
        <v>-1.867</v>
      </c>
      <c r="AE1321" s="42">
        <f t="shared" si="83"/>
        <v>-1.867</v>
      </c>
      <c r="AF1321" s="42">
        <f t="shared" si="84"/>
        <v>-3.734</v>
      </c>
    </row>
    <row r="1322" spans="1:32" hidden="1" x14ac:dyDescent="0.15">
      <c r="A1322" s="12" t="s">
        <v>3531</v>
      </c>
      <c r="B1322" s="12">
        <v>55</v>
      </c>
      <c r="C1322" s="12" t="s">
        <v>413</v>
      </c>
      <c r="D1322" s="12" t="s">
        <v>6</v>
      </c>
      <c r="E1322" s="12" t="s">
        <v>6</v>
      </c>
      <c r="F1322" s="12" t="s">
        <v>352</v>
      </c>
      <c r="G1322" s="12" t="s">
        <v>3532</v>
      </c>
      <c r="H1322" s="12" t="s">
        <v>404</v>
      </c>
      <c r="I1322" s="12" t="s">
        <v>404</v>
      </c>
      <c r="J1322" s="12" t="s">
        <v>3528</v>
      </c>
      <c r="K1322" s="12" t="s">
        <v>127</v>
      </c>
      <c r="L1322" s="12" t="s">
        <v>789</v>
      </c>
      <c r="M1322" s="12" t="s">
        <v>376</v>
      </c>
      <c r="N1322" s="13">
        <v>17.109449999999999</v>
      </c>
      <c r="O1322" s="13">
        <v>17.109449999999999</v>
      </c>
      <c r="P1322" s="13">
        <v>17.109449999999999</v>
      </c>
      <c r="Q1322" s="13">
        <v>17.109449999999999</v>
      </c>
      <c r="R1322" s="13">
        <v>17.109449999999999</v>
      </c>
      <c r="S1322" s="13">
        <v>11.805949999999999</v>
      </c>
      <c r="T1322" s="13">
        <v>11.805949999999999</v>
      </c>
      <c r="U1322" s="13">
        <v>11.805949999999999</v>
      </c>
      <c r="V1322" s="13">
        <v>11.805949999999999</v>
      </c>
      <c r="W1322" s="13">
        <v>11.805949999999999</v>
      </c>
      <c r="X1322" s="13">
        <v>11.805949999999999</v>
      </c>
      <c r="Y1322" s="30">
        <v>11.805949999999999</v>
      </c>
      <c r="Z1322" s="14">
        <v>168.18889999999999</v>
      </c>
      <c r="AA1322" s="13">
        <v>11.805949999999999</v>
      </c>
      <c r="AB1322" s="13">
        <v>11.805949999999999</v>
      </c>
      <c r="AC1322" s="42">
        <f t="shared" si="81"/>
        <v>23.611899999999999</v>
      </c>
      <c r="AD1322" s="42">
        <f t="shared" si="82"/>
        <v>-5.3034999999999997</v>
      </c>
      <c r="AE1322" s="42">
        <f t="shared" si="83"/>
        <v>-5.3034999999999997</v>
      </c>
      <c r="AF1322" s="42">
        <f t="shared" si="84"/>
        <v>-10.606999999999999</v>
      </c>
    </row>
    <row r="1323" spans="1:32" hidden="1" x14ac:dyDescent="0.15">
      <c r="A1323" s="12" t="s">
        <v>3533</v>
      </c>
      <c r="B1323" s="12">
        <v>55</v>
      </c>
      <c r="C1323" s="12" t="s">
        <v>413</v>
      </c>
      <c r="D1323" s="12" t="s">
        <v>6</v>
      </c>
      <c r="E1323" s="12" t="s">
        <v>6</v>
      </c>
      <c r="F1323" s="12" t="s">
        <v>352</v>
      </c>
      <c r="G1323" s="12" t="s">
        <v>3534</v>
      </c>
      <c r="H1323" s="12" t="s">
        <v>404</v>
      </c>
      <c r="I1323" s="12" t="s">
        <v>404</v>
      </c>
      <c r="J1323" s="12" t="s">
        <v>3535</v>
      </c>
      <c r="K1323" s="12" t="s">
        <v>123</v>
      </c>
      <c r="L1323" s="12" t="s">
        <v>1146</v>
      </c>
      <c r="M1323" s="12" t="s">
        <v>376</v>
      </c>
      <c r="N1323" s="13">
        <v>8.5552270000000004</v>
      </c>
      <c r="O1323" s="13">
        <v>8.5552270000000004</v>
      </c>
      <c r="P1323" s="13">
        <v>8.5552270000000004</v>
      </c>
      <c r="Q1323" s="13">
        <v>8.5552270000000004</v>
      </c>
      <c r="R1323" s="13">
        <v>8.5552270000000004</v>
      </c>
      <c r="S1323" s="13">
        <v>8.5552270000000004</v>
      </c>
      <c r="T1323" s="13">
        <v>8.5552270000000004</v>
      </c>
      <c r="U1323" s="13">
        <v>8.5552270000000004</v>
      </c>
      <c r="V1323" s="13">
        <v>8.5552270000000004</v>
      </c>
      <c r="W1323" s="13">
        <v>8.5552270000000004</v>
      </c>
      <c r="X1323" s="13">
        <v>8.5552270000000004</v>
      </c>
      <c r="Y1323" s="30">
        <v>8.5552270000000004</v>
      </c>
      <c r="Z1323" s="14">
        <v>102.662724</v>
      </c>
      <c r="AA1323" s="13">
        <v>8.5552270000000004</v>
      </c>
      <c r="AB1323" s="13">
        <v>8.5552270000000004</v>
      </c>
      <c r="AC1323" s="42">
        <f t="shared" si="81"/>
        <v>17.110454000000001</v>
      </c>
      <c r="AD1323" s="42">
        <f t="shared" si="82"/>
        <v>0</v>
      </c>
      <c r="AE1323" s="42">
        <f t="shared" si="83"/>
        <v>0</v>
      </c>
      <c r="AF1323" s="42">
        <f t="shared" si="84"/>
        <v>0</v>
      </c>
    </row>
    <row r="1324" spans="1:32" hidden="1" x14ac:dyDescent="0.15">
      <c r="A1324" s="12" t="s">
        <v>3536</v>
      </c>
      <c r="B1324" s="12">
        <v>55</v>
      </c>
      <c r="C1324" s="12" t="s">
        <v>413</v>
      </c>
      <c r="D1324" s="12" t="s">
        <v>6</v>
      </c>
      <c r="E1324" s="12" t="s">
        <v>6</v>
      </c>
      <c r="F1324" s="12" t="s">
        <v>352</v>
      </c>
      <c r="G1324" s="12" t="s">
        <v>3537</v>
      </c>
      <c r="H1324" s="12" t="s">
        <v>404</v>
      </c>
      <c r="I1324" s="12" t="s">
        <v>404</v>
      </c>
      <c r="J1324" s="12" t="s">
        <v>3538</v>
      </c>
      <c r="K1324" s="12" t="s">
        <v>123</v>
      </c>
      <c r="L1324" s="12" t="s">
        <v>1146</v>
      </c>
      <c r="M1324" s="12" t="s">
        <v>376</v>
      </c>
      <c r="N1324" s="13">
        <v>6.3861670000000004</v>
      </c>
      <c r="O1324" s="13">
        <v>6.3861670000000004</v>
      </c>
      <c r="P1324" s="13">
        <v>6.3861670000000004</v>
      </c>
      <c r="Q1324" s="13">
        <v>6.3861670000000004</v>
      </c>
      <c r="R1324" s="13">
        <v>6.3861670000000004</v>
      </c>
      <c r="S1324" s="13">
        <v>6.3861670000000004</v>
      </c>
      <c r="T1324" s="13">
        <v>6.3861670000000004</v>
      </c>
      <c r="U1324" s="13">
        <v>6.3861670000000004</v>
      </c>
      <c r="V1324" s="13">
        <v>6.3861670000000004</v>
      </c>
      <c r="W1324" s="13">
        <v>6.3861670000000004</v>
      </c>
      <c r="X1324" s="13">
        <v>6.3861670000000004</v>
      </c>
      <c r="Y1324" s="30">
        <v>6.3861670000000004</v>
      </c>
      <c r="Z1324" s="14">
        <v>76.634004000000004</v>
      </c>
      <c r="AA1324" s="13">
        <v>6.3861670000000004</v>
      </c>
      <c r="AB1324" s="13">
        <v>6.3861670000000004</v>
      </c>
      <c r="AC1324" s="42">
        <f t="shared" si="81"/>
        <v>12.772334000000001</v>
      </c>
      <c r="AD1324" s="42">
        <f t="shared" si="82"/>
        <v>0</v>
      </c>
      <c r="AE1324" s="42">
        <f t="shared" si="83"/>
        <v>0</v>
      </c>
      <c r="AF1324" s="42">
        <f t="shared" si="84"/>
        <v>0</v>
      </c>
    </row>
    <row r="1325" spans="1:32" hidden="1" x14ac:dyDescent="0.15">
      <c r="A1325" s="12" t="s">
        <v>3539</v>
      </c>
      <c r="B1325" s="12">
        <v>55</v>
      </c>
      <c r="C1325" s="12" t="s">
        <v>413</v>
      </c>
      <c r="D1325" s="12" t="s">
        <v>6</v>
      </c>
      <c r="E1325" s="12" t="s">
        <v>6</v>
      </c>
      <c r="F1325" s="12" t="s">
        <v>352</v>
      </c>
      <c r="G1325" s="12" t="s">
        <v>3540</v>
      </c>
      <c r="H1325" s="12" t="s">
        <v>404</v>
      </c>
      <c r="I1325" s="12" t="s">
        <v>404</v>
      </c>
      <c r="J1325" s="12" t="s">
        <v>3541</v>
      </c>
      <c r="K1325" s="12" t="s">
        <v>123</v>
      </c>
      <c r="L1325" s="12" t="s">
        <v>1146</v>
      </c>
      <c r="M1325" s="12" t="s">
        <v>376</v>
      </c>
      <c r="N1325" s="13">
        <v>19.5534</v>
      </c>
      <c r="O1325" s="13">
        <v>19.5534</v>
      </c>
      <c r="P1325" s="13">
        <v>19.5534</v>
      </c>
      <c r="Q1325" s="13">
        <v>19.5534</v>
      </c>
      <c r="R1325" s="13">
        <v>19.5534</v>
      </c>
      <c r="S1325" s="13">
        <v>19.5534</v>
      </c>
      <c r="T1325" s="13">
        <v>19.5534</v>
      </c>
      <c r="U1325" s="13">
        <v>19.5534</v>
      </c>
      <c r="V1325" s="13">
        <v>19.5534</v>
      </c>
      <c r="W1325" s="13">
        <v>19.5534</v>
      </c>
      <c r="X1325" s="13">
        <v>19.5534</v>
      </c>
      <c r="Y1325" s="30">
        <v>19.5534</v>
      </c>
      <c r="Z1325" s="14">
        <v>234.64080000000001</v>
      </c>
      <c r="AA1325" s="13">
        <v>19.5534</v>
      </c>
      <c r="AB1325" s="13">
        <v>19.5534</v>
      </c>
      <c r="AC1325" s="42">
        <f t="shared" si="81"/>
        <v>39.1068</v>
      </c>
      <c r="AD1325" s="42">
        <f t="shared" si="82"/>
        <v>0</v>
      </c>
      <c r="AE1325" s="42">
        <f t="shared" si="83"/>
        <v>0</v>
      </c>
      <c r="AF1325" s="42">
        <f t="shared" si="84"/>
        <v>0</v>
      </c>
    </row>
    <row r="1326" spans="1:32" hidden="1" x14ac:dyDescent="0.15">
      <c r="A1326" s="12" t="s">
        <v>3542</v>
      </c>
      <c r="B1326" s="12">
        <v>55</v>
      </c>
      <c r="C1326" s="12" t="s">
        <v>413</v>
      </c>
      <c r="D1326" s="12" t="s">
        <v>6</v>
      </c>
      <c r="E1326" s="12" t="s">
        <v>6</v>
      </c>
      <c r="F1326" s="12" t="s">
        <v>352</v>
      </c>
      <c r="G1326" s="12" t="s">
        <v>3540</v>
      </c>
      <c r="H1326" s="12" t="s">
        <v>404</v>
      </c>
      <c r="I1326" s="12" t="s">
        <v>404</v>
      </c>
      <c r="J1326" s="12" t="s">
        <v>3543</v>
      </c>
      <c r="K1326" s="12" t="s">
        <v>123</v>
      </c>
      <c r="L1326" s="12" t="s">
        <v>1146</v>
      </c>
      <c r="M1326" s="12" t="s">
        <v>376</v>
      </c>
      <c r="N1326" s="13">
        <v>9.4490999999999996</v>
      </c>
      <c r="O1326" s="13">
        <v>9.4490999999999996</v>
      </c>
      <c r="P1326" s="13">
        <v>9.4490999999999996</v>
      </c>
      <c r="Q1326" s="13">
        <v>9.4490999999999996</v>
      </c>
      <c r="R1326" s="13">
        <v>9.4490999999999996</v>
      </c>
      <c r="S1326" s="13">
        <v>9.4490999999999996</v>
      </c>
      <c r="T1326" s="13">
        <v>9.4490999999999996</v>
      </c>
      <c r="U1326" s="13">
        <v>9.4490999999999996</v>
      </c>
      <c r="V1326" s="13">
        <v>9.4490999999999996</v>
      </c>
      <c r="W1326" s="13">
        <v>9.4490999999999996</v>
      </c>
      <c r="X1326" s="13">
        <v>9.4490999999999996</v>
      </c>
      <c r="Y1326" s="30">
        <v>9.4490999999999996</v>
      </c>
      <c r="Z1326" s="14">
        <v>113.3892</v>
      </c>
      <c r="AA1326" s="13">
        <v>9.4490999999999996</v>
      </c>
      <c r="AB1326" s="13">
        <v>9.4490999999999996</v>
      </c>
      <c r="AC1326" s="42">
        <f t="shared" si="81"/>
        <v>18.898199999999999</v>
      </c>
      <c r="AD1326" s="42">
        <f t="shared" si="82"/>
        <v>0</v>
      </c>
      <c r="AE1326" s="42">
        <f t="shared" si="83"/>
        <v>0</v>
      </c>
      <c r="AF1326" s="42">
        <f t="shared" si="84"/>
        <v>0</v>
      </c>
    </row>
    <row r="1327" spans="1:32" hidden="1" x14ac:dyDescent="0.15">
      <c r="A1327" s="12" t="s">
        <v>3544</v>
      </c>
      <c r="B1327" s="12">
        <v>55</v>
      </c>
      <c r="C1327" s="12" t="s">
        <v>413</v>
      </c>
      <c r="D1327" s="12" t="s">
        <v>6</v>
      </c>
      <c r="E1327" s="12" t="s">
        <v>6</v>
      </c>
      <c r="F1327" s="12" t="s">
        <v>352</v>
      </c>
      <c r="G1327" s="12" t="s">
        <v>3540</v>
      </c>
      <c r="H1327" s="12" t="s">
        <v>404</v>
      </c>
      <c r="I1327" s="12" t="s">
        <v>404</v>
      </c>
      <c r="J1327" s="12" t="s">
        <v>3545</v>
      </c>
      <c r="K1327" s="12" t="s">
        <v>123</v>
      </c>
      <c r="L1327" s="12" t="s">
        <v>1146</v>
      </c>
      <c r="M1327" s="12" t="s">
        <v>376</v>
      </c>
      <c r="N1327" s="13">
        <v>23.383099999999999</v>
      </c>
      <c r="O1327" s="13">
        <v>23.383099999999999</v>
      </c>
      <c r="P1327" s="13">
        <v>23.383099999999999</v>
      </c>
      <c r="Q1327" s="13">
        <v>23.383099999999999</v>
      </c>
      <c r="R1327" s="13">
        <v>23.383099999999999</v>
      </c>
      <c r="S1327" s="13">
        <v>23.383099999999999</v>
      </c>
      <c r="T1327" s="13">
        <v>23.383099999999999</v>
      </c>
      <c r="U1327" s="13">
        <v>23.383099999999999</v>
      </c>
      <c r="V1327" s="13">
        <v>23.383099999999999</v>
      </c>
      <c r="W1327" s="13">
        <v>23.383099999999999</v>
      </c>
      <c r="X1327" s="13">
        <v>23.383099999999999</v>
      </c>
      <c r="Y1327" s="30">
        <v>23.383099999999999</v>
      </c>
      <c r="Z1327" s="14">
        <v>280.59719999999999</v>
      </c>
      <c r="AA1327" s="13">
        <v>23.383099999999999</v>
      </c>
      <c r="AB1327" s="13">
        <v>23.383099999999999</v>
      </c>
      <c r="AC1327" s="42">
        <f t="shared" si="81"/>
        <v>46.766199999999998</v>
      </c>
      <c r="AD1327" s="42">
        <f t="shared" si="82"/>
        <v>0</v>
      </c>
      <c r="AE1327" s="42">
        <f t="shared" si="83"/>
        <v>0</v>
      </c>
      <c r="AF1327" s="42">
        <f t="shared" si="84"/>
        <v>0</v>
      </c>
    </row>
    <row r="1328" spans="1:32" hidden="1" x14ac:dyDescent="0.15">
      <c r="A1328" s="12" t="s">
        <v>3546</v>
      </c>
      <c r="B1328" s="12">
        <v>55</v>
      </c>
      <c r="C1328" s="12" t="s">
        <v>413</v>
      </c>
      <c r="D1328" s="12" t="s">
        <v>6</v>
      </c>
      <c r="E1328" s="12" t="s">
        <v>6</v>
      </c>
      <c r="F1328" s="12" t="s">
        <v>352</v>
      </c>
      <c r="G1328" s="12" t="s">
        <v>3540</v>
      </c>
      <c r="H1328" s="12" t="s">
        <v>404</v>
      </c>
      <c r="I1328" s="12" t="s">
        <v>404</v>
      </c>
      <c r="J1328" s="12" t="s">
        <v>3547</v>
      </c>
      <c r="K1328" s="12" t="s">
        <v>123</v>
      </c>
      <c r="L1328" s="12" t="s">
        <v>1146</v>
      </c>
      <c r="M1328" s="12" t="s">
        <v>376</v>
      </c>
      <c r="N1328" s="13">
        <v>7.1059999999999999</v>
      </c>
      <c r="O1328" s="13">
        <v>7.1059999999999999</v>
      </c>
      <c r="P1328" s="13">
        <v>7.1059999999999999</v>
      </c>
      <c r="Q1328" s="13">
        <v>7.1059999999999999</v>
      </c>
      <c r="R1328" s="13">
        <v>7.1059999999999999</v>
      </c>
      <c r="S1328" s="13">
        <v>7.1059999999999999</v>
      </c>
      <c r="T1328" s="13">
        <v>7.1059999999999999</v>
      </c>
      <c r="U1328" s="13">
        <v>7.1059999999999999</v>
      </c>
      <c r="V1328" s="13">
        <v>7.1059999999999999</v>
      </c>
      <c r="W1328" s="13">
        <v>7.1059999999999999</v>
      </c>
      <c r="X1328" s="13">
        <v>7.1059999999999999</v>
      </c>
      <c r="Y1328" s="30">
        <v>7.1059999999999999</v>
      </c>
      <c r="Z1328" s="14">
        <v>85.272000000000006</v>
      </c>
      <c r="AA1328" s="13">
        <v>7.1059999999999999</v>
      </c>
      <c r="AB1328" s="13">
        <v>7.1059999999999999</v>
      </c>
      <c r="AC1328" s="42">
        <f t="shared" si="81"/>
        <v>14.212</v>
      </c>
      <c r="AD1328" s="42">
        <f t="shared" si="82"/>
        <v>0</v>
      </c>
      <c r="AE1328" s="42">
        <f t="shared" si="83"/>
        <v>0</v>
      </c>
      <c r="AF1328" s="42">
        <f t="shared" si="84"/>
        <v>0</v>
      </c>
    </row>
    <row r="1329" spans="1:32" hidden="1" x14ac:dyDescent="0.15">
      <c r="A1329" s="12" t="s">
        <v>3548</v>
      </c>
      <c r="B1329" s="12">
        <v>55</v>
      </c>
      <c r="C1329" s="12" t="s">
        <v>413</v>
      </c>
      <c r="D1329" s="12" t="s">
        <v>6</v>
      </c>
      <c r="E1329" s="12" t="s">
        <v>6</v>
      </c>
      <c r="F1329" s="12" t="s">
        <v>352</v>
      </c>
      <c r="G1329" s="12" t="s">
        <v>3540</v>
      </c>
      <c r="H1329" s="12" t="s">
        <v>404</v>
      </c>
      <c r="I1329" s="12" t="s">
        <v>404</v>
      </c>
      <c r="J1329" s="12" t="s">
        <v>3549</v>
      </c>
      <c r="K1329" s="12" t="s">
        <v>123</v>
      </c>
      <c r="L1329" s="12" t="s">
        <v>1146</v>
      </c>
      <c r="M1329" s="12" t="s">
        <v>376</v>
      </c>
      <c r="N1329" s="13">
        <v>18.658200000000001</v>
      </c>
      <c r="O1329" s="13">
        <v>18.658200000000001</v>
      </c>
      <c r="P1329" s="13">
        <v>18.658200000000001</v>
      </c>
      <c r="Q1329" s="13">
        <v>18.658200000000001</v>
      </c>
      <c r="R1329" s="13">
        <v>18.658200000000001</v>
      </c>
      <c r="S1329" s="13">
        <v>18.658200000000001</v>
      </c>
      <c r="T1329" s="13">
        <v>18.658200000000001</v>
      </c>
      <c r="U1329" s="13">
        <v>18.658200000000001</v>
      </c>
      <c r="V1329" s="13">
        <v>18.658200000000001</v>
      </c>
      <c r="W1329" s="13">
        <v>18.658200000000001</v>
      </c>
      <c r="X1329" s="13">
        <v>18.658200000000001</v>
      </c>
      <c r="Y1329" s="30">
        <v>18.658200000000001</v>
      </c>
      <c r="Z1329" s="14">
        <v>223.89840000000001</v>
      </c>
      <c r="AA1329" s="13">
        <v>18.658200000000001</v>
      </c>
      <c r="AB1329" s="13">
        <v>18.658200000000001</v>
      </c>
      <c r="AC1329" s="42">
        <f t="shared" si="81"/>
        <v>37.316400000000002</v>
      </c>
      <c r="AD1329" s="42">
        <f t="shared" si="82"/>
        <v>0</v>
      </c>
      <c r="AE1329" s="42">
        <f t="shared" si="83"/>
        <v>0</v>
      </c>
      <c r="AF1329" s="42">
        <f t="shared" si="84"/>
        <v>0</v>
      </c>
    </row>
    <row r="1330" spans="1:32" hidden="1" x14ac:dyDescent="0.15">
      <c r="A1330" s="12" t="s">
        <v>3550</v>
      </c>
      <c r="B1330" s="12">
        <v>55</v>
      </c>
      <c r="C1330" s="12" t="s">
        <v>413</v>
      </c>
      <c r="D1330" s="12" t="s">
        <v>6</v>
      </c>
      <c r="E1330" s="12" t="s">
        <v>6</v>
      </c>
      <c r="F1330" s="12" t="s">
        <v>352</v>
      </c>
      <c r="G1330" s="12" t="s">
        <v>3540</v>
      </c>
      <c r="H1330" s="12" t="s">
        <v>404</v>
      </c>
      <c r="I1330" s="12" t="s">
        <v>404</v>
      </c>
      <c r="J1330" s="12" t="s">
        <v>3551</v>
      </c>
      <c r="K1330" s="12" t="s">
        <v>123</v>
      </c>
      <c r="L1330" s="12" t="s">
        <v>1146</v>
      </c>
      <c r="M1330" s="12" t="s">
        <v>376</v>
      </c>
      <c r="N1330" s="13">
        <v>16.843</v>
      </c>
      <c r="O1330" s="13">
        <v>16.843</v>
      </c>
      <c r="P1330" s="13">
        <v>16.843</v>
      </c>
      <c r="Q1330" s="13">
        <v>16.843</v>
      </c>
      <c r="R1330" s="13">
        <v>16.843</v>
      </c>
      <c r="S1330" s="13">
        <v>16.843</v>
      </c>
      <c r="T1330" s="13">
        <v>16.843</v>
      </c>
      <c r="U1330" s="13">
        <v>16.843</v>
      </c>
      <c r="V1330" s="13">
        <v>16.843</v>
      </c>
      <c r="W1330" s="13">
        <v>16.843</v>
      </c>
      <c r="X1330" s="13">
        <v>16.843</v>
      </c>
      <c r="Y1330" s="30">
        <v>16.843</v>
      </c>
      <c r="Z1330" s="14">
        <v>202.11600000000001</v>
      </c>
      <c r="AA1330" s="13">
        <v>16.843</v>
      </c>
      <c r="AB1330" s="13">
        <v>16.843</v>
      </c>
      <c r="AC1330" s="42">
        <f t="shared" si="81"/>
        <v>33.686</v>
      </c>
      <c r="AD1330" s="42">
        <f t="shared" si="82"/>
        <v>0</v>
      </c>
      <c r="AE1330" s="42">
        <f t="shared" si="83"/>
        <v>0</v>
      </c>
      <c r="AF1330" s="42">
        <f t="shared" si="84"/>
        <v>0</v>
      </c>
    </row>
    <row r="1331" spans="1:32" hidden="1" x14ac:dyDescent="0.15">
      <c r="A1331" s="12" t="s">
        <v>3552</v>
      </c>
      <c r="B1331" s="12">
        <v>55</v>
      </c>
      <c r="C1331" s="12" t="s">
        <v>413</v>
      </c>
      <c r="D1331" s="12" t="s">
        <v>6</v>
      </c>
      <c r="E1331" s="12" t="s">
        <v>6</v>
      </c>
      <c r="F1331" s="12" t="s">
        <v>352</v>
      </c>
      <c r="G1331" s="12" t="s">
        <v>3540</v>
      </c>
      <c r="H1331" s="12" t="s">
        <v>404</v>
      </c>
      <c r="I1331" s="12" t="s">
        <v>404</v>
      </c>
      <c r="J1331" s="12" t="s">
        <v>3553</v>
      </c>
      <c r="K1331" s="12" t="s">
        <v>123</v>
      </c>
      <c r="L1331" s="12" t="s">
        <v>1146</v>
      </c>
      <c r="M1331" s="12" t="s">
        <v>376</v>
      </c>
      <c r="N1331" s="13">
        <v>9.9287500000000009</v>
      </c>
      <c r="O1331" s="13">
        <v>9.9287500000000009</v>
      </c>
      <c r="P1331" s="13">
        <v>9.9287500000000009</v>
      </c>
      <c r="Q1331" s="13">
        <v>9.9287500000000009</v>
      </c>
      <c r="R1331" s="13">
        <v>9.9287500000000009</v>
      </c>
      <c r="S1331" s="13">
        <v>9.9287500000000009</v>
      </c>
      <c r="T1331" s="13">
        <v>9.9287500000000009</v>
      </c>
      <c r="U1331" s="13">
        <v>9.9287500000000009</v>
      </c>
      <c r="V1331" s="13">
        <v>9.9287500000000009</v>
      </c>
      <c r="W1331" s="13">
        <v>9.9287500000000009</v>
      </c>
      <c r="X1331" s="13">
        <v>9.9287500000000009</v>
      </c>
      <c r="Y1331" s="30">
        <v>9.9287500000000009</v>
      </c>
      <c r="Z1331" s="14">
        <v>119.145</v>
      </c>
      <c r="AA1331" s="13">
        <v>9.9287500000000009</v>
      </c>
      <c r="AB1331" s="13">
        <v>9.9287500000000009</v>
      </c>
      <c r="AC1331" s="42">
        <f t="shared" si="81"/>
        <v>19.857500000000002</v>
      </c>
      <c r="AD1331" s="42">
        <f t="shared" si="82"/>
        <v>0</v>
      </c>
      <c r="AE1331" s="42">
        <f t="shared" si="83"/>
        <v>0</v>
      </c>
      <c r="AF1331" s="42">
        <f t="shared" si="84"/>
        <v>0</v>
      </c>
    </row>
    <row r="1332" spans="1:32" hidden="1" x14ac:dyDescent="0.15">
      <c r="A1332" s="12" t="s">
        <v>3554</v>
      </c>
      <c r="B1332" s="12">
        <v>55</v>
      </c>
      <c r="C1332" s="12" t="s">
        <v>413</v>
      </c>
      <c r="D1332" s="12" t="s">
        <v>6</v>
      </c>
      <c r="E1332" s="12" t="s">
        <v>6</v>
      </c>
      <c r="F1332" s="12" t="s">
        <v>352</v>
      </c>
      <c r="G1332" s="12" t="s">
        <v>3540</v>
      </c>
      <c r="H1332" s="12" t="s">
        <v>404</v>
      </c>
      <c r="I1332" s="12" t="s">
        <v>404</v>
      </c>
      <c r="J1332" s="12" t="s">
        <v>3555</v>
      </c>
      <c r="K1332" s="12" t="s">
        <v>123</v>
      </c>
      <c r="L1332" s="12" t="s">
        <v>1146</v>
      </c>
      <c r="M1332" s="12" t="s">
        <v>376</v>
      </c>
      <c r="N1332" s="13">
        <v>21.040517999999999</v>
      </c>
      <c r="O1332" s="13">
        <v>21.040517999999999</v>
      </c>
      <c r="P1332" s="13">
        <v>21.040517999999999</v>
      </c>
      <c r="Q1332" s="13">
        <v>21.040517999999999</v>
      </c>
      <c r="R1332" s="13">
        <v>21.040517999999999</v>
      </c>
      <c r="S1332" s="13">
        <v>21.040517999999999</v>
      </c>
      <c r="T1332" s="13">
        <v>21.040517999999999</v>
      </c>
      <c r="U1332" s="13">
        <v>21.040517999999999</v>
      </c>
      <c r="V1332" s="13">
        <v>21.040517999999999</v>
      </c>
      <c r="W1332" s="13">
        <v>21.040517999999999</v>
      </c>
      <c r="X1332" s="13">
        <v>21.040517999999999</v>
      </c>
      <c r="Y1332" s="30">
        <v>21.040517999999999</v>
      </c>
      <c r="Z1332" s="14">
        <v>252.48621600000001</v>
      </c>
      <c r="AA1332" s="13">
        <v>21.040517999999999</v>
      </c>
      <c r="AB1332" s="13">
        <v>21.040517999999999</v>
      </c>
      <c r="AC1332" s="42">
        <f t="shared" si="81"/>
        <v>42.081035999999997</v>
      </c>
      <c r="AD1332" s="42">
        <f t="shared" si="82"/>
        <v>0</v>
      </c>
      <c r="AE1332" s="42">
        <f t="shared" si="83"/>
        <v>0</v>
      </c>
      <c r="AF1332" s="42">
        <f t="shared" si="84"/>
        <v>0</v>
      </c>
    </row>
    <row r="1333" spans="1:32" hidden="1" x14ac:dyDescent="0.15">
      <c r="A1333" s="12" t="s">
        <v>3556</v>
      </c>
      <c r="B1333" s="12">
        <v>55</v>
      </c>
      <c r="C1333" s="12" t="s">
        <v>413</v>
      </c>
      <c r="D1333" s="12" t="s">
        <v>6</v>
      </c>
      <c r="E1333" s="12" t="s">
        <v>6</v>
      </c>
      <c r="F1333" s="12" t="s">
        <v>352</v>
      </c>
      <c r="G1333" s="12" t="s">
        <v>3540</v>
      </c>
      <c r="H1333" s="12" t="s">
        <v>404</v>
      </c>
      <c r="I1333" s="12" t="s">
        <v>404</v>
      </c>
      <c r="J1333" s="12" t="s">
        <v>3557</v>
      </c>
      <c r="K1333" s="12" t="s">
        <v>123</v>
      </c>
      <c r="L1333" s="12" t="s">
        <v>1146</v>
      </c>
      <c r="M1333" s="12" t="s">
        <v>376</v>
      </c>
      <c r="N1333" s="13">
        <v>13.913427</v>
      </c>
      <c r="O1333" s="13">
        <v>13.913427</v>
      </c>
      <c r="P1333" s="13">
        <v>13.913427</v>
      </c>
      <c r="Q1333" s="13">
        <v>13.913427</v>
      </c>
      <c r="R1333" s="13">
        <v>13.913427</v>
      </c>
      <c r="S1333" s="13">
        <v>13.913427</v>
      </c>
      <c r="T1333" s="13">
        <v>13.913427</v>
      </c>
      <c r="U1333" s="13">
        <v>13.913427</v>
      </c>
      <c r="V1333" s="13">
        <v>39.290944000000003</v>
      </c>
      <c r="W1333" s="13">
        <v>28.334900000000001</v>
      </c>
      <c r="X1333" s="13">
        <v>28.334900000000001</v>
      </c>
      <c r="Y1333" s="30">
        <v>28.334900000000001</v>
      </c>
      <c r="Z1333" s="14">
        <v>235.60306</v>
      </c>
      <c r="AA1333" s="13">
        <v>28.334900000000001</v>
      </c>
      <c r="AB1333" s="13">
        <v>28.334900000000001</v>
      </c>
      <c r="AC1333" s="42">
        <f t="shared" si="81"/>
        <v>56.669800000000002</v>
      </c>
      <c r="AD1333" s="42">
        <f t="shared" si="82"/>
        <v>14.421473000000001</v>
      </c>
      <c r="AE1333" s="42">
        <f t="shared" si="83"/>
        <v>14.421473000000001</v>
      </c>
      <c r="AF1333" s="42">
        <f t="shared" si="84"/>
        <v>28.842946000000001</v>
      </c>
    </row>
    <row r="1334" spans="1:32" hidden="1" x14ac:dyDescent="0.15">
      <c r="A1334" s="12" t="s">
        <v>3558</v>
      </c>
      <c r="B1334" s="12">
        <v>55</v>
      </c>
      <c r="C1334" s="12" t="s">
        <v>413</v>
      </c>
      <c r="D1334" s="12" t="s">
        <v>6</v>
      </c>
      <c r="E1334" s="12" t="s">
        <v>6</v>
      </c>
      <c r="F1334" s="12" t="s">
        <v>352</v>
      </c>
      <c r="G1334" s="12" t="s">
        <v>3540</v>
      </c>
      <c r="H1334" s="12" t="s">
        <v>404</v>
      </c>
      <c r="I1334" s="12" t="s">
        <v>404</v>
      </c>
      <c r="J1334" s="12" t="s">
        <v>3559</v>
      </c>
      <c r="K1334" s="12" t="s">
        <v>123</v>
      </c>
      <c r="L1334" s="12" t="s">
        <v>1146</v>
      </c>
      <c r="M1334" s="12" t="s">
        <v>376</v>
      </c>
      <c r="N1334" s="13">
        <v>1.782</v>
      </c>
      <c r="O1334" s="13">
        <v>1.782</v>
      </c>
      <c r="P1334" s="13">
        <v>1.782</v>
      </c>
      <c r="Q1334" s="13">
        <v>1.782</v>
      </c>
      <c r="R1334" s="13">
        <v>1.782</v>
      </c>
      <c r="S1334" s="13">
        <v>1.782</v>
      </c>
      <c r="T1334" s="13">
        <v>1.782</v>
      </c>
      <c r="U1334" s="13">
        <v>1.782</v>
      </c>
      <c r="V1334" s="13">
        <v>1.782</v>
      </c>
      <c r="W1334" s="13">
        <v>1.782</v>
      </c>
      <c r="X1334" s="13">
        <v>1.782</v>
      </c>
      <c r="Y1334" s="30">
        <v>1.782</v>
      </c>
      <c r="Z1334" s="14">
        <v>21.384</v>
      </c>
      <c r="AA1334" s="13">
        <v>1.782</v>
      </c>
      <c r="AB1334" s="13">
        <v>1.782</v>
      </c>
      <c r="AC1334" s="42">
        <f t="shared" si="81"/>
        <v>3.5640000000000001</v>
      </c>
      <c r="AD1334" s="42">
        <f t="shared" si="82"/>
        <v>0</v>
      </c>
      <c r="AE1334" s="42">
        <f t="shared" si="83"/>
        <v>0</v>
      </c>
      <c r="AF1334" s="42">
        <f t="shared" si="84"/>
        <v>0</v>
      </c>
    </row>
    <row r="1335" spans="1:32" hidden="1" x14ac:dyDescent="0.15">
      <c r="A1335" s="12" t="s">
        <v>3560</v>
      </c>
      <c r="B1335" s="12">
        <v>55</v>
      </c>
      <c r="C1335" s="12" t="s">
        <v>413</v>
      </c>
      <c r="D1335" s="12" t="s">
        <v>6</v>
      </c>
      <c r="E1335" s="12" t="s">
        <v>6</v>
      </c>
      <c r="F1335" s="12" t="s">
        <v>352</v>
      </c>
      <c r="G1335" s="12" t="s">
        <v>3540</v>
      </c>
      <c r="H1335" s="12" t="s">
        <v>404</v>
      </c>
      <c r="I1335" s="12" t="s">
        <v>404</v>
      </c>
      <c r="J1335" s="12" t="s">
        <v>3561</v>
      </c>
      <c r="K1335" s="12" t="s">
        <v>123</v>
      </c>
      <c r="L1335" s="12" t="s">
        <v>1146</v>
      </c>
      <c r="M1335" s="12" t="s">
        <v>376</v>
      </c>
      <c r="N1335" s="13">
        <v>4.5116820000000004</v>
      </c>
      <c r="O1335" s="13">
        <v>4.5116820000000004</v>
      </c>
      <c r="P1335" s="13">
        <v>4.5116820000000004</v>
      </c>
      <c r="Q1335" s="13">
        <v>4.5116820000000004</v>
      </c>
      <c r="R1335" s="13">
        <v>4.5116820000000004</v>
      </c>
      <c r="S1335" s="13">
        <v>4.5116820000000004</v>
      </c>
      <c r="T1335" s="13">
        <v>4.5116820000000004</v>
      </c>
      <c r="U1335" s="13">
        <v>4.5116820000000004</v>
      </c>
      <c r="V1335" s="13">
        <v>4.5116820000000004</v>
      </c>
      <c r="W1335" s="13">
        <v>4.5116820000000004</v>
      </c>
      <c r="X1335" s="13">
        <v>4.5116820000000004</v>
      </c>
      <c r="Y1335" s="30">
        <v>4.5116820000000004</v>
      </c>
      <c r="Z1335" s="14">
        <v>54.140183999999998</v>
      </c>
      <c r="AA1335" s="13">
        <v>4.5116820000000004</v>
      </c>
      <c r="AB1335" s="13">
        <v>4.5116820000000004</v>
      </c>
      <c r="AC1335" s="42">
        <f t="shared" si="81"/>
        <v>9.0233640000000008</v>
      </c>
      <c r="AD1335" s="42">
        <f t="shared" si="82"/>
        <v>0</v>
      </c>
      <c r="AE1335" s="42">
        <f t="shared" si="83"/>
        <v>0</v>
      </c>
      <c r="AF1335" s="42">
        <f t="shared" si="84"/>
        <v>0</v>
      </c>
    </row>
    <row r="1336" spans="1:32" hidden="1" x14ac:dyDescent="0.15">
      <c r="A1336" s="12" t="s">
        <v>3562</v>
      </c>
      <c r="B1336" s="12">
        <v>55</v>
      </c>
      <c r="C1336" s="12" t="s">
        <v>413</v>
      </c>
      <c r="D1336" s="12" t="s">
        <v>6</v>
      </c>
      <c r="E1336" s="12" t="s">
        <v>6</v>
      </c>
      <c r="F1336" s="12" t="s">
        <v>352</v>
      </c>
      <c r="G1336" s="12" t="s">
        <v>3540</v>
      </c>
      <c r="H1336" s="12" t="s">
        <v>404</v>
      </c>
      <c r="I1336" s="12" t="s">
        <v>404</v>
      </c>
      <c r="J1336" s="12" t="s">
        <v>3563</v>
      </c>
      <c r="K1336" s="12" t="s">
        <v>123</v>
      </c>
      <c r="L1336" s="12" t="s">
        <v>1146</v>
      </c>
      <c r="M1336" s="12" t="s">
        <v>376</v>
      </c>
      <c r="N1336" s="13">
        <v>23.403855</v>
      </c>
      <c r="O1336" s="13">
        <v>23.403855</v>
      </c>
      <c r="P1336" s="13">
        <v>23.403855</v>
      </c>
      <c r="Q1336" s="13">
        <v>23.403855</v>
      </c>
      <c r="R1336" s="13">
        <v>23.403855</v>
      </c>
      <c r="S1336" s="13">
        <v>23.403855</v>
      </c>
      <c r="T1336" s="13">
        <v>23.403855</v>
      </c>
      <c r="U1336" s="13">
        <v>23.403855</v>
      </c>
      <c r="V1336" s="13">
        <v>23.403855</v>
      </c>
      <c r="W1336" s="13">
        <v>23.403855</v>
      </c>
      <c r="X1336" s="13">
        <v>23.403855</v>
      </c>
      <c r="Y1336" s="30">
        <v>23.403855</v>
      </c>
      <c r="Z1336" s="14">
        <v>280.84625999999997</v>
      </c>
      <c r="AA1336" s="13">
        <v>23.403855</v>
      </c>
      <c r="AB1336" s="13">
        <v>23.403855</v>
      </c>
      <c r="AC1336" s="42">
        <f t="shared" si="81"/>
        <v>46.80771</v>
      </c>
      <c r="AD1336" s="42">
        <f t="shared" si="82"/>
        <v>0</v>
      </c>
      <c r="AE1336" s="42">
        <f t="shared" si="83"/>
        <v>0</v>
      </c>
      <c r="AF1336" s="42">
        <f t="shared" si="84"/>
        <v>0</v>
      </c>
    </row>
    <row r="1337" spans="1:32" hidden="1" x14ac:dyDescent="0.15">
      <c r="A1337" s="12" t="s">
        <v>3564</v>
      </c>
      <c r="B1337" s="12">
        <v>55</v>
      </c>
      <c r="C1337" s="12" t="s">
        <v>413</v>
      </c>
      <c r="D1337" s="12" t="s">
        <v>6</v>
      </c>
      <c r="E1337" s="12" t="s">
        <v>6</v>
      </c>
      <c r="F1337" s="12" t="s">
        <v>352</v>
      </c>
      <c r="G1337" s="12" t="s">
        <v>3540</v>
      </c>
      <c r="H1337" s="12" t="s">
        <v>404</v>
      </c>
      <c r="I1337" s="12" t="s">
        <v>404</v>
      </c>
      <c r="J1337" s="12" t="s">
        <v>3565</v>
      </c>
      <c r="K1337" s="12" t="s">
        <v>123</v>
      </c>
      <c r="L1337" s="12" t="s">
        <v>1146</v>
      </c>
      <c r="M1337" s="12" t="s">
        <v>376</v>
      </c>
      <c r="N1337" s="13">
        <v>11.132227</v>
      </c>
      <c r="O1337" s="13">
        <v>11.132227</v>
      </c>
      <c r="P1337" s="13">
        <v>11.132227</v>
      </c>
      <c r="Q1337" s="13">
        <v>11.132227</v>
      </c>
      <c r="R1337" s="13">
        <v>11.132227</v>
      </c>
      <c r="S1337" s="13">
        <v>11.132227</v>
      </c>
      <c r="T1337" s="13">
        <v>11.132227</v>
      </c>
      <c r="U1337" s="13">
        <v>11.132227</v>
      </c>
      <c r="V1337" s="13">
        <v>11.132227</v>
      </c>
      <c r="W1337" s="13">
        <v>11.132227</v>
      </c>
      <c r="X1337" s="13">
        <v>11.132227</v>
      </c>
      <c r="Y1337" s="30">
        <v>11.132227</v>
      </c>
      <c r="Z1337" s="14">
        <v>133.586724</v>
      </c>
      <c r="AA1337" s="13">
        <v>11.132227</v>
      </c>
      <c r="AB1337" s="13">
        <v>11.132227</v>
      </c>
      <c r="AC1337" s="42">
        <f t="shared" si="81"/>
        <v>22.264454000000001</v>
      </c>
      <c r="AD1337" s="42">
        <f t="shared" si="82"/>
        <v>0</v>
      </c>
      <c r="AE1337" s="42">
        <f t="shared" si="83"/>
        <v>0</v>
      </c>
      <c r="AF1337" s="42">
        <f t="shared" si="84"/>
        <v>0</v>
      </c>
    </row>
    <row r="1338" spans="1:32" hidden="1" x14ac:dyDescent="0.15">
      <c r="A1338" s="12" t="s">
        <v>3566</v>
      </c>
      <c r="B1338" s="12">
        <v>55</v>
      </c>
      <c r="C1338" s="12" t="s">
        <v>413</v>
      </c>
      <c r="D1338" s="12" t="s">
        <v>6</v>
      </c>
      <c r="E1338" s="12" t="s">
        <v>6</v>
      </c>
      <c r="F1338" s="12" t="s">
        <v>352</v>
      </c>
      <c r="G1338" s="12" t="s">
        <v>3540</v>
      </c>
      <c r="H1338" s="12" t="s">
        <v>404</v>
      </c>
      <c r="I1338" s="12" t="s">
        <v>404</v>
      </c>
      <c r="J1338" s="12" t="s">
        <v>3567</v>
      </c>
      <c r="K1338" s="12" t="s">
        <v>123</v>
      </c>
      <c r="L1338" s="12" t="s">
        <v>1146</v>
      </c>
      <c r="M1338" s="12" t="s">
        <v>376</v>
      </c>
      <c r="N1338" s="13">
        <v>8.9670000000000005</v>
      </c>
      <c r="O1338" s="13">
        <v>8.9670000000000005</v>
      </c>
      <c r="P1338" s="13">
        <v>8.9670000000000005</v>
      </c>
      <c r="Q1338" s="13">
        <v>8.9670000000000005</v>
      </c>
      <c r="R1338" s="13">
        <v>8.9670000000000005</v>
      </c>
      <c r="S1338" s="13">
        <v>8.9670000000000005</v>
      </c>
      <c r="T1338" s="13">
        <v>8.9670000000000005</v>
      </c>
      <c r="U1338" s="13">
        <v>8.9670000000000005</v>
      </c>
      <c r="V1338" s="13">
        <v>8.9670000000000005</v>
      </c>
      <c r="W1338" s="13">
        <v>8.9670000000000005</v>
      </c>
      <c r="X1338" s="13">
        <v>8.9670000000000005</v>
      </c>
      <c r="Y1338" s="30">
        <v>8.9670000000000005</v>
      </c>
      <c r="Z1338" s="14">
        <v>107.604</v>
      </c>
      <c r="AA1338" s="13">
        <v>8.9670000000000005</v>
      </c>
      <c r="AB1338" s="13">
        <v>8.9670000000000005</v>
      </c>
      <c r="AC1338" s="42">
        <f t="shared" si="81"/>
        <v>17.934000000000001</v>
      </c>
      <c r="AD1338" s="42">
        <f t="shared" si="82"/>
        <v>0</v>
      </c>
      <c r="AE1338" s="42">
        <f t="shared" si="83"/>
        <v>0</v>
      </c>
      <c r="AF1338" s="42">
        <f t="shared" si="84"/>
        <v>0</v>
      </c>
    </row>
    <row r="1339" spans="1:32" hidden="1" x14ac:dyDescent="0.15">
      <c r="A1339" s="12" t="s">
        <v>3568</v>
      </c>
      <c r="B1339" s="12">
        <v>55</v>
      </c>
      <c r="C1339" s="12" t="s">
        <v>413</v>
      </c>
      <c r="D1339" s="12" t="s">
        <v>6</v>
      </c>
      <c r="E1339" s="12" t="s">
        <v>6</v>
      </c>
      <c r="F1339" s="12" t="s">
        <v>352</v>
      </c>
      <c r="G1339" s="12" t="s">
        <v>3540</v>
      </c>
      <c r="H1339" s="12" t="s">
        <v>404</v>
      </c>
      <c r="I1339" s="12" t="s">
        <v>404</v>
      </c>
      <c r="J1339" s="12" t="s">
        <v>3569</v>
      </c>
      <c r="K1339" s="12" t="s">
        <v>123</v>
      </c>
      <c r="L1339" s="12" t="s">
        <v>1146</v>
      </c>
      <c r="M1339" s="12" t="s">
        <v>376</v>
      </c>
      <c r="N1339" s="13">
        <v>13.253227000000001</v>
      </c>
      <c r="O1339" s="13">
        <v>13.253227000000001</v>
      </c>
      <c r="P1339" s="13">
        <v>13.253227000000001</v>
      </c>
      <c r="Q1339" s="13">
        <v>13.253227000000001</v>
      </c>
      <c r="R1339" s="13">
        <v>13.253227000000001</v>
      </c>
      <c r="S1339" s="13">
        <v>13.253227000000001</v>
      </c>
      <c r="T1339" s="13">
        <v>13.253227000000001</v>
      </c>
      <c r="U1339" s="13">
        <v>13.253227000000001</v>
      </c>
      <c r="V1339" s="13">
        <v>13.253227000000001</v>
      </c>
      <c r="W1339" s="13">
        <v>13.253227000000001</v>
      </c>
      <c r="X1339" s="13">
        <v>13.253227000000001</v>
      </c>
      <c r="Y1339" s="30">
        <v>13.253227000000001</v>
      </c>
      <c r="Z1339" s="14">
        <v>159.038724</v>
      </c>
      <c r="AA1339" s="13">
        <v>13.253227000000001</v>
      </c>
      <c r="AB1339" s="13">
        <v>13.253227000000001</v>
      </c>
      <c r="AC1339" s="42">
        <f t="shared" si="81"/>
        <v>26.506454000000002</v>
      </c>
      <c r="AD1339" s="42">
        <f t="shared" si="82"/>
        <v>0</v>
      </c>
      <c r="AE1339" s="42">
        <f t="shared" si="83"/>
        <v>0</v>
      </c>
      <c r="AF1339" s="42">
        <f t="shared" si="84"/>
        <v>0</v>
      </c>
    </row>
    <row r="1340" spans="1:32" hidden="1" x14ac:dyDescent="0.15">
      <c r="A1340" s="12" t="s">
        <v>3570</v>
      </c>
      <c r="B1340" s="12">
        <v>55</v>
      </c>
      <c r="C1340" s="12" t="s">
        <v>413</v>
      </c>
      <c r="D1340" s="12" t="s">
        <v>6</v>
      </c>
      <c r="E1340" s="12" t="s">
        <v>6</v>
      </c>
      <c r="F1340" s="12" t="s">
        <v>352</v>
      </c>
      <c r="G1340" s="12" t="s">
        <v>3540</v>
      </c>
      <c r="H1340" s="12" t="s">
        <v>404</v>
      </c>
      <c r="I1340" s="12" t="s">
        <v>404</v>
      </c>
      <c r="J1340" s="12" t="s">
        <v>3571</v>
      </c>
      <c r="K1340" s="12" t="s">
        <v>123</v>
      </c>
      <c r="L1340" s="12" t="s">
        <v>1146</v>
      </c>
      <c r="M1340" s="12" t="s">
        <v>376</v>
      </c>
      <c r="N1340" s="13">
        <v>4.2214999999999998</v>
      </c>
      <c r="O1340" s="13">
        <v>4.2214999999999998</v>
      </c>
      <c r="P1340" s="13">
        <v>4.2214999999999998</v>
      </c>
      <c r="Q1340" s="13">
        <v>4.2214999999999998</v>
      </c>
      <c r="R1340" s="13">
        <v>4.2214999999999998</v>
      </c>
      <c r="S1340" s="13">
        <v>4.2214999999999998</v>
      </c>
      <c r="T1340" s="13">
        <v>4.2214999999999998</v>
      </c>
      <c r="U1340" s="13">
        <v>4.2214999999999998</v>
      </c>
      <c r="V1340" s="13">
        <v>4.2214999999999998</v>
      </c>
      <c r="W1340" s="13">
        <v>4.2214999999999998</v>
      </c>
      <c r="X1340" s="13">
        <v>4.2214999999999998</v>
      </c>
      <c r="Y1340" s="30">
        <v>4.2214999999999998</v>
      </c>
      <c r="Z1340" s="14">
        <v>50.658000000000001</v>
      </c>
      <c r="AA1340" s="13">
        <v>4.2214999999999998</v>
      </c>
      <c r="AB1340" s="13">
        <v>4.2214999999999998</v>
      </c>
      <c r="AC1340" s="42">
        <f t="shared" si="81"/>
        <v>8.4429999999999996</v>
      </c>
      <c r="AD1340" s="42">
        <f t="shared" si="82"/>
        <v>0</v>
      </c>
      <c r="AE1340" s="42">
        <f t="shared" si="83"/>
        <v>0</v>
      </c>
      <c r="AF1340" s="42">
        <f t="shared" si="84"/>
        <v>0</v>
      </c>
    </row>
    <row r="1341" spans="1:32" hidden="1" x14ac:dyDescent="0.15">
      <c r="A1341" s="12" t="s">
        <v>3572</v>
      </c>
      <c r="B1341" s="12">
        <v>55</v>
      </c>
      <c r="C1341" s="12" t="s">
        <v>413</v>
      </c>
      <c r="D1341" s="12" t="s">
        <v>6</v>
      </c>
      <c r="E1341" s="12" t="s">
        <v>6</v>
      </c>
      <c r="F1341" s="12" t="s">
        <v>352</v>
      </c>
      <c r="G1341" s="12" t="s">
        <v>3540</v>
      </c>
      <c r="H1341" s="12" t="s">
        <v>404</v>
      </c>
      <c r="I1341" s="12" t="s">
        <v>404</v>
      </c>
      <c r="J1341" s="12" t="s">
        <v>3573</v>
      </c>
      <c r="K1341" s="12" t="s">
        <v>123</v>
      </c>
      <c r="L1341" s="12" t="s">
        <v>1146</v>
      </c>
      <c r="M1341" s="12" t="s">
        <v>376</v>
      </c>
      <c r="N1341" s="13">
        <v>10.8004</v>
      </c>
      <c r="O1341" s="13">
        <v>10.8004</v>
      </c>
      <c r="P1341" s="13">
        <v>10.8004</v>
      </c>
      <c r="Q1341" s="13">
        <v>10.8004</v>
      </c>
      <c r="R1341" s="13">
        <v>10.8004</v>
      </c>
      <c r="S1341" s="13">
        <v>10.8004</v>
      </c>
      <c r="T1341" s="13">
        <v>10.8004</v>
      </c>
      <c r="U1341" s="13">
        <v>10.8004</v>
      </c>
      <c r="V1341" s="13">
        <v>10.8004</v>
      </c>
      <c r="W1341" s="13">
        <v>10.8004</v>
      </c>
      <c r="X1341" s="13">
        <v>10.8004</v>
      </c>
      <c r="Y1341" s="30">
        <v>10.8004</v>
      </c>
      <c r="Z1341" s="14">
        <v>129.60480000000001</v>
      </c>
      <c r="AA1341" s="13">
        <v>10.8004</v>
      </c>
      <c r="AB1341" s="13">
        <v>10.8004</v>
      </c>
      <c r="AC1341" s="42">
        <f t="shared" si="81"/>
        <v>21.6008</v>
      </c>
      <c r="AD1341" s="42">
        <f t="shared" si="82"/>
        <v>0</v>
      </c>
      <c r="AE1341" s="42">
        <f t="shared" si="83"/>
        <v>0</v>
      </c>
      <c r="AF1341" s="42">
        <f t="shared" si="84"/>
        <v>0</v>
      </c>
    </row>
    <row r="1342" spans="1:32" hidden="1" x14ac:dyDescent="0.15">
      <c r="A1342" s="12" t="s">
        <v>3574</v>
      </c>
      <c r="B1342" s="12">
        <v>55</v>
      </c>
      <c r="C1342" s="12" t="s">
        <v>413</v>
      </c>
      <c r="D1342" s="12" t="s">
        <v>6</v>
      </c>
      <c r="E1342" s="12" t="s">
        <v>6</v>
      </c>
      <c r="F1342" s="12" t="s">
        <v>352</v>
      </c>
      <c r="G1342" s="12" t="s">
        <v>3540</v>
      </c>
      <c r="H1342" s="12" t="s">
        <v>404</v>
      </c>
      <c r="I1342" s="12" t="s">
        <v>404</v>
      </c>
      <c r="J1342" s="12" t="s">
        <v>3575</v>
      </c>
      <c r="K1342" s="12" t="s">
        <v>123</v>
      </c>
      <c r="L1342" s="12" t="s">
        <v>1146</v>
      </c>
      <c r="M1342" s="12" t="s">
        <v>376</v>
      </c>
      <c r="N1342" s="13">
        <v>14.031874</v>
      </c>
      <c r="O1342" s="13">
        <v>14.247999999999999</v>
      </c>
      <c r="P1342" s="13">
        <v>14.247999999999999</v>
      </c>
      <c r="Q1342" s="13">
        <v>14.247999999999999</v>
      </c>
      <c r="R1342" s="13">
        <v>14.247999999999999</v>
      </c>
      <c r="S1342" s="13">
        <v>14.247999999999999</v>
      </c>
      <c r="T1342" s="13">
        <v>14.247999999999999</v>
      </c>
      <c r="U1342" s="13">
        <v>14.247999999999999</v>
      </c>
      <c r="V1342" s="13">
        <v>14.247999999999999</v>
      </c>
      <c r="W1342" s="13">
        <v>14.247999999999999</v>
      </c>
      <c r="X1342" s="13">
        <v>14.247999999999999</v>
      </c>
      <c r="Y1342" s="30">
        <v>14.247999999999999</v>
      </c>
      <c r="Z1342" s="14">
        <v>170.759874</v>
      </c>
      <c r="AA1342" s="13">
        <v>14.247999999999999</v>
      </c>
      <c r="AB1342" s="13">
        <v>14.247999999999999</v>
      </c>
      <c r="AC1342" s="42">
        <f t="shared" ref="AC1342:AC1405" si="85">SUM(AA1342:AB1342)</f>
        <v>28.495999999999999</v>
      </c>
      <c r="AD1342" s="42">
        <f t="shared" si="82"/>
        <v>0.21612599999999915</v>
      </c>
      <c r="AE1342" s="42">
        <f t="shared" si="83"/>
        <v>0</v>
      </c>
      <c r="AF1342" s="42">
        <f t="shared" si="84"/>
        <v>0.21612599999999915</v>
      </c>
    </row>
    <row r="1343" spans="1:32" hidden="1" x14ac:dyDescent="0.15">
      <c r="A1343" s="12" t="s">
        <v>3576</v>
      </c>
      <c r="B1343" s="12">
        <v>55</v>
      </c>
      <c r="C1343" s="12" t="s">
        <v>413</v>
      </c>
      <c r="D1343" s="12" t="s">
        <v>6</v>
      </c>
      <c r="E1343" s="12" t="s">
        <v>6</v>
      </c>
      <c r="F1343" s="12" t="s">
        <v>352</v>
      </c>
      <c r="G1343" s="12" t="s">
        <v>3540</v>
      </c>
      <c r="H1343" s="12" t="s">
        <v>404</v>
      </c>
      <c r="I1343" s="12" t="s">
        <v>404</v>
      </c>
      <c r="J1343" s="12" t="s">
        <v>3577</v>
      </c>
      <c r="K1343" s="12" t="s">
        <v>123</v>
      </c>
      <c r="L1343" s="12" t="s">
        <v>1146</v>
      </c>
      <c r="M1343" s="12" t="s">
        <v>376</v>
      </c>
      <c r="N1343" s="13">
        <v>12.362182000000001</v>
      </c>
      <c r="O1343" s="13">
        <v>12.362182000000001</v>
      </c>
      <c r="P1343" s="13">
        <v>12.362182000000001</v>
      </c>
      <c r="Q1343" s="13">
        <v>12.362182000000001</v>
      </c>
      <c r="R1343" s="13">
        <v>12.362182000000001</v>
      </c>
      <c r="S1343" s="13">
        <v>12.362182000000001</v>
      </c>
      <c r="T1343" s="13">
        <v>12.362182000000001</v>
      </c>
      <c r="U1343" s="13">
        <v>12.362182000000001</v>
      </c>
      <c r="V1343" s="13">
        <v>12.362182000000001</v>
      </c>
      <c r="W1343" s="13">
        <v>12.362182000000001</v>
      </c>
      <c r="X1343" s="13">
        <v>12.362182000000001</v>
      </c>
      <c r="Y1343" s="30">
        <v>12.362182000000001</v>
      </c>
      <c r="Z1343" s="14">
        <v>148.34618399999999</v>
      </c>
      <c r="AA1343" s="13">
        <v>12.362182000000001</v>
      </c>
      <c r="AB1343" s="13">
        <v>12.362182000000001</v>
      </c>
      <c r="AC1343" s="42">
        <f t="shared" si="85"/>
        <v>24.724364000000001</v>
      </c>
      <c r="AD1343" s="42">
        <f t="shared" ref="AD1343:AD1406" si="86">AA1343-N1343</f>
        <v>0</v>
      </c>
      <c r="AE1343" s="42">
        <f t="shared" ref="AE1343:AE1406" si="87">AB1343-O1343</f>
        <v>0</v>
      </c>
      <c r="AF1343" s="42">
        <f t="shared" ref="AF1343:AF1406" si="88">AD1343+AE1343</f>
        <v>0</v>
      </c>
    </row>
    <row r="1344" spans="1:32" hidden="1" x14ac:dyDescent="0.15">
      <c r="A1344" s="12" t="s">
        <v>3578</v>
      </c>
      <c r="B1344" s="12">
        <v>55</v>
      </c>
      <c r="C1344" s="12" t="s">
        <v>413</v>
      </c>
      <c r="D1344" s="12" t="s">
        <v>6</v>
      </c>
      <c r="E1344" s="12" t="s">
        <v>6</v>
      </c>
      <c r="F1344" s="12" t="s">
        <v>352</v>
      </c>
      <c r="G1344" s="12" t="s">
        <v>3540</v>
      </c>
      <c r="H1344" s="12" t="s">
        <v>404</v>
      </c>
      <c r="I1344" s="12" t="s">
        <v>404</v>
      </c>
      <c r="J1344" s="12" t="s">
        <v>3579</v>
      </c>
      <c r="K1344" s="12" t="s">
        <v>123</v>
      </c>
      <c r="L1344" s="12" t="s">
        <v>1146</v>
      </c>
      <c r="M1344" s="12" t="s">
        <v>376</v>
      </c>
      <c r="N1344" s="13">
        <v>14.866682000000001</v>
      </c>
      <c r="O1344" s="13">
        <v>14.866682000000001</v>
      </c>
      <c r="P1344" s="13">
        <v>14.866682000000001</v>
      </c>
      <c r="Q1344" s="13">
        <v>14.866682000000001</v>
      </c>
      <c r="R1344" s="13">
        <v>14.866682000000001</v>
      </c>
      <c r="S1344" s="13">
        <v>14.866682000000001</v>
      </c>
      <c r="T1344" s="13">
        <v>14.866682000000001</v>
      </c>
      <c r="U1344" s="13">
        <v>14.866682000000001</v>
      </c>
      <c r="V1344" s="13">
        <v>14.866682000000001</v>
      </c>
      <c r="W1344" s="13">
        <v>14.866682000000001</v>
      </c>
      <c r="X1344" s="13">
        <v>14.866682000000001</v>
      </c>
      <c r="Y1344" s="30">
        <v>14.866682000000001</v>
      </c>
      <c r="Z1344" s="14">
        <v>178.400184</v>
      </c>
      <c r="AA1344" s="13">
        <v>14.866682000000001</v>
      </c>
      <c r="AB1344" s="13">
        <v>14.866682000000001</v>
      </c>
      <c r="AC1344" s="42">
        <f t="shared" si="85"/>
        <v>29.733364000000002</v>
      </c>
      <c r="AD1344" s="42">
        <f t="shared" si="86"/>
        <v>0</v>
      </c>
      <c r="AE1344" s="42">
        <f t="shared" si="87"/>
        <v>0</v>
      </c>
      <c r="AF1344" s="42">
        <f t="shared" si="88"/>
        <v>0</v>
      </c>
    </row>
    <row r="1345" spans="1:32" hidden="1" x14ac:dyDescent="0.15">
      <c r="A1345" s="12" t="s">
        <v>3580</v>
      </c>
      <c r="B1345" s="12">
        <v>55</v>
      </c>
      <c r="C1345" s="12" t="s">
        <v>413</v>
      </c>
      <c r="D1345" s="12" t="s">
        <v>6</v>
      </c>
      <c r="E1345" s="12" t="s">
        <v>6</v>
      </c>
      <c r="F1345" s="12" t="s">
        <v>352</v>
      </c>
      <c r="G1345" s="12" t="s">
        <v>3540</v>
      </c>
      <c r="H1345" s="12" t="s">
        <v>404</v>
      </c>
      <c r="I1345" s="12" t="s">
        <v>404</v>
      </c>
      <c r="J1345" s="12" t="s">
        <v>3581</v>
      </c>
      <c r="K1345" s="12" t="s">
        <v>123</v>
      </c>
      <c r="L1345" s="12" t="s">
        <v>1146</v>
      </c>
      <c r="M1345" s="12" t="s">
        <v>376</v>
      </c>
      <c r="N1345" s="13">
        <v>4.9714090000000004</v>
      </c>
      <c r="O1345" s="13">
        <v>4.9714090000000004</v>
      </c>
      <c r="P1345" s="13">
        <v>4.9714090000000004</v>
      </c>
      <c r="Q1345" s="13">
        <v>4.9714090000000004</v>
      </c>
      <c r="R1345" s="13">
        <v>4.9714090000000004</v>
      </c>
      <c r="S1345" s="13">
        <v>4.9714090000000004</v>
      </c>
      <c r="T1345" s="13">
        <v>4.9714090000000004</v>
      </c>
      <c r="U1345" s="13">
        <v>4.9714090000000004</v>
      </c>
      <c r="V1345" s="13">
        <v>4.9714090000000004</v>
      </c>
      <c r="W1345" s="13">
        <v>4.9714090000000004</v>
      </c>
      <c r="X1345" s="13">
        <v>4.9714090000000004</v>
      </c>
      <c r="Y1345" s="30">
        <v>4.9714090000000004</v>
      </c>
      <c r="Z1345" s="14">
        <v>59.656908000000001</v>
      </c>
      <c r="AA1345" s="13">
        <v>4.9714090000000004</v>
      </c>
      <c r="AB1345" s="13">
        <v>4.9714090000000004</v>
      </c>
      <c r="AC1345" s="42">
        <f t="shared" si="85"/>
        <v>9.9428180000000008</v>
      </c>
      <c r="AD1345" s="42">
        <f t="shared" si="86"/>
        <v>0</v>
      </c>
      <c r="AE1345" s="42">
        <f t="shared" si="87"/>
        <v>0</v>
      </c>
      <c r="AF1345" s="42">
        <f t="shared" si="88"/>
        <v>0</v>
      </c>
    </row>
    <row r="1346" spans="1:32" hidden="1" x14ac:dyDescent="0.15">
      <c r="A1346" s="12" t="s">
        <v>3582</v>
      </c>
      <c r="B1346" s="12">
        <v>55</v>
      </c>
      <c r="C1346" s="12" t="s">
        <v>413</v>
      </c>
      <c r="D1346" s="12" t="s">
        <v>6</v>
      </c>
      <c r="E1346" s="12" t="s">
        <v>6</v>
      </c>
      <c r="F1346" s="12" t="s">
        <v>352</v>
      </c>
      <c r="G1346" s="12" t="s">
        <v>3540</v>
      </c>
      <c r="H1346" s="12" t="s">
        <v>404</v>
      </c>
      <c r="I1346" s="12" t="s">
        <v>404</v>
      </c>
      <c r="J1346" s="12" t="s">
        <v>3583</v>
      </c>
      <c r="K1346" s="12" t="s">
        <v>123</v>
      </c>
      <c r="L1346" s="12" t="s">
        <v>1146</v>
      </c>
      <c r="M1346" s="12" t="s">
        <v>376</v>
      </c>
      <c r="N1346" s="13">
        <v>19.934864000000001</v>
      </c>
      <c r="O1346" s="13">
        <v>19.934864000000001</v>
      </c>
      <c r="P1346" s="13">
        <v>19.934864000000001</v>
      </c>
      <c r="Q1346" s="13">
        <v>19.934864000000001</v>
      </c>
      <c r="R1346" s="13">
        <v>19.301796</v>
      </c>
      <c r="S1346" s="13">
        <v>18.747864</v>
      </c>
      <c r="T1346" s="13">
        <v>18.747864</v>
      </c>
      <c r="U1346" s="13">
        <v>18.747864</v>
      </c>
      <c r="V1346" s="13">
        <v>18.393495000000001</v>
      </c>
      <c r="W1346" s="13">
        <v>18.311627000000001</v>
      </c>
      <c r="X1346" s="13">
        <v>18.311627000000001</v>
      </c>
      <c r="Y1346" s="30">
        <v>18.311627000000001</v>
      </c>
      <c r="Z1346" s="14">
        <v>228.61322000000001</v>
      </c>
      <c r="AA1346" s="13">
        <v>18.311627000000001</v>
      </c>
      <c r="AB1346" s="13">
        <v>18.311627000000001</v>
      </c>
      <c r="AC1346" s="42">
        <f t="shared" si="85"/>
        <v>36.623254000000003</v>
      </c>
      <c r="AD1346" s="42">
        <f t="shared" si="86"/>
        <v>-1.6232369999999996</v>
      </c>
      <c r="AE1346" s="42">
        <f t="shared" si="87"/>
        <v>-1.6232369999999996</v>
      </c>
      <c r="AF1346" s="42">
        <f t="shared" si="88"/>
        <v>-3.2464739999999992</v>
      </c>
    </row>
    <row r="1347" spans="1:32" hidden="1" x14ac:dyDescent="0.15">
      <c r="A1347" s="12" t="s">
        <v>3584</v>
      </c>
      <c r="B1347" s="12">
        <v>55</v>
      </c>
      <c r="C1347" s="12" t="s">
        <v>413</v>
      </c>
      <c r="D1347" s="12" t="s">
        <v>6</v>
      </c>
      <c r="E1347" s="12" t="s">
        <v>6</v>
      </c>
      <c r="F1347" s="12" t="s">
        <v>352</v>
      </c>
      <c r="G1347" s="12" t="s">
        <v>3540</v>
      </c>
      <c r="H1347" s="12" t="s">
        <v>404</v>
      </c>
      <c r="I1347" s="12" t="s">
        <v>404</v>
      </c>
      <c r="J1347" s="12" t="s">
        <v>3585</v>
      </c>
      <c r="K1347" s="12" t="s">
        <v>123</v>
      </c>
      <c r="L1347" s="12" t="s">
        <v>1146</v>
      </c>
      <c r="M1347" s="12" t="s">
        <v>376</v>
      </c>
      <c r="N1347" s="13">
        <v>11.774317999999999</v>
      </c>
      <c r="O1347" s="13">
        <v>11.774317999999999</v>
      </c>
      <c r="P1347" s="13">
        <v>11.774317999999999</v>
      </c>
      <c r="Q1347" s="13">
        <v>11.774317999999999</v>
      </c>
      <c r="R1347" s="13">
        <v>11.774317999999999</v>
      </c>
      <c r="S1347" s="13">
        <v>11.774317999999999</v>
      </c>
      <c r="T1347" s="13">
        <v>11.774317999999999</v>
      </c>
      <c r="U1347" s="13">
        <v>11.774317999999999</v>
      </c>
      <c r="V1347" s="13">
        <v>11.774317999999999</v>
      </c>
      <c r="W1347" s="13">
        <v>11.774317999999999</v>
      </c>
      <c r="X1347" s="13">
        <v>11.774317999999999</v>
      </c>
      <c r="Y1347" s="30">
        <v>11.774317999999999</v>
      </c>
      <c r="Z1347" s="14">
        <v>141.29181600000001</v>
      </c>
      <c r="AA1347" s="13">
        <v>11.774317999999999</v>
      </c>
      <c r="AB1347" s="13">
        <v>11.774317999999999</v>
      </c>
      <c r="AC1347" s="42">
        <f t="shared" si="85"/>
        <v>23.548635999999998</v>
      </c>
      <c r="AD1347" s="42">
        <f t="shared" si="86"/>
        <v>0</v>
      </c>
      <c r="AE1347" s="42">
        <f t="shared" si="87"/>
        <v>0</v>
      </c>
      <c r="AF1347" s="42">
        <f t="shared" si="88"/>
        <v>0</v>
      </c>
    </row>
    <row r="1348" spans="1:32" hidden="1" x14ac:dyDescent="0.15">
      <c r="A1348" s="12" t="s">
        <v>3586</v>
      </c>
      <c r="B1348" s="12">
        <v>55</v>
      </c>
      <c r="C1348" s="12" t="s">
        <v>413</v>
      </c>
      <c r="D1348" s="12" t="s">
        <v>6</v>
      </c>
      <c r="E1348" s="12" t="s">
        <v>6</v>
      </c>
      <c r="F1348" s="12" t="s">
        <v>352</v>
      </c>
      <c r="G1348" s="12" t="s">
        <v>3540</v>
      </c>
      <c r="H1348" s="12" t="s">
        <v>404</v>
      </c>
      <c r="I1348" s="12" t="s">
        <v>404</v>
      </c>
      <c r="J1348" s="12" t="s">
        <v>3587</v>
      </c>
      <c r="K1348" s="12" t="s">
        <v>123</v>
      </c>
      <c r="L1348" s="12" t="s">
        <v>1146</v>
      </c>
      <c r="M1348" s="12" t="s">
        <v>376</v>
      </c>
      <c r="N1348" s="13">
        <v>2.8876819999999999</v>
      </c>
      <c r="O1348" s="13">
        <v>2.8876819999999999</v>
      </c>
      <c r="P1348" s="13">
        <v>2.8876819999999999</v>
      </c>
      <c r="Q1348" s="13">
        <v>2.8876819999999999</v>
      </c>
      <c r="R1348" s="13">
        <v>2.8876819999999999</v>
      </c>
      <c r="S1348" s="13">
        <v>2.8876819999999999</v>
      </c>
      <c r="T1348" s="13">
        <v>2.8876819999999999</v>
      </c>
      <c r="U1348" s="13">
        <v>2.8876819999999999</v>
      </c>
      <c r="V1348" s="13">
        <v>2.8876819999999999</v>
      </c>
      <c r="W1348" s="13">
        <v>2.8876819999999999</v>
      </c>
      <c r="X1348" s="13">
        <v>2.8876819999999999</v>
      </c>
      <c r="Y1348" s="30">
        <v>2.8876819999999999</v>
      </c>
      <c r="Z1348" s="14">
        <v>34.652183999999998</v>
      </c>
      <c r="AA1348" s="13">
        <v>2.8876819999999999</v>
      </c>
      <c r="AB1348" s="13">
        <v>2.8876819999999999</v>
      </c>
      <c r="AC1348" s="42">
        <f t="shared" si="85"/>
        <v>5.7753639999999997</v>
      </c>
      <c r="AD1348" s="42">
        <f t="shared" si="86"/>
        <v>0</v>
      </c>
      <c r="AE1348" s="42">
        <f t="shared" si="87"/>
        <v>0</v>
      </c>
      <c r="AF1348" s="42">
        <f t="shared" si="88"/>
        <v>0</v>
      </c>
    </row>
    <row r="1349" spans="1:32" hidden="1" x14ac:dyDescent="0.15">
      <c r="A1349" s="12" t="s">
        <v>3588</v>
      </c>
      <c r="B1349" s="12">
        <v>55</v>
      </c>
      <c r="C1349" s="12" t="s">
        <v>413</v>
      </c>
      <c r="D1349" s="12" t="s">
        <v>6</v>
      </c>
      <c r="E1349" s="12" t="s">
        <v>6</v>
      </c>
      <c r="F1349" s="12" t="s">
        <v>352</v>
      </c>
      <c r="G1349" s="12" t="s">
        <v>3540</v>
      </c>
      <c r="H1349" s="12" t="s">
        <v>404</v>
      </c>
      <c r="I1349" s="12" t="s">
        <v>404</v>
      </c>
      <c r="J1349" s="12" t="s">
        <v>3589</v>
      </c>
      <c r="K1349" s="12" t="s">
        <v>123</v>
      </c>
      <c r="L1349" s="12" t="s">
        <v>1146</v>
      </c>
      <c r="M1349" s="12" t="s">
        <v>376</v>
      </c>
      <c r="N1349" s="13">
        <v>4.2214999999999998</v>
      </c>
      <c r="O1349" s="13">
        <v>4.2214999999999998</v>
      </c>
      <c r="P1349" s="13">
        <v>4.2214999999999998</v>
      </c>
      <c r="Q1349" s="13">
        <v>4.2214999999999998</v>
      </c>
      <c r="R1349" s="13">
        <v>4.2214999999999998</v>
      </c>
      <c r="S1349" s="13">
        <v>4.2214999999999998</v>
      </c>
      <c r="T1349" s="13">
        <v>4.2214999999999998</v>
      </c>
      <c r="U1349" s="13">
        <v>4.2214999999999998</v>
      </c>
      <c r="V1349" s="13">
        <v>4.2214999999999998</v>
      </c>
      <c r="W1349" s="13">
        <v>4.2214999999999998</v>
      </c>
      <c r="X1349" s="13">
        <v>4.2214999999999998</v>
      </c>
      <c r="Y1349" s="30">
        <v>4.2214999999999998</v>
      </c>
      <c r="Z1349" s="14">
        <v>50.658000000000001</v>
      </c>
      <c r="AA1349" s="13">
        <v>4.2214999999999998</v>
      </c>
      <c r="AB1349" s="13">
        <v>4.2214999999999998</v>
      </c>
      <c r="AC1349" s="42">
        <f t="shared" si="85"/>
        <v>8.4429999999999996</v>
      </c>
      <c r="AD1349" s="42">
        <f t="shared" si="86"/>
        <v>0</v>
      </c>
      <c r="AE1349" s="42">
        <f t="shared" si="87"/>
        <v>0</v>
      </c>
      <c r="AF1349" s="42">
        <f t="shared" si="88"/>
        <v>0</v>
      </c>
    </row>
    <row r="1350" spans="1:32" hidden="1" x14ac:dyDescent="0.15">
      <c r="A1350" s="12" t="s">
        <v>3590</v>
      </c>
      <c r="B1350" s="12">
        <v>55</v>
      </c>
      <c r="C1350" s="12" t="s">
        <v>413</v>
      </c>
      <c r="D1350" s="12" t="s">
        <v>6</v>
      </c>
      <c r="E1350" s="12" t="s">
        <v>6</v>
      </c>
      <c r="F1350" s="12" t="s">
        <v>352</v>
      </c>
      <c r="G1350" s="12" t="s">
        <v>3540</v>
      </c>
      <c r="H1350" s="12" t="s">
        <v>404</v>
      </c>
      <c r="I1350" s="12" t="s">
        <v>404</v>
      </c>
      <c r="J1350" s="12" t="s">
        <v>3591</v>
      </c>
      <c r="K1350" s="12" t="s">
        <v>123</v>
      </c>
      <c r="L1350" s="12" t="s">
        <v>1146</v>
      </c>
      <c r="M1350" s="12" t="s">
        <v>376</v>
      </c>
      <c r="N1350" s="13">
        <v>5.9080450000000004</v>
      </c>
      <c r="O1350" s="13">
        <v>5.9080450000000004</v>
      </c>
      <c r="P1350" s="13">
        <v>5.9080450000000004</v>
      </c>
      <c r="Q1350" s="13">
        <v>5.9080450000000004</v>
      </c>
      <c r="R1350" s="13">
        <v>5.9080450000000004</v>
      </c>
      <c r="S1350" s="13">
        <v>5.9080450000000004</v>
      </c>
      <c r="T1350" s="13">
        <v>5.9080450000000004</v>
      </c>
      <c r="U1350" s="13">
        <v>5.9080450000000004</v>
      </c>
      <c r="V1350" s="13">
        <v>5.9080450000000004</v>
      </c>
      <c r="W1350" s="13">
        <v>5.9080450000000004</v>
      </c>
      <c r="X1350" s="13">
        <v>5.9080450000000004</v>
      </c>
      <c r="Y1350" s="30">
        <v>5.9080450000000004</v>
      </c>
      <c r="Z1350" s="14">
        <v>70.896540000000002</v>
      </c>
      <c r="AA1350" s="13">
        <v>5.9080450000000004</v>
      </c>
      <c r="AB1350" s="13">
        <v>5.9080450000000004</v>
      </c>
      <c r="AC1350" s="42">
        <f t="shared" si="85"/>
        <v>11.816090000000001</v>
      </c>
      <c r="AD1350" s="42">
        <f t="shared" si="86"/>
        <v>0</v>
      </c>
      <c r="AE1350" s="42">
        <f t="shared" si="87"/>
        <v>0</v>
      </c>
      <c r="AF1350" s="42">
        <f t="shared" si="88"/>
        <v>0</v>
      </c>
    </row>
    <row r="1351" spans="1:32" hidden="1" x14ac:dyDescent="0.15">
      <c r="A1351" s="12" t="s">
        <v>3592</v>
      </c>
      <c r="B1351" s="12">
        <v>55</v>
      </c>
      <c r="C1351" s="12" t="s">
        <v>413</v>
      </c>
      <c r="D1351" s="12" t="s">
        <v>6</v>
      </c>
      <c r="E1351" s="12" t="s">
        <v>6</v>
      </c>
      <c r="F1351" s="12" t="s">
        <v>352</v>
      </c>
      <c r="G1351" s="12" t="s">
        <v>3540</v>
      </c>
      <c r="H1351" s="12" t="s">
        <v>404</v>
      </c>
      <c r="I1351" s="12" t="s">
        <v>404</v>
      </c>
      <c r="J1351" s="12" t="s">
        <v>3313</v>
      </c>
      <c r="K1351" s="12" t="s">
        <v>123</v>
      </c>
      <c r="L1351" s="12" t="s">
        <v>1146</v>
      </c>
      <c r="M1351" s="12" t="s">
        <v>376</v>
      </c>
      <c r="N1351" s="13">
        <v>17.531500000000001</v>
      </c>
      <c r="O1351" s="13">
        <v>17.531500000000001</v>
      </c>
      <c r="P1351" s="13">
        <v>17.531500000000001</v>
      </c>
      <c r="Q1351" s="13">
        <v>17.531500000000001</v>
      </c>
      <c r="R1351" s="13">
        <v>17.531500000000001</v>
      </c>
      <c r="S1351" s="13">
        <v>17.531500000000001</v>
      </c>
      <c r="T1351" s="13">
        <v>17.531500000000001</v>
      </c>
      <c r="U1351" s="13">
        <v>17.531500000000001</v>
      </c>
      <c r="V1351" s="13">
        <v>17.531500000000001</v>
      </c>
      <c r="W1351" s="13">
        <v>17.531500000000001</v>
      </c>
      <c r="X1351" s="13">
        <v>17.531500000000001</v>
      </c>
      <c r="Y1351" s="30">
        <v>17.531500000000001</v>
      </c>
      <c r="Z1351" s="14">
        <v>210.37799999999999</v>
      </c>
      <c r="AA1351" s="13">
        <v>17.531500000000001</v>
      </c>
      <c r="AB1351" s="13">
        <v>17.531500000000001</v>
      </c>
      <c r="AC1351" s="42">
        <f t="shared" si="85"/>
        <v>35.063000000000002</v>
      </c>
      <c r="AD1351" s="42">
        <f t="shared" si="86"/>
        <v>0</v>
      </c>
      <c r="AE1351" s="42">
        <f t="shared" si="87"/>
        <v>0</v>
      </c>
      <c r="AF1351" s="42">
        <f t="shared" si="88"/>
        <v>0</v>
      </c>
    </row>
    <row r="1352" spans="1:32" hidden="1" x14ac:dyDescent="0.15">
      <c r="A1352" s="12" t="s">
        <v>3593</v>
      </c>
      <c r="B1352" s="12">
        <v>55</v>
      </c>
      <c r="C1352" s="12" t="s">
        <v>413</v>
      </c>
      <c r="D1352" s="12" t="s">
        <v>6</v>
      </c>
      <c r="E1352" s="12" t="s">
        <v>6</v>
      </c>
      <c r="F1352" s="12" t="s">
        <v>352</v>
      </c>
      <c r="G1352" s="12" t="s">
        <v>3540</v>
      </c>
      <c r="H1352" s="12" t="s">
        <v>404</v>
      </c>
      <c r="I1352" s="12" t="s">
        <v>404</v>
      </c>
      <c r="J1352" s="12" t="s">
        <v>3594</v>
      </c>
      <c r="K1352" s="12" t="s">
        <v>123</v>
      </c>
      <c r="L1352" s="12" t="s">
        <v>1146</v>
      </c>
      <c r="M1352" s="12" t="s">
        <v>376</v>
      </c>
      <c r="N1352" s="13">
        <v>16.353072999999998</v>
      </c>
      <c r="O1352" s="13">
        <v>16.353072999999998</v>
      </c>
      <c r="P1352" s="13">
        <v>16.353072999999998</v>
      </c>
      <c r="Q1352" s="13">
        <v>16.353072999999998</v>
      </c>
      <c r="R1352" s="13">
        <v>16.353072999999998</v>
      </c>
      <c r="S1352" s="13">
        <v>16.353072999999998</v>
      </c>
      <c r="T1352" s="13">
        <v>16.353072999999998</v>
      </c>
      <c r="U1352" s="13">
        <v>16.353072999999998</v>
      </c>
      <c r="V1352" s="13">
        <v>16.353072999999998</v>
      </c>
      <c r="W1352" s="13">
        <v>16.353072999999998</v>
      </c>
      <c r="X1352" s="13">
        <v>16.353072999999998</v>
      </c>
      <c r="Y1352" s="30">
        <v>16.353072999999998</v>
      </c>
      <c r="Z1352" s="14">
        <v>196.236876</v>
      </c>
      <c r="AA1352" s="13">
        <v>16.353072999999998</v>
      </c>
      <c r="AB1352" s="13">
        <v>16.353072999999998</v>
      </c>
      <c r="AC1352" s="42">
        <f t="shared" si="85"/>
        <v>32.706145999999997</v>
      </c>
      <c r="AD1352" s="42">
        <f t="shared" si="86"/>
        <v>0</v>
      </c>
      <c r="AE1352" s="42">
        <f t="shared" si="87"/>
        <v>0</v>
      </c>
      <c r="AF1352" s="42">
        <f t="shared" si="88"/>
        <v>0</v>
      </c>
    </row>
    <row r="1353" spans="1:32" hidden="1" x14ac:dyDescent="0.15">
      <c r="A1353" s="12" t="s">
        <v>3595</v>
      </c>
      <c r="B1353" s="12">
        <v>55</v>
      </c>
      <c r="C1353" s="12" t="s">
        <v>413</v>
      </c>
      <c r="D1353" s="12" t="s">
        <v>6</v>
      </c>
      <c r="E1353" s="12" t="s">
        <v>6</v>
      </c>
      <c r="F1353" s="12" t="s">
        <v>352</v>
      </c>
      <c r="G1353" s="12" t="s">
        <v>3540</v>
      </c>
      <c r="H1353" s="12" t="s">
        <v>404</v>
      </c>
      <c r="I1353" s="12" t="s">
        <v>404</v>
      </c>
      <c r="J1353" s="12" t="s">
        <v>3596</v>
      </c>
      <c r="K1353" s="12" t="s">
        <v>123</v>
      </c>
      <c r="L1353" s="12" t="s">
        <v>1146</v>
      </c>
      <c r="M1353" s="12" t="s">
        <v>376</v>
      </c>
      <c r="N1353" s="13">
        <v>4.5116820000000004</v>
      </c>
      <c r="O1353" s="13">
        <v>4.5116820000000004</v>
      </c>
      <c r="P1353" s="13">
        <v>4.5116820000000004</v>
      </c>
      <c r="Q1353" s="13">
        <v>4.5116820000000004</v>
      </c>
      <c r="R1353" s="13">
        <v>4.5116820000000004</v>
      </c>
      <c r="S1353" s="13">
        <v>4.5116820000000004</v>
      </c>
      <c r="T1353" s="13">
        <v>4.5116820000000004</v>
      </c>
      <c r="U1353" s="13">
        <v>4.5116820000000004</v>
      </c>
      <c r="V1353" s="13">
        <v>4.5116820000000004</v>
      </c>
      <c r="W1353" s="13">
        <v>4.5116820000000004</v>
      </c>
      <c r="X1353" s="13">
        <v>4.5116820000000004</v>
      </c>
      <c r="Y1353" s="30">
        <v>4.5116820000000004</v>
      </c>
      <c r="Z1353" s="14">
        <v>54.140183999999998</v>
      </c>
      <c r="AA1353" s="13">
        <v>4.5116820000000004</v>
      </c>
      <c r="AB1353" s="13">
        <v>4.5116820000000004</v>
      </c>
      <c r="AC1353" s="42">
        <f t="shared" si="85"/>
        <v>9.0233640000000008</v>
      </c>
      <c r="AD1353" s="42">
        <f t="shared" si="86"/>
        <v>0</v>
      </c>
      <c r="AE1353" s="42">
        <f t="shared" si="87"/>
        <v>0</v>
      </c>
      <c r="AF1353" s="42">
        <f t="shared" si="88"/>
        <v>0</v>
      </c>
    </row>
    <row r="1354" spans="1:32" hidden="1" x14ac:dyDescent="0.15">
      <c r="A1354" s="12" t="s">
        <v>3597</v>
      </c>
      <c r="B1354" s="12">
        <v>55</v>
      </c>
      <c r="C1354" s="12" t="s">
        <v>413</v>
      </c>
      <c r="D1354" s="12" t="s">
        <v>6</v>
      </c>
      <c r="E1354" s="12" t="s">
        <v>6</v>
      </c>
      <c r="F1354" s="12" t="s">
        <v>352</v>
      </c>
      <c r="G1354" s="12" t="s">
        <v>3540</v>
      </c>
      <c r="H1354" s="12" t="s">
        <v>404</v>
      </c>
      <c r="I1354" s="12" t="s">
        <v>404</v>
      </c>
      <c r="J1354" s="12" t="s">
        <v>3598</v>
      </c>
      <c r="K1354" s="12" t="s">
        <v>123</v>
      </c>
      <c r="L1354" s="12" t="s">
        <v>1146</v>
      </c>
      <c r="M1354" s="12" t="s">
        <v>376</v>
      </c>
      <c r="N1354" s="13">
        <v>21.503499999999999</v>
      </c>
      <c r="O1354" s="13">
        <v>21.503499999999999</v>
      </c>
      <c r="P1354" s="13">
        <v>21.503499999999999</v>
      </c>
      <c r="Q1354" s="13">
        <v>21.503499999999999</v>
      </c>
      <c r="R1354" s="13">
        <v>21.503499999999999</v>
      </c>
      <c r="S1354" s="13">
        <v>21.503499999999999</v>
      </c>
      <c r="T1354" s="13">
        <v>21.503499999999999</v>
      </c>
      <c r="U1354" s="13">
        <v>21.503499999999999</v>
      </c>
      <c r="V1354" s="13">
        <v>54.277849000000003</v>
      </c>
      <c r="W1354" s="13">
        <v>34.063699999999997</v>
      </c>
      <c r="X1354" s="13">
        <v>34.063699999999997</v>
      </c>
      <c r="Y1354" s="30">
        <v>34.063699999999997</v>
      </c>
      <c r="Z1354" s="14">
        <v>328.49694899999997</v>
      </c>
      <c r="AA1354" s="13">
        <v>34.063699999999997</v>
      </c>
      <c r="AB1354" s="13">
        <v>34.063699999999997</v>
      </c>
      <c r="AC1354" s="42">
        <f t="shared" si="85"/>
        <v>68.127399999999994</v>
      </c>
      <c r="AD1354" s="42">
        <f t="shared" si="86"/>
        <v>12.560199999999998</v>
      </c>
      <c r="AE1354" s="42">
        <f t="shared" si="87"/>
        <v>12.560199999999998</v>
      </c>
      <c r="AF1354" s="42">
        <f t="shared" si="88"/>
        <v>25.120399999999997</v>
      </c>
    </row>
    <row r="1355" spans="1:32" hidden="1" x14ac:dyDescent="0.15">
      <c r="A1355" s="12" t="s">
        <v>3599</v>
      </c>
      <c r="B1355" s="12">
        <v>55</v>
      </c>
      <c r="C1355" s="12" t="s">
        <v>413</v>
      </c>
      <c r="D1355" s="12" t="s">
        <v>6</v>
      </c>
      <c r="E1355" s="12" t="s">
        <v>6</v>
      </c>
      <c r="F1355" s="12" t="s">
        <v>352</v>
      </c>
      <c r="G1355" s="12" t="s">
        <v>3540</v>
      </c>
      <c r="H1355" s="12" t="s">
        <v>404</v>
      </c>
      <c r="I1355" s="12" t="s">
        <v>404</v>
      </c>
      <c r="J1355" s="12" t="s">
        <v>3600</v>
      </c>
      <c r="K1355" s="12" t="s">
        <v>123</v>
      </c>
      <c r="L1355" s="12" t="s">
        <v>1146</v>
      </c>
      <c r="M1355" s="12" t="s">
        <v>376</v>
      </c>
      <c r="N1355" s="13">
        <v>15.903226999999999</v>
      </c>
      <c r="O1355" s="13">
        <v>15.903226999999999</v>
      </c>
      <c r="P1355" s="13">
        <v>15.903226999999999</v>
      </c>
      <c r="Q1355" s="13">
        <v>15.903226999999999</v>
      </c>
      <c r="R1355" s="13">
        <v>15.903226999999999</v>
      </c>
      <c r="S1355" s="13">
        <v>15.903226999999999</v>
      </c>
      <c r="T1355" s="13">
        <v>15.903226999999999</v>
      </c>
      <c r="U1355" s="13">
        <v>15.903226999999999</v>
      </c>
      <c r="V1355" s="13">
        <v>15.903226999999999</v>
      </c>
      <c r="W1355" s="13">
        <v>15.903226999999999</v>
      </c>
      <c r="X1355" s="13">
        <v>15.903226999999999</v>
      </c>
      <c r="Y1355" s="30">
        <v>15.903226999999999</v>
      </c>
      <c r="Z1355" s="14">
        <v>190.83872400000001</v>
      </c>
      <c r="AA1355" s="13">
        <v>15.903226999999999</v>
      </c>
      <c r="AB1355" s="13">
        <v>15.903226999999999</v>
      </c>
      <c r="AC1355" s="42">
        <f t="shared" si="85"/>
        <v>31.806453999999999</v>
      </c>
      <c r="AD1355" s="42">
        <f t="shared" si="86"/>
        <v>0</v>
      </c>
      <c r="AE1355" s="42">
        <f t="shared" si="87"/>
        <v>0</v>
      </c>
      <c r="AF1355" s="42">
        <f t="shared" si="88"/>
        <v>0</v>
      </c>
    </row>
    <row r="1356" spans="1:32" hidden="1" x14ac:dyDescent="0.15">
      <c r="A1356" s="12" t="s">
        <v>3601</v>
      </c>
      <c r="B1356" s="12">
        <v>55</v>
      </c>
      <c r="C1356" s="12" t="s">
        <v>413</v>
      </c>
      <c r="D1356" s="12" t="s">
        <v>6</v>
      </c>
      <c r="E1356" s="12" t="s">
        <v>6</v>
      </c>
      <c r="F1356" s="12" t="s">
        <v>352</v>
      </c>
      <c r="G1356" s="12" t="s">
        <v>3540</v>
      </c>
      <c r="H1356" s="12" t="s">
        <v>404</v>
      </c>
      <c r="I1356" s="12" t="s">
        <v>404</v>
      </c>
      <c r="J1356" s="12" t="s">
        <v>3602</v>
      </c>
      <c r="K1356" s="12" t="s">
        <v>123</v>
      </c>
      <c r="L1356" s="12" t="s">
        <v>1146</v>
      </c>
      <c r="M1356" s="12" t="s">
        <v>376</v>
      </c>
      <c r="N1356" s="13">
        <v>10.218932000000001</v>
      </c>
      <c r="O1356" s="13">
        <v>10.218932000000001</v>
      </c>
      <c r="P1356" s="13">
        <v>10.218932000000001</v>
      </c>
      <c r="Q1356" s="13">
        <v>10.218932000000001</v>
      </c>
      <c r="R1356" s="13">
        <v>10.218932000000001</v>
      </c>
      <c r="S1356" s="13">
        <v>10.218932000000001</v>
      </c>
      <c r="T1356" s="13">
        <v>10.218932000000001</v>
      </c>
      <c r="U1356" s="13">
        <v>10.218932000000001</v>
      </c>
      <c r="V1356" s="13">
        <v>10.218932000000001</v>
      </c>
      <c r="W1356" s="13">
        <v>10.218932000000001</v>
      </c>
      <c r="X1356" s="13">
        <v>10.218932000000001</v>
      </c>
      <c r="Y1356" s="30">
        <v>10.218932000000001</v>
      </c>
      <c r="Z1356" s="14">
        <v>122.627184</v>
      </c>
      <c r="AA1356" s="13">
        <v>10.218932000000001</v>
      </c>
      <c r="AB1356" s="13">
        <v>10.218932000000001</v>
      </c>
      <c r="AC1356" s="42">
        <f t="shared" si="85"/>
        <v>20.437864000000001</v>
      </c>
      <c r="AD1356" s="42">
        <f t="shared" si="86"/>
        <v>0</v>
      </c>
      <c r="AE1356" s="42">
        <f t="shared" si="87"/>
        <v>0</v>
      </c>
      <c r="AF1356" s="42">
        <f t="shared" si="88"/>
        <v>0</v>
      </c>
    </row>
    <row r="1357" spans="1:32" hidden="1" x14ac:dyDescent="0.15">
      <c r="A1357" s="12" t="s">
        <v>3603</v>
      </c>
      <c r="B1357" s="12">
        <v>55</v>
      </c>
      <c r="C1357" s="12" t="s">
        <v>413</v>
      </c>
      <c r="D1357" s="12" t="s">
        <v>6</v>
      </c>
      <c r="E1357" s="12" t="s">
        <v>6</v>
      </c>
      <c r="F1357" s="12" t="s">
        <v>352</v>
      </c>
      <c r="G1357" s="12" t="s">
        <v>3540</v>
      </c>
      <c r="H1357" s="12" t="s">
        <v>404</v>
      </c>
      <c r="I1357" s="12" t="s">
        <v>404</v>
      </c>
      <c r="J1357" s="12" t="s">
        <v>3604</v>
      </c>
      <c r="K1357" s="12" t="s">
        <v>123</v>
      </c>
      <c r="L1357" s="12" t="s">
        <v>1146</v>
      </c>
      <c r="M1357" s="12" t="s">
        <v>376</v>
      </c>
      <c r="N1357" s="13">
        <v>1.782</v>
      </c>
      <c r="O1357" s="13">
        <v>1.782</v>
      </c>
      <c r="P1357" s="13">
        <v>1.782</v>
      </c>
      <c r="Q1357" s="13">
        <v>1.782</v>
      </c>
      <c r="R1357" s="13">
        <v>1.782</v>
      </c>
      <c r="S1357" s="13">
        <v>1.782</v>
      </c>
      <c r="T1357" s="13">
        <v>1.782</v>
      </c>
      <c r="U1357" s="13">
        <v>1.782</v>
      </c>
      <c r="V1357" s="13">
        <v>1.782</v>
      </c>
      <c r="W1357" s="13">
        <v>1.782</v>
      </c>
      <c r="X1357" s="13">
        <v>1.782</v>
      </c>
      <c r="Y1357" s="30">
        <v>1.782</v>
      </c>
      <c r="Z1357" s="14">
        <v>21.384</v>
      </c>
      <c r="AA1357" s="13">
        <v>1.782</v>
      </c>
      <c r="AB1357" s="13">
        <v>1.782</v>
      </c>
      <c r="AC1357" s="42">
        <f t="shared" si="85"/>
        <v>3.5640000000000001</v>
      </c>
      <c r="AD1357" s="42">
        <f t="shared" si="86"/>
        <v>0</v>
      </c>
      <c r="AE1357" s="42">
        <f t="shared" si="87"/>
        <v>0</v>
      </c>
      <c r="AF1357" s="42">
        <f t="shared" si="88"/>
        <v>0</v>
      </c>
    </row>
    <row r="1358" spans="1:32" hidden="1" x14ac:dyDescent="0.15">
      <c r="A1358" s="12" t="s">
        <v>3605</v>
      </c>
      <c r="B1358" s="12">
        <v>55</v>
      </c>
      <c r="C1358" s="12" t="s">
        <v>413</v>
      </c>
      <c r="D1358" s="12" t="s">
        <v>6</v>
      </c>
      <c r="E1358" s="12" t="s">
        <v>6</v>
      </c>
      <c r="F1358" s="12" t="s">
        <v>352</v>
      </c>
      <c r="G1358" s="12" t="s">
        <v>3606</v>
      </c>
      <c r="H1358" s="12" t="s">
        <v>404</v>
      </c>
      <c r="I1358" s="12" t="s">
        <v>404</v>
      </c>
      <c r="J1358" s="12" t="s">
        <v>3607</v>
      </c>
      <c r="K1358" s="12" t="s">
        <v>2067</v>
      </c>
      <c r="L1358" s="12" t="s">
        <v>871</v>
      </c>
      <c r="M1358" s="12" t="s">
        <v>376</v>
      </c>
      <c r="N1358" s="13">
        <v>10.337</v>
      </c>
      <c r="O1358" s="13">
        <v>10.337</v>
      </c>
      <c r="P1358" s="13">
        <v>10.337</v>
      </c>
      <c r="Q1358" s="13">
        <v>10.337</v>
      </c>
      <c r="R1358" s="13">
        <v>10.337</v>
      </c>
      <c r="S1358" s="13">
        <v>10.337</v>
      </c>
      <c r="T1358" s="13">
        <v>10.337</v>
      </c>
      <c r="U1358" s="13">
        <v>10.337</v>
      </c>
      <c r="V1358" s="13">
        <v>10.337</v>
      </c>
      <c r="W1358" s="13">
        <v>10.337</v>
      </c>
      <c r="X1358" s="13">
        <v>10.337</v>
      </c>
      <c r="Y1358" s="30">
        <v>10.337</v>
      </c>
      <c r="Z1358" s="14">
        <v>124.044</v>
      </c>
      <c r="AA1358" s="13">
        <v>10.337</v>
      </c>
      <c r="AB1358" s="13">
        <v>10.337</v>
      </c>
      <c r="AC1358" s="42">
        <f t="shared" si="85"/>
        <v>20.673999999999999</v>
      </c>
      <c r="AD1358" s="42">
        <f t="shared" si="86"/>
        <v>0</v>
      </c>
      <c r="AE1358" s="42">
        <f t="shared" si="87"/>
        <v>0</v>
      </c>
      <c r="AF1358" s="42">
        <f t="shared" si="88"/>
        <v>0</v>
      </c>
    </row>
    <row r="1359" spans="1:32" hidden="1" x14ac:dyDescent="0.15">
      <c r="A1359" s="12" t="s">
        <v>3608</v>
      </c>
      <c r="B1359" s="12">
        <v>55</v>
      </c>
      <c r="C1359" s="12" t="s">
        <v>413</v>
      </c>
      <c r="D1359" s="12" t="s">
        <v>6</v>
      </c>
      <c r="E1359" s="12" t="s">
        <v>6</v>
      </c>
      <c r="F1359" s="12" t="s">
        <v>352</v>
      </c>
      <c r="G1359" s="12" t="s">
        <v>3609</v>
      </c>
      <c r="H1359" s="12" t="s">
        <v>404</v>
      </c>
      <c r="I1359" s="12" t="s">
        <v>404</v>
      </c>
      <c r="J1359" s="12" t="s">
        <v>3433</v>
      </c>
      <c r="K1359" s="12" t="s">
        <v>2067</v>
      </c>
      <c r="L1359" s="12" t="s">
        <v>871</v>
      </c>
      <c r="M1359" s="12" t="s">
        <v>376</v>
      </c>
      <c r="N1359" s="13">
        <v>7.3575999999999997</v>
      </c>
      <c r="O1359" s="13">
        <v>7.3575999999999997</v>
      </c>
      <c r="P1359" s="13">
        <v>7.3575999999999997</v>
      </c>
      <c r="Q1359" s="13">
        <v>7.3575999999999997</v>
      </c>
      <c r="R1359" s="13">
        <v>7.3575999999999997</v>
      </c>
      <c r="S1359" s="13">
        <v>7.3575999999999997</v>
      </c>
      <c r="T1359" s="13">
        <v>7.3575999999999997</v>
      </c>
      <c r="U1359" s="13">
        <v>7.3575999999999997</v>
      </c>
      <c r="V1359" s="13">
        <v>7.3575999999999997</v>
      </c>
      <c r="W1359" s="13">
        <v>7.3575999999999997</v>
      </c>
      <c r="X1359" s="13">
        <v>7.3575999999999997</v>
      </c>
      <c r="Y1359" s="30">
        <v>7.3575999999999997</v>
      </c>
      <c r="Z1359" s="14">
        <v>88.291200000000003</v>
      </c>
      <c r="AA1359" s="13">
        <v>7.3575999999999997</v>
      </c>
      <c r="AB1359" s="13">
        <v>7.3575999999999997</v>
      </c>
      <c r="AC1359" s="42">
        <f t="shared" si="85"/>
        <v>14.715199999999999</v>
      </c>
      <c r="AD1359" s="42">
        <f t="shared" si="86"/>
        <v>0</v>
      </c>
      <c r="AE1359" s="42">
        <f t="shared" si="87"/>
        <v>0</v>
      </c>
      <c r="AF1359" s="42">
        <f t="shared" si="88"/>
        <v>0</v>
      </c>
    </row>
    <row r="1360" spans="1:32" hidden="1" x14ac:dyDescent="0.15">
      <c r="A1360" s="12" t="s">
        <v>3610</v>
      </c>
      <c r="B1360" s="12">
        <v>55</v>
      </c>
      <c r="C1360" s="12" t="s">
        <v>413</v>
      </c>
      <c r="D1360" s="12" t="s">
        <v>6</v>
      </c>
      <c r="E1360" s="12" t="s">
        <v>6</v>
      </c>
      <c r="F1360" s="12" t="s">
        <v>352</v>
      </c>
      <c r="G1360" s="12" t="s">
        <v>3611</v>
      </c>
      <c r="H1360" s="12" t="s">
        <v>404</v>
      </c>
      <c r="I1360" s="12" t="s">
        <v>404</v>
      </c>
      <c r="J1360" s="12" t="s">
        <v>3612</v>
      </c>
      <c r="K1360" s="12" t="s">
        <v>3612</v>
      </c>
      <c r="L1360" s="12" t="s">
        <v>403</v>
      </c>
      <c r="M1360" s="12" t="s">
        <v>358</v>
      </c>
      <c r="N1360" s="13">
        <v>7.7060000000000004</v>
      </c>
      <c r="O1360" s="13">
        <v>7.7060000000000004</v>
      </c>
      <c r="P1360" s="13">
        <v>7.7060000000000004</v>
      </c>
      <c r="Q1360" s="13">
        <v>7.7060000000000004</v>
      </c>
      <c r="R1360" s="13">
        <v>7.7060000000000004</v>
      </c>
      <c r="S1360" s="13">
        <v>7.7060000000000004</v>
      </c>
      <c r="T1360" s="13">
        <v>7.7060000000000004</v>
      </c>
      <c r="U1360" s="13">
        <v>7.7060000000000004</v>
      </c>
      <c r="V1360" s="13">
        <v>7.7060000000000004</v>
      </c>
      <c r="W1360" s="13">
        <v>7.7060000000000004</v>
      </c>
      <c r="X1360" s="13">
        <v>7.7060000000000004</v>
      </c>
      <c r="Y1360" s="30">
        <v>7.7060000000000004</v>
      </c>
      <c r="Z1360" s="14">
        <v>92.471999999999994</v>
      </c>
      <c r="AA1360" s="13">
        <v>7.7060000000000004</v>
      </c>
      <c r="AB1360" s="13">
        <v>7.7060000000000004</v>
      </c>
      <c r="AC1360" s="42">
        <f t="shared" si="85"/>
        <v>15.412000000000001</v>
      </c>
      <c r="AD1360" s="42">
        <f t="shared" si="86"/>
        <v>0</v>
      </c>
      <c r="AE1360" s="42">
        <f t="shared" si="87"/>
        <v>0</v>
      </c>
      <c r="AF1360" s="42">
        <f t="shared" si="88"/>
        <v>0</v>
      </c>
    </row>
    <row r="1361" spans="1:32" hidden="1" x14ac:dyDescent="0.15">
      <c r="A1361" s="12" t="s">
        <v>3613</v>
      </c>
      <c r="B1361" s="12">
        <v>55</v>
      </c>
      <c r="C1361" s="12" t="s">
        <v>413</v>
      </c>
      <c r="D1361" s="12" t="s">
        <v>6</v>
      </c>
      <c r="E1361" s="12" t="s">
        <v>6</v>
      </c>
      <c r="F1361" s="12" t="s">
        <v>352</v>
      </c>
      <c r="G1361" s="12" t="s">
        <v>3614</v>
      </c>
      <c r="H1361" s="12" t="s">
        <v>404</v>
      </c>
      <c r="I1361" s="12" t="s">
        <v>404</v>
      </c>
      <c r="J1361" s="12" t="s">
        <v>171</v>
      </c>
      <c r="K1361" s="12" t="s">
        <v>171</v>
      </c>
      <c r="L1361" s="12" t="s">
        <v>403</v>
      </c>
      <c r="M1361" s="12" t="s">
        <v>376</v>
      </c>
      <c r="N1361" s="13">
        <v>5.6</v>
      </c>
      <c r="O1361" s="13">
        <v>5.6</v>
      </c>
      <c r="P1361" s="13">
        <v>5.6</v>
      </c>
      <c r="Q1361" s="13">
        <v>5.6</v>
      </c>
      <c r="R1361" s="13">
        <v>5.6</v>
      </c>
      <c r="S1361" s="13">
        <v>5.6</v>
      </c>
      <c r="T1361" s="13">
        <v>5.6</v>
      </c>
      <c r="U1361" s="13">
        <v>5.6</v>
      </c>
      <c r="V1361" s="13">
        <v>5.6</v>
      </c>
      <c r="W1361" s="13">
        <v>5.6</v>
      </c>
      <c r="X1361" s="13">
        <v>5.6</v>
      </c>
      <c r="Y1361" s="30">
        <v>5.6</v>
      </c>
      <c r="Z1361" s="14">
        <v>67.2</v>
      </c>
      <c r="AA1361" s="13">
        <v>5.6</v>
      </c>
      <c r="AB1361" s="13">
        <v>5.6</v>
      </c>
      <c r="AC1361" s="42">
        <f t="shared" si="85"/>
        <v>11.2</v>
      </c>
      <c r="AD1361" s="42">
        <f t="shared" si="86"/>
        <v>0</v>
      </c>
      <c r="AE1361" s="42">
        <f t="shared" si="87"/>
        <v>0</v>
      </c>
      <c r="AF1361" s="42">
        <f t="shared" si="88"/>
        <v>0</v>
      </c>
    </row>
    <row r="1362" spans="1:32" hidden="1" x14ac:dyDescent="0.15">
      <c r="A1362" s="12" t="s">
        <v>3615</v>
      </c>
      <c r="B1362" s="12">
        <v>55</v>
      </c>
      <c r="C1362" s="12" t="s">
        <v>413</v>
      </c>
      <c r="D1362" s="12" t="s">
        <v>6</v>
      </c>
      <c r="E1362" s="12" t="s">
        <v>6</v>
      </c>
      <c r="F1362" s="12" t="s">
        <v>352</v>
      </c>
      <c r="G1362" s="12" t="s">
        <v>3616</v>
      </c>
      <c r="H1362" s="12" t="s">
        <v>404</v>
      </c>
      <c r="I1362" s="12" t="s">
        <v>404</v>
      </c>
      <c r="J1362" s="12" t="s">
        <v>3617</v>
      </c>
      <c r="K1362" s="12" t="s">
        <v>141</v>
      </c>
      <c r="L1362" s="12" t="s">
        <v>602</v>
      </c>
      <c r="M1362" s="12" t="s">
        <v>376</v>
      </c>
      <c r="N1362" s="13">
        <v>2.2728999999999999</v>
      </c>
      <c r="O1362" s="13">
        <v>2.2728999999999999</v>
      </c>
      <c r="P1362" s="13">
        <v>2.2728999999999999</v>
      </c>
      <c r="Q1362" s="13">
        <v>2.2728999999999999</v>
      </c>
      <c r="R1362" s="13">
        <v>2.2728999999999999</v>
      </c>
      <c r="S1362" s="13">
        <v>2.2728999999999999</v>
      </c>
      <c r="T1362" s="13">
        <v>2.2728999999999999</v>
      </c>
      <c r="U1362" s="13">
        <v>2.2728999999999999</v>
      </c>
      <c r="V1362" s="13">
        <v>2.2728999999999999</v>
      </c>
      <c r="W1362" s="13">
        <v>2.2728999999999999</v>
      </c>
      <c r="X1362" s="13">
        <v>2.2728999999999999</v>
      </c>
      <c r="Y1362" s="30">
        <v>2.2728999999999999</v>
      </c>
      <c r="Z1362" s="14">
        <v>27.274799999999999</v>
      </c>
      <c r="AA1362" s="13">
        <v>2.2728999999999999</v>
      </c>
      <c r="AB1362" s="13">
        <v>2.2728999999999999</v>
      </c>
      <c r="AC1362" s="42">
        <f t="shared" si="85"/>
        <v>4.5457999999999998</v>
      </c>
      <c r="AD1362" s="42">
        <f t="shared" si="86"/>
        <v>0</v>
      </c>
      <c r="AE1362" s="42">
        <f t="shared" si="87"/>
        <v>0</v>
      </c>
      <c r="AF1362" s="42">
        <f t="shared" si="88"/>
        <v>0</v>
      </c>
    </row>
    <row r="1363" spans="1:32" hidden="1" x14ac:dyDescent="0.15">
      <c r="A1363" s="12" t="s">
        <v>3618</v>
      </c>
      <c r="B1363" s="12">
        <v>55</v>
      </c>
      <c r="C1363" s="12" t="s">
        <v>413</v>
      </c>
      <c r="D1363" s="12" t="s">
        <v>6</v>
      </c>
      <c r="E1363" s="12" t="s">
        <v>6</v>
      </c>
      <c r="F1363" s="12" t="s">
        <v>352</v>
      </c>
      <c r="G1363" s="12" t="s">
        <v>3619</v>
      </c>
      <c r="H1363" s="12" t="s">
        <v>404</v>
      </c>
      <c r="I1363" s="12" t="s">
        <v>404</v>
      </c>
      <c r="J1363" s="12" t="s">
        <v>3620</v>
      </c>
      <c r="K1363" s="12" t="s">
        <v>1133</v>
      </c>
      <c r="L1363" s="12" t="s">
        <v>478</v>
      </c>
      <c r="M1363" s="12" t="s">
        <v>376</v>
      </c>
      <c r="N1363" s="13">
        <v>1.13645</v>
      </c>
      <c r="O1363" s="13">
        <v>1.13645</v>
      </c>
      <c r="P1363" s="13">
        <v>1.13645</v>
      </c>
      <c r="Q1363" s="13">
        <v>0</v>
      </c>
      <c r="R1363" s="13">
        <v>0</v>
      </c>
      <c r="S1363" s="13">
        <v>0</v>
      </c>
      <c r="T1363" s="13">
        <v>0</v>
      </c>
      <c r="U1363" s="13">
        <v>0</v>
      </c>
      <c r="V1363" s="13">
        <v>0</v>
      </c>
      <c r="W1363" s="13">
        <v>0</v>
      </c>
      <c r="X1363" s="13">
        <v>0</v>
      </c>
      <c r="Y1363" s="30">
        <v>0</v>
      </c>
      <c r="Z1363" s="14">
        <v>3.4093499999999999</v>
      </c>
      <c r="AA1363" s="13">
        <v>0</v>
      </c>
      <c r="AB1363" s="13">
        <v>0</v>
      </c>
      <c r="AC1363" s="42">
        <f t="shared" si="85"/>
        <v>0</v>
      </c>
      <c r="AD1363" s="42">
        <f t="shared" si="86"/>
        <v>-1.13645</v>
      </c>
      <c r="AE1363" s="42">
        <f t="shared" si="87"/>
        <v>-1.13645</v>
      </c>
      <c r="AF1363" s="42">
        <f t="shared" si="88"/>
        <v>-2.2728999999999999</v>
      </c>
    </row>
    <row r="1364" spans="1:32" hidden="1" x14ac:dyDescent="0.15">
      <c r="A1364" s="12" t="s">
        <v>3621</v>
      </c>
      <c r="B1364" s="12">
        <v>55</v>
      </c>
      <c r="C1364" s="12" t="s">
        <v>413</v>
      </c>
      <c r="D1364" s="12" t="s">
        <v>6</v>
      </c>
      <c r="E1364" s="12" t="s">
        <v>6</v>
      </c>
      <c r="F1364" s="12" t="s">
        <v>352</v>
      </c>
      <c r="G1364" s="12" t="s">
        <v>3622</v>
      </c>
      <c r="H1364" s="12" t="s">
        <v>404</v>
      </c>
      <c r="I1364" s="12" t="s">
        <v>404</v>
      </c>
      <c r="J1364" s="12" t="s">
        <v>178</v>
      </c>
      <c r="K1364" s="12" t="s">
        <v>178</v>
      </c>
      <c r="L1364" s="12" t="s">
        <v>403</v>
      </c>
      <c r="M1364" s="12" t="s">
        <v>376</v>
      </c>
      <c r="N1364" s="13">
        <v>2.3740000000000001</v>
      </c>
      <c r="O1364" s="13">
        <v>2.3740000000000001</v>
      </c>
      <c r="P1364" s="13">
        <v>2.3740000000000001</v>
      </c>
      <c r="Q1364" s="13">
        <v>2.3740000000000001</v>
      </c>
      <c r="R1364" s="13">
        <v>2.3740000000000001</v>
      </c>
      <c r="S1364" s="13">
        <v>2.3740000000000001</v>
      </c>
      <c r="T1364" s="13">
        <v>2.3740000000000001</v>
      </c>
      <c r="U1364" s="13">
        <v>2.3740000000000001</v>
      </c>
      <c r="V1364" s="13">
        <v>2.3740000000000001</v>
      </c>
      <c r="W1364" s="13">
        <v>2.3740000000000001</v>
      </c>
      <c r="X1364" s="13">
        <v>2.3740000000000001</v>
      </c>
      <c r="Y1364" s="30">
        <v>2.3740000000000001</v>
      </c>
      <c r="Z1364" s="14">
        <v>28.488</v>
      </c>
      <c r="AA1364" s="13">
        <v>2.3740000000000001</v>
      </c>
      <c r="AB1364" s="13">
        <v>2.3740000000000001</v>
      </c>
      <c r="AC1364" s="42">
        <f t="shared" si="85"/>
        <v>4.7480000000000002</v>
      </c>
      <c r="AD1364" s="42">
        <f t="shared" si="86"/>
        <v>0</v>
      </c>
      <c r="AE1364" s="42">
        <f t="shared" si="87"/>
        <v>0</v>
      </c>
      <c r="AF1364" s="42">
        <f t="shared" si="88"/>
        <v>0</v>
      </c>
    </row>
    <row r="1365" spans="1:32" hidden="1" x14ac:dyDescent="0.15">
      <c r="A1365" s="12" t="s">
        <v>3623</v>
      </c>
      <c r="B1365" s="12">
        <v>55</v>
      </c>
      <c r="C1365" s="12" t="s">
        <v>413</v>
      </c>
      <c r="D1365" s="12" t="s">
        <v>6</v>
      </c>
      <c r="E1365" s="12" t="s">
        <v>6</v>
      </c>
      <c r="F1365" s="12" t="s">
        <v>352</v>
      </c>
      <c r="G1365" s="12" t="s">
        <v>3624</v>
      </c>
      <c r="H1365" s="12" t="s">
        <v>404</v>
      </c>
      <c r="I1365" s="12" t="s">
        <v>404</v>
      </c>
      <c r="J1365" s="12" t="s">
        <v>3129</v>
      </c>
      <c r="K1365" s="12" t="s">
        <v>139</v>
      </c>
      <c r="L1365" s="12" t="s">
        <v>403</v>
      </c>
      <c r="M1365" s="12" t="s">
        <v>376</v>
      </c>
      <c r="N1365" s="13">
        <v>1.7</v>
      </c>
      <c r="O1365" s="13">
        <v>1.7</v>
      </c>
      <c r="P1365" s="13">
        <v>1.7</v>
      </c>
      <c r="Q1365" s="13">
        <v>1.7</v>
      </c>
      <c r="R1365" s="13">
        <v>1.7</v>
      </c>
      <c r="S1365" s="13">
        <v>1.7</v>
      </c>
      <c r="T1365" s="13">
        <v>1.7</v>
      </c>
      <c r="U1365" s="13">
        <v>1.7</v>
      </c>
      <c r="V1365" s="13">
        <v>1.7</v>
      </c>
      <c r="W1365" s="13">
        <v>1.7</v>
      </c>
      <c r="X1365" s="13">
        <v>1.7</v>
      </c>
      <c r="Y1365" s="30">
        <v>1.7</v>
      </c>
      <c r="Z1365" s="14">
        <v>20.399999999999999</v>
      </c>
      <c r="AA1365" s="13">
        <v>1.7</v>
      </c>
      <c r="AB1365" s="13">
        <v>1.7</v>
      </c>
      <c r="AC1365" s="42">
        <f t="shared" si="85"/>
        <v>3.4</v>
      </c>
      <c r="AD1365" s="42">
        <f t="shared" si="86"/>
        <v>0</v>
      </c>
      <c r="AE1365" s="42">
        <f t="shared" si="87"/>
        <v>0</v>
      </c>
      <c r="AF1365" s="42">
        <f t="shared" si="88"/>
        <v>0</v>
      </c>
    </row>
    <row r="1366" spans="1:32" hidden="1" x14ac:dyDescent="0.15">
      <c r="A1366" s="12" t="s">
        <v>3625</v>
      </c>
      <c r="B1366" s="12">
        <v>55</v>
      </c>
      <c r="C1366" s="12" t="s">
        <v>413</v>
      </c>
      <c r="D1366" s="12" t="s">
        <v>6</v>
      </c>
      <c r="E1366" s="12" t="s">
        <v>6</v>
      </c>
      <c r="F1366" s="12" t="s">
        <v>352</v>
      </c>
      <c r="G1366" s="12" t="s">
        <v>3626</v>
      </c>
      <c r="H1366" s="12" t="s">
        <v>404</v>
      </c>
      <c r="I1366" s="12" t="s">
        <v>404</v>
      </c>
      <c r="J1366" s="12" t="s">
        <v>3604</v>
      </c>
      <c r="K1366" s="12" t="s">
        <v>123</v>
      </c>
      <c r="L1366" s="12" t="s">
        <v>1146</v>
      </c>
      <c r="M1366" s="12" t="s">
        <v>376</v>
      </c>
      <c r="N1366" s="13">
        <v>13.757999999999999</v>
      </c>
      <c r="O1366" s="13">
        <v>13.757999999999999</v>
      </c>
      <c r="P1366" s="13">
        <v>13.757999999999999</v>
      </c>
      <c r="Q1366" s="13">
        <v>13.757999999999999</v>
      </c>
      <c r="R1366" s="13">
        <v>13.757999999999999</v>
      </c>
      <c r="S1366" s="13">
        <v>13.757999999999999</v>
      </c>
      <c r="T1366" s="13">
        <v>13.757999999999999</v>
      </c>
      <c r="U1366" s="13">
        <v>13.757999999999999</v>
      </c>
      <c r="V1366" s="13">
        <v>13.757999999999999</v>
      </c>
      <c r="W1366" s="13">
        <v>13.757999999999999</v>
      </c>
      <c r="X1366" s="13">
        <v>13.757999999999999</v>
      </c>
      <c r="Y1366" s="30">
        <v>13.757999999999999</v>
      </c>
      <c r="Z1366" s="14">
        <v>165.096</v>
      </c>
      <c r="AA1366" s="13">
        <v>13.757999999999999</v>
      </c>
      <c r="AB1366" s="13">
        <v>13.757999999999999</v>
      </c>
      <c r="AC1366" s="42">
        <f t="shared" si="85"/>
        <v>27.515999999999998</v>
      </c>
      <c r="AD1366" s="42">
        <f t="shared" si="86"/>
        <v>0</v>
      </c>
      <c r="AE1366" s="42">
        <f t="shared" si="87"/>
        <v>0</v>
      </c>
      <c r="AF1366" s="42">
        <f t="shared" si="88"/>
        <v>0</v>
      </c>
    </row>
    <row r="1367" spans="1:32" hidden="1" x14ac:dyDescent="0.15">
      <c r="A1367" s="12" t="s">
        <v>3627</v>
      </c>
      <c r="B1367" s="12">
        <v>55</v>
      </c>
      <c r="C1367" s="12" t="s">
        <v>413</v>
      </c>
      <c r="D1367" s="12" t="s">
        <v>6</v>
      </c>
      <c r="E1367" s="12" t="s">
        <v>6</v>
      </c>
      <c r="F1367" s="12" t="s">
        <v>352</v>
      </c>
      <c r="G1367" s="12" t="s">
        <v>3628</v>
      </c>
      <c r="H1367" s="12" t="s">
        <v>404</v>
      </c>
      <c r="I1367" s="12" t="s">
        <v>404</v>
      </c>
      <c r="J1367" s="12" t="s">
        <v>3629</v>
      </c>
      <c r="K1367" s="12" t="s">
        <v>123</v>
      </c>
      <c r="L1367" s="12" t="s">
        <v>1146</v>
      </c>
      <c r="M1367" s="12" t="s">
        <v>376</v>
      </c>
      <c r="N1367" s="13">
        <v>4.2214999999999998</v>
      </c>
      <c r="O1367" s="13">
        <v>4.2214999999999998</v>
      </c>
      <c r="P1367" s="13">
        <v>4.2214999999999998</v>
      </c>
      <c r="Q1367" s="13">
        <v>4.2214999999999998</v>
      </c>
      <c r="R1367" s="13">
        <v>4.2214999999999998</v>
      </c>
      <c r="S1367" s="13">
        <v>16.75958</v>
      </c>
      <c r="T1367" s="13">
        <v>5.9629000000000003</v>
      </c>
      <c r="U1367" s="13">
        <v>5.9629000000000003</v>
      </c>
      <c r="V1367" s="13">
        <v>5.9629000000000003</v>
      </c>
      <c r="W1367" s="13">
        <v>5.9629000000000003</v>
      </c>
      <c r="X1367" s="13">
        <v>5.9629000000000003</v>
      </c>
      <c r="Y1367" s="30">
        <v>5.9629000000000003</v>
      </c>
      <c r="Z1367" s="14">
        <v>73.644480000000001</v>
      </c>
      <c r="AA1367" s="13">
        <v>5.9629000000000003</v>
      </c>
      <c r="AB1367" s="13">
        <v>5.9629000000000003</v>
      </c>
      <c r="AC1367" s="42">
        <f t="shared" si="85"/>
        <v>11.925800000000001</v>
      </c>
      <c r="AD1367" s="42">
        <f t="shared" si="86"/>
        <v>1.7414000000000005</v>
      </c>
      <c r="AE1367" s="42">
        <f t="shared" si="87"/>
        <v>1.7414000000000005</v>
      </c>
      <c r="AF1367" s="42">
        <f t="shared" si="88"/>
        <v>3.482800000000001</v>
      </c>
    </row>
    <row r="1368" spans="1:32" hidden="1" x14ac:dyDescent="0.15">
      <c r="A1368" s="12" t="s">
        <v>3630</v>
      </c>
      <c r="B1368" s="12">
        <v>55</v>
      </c>
      <c r="C1368" s="12" t="s">
        <v>413</v>
      </c>
      <c r="D1368" s="12" t="s">
        <v>6</v>
      </c>
      <c r="E1368" s="12" t="s">
        <v>6</v>
      </c>
      <c r="F1368" s="12" t="s">
        <v>352</v>
      </c>
      <c r="G1368" s="12" t="s">
        <v>3631</v>
      </c>
      <c r="H1368" s="12" t="s">
        <v>404</v>
      </c>
      <c r="I1368" s="12" t="s">
        <v>404</v>
      </c>
      <c r="J1368" s="12" t="s">
        <v>3632</v>
      </c>
      <c r="K1368" s="12" t="s">
        <v>123</v>
      </c>
      <c r="L1368" s="12" t="s">
        <v>1146</v>
      </c>
      <c r="M1368" s="12" t="s">
        <v>376</v>
      </c>
      <c r="N1368" s="13">
        <v>4.2214999999999998</v>
      </c>
      <c r="O1368" s="13">
        <v>4.2214999999999998</v>
      </c>
      <c r="P1368" s="13">
        <v>4.2214999999999998</v>
      </c>
      <c r="Q1368" s="13">
        <v>4.2214999999999998</v>
      </c>
      <c r="R1368" s="13">
        <v>4.2214999999999998</v>
      </c>
      <c r="S1368" s="13">
        <v>4.2214999999999998</v>
      </c>
      <c r="T1368" s="13">
        <v>4.2214999999999998</v>
      </c>
      <c r="U1368" s="13">
        <v>4.2214999999999998</v>
      </c>
      <c r="V1368" s="13">
        <v>4.2214999999999998</v>
      </c>
      <c r="W1368" s="13">
        <v>4.2214999999999998</v>
      </c>
      <c r="X1368" s="13">
        <v>4.2214999999999998</v>
      </c>
      <c r="Y1368" s="30">
        <v>4.2214999999999998</v>
      </c>
      <c r="Z1368" s="14">
        <v>50.658000000000001</v>
      </c>
      <c r="AA1368" s="13">
        <v>4.2214999999999998</v>
      </c>
      <c r="AB1368" s="13">
        <v>4.2214999999999998</v>
      </c>
      <c r="AC1368" s="42">
        <f t="shared" si="85"/>
        <v>8.4429999999999996</v>
      </c>
      <c r="AD1368" s="42">
        <f t="shared" si="86"/>
        <v>0</v>
      </c>
      <c r="AE1368" s="42">
        <f t="shared" si="87"/>
        <v>0</v>
      </c>
      <c r="AF1368" s="42">
        <f t="shared" si="88"/>
        <v>0</v>
      </c>
    </row>
    <row r="1369" spans="1:32" hidden="1" x14ac:dyDescent="0.15">
      <c r="A1369" s="12" t="s">
        <v>3633</v>
      </c>
      <c r="B1369" s="12">
        <v>55</v>
      </c>
      <c r="C1369" s="12" t="s">
        <v>413</v>
      </c>
      <c r="D1369" s="12" t="s">
        <v>6</v>
      </c>
      <c r="E1369" s="12" t="s">
        <v>6</v>
      </c>
      <c r="F1369" s="12" t="s">
        <v>352</v>
      </c>
      <c r="G1369" s="12" t="s">
        <v>3634</v>
      </c>
      <c r="H1369" s="12" t="s">
        <v>404</v>
      </c>
      <c r="I1369" s="12" t="s">
        <v>404</v>
      </c>
      <c r="J1369" s="12" t="s">
        <v>3635</v>
      </c>
      <c r="K1369" s="12" t="s">
        <v>123</v>
      </c>
      <c r="L1369" s="12" t="s">
        <v>1146</v>
      </c>
      <c r="M1369" s="12" t="s">
        <v>376</v>
      </c>
      <c r="N1369" s="13">
        <v>4.5116820000000004</v>
      </c>
      <c r="O1369" s="13">
        <v>4.5116820000000004</v>
      </c>
      <c r="P1369" s="13">
        <v>4.5116820000000004</v>
      </c>
      <c r="Q1369" s="13">
        <v>4.5116820000000004</v>
      </c>
      <c r="R1369" s="13">
        <v>4.5116820000000004</v>
      </c>
      <c r="S1369" s="13">
        <v>4.5116820000000004</v>
      </c>
      <c r="T1369" s="13">
        <v>4.5116820000000004</v>
      </c>
      <c r="U1369" s="13">
        <v>4.5116820000000004</v>
      </c>
      <c r="V1369" s="13">
        <v>4.5116820000000004</v>
      </c>
      <c r="W1369" s="13">
        <v>4.5116820000000004</v>
      </c>
      <c r="X1369" s="13">
        <v>4.5116820000000004</v>
      </c>
      <c r="Y1369" s="30">
        <v>4.5116820000000004</v>
      </c>
      <c r="Z1369" s="14">
        <v>54.140183999999998</v>
      </c>
      <c r="AA1369" s="13">
        <v>4.5116820000000004</v>
      </c>
      <c r="AB1369" s="13">
        <v>4.5116820000000004</v>
      </c>
      <c r="AC1369" s="42">
        <f t="shared" si="85"/>
        <v>9.0233640000000008</v>
      </c>
      <c r="AD1369" s="42">
        <f t="shared" si="86"/>
        <v>0</v>
      </c>
      <c r="AE1369" s="42">
        <f t="shared" si="87"/>
        <v>0</v>
      </c>
      <c r="AF1369" s="42">
        <f t="shared" si="88"/>
        <v>0</v>
      </c>
    </row>
    <row r="1370" spans="1:32" hidden="1" x14ac:dyDescent="0.15">
      <c r="A1370" s="12" t="s">
        <v>3636</v>
      </c>
      <c r="B1370" s="12">
        <v>55</v>
      </c>
      <c r="C1370" s="12" t="s">
        <v>413</v>
      </c>
      <c r="D1370" s="12" t="s">
        <v>6</v>
      </c>
      <c r="E1370" s="12" t="s">
        <v>6</v>
      </c>
      <c r="F1370" s="12" t="s">
        <v>352</v>
      </c>
      <c r="G1370" s="12" t="s">
        <v>3637</v>
      </c>
      <c r="H1370" s="12" t="s">
        <v>404</v>
      </c>
      <c r="I1370" s="12" t="s">
        <v>404</v>
      </c>
      <c r="J1370" s="12" t="s">
        <v>3585</v>
      </c>
      <c r="K1370" s="12" t="s">
        <v>123</v>
      </c>
      <c r="L1370" s="12" t="s">
        <v>1146</v>
      </c>
      <c r="M1370" s="12" t="s">
        <v>376</v>
      </c>
      <c r="N1370" s="13">
        <v>6.3861670000000004</v>
      </c>
      <c r="O1370" s="13">
        <v>6.3861670000000004</v>
      </c>
      <c r="P1370" s="13">
        <v>6.3861670000000004</v>
      </c>
      <c r="Q1370" s="13">
        <v>6.3861670000000004</v>
      </c>
      <c r="R1370" s="13">
        <v>6.3861670000000004</v>
      </c>
      <c r="S1370" s="13">
        <v>6.3861670000000004</v>
      </c>
      <c r="T1370" s="13">
        <v>6.3861670000000004</v>
      </c>
      <c r="U1370" s="13">
        <v>6.3861670000000004</v>
      </c>
      <c r="V1370" s="13">
        <v>6.3861670000000004</v>
      </c>
      <c r="W1370" s="13">
        <v>6.3861670000000004</v>
      </c>
      <c r="X1370" s="13">
        <v>6.3861670000000004</v>
      </c>
      <c r="Y1370" s="30">
        <v>6.3861670000000004</v>
      </c>
      <c r="Z1370" s="14">
        <v>76.634004000000004</v>
      </c>
      <c r="AA1370" s="13">
        <v>6.3861670000000004</v>
      </c>
      <c r="AB1370" s="13">
        <v>6.3861670000000004</v>
      </c>
      <c r="AC1370" s="42">
        <f t="shared" si="85"/>
        <v>12.772334000000001</v>
      </c>
      <c r="AD1370" s="42">
        <f t="shared" si="86"/>
        <v>0</v>
      </c>
      <c r="AE1370" s="42">
        <f t="shared" si="87"/>
        <v>0</v>
      </c>
      <c r="AF1370" s="42">
        <f t="shared" si="88"/>
        <v>0</v>
      </c>
    </row>
    <row r="1371" spans="1:32" hidden="1" x14ac:dyDescent="0.15">
      <c r="A1371" s="12" t="s">
        <v>3638</v>
      </c>
      <c r="B1371" s="12">
        <v>55</v>
      </c>
      <c r="C1371" s="12" t="s">
        <v>413</v>
      </c>
      <c r="D1371" s="12" t="s">
        <v>6</v>
      </c>
      <c r="E1371" s="12" t="s">
        <v>6</v>
      </c>
      <c r="F1371" s="12" t="s">
        <v>352</v>
      </c>
      <c r="G1371" s="12" t="s">
        <v>3639</v>
      </c>
      <c r="H1371" s="12" t="s">
        <v>404</v>
      </c>
      <c r="I1371" s="12" t="s">
        <v>404</v>
      </c>
      <c r="J1371" s="12" t="s">
        <v>3640</v>
      </c>
      <c r="K1371" s="12" t="s">
        <v>123</v>
      </c>
      <c r="L1371" s="12" t="s">
        <v>1146</v>
      </c>
      <c r="M1371" s="12" t="s">
        <v>376</v>
      </c>
      <c r="N1371" s="13">
        <v>5.5220000000000002</v>
      </c>
      <c r="O1371" s="13">
        <v>5.5220000000000002</v>
      </c>
      <c r="P1371" s="13">
        <v>5.5220000000000002</v>
      </c>
      <c r="Q1371" s="13">
        <v>5.5220000000000002</v>
      </c>
      <c r="R1371" s="13">
        <v>5.5220000000000002</v>
      </c>
      <c r="S1371" s="13">
        <v>5.5220000000000002</v>
      </c>
      <c r="T1371" s="13">
        <v>5.5220000000000002</v>
      </c>
      <c r="U1371" s="13">
        <v>5.5220000000000002</v>
      </c>
      <c r="V1371" s="13">
        <v>5.5220000000000002</v>
      </c>
      <c r="W1371" s="13">
        <v>5.5220000000000002</v>
      </c>
      <c r="X1371" s="13">
        <v>5.5220000000000002</v>
      </c>
      <c r="Y1371" s="30">
        <v>5.5220000000000002</v>
      </c>
      <c r="Z1371" s="14">
        <v>66.263999999999996</v>
      </c>
      <c r="AA1371" s="13">
        <v>5.5220000000000002</v>
      </c>
      <c r="AB1371" s="13">
        <v>5.5220000000000002</v>
      </c>
      <c r="AC1371" s="42">
        <f t="shared" si="85"/>
        <v>11.044</v>
      </c>
      <c r="AD1371" s="42">
        <f t="shared" si="86"/>
        <v>0</v>
      </c>
      <c r="AE1371" s="42">
        <f t="shared" si="87"/>
        <v>0</v>
      </c>
      <c r="AF1371" s="42">
        <f t="shared" si="88"/>
        <v>0</v>
      </c>
    </row>
    <row r="1372" spans="1:32" hidden="1" x14ac:dyDescent="0.15">
      <c r="A1372" s="12" t="s">
        <v>3641</v>
      </c>
      <c r="B1372" s="12">
        <v>55</v>
      </c>
      <c r="C1372" s="12" t="s">
        <v>413</v>
      </c>
      <c r="D1372" s="12" t="s">
        <v>6</v>
      </c>
      <c r="E1372" s="12" t="s">
        <v>6</v>
      </c>
      <c r="F1372" s="12" t="s">
        <v>352</v>
      </c>
      <c r="G1372" s="12" t="s">
        <v>3642</v>
      </c>
      <c r="H1372" s="12" t="s">
        <v>404</v>
      </c>
      <c r="I1372" s="12" t="s">
        <v>404</v>
      </c>
      <c r="J1372" s="12" t="s">
        <v>174</v>
      </c>
      <c r="K1372" s="12" t="s">
        <v>174</v>
      </c>
      <c r="L1372" s="12" t="s">
        <v>403</v>
      </c>
      <c r="M1372" s="12" t="s">
        <v>376</v>
      </c>
      <c r="N1372" s="13">
        <v>5.2370000000000001</v>
      </c>
      <c r="O1372" s="13">
        <v>5.2370000000000001</v>
      </c>
      <c r="P1372" s="13">
        <v>5.2370000000000001</v>
      </c>
      <c r="Q1372" s="13">
        <v>5.2370000000000001</v>
      </c>
      <c r="R1372" s="13">
        <v>5.2370000000000001</v>
      </c>
      <c r="S1372" s="13">
        <v>5.2370000000000001</v>
      </c>
      <c r="T1372" s="13">
        <v>5.2370000000000001</v>
      </c>
      <c r="U1372" s="13">
        <v>5.2370000000000001</v>
      </c>
      <c r="V1372" s="13">
        <v>5.2370000000000001</v>
      </c>
      <c r="W1372" s="13">
        <v>5.2370000000000001</v>
      </c>
      <c r="X1372" s="13">
        <v>5.2370000000000001</v>
      </c>
      <c r="Y1372" s="30">
        <v>5.2370000000000001</v>
      </c>
      <c r="Z1372" s="14">
        <v>62.844000000000001</v>
      </c>
      <c r="AA1372" s="13">
        <v>5.2370000000000001</v>
      </c>
      <c r="AB1372" s="13">
        <v>5.2370000000000001</v>
      </c>
      <c r="AC1372" s="42">
        <f t="shared" si="85"/>
        <v>10.474</v>
      </c>
      <c r="AD1372" s="42">
        <f t="shared" si="86"/>
        <v>0</v>
      </c>
      <c r="AE1372" s="42">
        <f t="shared" si="87"/>
        <v>0</v>
      </c>
      <c r="AF1372" s="42">
        <f t="shared" si="88"/>
        <v>0</v>
      </c>
    </row>
    <row r="1373" spans="1:32" hidden="1" x14ac:dyDescent="0.15">
      <c r="A1373" s="12" t="s">
        <v>3643</v>
      </c>
      <c r="B1373" s="12">
        <v>55</v>
      </c>
      <c r="C1373" s="12" t="s">
        <v>413</v>
      </c>
      <c r="D1373" s="12" t="s">
        <v>6</v>
      </c>
      <c r="E1373" s="12" t="s">
        <v>6</v>
      </c>
      <c r="F1373" s="12" t="s">
        <v>352</v>
      </c>
      <c r="G1373" s="12" t="s">
        <v>3644</v>
      </c>
      <c r="H1373" s="12" t="s">
        <v>404</v>
      </c>
      <c r="I1373" s="12" t="s">
        <v>404</v>
      </c>
      <c r="J1373" s="12" t="s">
        <v>3645</v>
      </c>
      <c r="K1373" s="12" t="s">
        <v>123</v>
      </c>
      <c r="L1373" s="12" t="s">
        <v>1146</v>
      </c>
      <c r="M1373" s="12" t="s">
        <v>376</v>
      </c>
      <c r="N1373" s="13">
        <v>8.2220359999999992</v>
      </c>
      <c r="O1373" s="13">
        <v>8.2220359999999992</v>
      </c>
      <c r="P1373" s="13">
        <v>8.2220359999999992</v>
      </c>
      <c r="Q1373" s="13">
        <v>8.2220359999999992</v>
      </c>
      <c r="R1373" s="13">
        <v>8.2220359999999992</v>
      </c>
      <c r="S1373" s="13">
        <v>8.2220359999999992</v>
      </c>
      <c r="T1373" s="13">
        <v>8.2220359999999992</v>
      </c>
      <c r="U1373" s="13">
        <v>8.2220359999999992</v>
      </c>
      <c r="V1373" s="13">
        <v>8.2220359999999992</v>
      </c>
      <c r="W1373" s="13">
        <v>8.2220359999999992</v>
      </c>
      <c r="X1373" s="13">
        <v>8.2220359999999992</v>
      </c>
      <c r="Y1373" s="30">
        <v>8.2220359999999992</v>
      </c>
      <c r="Z1373" s="14">
        <v>98.664432000000005</v>
      </c>
      <c r="AA1373" s="13">
        <v>8.2220359999999992</v>
      </c>
      <c r="AB1373" s="13">
        <v>8.2220359999999992</v>
      </c>
      <c r="AC1373" s="42">
        <f t="shared" si="85"/>
        <v>16.444071999999998</v>
      </c>
      <c r="AD1373" s="42">
        <f t="shared" si="86"/>
        <v>0</v>
      </c>
      <c r="AE1373" s="42">
        <f t="shared" si="87"/>
        <v>0</v>
      </c>
      <c r="AF1373" s="42">
        <f t="shared" si="88"/>
        <v>0</v>
      </c>
    </row>
    <row r="1374" spans="1:32" hidden="1" x14ac:dyDescent="0.15">
      <c r="A1374" s="12" t="s">
        <v>3646</v>
      </c>
      <c r="B1374" s="12">
        <v>55</v>
      </c>
      <c r="C1374" s="12" t="s">
        <v>413</v>
      </c>
      <c r="D1374" s="12" t="s">
        <v>6</v>
      </c>
      <c r="E1374" s="12" t="s">
        <v>6</v>
      </c>
      <c r="F1374" s="12" t="s">
        <v>352</v>
      </c>
      <c r="G1374" s="12" t="s">
        <v>3647</v>
      </c>
      <c r="H1374" s="12" t="s">
        <v>404</v>
      </c>
      <c r="I1374" s="12" t="s">
        <v>404</v>
      </c>
      <c r="J1374" s="12" t="s">
        <v>3648</v>
      </c>
      <c r="K1374" s="12" t="s">
        <v>123</v>
      </c>
      <c r="L1374" s="12" t="s">
        <v>1146</v>
      </c>
      <c r="M1374" s="12" t="s">
        <v>376</v>
      </c>
      <c r="N1374" s="13">
        <v>6.3620359999999998</v>
      </c>
      <c r="O1374" s="13">
        <v>6.3620359999999998</v>
      </c>
      <c r="P1374" s="13">
        <v>6.3620359999999998</v>
      </c>
      <c r="Q1374" s="13">
        <v>6.3620359999999998</v>
      </c>
      <c r="R1374" s="13">
        <v>6.3620359999999998</v>
      </c>
      <c r="S1374" s="13">
        <v>6.3620359999999998</v>
      </c>
      <c r="T1374" s="13">
        <v>6.3620359999999998</v>
      </c>
      <c r="U1374" s="13">
        <v>6.3620359999999998</v>
      </c>
      <c r="V1374" s="13">
        <v>6.3620359999999998</v>
      </c>
      <c r="W1374" s="13">
        <v>6.3620359999999998</v>
      </c>
      <c r="X1374" s="13">
        <v>6.3620359999999998</v>
      </c>
      <c r="Y1374" s="30">
        <v>6.3620359999999998</v>
      </c>
      <c r="Z1374" s="14">
        <v>76.344431999999998</v>
      </c>
      <c r="AA1374" s="13">
        <v>6.3620359999999998</v>
      </c>
      <c r="AB1374" s="13">
        <v>6.3620359999999998</v>
      </c>
      <c r="AC1374" s="42">
        <f t="shared" si="85"/>
        <v>12.724072</v>
      </c>
      <c r="AD1374" s="42">
        <f t="shared" si="86"/>
        <v>0</v>
      </c>
      <c r="AE1374" s="42">
        <f t="shared" si="87"/>
        <v>0</v>
      </c>
      <c r="AF1374" s="42">
        <f t="shared" si="88"/>
        <v>0</v>
      </c>
    </row>
    <row r="1375" spans="1:32" hidden="1" x14ac:dyDescent="0.15">
      <c r="A1375" s="12" t="s">
        <v>3649</v>
      </c>
      <c r="B1375" s="12">
        <v>55</v>
      </c>
      <c r="C1375" s="12" t="s">
        <v>413</v>
      </c>
      <c r="D1375" s="12" t="s">
        <v>6</v>
      </c>
      <c r="E1375" s="12" t="s">
        <v>6</v>
      </c>
      <c r="F1375" s="12" t="s">
        <v>352</v>
      </c>
      <c r="G1375" s="12" t="s">
        <v>3650</v>
      </c>
      <c r="H1375" s="12" t="s">
        <v>404</v>
      </c>
      <c r="I1375" s="12" t="s">
        <v>404</v>
      </c>
      <c r="J1375" s="12" t="s">
        <v>141</v>
      </c>
      <c r="K1375" s="12" t="s">
        <v>141</v>
      </c>
      <c r="L1375" s="12" t="s">
        <v>602</v>
      </c>
      <c r="M1375" s="12" t="s">
        <v>376</v>
      </c>
      <c r="N1375" s="13">
        <v>4.2214999999999998</v>
      </c>
      <c r="O1375" s="13">
        <v>4.2214999999999998</v>
      </c>
      <c r="P1375" s="13">
        <v>4.2214999999999998</v>
      </c>
      <c r="Q1375" s="13">
        <v>4.2214999999999998</v>
      </c>
      <c r="R1375" s="13">
        <v>4.2214999999999998</v>
      </c>
      <c r="S1375" s="13">
        <v>4.2214999999999998</v>
      </c>
      <c r="T1375" s="13">
        <v>4.2214999999999998</v>
      </c>
      <c r="U1375" s="13">
        <v>4.2214999999999998</v>
      </c>
      <c r="V1375" s="13">
        <v>4.2214999999999998</v>
      </c>
      <c r="W1375" s="13">
        <v>4.2214999999999998</v>
      </c>
      <c r="X1375" s="13">
        <v>4.2214999999999998</v>
      </c>
      <c r="Y1375" s="30">
        <v>4.2214999999999998</v>
      </c>
      <c r="Z1375" s="14">
        <v>50.658000000000001</v>
      </c>
      <c r="AA1375" s="13">
        <v>4.2214999999999998</v>
      </c>
      <c r="AB1375" s="13">
        <v>4.2214999999999998</v>
      </c>
      <c r="AC1375" s="42">
        <f t="shared" si="85"/>
        <v>8.4429999999999996</v>
      </c>
      <c r="AD1375" s="42">
        <f t="shared" si="86"/>
        <v>0</v>
      </c>
      <c r="AE1375" s="42">
        <f t="shared" si="87"/>
        <v>0</v>
      </c>
      <c r="AF1375" s="42">
        <f t="shared" si="88"/>
        <v>0</v>
      </c>
    </row>
    <row r="1376" spans="1:32" hidden="1" x14ac:dyDescent="0.15">
      <c r="A1376" s="12" t="s">
        <v>3651</v>
      </c>
      <c r="B1376" s="12">
        <v>55</v>
      </c>
      <c r="C1376" s="12" t="s">
        <v>413</v>
      </c>
      <c r="D1376" s="12" t="s">
        <v>6</v>
      </c>
      <c r="E1376" s="12" t="s">
        <v>6</v>
      </c>
      <c r="F1376" s="12" t="s">
        <v>352</v>
      </c>
      <c r="G1376" s="12" t="s">
        <v>3652</v>
      </c>
      <c r="H1376" s="12" t="s">
        <v>404</v>
      </c>
      <c r="I1376" s="12" t="s">
        <v>404</v>
      </c>
      <c r="J1376" s="12" t="s">
        <v>143</v>
      </c>
      <c r="K1376" s="12" t="s">
        <v>143</v>
      </c>
      <c r="L1376" s="12" t="s">
        <v>1146</v>
      </c>
      <c r="M1376" s="12" t="s">
        <v>376</v>
      </c>
      <c r="N1376" s="13">
        <v>3.4628999999999999</v>
      </c>
      <c r="O1376" s="13">
        <v>3.4628999999999999</v>
      </c>
      <c r="P1376" s="13">
        <v>3.4628999999999999</v>
      </c>
      <c r="Q1376" s="13">
        <v>3.4628999999999999</v>
      </c>
      <c r="R1376" s="13">
        <v>3.4628999999999999</v>
      </c>
      <c r="S1376" s="13">
        <v>3.4628999999999999</v>
      </c>
      <c r="T1376" s="13">
        <v>3.4628999999999999</v>
      </c>
      <c r="U1376" s="13">
        <v>3.4628999999999999</v>
      </c>
      <c r="V1376" s="13">
        <v>3.4628999999999999</v>
      </c>
      <c r="W1376" s="13">
        <v>3.4628999999999999</v>
      </c>
      <c r="X1376" s="13">
        <v>3.4628999999999999</v>
      </c>
      <c r="Y1376" s="30">
        <v>3.4628999999999999</v>
      </c>
      <c r="Z1376" s="14">
        <v>41.5548</v>
      </c>
      <c r="AA1376" s="13">
        <v>3.4628999999999999</v>
      </c>
      <c r="AB1376" s="13">
        <v>3.4628999999999999</v>
      </c>
      <c r="AC1376" s="42">
        <f t="shared" si="85"/>
        <v>6.9257999999999997</v>
      </c>
      <c r="AD1376" s="42">
        <f t="shared" si="86"/>
        <v>0</v>
      </c>
      <c r="AE1376" s="42">
        <f t="shared" si="87"/>
        <v>0</v>
      </c>
      <c r="AF1376" s="42">
        <f t="shared" si="88"/>
        <v>0</v>
      </c>
    </row>
    <row r="1377" spans="1:32" hidden="1" x14ac:dyDescent="0.15">
      <c r="A1377" s="12" t="s">
        <v>3653</v>
      </c>
      <c r="B1377" s="12">
        <v>55</v>
      </c>
      <c r="C1377" s="12" t="s">
        <v>413</v>
      </c>
      <c r="D1377" s="12" t="s">
        <v>6</v>
      </c>
      <c r="E1377" s="12" t="s">
        <v>6</v>
      </c>
      <c r="F1377" s="12" t="s">
        <v>352</v>
      </c>
      <c r="G1377" s="12" t="s">
        <v>3654</v>
      </c>
      <c r="H1377" s="12" t="s">
        <v>404</v>
      </c>
      <c r="I1377" s="12" t="s">
        <v>404</v>
      </c>
      <c r="J1377" s="12" t="s">
        <v>192</v>
      </c>
      <c r="K1377" s="12" t="s">
        <v>192</v>
      </c>
      <c r="L1377" s="12" t="s">
        <v>403</v>
      </c>
      <c r="M1377" s="12" t="s">
        <v>376</v>
      </c>
      <c r="N1377" s="13">
        <v>11.387449999999999</v>
      </c>
      <c r="O1377" s="13">
        <v>11.387449999999999</v>
      </c>
      <c r="P1377" s="13">
        <v>11.387449999999999</v>
      </c>
      <c r="Q1377" s="13">
        <v>11.387449999999999</v>
      </c>
      <c r="R1377" s="13">
        <v>11.387449999999999</v>
      </c>
      <c r="S1377" s="13">
        <v>11.387449999999999</v>
      </c>
      <c r="T1377" s="13">
        <v>11.387449999999999</v>
      </c>
      <c r="U1377" s="13">
        <v>11.387449999999999</v>
      </c>
      <c r="V1377" s="13">
        <v>11.387449999999999</v>
      </c>
      <c r="W1377" s="13">
        <v>11.387449999999999</v>
      </c>
      <c r="X1377" s="13">
        <v>11.387449999999999</v>
      </c>
      <c r="Y1377" s="30">
        <v>11.387449999999999</v>
      </c>
      <c r="Z1377" s="14">
        <v>136.64940000000001</v>
      </c>
      <c r="AA1377" s="13">
        <v>11.387449999999999</v>
      </c>
      <c r="AB1377" s="13">
        <v>11.387449999999999</v>
      </c>
      <c r="AC1377" s="42">
        <f t="shared" si="85"/>
        <v>22.774899999999999</v>
      </c>
      <c r="AD1377" s="42">
        <f t="shared" si="86"/>
        <v>0</v>
      </c>
      <c r="AE1377" s="42">
        <f t="shared" si="87"/>
        <v>0</v>
      </c>
      <c r="AF1377" s="42">
        <f t="shared" si="88"/>
        <v>0</v>
      </c>
    </row>
    <row r="1378" spans="1:32" hidden="1" x14ac:dyDescent="0.15">
      <c r="A1378" s="12" t="s">
        <v>3655</v>
      </c>
      <c r="B1378" s="12">
        <v>55</v>
      </c>
      <c r="C1378" s="12" t="s">
        <v>413</v>
      </c>
      <c r="D1378" s="12" t="s">
        <v>6</v>
      </c>
      <c r="E1378" s="12" t="s">
        <v>6</v>
      </c>
      <c r="F1378" s="12" t="s">
        <v>352</v>
      </c>
      <c r="G1378" s="12" t="s">
        <v>3656</v>
      </c>
      <c r="H1378" s="12" t="s">
        <v>404</v>
      </c>
      <c r="I1378" s="12" t="s">
        <v>404</v>
      </c>
      <c r="J1378" s="12" t="s">
        <v>192</v>
      </c>
      <c r="K1378" s="12" t="s">
        <v>192</v>
      </c>
      <c r="L1378" s="12" t="s">
        <v>403</v>
      </c>
      <c r="M1378" s="12" t="s">
        <v>376</v>
      </c>
      <c r="N1378" s="13">
        <v>1.037512</v>
      </c>
      <c r="O1378" s="13">
        <v>1.037512</v>
      </c>
      <c r="P1378" s="13">
        <v>1.037512</v>
      </c>
      <c r="Q1378" s="13">
        <v>1.037512</v>
      </c>
      <c r="R1378" s="13">
        <v>1.037512</v>
      </c>
      <c r="S1378" s="13">
        <v>1.037512</v>
      </c>
      <c r="T1378" s="13">
        <v>1.037512</v>
      </c>
      <c r="U1378" s="13">
        <v>1.037512</v>
      </c>
      <c r="V1378" s="13">
        <v>1.037512</v>
      </c>
      <c r="W1378" s="13">
        <v>1.037512</v>
      </c>
      <c r="X1378" s="13">
        <v>1.037512</v>
      </c>
      <c r="Y1378" s="30">
        <v>1.037512</v>
      </c>
      <c r="Z1378" s="14">
        <v>12.450144</v>
      </c>
      <c r="AA1378" s="13">
        <v>1.037512</v>
      </c>
      <c r="AB1378" s="13">
        <v>1.037512</v>
      </c>
      <c r="AC1378" s="42">
        <f t="shared" si="85"/>
        <v>2.075024</v>
      </c>
      <c r="AD1378" s="42">
        <f t="shared" si="86"/>
        <v>0</v>
      </c>
      <c r="AE1378" s="42">
        <f t="shared" si="87"/>
        <v>0</v>
      </c>
      <c r="AF1378" s="42">
        <f t="shared" si="88"/>
        <v>0</v>
      </c>
    </row>
    <row r="1379" spans="1:32" hidden="1" x14ac:dyDescent="0.15">
      <c r="A1379" s="12" t="s">
        <v>3657</v>
      </c>
      <c r="B1379" s="12">
        <v>55</v>
      </c>
      <c r="C1379" s="12" t="s">
        <v>413</v>
      </c>
      <c r="D1379" s="12" t="s">
        <v>6</v>
      </c>
      <c r="E1379" s="12" t="s">
        <v>6</v>
      </c>
      <c r="F1379" s="12" t="s">
        <v>352</v>
      </c>
      <c r="G1379" s="12" t="s">
        <v>3658</v>
      </c>
      <c r="H1379" s="12" t="s">
        <v>404</v>
      </c>
      <c r="I1379" s="12" t="s">
        <v>404</v>
      </c>
      <c r="J1379" s="12" t="s">
        <v>3146</v>
      </c>
      <c r="K1379" s="12" t="s">
        <v>1133</v>
      </c>
      <c r="L1379" s="12" t="s">
        <v>478</v>
      </c>
      <c r="M1379" s="12" t="s">
        <v>376</v>
      </c>
      <c r="N1379" s="13">
        <v>5.6258359999999996</v>
      </c>
      <c r="O1379" s="13">
        <v>5.6258359999999996</v>
      </c>
      <c r="P1379" s="13">
        <v>5.6258359999999996</v>
      </c>
      <c r="Q1379" s="13">
        <v>5.6258359999999996</v>
      </c>
      <c r="R1379" s="13">
        <v>5.6258359999999996</v>
      </c>
      <c r="S1379" s="13">
        <v>5.6258359999999996</v>
      </c>
      <c r="T1379" s="13">
        <v>5.6258359999999996</v>
      </c>
      <c r="U1379" s="13">
        <v>5.6258359999999996</v>
      </c>
      <c r="V1379" s="13">
        <v>5.6258359999999996</v>
      </c>
      <c r="W1379" s="13">
        <v>5.6258359999999996</v>
      </c>
      <c r="X1379" s="13">
        <v>5.6258359999999996</v>
      </c>
      <c r="Y1379" s="30">
        <v>5.6258359999999996</v>
      </c>
      <c r="Z1379" s="14">
        <v>67.510031999999995</v>
      </c>
      <c r="AA1379" s="13">
        <v>5.6258359999999996</v>
      </c>
      <c r="AB1379" s="13">
        <v>5.6258359999999996</v>
      </c>
      <c r="AC1379" s="42">
        <f t="shared" si="85"/>
        <v>11.251671999999999</v>
      </c>
      <c r="AD1379" s="42">
        <f t="shared" si="86"/>
        <v>0</v>
      </c>
      <c r="AE1379" s="42">
        <f t="shared" si="87"/>
        <v>0</v>
      </c>
      <c r="AF1379" s="42">
        <f t="shared" si="88"/>
        <v>0</v>
      </c>
    </row>
    <row r="1380" spans="1:32" hidden="1" x14ac:dyDescent="0.15">
      <c r="A1380" s="12" t="s">
        <v>3659</v>
      </c>
      <c r="B1380" s="12">
        <v>55</v>
      </c>
      <c r="C1380" s="12" t="s">
        <v>413</v>
      </c>
      <c r="D1380" s="12" t="s">
        <v>6</v>
      </c>
      <c r="E1380" s="12" t="s">
        <v>6</v>
      </c>
      <c r="F1380" s="12" t="s">
        <v>352</v>
      </c>
      <c r="G1380" s="12" t="s">
        <v>3660</v>
      </c>
      <c r="H1380" s="12" t="s">
        <v>404</v>
      </c>
      <c r="I1380" s="12" t="s">
        <v>404</v>
      </c>
      <c r="J1380" s="12" t="s">
        <v>3661</v>
      </c>
      <c r="K1380" s="12" t="s">
        <v>3661</v>
      </c>
      <c r="L1380" s="12" t="s">
        <v>403</v>
      </c>
      <c r="M1380" s="12" t="s">
        <v>358</v>
      </c>
      <c r="N1380" s="13">
        <v>7.3332499999999996</v>
      </c>
      <c r="O1380" s="13">
        <v>7.3332499999999996</v>
      </c>
      <c r="P1380" s="13">
        <v>7.3332499999999996</v>
      </c>
      <c r="Q1380" s="13">
        <v>7.3332499999999996</v>
      </c>
      <c r="R1380" s="13">
        <v>7.3332499999999996</v>
      </c>
      <c r="S1380" s="13">
        <v>7.3332499999999996</v>
      </c>
      <c r="T1380" s="13">
        <v>7.3332499999999996</v>
      </c>
      <c r="U1380" s="13">
        <v>7.3332499999999996</v>
      </c>
      <c r="V1380" s="13">
        <v>7.3332499999999996</v>
      </c>
      <c r="W1380" s="13">
        <v>7.3332499999999996</v>
      </c>
      <c r="X1380" s="13">
        <v>7.3332499999999996</v>
      </c>
      <c r="Y1380" s="30">
        <v>7.3332499999999996</v>
      </c>
      <c r="Z1380" s="14">
        <v>87.998999999999995</v>
      </c>
      <c r="AA1380" s="13">
        <v>7.3332499999999996</v>
      </c>
      <c r="AB1380" s="13">
        <v>7.3332499999999996</v>
      </c>
      <c r="AC1380" s="42">
        <f t="shared" si="85"/>
        <v>14.666499999999999</v>
      </c>
      <c r="AD1380" s="42">
        <f t="shared" si="86"/>
        <v>0</v>
      </c>
      <c r="AE1380" s="42">
        <f t="shared" si="87"/>
        <v>0</v>
      </c>
      <c r="AF1380" s="42">
        <f t="shared" si="88"/>
        <v>0</v>
      </c>
    </row>
    <row r="1381" spans="1:32" hidden="1" x14ac:dyDescent="0.15">
      <c r="A1381" s="12" t="s">
        <v>3662</v>
      </c>
      <c r="B1381" s="12">
        <v>55</v>
      </c>
      <c r="C1381" s="12" t="s">
        <v>413</v>
      </c>
      <c r="D1381" s="12" t="s">
        <v>6</v>
      </c>
      <c r="E1381" s="12" t="s">
        <v>6</v>
      </c>
      <c r="F1381" s="12" t="s">
        <v>352</v>
      </c>
      <c r="G1381" s="12" t="s">
        <v>3663</v>
      </c>
      <c r="H1381" s="12" t="s">
        <v>404</v>
      </c>
      <c r="I1381" s="12" t="s">
        <v>404</v>
      </c>
      <c r="J1381" s="12" t="s">
        <v>3664</v>
      </c>
      <c r="K1381" s="12" t="s">
        <v>3664</v>
      </c>
      <c r="L1381" s="12" t="s">
        <v>403</v>
      </c>
      <c r="M1381" s="12" t="s">
        <v>358</v>
      </c>
      <c r="N1381" s="13">
        <v>8.9849999999999994</v>
      </c>
      <c r="O1381" s="13">
        <v>8.9849999999999994</v>
      </c>
      <c r="P1381" s="13">
        <v>8.9849999999999994</v>
      </c>
      <c r="Q1381" s="13">
        <v>8.9849999999999994</v>
      </c>
      <c r="R1381" s="13">
        <v>8.9849999999999994</v>
      </c>
      <c r="S1381" s="13">
        <v>8.9849999999999994</v>
      </c>
      <c r="T1381" s="13">
        <v>8.9849999999999994</v>
      </c>
      <c r="U1381" s="13">
        <v>8.9849999999999994</v>
      </c>
      <c r="V1381" s="13">
        <v>8.9849999999999994</v>
      </c>
      <c r="W1381" s="13">
        <v>8.9849999999999994</v>
      </c>
      <c r="X1381" s="13">
        <v>8.9849999999999994</v>
      </c>
      <c r="Y1381" s="30">
        <v>8.9849999999999994</v>
      </c>
      <c r="Z1381" s="14">
        <v>107.82</v>
      </c>
      <c r="AA1381" s="13">
        <v>8.9849999999999994</v>
      </c>
      <c r="AB1381" s="13">
        <v>8.9849999999999994</v>
      </c>
      <c r="AC1381" s="42">
        <f t="shared" si="85"/>
        <v>17.97</v>
      </c>
      <c r="AD1381" s="42">
        <f t="shared" si="86"/>
        <v>0</v>
      </c>
      <c r="AE1381" s="42">
        <f t="shared" si="87"/>
        <v>0</v>
      </c>
      <c r="AF1381" s="42">
        <f t="shared" si="88"/>
        <v>0</v>
      </c>
    </row>
    <row r="1382" spans="1:32" hidden="1" x14ac:dyDescent="0.15">
      <c r="A1382" s="12" t="s">
        <v>3665</v>
      </c>
      <c r="B1382" s="12">
        <v>55</v>
      </c>
      <c r="C1382" s="12" t="s">
        <v>413</v>
      </c>
      <c r="D1382" s="12" t="s">
        <v>6</v>
      </c>
      <c r="E1382" s="12" t="s">
        <v>6</v>
      </c>
      <c r="F1382" s="12" t="s">
        <v>352</v>
      </c>
      <c r="G1382" s="12" t="s">
        <v>3666</v>
      </c>
      <c r="H1382" s="12" t="s">
        <v>404</v>
      </c>
      <c r="I1382" s="12" t="s">
        <v>404</v>
      </c>
      <c r="J1382" s="12" t="s">
        <v>3664</v>
      </c>
      <c r="K1382" s="12" t="s">
        <v>3664</v>
      </c>
      <c r="L1382" s="12" t="s">
        <v>403</v>
      </c>
      <c r="M1382" s="12" t="s">
        <v>358</v>
      </c>
      <c r="N1382" s="13">
        <v>0.83299999999999996</v>
      </c>
      <c r="O1382" s="13">
        <v>0.83299999999999996</v>
      </c>
      <c r="P1382" s="13">
        <v>0.83299999999999996</v>
      </c>
      <c r="Q1382" s="13">
        <v>0.83299999999999996</v>
      </c>
      <c r="R1382" s="13">
        <v>0.83299999999999996</v>
      </c>
      <c r="S1382" s="13">
        <v>0.83299999999999996</v>
      </c>
      <c r="T1382" s="13">
        <v>0.83299999999999996</v>
      </c>
      <c r="U1382" s="13">
        <v>0.83299999999999996</v>
      </c>
      <c r="V1382" s="13">
        <v>0.83299999999999996</v>
      </c>
      <c r="W1382" s="13">
        <v>0.83299999999999996</v>
      </c>
      <c r="X1382" s="13">
        <v>0.83299999999999996</v>
      </c>
      <c r="Y1382" s="30">
        <v>0.83299999999999996</v>
      </c>
      <c r="Z1382" s="14">
        <v>9.9960000000000004</v>
      </c>
      <c r="AA1382" s="13">
        <v>0.83299999999999996</v>
      </c>
      <c r="AB1382" s="13">
        <v>0.83299999999999996</v>
      </c>
      <c r="AC1382" s="42">
        <f t="shared" si="85"/>
        <v>1.6659999999999999</v>
      </c>
      <c r="AD1382" s="42">
        <f t="shared" si="86"/>
        <v>0</v>
      </c>
      <c r="AE1382" s="42">
        <f t="shared" si="87"/>
        <v>0</v>
      </c>
      <c r="AF1382" s="42">
        <f t="shared" si="88"/>
        <v>0</v>
      </c>
    </row>
    <row r="1383" spans="1:32" hidden="1" x14ac:dyDescent="0.15">
      <c r="A1383" s="12" t="s">
        <v>3667</v>
      </c>
      <c r="B1383" s="12">
        <v>55</v>
      </c>
      <c r="C1383" s="12" t="s">
        <v>413</v>
      </c>
      <c r="D1383" s="12" t="s">
        <v>6</v>
      </c>
      <c r="E1383" s="12" t="s">
        <v>6</v>
      </c>
      <c r="F1383" s="12" t="s">
        <v>352</v>
      </c>
      <c r="G1383" s="12" t="s">
        <v>3668</v>
      </c>
      <c r="H1383" s="12" t="s">
        <v>404</v>
      </c>
      <c r="I1383" s="12" t="s">
        <v>404</v>
      </c>
      <c r="J1383" s="12" t="s">
        <v>167</v>
      </c>
      <c r="K1383" s="12" t="s">
        <v>167</v>
      </c>
      <c r="L1383" s="12" t="s">
        <v>403</v>
      </c>
      <c r="M1383" s="12" t="s">
        <v>376</v>
      </c>
      <c r="N1383" s="13">
        <v>3.0659999999999998</v>
      </c>
      <c r="O1383" s="13">
        <v>3.0659999999999998</v>
      </c>
      <c r="P1383" s="13">
        <v>3.0659999999999998</v>
      </c>
      <c r="Q1383" s="13">
        <v>3.0659999999999998</v>
      </c>
      <c r="R1383" s="13">
        <v>3.0659999999999998</v>
      </c>
      <c r="S1383" s="13">
        <v>3.0659999999999998</v>
      </c>
      <c r="T1383" s="13">
        <v>3.0659999999999998</v>
      </c>
      <c r="U1383" s="13">
        <v>3.0659999999999998</v>
      </c>
      <c r="V1383" s="13">
        <v>3.0659999999999998</v>
      </c>
      <c r="W1383" s="13">
        <v>3.0659999999999998</v>
      </c>
      <c r="X1383" s="13">
        <v>3.0659999999999998</v>
      </c>
      <c r="Y1383" s="30">
        <v>3.0659999999999998</v>
      </c>
      <c r="Z1383" s="14">
        <v>36.792000000000002</v>
      </c>
      <c r="AA1383" s="13">
        <v>3.0659999999999998</v>
      </c>
      <c r="AB1383" s="13">
        <v>3.0659999999999998</v>
      </c>
      <c r="AC1383" s="42">
        <f t="shared" si="85"/>
        <v>6.1319999999999997</v>
      </c>
      <c r="AD1383" s="42">
        <f t="shared" si="86"/>
        <v>0</v>
      </c>
      <c r="AE1383" s="42">
        <f t="shared" si="87"/>
        <v>0</v>
      </c>
      <c r="AF1383" s="42">
        <f t="shared" si="88"/>
        <v>0</v>
      </c>
    </row>
    <row r="1384" spans="1:32" hidden="1" x14ac:dyDescent="0.15">
      <c r="A1384" s="12" t="s">
        <v>3669</v>
      </c>
      <c r="B1384" s="12">
        <v>55</v>
      </c>
      <c r="C1384" s="12" t="s">
        <v>413</v>
      </c>
      <c r="D1384" s="12" t="s">
        <v>6</v>
      </c>
      <c r="E1384" s="12" t="s">
        <v>6</v>
      </c>
      <c r="F1384" s="12" t="s">
        <v>352</v>
      </c>
      <c r="G1384" s="12" t="s">
        <v>3670</v>
      </c>
      <c r="H1384" s="12" t="s">
        <v>404</v>
      </c>
      <c r="I1384" s="12" t="s">
        <v>404</v>
      </c>
      <c r="J1384" s="12" t="s">
        <v>3671</v>
      </c>
      <c r="K1384" s="12" t="s">
        <v>123</v>
      </c>
      <c r="L1384" s="12" t="s">
        <v>1146</v>
      </c>
      <c r="M1384" s="12" t="s">
        <v>376</v>
      </c>
      <c r="N1384" s="13">
        <v>283.44188000000003</v>
      </c>
      <c r="O1384" s="13">
        <v>283.44188000000003</v>
      </c>
      <c r="P1384" s="13">
        <v>283.44188000000003</v>
      </c>
      <c r="Q1384" s="13">
        <v>283.44188000000003</v>
      </c>
      <c r="R1384" s="13">
        <v>283.44188000000003</v>
      </c>
      <c r="S1384" s="13">
        <v>283.44188000000003</v>
      </c>
      <c r="T1384" s="13">
        <v>283.44188000000003</v>
      </c>
      <c r="U1384" s="13">
        <v>283.44188000000003</v>
      </c>
      <c r="V1384" s="13">
        <v>283.44188000000003</v>
      </c>
      <c r="W1384" s="13">
        <v>287.94188000000003</v>
      </c>
      <c r="X1384" s="13">
        <v>283.44188000000003</v>
      </c>
      <c r="Y1384" s="30">
        <v>284.94188000000003</v>
      </c>
      <c r="Z1384" s="14">
        <v>3407.3025600000001</v>
      </c>
      <c r="AA1384" s="13">
        <v>280.961974</v>
      </c>
      <c r="AB1384" s="13">
        <v>277.315967</v>
      </c>
      <c r="AC1384" s="42">
        <f t="shared" si="85"/>
        <v>558.27794100000006</v>
      </c>
      <c r="AD1384" s="42">
        <f t="shared" si="86"/>
        <v>-2.4799060000000281</v>
      </c>
      <c r="AE1384" s="42">
        <f t="shared" si="87"/>
        <v>-6.1259130000000255</v>
      </c>
      <c r="AF1384" s="42">
        <f t="shared" si="88"/>
        <v>-8.6058190000000536</v>
      </c>
    </row>
    <row r="1385" spans="1:32" hidden="1" x14ac:dyDescent="0.15">
      <c r="A1385" s="12" t="s">
        <v>3672</v>
      </c>
      <c r="B1385" s="12">
        <v>55</v>
      </c>
      <c r="C1385" s="12" t="s">
        <v>413</v>
      </c>
      <c r="D1385" s="12" t="s">
        <v>6</v>
      </c>
      <c r="E1385" s="12" t="s">
        <v>6</v>
      </c>
      <c r="F1385" s="12" t="s">
        <v>352</v>
      </c>
      <c r="G1385" s="12" t="s">
        <v>3673</v>
      </c>
      <c r="H1385" s="12" t="s">
        <v>374</v>
      </c>
      <c r="I1385" s="12" t="s">
        <v>375</v>
      </c>
      <c r="J1385" s="12" t="s">
        <v>296</v>
      </c>
      <c r="K1385" s="12" t="s">
        <v>296</v>
      </c>
      <c r="L1385" s="12" t="s">
        <v>415</v>
      </c>
      <c r="M1385" s="12" t="s">
        <v>376</v>
      </c>
      <c r="N1385" s="13">
        <v>96.534899999999993</v>
      </c>
      <c r="O1385" s="13">
        <v>96.534899999999993</v>
      </c>
      <c r="P1385" s="13">
        <v>96.534899999999993</v>
      </c>
      <c r="Q1385" s="13">
        <v>96.534899999999993</v>
      </c>
      <c r="R1385" s="13">
        <v>96.534899999999993</v>
      </c>
      <c r="S1385" s="13">
        <v>96.534899999999993</v>
      </c>
      <c r="T1385" s="13">
        <v>96.534899999999993</v>
      </c>
      <c r="U1385" s="13">
        <v>96.534899999999993</v>
      </c>
      <c r="V1385" s="13">
        <v>96.534899999999993</v>
      </c>
      <c r="W1385" s="13">
        <v>96.534899999999993</v>
      </c>
      <c r="X1385" s="13">
        <v>96.534899999999993</v>
      </c>
      <c r="Y1385" s="30">
        <v>96.534899999999993</v>
      </c>
      <c r="Z1385" s="14">
        <v>1158.4187999999999</v>
      </c>
      <c r="AA1385" s="13">
        <v>96.534899999999993</v>
      </c>
      <c r="AB1385" s="13">
        <v>96.534899999999993</v>
      </c>
      <c r="AC1385" s="42">
        <f t="shared" si="85"/>
        <v>193.06979999999999</v>
      </c>
      <c r="AD1385" s="42">
        <f t="shared" si="86"/>
        <v>0</v>
      </c>
      <c r="AE1385" s="42">
        <f t="shared" si="87"/>
        <v>0</v>
      </c>
      <c r="AF1385" s="42">
        <f t="shared" si="88"/>
        <v>0</v>
      </c>
    </row>
    <row r="1386" spans="1:32" hidden="1" x14ac:dyDescent="0.15">
      <c r="A1386" s="12" t="s">
        <v>3674</v>
      </c>
      <c r="B1386" s="12">
        <v>55</v>
      </c>
      <c r="C1386" s="12" t="s">
        <v>413</v>
      </c>
      <c r="D1386" s="12" t="s">
        <v>6</v>
      </c>
      <c r="E1386" s="12" t="s">
        <v>6</v>
      </c>
      <c r="F1386" s="12" t="s">
        <v>352</v>
      </c>
      <c r="G1386" s="12" t="s">
        <v>3675</v>
      </c>
      <c r="H1386" s="12" t="s">
        <v>404</v>
      </c>
      <c r="I1386" s="12" t="s">
        <v>404</v>
      </c>
      <c r="J1386" s="12" t="s">
        <v>3676</v>
      </c>
      <c r="K1386" s="12" t="s">
        <v>1171</v>
      </c>
      <c r="L1386" s="12" t="s">
        <v>871</v>
      </c>
      <c r="M1386" s="12" t="s">
        <v>376</v>
      </c>
      <c r="N1386" s="13">
        <v>63.041249999999998</v>
      </c>
      <c r="O1386" s="13">
        <v>63.041249999999998</v>
      </c>
      <c r="P1386" s="13">
        <v>63.041249999999998</v>
      </c>
      <c r="Q1386" s="13">
        <v>63.041249999999998</v>
      </c>
      <c r="R1386" s="13">
        <v>63.041249999999998</v>
      </c>
      <c r="S1386" s="13">
        <v>63.041249999999998</v>
      </c>
      <c r="T1386" s="13">
        <v>59.240561</v>
      </c>
      <c r="U1386" s="13">
        <v>59.240561</v>
      </c>
      <c r="V1386" s="13">
        <v>59.240561</v>
      </c>
      <c r="W1386" s="13">
        <v>59.814250000000001</v>
      </c>
      <c r="X1386" s="13">
        <v>59.814250000000001</v>
      </c>
      <c r="Y1386" s="30">
        <v>59.814250000000001</v>
      </c>
      <c r="Z1386" s="14">
        <v>735.41193299999998</v>
      </c>
      <c r="AA1386" s="13">
        <v>59.814250000000001</v>
      </c>
      <c r="AB1386" s="13">
        <v>59.814250000000001</v>
      </c>
      <c r="AC1386" s="42">
        <f t="shared" si="85"/>
        <v>119.6285</v>
      </c>
      <c r="AD1386" s="42">
        <f t="shared" si="86"/>
        <v>-3.2269999999999968</v>
      </c>
      <c r="AE1386" s="42">
        <f t="shared" si="87"/>
        <v>-3.2269999999999968</v>
      </c>
      <c r="AF1386" s="42">
        <f t="shared" si="88"/>
        <v>-6.4539999999999935</v>
      </c>
    </row>
    <row r="1387" spans="1:32" hidden="1" x14ac:dyDescent="0.15">
      <c r="A1387" s="12" t="s">
        <v>3677</v>
      </c>
      <c r="B1387" s="12">
        <v>55</v>
      </c>
      <c r="C1387" s="12" t="s">
        <v>413</v>
      </c>
      <c r="D1387" s="12" t="s">
        <v>6</v>
      </c>
      <c r="E1387" s="12" t="s">
        <v>6</v>
      </c>
      <c r="F1387" s="12" t="s">
        <v>352</v>
      </c>
      <c r="G1387" s="12" t="s">
        <v>3678</v>
      </c>
      <c r="H1387" s="12" t="s">
        <v>404</v>
      </c>
      <c r="I1387" s="12" t="s">
        <v>404</v>
      </c>
      <c r="J1387" s="12" t="s">
        <v>161</v>
      </c>
      <c r="K1387" s="12" t="s">
        <v>161</v>
      </c>
      <c r="L1387" s="12" t="s">
        <v>602</v>
      </c>
      <c r="M1387" s="12" t="s">
        <v>376</v>
      </c>
      <c r="N1387" s="13">
        <v>49.591000000000001</v>
      </c>
      <c r="O1387" s="13">
        <v>49.591000000000001</v>
      </c>
      <c r="P1387" s="13">
        <v>49.591000000000001</v>
      </c>
      <c r="Q1387" s="13">
        <v>49.591000000000001</v>
      </c>
      <c r="R1387" s="13">
        <v>49.591000000000001</v>
      </c>
      <c r="S1387" s="13">
        <v>49.591000000000001</v>
      </c>
      <c r="T1387" s="13">
        <v>49.591000000000001</v>
      </c>
      <c r="U1387" s="13">
        <v>49.591000000000001</v>
      </c>
      <c r="V1387" s="13">
        <v>49.591000000000001</v>
      </c>
      <c r="W1387" s="13">
        <v>49.591000000000001</v>
      </c>
      <c r="X1387" s="13">
        <v>49.591000000000001</v>
      </c>
      <c r="Y1387" s="30">
        <v>49.591000000000001</v>
      </c>
      <c r="Z1387" s="14">
        <v>595.09199999999998</v>
      </c>
      <c r="AA1387" s="13">
        <v>45.435000000000002</v>
      </c>
      <c r="AB1387" s="13">
        <v>45.435000000000002</v>
      </c>
      <c r="AC1387" s="42">
        <f t="shared" si="85"/>
        <v>90.87</v>
      </c>
      <c r="AD1387" s="42">
        <f t="shared" si="86"/>
        <v>-4.1559999999999988</v>
      </c>
      <c r="AE1387" s="42">
        <f t="shared" si="87"/>
        <v>-4.1559999999999988</v>
      </c>
      <c r="AF1387" s="42">
        <f t="shared" si="88"/>
        <v>-8.3119999999999976</v>
      </c>
    </row>
    <row r="1388" spans="1:32" hidden="1" x14ac:dyDescent="0.15">
      <c r="A1388" s="12" t="s">
        <v>3679</v>
      </c>
      <c r="B1388" s="12">
        <v>55</v>
      </c>
      <c r="C1388" s="12" t="s">
        <v>413</v>
      </c>
      <c r="D1388" s="12" t="s">
        <v>6</v>
      </c>
      <c r="E1388" s="12" t="s">
        <v>6</v>
      </c>
      <c r="F1388" s="12" t="s">
        <v>352</v>
      </c>
      <c r="G1388" s="12" t="s">
        <v>3680</v>
      </c>
      <c r="H1388" s="12" t="s">
        <v>404</v>
      </c>
      <c r="I1388" s="12" t="s">
        <v>404</v>
      </c>
      <c r="J1388" s="12" t="s">
        <v>3681</v>
      </c>
      <c r="K1388" s="12" t="s">
        <v>141</v>
      </c>
      <c r="L1388" s="12" t="s">
        <v>602</v>
      </c>
      <c r="M1388" s="12" t="s">
        <v>376</v>
      </c>
      <c r="N1388" s="13">
        <v>4.2214999999999998</v>
      </c>
      <c r="O1388" s="13">
        <v>4.2214999999999998</v>
      </c>
      <c r="P1388" s="13">
        <v>4.2214999999999998</v>
      </c>
      <c r="Q1388" s="13">
        <v>4.2214999999999998</v>
      </c>
      <c r="R1388" s="13">
        <v>4.2214999999999998</v>
      </c>
      <c r="S1388" s="13">
        <v>4.2214999999999998</v>
      </c>
      <c r="T1388" s="13">
        <v>4.2214999999999998</v>
      </c>
      <c r="U1388" s="13">
        <v>4.2214999999999998</v>
      </c>
      <c r="V1388" s="13">
        <v>4.2214999999999998</v>
      </c>
      <c r="W1388" s="13">
        <v>4.2214999999999998</v>
      </c>
      <c r="X1388" s="13">
        <v>4.2214999999999998</v>
      </c>
      <c r="Y1388" s="30">
        <v>4.2214999999999998</v>
      </c>
      <c r="Z1388" s="14">
        <v>50.658000000000001</v>
      </c>
      <c r="AA1388" s="13">
        <v>4.2214999999999998</v>
      </c>
      <c r="AB1388" s="13">
        <v>4.2214999999999998</v>
      </c>
      <c r="AC1388" s="42">
        <f t="shared" si="85"/>
        <v>8.4429999999999996</v>
      </c>
      <c r="AD1388" s="42">
        <f t="shared" si="86"/>
        <v>0</v>
      </c>
      <c r="AE1388" s="42">
        <f t="shared" si="87"/>
        <v>0</v>
      </c>
      <c r="AF1388" s="42">
        <f t="shared" si="88"/>
        <v>0</v>
      </c>
    </row>
    <row r="1389" spans="1:32" hidden="1" x14ac:dyDescent="0.15">
      <c r="A1389" s="12" t="s">
        <v>3682</v>
      </c>
      <c r="B1389" s="12">
        <v>55</v>
      </c>
      <c r="C1389" s="12" t="s">
        <v>413</v>
      </c>
      <c r="D1389" s="12" t="s">
        <v>6</v>
      </c>
      <c r="E1389" s="12" t="s">
        <v>6</v>
      </c>
      <c r="F1389" s="12" t="s">
        <v>352</v>
      </c>
      <c r="G1389" s="12" t="s">
        <v>3683</v>
      </c>
      <c r="H1389" s="12" t="s">
        <v>404</v>
      </c>
      <c r="I1389" s="12" t="s">
        <v>404</v>
      </c>
      <c r="J1389" s="12" t="s">
        <v>3684</v>
      </c>
      <c r="K1389" s="12" t="s">
        <v>141</v>
      </c>
      <c r="L1389" s="12" t="s">
        <v>602</v>
      </c>
      <c r="M1389" s="12" t="s">
        <v>376</v>
      </c>
      <c r="N1389" s="13">
        <v>4.2214999999999998</v>
      </c>
      <c r="O1389" s="13">
        <v>4.2214999999999998</v>
      </c>
      <c r="P1389" s="13">
        <v>4.2214999999999998</v>
      </c>
      <c r="Q1389" s="13">
        <v>4.2214999999999998</v>
      </c>
      <c r="R1389" s="13">
        <v>4.2214999999999998</v>
      </c>
      <c r="S1389" s="13">
        <v>4.2214999999999998</v>
      </c>
      <c r="T1389" s="13">
        <v>4.2214999999999998</v>
      </c>
      <c r="U1389" s="13">
        <v>4.2214999999999998</v>
      </c>
      <c r="V1389" s="13">
        <v>4.2214999999999998</v>
      </c>
      <c r="W1389" s="13">
        <v>4.2214999999999998</v>
      </c>
      <c r="X1389" s="13">
        <v>4.2214999999999998</v>
      </c>
      <c r="Y1389" s="30">
        <v>4.2214999999999998</v>
      </c>
      <c r="Z1389" s="14">
        <v>50.658000000000001</v>
      </c>
      <c r="AA1389" s="13">
        <v>4.2214999999999998</v>
      </c>
      <c r="AB1389" s="13">
        <v>4.2214999999999998</v>
      </c>
      <c r="AC1389" s="42">
        <f t="shared" si="85"/>
        <v>8.4429999999999996</v>
      </c>
      <c r="AD1389" s="42">
        <f t="shared" si="86"/>
        <v>0</v>
      </c>
      <c r="AE1389" s="42">
        <f t="shared" si="87"/>
        <v>0</v>
      </c>
      <c r="AF1389" s="42">
        <f t="shared" si="88"/>
        <v>0</v>
      </c>
    </row>
    <row r="1390" spans="1:32" hidden="1" x14ac:dyDescent="0.15">
      <c r="A1390" s="12" t="s">
        <v>3685</v>
      </c>
      <c r="B1390" s="12">
        <v>55</v>
      </c>
      <c r="C1390" s="12" t="s">
        <v>413</v>
      </c>
      <c r="D1390" s="12" t="s">
        <v>6</v>
      </c>
      <c r="E1390" s="12" t="s">
        <v>6</v>
      </c>
      <c r="F1390" s="12" t="s">
        <v>352</v>
      </c>
      <c r="G1390" s="12" t="s">
        <v>3686</v>
      </c>
      <c r="H1390" s="12" t="s">
        <v>404</v>
      </c>
      <c r="I1390" s="12" t="s">
        <v>404</v>
      </c>
      <c r="J1390" s="12" t="s">
        <v>3687</v>
      </c>
      <c r="K1390" s="12" t="s">
        <v>141</v>
      </c>
      <c r="L1390" s="12" t="s">
        <v>602</v>
      </c>
      <c r="M1390" s="12" t="s">
        <v>376</v>
      </c>
      <c r="N1390" s="13">
        <v>4.2214999999999998</v>
      </c>
      <c r="O1390" s="13">
        <v>4.2214999999999998</v>
      </c>
      <c r="P1390" s="13">
        <v>4.2214999999999998</v>
      </c>
      <c r="Q1390" s="13">
        <v>4.2214999999999998</v>
      </c>
      <c r="R1390" s="13">
        <v>4.2214999999999998</v>
      </c>
      <c r="S1390" s="13">
        <v>4.2214999999999998</v>
      </c>
      <c r="T1390" s="13">
        <v>4.2214999999999998</v>
      </c>
      <c r="U1390" s="13">
        <v>4.2214999999999998</v>
      </c>
      <c r="V1390" s="13">
        <v>4.2214999999999998</v>
      </c>
      <c r="W1390" s="13">
        <v>4.2214999999999998</v>
      </c>
      <c r="X1390" s="13">
        <v>4.2214999999999998</v>
      </c>
      <c r="Y1390" s="30">
        <v>4.2214999999999998</v>
      </c>
      <c r="Z1390" s="14">
        <v>50.658000000000001</v>
      </c>
      <c r="AA1390" s="13">
        <v>4.2214999999999998</v>
      </c>
      <c r="AB1390" s="13">
        <v>4.2214999999999998</v>
      </c>
      <c r="AC1390" s="42">
        <f t="shared" si="85"/>
        <v>8.4429999999999996</v>
      </c>
      <c r="AD1390" s="42">
        <f t="shared" si="86"/>
        <v>0</v>
      </c>
      <c r="AE1390" s="42">
        <f t="shared" si="87"/>
        <v>0</v>
      </c>
      <c r="AF1390" s="42">
        <f t="shared" si="88"/>
        <v>0</v>
      </c>
    </row>
    <row r="1391" spans="1:32" hidden="1" x14ac:dyDescent="0.15">
      <c r="A1391" s="12" t="s">
        <v>3688</v>
      </c>
      <c r="B1391" s="12">
        <v>55</v>
      </c>
      <c r="C1391" s="12" t="s">
        <v>413</v>
      </c>
      <c r="D1391" s="12" t="s">
        <v>6</v>
      </c>
      <c r="E1391" s="12" t="s">
        <v>6</v>
      </c>
      <c r="F1391" s="12" t="s">
        <v>352</v>
      </c>
      <c r="G1391" s="12" t="s">
        <v>3689</v>
      </c>
      <c r="H1391" s="12" t="s">
        <v>404</v>
      </c>
      <c r="I1391" s="12" t="s">
        <v>404</v>
      </c>
      <c r="J1391" s="12" t="s">
        <v>3690</v>
      </c>
      <c r="K1391" s="12" t="s">
        <v>141</v>
      </c>
      <c r="L1391" s="12" t="s">
        <v>602</v>
      </c>
      <c r="M1391" s="12" t="s">
        <v>376</v>
      </c>
      <c r="N1391" s="13">
        <v>4.2214999999999998</v>
      </c>
      <c r="O1391" s="13">
        <v>4.2214999999999998</v>
      </c>
      <c r="P1391" s="13">
        <v>4.2214999999999998</v>
      </c>
      <c r="Q1391" s="13">
        <v>4.2214999999999998</v>
      </c>
      <c r="R1391" s="13">
        <v>4.2214999999999998</v>
      </c>
      <c r="S1391" s="13">
        <v>4.2214999999999998</v>
      </c>
      <c r="T1391" s="13">
        <v>4.2214999999999998</v>
      </c>
      <c r="U1391" s="13">
        <v>4.2214999999999998</v>
      </c>
      <c r="V1391" s="13">
        <v>4.2214999999999998</v>
      </c>
      <c r="W1391" s="13">
        <v>4.2214999999999998</v>
      </c>
      <c r="X1391" s="13">
        <v>4.2214999999999998</v>
      </c>
      <c r="Y1391" s="30">
        <v>4.2214999999999998</v>
      </c>
      <c r="Z1391" s="14">
        <v>50.658000000000001</v>
      </c>
      <c r="AA1391" s="13">
        <v>4.2214999999999998</v>
      </c>
      <c r="AB1391" s="13">
        <v>4.2214999999999998</v>
      </c>
      <c r="AC1391" s="42">
        <f t="shared" si="85"/>
        <v>8.4429999999999996</v>
      </c>
      <c r="AD1391" s="42">
        <f t="shared" si="86"/>
        <v>0</v>
      </c>
      <c r="AE1391" s="42">
        <f t="shared" si="87"/>
        <v>0</v>
      </c>
      <c r="AF1391" s="42">
        <f t="shared" si="88"/>
        <v>0</v>
      </c>
    </row>
    <row r="1392" spans="1:32" hidden="1" x14ac:dyDescent="0.15">
      <c r="A1392" s="12" t="s">
        <v>3691</v>
      </c>
      <c r="B1392" s="12">
        <v>55</v>
      </c>
      <c r="C1392" s="12" t="s">
        <v>413</v>
      </c>
      <c r="D1392" s="12" t="s">
        <v>6</v>
      </c>
      <c r="E1392" s="12" t="s">
        <v>6</v>
      </c>
      <c r="F1392" s="12" t="s">
        <v>352</v>
      </c>
      <c r="G1392" s="12" t="s">
        <v>3692</v>
      </c>
      <c r="H1392" s="12" t="s">
        <v>404</v>
      </c>
      <c r="I1392" s="12" t="s">
        <v>404</v>
      </c>
      <c r="J1392" s="12" t="s">
        <v>141</v>
      </c>
      <c r="K1392" s="12" t="s">
        <v>141</v>
      </c>
      <c r="L1392" s="12" t="s">
        <v>602</v>
      </c>
      <c r="M1392" s="12" t="s">
        <v>376</v>
      </c>
      <c r="N1392" s="13">
        <v>45.354999999999997</v>
      </c>
      <c r="O1392" s="13">
        <v>45.354999999999997</v>
      </c>
      <c r="P1392" s="13">
        <v>45.354999999999997</v>
      </c>
      <c r="Q1392" s="13">
        <v>45.354999999999997</v>
      </c>
      <c r="R1392" s="13">
        <v>45.354999999999997</v>
      </c>
      <c r="S1392" s="13">
        <v>45.354999999999997</v>
      </c>
      <c r="T1392" s="13">
        <v>45.354999999999997</v>
      </c>
      <c r="U1392" s="13">
        <v>45.354999999999997</v>
      </c>
      <c r="V1392" s="13">
        <v>45.354999999999997</v>
      </c>
      <c r="W1392" s="13">
        <v>45.354999999999997</v>
      </c>
      <c r="X1392" s="13">
        <v>45.354999999999997</v>
      </c>
      <c r="Y1392" s="30">
        <v>45.354999999999997</v>
      </c>
      <c r="Z1392" s="14">
        <v>544.26</v>
      </c>
      <c r="AA1392" s="13">
        <v>45.354999999999997</v>
      </c>
      <c r="AB1392" s="13">
        <v>45.354999999999997</v>
      </c>
      <c r="AC1392" s="42">
        <f t="shared" si="85"/>
        <v>90.71</v>
      </c>
      <c r="AD1392" s="42">
        <f t="shared" si="86"/>
        <v>0</v>
      </c>
      <c r="AE1392" s="42">
        <f t="shared" si="87"/>
        <v>0</v>
      </c>
      <c r="AF1392" s="42">
        <f t="shared" si="88"/>
        <v>0</v>
      </c>
    </row>
    <row r="1393" spans="1:32" hidden="1" x14ac:dyDescent="0.15">
      <c r="A1393" s="12" t="s">
        <v>3693</v>
      </c>
      <c r="B1393" s="12">
        <v>55</v>
      </c>
      <c r="C1393" s="12" t="s">
        <v>413</v>
      </c>
      <c r="D1393" s="12" t="s">
        <v>6</v>
      </c>
      <c r="E1393" s="12" t="s">
        <v>6</v>
      </c>
      <c r="F1393" s="12" t="s">
        <v>352</v>
      </c>
      <c r="G1393" s="12" t="s">
        <v>3694</v>
      </c>
      <c r="H1393" s="12" t="s">
        <v>404</v>
      </c>
      <c r="I1393" s="12" t="s">
        <v>404</v>
      </c>
      <c r="J1393" s="12" t="s">
        <v>3661</v>
      </c>
      <c r="K1393" s="12" t="s">
        <v>3661</v>
      </c>
      <c r="L1393" s="12" t="s">
        <v>403</v>
      </c>
      <c r="M1393" s="12" t="s">
        <v>358</v>
      </c>
      <c r="N1393" s="13">
        <v>5.7332400000000003</v>
      </c>
      <c r="O1393" s="13">
        <v>5.7332400000000003</v>
      </c>
      <c r="P1393" s="13">
        <v>5.7332400000000003</v>
      </c>
      <c r="Q1393" s="13">
        <v>5.7332400000000003</v>
      </c>
      <c r="R1393" s="13">
        <v>5.7332400000000003</v>
      </c>
      <c r="S1393" s="13">
        <v>5.7332400000000003</v>
      </c>
      <c r="T1393" s="13">
        <v>5.7332400000000003</v>
      </c>
      <c r="U1393" s="13">
        <v>5.7332400000000003</v>
      </c>
      <c r="V1393" s="13">
        <v>5.7332400000000003</v>
      </c>
      <c r="W1393" s="13">
        <v>5.7332400000000003</v>
      </c>
      <c r="X1393" s="13">
        <v>5.7332400000000003</v>
      </c>
      <c r="Y1393" s="30">
        <v>5.7332400000000003</v>
      </c>
      <c r="Z1393" s="14">
        <v>68.798879999999997</v>
      </c>
      <c r="AA1393" s="13">
        <v>5.7332400000000003</v>
      </c>
      <c r="AB1393" s="13">
        <v>5.7332400000000003</v>
      </c>
      <c r="AC1393" s="42">
        <f t="shared" si="85"/>
        <v>11.466480000000001</v>
      </c>
      <c r="AD1393" s="42">
        <f t="shared" si="86"/>
        <v>0</v>
      </c>
      <c r="AE1393" s="42">
        <f t="shared" si="87"/>
        <v>0</v>
      </c>
      <c r="AF1393" s="42">
        <f t="shared" si="88"/>
        <v>0</v>
      </c>
    </row>
    <row r="1394" spans="1:32" hidden="1" x14ac:dyDescent="0.15">
      <c r="A1394" s="12" t="s">
        <v>3695</v>
      </c>
      <c r="B1394" s="12">
        <v>55</v>
      </c>
      <c r="C1394" s="12" t="s">
        <v>413</v>
      </c>
      <c r="D1394" s="12" t="s">
        <v>6</v>
      </c>
      <c r="E1394" s="12" t="s">
        <v>6</v>
      </c>
      <c r="F1394" s="12" t="s">
        <v>352</v>
      </c>
      <c r="G1394" s="12" t="s">
        <v>3696</v>
      </c>
      <c r="H1394" s="12" t="s">
        <v>404</v>
      </c>
      <c r="I1394" s="12" t="s">
        <v>404</v>
      </c>
      <c r="J1394" s="12" t="s">
        <v>3146</v>
      </c>
      <c r="K1394" s="12" t="s">
        <v>1133</v>
      </c>
      <c r="L1394" s="12" t="s">
        <v>478</v>
      </c>
      <c r="M1394" s="12" t="s">
        <v>376</v>
      </c>
      <c r="N1394" s="13">
        <v>739.3338</v>
      </c>
      <c r="O1394" s="13">
        <v>739.3338</v>
      </c>
      <c r="P1394" s="13">
        <v>746.88383799999997</v>
      </c>
      <c r="Q1394" s="13">
        <v>756.01178500000003</v>
      </c>
      <c r="R1394" s="13">
        <v>748.172822</v>
      </c>
      <c r="S1394" s="13">
        <v>748.17719999999997</v>
      </c>
      <c r="T1394" s="13">
        <v>747.00792000000001</v>
      </c>
      <c r="U1394" s="13">
        <v>746.49856799999998</v>
      </c>
      <c r="V1394" s="13">
        <v>759.14121499999999</v>
      </c>
      <c r="W1394" s="13">
        <v>735.88446699999997</v>
      </c>
      <c r="X1394" s="13">
        <v>723.92034000000001</v>
      </c>
      <c r="Y1394" s="30">
        <v>682.02651400000002</v>
      </c>
      <c r="Z1394" s="14">
        <v>8872.3922689999999</v>
      </c>
      <c r="AA1394" s="13">
        <v>665.64925200000005</v>
      </c>
      <c r="AB1394" s="13">
        <v>622.30769999999995</v>
      </c>
      <c r="AC1394" s="42">
        <f t="shared" si="85"/>
        <v>1287.956952</v>
      </c>
      <c r="AD1394" s="42">
        <f t="shared" si="86"/>
        <v>-73.68454799999995</v>
      </c>
      <c r="AE1394" s="42">
        <f t="shared" si="87"/>
        <v>-117.02610000000004</v>
      </c>
      <c r="AF1394" s="42">
        <f t="shared" si="88"/>
        <v>-190.71064799999999</v>
      </c>
    </row>
    <row r="1395" spans="1:32" hidden="1" x14ac:dyDescent="0.15">
      <c r="A1395" s="12" t="s">
        <v>3697</v>
      </c>
      <c r="B1395" s="12">
        <v>55</v>
      </c>
      <c r="C1395" s="12" t="s">
        <v>413</v>
      </c>
      <c r="D1395" s="12" t="s">
        <v>6</v>
      </c>
      <c r="E1395" s="12" t="s">
        <v>6</v>
      </c>
      <c r="F1395" s="12" t="s">
        <v>352</v>
      </c>
      <c r="G1395" s="12" t="s">
        <v>3698</v>
      </c>
      <c r="H1395" s="12" t="s">
        <v>404</v>
      </c>
      <c r="I1395" s="12" t="s">
        <v>404</v>
      </c>
      <c r="J1395" s="12" t="s">
        <v>3146</v>
      </c>
      <c r="K1395" s="12" t="s">
        <v>1133</v>
      </c>
      <c r="L1395" s="12" t="s">
        <v>478</v>
      </c>
      <c r="M1395" s="12" t="s">
        <v>376</v>
      </c>
      <c r="N1395" s="13">
        <v>321.89670000000001</v>
      </c>
      <c r="O1395" s="13">
        <v>321.89670000000001</v>
      </c>
      <c r="P1395" s="13">
        <v>321.89670000000001</v>
      </c>
      <c r="Q1395" s="13">
        <v>321.89670000000001</v>
      </c>
      <c r="R1395" s="13">
        <v>321.89670000000001</v>
      </c>
      <c r="S1395" s="13">
        <v>321.89670000000001</v>
      </c>
      <c r="T1395" s="13">
        <v>321.89670000000001</v>
      </c>
      <c r="U1395" s="13">
        <v>321.89670000000001</v>
      </c>
      <c r="V1395" s="13">
        <v>321.89670000000001</v>
      </c>
      <c r="W1395" s="13">
        <v>321.89670000000001</v>
      </c>
      <c r="X1395" s="13">
        <v>321.89670000000001</v>
      </c>
      <c r="Y1395" s="30">
        <v>321.89670000000001</v>
      </c>
      <c r="Z1395" s="14">
        <v>3862.7604000000001</v>
      </c>
      <c r="AA1395" s="13">
        <v>321.89670000000001</v>
      </c>
      <c r="AB1395" s="13">
        <v>321.89670000000001</v>
      </c>
      <c r="AC1395" s="42">
        <f t="shared" si="85"/>
        <v>643.79340000000002</v>
      </c>
      <c r="AD1395" s="42">
        <f t="shared" si="86"/>
        <v>0</v>
      </c>
      <c r="AE1395" s="42">
        <f t="shared" si="87"/>
        <v>0</v>
      </c>
      <c r="AF1395" s="42">
        <f t="shared" si="88"/>
        <v>0</v>
      </c>
    </row>
    <row r="1396" spans="1:32" hidden="1" x14ac:dyDescent="0.15">
      <c r="A1396" s="12" t="s">
        <v>3699</v>
      </c>
      <c r="B1396" s="12">
        <v>55</v>
      </c>
      <c r="C1396" s="12" t="s">
        <v>413</v>
      </c>
      <c r="D1396" s="12" t="s">
        <v>6</v>
      </c>
      <c r="E1396" s="12" t="s">
        <v>6</v>
      </c>
      <c r="F1396" s="12" t="s">
        <v>352</v>
      </c>
      <c r="G1396" s="12" t="s">
        <v>3700</v>
      </c>
      <c r="H1396" s="12" t="s">
        <v>404</v>
      </c>
      <c r="I1396" s="12" t="s">
        <v>404</v>
      </c>
      <c r="J1396" s="12" t="s">
        <v>3604</v>
      </c>
      <c r="K1396" s="12" t="s">
        <v>123</v>
      </c>
      <c r="L1396" s="12" t="s">
        <v>1146</v>
      </c>
      <c r="M1396" s="12" t="s">
        <v>376</v>
      </c>
      <c r="N1396" s="13">
        <v>3.7370000000000001</v>
      </c>
      <c r="O1396" s="13">
        <v>3.7370000000000001</v>
      </c>
      <c r="P1396" s="13">
        <v>3.7370000000000001</v>
      </c>
      <c r="Q1396" s="13">
        <v>3.7370000000000001</v>
      </c>
      <c r="R1396" s="13">
        <v>3.7370000000000001</v>
      </c>
      <c r="S1396" s="13">
        <v>3.7370000000000001</v>
      </c>
      <c r="T1396" s="13">
        <v>3.7370000000000001</v>
      </c>
      <c r="U1396" s="13">
        <v>3.7370000000000001</v>
      </c>
      <c r="V1396" s="13">
        <v>3.7370000000000001</v>
      </c>
      <c r="W1396" s="13">
        <v>3.7370000000000001</v>
      </c>
      <c r="X1396" s="13">
        <v>3.7370000000000001</v>
      </c>
      <c r="Y1396" s="30">
        <v>3.7370000000000001</v>
      </c>
      <c r="Z1396" s="14">
        <v>44.844000000000001</v>
      </c>
      <c r="AA1396" s="13">
        <v>3.7370000000000001</v>
      </c>
      <c r="AB1396" s="13">
        <v>3.7370000000000001</v>
      </c>
      <c r="AC1396" s="42">
        <f t="shared" si="85"/>
        <v>7.4740000000000002</v>
      </c>
      <c r="AD1396" s="42">
        <f t="shared" si="86"/>
        <v>0</v>
      </c>
      <c r="AE1396" s="42">
        <f t="shared" si="87"/>
        <v>0</v>
      </c>
      <c r="AF1396" s="42">
        <f t="shared" si="88"/>
        <v>0</v>
      </c>
    </row>
    <row r="1397" spans="1:32" hidden="1" x14ac:dyDescent="0.15">
      <c r="A1397" s="12" t="s">
        <v>3701</v>
      </c>
      <c r="B1397" s="12">
        <v>55</v>
      </c>
      <c r="C1397" s="12" t="s">
        <v>413</v>
      </c>
      <c r="D1397" s="12" t="s">
        <v>6</v>
      </c>
      <c r="E1397" s="12" t="s">
        <v>6</v>
      </c>
      <c r="F1397" s="12" t="s">
        <v>352</v>
      </c>
      <c r="G1397" s="12" t="s">
        <v>3702</v>
      </c>
      <c r="H1397" s="12" t="s">
        <v>404</v>
      </c>
      <c r="I1397" s="12" t="s">
        <v>404</v>
      </c>
      <c r="J1397" s="12" t="s">
        <v>3703</v>
      </c>
      <c r="K1397" s="12" t="s">
        <v>141</v>
      </c>
      <c r="L1397" s="12" t="s">
        <v>602</v>
      </c>
      <c r="M1397" s="12" t="s">
        <v>376</v>
      </c>
      <c r="N1397" s="13">
        <v>5.2175669999999998</v>
      </c>
      <c r="O1397" s="13">
        <v>5.2175669999999998</v>
      </c>
      <c r="P1397" s="13">
        <v>5.2175669999999998</v>
      </c>
      <c r="Q1397" s="13">
        <v>5.2175669999999998</v>
      </c>
      <c r="R1397" s="13">
        <v>5.2175669999999998</v>
      </c>
      <c r="S1397" s="13">
        <v>5.2175669999999998</v>
      </c>
      <c r="T1397" s="13">
        <v>5.2175669999999998</v>
      </c>
      <c r="U1397" s="13">
        <v>5.2175669999999998</v>
      </c>
      <c r="V1397" s="13">
        <v>5.2175669999999998</v>
      </c>
      <c r="W1397" s="13">
        <v>5.2175669999999998</v>
      </c>
      <c r="X1397" s="13">
        <v>5.2175669999999998</v>
      </c>
      <c r="Y1397" s="30">
        <v>5.2175669999999998</v>
      </c>
      <c r="Z1397" s="14">
        <v>62.610804000000002</v>
      </c>
      <c r="AA1397" s="13">
        <v>5.2175669999999998</v>
      </c>
      <c r="AB1397" s="13">
        <v>5.2175669999999998</v>
      </c>
      <c r="AC1397" s="42">
        <f t="shared" si="85"/>
        <v>10.435134</v>
      </c>
      <c r="AD1397" s="42">
        <f t="shared" si="86"/>
        <v>0</v>
      </c>
      <c r="AE1397" s="42">
        <f t="shared" si="87"/>
        <v>0</v>
      </c>
      <c r="AF1397" s="42">
        <f t="shared" si="88"/>
        <v>0</v>
      </c>
    </row>
    <row r="1398" spans="1:32" hidden="1" x14ac:dyDescent="0.15">
      <c r="A1398" s="12" t="s">
        <v>3704</v>
      </c>
      <c r="B1398" s="12">
        <v>55</v>
      </c>
      <c r="C1398" s="12" t="s">
        <v>413</v>
      </c>
      <c r="D1398" s="12" t="s">
        <v>6</v>
      </c>
      <c r="E1398" s="12" t="s">
        <v>6</v>
      </c>
      <c r="F1398" s="12" t="s">
        <v>352</v>
      </c>
      <c r="G1398" s="12" t="s">
        <v>3705</v>
      </c>
      <c r="H1398" s="12" t="s">
        <v>404</v>
      </c>
      <c r="I1398" s="12" t="s">
        <v>404</v>
      </c>
      <c r="J1398" s="12" t="s">
        <v>795</v>
      </c>
      <c r="K1398" s="12" t="s">
        <v>795</v>
      </c>
      <c r="L1398" s="12" t="s">
        <v>403</v>
      </c>
      <c r="M1398" s="12" t="s">
        <v>376</v>
      </c>
      <c r="N1398" s="13">
        <v>2.7456999999999998</v>
      </c>
      <c r="O1398" s="13">
        <v>2.7456999999999998</v>
      </c>
      <c r="P1398" s="13">
        <v>2.7456999999999998</v>
      </c>
      <c r="Q1398" s="13">
        <v>2.7456999999999998</v>
      </c>
      <c r="R1398" s="13">
        <v>2.7456999999999998</v>
      </c>
      <c r="S1398" s="13">
        <v>2.7456999999999998</v>
      </c>
      <c r="T1398" s="13">
        <v>2.7456999999999998</v>
      </c>
      <c r="U1398" s="13">
        <v>2.7456999999999998</v>
      </c>
      <c r="V1398" s="13">
        <v>2.7456999999999998</v>
      </c>
      <c r="W1398" s="13">
        <v>2.7456999999999998</v>
      </c>
      <c r="X1398" s="13">
        <v>2.7456999999999998</v>
      </c>
      <c r="Y1398" s="30">
        <v>2.7456999999999998</v>
      </c>
      <c r="Z1398" s="14">
        <v>32.948399999999999</v>
      </c>
      <c r="AA1398" s="13">
        <v>2.7456999999999998</v>
      </c>
      <c r="AB1398" s="13">
        <v>2.7456999999999998</v>
      </c>
      <c r="AC1398" s="42">
        <f t="shared" si="85"/>
        <v>5.4913999999999996</v>
      </c>
      <c r="AD1398" s="42">
        <f t="shared" si="86"/>
        <v>0</v>
      </c>
      <c r="AE1398" s="42">
        <f t="shared" si="87"/>
        <v>0</v>
      </c>
      <c r="AF1398" s="42">
        <f t="shared" si="88"/>
        <v>0</v>
      </c>
    </row>
    <row r="1399" spans="1:32" hidden="1" x14ac:dyDescent="0.15">
      <c r="A1399" s="12" t="s">
        <v>3706</v>
      </c>
      <c r="B1399" s="12">
        <v>55</v>
      </c>
      <c r="C1399" s="12" t="s">
        <v>413</v>
      </c>
      <c r="D1399" s="12" t="s">
        <v>6</v>
      </c>
      <c r="E1399" s="12" t="s">
        <v>6</v>
      </c>
      <c r="F1399" s="12" t="s">
        <v>352</v>
      </c>
      <c r="G1399" s="12" t="s">
        <v>3707</v>
      </c>
      <c r="H1399" s="12" t="s">
        <v>404</v>
      </c>
      <c r="I1399" s="12" t="s">
        <v>404</v>
      </c>
      <c r="J1399" s="12" t="s">
        <v>200</v>
      </c>
      <c r="K1399" s="12" t="s">
        <v>200</v>
      </c>
      <c r="L1399" s="12" t="s">
        <v>403</v>
      </c>
      <c r="M1399" s="12" t="s">
        <v>376</v>
      </c>
      <c r="N1399" s="13">
        <v>4.84</v>
      </c>
      <c r="O1399" s="13">
        <v>4.84</v>
      </c>
      <c r="P1399" s="13">
        <v>4.84</v>
      </c>
      <c r="Q1399" s="13">
        <v>4.84</v>
      </c>
      <c r="R1399" s="13">
        <v>4.84</v>
      </c>
      <c r="S1399" s="13">
        <v>4.84</v>
      </c>
      <c r="T1399" s="13">
        <v>4.84</v>
      </c>
      <c r="U1399" s="13">
        <v>4.84</v>
      </c>
      <c r="V1399" s="13">
        <v>4.84</v>
      </c>
      <c r="W1399" s="13">
        <v>4.84</v>
      </c>
      <c r="X1399" s="13">
        <v>4.84</v>
      </c>
      <c r="Y1399" s="30">
        <v>4.84</v>
      </c>
      <c r="Z1399" s="14">
        <v>58.08</v>
      </c>
      <c r="AA1399" s="13">
        <v>4.84</v>
      </c>
      <c r="AB1399" s="13">
        <v>4.84</v>
      </c>
      <c r="AC1399" s="42">
        <f t="shared" si="85"/>
        <v>9.68</v>
      </c>
      <c r="AD1399" s="42">
        <f t="shared" si="86"/>
        <v>0</v>
      </c>
      <c r="AE1399" s="42">
        <f t="shared" si="87"/>
        <v>0</v>
      </c>
      <c r="AF1399" s="42">
        <f t="shared" si="88"/>
        <v>0</v>
      </c>
    </row>
    <row r="1400" spans="1:32" hidden="1" x14ac:dyDescent="0.15">
      <c r="A1400" s="12" t="s">
        <v>3708</v>
      </c>
      <c r="B1400" s="12">
        <v>55</v>
      </c>
      <c r="C1400" s="12" t="s">
        <v>413</v>
      </c>
      <c r="D1400" s="12" t="s">
        <v>6</v>
      </c>
      <c r="E1400" s="12" t="s">
        <v>6</v>
      </c>
      <c r="F1400" s="12" t="s">
        <v>352</v>
      </c>
      <c r="G1400" s="12" t="s">
        <v>3709</v>
      </c>
      <c r="H1400" s="12" t="s">
        <v>404</v>
      </c>
      <c r="I1400" s="12" t="s">
        <v>404</v>
      </c>
      <c r="J1400" s="12" t="s">
        <v>2582</v>
      </c>
      <c r="K1400" s="12" t="s">
        <v>2582</v>
      </c>
      <c r="L1400" s="12" t="s">
        <v>403</v>
      </c>
      <c r="M1400" s="12" t="s">
        <v>358</v>
      </c>
      <c r="N1400" s="13">
        <v>26.407</v>
      </c>
      <c r="O1400" s="13">
        <v>26.407</v>
      </c>
      <c r="P1400" s="13">
        <v>26.407</v>
      </c>
      <c r="Q1400" s="13">
        <v>26.407</v>
      </c>
      <c r="R1400" s="13">
        <v>26.407</v>
      </c>
      <c r="S1400" s="13">
        <v>26.407</v>
      </c>
      <c r="T1400" s="13">
        <v>26.407</v>
      </c>
      <c r="U1400" s="13">
        <v>26.407</v>
      </c>
      <c r="V1400" s="13">
        <v>26.407</v>
      </c>
      <c r="W1400" s="13">
        <v>26.407</v>
      </c>
      <c r="X1400" s="13">
        <v>0</v>
      </c>
      <c r="Y1400" s="30">
        <v>0</v>
      </c>
      <c r="Z1400" s="14">
        <v>264.07</v>
      </c>
      <c r="AA1400" s="13">
        <v>0</v>
      </c>
      <c r="AB1400" s="13">
        <v>0</v>
      </c>
      <c r="AC1400" s="42">
        <f t="shared" si="85"/>
        <v>0</v>
      </c>
      <c r="AD1400" s="42">
        <f t="shared" si="86"/>
        <v>-26.407</v>
      </c>
      <c r="AE1400" s="42">
        <f t="shared" si="87"/>
        <v>-26.407</v>
      </c>
      <c r="AF1400" s="42">
        <f t="shared" si="88"/>
        <v>-52.814</v>
      </c>
    </row>
    <row r="1401" spans="1:32" hidden="1" x14ac:dyDescent="0.15">
      <c r="A1401" s="12" t="s">
        <v>3710</v>
      </c>
      <c r="B1401" s="12">
        <v>55</v>
      </c>
      <c r="C1401" s="12" t="s">
        <v>413</v>
      </c>
      <c r="D1401" s="12" t="s">
        <v>6</v>
      </c>
      <c r="E1401" s="12" t="s">
        <v>6</v>
      </c>
      <c r="F1401" s="12" t="s">
        <v>352</v>
      </c>
      <c r="G1401" s="12" t="s">
        <v>3711</v>
      </c>
      <c r="H1401" s="12" t="s">
        <v>404</v>
      </c>
      <c r="I1401" s="12" t="s">
        <v>404</v>
      </c>
      <c r="J1401" s="12" t="s">
        <v>1586</v>
      </c>
      <c r="K1401" s="12" t="s">
        <v>198</v>
      </c>
      <c r="L1401" s="12" t="s">
        <v>403</v>
      </c>
      <c r="M1401" s="12" t="s">
        <v>376</v>
      </c>
      <c r="N1401" s="13">
        <v>2.407</v>
      </c>
      <c r="O1401" s="13">
        <v>2.407</v>
      </c>
      <c r="P1401" s="13">
        <v>2.407</v>
      </c>
      <c r="Q1401" s="13">
        <v>2.407</v>
      </c>
      <c r="R1401" s="13">
        <v>2.407</v>
      </c>
      <c r="S1401" s="13">
        <v>2.407</v>
      </c>
      <c r="T1401" s="13">
        <v>2.407</v>
      </c>
      <c r="U1401" s="13">
        <v>2.407</v>
      </c>
      <c r="V1401" s="13">
        <v>2.407</v>
      </c>
      <c r="W1401" s="13">
        <v>2.407</v>
      </c>
      <c r="X1401" s="13">
        <v>2.407</v>
      </c>
      <c r="Y1401" s="30">
        <v>2.407</v>
      </c>
      <c r="Z1401" s="14">
        <v>28.884</v>
      </c>
      <c r="AA1401" s="13">
        <v>2.407</v>
      </c>
      <c r="AB1401" s="13">
        <v>2.407</v>
      </c>
      <c r="AC1401" s="42">
        <f t="shared" si="85"/>
        <v>4.8140000000000001</v>
      </c>
      <c r="AD1401" s="42">
        <f t="shared" si="86"/>
        <v>0</v>
      </c>
      <c r="AE1401" s="42">
        <f t="shared" si="87"/>
        <v>0</v>
      </c>
      <c r="AF1401" s="42">
        <f t="shared" si="88"/>
        <v>0</v>
      </c>
    </row>
    <row r="1402" spans="1:32" hidden="1" x14ac:dyDescent="0.15">
      <c r="A1402" s="12" t="s">
        <v>3712</v>
      </c>
      <c r="B1402" s="12">
        <v>55</v>
      </c>
      <c r="C1402" s="12" t="s">
        <v>413</v>
      </c>
      <c r="D1402" s="12" t="s">
        <v>6</v>
      </c>
      <c r="E1402" s="12" t="s">
        <v>6</v>
      </c>
      <c r="F1402" s="12" t="s">
        <v>352</v>
      </c>
      <c r="G1402" s="12" t="s">
        <v>3713</v>
      </c>
      <c r="H1402" s="12" t="s">
        <v>404</v>
      </c>
      <c r="I1402" s="12" t="s">
        <v>404</v>
      </c>
      <c r="J1402" s="12" t="s">
        <v>3146</v>
      </c>
      <c r="K1402" s="12" t="s">
        <v>1133</v>
      </c>
      <c r="L1402" s="12" t="s">
        <v>478</v>
      </c>
      <c r="M1402" s="12" t="s">
        <v>376</v>
      </c>
      <c r="N1402" s="13">
        <v>4.6497060000000001</v>
      </c>
      <c r="O1402" s="13">
        <v>4.6497060000000001</v>
      </c>
      <c r="P1402" s="13">
        <v>4.6497060000000001</v>
      </c>
      <c r="Q1402" s="13">
        <v>4.6497060000000001</v>
      </c>
      <c r="R1402" s="13">
        <v>4.6497060000000001</v>
      </c>
      <c r="S1402" s="13">
        <v>4.6497060000000001</v>
      </c>
      <c r="T1402" s="13">
        <v>4.6497060000000001</v>
      </c>
      <c r="U1402" s="13">
        <v>15.329295999999999</v>
      </c>
      <c r="V1402" s="13">
        <v>8.6174940000000007</v>
      </c>
      <c r="W1402" s="13">
        <v>8.6174940000000007</v>
      </c>
      <c r="X1402" s="13">
        <v>8.6174940000000007</v>
      </c>
      <c r="Y1402" s="30">
        <v>8.6174940000000007</v>
      </c>
      <c r="Z1402" s="14">
        <v>82.347213999999994</v>
      </c>
      <c r="AA1402" s="13">
        <v>8.6174940000000007</v>
      </c>
      <c r="AB1402" s="13">
        <v>8.6174940000000007</v>
      </c>
      <c r="AC1402" s="42">
        <f t="shared" si="85"/>
        <v>17.234988000000001</v>
      </c>
      <c r="AD1402" s="42">
        <f t="shared" si="86"/>
        <v>3.9677880000000005</v>
      </c>
      <c r="AE1402" s="42">
        <f t="shared" si="87"/>
        <v>3.9677880000000005</v>
      </c>
      <c r="AF1402" s="42">
        <f t="shared" si="88"/>
        <v>7.9355760000000011</v>
      </c>
    </row>
    <row r="1403" spans="1:32" hidden="1" x14ac:dyDescent="0.15">
      <c r="A1403" s="12" t="s">
        <v>3714</v>
      </c>
      <c r="B1403" s="12">
        <v>55</v>
      </c>
      <c r="C1403" s="12" t="s">
        <v>413</v>
      </c>
      <c r="D1403" s="12" t="s">
        <v>6</v>
      </c>
      <c r="E1403" s="12" t="s">
        <v>6</v>
      </c>
      <c r="F1403" s="12" t="s">
        <v>352</v>
      </c>
      <c r="G1403" s="12" t="s">
        <v>1431</v>
      </c>
      <c r="H1403" s="12" t="s">
        <v>404</v>
      </c>
      <c r="I1403" s="12" t="s">
        <v>404</v>
      </c>
      <c r="J1403" s="12" t="s">
        <v>890</v>
      </c>
      <c r="K1403" s="12" t="s">
        <v>890</v>
      </c>
      <c r="L1403" s="12" t="s">
        <v>789</v>
      </c>
      <c r="M1403" s="12" t="s">
        <v>376</v>
      </c>
      <c r="N1403" s="13">
        <v>599.59677199999999</v>
      </c>
      <c r="O1403" s="13">
        <v>610.64896099999999</v>
      </c>
      <c r="P1403" s="13">
        <v>631.87695599999995</v>
      </c>
      <c r="Q1403" s="13">
        <v>607.24008300000003</v>
      </c>
      <c r="R1403" s="13">
        <v>615.69687399999998</v>
      </c>
      <c r="S1403" s="13">
        <v>721.07009700000003</v>
      </c>
      <c r="T1403" s="13">
        <v>643.56902400000001</v>
      </c>
      <c r="U1403" s="13">
        <v>814.19628799999998</v>
      </c>
      <c r="V1403" s="13">
        <v>723.31146000000001</v>
      </c>
      <c r="W1403" s="13">
        <v>720.08058800000003</v>
      </c>
      <c r="X1403" s="13">
        <v>830.88896499999998</v>
      </c>
      <c r="Y1403" s="30">
        <v>784.35638500000005</v>
      </c>
      <c r="Z1403" s="14">
        <v>8302.5324529999998</v>
      </c>
      <c r="AA1403" s="13">
        <v>773.12087699999995</v>
      </c>
      <c r="AB1403" s="13">
        <v>768.99938999999995</v>
      </c>
      <c r="AC1403" s="42">
        <f t="shared" si="85"/>
        <v>1542.1202669999998</v>
      </c>
      <c r="AD1403" s="42">
        <f t="shared" si="86"/>
        <v>173.52410499999996</v>
      </c>
      <c r="AE1403" s="42">
        <f t="shared" si="87"/>
        <v>158.35042899999996</v>
      </c>
      <c r="AF1403" s="42">
        <f t="shared" si="88"/>
        <v>331.87453399999993</v>
      </c>
    </row>
    <row r="1404" spans="1:32" hidden="1" x14ac:dyDescent="0.15">
      <c r="A1404" s="12" t="s">
        <v>3715</v>
      </c>
      <c r="B1404" s="12">
        <v>55</v>
      </c>
      <c r="C1404" s="12" t="s">
        <v>413</v>
      </c>
      <c r="D1404" s="12" t="s">
        <v>6</v>
      </c>
      <c r="E1404" s="12" t="s">
        <v>6</v>
      </c>
      <c r="F1404" s="12" t="s">
        <v>352</v>
      </c>
      <c r="G1404" s="12" t="s">
        <v>1431</v>
      </c>
      <c r="H1404" s="12" t="s">
        <v>404</v>
      </c>
      <c r="I1404" s="12" t="s">
        <v>404</v>
      </c>
      <c r="J1404" s="12" t="s">
        <v>3716</v>
      </c>
      <c r="K1404" s="12" t="s">
        <v>890</v>
      </c>
      <c r="L1404" s="12" t="s">
        <v>789</v>
      </c>
      <c r="M1404" s="12" t="s">
        <v>376</v>
      </c>
      <c r="N1404" s="13">
        <v>17.683233000000001</v>
      </c>
      <c r="O1404" s="13">
        <v>12.195333</v>
      </c>
      <c r="P1404" s="13">
        <v>18.292999999999999</v>
      </c>
      <c r="Q1404" s="13">
        <v>7.6830600000000002</v>
      </c>
      <c r="R1404" s="13">
        <v>18.292999999999999</v>
      </c>
      <c r="S1404" s="13">
        <v>18.292999999999999</v>
      </c>
      <c r="T1404" s="13">
        <v>18.292999999999999</v>
      </c>
      <c r="U1404" s="13">
        <v>18.292999999999999</v>
      </c>
      <c r="V1404" s="13">
        <v>18.292999999999999</v>
      </c>
      <c r="W1404" s="13">
        <v>18.292999999999999</v>
      </c>
      <c r="X1404" s="13">
        <v>18.292999999999999</v>
      </c>
      <c r="Y1404" s="30">
        <v>18.292999999999999</v>
      </c>
      <c r="Z1404" s="14">
        <v>202.19862599999999</v>
      </c>
      <c r="AA1404" s="13">
        <v>18.292999999999999</v>
      </c>
      <c r="AB1404" s="13">
        <v>18.292999999999999</v>
      </c>
      <c r="AC1404" s="42">
        <f t="shared" si="85"/>
        <v>36.585999999999999</v>
      </c>
      <c r="AD1404" s="42">
        <f t="shared" si="86"/>
        <v>0.60976699999999795</v>
      </c>
      <c r="AE1404" s="42">
        <f t="shared" si="87"/>
        <v>6.0976669999999995</v>
      </c>
      <c r="AF1404" s="42">
        <f t="shared" si="88"/>
        <v>6.7074339999999975</v>
      </c>
    </row>
    <row r="1405" spans="1:32" hidden="1" x14ac:dyDescent="0.15">
      <c r="A1405" s="12" t="s">
        <v>3717</v>
      </c>
      <c r="B1405" s="12">
        <v>55</v>
      </c>
      <c r="C1405" s="12" t="s">
        <v>413</v>
      </c>
      <c r="D1405" s="12" t="s">
        <v>6</v>
      </c>
      <c r="E1405" s="12" t="s">
        <v>6</v>
      </c>
      <c r="F1405" s="12" t="s">
        <v>352</v>
      </c>
      <c r="G1405" s="12" t="s">
        <v>3718</v>
      </c>
      <c r="H1405" s="12" t="s">
        <v>404</v>
      </c>
      <c r="I1405" s="12" t="s">
        <v>404</v>
      </c>
      <c r="J1405" s="12" t="s">
        <v>795</v>
      </c>
      <c r="K1405" s="12" t="s">
        <v>795</v>
      </c>
      <c r="L1405" s="12" t="s">
        <v>403</v>
      </c>
      <c r="M1405" s="12" t="s">
        <v>376</v>
      </c>
      <c r="N1405" s="13">
        <v>5.6740000000000004</v>
      </c>
      <c r="O1405" s="13">
        <v>5.6740000000000004</v>
      </c>
      <c r="P1405" s="13">
        <v>5.6740000000000004</v>
      </c>
      <c r="Q1405" s="13">
        <v>5.6740000000000004</v>
      </c>
      <c r="R1405" s="13">
        <v>5.6740000000000004</v>
      </c>
      <c r="S1405" s="13">
        <v>5.6740000000000004</v>
      </c>
      <c r="T1405" s="13">
        <v>5.6740000000000004</v>
      </c>
      <c r="U1405" s="13">
        <v>5.6740000000000004</v>
      </c>
      <c r="V1405" s="13">
        <v>5.6740000000000004</v>
      </c>
      <c r="W1405" s="13">
        <v>5.6740000000000004</v>
      </c>
      <c r="X1405" s="13">
        <v>5.6740000000000004</v>
      </c>
      <c r="Y1405" s="30">
        <v>5.6740000000000004</v>
      </c>
      <c r="Z1405" s="14">
        <v>68.087999999999994</v>
      </c>
      <c r="AA1405" s="13">
        <v>5.6740000000000004</v>
      </c>
      <c r="AB1405" s="13">
        <v>5.6740000000000004</v>
      </c>
      <c r="AC1405" s="42">
        <f t="shared" si="85"/>
        <v>11.348000000000001</v>
      </c>
      <c r="AD1405" s="42">
        <f t="shared" si="86"/>
        <v>0</v>
      </c>
      <c r="AE1405" s="42">
        <f t="shared" si="87"/>
        <v>0</v>
      </c>
      <c r="AF1405" s="42">
        <f t="shared" si="88"/>
        <v>0</v>
      </c>
    </row>
    <row r="1406" spans="1:32" hidden="1" x14ac:dyDescent="0.15">
      <c r="A1406" s="12" t="s">
        <v>3719</v>
      </c>
      <c r="B1406" s="12">
        <v>55</v>
      </c>
      <c r="C1406" s="12" t="s">
        <v>413</v>
      </c>
      <c r="D1406" s="12" t="s">
        <v>6</v>
      </c>
      <c r="E1406" s="12" t="s">
        <v>6</v>
      </c>
      <c r="F1406" s="12" t="s">
        <v>352</v>
      </c>
      <c r="G1406" s="12" t="s">
        <v>3720</v>
      </c>
      <c r="H1406" s="12" t="s">
        <v>404</v>
      </c>
      <c r="I1406" s="12" t="s">
        <v>404</v>
      </c>
      <c r="J1406" s="12" t="s">
        <v>181</v>
      </c>
      <c r="K1406" s="12" t="s">
        <v>2070</v>
      </c>
      <c r="L1406" s="12" t="s">
        <v>403</v>
      </c>
      <c r="M1406" s="12" t="s">
        <v>376</v>
      </c>
      <c r="N1406" s="13">
        <v>8.0333000000000006</v>
      </c>
      <c r="O1406" s="13">
        <v>5.4894220000000002</v>
      </c>
      <c r="P1406" s="13">
        <v>4.0166500000000003</v>
      </c>
      <c r="Q1406" s="13">
        <v>-1.338883</v>
      </c>
      <c r="R1406" s="13">
        <v>0</v>
      </c>
      <c r="S1406" s="13">
        <v>0</v>
      </c>
      <c r="T1406" s="13">
        <v>0</v>
      </c>
      <c r="U1406" s="13">
        <v>0</v>
      </c>
      <c r="V1406" s="13">
        <v>0</v>
      </c>
      <c r="W1406" s="13">
        <v>0</v>
      </c>
      <c r="X1406" s="13">
        <v>0</v>
      </c>
      <c r="Y1406" s="30">
        <v>0</v>
      </c>
      <c r="Z1406" s="14">
        <v>16.200489000000001</v>
      </c>
      <c r="AA1406" s="13">
        <v>0</v>
      </c>
      <c r="AB1406" s="13">
        <v>0</v>
      </c>
      <c r="AC1406" s="42">
        <f t="shared" ref="AC1406:AC1469" si="89">SUM(AA1406:AB1406)</f>
        <v>0</v>
      </c>
      <c r="AD1406" s="42">
        <f t="shared" si="86"/>
        <v>-8.0333000000000006</v>
      </c>
      <c r="AE1406" s="42">
        <f t="shared" si="87"/>
        <v>-5.4894220000000002</v>
      </c>
      <c r="AF1406" s="42">
        <f t="shared" si="88"/>
        <v>-13.522722000000002</v>
      </c>
    </row>
    <row r="1407" spans="1:32" hidden="1" x14ac:dyDescent="0.15">
      <c r="A1407" s="12" t="s">
        <v>3721</v>
      </c>
      <c r="B1407" s="12">
        <v>55</v>
      </c>
      <c r="C1407" s="12" t="s">
        <v>413</v>
      </c>
      <c r="D1407" s="12" t="s">
        <v>6</v>
      </c>
      <c r="E1407" s="12" t="s">
        <v>6</v>
      </c>
      <c r="F1407" s="12" t="s">
        <v>352</v>
      </c>
      <c r="G1407" s="12" t="s">
        <v>1431</v>
      </c>
      <c r="H1407" s="12" t="s">
        <v>404</v>
      </c>
      <c r="I1407" s="12" t="s">
        <v>404</v>
      </c>
      <c r="J1407" s="12" t="s">
        <v>890</v>
      </c>
      <c r="K1407" s="12" t="s">
        <v>890</v>
      </c>
      <c r="L1407" s="12" t="s">
        <v>789</v>
      </c>
      <c r="M1407" s="12" t="s">
        <v>376</v>
      </c>
      <c r="N1407" s="13">
        <v>20.5593</v>
      </c>
      <c r="O1407" s="13">
        <v>20.5593</v>
      </c>
      <c r="P1407" s="13">
        <v>8.6349060000000009</v>
      </c>
      <c r="Q1407" s="13">
        <v>20.5593</v>
      </c>
      <c r="R1407" s="13">
        <v>20.5593</v>
      </c>
      <c r="S1407" s="13">
        <v>19.188680000000002</v>
      </c>
      <c r="T1407" s="13">
        <v>20.5593</v>
      </c>
      <c r="U1407" s="13">
        <v>19.873989999999999</v>
      </c>
      <c r="V1407" s="13">
        <v>20.5593</v>
      </c>
      <c r="W1407" s="13">
        <v>20.5593</v>
      </c>
      <c r="X1407" s="13">
        <v>20.5593</v>
      </c>
      <c r="Y1407" s="30">
        <v>20.5593</v>
      </c>
      <c r="Z1407" s="14">
        <v>232.73127600000001</v>
      </c>
      <c r="AA1407" s="13">
        <v>20.5593</v>
      </c>
      <c r="AB1407" s="13">
        <v>20.5593</v>
      </c>
      <c r="AC1407" s="42">
        <f t="shared" si="89"/>
        <v>41.118600000000001</v>
      </c>
      <c r="AD1407" s="42">
        <f t="shared" ref="AD1407:AD1470" si="90">AA1407-N1407</f>
        <v>0</v>
      </c>
      <c r="AE1407" s="42">
        <f t="shared" ref="AE1407:AE1470" si="91">AB1407-O1407</f>
        <v>0</v>
      </c>
      <c r="AF1407" s="42">
        <f t="shared" ref="AF1407:AF1470" si="92">AD1407+AE1407</f>
        <v>0</v>
      </c>
    </row>
    <row r="1408" spans="1:32" hidden="1" x14ac:dyDescent="0.15">
      <c r="A1408" s="12" t="s">
        <v>3722</v>
      </c>
      <c r="B1408" s="12">
        <v>55</v>
      </c>
      <c r="C1408" s="12" t="s">
        <v>413</v>
      </c>
      <c r="D1408" s="12" t="s">
        <v>6</v>
      </c>
      <c r="E1408" s="12" t="s">
        <v>6</v>
      </c>
      <c r="F1408" s="12" t="s">
        <v>352</v>
      </c>
      <c r="G1408" s="12" t="s">
        <v>3723</v>
      </c>
      <c r="H1408" s="12" t="s">
        <v>404</v>
      </c>
      <c r="I1408" s="12" t="s">
        <v>404</v>
      </c>
      <c r="J1408" s="12" t="s">
        <v>3724</v>
      </c>
      <c r="K1408" s="12" t="s">
        <v>139</v>
      </c>
      <c r="L1408" s="12" t="s">
        <v>403</v>
      </c>
      <c r="M1408" s="12" t="s">
        <v>376</v>
      </c>
      <c r="N1408" s="13">
        <v>6.101</v>
      </c>
      <c r="O1408" s="13">
        <v>6.101</v>
      </c>
      <c r="P1408" s="13">
        <v>6.101</v>
      </c>
      <c r="Q1408" s="13">
        <v>6.101</v>
      </c>
      <c r="R1408" s="13">
        <v>6.101</v>
      </c>
      <c r="S1408" s="13">
        <v>6.101</v>
      </c>
      <c r="T1408" s="13">
        <v>6.101</v>
      </c>
      <c r="U1408" s="13">
        <v>6.101</v>
      </c>
      <c r="V1408" s="13">
        <v>6.101</v>
      </c>
      <c r="W1408" s="13">
        <v>6.101</v>
      </c>
      <c r="X1408" s="13">
        <v>6.101</v>
      </c>
      <c r="Y1408" s="30">
        <v>6.101</v>
      </c>
      <c r="Z1408" s="14">
        <v>73.212000000000003</v>
      </c>
      <c r="AA1408" s="13">
        <v>6.101</v>
      </c>
      <c r="AB1408" s="13">
        <v>6.101</v>
      </c>
      <c r="AC1408" s="42">
        <f t="shared" si="89"/>
        <v>12.202</v>
      </c>
      <c r="AD1408" s="42">
        <f t="shared" si="90"/>
        <v>0</v>
      </c>
      <c r="AE1408" s="42">
        <f t="shared" si="91"/>
        <v>0</v>
      </c>
      <c r="AF1408" s="42">
        <f t="shared" si="92"/>
        <v>0</v>
      </c>
    </row>
    <row r="1409" spans="1:32" hidden="1" x14ac:dyDescent="0.15">
      <c r="A1409" s="12" t="s">
        <v>3725</v>
      </c>
      <c r="B1409" s="12">
        <v>55</v>
      </c>
      <c r="C1409" s="12" t="s">
        <v>413</v>
      </c>
      <c r="D1409" s="12" t="s">
        <v>6</v>
      </c>
      <c r="E1409" s="12" t="s">
        <v>6</v>
      </c>
      <c r="F1409" s="12" t="s">
        <v>352</v>
      </c>
      <c r="G1409" s="12" t="s">
        <v>3723</v>
      </c>
      <c r="H1409" s="12" t="s">
        <v>404</v>
      </c>
      <c r="I1409" s="12" t="s">
        <v>404</v>
      </c>
      <c r="J1409" s="12" t="s">
        <v>3726</v>
      </c>
      <c r="K1409" s="12" t="s">
        <v>139</v>
      </c>
      <c r="L1409" s="12" t="s">
        <v>403</v>
      </c>
      <c r="M1409" s="12" t="s">
        <v>376</v>
      </c>
      <c r="N1409" s="13">
        <v>14.633100000000001</v>
      </c>
      <c r="O1409" s="13">
        <v>14.633100000000001</v>
      </c>
      <c r="P1409" s="13">
        <v>14.633100000000001</v>
      </c>
      <c r="Q1409" s="13">
        <v>14.633100000000001</v>
      </c>
      <c r="R1409" s="13">
        <v>14.633100000000001</v>
      </c>
      <c r="S1409" s="13">
        <v>14.633100000000001</v>
      </c>
      <c r="T1409" s="13">
        <v>14.633100000000001</v>
      </c>
      <c r="U1409" s="13">
        <v>14.633100000000001</v>
      </c>
      <c r="V1409" s="13">
        <v>14.633100000000001</v>
      </c>
      <c r="W1409" s="13">
        <v>14.633100000000001</v>
      </c>
      <c r="X1409" s="13">
        <v>14.633100000000001</v>
      </c>
      <c r="Y1409" s="30">
        <v>14.633100000000001</v>
      </c>
      <c r="Z1409" s="14">
        <v>175.59719999999999</v>
      </c>
      <c r="AA1409" s="13">
        <v>14.633100000000001</v>
      </c>
      <c r="AB1409" s="13">
        <v>14.633100000000001</v>
      </c>
      <c r="AC1409" s="42">
        <f t="shared" si="89"/>
        <v>29.266200000000001</v>
      </c>
      <c r="AD1409" s="42">
        <f t="shared" si="90"/>
        <v>0</v>
      </c>
      <c r="AE1409" s="42">
        <f t="shared" si="91"/>
        <v>0</v>
      </c>
      <c r="AF1409" s="42">
        <f t="shared" si="92"/>
        <v>0</v>
      </c>
    </row>
    <row r="1410" spans="1:32" hidden="1" x14ac:dyDescent="0.15">
      <c r="A1410" s="12" t="s">
        <v>3727</v>
      </c>
      <c r="B1410" s="12">
        <v>55</v>
      </c>
      <c r="C1410" s="12" t="s">
        <v>413</v>
      </c>
      <c r="D1410" s="12" t="s">
        <v>6</v>
      </c>
      <c r="E1410" s="12" t="s">
        <v>6</v>
      </c>
      <c r="F1410" s="12" t="s">
        <v>352</v>
      </c>
      <c r="G1410" s="12" t="s">
        <v>3723</v>
      </c>
      <c r="H1410" s="12" t="s">
        <v>404</v>
      </c>
      <c r="I1410" s="12" t="s">
        <v>404</v>
      </c>
      <c r="J1410" s="12" t="s">
        <v>3728</v>
      </c>
      <c r="K1410" s="12" t="s">
        <v>139</v>
      </c>
      <c r="L1410" s="12" t="s">
        <v>403</v>
      </c>
      <c r="M1410" s="12" t="s">
        <v>376</v>
      </c>
      <c r="N1410" s="13">
        <v>15.16225</v>
      </c>
      <c r="O1410" s="13">
        <v>15.16225</v>
      </c>
      <c r="P1410" s="13">
        <v>15.16225</v>
      </c>
      <c r="Q1410" s="13">
        <v>15.16225</v>
      </c>
      <c r="R1410" s="13">
        <v>15.16225</v>
      </c>
      <c r="S1410" s="13">
        <v>15.16225</v>
      </c>
      <c r="T1410" s="13">
        <v>15.16225</v>
      </c>
      <c r="U1410" s="13">
        <v>15.16225</v>
      </c>
      <c r="V1410" s="13">
        <v>15.16225</v>
      </c>
      <c r="W1410" s="13">
        <v>15.16225</v>
      </c>
      <c r="X1410" s="13">
        <v>15.16225</v>
      </c>
      <c r="Y1410" s="30">
        <v>15.16225</v>
      </c>
      <c r="Z1410" s="14">
        <v>181.947</v>
      </c>
      <c r="AA1410" s="13">
        <v>15.16225</v>
      </c>
      <c r="AB1410" s="13">
        <v>15.16225</v>
      </c>
      <c r="AC1410" s="42">
        <f t="shared" si="89"/>
        <v>30.3245</v>
      </c>
      <c r="AD1410" s="42">
        <f t="shared" si="90"/>
        <v>0</v>
      </c>
      <c r="AE1410" s="42">
        <f t="shared" si="91"/>
        <v>0</v>
      </c>
      <c r="AF1410" s="42">
        <f t="shared" si="92"/>
        <v>0</v>
      </c>
    </row>
    <row r="1411" spans="1:32" hidden="1" x14ac:dyDescent="0.15">
      <c r="A1411" s="12" t="s">
        <v>3729</v>
      </c>
      <c r="B1411" s="12">
        <v>55</v>
      </c>
      <c r="C1411" s="12" t="s">
        <v>413</v>
      </c>
      <c r="D1411" s="12" t="s">
        <v>6</v>
      </c>
      <c r="E1411" s="12" t="s">
        <v>6</v>
      </c>
      <c r="F1411" s="12" t="s">
        <v>352</v>
      </c>
      <c r="G1411" s="12" t="s">
        <v>3723</v>
      </c>
      <c r="H1411" s="12" t="s">
        <v>404</v>
      </c>
      <c r="I1411" s="12" t="s">
        <v>404</v>
      </c>
      <c r="J1411" s="12" t="s">
        <v>3730</v>
      </c>
      <c r="K1411" s="12" t="s">
        <v>139</v>
      </c>
      <c r="L1411" s="12" t="s">
        <v>403</v>
      </c>
      <c r="M1411" s="12" t="s">
        <v>376</v>
      </c>
      <c r="N1411" s="13">
        <v>11.360150000000001</v>
      </c>
      <c r="O1411" s="13">
        <v>11.360150000000001</v>
      </c>
      <c r="P1411" s="13">
        <v>11.360150000000001</v>
      </c>
      <c r="Q1411" s="13">
        <v>11.360150000000001</v>
      </c>
      <c r="R1411" s="13">
        <v>11.360150000000001</v>
      </c>
      <c r="S1411" s="13">
        <v>11.360150000000001</v>
      </c>
      <c r="T1411" s="13">
        <v>11.360150000000001</v>
      </c>
      <c r="U1411" s="13">
        <v>11.360150000000001</v>
      </c>
      <c r="V1411" s="13">
        <v>11.360150000000001</v>
      </c>
      <c r="W1411" s="13">
        <v>11.360150000000001</v>
      </c>
      <c r="X1411" s="13">
        <v>11.360150000000001</v>
      </c>
      <c r="Y1411" s="30">
        <v>11.360150000000001</v>
      </c>
      <c r="Z1411" s="14">
        <v>136.3218</v>
      </c>
      <c r="AA1411" s="13">
        <v>11.360150000000001</v>
      </c>
      <c r="AB1411" s="13">
        <v>11.360150000000001</v>
      </c>
      <c r="AC1411" s="42">
        <f t="shared" si="89"/>
        <v>22.720300000000002</v>
      </c>
      <c r="AD1411" s="42">
        <f t="shared" si="90"/>
        <v>0</v>
      </c>
      <c r="AE1411" s="42">
        <f t="shared" si="91"/>
        <v>0</v>
      </c>
      <c r="AF1411" s="42">
        <f t="shared" si="92"/>
        <v>0</v>
      </c>
    </row>
    <row r="1412" spans="1:32" hidden="1" x14ac:dyDescent="0.15">
      <c r="A1412" s="12" t="s">
        <v>3731</v>
      </c>
      <c r="B1412" s="12">
        <v>55</v>
      </c>
      <c r="C1412" s="12" t="s">
        <v>413</v>
      </c>
      <c r="D1412" s="12" t="s">
        <v>6</v>
      </c>
      <c r="E1412" s="12" t="s">
        <v>6</v>
      </c>
      <c r="F1412" s="12" t="s">
        <v>352</v>
      </c>
      <c r="G1412" s="12" t="s">
        <v>3723</v>
      </c>
      <c r="H1412" s="12" t="s">
        <v>404</v>
      </c>
      <c r="I1412" s="12" t="s">
        <v>404</v>
      </c>
      <c r="J1412" s="12" t="s">
        <v>3732</v>
      </c>
      <c r="K1412" s="12" t="s">
        <v>139</v>
      </c>
      <c r="L1412" s="12" t="s">
        <v>403</v>
      </c>
      <c r="M1412" s="12" t="s">
        <v>376</v>
      </c>
      <c r="N1412" s="13">
        <v>14.550599999999999</v>
      </c>
      <c r="O1412" s="13">
        <v>14.550599999999999</v>
      </c>
      <c r="P1412" s="13">
        <v>14.550599999999999</v>
      </c>
      <c r="Q1412" s="13">
        <v>14.550599999999999</v>
      </c>
      <c r="R1412" s="13">
        <v>14.550599999999999</v>
      </c>
      <c r="S1412" s="13">
        <v>14.550599999999999</v>
      </c>
      <c r="T1412" s="13">
        <v>14.550599999999999</v>
      </c>
      <c r="U1412" s="13">
        <v>14.550599999999999</v>
      </c>
      <c r="V1412" s="13">
        <v>14.550599999999999</v>
      </c>
      <c r="W1412" s="13">
        <v>14.550599999999999</v>
      </c>
      <c r="X1412" s="13">
        <v>14.550599999999999</v>
      </c>
      <c r="Y1412" s="30">
        <v>14.550599999999999</v>
      </c>
      <c r="Z1412" s="14">
        <v>174.60720000000001</v>
      </c>
      <c r="AA1412" s="13">
        <v>14.550599999999999</v>
      </c>
      <c r="AB1412" s="13">
        <v>14.550599999999999</v>
      </c>
      <c r="AC1412" s="42">
        <f t="shared" si="89"/>
        <v>29.101199999999999</v>
      </c>
      <c r="AD1412" s="42">
        <f t="shared" si="90"/>
        <v>0</v>
      </c>
      <c r="AE1412" s="42">
        <f t="shared" si="91"/>
        <v>0</v>
      </c>
      <c r="AF1412" s="42">
        <f t="shared" si="92"/>
        <v>0</v>
      </c>
    </row>
    <row r="1413" spans="1:32" hidden="1" x14ac:dyDescent="0.15">
      <c r="A1413" s="12" t="s">
        <v>3733</v>
      </c>
      <c r="B1413" s="12">
        <v>55</v>
      </c>
      <c r="C1413" s="12" t="s">
        <v>413</v>
      </c>
      <c r="D1413" s="12" t="s">
        <v>6</v>
      </c>
      <c r="E1413" s="12" t="s">
        <v>6</v>
      </c>
      <c r="F1413" s="12" t="s">
        <v>352</v>
      </c>
      <c r="G1413" s="12" t="s">
        <v>3723</v>
      </c>
      <c r="H1413" s="12" t="s">
        <v>404</v>
      </c>
      <c r="I1413" s="12" t="s">
        <v>404</v>
      </c>
      <c r="J1413" s="12" t="s">
        <v>3734</v>
      </c>
      <c r="K1413" s="12" t="s">
        <v>139</v>
      </c>
      <c r="L1413" s="12" t="s">
        <v>403</v>
      </c>
      <c r="M1413" s="12" t="s">
        <v>376</v>
      </c>
      <c r="N1413" s="13">
        <v>23.222799999999999</v>
      </c>
      <c r="O1413" s="13">
        <v>23.222799999999999</v>
      </c>
      <c r="P1413" s="13">
        <v>23.222799999999999</v>
      </c>
      <c r="Q1413" s="13">
        <v>23.222799999999999</v>
      </c>
      <c r="R1413" s="13">
        <v>23.222799999999999</v>
      </c>
      <c r="S1413" s="13">
        <v>23.222799999999999</v>
      </c>
      <c r="T1413" s="13">
        <v>23.222799999999999</v>
      </c>
      <c r="U1413" s="13">
        <v>23.222799999999999</v>
      </c>
      <c r="V1413" s="13">
        <v>23.222799999999999</v>
      </c>
      <c r="W1413" s="13">
        <v>23.222799999999999</v>
      </c>
      <c r="X1413" s="13">
        <v>23.222799999999999</v>
      </c>
      <c r="Y1413" s="30">
        <v>23.222799999999999</v>
      </c>
      <c r="Z1413" s="14">
        <v>278.67360000000002</v>
      </c>
      <c r="AA1413" s="13">
        <v>23.222799999999999</v>
      </c>
      <c r="AB1413" s="13">
        <v>23.222799999999999</v>
      </c>
      <c r="AC1413" s="42">
        <f t="shared" si="89"/>
        <v>46.445599999999999</v>
      </c>
      <c r="AD1413" s="42">
        <f t="shared" si="90"/>
        <v>0</v>
      </c>
      <c r="AE1413" s="42">
        <f t="shared" si="91"/>
        <v>0</v>
      </c>
      <c r="AF1413" s="42">
        <f t="shared" si="92"/>
        <v>0</v>
      </c>
    </row>
    <row r="1414" spans="1:32" hidden="1" x14ac:dyDescent="0.15">
      <c r="A1414" s="12" t="s">
        <v>3735</v>
      </c>
      <c r="B1414" s="12">
        <v>55</v>
      </c>
      <c r="C1414" s="12" t="s">
        <v>413</v>
      </c>
      <c r="D1414" s="12" t="s">
        <v>6</v>
      </c>
      <c r="E1414" s="12" t="s">
        <v>6</v>
      </c>
      <c r="F1414" s="12" t="s">
        <v>352</v>
      </c>
      <c r="G1414" s="12" t="s">
        <v>3723</v>
      </c>
      <c r="H1414" s="12" t="s">
        <v>404</v>
      </c>
      <c r="I1414" s="12" t="s">
        <v>404</v>
      </c>
      <c r="J1414" s="12" t="s">
        <v>3736</v>
      </c>
      <c r="K1414" s="12" t="s">
        <v>139</v>
      </c>
      <c r="L1414" s="12" t="s">
        <v>403</v>
      </c>
      <c r="M1414" s="12" t="s">
        <v>376</v>
      </c>
      <c r="N1414" s="13">
        <v>6.101</v>
      </c>
      <c r="O1414" s="13">
        <v>6.101</v>
      </c>
      <c r="P1414" s="13">
        <v>6.101</v>
      </c>
      <c r="Q1414" s="13">
        <v>6.101</v>
      </c>
      <c r="R1414" s="13">
        <v>6.101</v>
      </c>
      <c r="S1414" s="13">
        <v>6.101</v>
      </c>
      <c r="T1414" s="13">
        <v>6.101</v>
      </c>
      <c r="U1414" s="13">
        <v>6.101</v>
      </c>
      <c r="V1414" s="13">
        <v>6.101</v>
      </c>
      <c r="W1414" s="13">
        <v>6.101</v>
      </c>
      <c r="X1414" s="13">
        <v>6.101</v>
      </c>
      <c r="Y1414" s="30">
        <v>6.101</v>
      </c>
      <c r="Z1414" s="14">
        <v>73.212000000000003</v>
      </c>
      <c r="AA1414" s="13">
        <v>6.101</v>
      </c>
      <c r="AB1414" s="13">
        <v>6.101</v>
      </c>
      <c r="AC1414" s="42">
        <f t="shared" si="89"/>
        <v>12.202</v>
      </c>
      <c r="AD1414" s="42">
        <f t="shared" si="90"/>
        <v>0</v>
      </c>
      <c r="AE1414" s="42">
        <f t="shared" si="91"/>
        <v>0</v>
      </c>
      <c r="AF1414" s="42">
        <f t="shared" si="92"/>
        <v>0</v>
      </c>
    </row>
    <row r="1415" spans="1:32" hidden="1" x14ac:dyDescent="0.15">
      <c r="A1415" s="12" t="s">
        <v>3737</v>
      </c>
      <c r="B1415" s="12">
        <v>55</v>
      </c>
      <c r="C1415" s="12" t="s">
        <v>413</v>
      </c>
      <c r="D1415" s="12" t="s">
        <v>6</v>
      </c>
      <c r="E1415" s="12" t="s">
        <v>6</v>
      </c>
      <c r="F1415" s="12" t="s">
        <v>352</v>
      </c>
      <c r="G1415" s="12" t="s">
        <v>3723</v>
      </c>
      <c r="H1415" s="12" t="s">
        <v>404</v>
      </c>
      <c r="I1415" s="12" t="s">
        <v>404</v>
      </c>
      <c r="J1415" s="12" t="s">
        <v>3738</v>
      </c>
      <c r="K1415" s="12" t="s">
        <v>139</v>
      </c>
      <c r="L1415" s="12" t="s">
        <v>403</v>
      </c>
      <c r="M1415" s="12" t="s">
        <v>376</v>
      </c>
      <c r="N1415" s="13">
        <v>1.68462</v>
      </c>
      <c r="O1415" s="13">
        <v>1.68462</v>
      </c>
      <c r="P1415" s="13">
        <v>1.68462</v>
      </c>
      <c r="Q1415" s="13">
        <v>1.68462</v>
      </c>
      <c r="R1415" s="13">
        <v>1.68462</v>
      </c>
      <c r="S1415" s="13">
        <v>1.68462</v>
      </c>
      <c r="T1415" s="13">
        <v>1.68462</v>
      </c>
      <c r="U1415" s="13">
        <v>1.68462</v>
      </c>
      <c r="V1415" s="13">
        <v>1.68462</v>
      </c>
      <c r="W1415" s="13">
        <v>1.68462</v>
      </c>
      <c r="X1415" s="13">
        <v>1.68462</v>
      </c>
      <c r="Y1415" s="30">
        <v>1.68462</v>
      </c>
      <c r="Z1415" s="14">
        <v>20.215440000000001</v>
      </c>
      <c r="AA1415" s="13">
        <v>1.68462</v>
      </c>
      <c r="AB1415" s="13">
        <v>1.68462</v>
      </c>
      <c r="AC1415" s="42">
        <f t="shared" si="89"/>
        <v>3.36924</v>
      </c>
      <c r="AD1415" s="42">
        <f t="shared" si="90"/>
        <v>0</v>
      </c>
      <c r="AE1415" s="42">
        <f t="shared" si="91"/>
        <v>0</v>
      </c>
      <c r="AF1415" s="42">
        <f t="shared" si="92"/>
        <v>0</v>
      </c>
    </row>
    <row r="1416" spans="1:32" hidden="1" x14ac:dyDescent="0.15">
      <c r="A1416" s="12" t="s">
        <v>3739</v>
      </c>
      <c r="B1416" s="12">
        <v>55</v>
      </c>
      <c r="C1416" s="12" t="s">
        <v>413</v>
      </c>
      <c r="D1416" s="12" t="s">
        <v>6</v>
      </c>
      <c r="E1416" s="12" t="s">
        <v>6</v>
      </c>
      <c r="F1416" s="12" t="s">
        <v>352</v>
      </c>
      <c r="G1416" s="12" t="s">
        <v>3723</v>
      </c>
      <c r="H1416" s="12" t="s">
        <v>404</v>
      </c>
      <c r="I1416" s="12" t="s">
        <v>404</v>
      </c>
      <c r="J1416" s="12" t="s">
        <v>3740</v>
      </c>
      <c r="K1416" s="12" t="s">
        <v>139</v>
      </c>
      <c r="L1416" s="12" t="s">
        <v>403</v>
      </c>
      <c r="M1416" s="12" t="s">
        <v>376</v>
      </c>
      <c r="N1416" s="13">
        <v>18.567550000000001</v>
      </c>
      <c r="O1416" s="13">
        <v>18.567550000000001</v>
      </c>
      <c r="P1416" s="13">
        <v>18.567550000000001</v>
      </c>
      <c r="Q1416" s="13">
        <v>18.567550000000001</v>
      </c>
      <c r="R1416" s="13">
        <v>18.567550000000001</v>
      </c>
      <c r="S1416" s="13">
        <v>18.567550000000001</v>
      </c>
      <c r="T1416" s="13">
        <v>18.567550000000001</v>
      </c>
      <c r="U1416" s="13">
        <v>18.567550000000001</v>
      </c>
      <c r="V1416" s="13">
        <v>18.567550000000001</v>
      </c>
      <c r="W1416" s="13">
        <v>18.567550000000001</v>
      </c>
      <c r="X1416" s="13">
        <v>18.567550000000001</v>
      </c>
      <c r="Y1416" s="30">
        <v>18.567550000000001</v>
      </c>
      <c r="Z1416" s="14">
        <v>222.81059999999999</v>
      </c>
      <c r="AA1416" s="13">
        <v>18.567550000000001</v>
      </c>
      <c r="AB1416" s="13">
        <v>18.567550000000001</v>
      </c>
      <c r="AC1416" s="42">
        <f t="shared" si="89"/>
        <v>37.135100000000001</v>
      </c>
      <c r="AD1416" s="42">
        <f t="shared" si="90"/>
        <v>0</v>
      </c>
      <c r="AE1416" s="42">
        <f t="shared" si="91"/>
        <v>0</v>
      </c>
      <c r="AF1416" s="42">
        <f t="shared" si="92"/>
        <v>0</v>
      </c>
    </row>
    <row r="1417" spans="1:32" hidden="1" x14ac:dyDescent="0.15">
      <c r="A1417" s="12" t="s">
        <v>3741</v>
      </c>
      <c r="B1417" s="12">
        <v>55</v>
      </c>
      <c r="C1417" s="12" t="s">
        <v>413</v>
      </c>
      <c r="D1417" s="12" t="s">
        <v>6</v>
      </c>
      <c r="E1417" s="12" t="s">
        <v>6</v>
      </c>
      <c r="F1417" s="12" t="s">
        <v>352</v>
      </c>
      <c r="G1417" s="12" t="s">
        <v>3723</v>
      </c>
      <c r="H1417" s="12" t="s">
        <v>404</v>
      </c>
      <c r="I1417" s="12" t="s">
        <v>404</v>
      </c>
      <c r="J1417" s="12" t="s">
        <v>3742</v>
      </c>
      <c r="K1417" s="12" t="s">
        <v>139</v>
      </c>
      <c r="L1417" s="12" t="s">
        <v>403</v>
      </c>
      <c r="M1417" s="12" t="s">
        <v>376</v>
      </c>
      <c r="N1417" s="13">
        <v>4.0990000000000002</v>
      </c>
      <c r="O1417" s="13">
        <v>4.0990000000000002</v>
      </c>
      <c r="P1417" s="13">
        <v>4.0990000000000002</v>
      </c>
      <c r="Q1417" s="13">
        <v>4.0990000000000002</v>
      </c>
      <c r="R1417" s="13">
        <v>4.0990000000000002</v>
      </c>
      <c r="S1417" s="13">
        <v>4.0990000000000002</v>
      </c>
      <c r="T1417" s="13">
        <v>4.0990000000000002</v>
      </c>
      <c r="U1417" s="13">
        <v>4.0990000000000002</v>
      </c>
      <c r="V1417" s="13">
        <v>4.0990000000000002</v>
      </c>
      <c r="W1417" s="13">
        <v>4.0990000000000002</v>
      </c>
      <c r="X1417" s="13">
        <v>4.0990000000000002</v>
      </c>
      <c r="Y1417" s="30">
        <v>4.0990000000000002</v>
      </c>
      <c r="Z1417" s="14">
        <v>49.188000000000002</v>
      </c>
      <c r="AA1417" s="13">
        <v>4.0990000000000002</v>
      </c>
      <c r="AB1417" s="13">
        <v>4.0990000000000002</v>
      </c>
      <c r="AC1417" s="42">
        <f t="shared" si="89"/>
        <v>8.1980000000000004</v>
      </c>
      <c r="AD1417" s="42">
        <f t="shared" si="90"/>
        <v>0</v>
      </c>
      <c r="AE1417" s="42">
        <f t="shared" si="91"/>
        <v>0</v>
      </c>
      <c r="AF1417" s="42">
        <f t="shared" si="92"/>
        <v>0</v>
      </c>
    </row>
    <row r="1418" spans="1:32" hidden="1" x14ac:dyDescent="0.15">
      <c r="A1418" s="12" t="s">
        <v>3743</v>
      </c>
      <c r="B1418" s="12">
        <v>55</v>
      </c>
      <c r="C1418" s="12" t="s">
        <v>413</v>
      </c>
      <c r="D1418" s="12" t="s">
        <v>6</v>
      </c>
      <c r="E1418" s="12" t="s">
        <v>6</v>
      </c>
      <c r="F1418" s="12" t="s">
        <v>352</v>
      </c>
      <c r="G1418" s="12" t="s">
        <v>3723</v>
      </c>
      <c r="H1418" s="12" t="s">
        <v>404</v>
      </c>
      <c r="I1418" s="12" t="s">
        <v>404</v>
      </c>
      <c r="J1418" s="12" t="s">
        <v>3744</v>
      </c>
      <c r="K1418" s="12" t="s">
        <v>139</v>
      </c>
      <c r="L1418" s="12" t="s">
        <v>403</v>
      </c>
      <c r="M1418" s="12" t="s">
        <v>376</v>
      </c>
      <c r="N1418" s="13">
        <v>4.0990000000000002</v>
      </c>
      <c r="O1418" s="13">
        <v>4.0990000000000002</v>
      </c>
      <c r="P1418" s="13">
        <v>4.0990000000000002</v>
      </c>
      <c r="Q1418" s="13">
        <v>4.0990000000000002</v>
      </c>
      <c r="R1418" s="13">
        <v>4.0990000000000002</v>
      </c>
      <c r="S1418" s="13">
        <v>4.0990000000000002</v>
      </c>
      <c r="T1418" s="13">
        <v>4.0990000000000002</v>
      </c>
      <c r="U1418" s="13">
        <v>4.0990000000000002</v>
      </c>
      <c r="V1418" s="13">
        <v>4.0990000000000002</v>
      </c>
      <c r="W1418" s="13">
        <v>4.0990000000000002</v>
      </c>
      <c r="X1418" s="13">
        <v>4.0990000000000002</v>
      </c>
      <c r="Y1418" s="30">
        <v>4.0990000000000002</v>
      </c>
      <c r="Z1418" s="14">
        <v>49.188000000000002</v>
      </c>
      <c r="AA1418" s="13">
        <v>4.0990000000000002</v>
      </c>
      <c r="AB1418" s="13">
        <v>4.0990000000000002</v>
      </c>
      <c r="AC1418" s="42">
        <f t="shared" si="89"/>
        <v>8.1980000000000004</v>
      </c>
      <c r="AD1418" s="42">
        <f t="shared" si="90"/>
        <v>0</v>
      </c>
      <c r="AE1418" s="42">
        <f t="shared" si="91"/>
        <v>0</v>
      </c>
      <c r="AF1418" s="42">
        <f t="shared" si="92"/>
        <v>0</v>
      </c>
    </row>
    <row r="1419" spans="1:32" hidden="1" x14ac:dyDescent="0.15">
      <c r="A1419" s="12" t="s">
        <v>3745</v>
      </c>
      <c r="B1419" s="12">
        <v>55</v>
      </c>
      <c r="C1419" s="12" t="s">
        <v>413</v>
      </c>
      <c r="D1419" s="12" t="s">
        <v>6</v>
      </c>
      <c r="E1419" s="12" t="s">
        <v>6</v>
      </c>
      <c r="F1419" s="12" t="s">
        <v>352</v>
      </c>
      <c r="G1419" s="12" t="s">
        <v>3723</v>
      </c>
      <c r="H1419" s="12" t="s">
        <v>404</v>
      </c>
      <c r="I1419" s="12" t="s">
        <v>404</v>
      </c>
      <c r="J1419" s="12" t="s">
        <v>3746</v>
      </c>
      <c r="K1419" s="12" t="s">
        <v>139</v>
      </c>
      <c r="L1419" s="12" t="s">
        <v>403</v>
      </c>
      <c r="M1419" s="12" t="s">
        <v>376</v>
      </c>
      <c r="N1419" s="13">
        <v>3.9669300000000001</v>
      </c>
      <c r="O1419" s="13">
        <v>3.9669300000000001</v>
      </c>
      <c r="P1419" s="13">
        <v>3.9669300000000001</v>
      </c>
      <c r="Q1419" s="13">
        <v>3.9669300000000001</v>
      </c>
      <c r="R1419" s="13">
        <v>3.9669300000000001</v>
      </c>
      <c r="S1419" s="13">
        <v>3.9669300000000001</v>
      </c>
      <c r="T1419" s="13">
        <v>3.9669300000000001</v>
      </c>
      <c r="U1419" s="13">
        <v>3.9669300000000001</v>
      </c>
      <c r="V1419" s="13">
        <v>3.9669300000000001</v>
      </c>
      <c r="W1419" s="13">
        <v>3.9669300000000001</v>
      </c>
      <c r="X1419" s="13">
        <v>3.9669300000000001</v>
      </c>
      <c r="Y1419" s="30">
        <v>3.9669300000000001</v>
      </c>
      <c r="Z1419" s="14">
        <v>47.603160000000003</v>
      </c>
      <c r="AA1419" s="13">
        <v>3.9669300000000001</v>
      </c>
      <c r="AB1419" s="13">
        <v>3.9669300000000001</v>
      </c>
      <c r="AC1419" s="42">
        <f t="shared" si="89"/>
        <v>7.9338600000000001</v>
      </c>
      <c r="AD1419" s="42">
        <f t="shared" si="90"/>
        <v>0</v>
      </c>
      <c r="AE1419" s="42">
        <f t="shared" si="91"/>
        <v>0</v>
      </c>
      <c r="AF1419" s="42">
        <f t="shared" si="92"/>
        <v>0</v>
      </c>
    </row>
    <row r="1420" spans="1:32" hidden="1" x14ac:dyDescent="0.15">
      <c r="A1420" s="12" t="s">
        <v>3747</v>
      </c>
      <c r="B1420" s="12">
        <v>55</v>
      </c>
      <c r="C1420" s="12" t="s">
        <v>413</v>
      </c>
      <c r="D1420" s="12" t="s">
        <v>6</v>
      </c>
      <c r="E1420" s="12" t="s">
        <v>6</v>
      </c>
      <c r="F1420" s="12" t="s">
        <v>352</v>
      </c>
      <c r="G1420" s="12" t="s">
        <v>3723</v>
      </c>
      <c r="H1420" s="12" t="s">
        <v>404</v>
      </c>
      <c r="I1420" s="12" t="s">
        <v>404</v>
      </c>
      <c r="J1420" s="12" t="s">
        <v>3748</v>
      </c>
      <c r="K1420" s="12" t="s">
        <v>139</v>
      </c>
      <c r="L1420" s="12" t="s">
        <v>403</v>
      </c>
      <c r="M1420" s="12" t="s">
        <v>376</v>
      </c>
      <c r="N1420" s="13">
        <v>13.033125</v>
      </c>
      <c r="O1420" s="13">
        <v>13.033125</v>
      </c>
      <c r="P1420" s="13">
        <v>13.033125</v>
      </c>
      <c r="Q1420" s="13">
        <v>11.593125000000001</v>
      </c>
      <c r="R1420" s="13">
        <v>11.593125000000001</v>
      </c>
      <c r="S1420" s="13">
        <v>11.593125000000001</v>
      </c>
      <c r="T1420" s="13">
        <v>11.593125000000001</v>
      </c>
      <c r="U1420" s="13">
        <v>11.593125000000001</v>
      </c>
      <c r="V1420" s="13">
        <v>11.593125000000001</v>
      </c>
      <c r="W1420" s="13">
        <v>11.593125000000001</v>
      </c>
      <c r="X1420" s="13">
        <v>11.593125000000001</v>
      </c>
      <c r="Y1420" s="30">
        <v>11.593125000000001</v>
      </c>
      <c r="Z1420" s="14">
        <v>143.4375</v>
      </c>
      <c r="AA1420" s="13">
        <v>11.593125000000001</v>
      </c>
      <c r="AB1420" s="13">
        <v>11.593125000000001</v>
      </c>
      <c r="AC1420" s="42">
        <f t="shared" si="89"/>
        <v>23.186250000000001</v>
      </c>
      <c r="AD1420" s="42">
        <f t="shared" si="90"/>
        <v>-1.4399999999999995</v>
      </c>
      <c r="AE1420" s="42">
        <f t="shared" si="91"/>
        <v>-1.4399999999999995</v>
      </c>
      <c r="AF1420" s="42">
        <f t="shared" si="92"/>
        <v>-2.879999999999999</v>
      </c>
    </row>
    <row r="1421" spans="1:32" hidden="1" x14ac:dyDescent="0.15">
      <c r="A1421" s="12" t="s">
        <v>3749</v>
      </c>
      <c r="B1421" s="12">
        <v>55</v>
      </c>
      <c r="C1421" s="12" t="s">
        <v>413</v>
      </c>
      <c r="D1421" s="12" t="s">
        <v>6</v>
      </c>
      <c r="E1421" s="12" t="s">
        <v>6</v>
      </c>
      <c r="F1421" s="12" t="s">
        <v>352</v>
      </c>
      <c r="G1421" s="12" t="s">
        <v>3723</v>
      </c>
      <c r="H1421" s="12" t="s">
        <v>404</v>
      </c>
      <c r="I1421" s="12" t="s">
        <v>404</v>
      </c>
      <c r="J1421" s="12" t="s">
        <v>3750</v>
      </c>
      <c r="K1421" s="12" t="s">
        <v>139</v>
      </c>
      <c r="L1421" s="12" t="s">
        <v>403</v>
      </c>
      <c r="M1421" s="12" t="s">
        <v>376</v>
      </c>
      <c r="N1421" s="13">
        <v>13.1106</v>
      </c>
      <c r="O1421" s="13">
        <v>13.1106</v>
      </c>
      <c r="P1421" s="13">
        <v>13.1106</v>
      </c>
      <c r="Q1421" s="13">
        <v>13.1106</v>
      </c>
      <c r="R1421" s="13">
        <v>13.1106</v>
      </c>
      <c r="S1421" s="13">
        <v>13.1106</v>
      </c>
      <c r="T1421" s="13">
        <v>13.1106</v>
      </c>
      <c r="U1421" s="13">
        <v>13.1106</v>
      </c>
      <c r="V1421" s="13">
        <v>13.1106</v>
      </c>
      <c r="W1421" s="13">
        <v>13.1106</v>
      </c>
      <c r="X1421" s="13">
        <v>13.1106</v>
      </c>
      <c r="Y1421" s="30">
        <v>13.1106</v>
      </c>
      <c r="Z1421" s="14">
        <v>157.3272</v>
      </c>
      <c r="AA1421" s="13">
        <v>13.1106</v>
      </c>
      <c r="AB1421" s="13">
        <v>13.1106</v>
      </c>
      <c r="AC1421" s="42">
        <f t="shared" si="89"/>
        <v>26.2212</v>
      </c>
      <c r="AD1421" s="42">
        <f t="shared" si="90"/>
        <v>0</v>
      </c>
      <c r="AE1421" s="42">
        <f t="shared" si="91"/>
        <v>0</v>
      </c>
      <c r="AF1421" s="42">
        <f t="shared" si="92"/>
        <v>0</v>
      </c>
    </row>
    <row r="1422" spans="1:32" hidden="1" x14ac:dyDescent="0.15">
      <c r="A1422" s="12" t="s">
        <v>3751</v>
      </c>
      <c r="B1422" s="12">
        <v>55</v>
      </c>
      <c r="C1422" s="12" t="s">
        <v>413</v>
      </c>
      <c r="D1422" s="12" t="s">
        <v>6</v>
      </c>
      <c r="E1422" s="12" t="s">
        <v>6</v>
      </c>
      <c r="F1422" s="12" t="s">
        <v>352</v>
      </c>
      <c r="G1422" s="12" t="s">
        <v>3723</v>
      </c>
      <c r="H1422" s="12" t="s">
        <v>404</v>
      </c>
      <c r="I1422" s="12" t="s">
        <v>404</v>
      </c>
      <c r="J1422" s="12" t="s">
        <v>3752</v>
      </c>
      <c r="K1422" s="12" t="s">
        <v>139</v>
      </c>
      <c r="L1422" s="12" t="s">
        <v>403</v>
      </c>
      <c r="M1422" s="12" t="s">
        <v>376</v>
      </c>
      <c r="N1422" s="13">
        <v>9.9201499999999996</v>
      </c>
      <c r="O1422" s="13">
        <v>9.9201499999999996</v>
      </c>
      <c r="P1422" s="13">
        <v>9.9201499999999996</v>
      </c>
      <c r="Q1422" s="13">
        <v>9.9201499999999996</v>
      </c>
      <c r="R1422" s="13">
        <v>9.9201499999999996</v>
      </c>
      <c r="S1422" s="13">
        <v>9.9201499999999996</v>
      </c>
      <c r="T1422" s="13">
        <v>9.9201499999999996</v>
      </c>
      <c r="U1422" s="13">
        <v>9.9201499999999996</v>
      </c>
      <c r="V1422" s="13">
        <v>9.9201499999999996</v>
      </c>
      <c r="W1422" s="13">
        <v>9.9201499999999996</v>
      </c>
      <c r="X1422" s="13">
        <v>9.9201499999999996</v>
      </c>
      <c r="Y1422" s="30">
        <v>9.9201499999999996</v>
      </c>
      <c r="Z1422" s="14">
        <v>119.04179999999999</v>
      </c>
      <c r="AA1422" s="13">
        <v>9.9201499999999996</v>
      </c>
      <c r="AB1422" s="13">
        <v>9.9201499999999996</v>
      </c>
      <c r="AC1422" s="42">
        <f t="shared" si="89"/>
        <v>19.840299999999999</v>
      </c>
      <c r="AD1422" s="42">
        <f t="shared" si="90"/>
        <v>0</v>
      </c>
      <c r="AE1422" s="42">
        <f t="shared" si="91"/>
        <v>0</v>
      </c>
      <c r="AF1422" s="42">
        <f t="shared" si="92"/>
        <v>0</v>
      </c>
    </row>
    <row r="1423" spans="1:32" hidden="1" x14ac:dyDescent="0.15">
      <c r="A1423" s="12" t="s">
        <v>3753</v>
      </c>
      <c r="B1423" s="12">
        <v>55</v>
      </c>
      <c r="C1423" s="12" t="s">
        <v>413</v>
      </c>
      <c r="D1423" s="12" t="s">
        <v>6</v>
      </c>
      <c r="E1423" s="12" t="s">
        <v>6</v>
      </c>
      <c r="F1423" s="12" t="s">
        <v>352</v>
      </c>
      <c r="G1423" s="12" t="s">
        <v>3723</v>
      </c>
      <c r="H1423" s="12" t="s">
        <v>404</v>
      </c>
      <c r="I1423" s="12" t="s">
        <v>404</v>
      </c>
      <c r="J1423" s="12" t="s">
        <v>3754</v>
      </c>
      <c r="K1423" s="12" t="s">
        <v>139</v>
      </c>
      <c r="L1423" s="12" t="s">
        <v>403</v>
      </c>
      <c r="M1423" s="12" t="s">
        <v>376</v>
      </c>
      <c r="N1423" s="13">
        <v>9.9201499999999996</v>
      </c>
      <c r="O1423" s="13">
        <v>9.9201499999999996</v>
      </c>
      <c r="P1423" s="13">
        <v>9.9201499999999996</v>
      </c>
      <c r="Q1423" s="13">
        <v>9.9201499999999996</v>
      </c>
      <c r="R1423" s="13">
        <v>9.9201499999999996</v>
      </c>
      <c r="S1423" s="13">
        <v>9.9201499999999996</v>
      </c>
      <c r="T1423" s="13">
        <v>9.9201499999999996</v>
      </c>
      <c r="U1423" s="13">
        <v>9.9201499999999996</v>
      </c>
      <c r="V1423" s="13">
        <v>9.9201499999999996</v>
      </c>
      <c r="W1423" s="13">
        <v>9.9201499999999996</v>
      </c>
      <c r="X1423" s="13">
        <v>9.9201499999999996</v>
      </c>
      <c r="Y1423" s="30">
        <v>9.9201499999999996</v>
      </c>
      <c r="Z1423" s="14">
        <v>119.04179999999999</v>
      </c>
      <c r="AA1423" s="13">
        <v>9.9201499999999996</v>
      </c>
      <c r="AB1423" s="13">
        <v>9.9201499999999996</v>
      </c>
      <c r="AC1423" s="42">
        <f t="shared" si="89"/>
        <v>19.840299999999999</v>
      </c>
      <c r="AD1423" s="42">
        <f t="shared" si="90"/>
        <v>0</v>
      </c>
      <c r="AE1423" s="42">
        <f t="shared" si="91"/>
        <v>0</v>
      </c>
      <c r="AF1423" s="42">
        <f t="shared" si="92"/>
        <v>0</v>
      </c>
    </row>
    <row r="1424" spans="1:32" hidden="1" x14ac:dyDescent="0.15">
      <c r="A1424" s="12" t="s">
        <v>3755</v>
      </c>
      <c r="B1424" s="12">
        <v>55</v>
      </c>
      <c r="C1424" s="12" t="s">
        <v>413</v>
      </c>
      <c r="D1424" s="12" t="s">
        <v>6</v>
      </c>
      <c r="E1424" s="12" t="s">
        <v>6</v>
      </c>
      <c r="F1424" s="12" t="s">
        <v>352</v>
      </c>
      <c r="G1424" s="12" t="s">
        <v>3723</v>
      </c>
      <c r="H1424" s="12" t="s">
        <v>404</v>
      </c>
      <c r="I1424" s="12" t="s">
        <v>404</v>
      </c>
      <c r="J1424" s="12" t="s">
        <v>3756</v>
      </c>
      <c r="K1424" s="12" t="s">
        <v>139</v>
      </c>
      <c r="L1424" s="12" t="s">
        <v>403</v>
      </c>
      <c r="M1424" s="12" t="s">
        <v>376</v>
      </c>
      <c r="N1424" s="13">
        <v>15.16225</v>
      </c>
      <c r="O1424" s="13">
        <v>15.16225</v>
      </c>
      <c r="P1424" s="13">
        <v>15.16225</v>
      </c>
      <c r="Q1424" s="13">
        <v>15.16225</v>
      </c>
      <c r="R1424" s="13">
        <v>15.16225</v>
      </c>
      <c r="S1424" s="13">
        <v>15.16225</v>
      </c>
      <c r="T1424" s="13">
        <v>15.16225</v>
      </c>
      <c r="U1424" s="13">
        <v>15.16225</v>
      </c>
      <c r="V1424" s="13">
        <v>15.16225</v>
      </c>
      <c r="W1424" s="13">
        <v>15.16225</v>
      </c>
      <c r="X1424" s="13">
        <v>15.16225</v>
      </c>
      <c r="Y1424" s="30">
        <v>15.16225</v>
      </c>
      <c r="Z1424" s="14">
        <v>181.947</v>
      </c>
      <c r="AA1424" s="13">
        <v>15.16225</v>
      </c>
      <c r="AB1424" s="13">
        <v>15.16225</v>
      </c>
      <c r="AC1424" s="42">
        <f t="shared" si="89"/>
        <v>30.3245</v>
      </c>
      <c r="AD1424" s="42">
        <f t="shared" si="90"/>
        <v>0</v>
      </c>
      <c r="AE1424" s="42">
        <f t="shared" si="91"/>
        <v>0</v>
      </c>
      <c r="AF1424" s="42">
        <f t="shared" si="92"/>
        <v>0</v>
      </c>
    </row>
    <row r="1425" spans="1:32" hidden="1" x14ac:dyDescent="0.15">
      <c r="A1425" s="12" t="s">
        <v>3757</v>
      </c>
      <c r="B1425" s="12">
        <v>55</v>
      </c>
      <c r="C1425" s="12" t="s">
        <v>413</v>
      </c>
      <c r="D1425" s="12" t="s">
        <v>6</v>
      </c>
      <c r="E1425" s="12" t="s">
        <v>6</v>
      </c>
      <c r="F1425" s="12" t="s">
        <v>352</v>
      </c>
      <c r="G1425" s="12" t="s">
        <v>3723</v>
      </c>
      <c r="H1425" s="12" t="s">
        <v>404</v>
      </c>
      <c r="I1425" s="12" t="s">
        <v>404</v>
      </c>
      <c r="J1425" s="12" t="s">
        <v>3758</v>
      </c>
      <c r="K1425" s="12" t="s">
        <v>139</v>
      </c>
      <c r="L1425" s="12" t="s">
        <v>403</v>
      </c>
      <c r="M1425" s="12" t="s">
        <v>376</v>
      </c>
      <c r="N1425" s="13">
        <v>15.16225</v>
      </c>
      <c r="O1425" s="13">
        <v>15.16225</v>
      </c>
      <c r="P1425" s="13">
        <v>15.16225</v>
      </c>
      <c r="Q1425" s="13">
        <v>15.16225</v>
      </c>
      <c r="R1425" s="13">
        <v>15.16225</v>
      </c>
      <c r="S1425" s="13">
        <v>15.16225</v>
      </c>
      <c r="T1425" s="13">
        <v>15.16225</v>
      </c>
      <c r="U1425" s="13">
        <v>15.16225</v>
      </c>
      <c r="V1425" s="13">
        <v>15.16225</v>
      </c>
      <c r="W1425" s="13">
        <v>15.16225</v>
      </c>
      <c r="X1425" s="13">
        <v>15.16225</v>
      </c>
      <c r="Y1425" s="30">
        <v>15.16225</v>
      </c>
      <c r="Z1425" s="14">
        <v>181.947</v>
      </c>
      <c r="AA1425" s="13">
        <v>15.16225</v>
      </c>
      <c r="AB1425" s="13">
        <v>15.16225</v>
      </c>
      <c r="AC1425" s="42">
        <f t="shared" si="89"/>
        <v>30.3245</v>
      </c>
      <c r="AD1425" s="42">
        <f t="shared" si="90"/>
        <v>0</v>
      </c>
      <c r="AE1425" s="42">
        <f t="shared" si="91"/>
        <v>0</v>
      </c>
      <c r="AF1425" s="42">
        <f t="shared" si="92"/>
        <v>0</v>
      </c>
    </row>
    <row r="1426" spans="1:32" hidden="1" x14ac:dyDescent="0.15">
      <c r="A1426" s="12" t="s">
        <v>3759</v>
      </c>
      <c r="B1426" s="12">
        <v>55</v>
      </c>
      <c r="C1426" s="12" t="s">
        <v>413</v>
      </c>
      <c r="D1426" s="12" t="s">
        <v>6</v>
      </c>
      <c r="E1426" s="12" t="s">
        <v>6</v>
      </c>
      <c r="F1426" s="12" t="s">
        <v>352</v>
      </c>
      <c r="G1426" s="12" t="s">
        <v>3723</v>
      </c>
      <c r="H1426" s="12" t="s">
        <v>404</v>
      </c>
      <c r="I1426" s="12" t="s">
        <v>404</v>
      </c>
      <c r="J1426" s="12" t="s">
        <v>3760</v>
      </c>
      <c r="K1426" s="12" t="s">
        <v>139</v>
      </c>
      <c r="L1426" s="12" t="s">
        <v>403</v>
      </c>
      <c r="M1426" s="12" t="s">
        <v>376</v>
      </c>
      <c r="N1426" s="13">
        <v>9.4880999999999993</v>
      </c>
      <c r="O1426" s="13">
        <v>9.4880999999999993</v>
      </c>
      <c r="P1426" s="13">
        <v>9.4880999999999993</v>
      </c>
      <c r="Q1426" s="13">
        <v>9.4880999999999993</v>
      </c>
      <c r="R1426" s="13">
        <v>9.4880999999999993</v>
      </c>
      <c r="S1426" s="13">
        <v>14.16779</v>
      </c>
      <c r="T1426" s="13">
        <v>12.303900000000001</v>
      </c>
      <c r="U1426" s="13">
        <v>12.303900000000001</v>
      </c>
      <c r="V1426" s="13">
        <v>12.303900000000001</v>
      </c>
      <c r="W1426" s="13">
        <v>12.303900000000001</v>
      </c>
      <c r="X1426" s="13">
        <v>12.303900000000001</v>
      </c>
      <c r="Y1426" s="30">
        <v>12.303900000000001</v>
      </c>
      <c r="Z1426" s="14">
        <v>135.43169</v>
      </c>
      <c r="AA1426" s="13">
        <v>12.303900000000001</v>
      </c>
      <c r="AB1426" s="13">
        <v>12.303900000000001</v>
      </c>
      <c r="AC1426" s="42">
        <f t="shared" si="89"/>
        <v>24.607800000000001</v>
      </c>
      <c r="AD1426" s="42">
        <f t="shared" si="90"/>
        <v>2.8158000000000012</v>
      </c>
      <c r="AE1426" s="42">
        <f t="shared" si="91"/>
        <v>2.8158000000000012</v>
      </c>
      <c r="AF1426" s="42">
        <f t="shared" si="92"/>
        <v>5.6316000000000024</v>
      </c>
    </row>
    <row r="1427" spans="1:32" hidden="1" x14ac:dyDescent="0.15">
      <c r="A1427" s="12" t="s">
        <v>3761</v>
      </c>
      <c r="B1427" s="12">
        <v>55</v>
      </c>
      <c r="C1427" s="12" t="s">
        <v>413</v>
      </c>
      <c r="D1427" s="12" t="s">
        <v>6</v>
      </c>
      <c r="E1427" s="12" t="s">
        <v>6</v>
      </c>
      <c r="F1427" s="12" t="s">
        <v>352</v>
      </c>
      <c r="G1427" s="12" t="s">
        <v>3723</v>
      </c>
      <c r="H1427" s="12" t="s">
        <v>404</v>
      </c>
      <c r="I1427" s="12" t="s">
        <v>404</v>
      </c>
      <c r="J1427" s="12" t="s">
        <v>3762</v>
      </c>
      <c r="K1427" s="12" t="s">
        <v>139</v>
      </c>
      <c r="L1427" s="12" t="s">
        <v>403</v>
      </c>
      <c r="M1427" s="12" t="s">
        <v>376</v>
      </c>
      <c r="N1427" s="13">
        <v>20.53285</v>
      </c>
      <c r="O1427" s="13">
        <v>20.53285</v>
      </c>
      <c r="P1427" s="13">
        <v>20.53285</v>
      </c>
      <c r="Q1427" s="13">
        <v>20.53285</v>
      </c>
      <c r="R1427" s="13">
        <v>20.53285</v>
      </c>
      <c r="S1427" s="13">
        <v>20.53285</v>
      </c>
      <c r="T1427" s="13">
        <v>20.53285</v>
      </c>
      <c r="U1427" s="13">
        <v>20.53285</v>
      </c>
      <c r="V1427" s="13">
        <v>20.53285</v>
      </c>
      <c r="W1427" s="13">
        <v>20.53285</v>
      </c>
      <c r="X1427" s="13">
        <v>20.53285</v>
      </c>
      <c r="Y1427" s="30">
        <v>20.53285</v>
      </c>
      <c r="Z1427" s="14">
        <v>246.39420000000001</v>
      </c>
      <c r="AA1427" s="13">
        <v>20.53285</v>
      </c>
      <c r="AB1427" s="13">
        <v>20.53285</v>
      </c>
      <c r="AC1427" s="42">
        <f t="shared" si="89"/>
        <v>41.0657</v>
      </c>
      <c r="AD1427" s="42">
        <f t="shared" si="90"/>
        <v>0</v>
      </c>
      <c r="AE1427" s="42">
        <f t="shared" si="91"/>
        <v>0</v>
      </c>
      <c r="AF1427" s="42">
        <f t="shared" si="92"/>
        <v>0</v>
      </c>
    </row>
    <row r="1428" spans="1:32" hidden="1" x14ac:dyDescent="0.15">
      <c r="A1428" s="12" t="s">
        <v>3763</v>
      </c>
      <c r="B1428" s="12">
        <v>55</v>
      </c>
      <c r="C1428" s="12" t="s">
        <v>413</v>
      </c>
      <c r="D1428" s="12" t="s">
        <v>6</v>
      </c>
      <c r="E1428" s="12" t="s">
        <v>6</v>
      </c>
      <c r="F1428" s="12" t="s">
        <v>352</v>
      </c>
      <c r="G1428" s="12" t="s">
        <v>3723</v>
      </c>
      <c r="H1428" s="12" t="s">
        <v>404</v>
      </c>
      <c r="I1428" s="12" t="s">
        <v>404</v>
      </c>
      <c r="J1428" s="12" t="s">
        <v>3764</v>
      </c>
      <c r="K1428" s="12" t="s">
        <v>139</v>
      </c>
      <c r="L1428" s="12" t="s">
        <v>403</v>
      </c>
      <c r="M1428" s="12" t="s">
        <v>376</v>
      </c>
      <c r="N1428" s="13">
        <v>23.489650000000001</v>
      </c>
      <c r="O1428" s="13">
        <v>23.489650000000001</v>
      </c>
      <c r="P1428" s="13">
        <v>23.489650000000001</v>
      </c>
      <c r="Q1428" s="13">
        <v>23.489650000000001</v>
      </c>
      <c r="R1428" s="13">
        <v>23.489650000000001</v>
      </c>
      <c r="S1428" s="13">
        <v>23.489650000000001</v>
      </c>
      <c r="T1428" s="13">
        <v>23.489650000000001</v>
      </c>
      <c r="U1428" s="13">
        <v>23.489650000000001</v>
      </c>
      <c r="V1428" s="13">
        <v>23.489650000000001</v>
      </c>
      <c r="W1428" s="13">
        <v>23.489650000000001</v>
      </c>
      <c r="X1428" s="13">
        <v>23.489650000000001</v>
      </c>
      <c r="Y1428" s="30">
        <v>23.489650000000001</v>
      </c>
      <c r="Z1428" s="14">
        <v>281.87580000000003</v>
      </c>
      <c r="AA1428" s="13">
        <v>23.489650000000001</v>
      </c>
      <c r="AB1428" s="13">
        <v>23.489650000000001</v>
      </c>
      <c r="AC1428" s="42">
        <f t="shared" si="89"/>
        <v>46.979300000000002</v>
      </c>
      <c r="AD1428" s="42">
        <f t="shared" si="90"/>
        <v>0</v>
      </c>
      <c r="AE1428" s="42">
        <f t="shared" si="91"/>
        <v>0</v>
      </c>
      <c r="AF1428" s="42">
        <f t="shared" si="92"/>
        <v>0</v>
      </c>
    </row>
    <row r="1429" spans="1:32" hidden="1" x14ac:dyDescent="0.15">
      <c r="A1429" s="12" t="s">
        <v>3765</v>
      </c>
      <c r="B1429" s="12">
        <v>55</v>
      </c>
      <c r="C1429" s="12" t="s">
        <v>413</v>
      </c>
      <c r="D1429" s="12" t="s">
        <v>6</v>
      </c>
      <c r="E1429" s="12" t="s">
        <v>6</v>
      </c>
      <c r="F1429" s="12" t="s">
        <v>352</v>
      </c>
      <c r="G1429" s="12" t="s">
        <v>3723</v>
      </c>
      <c r="H1429" s="12" t="s">
        <v>404</v>
      </c>
      <c r="I1429" s="12" t="s">
        <v>404</v>
      </c>
      <c r="J1429" s="12" t="s">
        <v>3766</v>
      </c>
      <c r="K1429" s="12" t="s">
        <v>139</v>
      </c>
      <c r="L1429" s="12" t="s">
        <v>403</v>
      </c>
      <c r="M1429" s="12" t="s">
        <v>376</v>
      </c>
      <c r="N1429" s="13">
        <v>16.38035</v>
      </c>
      <c r="O1429" s="13">
        <v>16.38035</v>
      </c>
      <c r="P1429" s="13">
        <v>16.38035</v>
      </c>
      <c r="Q1429" s="13">
        <v>16.38035</v>
      </c>
      <c r="R1429" s="13">
        <v>16.38035</v>
      </c>
      <c r="S1429" s="13">
        <v>16.38035</v>
      </c>
      <c r="T1429" s="13">
        <v>16.38035</v>
      </c>
      <c r="U1429" s="13">
        <v>16.38035</v>
      </c>
      <c r="V1429" s="13">
        <v>16.38035</v>
      </c>
      <c r="W1429" s="13">
        <v>16.38035</v>
      </c>
      <c r="X1429" s="13">
        <v>16.38035</v>
      </c>
      <c r="Y1429" s="30">
        <v>16.38035</v>
      </c>
      <c r="Z1429" s="14">
        <v>196.5642</v>
      </c>
      <c r="AA1429" s="13">
        <v>16.38035</v>
      </c>
      <c r="AB1429" s="13">
        <v>16.38035</v>
      </c>
      <c r="AC1429" s="42">
        <f t="shared" si="89"/>
        <v>32.7607</v>
      </c>
      <c r="AD1429" s="42">
        <f t="shared" si="90"/>
        <v>0</v>
      </c>
      <c r="AE1429" s="42">
        <f t="shared" si="91"/>
        <v>0</v>
      </c>
      <c r="AF1429" s="42">
        <f t="shared" si="92"/>
        <v>0</v>
      </c>
    </row>
    <row r="1430" spans="1:32" hidden="1" x14ac:dyDescent="0.15">
      <c r="A1430" s="12" t="s">
        <v>3767</v>
      </c>
      <c r="B1430" s="12">
        <v>55</v>
      </c>
      <c r="C1430" s="12" t="s">
        <v>413</v>
      </c>
      <c r="D1430" s="12" t="s">
        <v>6</v>
      </c>
      <c r="E1430" s="12" t="s">
        <v>6</v>
      </c>
      <c r="F1430" s="12" t="s">
        <v>352</v>
      </c>
      <c r="G1430" s="12" t="s">
        <v>3723</v>
      </c>
      <c r="H1430" s="12" t="s">
        <v>404</v>
      </c>
      <c r="I1430" s="12" t="s">
        <v>404</v>
      </c>
      <c r="J1430" s="12" t="s">
        <v>3768</v>
      </c>
      <c r="K1430" s="12" t="s">
        <v>139</v>
      </c>
      <c r="L1430" s="12" t="s">
        <v>403</v>
      </c>
      <c r="M1430" s="12" t="s">
        <v>376</v>
      </c>
      <c r="N1430" s="13">
        <v>15.16225</v>
      </c>
      <c r="O1430" s="13">
        <v>15.16225</v>
      </c>
      <c r="P1430" s="13">
        <v>15.16225</v>
      </c>
      <c r="Q1430" s="13">
        <v>15.16225</v>
      </c>
      <c r="R1430" s="13">
        <v>15.16225</v>
      </c>
      <c r="S1430" s="13">
        <v>15.16225</v>
      </c>
      <c r="T1430" s="13">
        <v>15.16225</v>
      </c>
      <c r="U1430" s="13">
        <v>15.16225</v>
      </c>
      <c r="V1430" s="13">
        <v>15.16225</v>
      </c>
      <c r="W1430" s="13">
        <v>15.16225</v>
      </c>
      <c r="X1430" s="13">
        <v>15.16225</v>
      </c>
      <c r="Y1430" s="30">
        <v>15.16225</v>
      </c>
      <c r="Z1430" s="14">
        <v>181.947</v>
      </c>
      <c r="AA1430" s="13">
        <v>15.16225</v>
      </c>
      <c r="AB1430" s="13">
        <v>15.16225</v>
      </c>
      <c r="AC1430" s="42">
        <f t="shared" si="89"/>
        <v>30.3245</v>
      </c>
      <c r="AD1430" s="42">
        <f t="shared" si="90"/>
        <v>0</v>
      </c>
      <c r="AE1430" s="42">
        <f t="shared" si="91"/>
        <v>0</v>
      </c>
      <c r="AF1430" s="42">
        <f t="shared" si="92"/>
        <v>0</v>
      </c>
    </row>
    <row r="1431" spans="1:32" hidden="1" x14ac:dyDescent="0.15">
      <c r="A1431" s="12" t="s">
        <v>3769</v>
      </c>
      <c r="B1431" s="12">
        <v>55</v>
      </c>
      <c r="C1431" s="12" t="s">
        <v>413</v>
      </c>
      <c r="D1431" s="12" t="s">
        <v>6</v>
      </c>
      <c r="E1431" s="12" t="s">
        <v>6</v>
      </c>
      <c r="F1431" s="12" t="s">
        <v>352</v>
      </c>
      <c r="G1431" s="12" t="s">
        <v>3723</v>
      </c>
      <c r="H1431" s="12" t="s">
        <v>404</v>
      </c>
      <c r="I1431" s="12" t="s">
        <v>404</v>
      </c>
      <c r="J1431" s="12" t="s">
        <v>3770</v>
      </c>
      <c r="K1431" s="12" t="s">
        <v>139</v>
      </c>
      <c r="L1431" s="12" t="s">
        <v>403</v>
      </c>
      <c r="M1431" s="12" t="s">
        <v>376</v>
      </c>
      <c r="N1431" s="13">
        <v>24.723125</v>
      </c>
      <c r="O1431" s="13">
        <v>24.723125</v>
      </c>
      <c r="P1431" s="13">
        <v>24.723125</v>
      </c>
      <c r="Q1431" s="13">
        <v>24.723125</v>
      </c>
      <c r="R1431" s="13">
        <v>24.723125</v>
      </c>
      <c r="S1431" s="13">
        <v>24.723125</v>
      </c>
      <c r="T1431" s="13">
        <v>24.723125</v>
      </c>
      <c r="U1431" s="13">
        <v>24.723125</v>
      </c>
      <c r="V1431" s="13">
        <v>24.723125</v>
      </c>
      <c r="W1431" s="13">
        <v>24.723125</v>
      </c>
      <c r="X1431" s="13">
        <v>24.723125</v>
      </c>
      <c r="Y1431" s="30">
        <v>24.723125</v>
      </c>
      <c r="Z1431" s="14">
        <v>296.67750000000001</v>
      </c>
      <c r="AA1431" s="13">
        <v>24.723125</v>
      </c>
      <c r="AB1431" s="13">
        <v>24.723125</v>
      </c>
      <c r="AC1431" s="42">
        <f t="shared" si="89"/>
        <v>49.446249999999999</v>
      </c>
      <c r="AD1431" s="42">
        <f t="shared" si="90"/>
        <v>0</v>
      </c>
      <c r="AE1431" s="42">
        <f t="shared" si="91"/>
        <v>0</v>
      </c>
      <c r="AF1431" s="42">
        <f t="shared" si="92"/>
        <v>0</v>
      </c>
    </row>
    <row r="1432" spans="1:32" hidden="1" x14ac:dyDescent="0.15">
      <c r="A1432" s="12" t="s">
        <v>3771</v>
      </c>
      <c r="B1432" s="12">
        <v>55</v>
      </c>
      <c r="C1432" s="12" t="s">
        <v>413</v>
      </c>
      <c r="D1432" s="12" t="s">
        <v>6</v>
      </c>
      <c r="E1432" s="12" t="s">
        <v>6</v>
      </c>
      <c r="F1432" s="12" t="s">
        <v>352</v>
      </c>
      <c r="G1432" s="12" t="s">
        <v>3723</v>
      </c>
      <c r="H1432" s="12" t="s">
        <v>404</v>
      </c>
      <c r="I1432" s="12" t="s">
        <v>404</v>
      </c>
      <c r="J1432" s="12" t="s">
        <v>3772</v>
      </c>
      <c r="K1432" s="12" t="s">
        <v>139</v>
      </c>
      <c r="L1432" s="12" t="s">
        <v>403</v>
      </c>
      <c r="M1432" s="12" t="s">
        <v>376</v>
      </c>
      <c r="N1432" s="13">
        <v>9.9201499999999996</v>
      </c>
      <c r="O1432" s="13">
        <v>9.9201499999999996</v>
      </c>
      <c r="P1432" s="13">
        <v>9.9201499999999996</v>
      </c>
      <c r="Q1432" s="13">
        <v>9.9201499999999996</v>
      </c>
      <c r="R1432" s="13">
        <v>9.9201499999999996</v>
      </c>
      <c r="S1432" s="13">
        <v>9.9201499999999996</v>
      </c>
      <c r="T1432" s="13">
        <v>9.9201499999999996</v>
      </c>
      <c r="U1432" s="13">
        <v>9.9201499999999996</v>
      </c>
      <c r="V1432" s="13">
        <v>9.9201499999999996</v>
      </c>
      <c r="W1432" s="13">
        <v>9.9201499999999996</v>
      </c>
      <c r="X1432" s="13">
        <v>9.9201499999999996</v>
      </c>
      <c r="Y1432" s="30">
        <v>9.9201499999999996</v>
      </c>
      <c r="Z1432" s="14">
        <v>119.04179999999999</v>
      </c>
      <c r="AA1432" s="13">
        <v>9.9201499999999996</v>
      </c>
      <c r="AB1432" s="13">
        <v>9.9201499999999996</v>
      </c>
      <c r="AC1432" s="42">
        <f t="shared" si="89"/>
        <v>19.840299999999999</v>
      </c>
      <c r="AD1432" s="42">
        <f t="shared" si="90"/>
        <v>0</v>
      </c>
      <c r="AE1432" s="42">
        <f t="shared" si="91"/>
        <v>0</v>
      </c>
      <c r="AF1432" s="42">
        <f t="shared" si="92"/>
        <v>0</v>
      </c>
    </row>
    <row r="1433" spans="1:32" hidden="1" x14ac:dyDescent="0.15">
      <c r="A1433" s="12" t="s">
        <v>3773</v>
      </c>
      <c r="B1433" s="12">
        <v>55</v>
      </c>
      <c r="C1433" s="12" t="s">
        <v>413</v>
      </c>
      <c r="D1433" s="12" t="s">
        <v>6</v>
      </c>
      <c r="E1433" s="12" t="s">
        <v>6</v>
      </c>
      <c r="F1433" s="12" t="s">
        <v>352</v>
      </c>
      <c r="G1433" s="12" t="s">
        <v>3723</v>
      </c>
      <c r="H1433" s="12" t="s">
        <v>404</v>
      </c>
      <c r="I1433" s="12" t="s">
        <v>404</v>
      </c>
      <c r="J1433" s="12" t="s">
        <v>3774</v>
      </c>
      <c r="K1433" s="12" t="s">
        <v>139</v>
      </c>
      <c r="L1433" s="12" t="s">
        <v>403</v>
      </c>
      <c r="M1433" s="12" t="s">
        <v>376</v>
      </c>
      <c r="N1433" s="13">
        <v>15.16225</v>
      </c>
      <c r="O1433" s="13">
        <v>15.16225</v>
      </c>
      <c r="P1433" s="13">
        <v>15.16225</v>
      </c>
      <c r="Q1433" s="13">
        <v>15.16225</v>
      </c>
      <c r="R1433" s="13">
        <v>15.16225</v>
      </c>
      <c r="S1433" s="13">
        <v>15.16225</v>
      </c>
      <c r="T1433" s="13">
        <v>15.16225</v>
      </c>
      <c r="U1433" s="13">
        <v>15.16225</v>
      </c>
      <c r="V1433" s="13">
        <v>15.16225</v>
      </c>
      <c r="W1433" s="13">
        <v>15.16225</v>
      </c>
      <c r="X1433" s="13">
        <v>15.16225</v>
      </c>
      <c r="Y1433" s="30">
        <v>15.16225</v>
      </c>
      <c r="Z1433" s="14">
        <v>181.947</v>
      </c>
      <c r="AA1433" s="13">
        <v>15.16225</v>
      </c>
      <c r="AB1433" s="13">
        <v>15.16225</v>
      </c>
      <c r="AC1433" s="42">
        <f t="shared" si="89"/>
        <v>30.3245</v>
      </c>
      <c r="AD1433" s="42">
        <f t="shared" si="90"/>
        <v>0</v>
      </c>
      <c r="AE1433" s="42">
        <f t="shared" si="91"/>
        <v>0</v>
      </c>
      <c r="AF1433" s="42">
        <f t="shared" si="92"/>
        <v>0</v>
      </c>
    </row>
    <row r="1434" spans="1:32" hidden="1" x14ac:dyDescent="0.15">
      <c r="A1434" s="12" t="s">
        <v>3775</v>
      </c>
      <c r="B1434" s="12">
        <v>55</v>
      </c>
      <c r="C1434" s="12" t="s">
        <v>413</v>
      </c>
      <c r="D1434" s="12" t="s">
        <v>6</v>
      </c>
      <c r="E1434" s="12" t="s">
        <v>6</v>
      </c>
      <c r="F1434" s="12" t="s">
        <v>352</v>
      </c>
      <c r="G1434" s="12" t="s">
        <v>3723</v>
      </c>
      <c r="H1434" s="12" t="s">
        <v>404</v>
      </c>
      <c r="I1434" s="12" t="s">
        <v>404</v>
      </c>
      <c r="J1434" s="12" t="s">
        <v>3129</v>
      </c>
      <c r="K1434" s="12" t="s">
        <v>139</v>
      </c>
      <c r="L1434" s="12" t="s">
        <v>403</v>
      </c>
      <c r="M1434" s="12" t="s">
        <v>376</v>
      </c>
      <c r="N1434" s="13">
        <v>69.273229999999998</v>
      </c>
      <c r="O1434" s="13">
        <v>69.273229999999998</v>
      </c>
      <c r="P1434" s="13">
        <v>69.273229999999998</v>
      </c>
      <c r="Q1434" s="13">
        <v>69.273229999999998</v>
      </c>
      <c r="R1434" s="13">
        <v>69.273229999999998</v>
      </c>
      <c r="S1434" s="13">
        <v>69.273229999999998</v>
      </c>
      <c r="T1434" s="13">
        <v>69.273229999999998</v>
      </c>
      <c r="U1434" s="13">
        <v>69.273229999999998</v>
      </c>
      <c r="V1434" s="13">
        <v>69.273229999999998</v>
      </c>
      <c r="W1434" s="13">
        <v>69.273229999999998</v>
      </c>
      <c r="X1434" s="13">
        <v>69.273229999999998</v>
      </c>
      <c r="Y1434" s="30">
        <v>69.273229999999998</v>
      </c>
      <c r="Z1434" s="14">
        <v>831.27876000000003</v>
      </c>
      <c r="AA1434" s="13">
        <v>69.273229999999998</v>
      </c>
      <c r="AB1434" s="13">
        <v>69.273229999999998</v>
      </c>
      <c r="AC1434" s="42">
        <f t="shared" si="89"/>
        <v>138.54646</v>
      </c>
      <c r="AD1434" s="42">
        <f t="shared" si="90"/>
        <v>0</v>
      </c>
      <c r="AE1434" s="42">
        <f t="shared" si="91"/>
        <v>0</v>
      </c>
      <c r="AF1434" s="42">
        <f t="shared" si="92"/>
        <v>0</v>
      </c>
    </row>
    <row r="1435" spans="1:32" hidden="1" x14ac:dyDescent="0.15">
      <c r="A1435" s="12" t="s">
        <v>3776</v>
      </c>
      <c r="B1435" s="12">
        <v>55</v>
      </c>
      <c r="C1435" s="12" t="s">
        <v>413</v>
      </c>
      <c r="D1435" s="12" t="s">
        <v>6</v>
      </c>
      <c r="E1435" s="12" t="s">
        <v>6</v>
      </c>
      <c r="F1435" s="12" t="s">
        <v>352</v>
      </c>
      <c r="G1435" s="12" t="s">
        <v>3723</v>
      </c>
      <c r="H1435" s="12" t="s">
        <v>404</v>
      </c>
      <c r="I1435" s="12" t="s">
        <v>404</v>
      </c>
      <c r="J1435" s="12" t="s">
        <v>3777</v>
      </c>
      <c r="K1435" s="12" t="s">
        <v>139</v>
      </c>
      <c r="L1435" s="12" t="s">
        <v>403</v>
      </c>
      <c r="M1435" s="12" t="s">
        <v>376</v>
      </c>
      <c r="N1435" s="13">
        <v>4.0990000000000002</v>
      </c>
      <c r="O1435" s="13">
        <v>4.0990000000000002</v>
      </c>
      <c r="P1435" s="13">
        <v>4.0990000000000002</v>
      </c>
      <c r="Q1435" s="13">
        <v>4.0990000000000002</v>
      </c>
      <c r="R1435" s="13">
        <v>4.0990000000000002</v>
      </c>
      <c r="S1435" s="13">
        <v>19.375599999999999</v>
      </c>
      <c r="T1435" s="13">
        <v>7.9181499999999998</v>
      </c>
      <c r="U1435" s="13">
        <v>7.9181499999999998</v>
      </c>
      <c r="V1435" s="13">
        <v>7.9181499999999998</v>
      </c>
      <c r="W1435" s="13">
        <v>7.9181499999999998</v>
      </c>
      <c r="X1435" s="13">
        <v>7.9181499999999998</v>
      </c>
      <c r="Y1435" s="30">
        <v>7.9181499999999998</v>
      </c>
      <c r="Z1435" s="14">
        <v>87.379499999999993</v>
      </c>
      <c r="AA1435" s="13">
        <v>7.9181499999999998</v>
      </c>
      <c r="AB1435" s="13">
        <v>7.9181499999999998</v>
      </c>
      <c r="AC1435" s="42">
        <f t="shared" si="89"/>
        <v>15.8363</v>
      </c>
      <c r="AD1435" s="42">
        <f t="shared" si="90"/>
        <v>3.8191499999999996</v>
      </c>
      <c r="AE1435" s="42">
        <f t="shared" si="91"/>
        <v>3.8191499999999996</v>
      </c>
      <c r="AF1435" s="42">
        <f t="shared" si="92"/>
        <v>7.6382999999999992</v>
      </c>
    </row>
    <row r="1436" spans="1:32" hidden="1" x14ac:dyDescent="0.15">
      <c r="A1436" s="12" t="s">
        <v>3778</v>
      </c>
      <c r="B1436" s="12">
        <v>55</v>
      </c>
      <c r="C1436" s="12" t="s">
        <v>413</v>
      </c>
      <c r="D1436" s="12" t="s">
        <v>6</v>
      </c>
      <c r="E1436" s="12" t="s">
        <v>6</v>
      </c>
      <c r="F1436" s="12" t="s">
        <v>352</v>
      </c>
      <c r="G1436" s="12" t="s">
        <v>3723</v>
      </c>
      <c r="H1436" s="12" t="s">
        <v>404</v>
      </c>
      <c r="I1436" s="12" t="s">
        <v>404</v>
      </c>
      <c r="J1436" s="12" t="s">
        <v>3779</v>
      </c>
      <c r="K1436" s="12" t="s">
        <v>139</v>
      </c>
      <c r="L1436" s="12" t="s">
        <v>403</v>
      </c>
      <c r="M1436" s="12" t="s">
        <v>376</v>
      </c>
      <c r="N1436" s="13">
        <v>4.0990000000000002</v>
      </c>
      <c r="O1436" s="13">
        <v>4.0990000000000002</v>
      </c>
      <c r="P1436" s="13">
        <v>4.0990000000000002</v>
      </c>
      <c r="Q1436" s="13">
        <v>4.0990000000000002</v>
      </c>
      <c r="R1436" s="13">
        <v>4.0990000000000002</v>
      </c>
      <c r="S1436" s="13">
        <v>4.0990000000000002</v>
      </c>
      <c r="T1436" s="13">
        <v>4.0990000000000002</v>
      </c>
      <c r="U1436" s="13">
        <v>4.0990000000000002</v>
      </c>
      <c r="V1436" s="13">
        <v>4.0990000000000002</v>
      </c>
      <c r="W1436" s="13">
        <v>4.0990000000000002</v>
      </c>
      <c r="X1436" s="13">
        <v>4.0990000000000002</v>
      </c>
      <c r="Y1436" s="30">
        <v>4.0990000000000002</v>
      </c>
      <c r="Z1436" s="14">
        <v>49.188000000000002</v>
      </c>
      <c r="AA1436" s="13">
        <v>4.0990000000000002</v>
      </c>
      <c r="AB1436" s="13">
        <v>4.0990000000000002</v>
      </c>
      <c r="AC1436" s="42">
        <f t="shared" si="89"/>
        <v>8.1980000000000004</v>
      </c>
      <c r="AD1436" s="42">
        <f t="shared" si="90"/>
        <v>0</v>
      </c>
      <c r="AE1436" s="42">
        <f t="shared" si="91"/>
        <v>0</v>
      </c>
      <c r="AF1436" s="42">
        <f t="shared" si="92"/>
        <v>0</v>
      </c>
    </row>
    <row r="1437" spans="1:32" hidden="1" x14ac:dyDescent="0.15">
      <c r="A1437" s="12" t="s">
        <v>3780</v>
      </c>
      <c r="B1437" s="12">
        <v>55</v>
      </c>
      <c r="C1437" s="12" t="s">
        <v>413</v>
      </c>
      <c r="D1437" s="12" t="s">
        <v>6</v>
      </c>
      <c r="E1437" s="12" t="s">
        <v>6</v>
      </c>
      <c r="F1437" s="12" t="s">
        <v>352</v>
      </c>
      <c r="G1437" s="12" t="s">
        <v>3723</v>
      </c>
      <c r="H1437" s="12" t="s">
        <v>404</v>
      </c>
      <c r="I1437" s="12" t="s">
        <v>404</v>
      </c>
      <c r="J1437" s="12" t="s">
        <v>3781</v>
      </c>
      <c r="K1437" s="12" t="s">
        <v>139</v>
      </c>
      <c r="L1437" s="12" t="s">
        <v>403</v>
      </c>
      <c r="M1437" s="12" t="s">
        <v>376</v>
      </c>
      <c r="N1437" s="13">
        <v>4.0990000000000002</v>
      </c>
      <c r="O1437" s="13">
        <v>4.0990000000000002</v>
      </c>
      <c r="P1437" s="13">
        <v>4.0990000000000002</v>
      </c>
      <c r="Q1437" s="13">
        <v>4.0990000000000002</v>
      </c>
      <c r="R1437" s="13">
        <v>4.0990000000000002</v>
      </c>
      <c r="S1437" s="13">
        <v>4.0990000000000002</v>
      </c>
      <c r="T1437" s="13">
        <v>4.0990000000000002</v>
      </c>
      <c r="U1437" s="13">
        <v>4.0990000000000002</v>
      </c>
      <c r="V1437" s="13">
        <v>4.0990000000000002</v>
      </c>
      <c r="W1437" s="13">
        <v>4.0990000000000002</v>
      </c>
      <c r="X1437" s="13">
        <v>4.0990000000000002</v>
      </c>
      <c r="Y1437" s="30">
        <v>4.0990000000000002</v>
      </c>
      <c r="Z1437" s="14">
        <v>49.188000000000002</v>
      </c>
      <c r="AA1437" s="13">
        <v>4.0990000000000002</v>
      </c>
      <c r="AB1437" s="13">
        <v>4.0990000000000002</v>
      </c>
      <c r="AC1437" s="42">
        <f t="shared" si="89"/>
        <v>8.1980000000000004</v>
      </c>
      <c r="AD1437" s="42">
        <f t="shared" si="90"/>
        <v>0</v>
      </c>
      <c r="AE1437" s="42">
        <f t="shared" si="91"/>
        <v>0</v>
      </c>
      <c r="AF1437" s="42">
        <f t="shared" si="92"/>
        <v>0</v>
      </c>
    </row>
    <row r="1438" spans="1:32" hidden="1" x14ac:dyDescent="0.15">
      <c r="A1438" s="12" t="s">
        <v>3782</v>
      </c>
      <c r="B1438" s="12">
        <v>55</v>
      </c>
      <c r="C1438" s="12" t="s">
        <v>413</v>
      </c>
      <c r="D1438" s="12" t="s">
        <v>6</v>
      </c>
      <c r="E1438" s="12" t="s">
        <v>6</v>
      </c>
      <c r="F1438" s="12" t="s">
        <v>352</v>
      </c>
      <c r="G1438" s="12" t="s">
        <v>3723</v>
      </c>
      <c r="H1438" s="12" t="s">
        <v>404</v>
      </c>
      <c r="I1438" s="12" t="s">
        <v>404</v>
      </c>
      <c r="J1438" s="12" t="s">
        <v>3783</v>
      </c>
      <c r="K1438" s="12" t="s">
        <v>139</v>
      </c>
      <c r="L1438" s="12" t="s">
        <v>403</v>
      </c>
      <c r="M1438" s="12" t="s">
        <v>376</v>
      </c>
      <c r="N1438" s="13">
        <v>6.101</v>
      </c>
      <c r="O1438" s="13">
        <v>6.101</v>
      </c>
      <c r="P1438" s="13">
        <v>6.101</v>
      </c>
      <c r="Q1438" s="13">
        <v>6.101</v>
      </c>
      <c r="R1438" s="13">
        <v>6.101</v>
      </c>
      <c r="S1438" s="13">
        <v>6.101</v>
      </c>
      <c r="T1438" s="13">
        <v>6.101</v>
      </c>
      <c r="U1438" s="13">
        <v>6.101</v>
      </c>
      <c r="V1438" s="13">
        <v>6.101</v>
      </c>
      <c r="W1438" s="13">
        <v>6.101</v>
      </c>
      <c r="X1438" s="13">
        <v>6.101</v>
      </c>
      <c r="Y1438" s="30">
        <v>6.101</v>
      </c>
      <c r="Z1438" s="14">
        <v>73.212000000000003</v>
      </c>
      <c r="AA1438" s="13">
        <v>6.101</v>
      </c>
      <c r="AB1438" s="13">
        <v>6.101</v>
      </c>
      <c r="AC1438" s="42">
        <f t="shared" si="89"/>
        <v>12.202</v>
      </c>
      <c r="AD1438" s="42">
        <f t="shared" si="90"/>
        <v>0</v>
      </c>
      <c r="AE1438" s="42">
        <f t="shared" si="91"/>
        <v>0</v>
      </c>
      <c r="AF1438" s="42">
        <f t="shared" si="92"/>
        <v>0</v>
      </c>
    </row>
    <row r="1439" spans="1:32" hidden="1" x14ac:dyDescent="0.15">
      <c r="A1439" s="12" t="s">
        <v>3784</v>
      </c>
      <c r="B1439" s="12">
        <v>55</v>
      </c>
      <c r="C1439" s="12" t="s">
        <v>413</v>
      </c>
      <c r="D1439" s="12" t="s">
        <v>6</v>
      </c>
      <c r="E1439" s="12" t="s">
        <v>6</v>
      </c>
      <c r="F1439" s="12" t="s">
        <v>352</v>
      </c>
      <c r="G1439" s="12" t="s">
        <v>3723</v>
      </c>
      <c r="H1439" s="12" t="s">
        <v>404</v>
      </c>
      <c r="I1439" s="12" t="s">
        <v>404</v>
      </c>
      <c r="J1439" s="12" t="s">
        <v>3785</v>
      </c>
      <c r="K1439" s="12" t="s">
        <v>139</v>
      </c>
      <c r="L1439" s="12" t="s">
        <v>403</v>
      </c>
      <c r="M1439" s="12" t="s">
        <v>376</v>
      </c>
      <c r="N1439" s="13">
        <v>4.8984750000000004</v>
      </c>
      <c r="O1439" s="13">
        <v>4.8984750000000004</v>
      </c>
      <c r="P1439" s="13">
        <v>4.8984750000000004</v>
      </c>
      <c r="Q1439" s="13">
        <v>4.8984750000000004</v>
      </c>
      <c r="R1439" s="13">
        <v>4.8984750000000004</v>
      </c>
      <c r="S1439" s="13">
        <v>4.8984750000000004</v>
      </c>
      <c r="T1439" s="13">
        <v>4.8984750000000004</v>
      </c>
      <c r="U1439" s="13">
        <v>4.8984750000000004</v>
      </c>
      <c r="V1439" s="13">
        <v>4.8984750000000004</v>
      </c>
      <c r="W1439" s="13">
        <v>4.8984750000000004</v>
      </c>
      <c r="X1439" s="13">
        <v>4.8984750000000004</v>
      </c>
      <c r="Y1439" s="30">
        <v>4.8984750000000004</v>
      </c>
      <c r="Z1439" s="14">
        <v>58.781700000000001</v>
      </c>
      <c r="AA1439" s="13">
        <v>4.8984750000000004</v>
      </c>
      <c r="AB1439" s="13">
        <v>4.8984750000000004</v>
      </c>
      <c r="AC1439" s="42">
        <f t="shared" si="89"/>
        <v>9.7969500000000007</v>
      </c>
      <c r="AD1439" s="42">
        <f t="shared" si="90"/>
        <v>0</v>
      </c>
      <c r="AE1439" s="42">
        <f t="shared" si="91"/>
        <v>0</v>
      </c>
      <c r="AF1439" s="42">
        <f t="shared" si="92"/>
        <v>0</v>
      </c>
    </row>
    <row r="1440" spans="1:32" hidden="1" x14ac:dyDescent="0.15">
      <c r="A1440" s="12" t="s">
        <v>3786</v>
      </c>
      <c r="B1440" s="12">
        <v>55</v>
      </c>
      <c r="C1440" s="12" t="s">
        <v>413</v>
      </c>
      <c r="D1440" s="12" t="s">
        <v>6</v>
      </c>
      <c r="E1440" s="12" t="s">
        <v>6</v>
      </c>
      <c r="F1440" s="12" t="s">
        <v>352</v>
      </c>
      <c r="G1440" s="12" t="s">
        <v>3449</v>
      </c>
      <c r="H1440" s="12" t="s">
        <v>404</v>
      </c>
      <c r="I1440" s="12" t="s">
        <v>404</v>
      </c>
      <c r="J1440" s="12" t="s">
        <v>3787</v>
      </c>
      <c r="K1440" s="12" t="s">
        <v>141</v>
      </c>
      <c r="L1440" s="12" t="s">
        <v>602</v>
      </c>
      <c r="M1440" s="12" t="s">
        <v>376</v>
      </c>
      <c r="N1440" s="13">
        <v>5.2175669999999998</v>
      </c>
      <c r="O1440" s="13">
        <v>5.2175669999999998</v>
      </c>
      <c r="P1440" s="13">
        <v>5.2175669999999998</v>
      </c>
      <c r="Q1440" s="13">
        <v>5.2175669999999998</v>
      </c>
      <c r="R1440" s="13">
        <v>5.2175669999999998</v>
      </c>
      <c r="S1440" s="13">
        <v>5.2175669999999998</v>
      </c>
      <c r="T1440" s="13">
        <v>5.2175669999999998</v>
      </c>
      <c r="U1440" s="13">
        <v>5.2175669999999998</v>
      </c>
      <c r="V1440" s="13">
        <v>5.2175669999999998</v>
      </c>
      <c r="W1440" s="13">
        <v>5.2175669999999998</v>
      </c>
      <c r="X1440" s="13">
        <v>5.2175669999999998</v>
      </c>
      <c r="Y1440" s="30">
        <v>5.2175669999999998</v>
      </c>
      <c r="Z1440" s="14">
        <v>62.610804000000002</v>
      </c>
      <c r="AA1440" s="13">
        <v>5.2175669999999998</v>
      </c>
      <c r="AB1440" s="13">
        <v>5.2175669999999998</v>
      </c>
      <c r="AC1440" s="42">
        <f t="shared" si="89"/>
        <v>10.435134</v>
      </c>
      <c r="AD1440" s="42">
        <f t="shared" si="90"/>
        <v>0</v>
      </c>
      <c r="AE1440" s="42">
        <f t="shared" si="91"/>
        <v>0</v>
      </c>
      <c r="AF1440" s="42">
        <f t="shared" si="92"/>
        <v>0</v>
      </c>
    </row>
    <row r="1441" spans="1:32" hidden="1" x14ac:dyDescent="0.15">
      <c r="A1441" s="12" t="s">
        <v>3788</v>
      </c>
      <c r="B1441" s="12">
        <v>55</v>
      </c>
      <c r="C1441" s="12" t="s">
        <v>413</v>
      </c>
      <c r="D1441" s="12" t="s">
        <v>6</v>
      </c>
      <c r="E1441" s="12" t="s">
        <v>6</v>
      </c>
      <c r="F1441" s="12" t="s">
        <v>352</v>
      </c>
      <c r="G1441" s="12" t="s">
        <v>3449</v>
      </c>
      <c r="H1441" s="12" t="s">
        <v>404</v>
      </c>
      <c r="I1441" s="12" t="s">
        <v>404</v>
      </c>
      <c r="J1441" s="12" t="s">
        <v>3483</v>
      </c>
      <c r="K1441" s="12" t="s">
        <v>141</v>
      </c>
      <c r="L1441" s="12" t="s">
        <v>602</v>
      </c>
      <c r="M1441" s="12" t="s">
        <v>376</v>
      </c>
      <c r="N1441" s="13">
        <v>5.2175669999999998</v>
      </c>
      <c r="O1441" s="13">
        <v>5.2175669999999998</v>
      </c>
      <c r="P1441" s="13">
        <v>5.2175669999999998</v>
      </c>
      <c r="Q1441" s="13">
        <v>5.2175669999999998</v>
      </c>
      <c r="R1441" s="13">
        <v>5.2175669999999998</v>
      </c>
      <c r="S1441" s="13">
        <v>5.2175669999999998</v>
      </c>
      <c r="T1441" s="13">
        <v>5.2175669999999998</v>
      </c>
      <c r="U1441" s="13">
        <v>5.2175669999999998</v>
      </c>
      <c r="V1441" s="13">
        <v>5.2175669999999998</v>
      </c>
      <c r="W1441" s="13">
        <v>5.2175669999999998</v>
      </c>
      <c r="X1441" s="13">
        <v>5.2175669999999998</v>
      </c>
      <c r="Y1441" s="30">
        <v>5.2175669999999998</v>
      </c>
      <c r="Z1441" s="14">
        <v>62.610804000000002</v>
      </c>
      <c r="AA1441" s="13">
        <v>5.2175669999999998</v>
      </c>
      <c r="AB1441" s="13">
        <v>5.2175669999999998</v>
      </c>
      <c r="AC1441" s="42">
        <f t="shared" si="89"/>
        <v>10.435134</v>
      </c>
      <c r="AD1441" s="42">
        <f t="shared" si="90"/>
        <v>0</v>
      </c>
      <c r="AE1441" s="42">
        <f t="shared" si="91"/>
        <v>0</v>
      </c>
      <c r="AF1441" s="42">
        <f t="shared" si="92"/>
        <v>0</v>
      </c>
    </row>
    <row r="1442" spans="1:32" hidden="1" x14ac:dyDescent="0.15">
      <c r="A1442" s="12" t="s">
        <v>3789</v>
      </c>
      <c r="B1442" s="12">
        <v>55</v>
      </c>
      <c r="C1442" s="12" t="s">
        <v>413</v>
      </c>
      <c r="D1442" s="12" t="s">
        <v>6</v>
      </c>
      <c r="E1442" s="12" t="s">
        <v>6</v>
      </c>
      <c r="F1442" s="12" t="s">
        <v>352</v>
      </c>
      <c r="G1442" s="12" t="s">
        <v>3790</v>
      </c>
      <c r="H1442" s="12" t="s">
        <v>404</v>
      </c>
      <c r="I1442" s="12" t="s">
        <v>404</v>
      </c>
      <c r="J1442" s="12" t="s">
        <v>3617</v>
      </c>
      <c r="K1442" s="12" t="s">
        <v>141</v>
      </c>
      <c r="L1442" s="12" t="s">
        <v>602</v>
      </c>
      <c r="M1442" s="12" t="s">
        <v>376</v>
      </c>
      <c r="N1442" s="13">
        <v>1.782</v>
      </c>
      <c r="O1442" s="13">
        <v>1.782</v>
      </c>
      <c r="P1442" s="13">
        <v>1.782</v>
      </c>
      <c r="Q1442" s="13">
        <v>1.782</v>
      </c>
      <c r="R1442" s="13">
        <v>1.782</v>
      </c>
      <c r="S1442" s="13">
        <v>1.782</v>
      </c>
      <c r="T1442" s="13">
        <v>1.782</v>
      </c>
      <c r="U1442" s="13">
        <v>1.782</v>
      </c>
      <c r="V1442" s="13">
        <v>1.782</v>
      </c>
      <c r="W1442" s="13">
        <v>1.782</v>
      </c>
      <c r="X1442" s="13">
        <v>1.782</v>
      </c>
      <c r="Y1442" s="30">
        <v>1.782</v>
      </c>
      <c r="Z1442" s="14">
        <v>21.384</v>
      </c>
      <c r="AA1442" s="13">
        <v>1.782</v>
      </c>
      <c r="AB1442" s="13">
        <v>1.782</v>
      </c>
      <c r="AC1442" s="42">
        <f t="shared" si="89"/>
        <v>3.5640000000000001</v>
      </c>
      <c r="AD1442" s="42">
        <f t="shared" si="90"/>
        <v>0</v>
      </c>
      <c r="AE1442" s="42">
        <f t="shared" si="91"/>
        <v>0</v>
      </c>
      <c r="AF1442" s="42">
        <f t="shared" si="92"/>
        <v>0</v>
      </c>
    </row>
    <row r="1443" spans="1:32" hidden="1" x14ac:dyDescent="0.15">
      <c r="A1443" s="12" t="s">
        <v>3791</v>
      </c>
      <c r="B1443" s="12">
        <v>55</v>
      </c>
      <c r="C1443" s="12" t="s">
        <v>413</v>
      </c>
      <c r="D1443" s="12" t="s">
        <v>6</v>
      </c>
      <c r="E1443" s="12" t="s">
        <v>6</v>
      </c>
      <c r="F1443" s="12" t="s">
        <v>352</v>
      </c>
      <c r="G1443" s="12" t="s">
        <v>3790</v>
      </c>
      <c r="H1443" s="12" t="s">
        <v>404</v>
      </c>
      <c r="I1443" s="12" t="s">
        <v>404</v>
      </c>
      <c r="J1443" s="12" t="s">
        <v>3792</v>
      </c>
      <c r="K1443" s="12" t="s">
        <v>141</v>
      </c>
      <c r="L1443" s="12" t="s">
        <v>602</v>
      </c>
      <c r="M1443" s="12" t="s">
        <v>376</v>
      </c>
      <c r="N1443" s="13">
        <v>1.782</v>
      </c>
      <c r="O1443" s="13">
        <v>1.782</v>
      </c>
      <c r="P1443" s="13">
        <v>1.782</v>
      </c>
      <c r="Q1443" s="13">
        <v>1.782</v>
      </c>
      <c r="R1443" s="13">
        <v>1.782</v>
      </c>
      <c r="S1443" s="13">
        <v>1.782</v>
      </c>
      <c r="T1443" s="13">
        <v>1.782</v>
      </c>
      <c r="U1443" s="13">
        <v>1.782</v>
      </c>
      <c r="V1443" s="13">
        <v>1.782</v>
      </c>
      <c r="W1443" s="13">
        <v>1.782</v>
      </c>
      <c r="X1443" s="13">
        <v>1.782</v>
      </c>
      <c r="Y1443" s="30">
        <v>1.782</v>
      </c>
      <c r="Z1443" s="14">
        <v>21.384</v>
      </c>
      <c r="AA1443" s="13">
        <v>1.782</v>
      </c>
      <c r="AB1443" s="13">
        <v>1.782</v>
      </c>
      <c r="AC1443" s="42">
        <f t="shared" si="89"/>
        <v>3.5640000000000001</v>
      </c>
      <c r="AD1443" s="42">
        <f t="shared" si="90"/>
        <v>0</v>
      </c>
      <c r="AE1443" s="42">
        <f t="shared" si="91"/>
        <v>0</v>
      </c>
      <c r="AF1443" s="42">
        <f t="shared" si="92"/>
        <v>0</v>
      </c>
    </row>
    <row r="1444" spans="1:32" hidden="1" x14ac:dyDescent="0.15">
      <c r="A1444" s="12" t="s">
        <v>3793</v>
      </c>
      <c r="B1444" s="12">
        <v>55</v>
      </c>
      <c r="C1444" s="12" t="s">
        <v>413</v>
      </c>
      <c r="D1444" s="12" t="s">
        <v>6</v>
      </c>
      <c r="E1444" s="12" t="s">
        <v>6</v>
      </c>
      <c r="F1444" s="12" t="s">
        <v>352</v>
      </c>
      <c r="G1444" s="12" t="s">
        <v>3794</v>
      </c>
      <c r="H1444" s="12" t="s">
        <v>490</v>
      </c>
      <c r="I1444" s="12" t="s">
        <v>375</v>
      </c>
      <c r="J1444" s="12" t="s">
        <v>107</v>
      </c>
      <c r="K1444" s="12" t="s">
        <v>107</v>
      </c>
      <c r="L1444" s="12" t="s">
        <v>1463</v>
      </c>
      <c r="M1444" s="12" t="s">
        <v>376</v>
      </c>
      <c r="N1444" s="13">
        <v>455.64191299999999</v>
      </c>
      <c r="O1444" s="13">
        <v>469.71670799999998</v>
      </c>
      <c r="P1444" s="13">
        <v>448.56887399999999</v>
      </c>
      <c r="Q1444" s="13">
        <v>447.24474400000003</v>
      </c>
      <c r="R1444" s="13">
        <v>225.87432699999999</v>
      </c>
      <c r="S1444" s="13">
        <v>449.79549500000002</v>
      </c>
      <c r="T1444" s="13">
        <v>439.44418200000001</v>
      </c>
      <c r="U1444" s="13">
        <v>418.77405900000002</v>
      </c>
      <c r="V1444" s="13">
        <v>424.69436899999999</v>
      </c>
      <c r="W1444" s="13">
        <v>420.79453999999998</v>
      </c>
      <c r="X1444" s="13">
        <v>419.71261600000003</v>
      </c>
      <c r="Y1444" s="30">
        <v>425.96959299999997</v>
      </c>
      <c r="Z1444" s="14">
        <v>5046.2314200000001</v>
      </c>
      <c r="AA1444" s="13">
        <v>416.04402499999998</v>
      </c>
      <c r="AB1444" s="13">
        <v>419.33432199999999</v>
      </c>
      <c r="AC1444" s="42">
        <f t="shared" si="89"/>
        <v>835.37834699999996</v>
      </c>
      <c r="AD1444" s="42">
        <f t="shared" si="90"/>
        <v>-39.597888000000012</v>
      </c>
      <c r="AE1444" s="42">
        <f t="shared" si="91"/>
        <v>-50.382385999999997</v>
      </c>
      <c r="AF1444" s="42">
        <f t="shared" si="92"/>
        <v>-89.980274000000009</v>
      </c>
    </row>
    <row r="1445" spans="1:32" hidden="1" x14ac:dyDescent="0.15">
      <c r="A1445" s="12" t="s">
        <v>3795</v>
      </c>
      <c r="B1445" s="12">
        <v>55</v>
      </c>
      <c r="C1445" s="12" t="s">
        <v>413</v>
      </c>
      <c r="D1445" s="12" t="s">
        <v>6</v>
      </c>
      <c r="E1445" s="12" t="s">
        <v>6</v>
      </c>
      <c r="F1445" s="12" t="s">
        <v>352</v>
      </c>
      <c r="G1445" s="12" t="s">
        <v>3796</v>
      </c>
      <c r="H1445" s="12" t="s">
        <v>404</v>
      </c>
      <c r="I1445" s="12" t="s">
        <v>404</v>
      </c>
      <c r="J1445" s="12" t="s">
        <v>3797</v>
      </c>
      <c r="K1445" s="12" t="s">
        <v>161</v>
      </c>
      <c r="L1445" s="12" t="s">
        <v>602</v>
      </c>
      <c r="M1445" s="12" t="s">
        <v>376</v>
      </c>
      <c r="N1445" s="13">
        <v>4.2</v>
      </c>
      <c r="O1445" s="13">
        <v>4.2</v>
      </c>
      <c r="P1445" s="13">
        <v>4.2</v>
      </c>
      <c r="Q1445" s="13">
        <v>4.2</v>
      </c>
      <c r="R1445" s="13">
        <v>4.2</v>
      </c>
      <c r="S1445" s="13">
        <v>4.2</v>
      </c>
      <c r="T1445" s="13">
        <v>4.2</v>
      </c>
      <c r="U1445" s="13">
        <v>4.2</v>
      </c>
      <c r="V1445" s="13">
        <v>4.2</v>
      </c>
      <c r="W1445" s="13">
        <v>4.2</v>
      </c>
      <c r="X1445" s="13">
        <v>4.2</v>
      </c>
      <c r="Y1445" s="30">
        <v>4.2</v>
      </c>
      <c r="Z1445" s="14">
        <v>50.4</v>
      </c>
      <c r="AA1445" s="13">
        <v>4.2</v>
      </c>
      <c r="AB1445" s="13">
        <v>4.2</v>
      </c>
      <c r="AC1445" s="42">
        <f t="shared" si="89"/>
        <v>8.4</v>
      </c>
      <c r="AD1445" s="42">
        <f t="shared" si="90"/>
        <v>0</v>
      </c>
      <c r="AE1445" s="42">
        <f t="shared" si="91"/>
        <v>0</v>
      </c>
      <c r="AF1445" s="42">
        <f t="shared" si="92"/>
        <v>0</v>
      </c>
    </row>
    <row r="1446" spans="1:32" hidden="1" x14ac:dyDescent="0.15">
      <c r="A1446" s="12" t="s">
        <v>3798</v>
      </c>
      <c r="B1446" s="12">
        <v>55</v>
      </c>
      <c r="C1446" s="12" t="s">
        <v>413</v>
      </c>
      <c r="D1446" s="12" t="s">
        <v>6</v>
      </c>
      <c r="E1446" s="12" t="s">
        <v>6</v>
      </c>
      <c r="F1446" s="12" t="s">
        <v>352</v>
      </c>
      <c r="G1446" s="12" t="s">
        <v>3799</v>
      </c>
      <c r="H1446" s="12" t="s">
        <v>404</v>
      </c>
      <c r="I1446" s="12" t="s">
        <v>404</v>
      </c>
      <c r="J1446" s="12" t="s">
        <v>3800</v>
      </c>
      <c r="K1446" s="12" t="s">
        <v>1868</v>
      </c>
      <c r="L1446" s="12" t="s">
        <v>403</v>
      </c>
      <c r="M1446" s="12" t="s">
        <v>358</v>
      </c>
      <c r="N1446" s="13">
        <v>2.1419999999999999</v>
      </c>
      <c r="O1446" s="13">
        <v>2.1419999999999999</v>
      </c>
      <c r="P1446" s="13">
        <v>2.1419999999999999</v>
      </c>
      <c r="Q1446" s="13">
        <v>2.1419999999999999</v>
      </c>
      <c r="R1446" s="13">
        <v>2.1419999999999999</v>
      </c>
      <c r="S1446" s="13">
        <v>2.1419999999999999</v>
      </c>
      <c r="T1446" s="13">
        <v>2.1419999999999999</v>
      </c>
      <c r="U1446" s="13">
        <v>2.1419999999999999</v>
      </c>
      <c r="V1446" s="13">
        <v>3.6419999999999999</v>
      </c>
      <c r="W1446" s="13">
        <v>2.1419999999999999</v>
      </c>
      <c r="X1446" s="13">
        <v>2.1419999999999999</v>
      </c>
      <c r="Y1446" s="30">
        <v>2.1419999999999999</v>
      </c>
      <c r="Z1446" s="14">
        <v>27.204000000000001</v>
      </c>
      <c r="AA1446" s="13">
        <v>2.1419999999999999</v>
      </c>
      <c r="AB1446" s="13">
        <v>2.1419999999999999</v>
      </c>
      <c r="AC1446" s="42">
        <f t="shared" si="89"/>
        <v>4.2839999999999998</v>
      </c>
      <c r="AD1446" s="42">
        <f t="shared" si="90"/>
        <v>0</v>
      </c>
      <c r="AE1446" s="42">
        <f t="shared" si="91"/>
        <v>0</v>
      </c>
      <c r="AF1446" s="42">
        <f t="shared" si="92"/>
        <v>0</v>
      </c>
    </row>
    <row r="1447" spans="1:32" hidden="1" x14ac:dyDescent="0.15">
      <c r="A1447" s="12" t="s">
        <v>3801</v>
      </c>
      <c r="B1447" s="12">
        <v>55</v>
      </c>
      <c r="C1447" s="12" t="s">
        <v>413</v>
      </c>
      <c r="D1447" s="12" t="s">
        <v>6</v>
      </c>
      <c r="E1447" s="12" t="s">
        <v>6</v>
      </c>
      <c r="F1447" s="12" t="s">
        <v>352</v>
      </c>
      <c r="G1447" s="12" t="s">
        <v>3802</v>
      </c>
      <c r="H1447" s="12" t="s">
        <v>404</v>
      </c>
      <c r="I1447" s="12" t="s">
        <v>404</v>
      </c>
      <c r="J1447" s="12" t="s">
        <v>3803</v>
      </c>
      <c r="K1447" s="12" t="s">
        <v>3803</v>
      </c>
      <c r="L1447" s="12" t="s">
        <v>403</v>
      </c>
      <c r="M1447" s="12" t="s">
        <v>358</v>
      </c>
      <c r="N1447" s="13">
        <v>2.1419999999999999</v>
      </c>
      <c r="O1447" s="13">
        <v>2.1419999999999999</v>
      </c>
      <c r="P1447" s="13">
        <v>2.1419999999999999</v>
      </c>
      <c r="Q1447" s="13">
        <v>2.1419999999999999</v>
      </c>
      <c r="R1447" s="13">
        <v>2.1419999999999999</v>
      </c>
      <c r="S1447" s="13">
        <v>2.1419999999999999</v>
      </c>
      <c r="T1447" s="13">
        <v>2.1419999999999999</v>
      </c>
      <c r="U1447" s="13">
        <v>2.1419999999999999</v>
      </c>
      <c r="V1447" s="13">
        <v>2.1419999999999999</v>
      </c>
      <c r="W1447" s="13">
        <v>2.1419999999999999</v>
      </c>
      <c r="X1447" s="13">
        <v>2.1419999999999999</v>
      </c>
      <c r="Y1447" s="30">
        <v>2.1419999999999999</v>
      </c>
      <c r="Z1447" s="14">
        <v>25.704000000000001</v>
      </c>
      <c r="AA1447" s="13">
        <v>2.1419999999999999</v>
      </c>
      <c r="AB1447" s="13">
        <v>2.1419999999999999</v>
      </c>
      <c r="AC1447" s="42">
        <f t="shared" si="89"/>
        <v>4.2839999999999998</v>
      </c>
      <c r="AD1447" s="42">
        <f t="shared" si="90"/>
        <v>0</v>
      </c>
      <c r="AE1447" s="42">
        <f t="shared" si="91"/>
        <v>0</v>
      </c>
      <c r="AF1447" s="42">
        <f t="shared" si="92"/>
        <v>0</v>
      </c>
    </row>
    <row r="1448" spans="1:32" hidden="1" x14ac:dyDescent="0.15">
      <c r="A1448" s="12" t="s">
        <v>3804</v>
      </c>
      <c r="B1448" s="12">
        <v>55</v>
      </c>
      <c r="C1448" s="12" t="s">
        <v>413</v>
      </c>
      <c r="D1448" s="12" t="s">
        <v>6</v>
      </c>
      <c r="E1448" s="12" t="s">
        <v>6</v>
      </c>
      <c r="F1448" s="12" t="s">
        <v>352</v>
      </c>
      <c r="G1448" s="12" t="s">
        <v>3805</v>
      </c>
      <c r="H1448" s="12" t="s">
        <v>404</v>
      </c>
      <c r="I1448" s="12" t="s">
        <v>404</v>
      </c>
      <c r="J1448" s="12" t="s">
        <v>3806</v>
      </c>
      <c r="K1448" s="12" t="s">
        <v>3806</v>
      </c>
      <c r="L1448" s="12" t="s">
        <v>403</v>
      </c>
      <c r="M1448" s="12" t="s">
        <v>358</v>
      </c>
      <c r="N1448" s="13">
        <v>2.1419999999999999</v>
      </c>
      <c r="O1448" s="13">
        <v>2.1419999999999999</v>
      </c>
      <c r="P1448" s="13">
        <v>2.1419999999999999</v>
      </c>
      <c r="Q1448" s="13">
        <v>2.1419999999999999</v>
      </c>
      <c r="R1448" s="13">
        <v>2.1419999999999999</v>
      </c>
      <c r="S1448" s="13">
        <v>2.1419999999999999</v>
      </c>
      <c r="T1448" s="13">
        <v>2.1419999999999999</v>
      </c>
      <c r="U1448" s="13">
        <v>2.1419999999999999</v>
      </c>
      <c r="V1448" s="13">
        <v>2.1419999999999999</v>
      </c>
      <c r="W1448" s="13">
        <v>2.1419999999999999</v>
      </c>
      <c r="X1448" s="13">
        <v>2.1419999999999999</v>
      </c>
      <c r="Y1448" s="30">
        <v>2.1419999999999999</v>
      </c>
      <c r="Z1448" s="14">
        <v>25.704000000000001</v>
      </c>
      <c r="AA1448" s="13">
        <v>2.1419999999999999</v>
      </c>
      <c r="AB1448" s="13">
        <v>2.1419999999999999</v>
      </c>
      <c r="AC1448" s="42">
        <f t="shared" si="89"/>
        <v>4.2839999999999998</v>
      </c>
      <c r="AD1448" s="42">
        <f t="shared" si="90"/>
        <v>0</v>
      </c>
      <c r="AE1448" s="42">
        <f t="shared" si="91"/>
        <v>0</v>
      </c>
      <c r="AF1448" s="42">
        <f t="shared" si="92"/>
        <v>0</v>
      </c>
    </row>
    <row r="1449" spans="1:32" hidden="1" x14ac:dyDescent="0.15">
      <c r="A1449" s="12" t="s">
        <v>3807</v>
      </c>
      <c r="B1449" s="12">
        <v>55</v>
      </c>
      <c r="C1449" s="12" t="s">
        <v>413</v>
      </c>
      <c r="D1449" s="12" t="s">
        <v>6</v>
      </c>
      <c r="E1449" s="12" t="s">
        <v>6</v>
      </c>
      <c r="F1449" s="12" t="s">
        <v>352</v>
      </c>
      <c r="G1449" s="12" t="s">
        <v>3808</v>
      </c>
      <c r="H1449" s="12" t="s">
        <v>374</v>
      </c>
      <c r="I1449" s="12" t="s">
        <v>375</v>
      </c>
      <c r="J1449" s="12" t="s">
        <v>3809</v>
      </c>
      <c r="K1449" s="12" t="s">
        <v>3809</v>
      </c>
      <c r="L1449" s="12" t="s">
        <v>389</v>
      </c>
      <c r="M1449" s="12" t="s">
        <v>358</v>
      </c>
      <c r="N1449" s="13">
        <v>2.0777269999999999</v>
      </c>
      <c r="O1449" s="13">
        <v>2.0777269999999999</v>
      </c>
      <c r="P1449" s="13">
        <v>2.0777269999999999</v>
      </c>
      <c r="Q1449" s="13">
        <v>2.0777269999999999</v>
      </c>
      <c r="R1449" s="13">
        <v>2.0777269999999999</v>
      </c>
      <c r="S1449" s="13">
        <v>2.0777269999999999</v>
      </c>
      <c r="T1449" s="13">
        <v>2.0777269999999999</v>
      </c>
      <c r="U1449" s="13">
        <v>2.0777269999999999</v>
      </c>
      <c r="V1449" s="13">
        <v>2.0777269999999999</v>
      </c>
      <c r="W1449" s="13">
        <v>2.0777269999999999</v>
      </c>
      <c r="X1449" s="13">
        <v>2.0777269999999999</v>
      </c>
      <c r="Y1449" s="30">
        <v>2.0777269999999999</v>
      </c>
      <c r="Z1449" s="14">
        <v>24.932724</v>
      </c>
      <c r="AA1449" s="13">
        <v>0</v>
      </c>
      <c r="AB1449" s="13">
        <v>0</v>
      </c>
      <c r="AC1449" s="42">
        <f t="shared" si="89"/>
        <v>0</v>
      </c>
      <c r="AD1449" s="42">
        <f t="shared" si="90"/>
        <v>-2.0777269999999999</v>
      </c>
      <c r="AE1449" s="42">
        <f t="shared" si="91"/>
        <v>-2.0777269999999999</v>
      </c>
      <c r="AF1449" s="42">
        <f t="shared" si="92"/>
        <v>-4.1554539999999998</v>
      </c>
    </row>
    <row r="1450" spans="1:32" hidden="1" x14ac:dyDescent="0.15">
      <c r="A1450" s="12" t="s">
        <v>3810</v>
      </c>
      <c r="B1450" s="12">
        <v>55</v>
      </c>
      <c r="C1450" s="12" t="s">
        <v>413</v>
      </c>
      <c r="D1450" s="12" t="s">
        <v>6</v>
      </c>
      <c r="E1450" s="12" t="s">
        <v>6</v>
      </c>
      <c r="F1450" s="12" t="s">
        <v>352</v>
      </c>
      <c r="G1450" s="12" t="s">
        <v>3811</v>
      </c>
      <c r="H1450" s="12" t="s">
        <v>374</v>
      </c>
      <c r="I1450" s="12" t="s">
        <v>375</v>
      </c>
      <c r="J1450" s="12" t="s">
        <v>3812</v>
      </c>
      <c r="K1450" s="12" t="s">
        <v>3812</v>
      </c>
      <c r="L1450" s="12" t="s">
        <v>481</v>
      </c>
      <c r="M1450" s="12" t="s">
        <v>358</v>
      </c>
      <c r="N1450" s="13">
        <v>0.94272699999999998</v>
      </c>
      <c r="O1450" s="13">
        <v>0.94272699999999998</v>
      </c>
      <c r="P1450" s="13">
        <v>0.94272699999999998</v>
      </c>
      <c r="Q1450" s="13">
        <v>0.94272699999999998</v>
      </c>
      <c r="R1450" s="13">
        <v>0.94272699999999998</v>
      </c>
      <c r="S1450" s="13">
        <v>0.94272699999999998</v>
      </c>
      <c r="T1450" s="13">
        <v>0.94272699999999998</v>
      </c>
      <c r="U1450" s="13">
        <v>0.94272699999999998</v>
      </c>
      <c r="V1450" s="13">
        <v>0.94272699999999998</v>
      </c>
      <c r="W1450" s="13">
        <v>0.94272699999999998</v>
      </c>
      <c r="X1450" s="13">
        <v>0.94272699999999998</v>
      </c>
      <c r="Y1450" s="30">
        <v>0.94272699999999998</v>
      </c>
      <c r="Z1450" s="14">
        <v>11.312723999999999</v>
      </c>
      <c r="AA1450" s="13">
        <v>0.94272699999999998</v>
      </c>
      <c r="AB1450" s="13">
        <v>0.94272699999999998</v>
      </c>
      <c r="AC1450" s="42">
        <f t="shared" si="89"/>
        <v>1.885454</v>
      </c>
      <c r="AD1450" s="42">
        <f t="shared" si="90"/>
        <v>0</v>
      </c>
      <c r="AE1450" s="42">
        <f t="shared" si="91"/>
        <v>0</v>
      </c>
      <c r="AF1450" s="42">
        <f t="shared" si="92"/>
        <v>0</v>
      </c>
    </row>
    <row r="1451" spans="1:32" hidden="1" x14ac:dyDescent="0.15">
      <c r="A1451" s="12" t="s">
        <v>3813</v>
      </c>
      <c r="B1451" s="12">
        <v>55</v>
      </c>
      <c r="C1451" s="12" t="s">
        <v>413</v>
      </c>
      <c r="D1451" s="12" t="s">
        <v>6</v>
      </c>
      <c r="E1451" s="12" t="s">
        <v>6</v>
      </c>
      <c r="F1451" s="12" t="s">
        <v>352</v>
      </c>
      <c r="G1451" s="12" t="s">
        <v>3814</v>
      </c>
      <c r="H1451" s="12" t="s">
        <v>374</v>
      </c>
      <c r="I1451" s="12" t="s">
        <v>375</v>
      </c>
      <c r="J1451" s="12" t="s">
        <v>3815</v>
      </c>
      <c r="K1451" s="12" t="s">
        <v>3815</v>
      </c>
      <c r="L1451" s="12" t="s">
        <v>415</v>
      </c>
      <c r="M1451" s="12" t="s">
        <v>358</v>
      </c>
      <c r="N1451" s="13">
        <v>0.98545499999999997</v>
      </c>
      <c r="O1451" s="13">
        <v>0.98545499999999997</v>
      </c>
      <c r="P1451" s="13">
        <v>0.98545499999999997</v>
      </c>
      <c r="Q1451" s="13">
        <v>0</v>
      </c>
      <c r="R1451" s="13">
        <v>0</v>
      </c>
      <c r="S1451" s="13">
        <v>0</v>
      </c>
      <c r="T1451" s="13">
        <v>0</v>
      </c>
      <c r="U1451" s="13">
        <v>0</v>
      </c>
      <c r="V1451" s="13">
        <v>0</v>
      </c>
      <c r="W1451" s="13">
        <v>0</v>
      </c>
      <c r="X1451" s="13">
        <v>0</v>
      </c>
      <c r="Y1451" s="30">
        <v>0</v>
      </c>
      <c r="Z1451" s="14">
        <v>2.9563649999999999</v>
      </c>
      <c r="AA1451" s="13">
        <v>0</v>
      </c>
      <c r="AB1451" s="13">
        <v>0</v>
      </c>
      <c r="AC1451" s="42">
        <f t="shared" si="89"/>
        <v>0</v>
      </c>
      <c r="AD1451" s="42">
        <f t="shared" si="90"/>
        <v>-0.98545499999999997</v>
      </c>
      <c r="AE1451" s="42">
        <f t="shared" si="91"/>
        <v>-0.98545499999999997</v>
      </c>
      <c r="AF1451" s="42">
        <f t="shared" si="92"/>
        <v>-1.9709099999999999</v>
      </c>
    </row>
    <row r="1452" spans="1:32" hidden="1" x14ac:dyDescent="0.15">
      <c r="A1452" s="12" t="s">
        <v>3816</v>
      </c>
      <c r="B1452" s="12">
        <v>57</v>
      </c>
      <c r="C1452" s="12" t="s">
        <v>647</v>
      </c>
      <c r="D1452" s="12" t="s">
        <v>6</v>
      </c>
      <c r="E1452" s="12" t="s">
        <v>6</v>
      </c>
      <c r="F1452" s="12" t="s">
        <v>352</v>
      </c>
      <c r="G1452" s="12" t="s">
        <v>3817</v>
      </c>
      <c r="H1452" s="12" t="s">
        <v>404</v>
      </c>
      <c r="I1452" s="12" t="s">
        <v>404</v>
      </c>
      <c r="J1452" s="12" t="s">
        <v>3818</v>
      </c>
      <c r="K1452" s="12" t="s">
        <v>157</v>
      </c>
      <c r="L1452" s="12" t="s">
        <v>1146</v>
      </c>
      <c r="M1452" s="12" t="s">
        <v>376</v>
      </c>
      <c r="N1452" s="13">
        <v>1.1870000000000001</v>
      </c>
      <c r="O1452" s="13">
        <v>1.1870000000000001</v>
      </c>
      <c r="P1452" s="13">
        <v>1.1870000000000001</v>
      </c>
      <c r="Q1452" s="13">
        <v>1.1870000000000001</v>
      </c>
      <c r="R1452" s="13">
        <v>1.1870000000000001</v>
      </c>
      <c r="S1452" s="13">
        <v>1.1870000000000001</v>
      </c>
      <c r="T1452" s="13">
        <v>1.1870000000000001</v>
      </c>
      <c r="U1452" s="13">
        <v>1.1870000000000001</v>
      </c>
      <c r="V1452" s="13">
        <v>1.1870000000000001</v>
      </c>
      <c r="W1452" s="13">
        <v>3.5609999999999999</v>
      </c>
      <c r="X1452" s="13">
        <v>0</v>
      </c>
      <c r="Y1452" s="30">
        <v>0</v>
      </c>
      <c r="Z1452" s="14">
        <v>14.244</v>
      </c>
      <c r="AA1452" s="13">
        <v>3.5609999999999999</v>
      </c>
      <c r="AB1452" s="13">
        <v>0</v>
      </c>
      <c r="AC1452" s="42">
        <f t="shared" si="89"/>
        <v>3.5609999999999999</v>
      </c>
      <c r="AD1452" s="42">
        <f t="shared" si="90"/>
        <v>2.3739999999999997</v>
      </c>
      <c r="AE1452" s="42">
        <f t="shared" si="91"/>
        <v>-1.1870000000000001</v>
      </c>
      <c r="AF1452" s="42">
        <f t="shared" si="92"/>
        <v>1.1869999999999996</v>
      </c>
    </row>
    <row r="1453" spans="1:32" hidden="1" x14ac:dyDescent="0.15">
      <c r="A1453" s="12" t="s">
        <v>3819</v>
      </c>
      <c r="B1453" s="12">
        <v>57</v>
      </c>
      <c r="C1453" s="12" t="s">
        <v>647</v>
      </c>
      <c r="D1453" s="12" t="s">
        <v>6</v>
      </c>
      <c r="E1453" s="12" t="s">
        <v>6</v>
      </c>
      <c r="F1453" s="12" t="s">
        <v>352</v>
      </c>
      <c r="G1453" s="12" t="s">
        <v>3820</v>
      </c>
      <c r="H1453" s="12" t="s">
        <v>366</v>
      </c>
      <c r="I1453" s="12" t="s">
        <v>367</v>
      </c>
      <c r="J1453" s="12" t="s">
        <v>238</v>
      </c>
      <c r="K1453" s="12" t="s">
        <v>238</v>
      </c>
      <c r="L1453" s="12" t="s">
        <v>919</v>
      </c>
      <c r="M1453" s="12" t="s">
        <v>376</v>
      </c>
      <c r="N1453" s="13">
        <v>9.5563800000000008</v>
      </c>
      <c r="O1453" s="13">
        <v>9.5563800000000008</v>
      </c>
      <c r="P1453" s="13">
        <v>9.5563800000000008</v>
      </c>
      <c r="Q1453" s="13">
        <v>9.5563800000000008</v>
      </c>
      <c r="R1453" s="13">
        <v>9.5563800000000008</v>
      </c>
      <c r="S1453" s="13">
        <v>9.5563800000000008</v>
      </c>
      <c r="T1453" s="13">
        <v>9.5563800000000008</v>
      </c>
      <c r="U1453" s="13">
        <v>9.5563800000000008</v>
      </c>
      <c r="V1453" s="13">
        <v>9.5563800000000008</v>
      </c>
      <c r="W1453" s="13">
        <v>9.5563800000000008</v>
      </c>
      <c r="X1453" s="13">
        <v>9.5563800000000008</v>
      </c>
      <c r="Y1453" s="30">
        <v>9.5563800000000008</v>
      </c>
      <c r="Z1453" s="14">
        <v>114.67655999999999</v>
      </c>
      <c r="AA1453" s="13">
        <v>9.5563800000000008</v>
      </c>
      <c r="AB1453" s="13">
        <v>9.5563800000000008</v>
      </c>
      <c r="AC1453" s="42">
        <f t="shared" si="89"/>
        <v>19.112760000000002</v>
      </c>
      <c r="AD1453" s="42">
        <f t="shared" si="90"/>
        <v>0</v>
      </c>
      <c r="AE1453" s="42">
        <f t="shared" si="91"/>
        <v>0</v>
      </c>
      <c r="AF1453" s="42">
        <f t="shared" si="92"/>
        <v>0</v>
      </c>
    </row>
    <row r="1454" spans="1:32" hidden="1" x14ac:dyDescent="0.15">
      <c r="A1454" s="12" t="s">
        <v>3821</v>
      </c>
      <c r="B1454" s="12">
        <v>57</v>
      </c>
      <c r="C1454" s="12" t="s">
        <v>647</v>
      </c>
      <c r="D1454" s="12" t="s">
        <v>6</v>
      </c>
      <c r="E1454" s="12" t="s">
        <v>6</v>
      </c>
      <c r="F1454" s="12" t="s">
        <v>352</v>
      </c>
      <c r="G1454" s="12" t="s">
        <v>3822</v>
      </c>
      <c r="H1454" s="12" t="s">
        <v>366</v>
      </c>
      <c r="I1454" s="12" t="s">
        <v>367</v>
      </c>
      <c r="J1454" s="12" t="s">
        <v>238</v>
      </c>
      <c r="K1454" s="12" t="s">
        <v>238</v>
      </c>
      <c r="L1454" s="12" t="s">
        <v>919</v>
      </c>
      <c r="M1454" s="12" t="s">
        <v>376</v>
      </c>
      <c r="N1454" s="13">
        <v>30.357299999999999</v>
      </c>
      <c r="O1454" s="13">
        <v>30.357299999999999</v>
      </c>
      <c r="P1454" s="13">
        <v>30.357299999999999</v>
      </c>
      <c r="Q1454" s="13">
        <v>30.357299999999999</v>
      </c>
      <c r="R1454" s="13">
        <v>30.357299999999999</v>
      </c>
      <c r="S1454" s="13">
        <v>30.357299999999999</v>
      </c>
      <c r="T1454" s="13">
        <v>30.357299999999999</v>
      </c>
      <c r="U1454" s="13">
        <v>30.357299999999999</v>
      </c>
      <c r="V1454" s="13">
        <v>30.357299999999999</v>
      </c>
      <c r="W1454" s="13">
        <v>30.357299999999999</v>
      </c>
      <c r="X1454" s="13">
        <v>30.357299999999999</v>
      </c>
      <c r="Y1454" s="30">
        <v>30.357299999999999</v>
      </c>
      <c r="Z1454" s="14">
        <v>364.2876</v>
      </c>
      <c r="AA1454" s="13">
        <v>30.357299999999999</v>
      </c>
      <c r="AB1454" s="13">
        <v>30.357299999999999</v>
      </c>
      <c r="AC1454" s="42">
        <f t="shared" si="89"/>
        <v>60.714599999999997</v>
      </c>
      <c r="AD1454" s="42">
        <f t="shared" si="90"/>
        <v>0</v>
      </c>
      <c r="AE1454" s="42">
        <f t="shared" si="91"/>
        <v>0</v>
      </c>
      <c r="AF1454" s="42">
        <f t="shared" si="92"/>
        <v>0</v>
      </c>
    </row>
    <row r="1455" spans="1:32" hidden="1" x14ac:dyDescent="0.15">
      <c r="A1455" s="12" t="s">
        <v>3823</v>
      </c>
      <c r="B1455" s="12">
        <v>57</v>
      </c>
      <c r="C1455" s="12" t="s">
        <v>647</v>
      </c>
      <c r="D1455" s="12" t="s">
        <v>6</v>
      </c>
      <c r="E1455" s="12" t="s">
        <v>6</v>
      </c>
      <c r="F1455" s="12" t="s">
        <v>352</v>
      </c>
      <c r="G1455" s="12" t="s">
        <v>3824</v>
      </c>
      <c r="H1455" s="12" t="s">
        <v>366</v>
      </c>
      <c r="I1455" s="12" t="s">
        <v>367</v>
      </c>
      <c r="J1455" s="12" t="s">
        <v>2584</v>
      </c>
      <c r="K1455" s="12" t="s">
        <v>232</v>
      </c>
      <c r="L1455" s="12" t="s">
        <v>919</v>
      </c>
      <c r="M1455" s="12" t="s">
        <v>376</v>
      </c>
      <c r="N1455" s="13">
        <v>9.8129399999999993</v>
      </c>
      <c r="O1455" s="13">
        <v>9.84</v>
      </c>
      <c r="P1455" s="13">
        <v>9.84</v>
      </c>
      <c r="Q1455" s="13">
        <v>9.4960100000000001</v>
      </c>
      <c r="R1455" s="13">
        <v>0</v>
      </c>
      <c r="S1455" s="13">
        <v>0</v>
      </c>
      <c r="T1455" s="13">
        <v>0</v>
      </c>
      <c r="U1455" s="13">
        <v>0</v>
      </c>
      <c r="V1455" s="13">
        <v>0</v>
      </c>
      <c r="W1455" s="13">
        <v>0</v>
      </c>
      <c r="X1455" s="13">
        <v>0</v>
      </c>
      <c r="Y1455" s="30">
        <v>0</v>
      </c>
      <c r="Z1455" s="14">
        <v>38.988950000000003</v>
      </c>
      <c r="AA1455" s="13">
        <v>0</v>
      </c>
      <c r="AB1455" s="13">
        <v>0</v>
      </c>
      <c r="AC1455" s="42">
        <f t="shared" si="89"/>
        <v>0</v>
      </c>
      <c r="AD1455" s="42">
        <f t="shared" si="90"/>
        <v>-9.8129399999999993</v>
      </c>
      <c r="AE1455" s="42">
        <f t="shared" si="91"/>
        <v>-9.84</v>
      </c>
      <c r="AF1455" s="42">
        <f t="shared" si="92"/>
        <v>-19.652940000000001</v>
      </c>
    </row>
    <row r="1456" spans="1:32" hidden="1" x14ac:dyDescent="0.15">
      <c r="A1456" s="12" t="s">
        <v>3825</v>
      </c>
      <c r="B1456" s="12">
        <v>57</v>
      </c>
      <c r="C1456" s="12" t="s">
        <v>647</v>
      </c>
      <c r="D1456" s="12" t="s">
        <v>6</v>
      </c>
      <c r="E1456" s="12" t="s">
        <v>6</v>
      </c>
      <c r="F1456" s="12" t="s">
        <v>352</v>
      </c>
      <c r="G1456" s="12" t="s">
        <v>3826</v>
      </c>
      <c r="H1456" s="12" t="s">
        <v>366</v>
      </c>
      <c r="I1456" s="12" t="s">
        <v>367</v>
      </c>
      <c r="J1456" s="12" t="s">
        <v>263</v>
      </c>
      <c r="K1456" s="12" t="s">
        <v>263</v>
      </c>
      <c r="L1456" s="12" t="s">
        <v>409</v>
      </c>
      <c r="M1456" s="12" t="s">
        <v>376</v>
      </c>
      <c r="N1456" s="13">
        <v>6</v>
      </c>
      <c r="O1456" s="13">
        <v>6</v>
      </c>
      <c r="P1456" s="13">
        <v>6</v>
      </c>
      <c r="Q1456" s="13">
        <v>6</v>
      </c>
      <c r="R1456" s="13">
        <v>6</v>
      </c>
      <c r="S1456" s="13">
        <v>6</v>
      </c>
      <c r="T1456" s="13">
        <v>6</v>
      </c>
      <c r="U1456" s="13">
        <v>6</v>
      </c>
      <c r="V1456" s="13">
        <v>6</v>
      </c>
      <c r="W1456" s="13">
        <v>6</v>
      </c>
      <c r="X1456" s="13">
        <v>6</v>
      </c>
      <c r="Y1456" s="30">
        <v>6</v>
      </c>
      <c r="Z1456" s="14">
        <v>72</v>
      </c>
      <c r="AA1456" s="13">
        <v>6</v>
      </c>
      <c r="AB1456" s="13">
        <v>6</v>
      </c>
      <c r="AC1456" s="42">
        <f t="shared" si="89"/>
        <v>12</v>
      </c>
      <c r="AD1456" s="42">
        <f t="shared" si="90"/>
        <v>0</v>
      </c>
      <c r="AE1456" s="42">
        <f t="shared" si="91"/>
        <v>0</v>
      </c>
      <c r="AF1456" s="42">
        <f t="shared" si="92"/>
        <v>0</v>
      </c>
    </row>
    <row r="1457" spans="1:32" hidden="1" x14ac:dyDescent="0.15">
      <c r="A1457" s="12" t="s">
        <v>3827</v>
      </c>
      <c r="B1457" s="12">
        <v>57</v>
      </c>
      <c r="C1457" s="12" t="s">
        <v>647</v>
      </c>
      <c r="D1457" s="12" t="s">
        <v>6</v>
      </c>
      <c r="E1457" s="12" t="s">
        <v>6</v>
      </c>
      <c r="F1457" s="12" t="s">
        <v>352</v>
      </c>
      <c r="G1457" s="12" t="s">
        <v>3828</v>
      </c>
      <c r="H1457" s="12" t="s">
        <v>366</v>
      </c>
      <c r="I1457" s="12" t="s">
        <v>367</v>
      </c>
      <c r="J1457" s="12" t="s">
        <v>238</v>
      </c>
      <c r="K1457" s="12" t="s">
        <v>238</v>
      </c>
      <c r="L1457" s="12" t="s">
        <v>919</v>
      </c>
      <c r="M1457" s="12" t="s">
        <v>376</v>
      </c>
      <c r="N1457" s="13">
        <v>12.9429</v>
      </c>
      <c r="O1457" s="13">
        <v>12.9429</v>
      </c>
      <c r="P1457" s="13">
        <v>12.9429</v>
      </c>
      <c r="Q1457" s="13">
        <v>12.9429</v>
      </c>
      <c r="R1457" s="13">
        <v>12.9429</v>
      </c>
      <c r="S1457" s="13">
        <v>12.9429</v>
      </c>
      <c r="T1457" s="13">
        <v>12.9429</v>
      </c>
      <c r="U1457" s="13">
        <v>12.9429</v>
      </c>
      <c r="V1457" s="13">
        <v>12.9429</v>
      </c>
      <c r="W1457" s="13">
        <v>12.9429</v>
      </c>
      <c r="X1457" s="13">
        <v>12.9429</v>
      </c>
      <c r="Y1457" s="30">
        <v>12.9429</v>
      </c>
      <c r="Z1457" s="14">
        <v>155.31479999999999</v>
      </c>
      <c r="AA1457" s="13">
        <v>12.9429</v>
      </c>
      <c r="AB1457" s="13">
        <v>12.9429</v>
      </c>
      <c r="AC1457" s="42">
        <f t="shared" si="89"/>
        <v>25.8858</v>
      </c>
      <c r="AD1457" s="42">
        <f t="shared" si="90"/>
        <v>0</v>
      </c>
      <c r="AE1457" s="42">
        <f t="shared" si="91"/>
        <v>0</v>
      </c>
      <c r="AF1457" s="42">
        <f t="shared" si="92"/>
        <v>0</v>
      </c>
    </row>
    <row r="1458" spans="1:32" hidden="1" x14ac:dyDescent="0.15">
      <c r="A1458" s="12" t="s">
        <v>3829</v>
      </c>
      <c r="B1458" s="12">
        <v>57</v>
      </c>
      <c r="C1458" s="12" t="s">
        <v>647</v>
      </c>
      <c r="D1458" s="12" t="s">
        <v>6</v>
      </c>
      <c r="E1458" s="12" t="s">
        <v>6</v>
      </c>
      <c r="F1458" s="12" t="s">
        <v>352</v>
      </c>
      <c r="G1458" s="12" t="s">
        <v>3830</v>
      </c>
      <c r="H1458" s="12" t="s">
        <v>366</v>
      </c>
      <c r="I1458" s="12" t="s">
        <v>367</v>
      </c>
      <c r="J1458" s="12" t="s">
        <v>2584</v>
      </c>
      <c r="K1458" s="12" t="s">
        <v>232</v>
      </c>
      <c r="L1458" s="12" t="s">
        <v>919</v>
      </c>
      <c r="M1458" s="12" t="s">
        <v>376</v>
      </c>
      <c r="N1458" s="13">
        <v>7.8</v>
      </c>
      <c r="O1458" s="13">
        <v>7.8</v>
      </c>
      <c r="P1458" s="13">
        <v>7.8</v>
      </c>
      <c r="Q1458" s="13">
        <v>7.8</v>
      </c>
      <c r="R1458" s="13">
        <v>7.8</v>
      </c>
      <c r="S1458" s="13">
        <v>7.8</v>
      </c>
      <c r="T1458" s="13">
        <v>7.8</v>
      </c>
      <c r="U1458" s="13">
        <v>7.8</v>
      </c>
      <c r="V1458" s="13">
        <v>7.8</v>
      </c>
      <c r="W1458" s="13">
        <v>7.8</v>
      </c>
      <c r="X1458" s="13">
        <v>7.8</v>
      </c>
      <c r="Y1458" s="30">
        <v>7.8</v>
      </c>
      <c r="Z1458" s="14">
        <v>93.6</v>
      </c>
      <c r="AA1458" s="13">
        <v>7.8</v>
      </c>
      <c r="AB1458" s="13">
        <v>7.8</v>
      </c>
      <c r="AC1458" s="42">
        <f t="shared" si="89"/>
        <v>15.6</v>
      </c>
      <c r="AD1458" s="42">
        <f t="shared" si="90"/>
        <v>0</v>
      </c>
      <c r="AE1458" s="42">
        <f t="shared" si="91"/>
        <v>0</v>
      </c>
      <c r="AF1458" s="42">
        <f t="shared" si="92"/>
        <v>0</v>
      </c>
    </row>
    <row r="1459" spans="1:32" hidden="1" x14ac:dyDescent="0.15">
      <c r="A1459" s="12" t="s">
        <v>3831</v>
      </c>
      <c r="B1459" s="12">
        <v>57</v>
      </c>
      <c r="C1459" s="12" t="s">
        <v>647</v>
      </c>
      <c r="D1459" s="12" t="s">
        <v>6</v>
      </c>
      <c r="E1459" s="12" t="s">
        <v>6</v>
      </c>
      <c r="F1459" s="12" t="s">
        <v>352</v>
      </c>
      <c r="G1459" s="12" t="s">
        <v>3832</v>
      </c>
      <c r="H1459" s="12" t="s">
        <v>366</v>
      </c>
      <c r="I1459" s="12" t="s">
        <v>367</v>
      </c>
      <c r="J1459" s="12" t="s">
        <v>2096</v>
      </c>
      <c r="K1459" s="12" t="s">
        <v>238</v>
      </c>
      <c r="L1459" s="12" t="s">
        <v>919</v>
      </c>
      <c r="M1459" s="12" t="s">
        <v>376</v>
      </c>
      <c r="N1459" s="13">
        <v>61.648415999999997</v>
      </c>
      <c r="O1459" s="13">
        <v>61.648415999999997</v>
      </c>
      <c r="P1459" s="13">
        <v>61.648415999999997</v>
      </c>
      <c r="Q1459" s="13">
        <v>61.648415999999997</v>
      </c>
      <c r="R1459" s="13">
        <v>61.648415999999997</v>
      </c>
      <c r="S1459" s="13">
        <v>61.648415999999997</v>
      </c>
      <c r="T1459" s="13">
        <v>61.648415999999997</v>
      </c>
      <c r="U1459" s="13">
        <v>61.648415999999997</v>
      </c>
      <c r="V1459" s="13">
        <v>61.648415999999997</v>
      </c>
      <c r="W1459" s="13">
        <v>61.648415999999997</v>
      </c>
      <c r="X1459" s="13">
        <v>61.648415999999997</v>
      </c>
      <c r="Y1459" s="30">
        <v>61.648415999999997</v>
      </c>
      <c r="Z1459" s="14">
        <v>739.78099199999997</v>
      </c>
      <c r="AA1459" s="13">
        <v>61.648415999999997</v>
      </c>
      <c r="AB1459" s="13">
        <v>61.648415999999997</v>
      </c>
      <c r="AC1459" s="42">
        <f t="shared" si="89"/>
        <v>123.29683199999999</v>
      </c>
      <c r="AD1459" s="42">
        <f t="shared" si="90"/>
        <v>0</v>
      </c>
      <c r="AE1459" s="42">
        <f t="shared" si="91"/>
        <v>0</v>
      </c>
      <c r="AF1459" s="42">
        <f t="shared" si="92"/>
        <v>0</v>
      </c>
    </row>
    <row r="1460" spans="1:32" hidden="1" x14ac:dyDescent="0.15">
      <c r="A1460" s="12" t="s">
        <v>3833</v>
      </c>
      <c r="B1460" s="12">
        <v>57</v>
      </c>
      <c r="C1460" s="12" t="s">
        <v>647</v>
      </c>
      <c r="D1460" s="12" t="s">
        <v>6</v>
      </c>
      <c r="E1460" s="12" t="s">
        <v>6</v>
      </c>
      <c r="F1460" s="12" t="s">
        <v>352</v>
      </c>
      <c r="G1460" s="12" t="s">
        <v>3834</v>
      </c>
      <c r="H1460" s="12" t="s">
        <v>366</v>
      </c>
      <c r="I1460" s="12" t="s">
        <v>367</v>
      </c>
      <c r="J1460" s="12" t="s">
        <v>2584</v>
      </c>
      <c r="K1460" s="12" t="s">
        <v>232</v>
      </c>
      <c r="L1460" s="12" t="s">
        <v>919</v>
      </c>
      <c r="M1460" s="12" t="s">
        <v>376</v>
      </c>
      <c r="N1460" s="13">
        <v>9.4454999999999991</v>
      </c>
      <c r="O1460" s="13">
        <v>9.4454999999999991</v>
      </c>
      <c r="P1460" s="13">
        <v>9.4454999999999991</v>
      </c>
      <c r="Q1460" s="13">
        <v>9.4301510000000004</v>
      </c>
      <c r="R1460" s="13">
        <v>9.4454999999999991</v>
      </c>
      <c r="S1460" s="13">
        <v>9.4454999999999991</v>
      </c>
      <c r="T1460" s="13">
        <v>9.4454999999999991</v>
      </c>
      <c r="U1460" s="13">
        <v>9.4454999999999991</v>
      </c>
      <c r="V1460" s="13">
        <v>9.4454999999999991</v>
      </c>
      <c r="W1460" s="13">
        <v>9.4454999999999991</v>
      </c>
      <c r="X1460" s="13">
        <v>9.4454999999999991</v>
      </c>
      <c r="Y1460" s="30">
        <v>9.4454999999999991</v>
      </c>
      <c r="Z1460" s="14">
        <v>113.330651</v>
      </c>
      <c r="AA1460" s="13">
        <v>9.4454999999999991</v>
      </c>
      <c r="AB1460" s="13">
        <v>9.4454999999999991</v>
      </c>
      <c r="AC1460" s="42">
        <f t="shared" si="89"/>
        <v>18.890999999999998</v>
      </c>
      <c r="AD1460" s="42">
        <f t="shared" si="90"/>
        <v>0</v>
      </c>
      <c r="AE1460" s="42">
        <f t="shared" si="91"/>
        <v>0</v>
      </c>
      <c r="AF1460" s="42">
        <f t="shared" si="92"/>
        <v>0</v>
      </c>
    </row>
    <row r="1461" spans="1:32" hidden="1" x14ac:dyDescent="0.15">
      <c r="A1461" s="12" t="s">
        <v>3835</v>
      </c>
      <c r="B1461" s="12">
        <v>57</v>
      </c>
      <c r="C1461" s="12" t="s">
        <v>647</v>
      </c>
      <c r="D1461" s="12" t="s">
        <v>6</v>
      </c>
      <c r="E1461" s="12" t="s">
        <v>6</v>
      </c>
      <c r="F1461" s="12" t="s">
        <v>352</v>
      </c>
      <c r="G1461" s="12" t="s">
        <v>3836</v>
      </c>
      <c r="H1461" s="12" t="s">
        <v>366</v>
      </c>
      <c r="I1461" s="12" t="s">
        <v>367</v>
      </c>
      <c r="J1461" s="12" t="s">
        <v>238</v>
      </c>
      <c r="K1461" s="12" t="s">
        <v>238</v>
      </c>
      <c r="L1461" s="12" t="s">
        <v>919</v>
      </c>
      <c r="M1461" s="12" t="s">
        <v>376</v>
      </c>
      <c r="N1461" s="13">
        <v>13.3569</v>
      </c>
      <c r="O1461" s="13">
        <v>13.3569</v>
      </c>
      <c r="P1461" s="13">
        <v>13.3569</v>
      </c>
      <c r="Q1461" s="13">
        <v>13.3569</v>
      </c>
      <c r="R1461" s="13">
        <v>13.3569</v>
      </c>
      <c r="S1461" s="13">
        <v>13.3569</v>
      </c>
      <c r="T1461" s="13">
        <v>13.3569</v>
      </c>
      <c r="U1461" s="13">
        <v>13.3569</v>
      </c>
      <c r="V1461" s="13">
        <v>13.3569</v>
      </c>
      <c r="W1461" s="13">
        <v>13.3569</v>
      </c>
      <c r="X1461" s="13">
        <v>13.3569</v>
      </c>
      <c r="Y1461" s="30">
        <v>13.3569</v>
      </c>
      <c r="Z1461" s="14">
        <v>160.28280000000001</v>
      </c>
      <c r="AA1461" s="13">
        <v>13.3569</v>
      </c>
      <c r="AB1461" s="13">
        <v>13.3569</v>
      </c>
      <c r="AC1461" s="42">
        <f t="shared" si="89"/>
        <v>26.713799999999999</v>
      </c>
      <c r="AD1461" s="42">
        <f t="shared" si="90"/>
        <v>0</v>
      </c>
      <c r="AE1461" s="42">
        <f t="shared" si="91"/>
        <v>0</v>
      </c>
      <c r="AF1461" s="42">
        <f t="shared" si="92"/>
        <v>0</v>
      </c>
    </row>
    <row r="1462" spans="1:32" hidden="1" x14ac:dyDescent="0.15">
      <c r="A1462" s="12" t="s">
        <v>3837</v>
      </c>
      <c r="B1462" s="12">
        <v>57</v>
      </c>
      <c r="C1462" s="12" t="s">
        <v>647</v>
      </c>
      <c r="D1462" s="12" t="s">
        <v>6</v>
      </c>
      <c r="E1462" s="12" t="s">
        <v>6</v>
      </c>
      <c r="F1462" s="12" t="s">
        <v>352</v>
      </c>
      <c r="G1462" s="12" t="s">
        <v>3838</v>
      </c>
      <c r="H1462" s="12" t="s">
        <v>404</v>
      </c>
      <c r="I1462" s="12" t="s">
        <v>404</v>
      </c>
      <c r="J1462" s="12" t="s">
        <v>129</v>
      </c>
      <c r="K1462" s="12" t="s">
        <v>1133</v>
      </c>
      <c r="L1462" s="12" t="s">
        <v>478</v>
      </c>
      <c r="M1462" s="12" t="s">
        <v>376</v>
      </c>
      <c r="N1462" s="13">
        <v>6.3529</v>
      </c>
      <c r="O1462" s="13">
        <v>0</v>
      </c>
      <c r="P1462" s="13">
        <v>0</v>
      </c>
      <c r="Q1462" s="13">
        <v>0</v>
      </c>
      <c r="R1462" s="13">
        <v>0</v>
      </c>
      <c r="S1462" s="13">
        <v>0</v>
      </c>
      <c r="T1462" s="13">
        <v>0</v>
      </c>
      <c r="U1462" s="13">
        <v>0</v>
      </c>
      <c r="V1462" s="13">
        <v>0</v>
      </c>
      <c r="W1462" s="13">
        <v>0</v>
      </c>
      <c r="X1462" s="13">
        <v>0</v>
      </c>
      <c r="Y1462" s="30">
        <v>0</v>
      </c>
      <c r="Z1462" s="14">
        <v>6.3529</v>
      </c>
      <c r="AA1462" s="13">
        <v>0</v>
      </c>
      <c r="AB1462" s="13">
        <v>0</v>
      </c>
      <c r="AC1462" s="42">
        <f t="shared" si="89"/>
        <v>0</v>
      </c>
      <c r="AD1462" s="42">
        <f t="shared" si="90"/>
        <v>-6.3529</v>
      </c>
      <c r="AE1462" s="42">
        <f t="shared" si="91"/>
        <v>0</v>
      </c>
      <c r="AF1462" s="42">
        <f t="shared" si="92"/>
        <v>-6.3529</v>
      </c>
    </row>
    <row r="1463" spans="1:32" hidden="1" x14ac:dyDescent="0.15">
      <c r="A1463" s="12" t="s">
        <v>3839</v>
      </c>
      <c r="B1463" s="12">
        <v>57</v>
      </c>
      <c r="C1463" s="12" t="s">
        <v>647</v>
      </c>
      <c r="D1463" s="12" t="s">
        <v>6</v>
      </c>
      <c r="E1463" s="12" t="s">
        <v>6</v>
      </c>
      <c r="F1463" s="12" t="s">
        <v>352</v>
      </c>
      <c r="G1463" s="12" t="s">
        <v>3840</v>
      </c>
      <c r="H1463" s="12" t="s">
        <v>374</v>
      </c>
      <c r="I1463" s="12" t="s">
        <v>375</v>
      </c>
      <c r="J1463" s="12" t="s">
        <v>276</v>
      </c>
      <c r="K1463" s="12" t="s">
        <v>276</v>
      </c>
      <c r="L1463" s="12" t="s">
        <v>421</v>
      </c>
      <c r="M1463" s="12" t="s">
        <v>376</v>
      </c>
      <c r="N1463" s="13">
        <v>27.504000000000001</v>
      </c>
      <c r="O1463" s="13">
        <v>27.504000000000001</v>
      </c>
      <c r="P1463" s="13">
        <v>27.504000000000001</v>
      </c>
      <c r="Q1463" s="13">
        <v>15.526999999999999</v>
      </c>
      <c r="R1463" s="13">
        <v>15.526999999999999</v>
      </c>
      <c r="S1463" s="13">
        <v>15.526999999999999</v>
      </c>
      <c r="T1463" s="13">
        <v>21.515499999999999</v>
      </c>
      <c r="U1463" s="13">
        <v>21.515499999999999</v>
      </c>
      <c r="V1463" s="13">
        <v>0</v>
      </c>
      <c r="W1463" s="13">
        <v>0</v>
      </c>
      <c r="X1463" s="13">
        <v>0</v>
      </c>
      <c r="Y1463" s="30">
        <v>0</v>
      </c>
      <c r="Z1463" s="14">
        <v>172.124</v>
      </c>
      <c r="AA1463" s="13">
        <v>0</v>
      </c>
      <c r="AB1463" s="13">
        <v>0</v>
      </c>
      <c r="AC1463" s="42">
        <f t="shared" si="89"/>
        <v>0</v>
      </c>
      <c r="AD1463" s="42">
        <f t="shared" si="90"/>
        <v>-27.504000000000001</v>
      </c>
      <c r="AE1463" s="42">
        <f t="shared" si="91"/>
        <v>-27.504000000000001</v>
      </c>
      <c r="AF1463" s="42">
        <f t="shared" si="92"/>
        <v>-55.008000000000003</v>
      </c>
    </row>
    <row r="1464" spans="1:32" hidden="1" x14ac:dyDescent="0.15">
      <c r="A1464" s="12" t="s">
        <v>3841</v>
      </c>
      <c r="B1464" s="12">
        <v>57</v>
      </c>
      <c r="C1464" s="12" t="s">
        <v>647</v>
      </c>
      <c r="D1464" s="12" t="s">
        <v>6</v>
      </c>
      <c r="E1464" s="12" t="s">
        <v>6</v>
      </c>
      <c r="F1464" s="12" t="s">
        <v>352</v>
      </c>
      <c r="G1464" s="12" t="s">
        <v>3840</v>
      </c>
      <c r="H1464" s="12" t="s">
        <v>374</v>
      </c>
      <c r="I1464" s="12" t="s">
        <v>375</v>
      </c>
      <c r="J1464" s="12" t="s">
        <v>276</v>
      </c>
      <c r="K1464" s="12" t="s">
        <v>276</v>
      </c>
      <c r="L1464" s="12" t="s">
        <v>421</v>
      </c>
      <c r="M1464" s="12" t="s">
        <v>376</v>
      </c>
      <c r="N1464" s="13">
        <v>41.875</v>
      </c>
      <c r="O1464" s="13">
        <v>41.875</v>
      </c>
      <c r="P1464" s="13">
        <v>41.875</v>
      </c>
      <c r="Q1464" s="13">
        <v>41.875</v>
      </c>
      <c r="R1464" s="13">
        <v>41.875</v>
      </c>
      <c r="S1464" s="13">
        <v>41.875</v>
      </c>
      <c r="T1464" s="13">
        <v>29.371133</v>
      </c>
      <c r="U1464" s="13">
        <v>29.371134000000001</v>
      </c>
      <c r="V1464" s="13">
        <v>-3.1259670000000002</v>
      </c>
      <c r="W1464" s="13">
        <v>0</v>
      </c>
      <c r="X1464" s="13">
        <v>0</v>
      </c>
      <c r="Y1464" s="30">
        <v>0</v>
      </c>
      <c r="Z1464" s="14">
        <v>306.86630000000002</v>
      </c>
      <c r="AA1464" s="13">
        <v>0</v>
      </c>
      <c r="AB1464" s="13">
        <v>0</v>
      </c>
      <c r="AC1464" s="42">
        <f t="shared" si="89"/>
        <v>0</v>
      </c>
      <c r="AD1464" s="42">
        <f t="shared" si="90"/>
        <v>-41.875</v>
      </c>
      <c r="AE1464" s="42">
        <f t="shared" si="91"/>
        <v>-41.875</v>
      </c>
      <c r="AF1464" s="42">
        <f t="shared" si="92"/>
        <v>-83.75</v>
      </c>
    </row>
    <row r="1465" spans="1:32" hidden="1" x14ac:dyDescent="0.15">
      <c r="A1465" s="12" t="s">
        <v>3842</v>
      </c>
      <c r="B1465" s="12">
        <v>57</v>
      </c>
      <c r="C1465" s="12" t="s">
        <v>647</v>
      </c>
      <c r="D1465" s="12" t="s">
        <v>6</v>
      </c>
      <c r="E1465" s="12" t="s">
        <v>6</v>
      </c>
      <c r="F1465" s="12" t="s">
        <v>352</v>
      </c>
      <c r="G1465" s="12" t="s">
        <v>3840</v>
      </c>
      <c r="H1465" s="12" t="s">
        <v>374</v>
      </c>
      <c r="I1465" s="12" t="s">
        <v>375</v>
      </c>
      <c r="J1465" s="12" t="s">
        <v>276</v>
      </c>
      <c r="K1465" s="12" t="s">
        <v>276</v>
      </c>
      <c r="L1465" s="12" t="s">
        <v>421</v>
      </c>
      <c r="M1465" s="12" t="s">
        <v>376</v>
      </c>
      <c r="N1465" s="13">
        <v>5.2785000000000002</v>
      </c>
      <c r="O1465" s="13">
        <v>5.2785000000000002</v>
      </c>
      <c r="P1465" s="13">
        <v>5.2785000000000002</v>
      </c>
      <c r="Q1465" s="13">
        <v>5.2785000000000002</v>
      </c>
      <c r="R1465" s="13">
        <v>5.2785000000000002</v>
      </c>
      <c r="S1465" s="13">
        <v>5.2785000000000002</v>
      </c>
      <c r="T1465" s="13">
        <v>5.2785000000000002</v>
      </c>
      <c r="U1465" s="13">
        <v>5.2785000000000002</v>
      </c>
      <c r="V1465" s="13">
        <v>0</v>
      </c>
      <c r="W1465" s="13">
        <v>0</v>
      </c>
      <c r="X1465" s="13">
        <v>0</v>
      </c>
      <c r="Y1465" s="30">
        <v>0</v>
      </c>
      <c r="Z1465" s="14">
        <v>42.228000000000002</v>
      </c>
      <c r="AA1465" s="13">
        <v>0</v>
      </c>
      <c r="AB1465" s="13">
        <v>0</v>
      </c>
      <c r="AC1465" s="42">
        <f t="shared" si="89"/>
        <v>0</v>
      </c>
      <c r="AD1465" s="42">
        <f t="shared" si="90"/>
        <v>-5.2785000000000002</v>
      </c>
      <c r="AE1465" s="42">
        <f t="shared" si="91"/>
        <v>-5.2785000000000002</v>
      </c>
      <c r="AF1465" s="42">
        <f t="shared" si="92"/>
        <v>-10.557</v>
      </c>
    </row>
    <row r="1466" spans="1:32" hidden="1" x14ac:dyDescent="0.15">
      <c r="A1466" s="12" t="s">
        <v>3843</v>
      </c>
      <c r="B1466" s="12">
        <v>57</v>
      </c>
      <c r="C1466" s="12" t="s">
        <v>647</v>
      </c>
      <c r="D1466" s="12" t="s">
        <v>6</v>
      </c>
      <c r="E1466" s="12" t="s">
        <v>6</v>
      </c>
      <c r="F1466" s="12" t="s">
        <v>352</v>
      </c>
      <c r="G1466" s="12" t="s">
        <v>3844</v>
      </c>
      <c r="H1466" s="12" t="s">
        <v>374</v>
      </c>
      <c r="I1466" s="12" t="s">
        <v>375</v>
      </c>
      <c r="J1466" s="12" t="s">
        <v>276</v>
      </c>
      <c r="K1466" s="12" t="s">
        <v>276</v>
      </c>
      <c r="L1466" s="12" t="s">
        <v>421</v>
      </c>
      <c r="M1466" s="12" t="s">
        <v>376</v>
      </c>
      <c r="N1466" s="13">
        <v>19.850000000000001</v>
      </c>
      <c r="O1466" s="13">
        <v>19.850000000000001</v>
      </c>
      <c r="P1466" s="13">
        <v>19.850000000000001</v>
      </c>
      <c r="Q1466" s="13">
        <v>19.850000000000001</v>
      </c>
      <c r="R1466" s="13">
        <v>19.850000000000001</v>
      </c>
      <c r="S1466" s="13">
        <v>19.850000000000001</v>
      </c>
      <c r="T1466" s="13">
        <v>19.850000000000001</v>
      </c>
      <c r="U1466" s="13">
        <v>19.850000000000001</v>
      </c>
      <c r="V1466" s="13">
        <v>19.850000000000001</v>
      </c>
      <c r="W1466" s="13">
        <v>19.850000000000001</v>
      </c>
      <c r="X1466" s="13">
        <v>19.850000000000001</v>
      </c>
      <c r="Y1466" s="30">
        <v>19.850000000000001</v>
      </c>
      <c r="Z1466" s="14">
        <v>238.2</v>
      </c>
      <c r="AA1466" s="13">
        <v>59.55</v>
      </c>
      <c r="AB1466" s="13">
        <v>0</v>
      </c>
      <c r="AC1466" s="42">
        <f t="shared" si="89"/>
        <v>59.55</v>
      </c>
      <c r="AD1466" s="42">
        <f t="shared" si="90"/>
        <v>39.699999999999996</v>
      </c>
      <c r="AE1466" s="42">
        <f t="shared" si="91"/>
        <v>-19.850000000000001</v>
      </c>
      <c r="AF1466" s="42">
        <f t="shared" si="92"/>
        <v>19.849999999999994</v>
      </c>
    </row>
    <row r="1467" spans="1:32" hidden="1" x14ac:dyDescent="0.15">
      <c r="A1467" s="12" t="s">
        <v>3845</v>
      </c>
      <c r="B1467" s="12">
        <v>57</v>
      </c>
      <c r="C1467" s="12" t="s">
        <v>647</v>
      </c>
      <c r="D1467" s="12" t="s">
        <v>6</v>
      </c>
      <c r="E1467" s="12" t="s">
        <v>6</v>
      </c>
      <c r="F1467" s="12" t="s">
        <v>352</v>
      </c>
      <c r="G1467" s="12" t="s">
        <v>3846</v>
      </c>
      <c r="H1467" s="12" t="s">
        <v>374</v>
      </c>
      <c r="I1467" s="12" t="s">
        <v>375</v>
      </c>
      <c r="J1467" s="12" t="s">
        <v>233</v>
      </c>
      <c r="K1467" s="12" t="s">
        <v>233</v>
      </c>
      <c r="L1467" s="12" t="s">
        <v>421</v>
      </c>
      <c r="M1467" s="12" t="s">
        <v>376</v>
      </c>
      <c r="N1467" s="13">
        <v>42.534255000000002</v>
      </c>
      <c r="O1467" s="13">
        <v>42.534255000000002</v>
      </c>
      <c r="P1467" s="13">
        <v>42.534255000000002</v>
      </c>
      <c r="Q1467" s="13">
        <v>42.534255000000002</v>
      </c>
      <c r="R1467" s="13">
        <v>42.534255000000002</v>
      </c>
      <c r="S1467" s="13">
        <v>42.534255000000002</v>
      </c>
      <c r="T1467" s="13">
        <v>42.534255000000002</v>
      </c>
      <c r="U1467" s="13">
        <v>42.534255000000002</v>
      </c>
      <c r="V1467" s="13">
        <v>42.534255000000002</v>
      </c>
      <c r="W1467" s="13">
        <v>42.534255000000002</v>
      </c>
      <c r="X1467" s="13">
        <v>42.534255000000002</v>
      </c>
      <c r="Y1467" s="30">
        <v>42.534255000000002</v>
      </c>
      <c r="Z1467" s="14">
        <v>510.41106000000002</v>
      </c>
      <c r="AA1467" s="13">
        <v>42.534255000000002</v>
      </c>
      <c r="AB1467" s="13">
        <v>42.534255000000002</v>
      </c>
      <c r="AC1467" s="42">
        <f t="shared" si="89"/>
        <v>85.068510000000003</v>
      </c>
      <c r="AD1467" s="42">
        <f t="shared" si="90"/>
        <v>0</v>
      </c>
      <c r="AE1467" s="42">
        <f t="shared" si="91"/>
        <v>0</v>
      </c>
      <c r="AF1467" s="42">
        <f t="shared" si="92"/>
        <v>0</v>
      </c>
    </row>
    <row r="1468" spans="1:32" hidden="1" x14ac:dyDescent="0.15">
      <c r="A1468" s="12" t="s">
        <v>3847</v>
      </c>
      <c r="B1468" s="12">
        <v>57</v>
      </c>
      <c r="C1468" s="12" t="s">
        <v>647</v>
      </c>
      <c r="D1468" s="12" t="s">
        <v>6</v>
      </c>
      <c r="E1468" s="12" t="s">
        <v>6</v>
      </c>
      <c r="F1468" s="12" t="s">
        <v>352</v>
      </c>
      <c r="G1468" s="12" t="s">
        <v>3848</v>
      </c>
      <c r="H1468" s="12" t="s">
        <v>374</v>
      </c>
      <c r="I1468" s="12" t="s">
        <v>375</v>
      </c>
      <c r="J1468" s="12" t="s">
        <v>206</v>
      </c>
      <c r="K1468" s="12" t="s">
        <v>1365</v>
      </c>
      <c r="L1468" s="12" t="s">
        <v>481</v>
      </c>
      <c r="M1468" s="12" t="s">
        <v>376</v>
      </c>
      <c r="N1468" s="13">
        <v>2.6739999999999999</v>
      </c>
      <c r="O1468" s="13">
        <v>2.6739999999999999</v>
      </c>
      <c r="P1468" s="13">
        <v>2.6739999999999999</v>
      </c>
      <c r="Q1468" s="13">
        <v>2.6739999999999999</v>
      </c>
      <c r="R1468" s="13">
        <v>2.6739999999999999</v>
      </c>
      <c r="S1468" s="13">
        <v>2.6739999999999999</v>
      </c>
      <c r="T1468" s="13">
        <v>0.80220000000000002</v>
      </c>
      <c r="U1468" s="13">
        <v>0</v>
      </c>
      <c r="V1468" s="13">
        <v>0</v>
      </c>
      <c r="W1468" s="13">
        <v>0</v>
      </c>
      <c r="X1468" s="13">
        <v>0</v>
      </c>
      <c r="Y1468" s="30">
        <v>0</v>
      </c>
      <c r="Z1468" s="14">
        <v>16.8462</v>
      </c>
      <c r="AA1468" s="13">
        <v>0</v>
      </c>
      <c r="AB1468" s="13">
        <v>0</v>
      </c>
      <c r="AC1468" s="42">
        <f t="shared" si="89"/>
        <v>0</v>
      </c>
      <c r="AD1468" s="42">
        <f t="shared" si="90"/>
        <v>-2.6739999999999999</v>
      </c>
      <c r="AE1468" s="42">
        <f t="shared" si="91"/>
        <v>-2.6739999999999999</v>
      </c>
      <c r="AF1468" s="42">
        <f t="shared" si="92"/>
        <v>-5.3479999999999999</v>
      </c>
    </row>
    <row r="1469" spans="1:32" hidden="1" x14ac:dyDescent="0.15">
      <c r="A1469" s="12" t="s">
        <v>3849</v>
      </c>
      <c r="B1469" s="12">
        <v>57</v>
      </c>
      <c r="C1469" s="12" t="s">
        <v>647</v>
      </c>
      <c r="D1469" s="12" t="s">
        <v>6</v>
      </c>
      <c r="E1469" s="12" t="s">
        <v>6</v>
      </c>
      <c r="F1469" s="12" t="s">
        <v>352</v>
      </c>
      <c r="G1469" s="12" t="s">
        <v>3850</v>
      </c>
      <c r="H1469" s="12" t="s">
        <v>374</v>
      </c>
      <c r="I1469" s="12" t="s">
        <v>375</v>
      </c>
      <c r="J1469" s="12" t="s">
        <v>2708</v>
      </c>
      <c r="K1469" s="12" t="s">
        <v>2708</v>
      </c>
      <c r="L1469" s="12" t="s">
        <v>389</v>
      </c>
      <c r="M1469" s="12" t="s">
        <v>358</v>
      </c>
      <c r="N1469" s="13">
        <v>1.337</v>
      </c>
      <c r="O1469" s="13">
        <v>1.337</v>
      </c>
      <c r="P1469" s="13">
        <v>1.337</v>
      </c>
      <c r="Q1469" s="13">
        <v>1.337</v>
      </c>
      <c r="R1469" s="13">
        <v>1.337</v>
      </c>
      <c r="S1469" s="13">
        <v>1.337</v>
      </c>
      <c r="T1469" s="13">
        <v>1.337</v>
      </c>
      <c r="U1469" s="13">
        <v>1.337</v>
      </c>
      <c r="V1469" s="13">
        <v>1.337</v>
      </c>
      <c r="W1469" s="13">
        <v>1.337</v>
      </c>
      <c r="X1469" s="13">
        <v>1.337</v>
      </c>
      <c r="Y1469" s="30">
        <v>1.337</v>
      </c>
      <c r="Z1469" s="14">
        <v>16.044</v>
      </c>
      <c r="AA1469" s="13">
        <v>1.337</v>
      </c>
      <c r="AB1469" s="13">
        <v>1.337</v>
      </c>
      <c r="AC1469" s="42">
        <f t="shared" si="89"/>
        <v>2.6739999999999999</v>
      </c>
      <c r="AD1469" s="42">
        <f t="shared" si="90"/>
        <v>0</v>
      </c>
      <c r="AE1469" s="42">
        <f t="shared" si="91"/>
        <v>0</v>
      </c>
      <c r="AF1469" s="42">
        <f t="shared" si="92"/>
        <v>0</v>
      </c>
    </row>
    <row r="1470" spans="1:32" hidden="1" x14ac:dyDescent="0.15">
      <c r="A1470" s="12" t="s">
        <v>3851</v>
      </c>
      <c r="B1470" s="12">
        <v>57</v>
      </c>
      <c r="C1470" s="12" t="s">
        <v>647</v>
      </c>
      <c r="D1470" s="12" t="s">
        <v>6</v>
      </c>
      <c r="E1470" s="12" t="s">
        <v>6</v>
      </c>
      <c r="F1470" s="12" t="s">
        <v>352</v>
      </c>
      <c r="G1470" s="12" t="s">
        <v>3852</v>
      </c>
      <c r="H1470" s="12" t="s">
        <v>490</v>
      </c>
      <c r="I1470" s="12" t="s">
        <v>375</v>
      </c>
      <c r="J1470" s="12" t="s">
        <v>3853</v>
      </c>
      <c r="K1470" s="12" t="s">
        <v>3853</v>
      </c>
      <c r="L1470" s="12" t="s">
        <v>535</v>
      </c>
      <c r="M1470" s="12" t="s">
        <v>358</v>
      </c>
      <c r="N1470" s="13">
        <v>2.6739999999999999</v>
      </c>
      <c r="O1470" s="13">
        <v>2.6739999999999999</v>
      </c>
      <c r="P1470" s="13">
        <v>2.6739999999999999</v>
      </c>
      <c r="Q1470" s="13">
        <v>2.6739999999999999</v>
      </c>
      <c r="R1470" s="13">
        <v>2.6739999999999999</v>
      </c>
      <c r="S1470" s="13">
        <v>2.6739999999999999</v>
      </c>
      <c r="T1470" s="13">
        <v>2.6739999999999999</v>
      </c>
      <c r="U1470" s="13">
        <v>2.6739999999999999</v>
      </c>
      <c r="V1470" s="13">
        <v>2.6739999999999999</v>
      </c>
      <c r="W1470" s="13">
        <v>2.6739999999999999</v>
      </c>
      <c r="X1470" s="13">
        <v>2.6739999999999999</v>
      </c>
      <c r="Y1470" s="30">
        <v>2.6739999999999999</v>
      </c>
      <c r="Z1470" s="14">
        <v>32.088000000000001</v>
      </c>
      <c r="AA1470" s="13">
        <v>2.6739999999999999</v>
      </c>
      <c r="AB1470" s="13">
        <v>2.6739999999999999</v>
      </c>
      <c r="AC1470" s="42">
        <f t="shared" ref="AC1470:AC1533" si="93">SUM(AA1470:AB1470)</f>
        <v>5.3479999999999999</v>
      </c>
      <c r="AD1470" s="42">
        <f t="shared" si="90"/>
        <v>0</v>
      </c>
      <c r="AE1470" s="42">
        <f t="shared" si="91"/>
        <v>0</v>
      </c>
      <c r="AF1470" s="42">
        <f t="shared" si="92"/>
        <v>0</v>
      </c>
    </row>
    <row r="1471" spans="1:32" hidden="1" x14ac:dyDescent="0.15">
      <c r="A1471" s="12" t="s">
        <v>3854</v>
      </c>
      <c r="B1471" s="12">
        <v>57</v>
      </c>
      <c r="C1471" s="12" t="s">
        <v>647</v>
      </c>
      <c r="D1471" s="12" t="s">
        <v>6</v>
      </c>
      <c r="E1471" s="12" t="s">
        <v>6</v>
      </c>
      <c r="F1471" s="12" t="s">
        <v>352</v>
      </c>
      <c r="G1471" s="12" t="s">
        <v>3855</v>
      </c>
      <c r="H1471" s="12" t="s">
        <v>490</v>
      </c>
      <c r="I1471" s="12" t="s">
        <v>375</v>
      </c>
      <c r="J1471" s="12" t="s">
        <v>3853</v>
      </c>
      <c r="K1471" s="12" t="s">
        <v>3853</v>
      </c>
      <c r="L1471" s="12" t="s">
        <v>535</v>
      </c>
      <c r="M1471" s="12" t="s">
        <v>358</v>
      </c>
      <c r="N1471" s="13">
        <v>2.6739999999999999</v>
      </c>
      <c r="O1471" s="13">
        <v>2.6739999999999999</v>
      </c>
      <c r="P1471" s="13">
        <v>2.6739999999999999</v>
      </c>
      <c r="Q1471" s="13">
        <v>2.6739999999999999</v>
      </c>
      <c r="R1471" s="13">
        <v>2.6739999999999999</v>
      </c>
      <c r="S1471" s="13">
        <v>2.6739999999999999</v>
      </c>
      <c r="T1471" s="13">
        <v>2.6739999999999999</v>
      </c>
      <c r="U1471" s="13">
        <v>2.6739999999999999</v>
      </c>
      <c r="V1471" s="13">
        <v>2.6739999999999999</v>
      </c>
      <c r="W1471" s="13">
        <v>2.6739999999999999</v>
      </c>
      <c r="X1471" s="13">
        <v>2.6739999999999999</v>
      </c>
      <c r="Y1471" s="30">
        <v>2.6739999999999999</v>
      </c>
      <c r="Z1471" s="14">
        <v>32.088000000000001</v>
      </c>
      <c r="AA1471" s="13">
        <v>2.6739999999999999</v>
      </c>
      <c r="AB1471" s="13">
        <v>2.6739999999999999</v>
      </c>
      <c r="AC1471" s="42">
        <f t="shared" si="93"/>
        <v>5.3479999999999999</v>
      </c>
      <c r="AD1471" s="42">
        <f t="shared" ref="AD1471:AD1534" si="94">AA1471-N1471</f>
        <v>0</v>
      </c>
      <c r="AE1471" s="42">
        <f t="shared" ref="AE1471:AE1534" si="95">AB1471-O1471</f>
        <v>0</v>
      </c>
      <c r="AF1471" s="42">
        <f t="shared" ref="AF1471:AF1534" si="96">AD1471+AE1471</f>
        <v>0</v>
      </c>
    </row>
    <row r="1472" spans="1:32" hidden="1" x14ac:dyDescent="0.15">
      <c r="A1472" s="12" t="s">
        <v>3856</v>
      </c>
      <c r="B1472" s="12">
        <v>57</v>
      </c>
      <c r="C1472" s="12" t="s">
        <v>647</v>
      </c>
      <c r="D1472" s="12" t="s">
        <v>6</v>
      </c>
      <c r="E1472" s="12" t="s">
        <v>6</v>
      </c>
      <c r="F1472" s="12" t="s">
        <v>352</v>
      </c>
      <c r="G1472" s="12" t="s">
        <v>3857</v>
      </c>
      <c r="H1472" s="12" t="s">
        <v>490</v>
      </c>
      <c r="I1472" s="12" t="s">
        <v>375</v>
      </c>
      <c r="J1472" s="12" t="s">
        <v>3858</v>
      </c>
      <c r="K1472" s="12" t="s">
        <v>3858</v>
      </c>
      <c r="L1472" s="12" t="s">
        <v>531</v>
      </c>
      <c r="M1472" s="12" t="s">
        <v>358</v>
      </c>
      <c r="N1472" s="13">
        <v>2.6739999999999999</v>
      </c>
      <c r="O1472" s="13">
        <v>2.6739999999999999</v>
      </c>
      <c r="P1472" s="13">
        <v>2.6739999999999999</v>
      </c>
      <c r="Q1472" s="13">
        <v>2.6739999999999999</v>
      </c>
      <c r="R1472" s="13">
        <v>1.2478659999999999</v>
      </c>
      <c r="S1472" s="13">
        <v>0</v>
      </c>
      <c r="T1472" s="13">
        <v>0</v>
      </c>
      <c r="U1472" s="13">
        <v>0</v>
      </c>
      <c r="V1472" s="13">
        <v>0</v>
      </c>
      <c r="W1472" s="13">
        <v>0</v>
      </c>
      <c r="X1472" s="13">
        <v>0</v>
      </c>
      <c r="Y1472" s="30">
        <v>0</v>
      </c>
      <c r="Z1472" s="14">
        <v>11.943866</v>
      </c>
      <c r="AA1472" s="13">
        <v>0</v>
      </c>
      <c r="AB1472" s="13">
        <v>0</v>
      </c>
      <c r="AC1472" s="42">
        <f t="shared" si="93"/>
        <v>0</v>
      </c>
      <c r="AD1472" s="42">
        <f t="shared" si="94"/>
        <v>-2.6739999999999999</v>
      </c>
      <c r="AE1472" s="42">
        <f t="shared" si="95"/>
        <v>-2.6739999999999999</v>
      </c>
      <c r="AF1472" s="42">
        <f t="shared" si="96"/>
        <v>-5.3479999999999999</v>
      </c>
    </row>
    <row r="1473" spans="1:32" hidden="1" x14ac:dyDescent="0.15">
      <c r="A1473" s="12" t="s">
        <v>3859</v>
      </c>
      <c r="B1473" s="12">
        <v>57</v>
      </c>
      <c r="C1473" s="12" t="s">
        <v>647</v>
      </c>
      <c r="D1473" s="12" t="s">
        <v>6</v>
      </c>
      <c r="E1473" s="12" t="s">
        <v>6</v>
      </c>
      <c r="F1473" s="12" t="s">
        <v>352</v>
      </c>
      <c r="G1473" s="12" t="s">
        <v>3860</v>
      </c>
      <c r="H1473" s="12" t="s">
        <v>355</v>
      </c>
      <c r="I1473" s="12" t="s">
        <v>355</v>
      </c>
      <c r="J1473" s="12" t="s">
        <v>212</v>
      </c>
      <c r="K1473" s="12" t="s">
        <v>212</v>
      </c>
      <c r="L1473" s="12" t="s">
        <v>1065</v>
      </c>
      <c r="M1473" s="12" t="s">
        <v>376</v>
      </c>
      <c r="N1473" s="13">
        <v>18.930900000000001</v>
      </c>
      <c r="O1473" s="13">
        <v>18.930900000000001</v>
      </c>
      <c r="P1473" s="13">
        <v>6.7309869999999998</v>
      </c>
      <c r="Q1473" s="13">
        <v>5.8896129999999998</v>
      </c>
      <c r="R1473" s="13">
        <v>7.8102999999999998</v>
      </c>
      <c r="S1473" s="13">
        <v>0</v>
      </c>
      <c r="T1473" s="13">
        <v>0</v>
      </c>
      <c r="U1473" s="13">
        <v>0</v>
      </c>
      <c r="V1473" s="13">
        <v>0</v>
      </c>
      <c r="W1473" s="13">
        <v>0</v>
      </c>
      <c r="X1473" s="13">
        <v>0</v>
      </c>
      <c r="Y1473" s="30">
        <v>0</v>
      </c>
      <c r="Z1473" s="14">
        <v>58.292700000000004</v>
      </c>
      <c r="AA1473" s="13">
        <v>0</v>
      </c>
      <c r="AB1473" s="13">
        <v>0</v>
      </c>
      <c r="AC1473" s="42">
        <f t="shared" si="93"/>
        <v>0</v>
      </c>
      <c r="AD1473" s="42">
        <f t="shared" si="94"/>
        <v>-18.930900000000001</v>
      </c>
      <c r="AE1473" s="42">
        <f t="shared" si="95"/>
        <v>-18.930900000000001</v>
      </c>
      <c r="AF1473" s="42">
        <f t="shared" si="96"/>
        <v>-37.861800000000002</v>
      </c>
    </row>
    <row r="1474" spans="1:32" hidden="1" x14ac:dyDescent="0.15">
      <c r="A1474" s="12" t="s">
        <v>3861</v>
      </c>
      <c r="B1474" s="12">
        <v>57</v>
      </c>
      <c r="C1474" s="12" t="s">
        <v>647</v>
      </c>
      <c r="D1474" s="12" t="s">
        <v>6</v>
      </c>
      <c r="E1474" s="12" t="s">
        <v>6</v>
      </c>
      <c r="F1474" s="12" t="s">
        <v>352</v>
      </c>
      <c r="G1474" s="12" t="s">
        <v>3862</v>
      </c>
      <c r="H1474" s="12" t="s">
        <v>355</v>
      </c>
      <c r="I1474" s="12" t="s">
        <v>355</v>
      </c>
      <c r="J1474" s="12" t="s">
        <v>1514</v>
      </c>
      <c r="K1474" s="12" t="s">
        <v>1514</v>
      </c>
      <c r="L1474" s="12" t="s">
        <v>1065</v>
      </c>
      <c r="M1474" s="12" t="s">
        <v>376</v>
      </c>
      <c r="N1474" s="13">
        <v>4.0739999999999998</v>
      </c>
      <c r="O1474" s="13">
        <v>4.0739999999999998</v>
      </c>
      <c r="P1474" s="13">
        <v>0</v>
      </c>
      <c r="Q1474" s="13">
        <v>0</v>
      </c>
      <c r="R1474" s="13">
        <v>0</v>
      </c>
      <c r="S1474" s="13">
        <v>0</v>
      </c>
      <c r="T1474" s="13">
        <v>0</v>
      </c>
      <c r="U1474" s="13">
        <v>0</v>
      </c>
      <c r="V1474" s="13">
        <v>0</v>
      </c>
      <c r="W1474" s="13">
        <v>0</v>
      </c>
      <c r="X1474" s="13">
        <v>0</v>
      </c>
      <c r="Y1474" s="30">
        <v>0</v>
      </c>
      <c r="Z1474" s="14">
        <v>8.1479999999999997</v>
      </c>
      <c r="AA1474" s="13">
        <v>0</v>
      </c>
      <c r="AB1474" s="13">
        <v>0</v>
      </c>
      <c r="AC1474" s="42">
        <f t="shared" si="93"/>
        <v>0</v>
      </c>
      <c r="AD1474" s="42">
        <f t="shared" si="94"/>
        <v>-4.0739999999999998</v>
      </c>
      <c r="AE1474" s="42">
        <f t="shared" si="95"/>
        <v>-4.0739999999999998</v>
      </c>
      <c r="AF1474" s="42">
        <f t="shared" si="96"/>
        <v>-8.1479999999999997</v>
      </c>
    </row>
    <row r="1475" spans="1:32" hidden="1" x14ac:dyDescent="0.15">
      <c r="A1475" s="12" t="s">
        <v>3863</v>
      </c>
      <c r="B1475" s="12">
        <v>57</v>
      </c>
      <c r="C1475" s="12" t="s">
        <v>647</v>
      </c>
      <c r="D1475" s="12" t="s">
        <v>6</v>
      </c>
      <c r="E1475" s="12" t="s">
        <v>6</v>
      </c>
      <c r="F1475" s="12" t="s">
        <v>352</v>
      </c>
      <c r="G1475" s="12" t="s">
        <v>3864</v>
      </c>
      <c r="H1475" s="12" t="s">
        <v>374</v>
      </c>
      <c r="I1475" s="12" t="s">
        <v>375</v>
      </c>
      <c r="J1475" s="12" t="s">
        <v>3865</v>
      </c>
      <c r="K1475" s="12" t="s">
        <v>3865</v>
      </c>
      <c r="L1475" s="12" t="s">
        <v>389</v>
      </c>
      <c r="M1475" s="12" t="s">
        <v>358</v>
      </c>
      <c r="N1475" s="13">
        <v>8.5545000000000009</v>
      </c>
      <c r="O1475" s="13">
        <v>8.5545000000000009</v>
      </c>
      <c r="P1475" s="13">
        <v>8.5545000000000009</v>
      </c>
      <c r="Q1475" s="13">
        <v>8.5545000000000009</v>
      </c>
      <c r="R1475" s="13">
        <v>8.5545000000000009</v>
      </c>
      <c r="S1475" s="13">
        <v>8.5545000000000009</v>
      </c>
      <c r="T1475" s="13">
        <v>8.5545000000000009</v>
      </c>
      <c r="U1475" s="13">
        <v>6.5584499999999997</v>
      </c>
      <c r="V1475" s="13">
        <v>0</v>
      </c>
      <c r="W1475" s="13">
        <v>0</v>
      </c>
      <c r="X1475" s="13">
        <v>0</v>
      </c>
      <c r="Y1475" s="30">
        <v>0</v>
      </c>
      <c r="Z1475" s="14">
        <v>66.439949999999996</v>
      </c>
      <c r="AA1475" s="13">
        <v>0</v>
      </c>
      <c r="AB1475" s="13">
        <v>0</v>
      </c>
      <c r="AC1475" s="42">
        <f t="shared" si="93"/>
        <v>0</v>
      </c>
      <c r="AD1475" s="42">
        <f t="shared" si="94"/>
        <v>-8.5545000000000009</v>
      </c>
      <c r="AE1475" s="42">
        <f t="shared" si="95"/>
        <v>-8.5545000000000009</v>
      </c>
      <c r="AF1475" s="42">
        <f t="shared" si="96"/>
        <v>-17.109000000000002</v>
      </c>
    </row>
    <row r="1476" spans="1:32" hidden="1" x14ac:dyDescent="0.15">
      <c r="A1476" s="12" t="s">
        <v>3866</v>
      </c>
      <c r="B1476" s="12">
        <v>57</v>
      </c>
      <c r="C1476" s="12" t="s">
        <v>647</v>
      </c>
      <c r="D1476" s="12" t="s">
        <v>6</v>
      </c>
      <c r="E1476" s="12" t="s">
        <v>6</v>
      </c>
      <c r="F1476" s="12" t="s">
        <v>352</v>
      </c>
      <c r="G1476" s="12" t="s">
        <v>3867</v>
      </c>
      <c r="H1476" s="12" t="s">
        <v>374</v>
      </c>
      <c r="I1476" s="12" t="s">
        <v>375</v>
      </c>
      <c r="J1476" s="12" t="s">
        <v>3868</v>
      </c>
      <c r="K1476" s="12" t="s">
        <v>3865</v>
      </c>
      <c r="L1476" s="12" t="s">
        <v>389</v>
      </c>
      <c r="M1476" s="12" t="s">
        <v>358</v>
      </c>
      <c r="N1476" s="13">
        <v>8.5545000000000009</v>
      </c>
      <c r="O1476" s="13">
        <v>8.5545000000000009</v>
      </c>
      <c r="P1476" s="13">
        <v>8.5545000000000009</v>
      </c>
      <c r="Q1476" s="13">
        <v>8.5545000000000009</v>
      </c>
      <c r="R1476" s="13">
        <v>8.5545000000000009</v>
      </c>
      <c r="S1476" s="13">
        <v>8.5545000000000009</v>
      </c>
      <c r="T1476" s="13">
        <v>8.5545000000000009</v>
      </c>
      <c r="U1476" s="13">
        <v>6.5584499999999997</v>
      </c>
      <c r="V1476" s="13">
        <v>0</v>
      </c>
      <c r="W1476" s="13">
        <v>0</v>
      </c>
      <c r="X1476" s="13">
        <v>0</v>
      </c>
      <c r="Y1476" s="30">
        <v>0</v>
      </c>
      <c r="Z1476" s="14">
        <v>66.439949999999996</v>
      </c>
      <c r="AA1476" s="13">
        <v>0</v>
      </c>
      <c r="AB1476" s="13">
        <v>0</v>
      </c>
      <c r="AC1476" s="42">
        <f t="shared" si="93"/>
        <v>0</v>
      </c>
      <c r="AD1476" s="42">
        <f t="shared" si="94"/>
        <v>-8.5545000000000009</v>
      </c>
      <c r="AE1476" s="42">
        <f t="shared" si="95"/>
        <v>-8.5545000000000009</v>
      </c>
      <c r="AF1476" s="42">
        <f t="shared" si="96"/>
        <v>-17.109000000000002</v>
      </c>
    </row>
    <row r="1477" spans="1:32" hidden="1" x14ac:dyDescent="0.15">
      <c r="A1477" s="12" t="s">
        <v>3869</v>
      </c>
      <c r="B1477" s="12">
        <v>57</v>
      </c>
      <c r="C1477" s="12" t="s">
        <v>647</v>
      </c>
      <c r="D1477" s="12" t="s">
        <v>6</v>
      </c>
      <c r="E1477" s="12" t="s">
        <v>6</v>
      </c>
      <c r="F1477" s="12" t="s">
        <v>352</v>
      </c>
      <c r="G1477" s="12" t="s">
        <v>3870</v>
      </c>
      <c r="H1477" s="12" t="s">
        <v>490</v>
      </c>
      <c r="I1477" s="12" t="s">
        <v>375</v>
      </c>
      <c r="J1477" s="12" t="s">
        <v>267</v>
      </c>
      <c r="K1477" s="12" t="s">
        <v>267</v>
      </c>
      <c r="L1477" s="12" t="s">
        <v>1463</v>
      </c>
      <c r="M1477" s="12" t="s">
        <v>376</v>
      </c>
      <c r="N1477" s="13">
        <v>2.8519999999999999</v>
      </c>
      <c r="O1477" s="13">
        <v>2.8519999999999999</v>
      </c>
      <c r="P1477" s="13">
        <v>2.8519999999999999</v>
      </c>
      <c r="Q1477" s="13">
        <v>2.8519999999999999</v>
      </c>
      <c r="R1477" s="13">
        <v>2.8519999999999999</v>
      </c>
      <c r="S1477" s="13">
        <v>2.8519999999999999</v>
      </c>
      <c r="T1477" s="13">
        <v>2.8519999999999999</v>
      </c>
      <c r="U1477" s="13">
        <v>2.8519999999999999</v>
      </c>
      <c r="V1477" s="13">
        <v>2.8519999999999999</v>
      </c>
      <c r="W1477" s="13">
        <v>2.8519999999999999</v>
      </c>
      <c r="X1477" s="13">
        <v>2.8519999999999999</v>
      </c>
      <c r="Y1477" s="30">
        <v>2.8519999999999999</v>
      </c>
      <c r="Z1477" s="14">
        <v>34.223999999999997</v>
      </c>
      <c r="AA1477" s="13">
        <v>2.8519999999999999</v>
      </c>
      <c r="AB1477" s="13">
        <v>2.8519999999999999</v>
      </c>
      <c r="AC1477" s="42">
        <f t="shared" si="93"/>
        <v>5.7039999999999997</v>
      </c>
      <c r="AD1477" s="42">
        <f t="shared" si="94"/>
        <v>0</v>
      </c>
      <c r="AE1477" s="42">
        <f t="shared" si="95"/>
        <v>0</v>
      </c>
      <c r="AF1477" s="42">
        <f t="shared" si="96"/>
        <v>0</v>
      </c>
    </row>
    <row r="1478" spans="1:32" hidden="1" x14ac:dyDescent="0.15">
      <c r="A1478" s="12" t="s">
        <v>3871</v>
      </c>
      <c r="B1478" s="12">
        <v>57</v>
      </c>
      <c r="C1478" s="12" t="s">
        <v>647</v>
      </c>
      <c r="D1478" s="12" t="s">
        <v>6</v>
      </c>
      <c r="E1478" s="12" t="s">
        <v>6</v>
      </c>
      <c r="F1478" s="12" t="s">
        <v>352</v>
      </c>
      <c r="G1478" s="12" t="s">
        <v>3872</v>
      </c>
      <c r="H1478" s="12" t="s">
        <v>490</v>
      </c>
      <c r="I1478" s="12" t="s">
        <v>375</v>
      </c>
      <c r="J1478" s="12" t="s">
        <v>267</v>
      </c>
      <c r="K1478" s="12" t="s">
        <v>267</v>
      </c>
      <c r="L1478" s="12" t="s">
        <v>1463</v>
      </c>
      <c r="M1478" s="12" t="s">
        <v>376</v>
      </c>
      <c r="N1478" s="13">
        <v>186.422583</v>
      </c>
      <c r="O1478" s="13">
        <v>221.85280599999999</v>
      </c>
      <c r="P1478" s="13">
        <v>166.148042</v>
      </c>
      <c r="Q1478" s="13">
        <v>186.12312299999999</v>
      </c>
      <c r="R1478" s="13">
        <v>182.49074899999999</v>
      </c>
      <c r="S1478" s="13">
        <v>184.31082499999999</v>
      </c>
      <c r="T1478" s="13">
        <v>180.09065799999999</v>
      </c>
      <c r="U1478" s="13">
        <v>185.12065799999999</v>
      </c>
      <c r="V1478" s="13">
        <v>185.12065799999999</v>
      </c>
      <c r="W1478" s="13">
        <v>194.58632499999999</v>
      </c>
      <c r="X1478" s="13">
        <v>195.51765800000001</v>
      </c>
      <c r="Y1478" s="30">
        <v>195.51765800000001</v>
      </c>
      <c r="Z1478" s="14">
        <v>2263.301743</v>
      </c>
      <c r="AA1478" s="13">
        <v>201.64009300000001</v>
      </c>
      <c r="AB1478" s="13">
        <v>199.71799200000001</v>
      </c>
      <c r="AC1478" s="42">
        <f t="shared" si="93"/>
        <v>401.35808500000002</v>
      </c>
      <c r="AD1478" s="42">
        <f t="shared" si="94"/>
        <v>15.217510000000004</v>
      </c>
      <c r="AE1478" s="42">
        <f t="shared" si="95"/>
        <v>-22.134813999999977</v>
      </c>
      <c r="AF1478" s="42">
        <f t="shared" si="96"/>
        <v>-6.917303999999973</v>
      </c>
    </row>
    <row r="1479" spans="1:32" hidden="1" x14ac:dyDescent="0.15">
      <c r="A1479" s="12" t="s">
        <v>3873</v>
      </c>
      <c r="B1479" s="12">
        <v>57</v>
      </c>
      <c r="C1479" s="12" t="s">
        <v>647</v>
      </c>
      <c r="D1479" s="12" t="s">
        <v>6</v>
      </c>
      <c r="E1479" s="12" t="s">
        <v>6</v>
      </c>
      <c r="F1479" s="12" t="s">
        <v>352</v>
      </c>
      <c r="G1479" s="12" t="s">
        <v>3874</v>
      </c>
      <c r="H1479" s="12" t="s">
        <v>374</v>
      </c>
      <c r="I1479" s="12" t="s">
        <v>375</v>
      </c>
      <c r="J1479" s="12" t="s">
        <v>2718</v>
      </c>
      <c r="K1479" s="12" t="s">
        <v>2718</v>
      </c>
      <c r="L1479" s="12" t="s">
        <v>389</v>
      </c>
      <c r="M1479" s="12" t="s">
        <v>358</v>
      </c>
      <c r="N1479" s="13">
        <v>2.6739999999999999</v>
      </c>
      <c r="O1479" s="13">
        <v>2.6739999999999999</v>
      </c>
      <c r="P1479" s="13">
        <v>2.6739999999999999</v>
      </c>
      <c r="Q1479" s="13">
        <v>2.6739999999999999</v>
      </c>
      <c r="R1479" s="13">
        <v>-1.426134</v>
      </c>
      <c r="S1479" s="13">
        <v>0</v>
      </c>
      <c r="T1479" s="13">
        <v>0</v>
      </c>
      <c r="U1479" s="13">
        <v>0</v>
      </c>
      <c r="V1479" s="13">
        <v>0</v>
      </c>
      <c r="W1479" s="13">
        <v>0</v>
      </c>
      <c r="X1479" s="13">
        <v>0</v>
      </c>
      <c r="Y1479" s="30">
        <v>0</v>
      </c>
      <c r="Z1479" s="14">
        <v>9.2698660000000004</v>
      </c>
      <c r="AA1479" s="13">
        <v>0</v>
      </c>
      <c r="AB1479" s="13">
        <v>0</v>
      </c>
      <c r="AC1479" s="42">
        <f t="shared" si="93"/>
        <v>0</v>
      </c>
      <c r="AD1479" s="42">
        <f t="shared" si="94"/>
        <v>-2.6739999999999999</v>
      </c>
      <c r="AE1479" s="42">
        <f t="shared" si="95"/>
        <v>-2.6739999999999999</v>
      </c>
      <c r="AF1479" s="42">
        <f t="shared" si="96"/>
        <v>-5.3479999999999999</v>
      </c>
    </row>
    <row r="1480" spans="1:32" hidden="1" x14ac:dyDescent="0.15">
      <c r="A1480" s="12" t="s">
        <v>3875</v>
      </c>
      <c r="B1480" s="12">
        <v>57</v>
      </c>
      <c r="C1480" s="12" t="s">
        <v>647</v>
      </c>
      <c r="D1480" s="12" t="s">
        <v>6</v>
      </c>
      <c r="E1480" s="12" t="s">
        <v>6</v>
      </c>
      <c r="F1480" s="12" t="s">
        <v>352</v>
      </c>
      <c r="G1480" s="12" t="s">
        <v>3876</v>
      </c>
      <c r="H1480" s="12" t="s">
        <v>355</v>
      </c>
      <c r="I1480" s="12" t="s">
        <v>355</v>
      </c>
      <c r="J1480" s="12" t="s">
        <v>3877</v>
      </c>
      <c r="K1480" s="12" t="s">
        <v>3877</v>
      </c>
      <c r="L1480" s="12" t="s">
        <v>1065</v>
      </c>
      <c r="M1480" s="12" t="s">
        <v>376</v>
      </c>
      <c r="N1480" s="13">
        <v>2.6739999999999999</v>
      </c>
      <c r="O1480" s="13">
        <v>2.6739999999999999</v>
      </c>
      <c r="P1480" s="13">
        <v>2.6739999999999999</v>
      </c>
      <c r="Q1480" s="13">
        <v>2.6739999999999999</v>
      </c>
      <c r="R1480" s="13">
        <v>2.6739999999999999</v>
      </c>
      <c r="S1480" s="13">
        <v>2.6739999999999999</v>
      </c>
      <c r="T1480" s="13">
        <v>2.6739999999999999</v>
      </c>
      <c r="U1480" s="13">
        <v>2.6739999999999999</v>
      </c>
      <c r="V1480" s="13">
        <v>2.6739999999999999</v>
      </c>
      <c r="W1480" s="13">
        <v>2.6739999999999999</v>
      </c>
      <c r="X1480" s="13">
        <v>2.6739999999999999</v>
      </c>
      <c r="Y1480" s="30">
        <v>2.6739999999999999</v>
      </c>
      <c r="Z1480" s="14">
        <v>32.088000000000001</v>
      </c>
      <c r="AA1480" s="13">
        <v>2.6739999999999999</v>
      </c>
      <c r="AB1480" s="13">
        <v>2.6739999999999999</v>
      </c>
      <c r="AC1480" s="42">
        <f t="shared" si="93"/>
        <v>5.3479999999999999</v>
      </c>
      <c r="AD1480" s="42">
        <f t="shared" si="94"/>
        <v>0</v>
      </c>
      <c r="AE1480" s="42">
        <f t="shared" si="95"/>
        <v>0</v>
      </c>
      <c r="AF1480" s="42">
        <f t="shared" si="96"/>
        <v>0</v>
      </c>
    </row>
    <row r="1481" spans="1:32" hidden="1" x14ac:dyDescent="0.15">
      <c r="A1481" s="12" t="s">
        <v>3878</v>
      </c>
      <c r="B1481" s="12">
        <v>57</v>
      </c>
      <c r="C1481" s="12" t="s">
        <v>647</v>
      </c>
      <c r="D1481" s="12" t="s">
        <v>6</v>
      </c>
      <c r="E1481" s="12" t="s">
        <v>6</v>
      </c>
      <c r="F1481" s="12" t="s">
        <v>352</v>
      </c>
      <c r="G1481" s="12" t="s">
        <v>3879</v>
      </c>
      <c r="H1481" s="12" t="s">
        <v>374</v>
      </c>
      <c r="I1481" s="12" t="s">
        <v>375</v>
      </c>
      <c r="J1481" s="12" t="s">
        <v>1493</v>
      </c>
      <c r="K1481" s="12" t="s">
        <v>1493</v>
      </c>
      <c r="L1481" s="12" t="s">
        <v>379</v>
      </c>
      <c r="M1481" s="12" t="s">
        <v>358</v>
      </c>
      <c r="N1481" s="13">
        <v>2.6739999999999999</v>
      </c>
      <c r="O1481" s="13">
        <v>2.6739999999999999</v>
      </c>
      <c r="P1481" s="13">
        <v>2.6739999999999999</v>
      </c>
      <c r="Q1481" s="13">
        <v>2.6739999999999999</v>
      </c>
      <c r="R1481" s="13">
        <v>2.6739999999999999</v>
      </c>
      <c r="S1481" s="13">
        <v>2.6739999999999999</v>
      </c>
      <c r="T1481" s="13">
        <v>2.6739999999999999</v>
      </c>
      <c r="U1481" s="13">
        <v>2.6739999999999999</v>
      </c>
      <c r="V1481" s="13">
        <v>2.6739999999999999</v>
      </c>
      <c r="W1481" s="13">
        <v>2.6739999999999999</v>
      </c>
      <c r="X1481" s="13">
        <v>2.6739999999999999</v>
      </c>
      <c r="Y1481" s="30">
        <v>2.6739999999999999</v>
      </c>
      <c r="Z1481" s="14">
        <v>32.088000000000001</v>
      </c>
      <c r="AA1481" s="13">
        <v>2.6739999999999999</v>
      </c>
      <c r="AB1481" s="13">
        <v>2.6739999999999999</v>
      </c>
      <c r="AC1481" s="42">
        <f t="shared" si="93"/>
        <v>5.3479999999999999</v>
      </c>
      <c r="AD1481" s="42">
        <f t="shared" si="94"/>
        <v>0</v>
      </c>
      <c r="AE1481" s="42">
        <f t="shared" si="95"/>
        <v>0</v>
      </c>
      <c r="AF1481" s="42">
        <f t="shared" si="96"/>
        <v>0</v>
      </c>
    </row>
    <row r="1482" spans="1:32" hidden="1" x14ac:dyDescent="0.15">
      <c r="A1482" s="12" t="s">
        <v>3880</v>
      </c>
      <c r="B1482" s="12">
        <v>57</v>
      </c>
      <c r="C1482" s="12" t="s">
        <v>647</v>
      </c>
      <c r="D1482" s="12" t="s">
        <v>6</v>
      </c>
      <c r="E1482" s="12" t="s">
        <v>6</v>
      </c>
      <c r="F1482" s="12" t="s">
        <v>352</v>
      </c>
      <c r="G1482" s="12" t="s">
        <v>3881</v>
      </c>
      <c r="H1482" s="12" t="s">
        <v>490</v>
      </c>
      <c r="I1482" s="12" t="s">
        <v>375</v>
      </c>
      <c r="J1482" s="12" t="s">
        <v>3882</v>
      </c>
      <c r="K1482" s="12" t="s">
        <v>317</v>
      </c>
      <c r="L1482" s="12" t="s">
        <v>535</v>
      </c>
      <c r="M1482" s="12" t="s">
        <v>376</v>
      </c>
      <c r="N1482" s="13">
        <v>7.4740000000000002</v>
      </c>
      <c r="O1482" s="13">
        <v>7.4740000000000002</v>
      </c>
      <c r="P1482" s="13">
        <v>7.4740000000000002</v>
      </c>
      <c r="Q1482" s="13">
        <v>7.4740000000000002</v>
      </c>
      <c r="R1482" s="13">
        <v>7.4740000000000002</v>
      </c>
      <c r="S1482" s="13">
        <v>7.4740000000000002</v>
      </c>
      <c r="T1482" s="13">
        <v>7.4740000000000002</v>
      </c>
      <c r="U1482" s="13">
        <v>7.4740000000000002</v>
      </c>
      <c r="V1482" s="13">
        <v>7.4740000000000002</v>
      </c>
      <c r="W1482" s="13">
        <v>7.4740000000000002</v>
      </c>
      <c r="X1482" s="13">
        <v>7.4740000000000002</v>
      </c>
      <c r="Y1482" s="30">
        <v>7.4740000000000002</v>
      </c>
      <c r="Z1482" s="14">
        <v>89.688000000000002</v>
      </c>
      <c r="AA1482" s="13">
        <v>7.4740000000000002</v>
      </c>
      <c r="AB1482" s="13">
        <v>7.4740000000000002</v>
      </c>
      <c r="AC1482" s="42">
        <f t="shared" si="93"/>
        <v>14.948</v>
      </c>
      <c r="AD1482" s="42">
        <f t="shared" si="94"/>
        <v>0</v>
      </c>
      <c r="AE1482" s="42">
        <f t="shared" si="95"/>
        <v>0</v>
      </c>
      <c r="AF1482" s="42">
        <f t="shared" si="96"/>
        <v>0</v>
      </c>
    </row>
    <row r="1483" spans="1:32" hidden="1" x14ac:dyDescent="0.15">
      <c r="A1483" s="12" t="s">
        <v>3883</v>
      </c>
      <c r="B1483" s="12">
        <v>57</v>
      </c>
      <c r="C1483" s="12" t="s">
        <v>647</v>
      </c>
      <c r="D1483" s="12" t="s">
        <v>6</v>
      </c>
      <c r="E1483" s="12" t="s">
        <v>6</v>
      </c>
      <c r="F1483" s="12" t="s">
        <v>352</v>
      </c>
      <c r="G1483" s="12" t="s">
        <v>3884</v>
      </c>
      <c r="H1483" s="12" t="s">
        <v>490</v>
      </c>
      <c r="I1483" s="12" t="s">
        <v>375</v>
      </c>
      <c r="J1483" s="12" t="s">
        <v>3882</v>
      </c>
      <c r="K1483" s="12" t="s">
        <v>317</v>
      </c>
      <c r="L1483" s="12" t="s">
        <v>535</v>
      </c>
      <c r="M1483" s="12" t="s">
        <v>376</v>
      </c>
      <c r="N1483" s="13">
        <v>2.6739999999999999</v>
      </c>
      <c r="O1483" s="13">
        <v>2.6739999999999999</v>
      </c>
      <c r="P1483" s="13">
        <v>2.6739999999999999</v>
      </c>
      <c r="Q1483" s="13">
        <v>2.6739999999999999</v>
      </c>
      <c r="R1483" s="13">
        <v>2.6739999999999999</v>
      </c>
      <c r="S1483" s="13">
        <v>2.6739999999999999</v>
      </c>
      <c r="T1483" s="13">
        <v>2.6739999999999999</v>
      </c>
      <c r="U1483" s="13">
        <v>2.6739999999999999</v>
      </c>
      <c r="V1483" s="13">
        <v>2.6739999999999999</v>
      </c>
      <c r="W1483" s="13">
        <v>2.6739999999999999</v>
      </c>
      <c r="X1483" s="13">
        <v>2.6739999999999999</v>
      </c>
      <c r="Y1483" s="30">
        <v>2.6739999999999999</v>
      </c>
      <c r="Z1483" s="14">
        <v>32.088000000000001</v>
      </c>
      <c r="AA1483" s="13">
        <v>2.6739999999999999</v>
      </c>
      <c r="AB1483" s="13">
        <v>2.6739999999999999</v>
      </c>
      <c r="AC1483" s="42">
        <f t="shared" si="93"/>
        <v>5.3479999999999999</v>
      </c>
      <c r="AD1483" s="42">
        <f t="shared" si="94"/>
        <v>0</v>
      </c>
      <c r="AE1483" s="42">
        <f t="shared" si="95"/>
        <v>0</v>
      </c>
      <c r="AF1483" s="42">
        <f t="shared" si="96"/>
        <v>0</v>
      </c>
    </row>
    <row r="1484" spans="1:32" hidden="1" x14ac:dyDescent="0.15">
      <c r="A1484" s="12" t="s">
        <v>3885</v>
      </c>
      <c r="B1484" s="12">
        <v>57</v>
      </c>
      <c r="C1484" s="12" t="s">
        <v>647</v>
      </c>
      <c r="D1484" s="12" t="s">
        <v>6</v>
      </c>
      <c r="E1484" s="12" t="s">
        <v>6</v>
      </c>
      <c r="F1484" s="12" t="s">
        <v>352</v>
      </c>
      <c r="G1484" s="12" t="s">
        <v>3886</v>
      </c>
      <c r="H1484" s="12" t="s">
        <v>490</v>
      </c>
      <c r="I1484" s="12" t="s">
        <v>375</v>
      </c>
      <c r="J1484" s="12" t="s">
        <v>3882</v>
      </c>
      <c r="K1484" s="12" t="s">
        <v>317</v>
      </c>
      <c r="L1484" s="12" t="s">
        <v>535</v>
      </c>
      <c r="M1484" s="12" t="s">
        <v>376</v>
      </c>
      <c r="N1484" s="13">
        <v>2.6739999999999999</v>
      </c>
      <c r="O1484" s="13">
        <v>2.6739999999999999</v>
      </c>
      <c r="P1484" s="13">
        <v>2.6739999999999999</v>
      </c>
      <c r="Q1484" s="13">
        <v>2.6739999999999999</v>
      </c>
      <c r="R1484" s="13">
        <v>0</v>
      </c>
      <c r="S1484" s="13">
        <v>0</v>
      </c>
      <c r="T1484" s="13">
        <v>0</v>
      </c>
      <c r="U1484" s="13">
        <v>0</v>
      </c>
      <c r="V1484" s="13">
        <v>0</v>
      </c>
      <c r="W1484" s="13">
        <v>0</v>
      </c>
      <c r="X1484" s="13">
        <v>0</v>
      </c>
      <c r="Y1484" s="30">
        <v>0</v>
      </c>
      <c r="Z1484" s="14">
        <v>10.696</v>
      </c>
      <c r="AA1484" s="13">
        <v>0</v>
      </c>
      <c r="AB1484" s="13">
        <v>0</v>
      </c>
      <c r="AC1484" s="42">
        <f t="shared" si="93"/>
        <v>0</v>
      </c>
      <c r="AD1484" s="42">
        <f t="shared" si="94"/>
        <v>-2.6739999999999999</v>
      </c>
      <c r="AE1484" s="42">
        <f t="shared" si="95"/>
        <v>-2.6739999999999999</v>
      </c>
      <c r="AF1484" s="42">
        <f t="shared" si="96"/>
        <v>-5.3479999999999999</v>
      </c>
    </row>
    <row r="1485" spans="1:32" hidden="1" x14ac:dyDescent="0.15">
      <c r="A1485" s="12" t="s">
        <v>3887</v>
      </c>
      <c r="B1485" s="12">
        <v>57</v>
      </c>
      <c r="C1485" s="12" t="s">
        <v>647</v>
      </c>
      <c r="D1485" s="12" t="s">
        <v>6</v>
      </c>
      <c r="E1485" s="12" t="s">
        <v>6</v>
      </c>
      <c r="F1485" s="12" t="s">
        <v>352</v>
      </c>
      <c r="G1485" s="12" t="s">
        <v>3888</v>
      </c>
      <c r="H1485" s="12" t="s">
        <v>374</v>
      </c>
      <c r="I1485" s="12" t="s">
        <v>375</v>
      </c>
      <c r="J1485" s="12" t="s">
        <v>3889</v>
      </c>
      <c r="K1485" s="12" t="s">
        <v>3889</v>
      </c>
      <c r="L1485" s="12" t="s">
        <v>389</v>
      </c>
      <c r="M1485" s="12" t="s">
        <v>358</v>
      </c>
      <c r="N1485" s="13">
        <v>4.9240000000000004</v>
      </c>
      <c r="O1485" s="13">
        <v>4.9240000000000004</v>
      </c>
      <c r="P1485" s="13">
        <v>4.9240000000000004</v>
      </c>
      <c r="Q1485" s="13">
        <v>4.9240000000000004</v>
      </c>
      <c r="R1485" s="13">
        <v>4.9240000000000004</v>
      </c>
      <c r="S1485" s="13">
        <v>4.9240000000000004</v>
      </c>
      <c r="T1485" s="13">
        <v>4.9240000000000004</v>
      </c>
      <c r="U1485" s="13">
        <v>4.9240000000000004</v>
      </c>
      <c r="V1485" s="13">
        <v>4.9240000000000004</v>
      </c>
      <c r="W1485" s="13">
        <v>4.9240000000000004</v>
      </c>
      <c r="X1485" s="13">
        <v>4.9240000000000004</v>
      </c>
      <c r="Y1485" s="30">
        <v>4.9240000000000004</v>
      </c>
      <c r="Z1485" s="14">
        <v>59.088000000000001</v>
      </c>
      <c r="AA1485" s="13">
        <v>4.9240000000000004</v>
      </c>
      <c r="AB1485" s="13">
        <v>4.9240000000000004</v>
      </c>
      <c r="AC1485" s="42">
        <f t="shared" si="93"/>
        <v>9.8480000000000008</v>
      </c>
      <c r="AD1485" s="42">
        <f t="shared" si="94"/>
        <v>0</v>
      </c>
      <c r="AE1485" s="42">
        <f t="shared" si="95"/>
        <v>0</v>
      </c>
      <c r="AF1485" s="42">
        <f t="shared" si="96"/>
        <v>0</v>
      </c>
    </row>
    <row r="1486" spans="1:32" hidden="1" x14ac:dyDescent="0.15">
      <c r="A1486" s="12" t="s">
        <v>3890</v>
      </c>
      <c r="B1486" s="12">
        <v>57</v>
      </c>
      <c r="C1486" s="12" t="s">
        <v>647</v>
      </c>
      <c r="D1486" s="12" t="s">
        <v>6</v>
      </c>
      <c r="E1486" s="12" t="s">
        <v>6</v>
      </c>
      <c r="F1486" s="12" t="s">
        <v>352</v>
      </c>
      <c r="G1486" s="12" t="s">
        <v>3891</v>
      </c>
      <c r="H1486" s="12" t="s">
        <v>490</v>
      </c>
      <c r="I1486" s="12" t="s">
        <v>375</v>
      </c>
      <c r="J1486" s="12" t="s">
        <v>3892</v>
      </c>
      <c r="K1486" s="12" t="s">
        <v>1051</v>
      </c>
      <c r="L1486" s="12" t="s">
        <v>594</v>
      </c>
      <c r="M1486" s="12" t="s">
        <v>376</v>
      </c>
      <c r="N1486" s="13">
        <v>16.3584</v>
      </c>
      <c r="O1486" s="13">
        <v>16.3584</v>
      </c>
      <c r="P1486" s="13">
        <v>16.3584</v>
      </c>
      <c r="Q1486" s="13">
        <v>16.3584</v>
      </c>
      <c r="R1486" s="13">
        <v>16.3584</v>
      </c>
      <c r="S1486" s="13">
        <v>16.3584</v>
      </c>
      <c r="T1486" s="13">
        <v>16.3584</v>
      </c>
      <c r="U1486" s="13">
        <v>16.3584</v>
      </c>
      <c r="V1486" s="13">
        <v>16.3584</v>
      </c>
      <c r="W1486" s="13">
        <v>16.3584</v>
      </c>
      <c r="X1486" s="13">
        <v>16.3584</v>
      </c>
      <c r="Y1486" s="30">
        <v>16.3584</v>
      </c>
      <c r="Z1486" s="14">
        <v>196.30080000000001</v>
      </c>
      <c r="AA1486" s="13">
        <v>16.3584</v>
      </c>
      <c r="AB1486" s="13">
        <v>16.3584</v>
      </c>
      <c r="AC1486" s="42">
        <f t="shared" si="93"/>
        <v>32.716799999999999</v>
      </c>
      <c r="AD1486" s="42">
        <f t="shared" si="94"/>
        <v>0</v>
      </c>
      <c r="AE1486" s="42">
        <f t="shared" si="95"/>
        <v>0</v>
      </c>
      <c r="AF1486" s="42">
        <f t="shared" si="96"/>
        <v>0</v>
      </c>
    </row>
    <row r="1487" spans="1:32" hidden="1" x14ac:dyDescent="0.15">
      <c r="A1487" s="12" t="s">
        <v>3893</v>
      </c>
      <c r="B1487" s="12">
        <v>57</v>
      </c>
      <c r="C1487" s="12" t="s">
        <v>647</v>
      </c>
      <c r="D1487" s="12" t="s">
        <v>6</v>
      </c>
      <c r="E1487" s="12" t="s">
        <v>6</v>
      </c>
      <c r="F1487" s="12" t="s">
        <v>352</v>
      </c>
      <c r="G1487" s="12" t="s">
        <v>3894</v>
      </c>
      <c r="H1487" s="12" t="s">
        <v>490</v>
      </c>
      <c r="I1487" s="12" t="s">
        <v>375</v>
      </c>
      <c r="J1487" s="12" t="s">
        <v>1511</v>
      </c>
      <c r="K1487" s="12" t="s">
        <v>1511</v>
      </c>
      <c r="L1487" s="12" t="s">
        <v>535</v>
      </c>
      <c r="M1487" s="12" t="s">
        <v>376</v>
      </c>
      <c r="N1487" s="13">
        <v>2.6739999999999999</v>
      </c>
      <c r="O1487" s="13">
        <v>2.6739999999999999</v>
      </c>
      <c r="P1487" s="13">
        <v>2.6739999999999999</v>
      </c>
      <c r="Q1487" s="13">
        <v>2.6739999999999999</v>
      </c>
      <c r="R1487" s="13">
        <v>2.6739999999999999</v>
      </c>
      <c r="S1487" s="13">
        <v>2.6739999999999999</v>
      </c>
      <c r="T1487" s="13">
        <v>2.6739999999999999</v>
      </c>
      <c r="U1487" s="13">
        <v>2.6739999999999999</v>
      </c>
      <c r="V1487" s="13">
        <v>2.6739999999999999</v>
      </c>
      <c r="W1487" s="13">
        <v>2.6739999999999999</v>
      </c>
      <c r="X1487" s="13">
        <v>2.6739999999999999</v>
      </c>
      <c r="Y1487" s="30">
        <v>2.6739999999999999</v>
      </c>
      <c r="Z1487" s="14">
        <v>32.088000000000001</v>
      </c>
      <c r="AA1487" s="13">
        <v>2.6739999999999999</v>
      </c>
      <c r="AB1487" s="13">
        <v>2.6739999999999999</v>
      </c>
      <c r="AC1487" s="42">
        <f t="shared" si="93"/>
        <v>5.3479999999999999</v>
      </c>
      <c r="AD1487" s="42">
        <f t="shared" si="94"/>
        <v>0</v>
      </c>
      <c r="AE1487" s="42">
        <f t="shared" si="95"/>
        <v>0</v>
      </c>
      <c r="AF1487" s="42">
        <f t="shared" si="96"/>
        <v>0</v>
      </c>
    </row>
    <row r="1488" spans="1:32" hidden="1" x14ac:dyDescent="0.15">
      <c r="A1488" s="12" t="s">
        <v>3895</v>
      </c>
      <c r="B1488" s="12">
        <v>57</v>
      </c>
      <c r="C1488" s="12" t="s">
        <v>647</v>
      </c>
      <c r="D1488" s="12" t="s">
        <v>6</v>
      </c>
      <c r="E1488" s="12" t="s">
        <v>6</v>
      </c>
      <c r="F1488" s="12" t="s">
        <v>352</v>
      </c>
      <c r="G1488" s="12" t="s">
        <v>3896</v>
      </c>
      <c r="H1488" s="12" t="s">
        <v>490</v>
      </c>
      <c r="I1488" s="12" t="s">
        <v>375</v>
      </c>
      <c r="J1488" s="12" t="s">
        <v>1511</v>
      </c>
      <c r="K1488" s="12" t="s">
        <v>1511</v>
      </c>
      <c r="L1488" s="12" t="s">
        <v>535</v>
      </c>
      <c r="M1488" s="12" t="s">
        <v>376</v>
      </c>
      <c r="N1488" s="13">
        <v>2.6739999999999999</v>
      </c>
      <c r="O1488" s="13">
        <v>2.6739999999999999</v>
      </c>
      <c r="P1488" s="13">
        <v>2.6739999999999999</v>
      </c>
      <c r="Q1488" s="13">
        <v>2.6739999999999999</v>
      </c>
      <c r="R1488" s="13">
        <v>2.6739999999999999</v>
      </c>
      <c r="S1488" s="13">
        <v>2.6739999999999999</v>
      </c>
      <c r="T1488" s="13">
        <v>2.6739999999999999</v>
      </c>
      <c r="U1488" s="13">
        <v>2.6739999999999999</v>
      </c>
      <c r="V1488" s="13">
        <v>2.6739999999999999</v>
      </c>
      <c r="W1488" s="13">
        <v>2.6739999999999999</v>
      </c>
      <c r="X1488" s="13">
        <v>2.6739999999999999</v>
      </c>
      <c r="Y1488" s="30">
        <v>2.6739999999999999</v>
      </c>
      <c r="Z1488" s="14">
        <v>32.088000000000001</v>
      </c>
      <c r="AA1488" s="13">
        <v>2.6739999999999999</v>
      </c>
      <c r="AB1488" s="13">
        <v>2.6739999999999999</v>
      </c>
      <c r="AC1488" s="42">
        <f t="shared" si="93"/>
        <v>5.3479999999999999</v>
      </c>
      <c r="AD1488" s="42">
        <f t="shared" si="94"/>
        <v>0</v>
      </c>
      <c r="AE1488" s="42">
        <f t="shared" si="95"/>
        <v>0</v>
      </c>
      <c r="AF1488" s="42">
        <f t="shared" si="96"/>
        <v>0</v>
      </c>
    </row>
    <row r="1489" spans="1:32" hidden="1" x14ac:dyDescent="0.15">
      <c r="A1489" s="12" t="s">
        <v>3897</v>
      </c>
      <c r="B1489" s="12">
        <v>57</v>
      </c>
      <c r="C1489" s="12" t="s">
        <v>647</v>
      </c>
      <c r="D1489" s="12" t="s">
        <v>6</v>
      </c>
      <c r="E1489" s="12" t="s">
        <v>6</v>
      </c>
      <c r="F1489" s="12" t="s">
        <v>352</v>
      </c>
      <c r="G1489" s="12" t="s">
        <v>3898</v>
      </c>
      <c r="H1489" s="12" t="s">
        <v>355</v>
      </c>
      <c r="I1489" s="12" t="s">
        <v>355</v>
      </c>
      <c r="J1489" s="12" t="s">
        <v>212</v>
      </c>
      <c r="K1489" s="12" t="s">
        <v>212</v>
      </c>
      <c r="L1489" s="12" t="s">
        <v>1065</v>
      </c>
      <c r="M1489" s="12" t="s">
        <v>376</v>
      </c>
      <c r="N1489" s="13">
        <v>28.443999999999999</v>
      </c>
      <c r="O1489" s="13">
        <v>28.443999999999999</v>
      </c>
      <c r="P1489" s="13">
        <v>28.443999999999999</v>
      </c>
      <c r="Q1489" s="13">
        <v>28.443999999999999</v>
      </c>
      <c r="R1489" s="13">
        <v>28.443999999999999</v>
      </c>
      <c r="S1489" s="13">
        <v>28.443999999999999</v>
      </c>
      <c r="T1489" s="13">
        <v>28.443999999999999</v>
      </c>
      <c r="U1489" s="13">
        <v>28.443999999999999</v>
      </c>
      <c r="V1489" s="13">
        <v>28.443999999999999</v>
      </c>
      <c r="W1489" s="13">
        <v>28.443999999999999</v>
      </c>
      <c r="X1489" s="13">
        <v>-2.532</v>
      </c>
      <c r="Y1489" s="30">
        <v>11.548</v>
      </c>
      <c r="Z1489" s="14">
        <v>293.45600000000002</v>
      </c>
      <c r="AA1489" s="13">
        <v>11.548</v>
      </c>
      <c r="AB1489" s="13">
        <v>11.548</v>
      </c>
      <c r="AC1489" s="42">
        <f t="shared" si="93"/>
        <v>23.096</v>
      </c>
      <c r="AD1489" s="42">
        <f t="shared" si="94"/>
        <v>-16.896000000000001</v>
      </c>
      <c r="AE1489" s="42">
        <f t="shared" si="95"/>
        <v>-16.896000000000001</v>
      </c>
      <c r="AF1489" s="42">
        <f t="shared" si="96"/>
        <v>-33.792000000000002</v>
      </c>
    </row>
    <row r="1490" spans="1:32" hidden="1" x14ac:dyDescent="0.15">
      <c r="A1490" s="12" t="s">
        <v>3899</v>
      </c>
      <c r="B1490" s="12">
        <v>57</v>
      </c>
      <c r="C1490" s="12" t="s">
        <v>647</v>
      </c>
      <c r="D1490" s="12" t="s">
        <v>6</v>
      </c>
      <c r="E1490" s="12" t="s">
        <v>6</v>
      </c>
      <c r="F1490" s="12" t="s">
        <v>352</v>
      </c>
      <c r="G1490" s="12" t="s">
        <v>3900</v>
      </c>
      <c r="H1490" s="12" t="s">
        <v>374</v>
      </c>
      <c r="I1490" s="12" t="s">
        <v>375</v>
      </c>
      <c r="J1490" s="12" t="s">
        <v>294</v>
      </c>
      <c r="K1490" s="12" t="s">
        <v>294</v>
      </c>
      <c r="L1490" s="12" t="s">
        <v>373</v>
      </c>
      <c r="M1490" s="12" t="s">
        <v>376</v>
      </c>
      <c r="N1490" s="13">
        <v>2.6739999999999999</v>
      </c>
      <c r="O1490" s="13">
        <v>2.6739999999999999</v>
      </c>
      <c r="P1490" s="13">
        <v>2.6739999999999999</v>
      </c>
      <c r="Q1490" s="13">
        <v>2.6739999999999999</v>
      </c>
      <c r="R1490" s="13">
        <v>2.6739999999999999</v>
      </c>
      <c r="S1490" s="13">
        <v>2.6739999999999999</v>
      </c>
      <c r="T1490" s="13">
        <v>2.6739999999999999</v>
      </c>
      <c r="U1490" s="13">
        <v>2.6739999999999999</v>
      </c>
      <c r="V1490" s="13">
        <v>2.6739999999999999</v>
      </c>
      <c r="W1490" s="13">
        <v>2.6739999999999999</v>
      </c>
      <c r="X1490" s="13">
        <v>2.6739999999999999</v>
      </c>
      <c r="Y1490" s="30">
        <v>2.6739999999999999</v>
      </c>
      <c r="Z1490" s="14">
        <v>32.088000000000001</v>
      </c>
      <c r="AA1490" s="13">
        <v>2.6739999999999999</v>
      </c>
      <c r="AB1490" s="13">
        <v>2.6739999999999999</v>
      </c>
      <c r="AC1490" s="42">
        <f t="shared" si="93"/>
        <v>5.3479999999999999</v>
      </c>
      <c r="AD1490" s="42">
        <f t="shared" si="94"/>
        <v>0</v>
      </c>
      <c r="AE1490" s="42">
        <f t="shared" si="95"/>
        <v>0</v>
      </c>
      <c r="AF1490" s="42">
        <f t="shared" si="96"/>
        <v>0</v>
      </c>
    </row>
    <row r="1491" spans="1:32" hidden="1" x14ac:dyDescent="0.15">
      <c r="A1491" s="12" t="s">
        <v>3901</v>
      </c>
      <c r="B1491" s="12">
        <v>57</v>
      </c>
      <c r="C1491" s="12" t="s">
        <v>647</v>
      </c>
      <c r="D1491" s="12" t="s">
        <v>6</v>
      </c>
      <c r="E1491" s="12" t="s">
        <v>6</v>
      </c>
      <c r="F1491" s="12" t="s">
        <v>352</v>
      </c>
      <c r="G1491" s="12" t="s">
        <v>3902</v>
      </c>
      <c r="H1491" s="12" t="s">
        <v>366</v>
      </c>
      <c r="I1491" s="12" t="s">
        <v>367</v>
      </c>
      <c r="J1491" s="12" t="s">
        <v>3903</v>
      </c>
      <c r="K1491" s="12" t="s">
        <v>232</v>
      </c>
      <c r="L1491" s="12" t="s">
        <v>919</v>
      </c>
      <c r="M1491" s="12" t="s">
        <v>376</v>
      </c>
      <c r="N1491" s="13">
        <v>58.513179999999998</v>
      </c>
      <c r="O1491" s="13">
        <v>58.513179999999998</v>
      </c>
      <c r="P1491" s="13">
        <v>62.221482000000002</v>
      </c>
      <c r="Q1491" s="13">
        <v>62.247999999999998</v>
      </c>
      <c r="R1491" s="13">
        <v>62.247999999999998</v>
      </c>
      <c r="S1491" s="13">
        <v>62.247999999999998</v>
      </c>
      <c r="T1491" s="13">
        <v>62.247999999999998</v>
      </c>
      <c r="U1491" s="13">
        <v>62.247999999999998</v>
      </c>
      <c r="V1491" s="13">
        <v>62.247999999999998</v>
      </c>
      <c r="W1491" s="13">
        <v>62.247999999999998</v>
      </c>
      <c r="X1491" s="13">
        <v>62.247999999999998</v>
      </c>
      <c r="Y1491" s="30">
        <v>62.247999999999998</v>
      </c>
      <c r="Z1491" s="14">
        <v>739.47984199999996</v>
      </c>
      <c r="AA1491" s="13">
        <v>62.247999999999998</v>
      </c>
      <c r="AB1491" s="13">
        <v>62.247999999999998</v>
      </c>
      <c r="AC1491" s="42">
        <f t="shared" si="93"/>
        <v>124.496</v>
      </c>
      <c r="AD1491" s="42">
        <f t="shared" si="94"/>
        <v>3.7348199999999991</v>
      </c>
      <c r="AE1491" s="42">
        <f t="shared" si="95"/>
        <v>3.7348199999999991</v>
      </c>
      <c r="AF1491" s="42">
        <f t="shared" si="96"/>
        <v>7.4696399999999983</v>
      </c>
    </row>
    <row r="1492" spans="1:32" hidden="1" x14ac:dyDescent="0.15">
      <c r="A1492" s="12" t="s">
        <v>3904</v>
      </c>
      <c r="B1492" s="12">
        <v>57</v>
      </c>
      <c r="C1492" s="12" t="s">
        <v>647</v>
      </c>
      <c r="D1492" s="12" t="s">
        <v>6</v>
      </c>
      <c r="E1492" s="12" t="s">
        <v>6</v>
      </c>
      <c r="F1492" s="12" t="s">
        <v>352</v>
      </c>
      <c r="G1492" s="12" t="s">
        <v>3905</v>
      </c>
      <c r="H1492" s="12" t="s">
        <v>366</v>
      </c>
      <c r="I1492" s="12" t="s">
        <v>367</v>
      </c>
      <c r="J1492" s="12" t="s">
        <v>2584</v>
      </c>
      <c r="K1492" s="12" t="s">
        <v>232</v>
      </c>
      <c r="L1492" s="12" t="s">
        <v>919</v>
      </c>
      <c r="M1492" s="12" t="s">
        <v>376</v>
      </c>
      <c r="N1492" s="13">
        <v>5.6989999999999998</v>
      </c>
      <c r="O1492" s="13">
        <v>5.6989999999999998</v>
      </c>
      <c r="P1492" s="13">
        <v>5.6989999999999998</v>
      </c>
      <c r="Q1492" s="13">
        <v>5.6989999999999998</v>
      </c>
      <c r="R1492" s="13">
        <v>5.6989999999999998</v>
      </c>
      <c r="S1492" s="13">
        <v>5.6989999999999998</v>
      </c>
      <c r="T1492" s="13">
        <v>5.6989999999999998</v>
      </c>
      <c r="U1492" s="13">
        <v>5.6989999999999998</v>
      </c>
      <c r="V1492" s="13">
        <v>5.6989999999999998</v>
      </c>
      <c r="W1492" s="13">
        <v>5.6989999999999998</v>
      </c>
      <c r="X1492" s="13">
        <v>5.6989999999999998</v>
      </c>
      <c r="Y1492" s="30">
        <v>5.6989999999999998</v>
      </c>
      <c r="Z1492" s="14">
        <v>68.388000000000005</v>
      </c>
      <c r="AA1492" s="13">
        <v>5.6989999999999998</v>
      </c>
      <c r="AB1492" s="13">
        <v>5.6989999999999998</v>
      </c>
      <c r="AC1492" s="42">
        <f t="shared" si="93"/>
        <v>11.398</v>
      </c>
      <c r="AD1492" s="42">
        <f t="shared" si="94"/>
        <v>0</v>
      </c>
      <c r="AE1492" s="42">
        <f t="shared" si="95"/>
        <v>0</v>
      </c>
      <c r="AF1492" s="42">
        <f t="shared" si="96"/>
        <v>0</v>
      </c>
    </row>
    <row r="1493" spans="1:32" hidden="1" x14ac:dyDescent="0.15">
      <c r="A1493" s="12" t="s">
        <v>3906</v>
      </c>
      <c r="B1493" s="12">
        <v>57</v>
      </c>
      <c r="C1493" s="12" t="s">
        <v>647</v>
      </c>
      <c r="D1493" s="12" t="s">
        <v>6</v>
      </c>
      <c r="E1493" s="12" t="s">
        <v>6</v>
      </c>
      <c r="F1493" s="12" t="s">
        <v>352</v>
      </c>
      <c r="G1493" s="12" t="s">
        <v>3907</v>
      </c>
      <c r="H1493" s="12" t="s">
        <v>366</v>
      </c>
      <c r="I1493" s="12" t="s">
        <v>367</v>
      </c>
      <c r="J1493" s="12" t="s">
        <v>2584</v>
      </c>
      <c r="K1493" s="12" t="s">
        <v>232</v>
      </c>
      <c r="L1493" s="12" t="s">
        <v>919</v>
      </c>
      <c r="M1493" s="12" t="s">
        <v>376</v>
      </c>
      <c r="N1493" s="13">
        <v>11.398</v>
      </c>
      <c r="O1493" s="13">
        <v>11.398</v>
      </c>
      <c r="P1493" s="13">
        <v>11.398</v>
      </c>
      <c r="Q1493" s="13">
        <v>11.398</v>
      </c>
      <c r="R1493" s="13">
        <v>11.398</v>
      </c>
      <c r="S1493" s="13">
        <v>11.398</v>
      </c>
      <c r="T1493" s="13">
        <v>11.398</v>
      </c>
      <c r="U1493" s="13">
        <v>11.398</v>
      </c>
      <c r="V1493" s="13">
        <v>11.398</v>
      </c>
      <c r="W1493" s="13">
        <v>11.398</v>
      </c>
      <c r="X1493" s="13">
        <v>11.398</v>
      </c>
      <c r="Y1493" s="30">
        <v>11.398</v>
      </c>
      <c r="Z1493" s="14">
        <v>136.77600000000001</v>
      </c>
      <c r="AA1493" s="13">
        <v>11.398</v>
      </c>
      <c r="AB1493" s="13">
        <v>11.398</v>
      </c>
      <c r="AC1493" s="42">
        <f t="shared" si="93"/>
        <v>22.795999999999999</v>
      </c>
      <c r="AD1493" s="42">
        <f t="shared" si="94"/>
        <v>0</v>
      </c>
      <c r="AE1493" s="42">
        <f t="shared" si="95"/>
        <v>0</v>
      </c>
      <c r="AF1493" s="42">
        <f t="shared" si="96"/>
        <v>0</v>
      </c>
    </row>
    <row r="1494" spans="1:32" hidden="1" x14ac:dyDescent="0.15">
      <c r="A1494" s="12" t="s">
        <v>3908</v>
      </c>
      <c r="B1494" s="12">
        <v>57</v>
      </c>
      <c r="C1494" s="12" t="s">
        <v>647</v>
      </c>
      <c r="D1494" s="12" t="s">
        <v>6</v>
      </c>
      <c r="E1494" s="12" t="s">
        <v>6</v>
      </c>
      <c r="F1494" s="12" t="s">
        <v>352</v>
      </c>
      <c r="G1494" s="12" t="s">
        <v>3909</v>
      </c>
      <c r="H1494" s="12" t="s">
        <v>366</v>
      </c>
      <c r="I1494" s="12" t="s">
        <v>367</v>
      </c>
      <c r="J1494" s="12" t="s">
        <v>238</v>
      </c>
      <c r="K1494" s="12" t="s">
        <v>238</v>
      </c>
      <c r="L1494" s="12" t="s">
        <v>919</v>
      </c>
      <c r="M1494" s="12" t="s">
        <v>376</v>
      </c>
      <c r="N1494" s="13">
        <v>15.00484</v>
      </c>
      <c r="O1494" s="13">
        <v>15.00484</v>
      </c>
      <c r="P1494" s="13">
        <v>15.00484</v>
      </c>
      <c r="Q1494" s="13">
        <v>15.00484</v>
      </c>
      <c r="R1494" s="13">
        <v>15.00484</v>
      </c>
      <c r="S1494" s="13">
        <v>15.00484</v>
      </c>
      <c r="T1494" s="13">
        <v>15.00484</v>
      </c>
      <c r="U1494" s="13">
        <v>15.00484</v>
      </c>
      <c r="V1494" s="13">
        <v>15.00484</v>
      </c>
      <c r="W1494" s="13">
        <v>15.00484</v>
      </c>
      <c r="X1494" s="13">
        <v>15.00484</v>
      </c>
      <c r="Y1494" s="30">
        <v>15.00484</v>
      </c>
      <c r="Z1494" s="14">
        <v>180.05807999999999</v>
      </c>
      <c r="AA1494" s="13">
        <v>15.00484</v>
      </c>
      <c r="AB1494" s="13">
        <v>15.00484</v>
      </c>
      <c r="AC1494" s="42">
        <f t="shared" si="93"/>
        <v>30.009679999999999</v>
      </c>
      <c r="AD1494" s="42">
        <f t="shared" si="94"/>
        <v>0</v>
      </c>
      <c r="AE1494" s="42">
        <f t="shared" si="95"/>
        <v>0</v>
      </c>
      <c r="AF1494" s="42">
        <f t="shared" si="96"/>
        <v>0</v>
      </c>
    </row>
    <row r="1495" spans="1:32" hidden="1" x14ac:dyDescent="0.15">
      <c r="A1495" s="12" t="s">
        <v>3910</v>
      </c>
      <c r="B1495" s="12">
        <v>57</v>
      </c>
      <c r="C1495" s="12" t="s">
        <v>647</v>
      </c>
      <c r="D1495" s="12" t="s">
        <v>6</v>
      </c>
      <c r="E1495" s="12" t="s">
        <v>6</v>
      </c>
      <c r="F1495" s="12" t="s">
        <v>352</v>
      </c>
      <c r="G1495" s="12" t="s">
        <v>3911</v>
      </c>
      <c r="H1495" s="12" t="s">
        <v>374</v>
      </c>
      <c r="I1495" s="12" t="s">
        <v>375</v>
      </c>
      <c r="J1495" s="12" t="s">
        <v>2562</v>
      </c>
      <c r="K1495" s="12" t="s">
        <v>2562</v>
      </c>
      <c r="L1495" s="12" t="s">
        <v>379</v>
      </c>
      <c r="M1495" s="12" t="s">
        <v>358</v>
      </c>
      <c r="N1495" s="13">
        <v>0.17826600000000001</v>
      </c>
      <c r="O1495" s="13">
        <v>0</v>
      </c>
      <c r="P1495" s="13">
        <v>0</v>
      </c>
      <c r="Q1495" s="13">
        <v>0</v>
      </c>
      <c r="R1495" s="13">
        <v>0</v>
      </c>
      <c r="S1495" s="13">
        <v>0</v>
      </c>
      <c r="T1495" s="13">
        <v>0</v>
      </c>
      <c r="U1495" s="13">
        <v>0</v>
      </c>
      <c r="V1495" s="13">
        <v>0</v>
      </c>
      <c r="W1495" s="13">
        <v>0</v>
      </c>
      <c r="X1495" s="13">
        <v>0</v>
      </c>
      <c r="Y1495" s="30">
        <v>0</v>
      </c>
      <c r="Z1495" s="14">
        <v>0.17826600000000001</v>
      </c>
      <c r="AA1495" s="13">
        <v>0</v>
      </c>
      <c r="AB1495" s="13">
        <v>0</v>
      </c>
      <c r="AC1495" s="42">
        <f t="shared" si="93"/>
        <v>0</v>
      </c>
      <c r="AD1495" s="42">
        <f t="shared" si="94"/>
        <v>-0.17826600000000001</v>
      </c>
      <c r="AE1495" s="42">
        <f t="shared" si="95"/>
        <v>0</v>
      </c>
      <c r="AF1495" s="42">
        <f t="shared" si="96"/>
        <v>-0.17826600000000001</v>
      </c>
    </row>
    <row r="1496" spans="1:32" hidden="1" x14ac:dyDescent="0.15">
      <c r="A1496" s="12" t="s">
        <v>3912</v>
      </c>
      <c r="B1496" s="12">
        <v>57</v>
      </c>
      <c r="C1496" s="12" t="s">
        <v>647</v>
      </c>
      <c r="D1496" s="12" t="s">
        <v>6</v>
      </c>
      <c r="E1496" s="12" t="s">
        <v>6</v>
      </c>
      <c r="F1496" s="12" t="s">
        <v>352</v>
      </c>
      <c r="G1496" s="12" t="s">
        <v>3913</v>
      </c>
      <c r="H1496" s="12" t="s">
        <v>374</v>
      </c>
      <c r="I1496" s="12" t="s">
        <v>375</v>
      </c>
      <c r="J1496" s="12" t="s">
        <v>2562</v>
      </c>
      <c r="K1496" s="12" t="s">
        <v>2562</v>
      </c>
      <c r="L1496" s="12" t="s">
        <v>379</v>
      </c>
      <c r="M1496" s="12" t="s">
        <v>358</v>
      </c>
      <c r="N1496" s="13">
        <v>6.9509999999999996</v>
      </c>
      <c r="O1496" s="13">
        <v>6.9509999999999996</v>
      </c>
      <c r="P1496" s="13">
        <v>6.9509999999999996</v>
      </c>
      <c r="Q1496" s="13">
        <v>6.9509999999999996</v>
      </c>
      <c r="R1496" s="13">
        <v>6.9509999999999996</v>
      </c>
      <c r="S1496" s="13">
        <v>6.9509999999999996</v>
      </c>
      <c r="T1496" s="13">
        <v>6.9509999999999996</v>
      </c>
      <c r="U1496" s="13">
        <v>6.9509999999999996</v>
      </c>
      <c r="V1496" s="13">
        <v>6.9509999999999996</v>
      </c>
      <c r="W1496" s="13">
        <v>6.9509999999999996</v>
      </c>
      <c r="X1496" s="13">
        <v>6.9509999999999996</v>
      </c>
      <c r="Y1496" s="30">
        <v>6.9509999999999996</v>
      </c>
      <c r="Z1496" s="14">
        <v>83.412000000000006</v>
      </c>
      <c r="AA1496" s="13">
        <v>6.9509999999999996</v>
      </c>
      <c r="AB1496" s="13">
        <v>6.9509999999999996</v>
      </c>
      <c r="AC1496" s="42">
        <f t="shared" si="93"/>
        <v>13.901999999999999</v>
      </c>
      <c r="AD1496" s="42">
        <f t="shared" si="94"/>
        <v>0</v>
      </c>
      <c r="AE1496" s="42">
        <f t="shared" si="95"/>
        <v>0</v>
      </c>
      <c r="AF1496" s="42">
        <f t="shared" si="96"/>
        <v>0</v>
      </c>
    </row>
    <row r="1497" spans="1:32" hidden="1" x14ac:dyDescent="0.15">
      <c r="A1497" s="12" t="s">
        <v>3914</v>
      </c>
      <c r="B1497" s="12">
        <v>57</v>
      </c>
      <c r="C1497" s="12" t="s">
        <v>647</v>
      </c>
      <c r="D1497" s="12" t="s">
        <v>6</v>
      </c>
      <c r="E1497" s="12" t="s">
        <v>6</v>
      </c>
      <c r="F1497" s="12" t="s">
        <v>352</v>
      </c>
      <c r="G1497" s="12" t="s">
        <v>3915</v>
      </c>
      <c r="H1497" s="12" t="s">
        <v>490</v>
      </c>
      <c r="I1497" s="12" t="s">
        <v>375</v>
      </c>
      <c r="J1497" s="12" t="s">
        <v>2750</v>
      </c>
      <c r="K1497" s="12" t="s">
        <v>2750</v>
      </c>
      <c r="L1497" s="12" t="s">
        <v>489</v>
      </c>
      <c r="M1497" s="12" t="s">
        <v>376</v>
      </c>
      <c r="N1497" s="13">
        <v>4.9240000000000004</v>
      </c>
      <c r="O1497" s="13">
        <v>4.9240000000000004</v>
      </c>
      <c r="P1497" s="13">
        <v>4.9240000000000004</v>
      </c>
      <c r="Q1497" s="13">
        <v>4.9240000000000004</v>
      </c>
      <c r="R1497" s="13">
        <v>4.9240000000000004</v>
      </c>
      <c r="S1497" s="13">
        <v>4.9240000000000004</v>
      </c>
      <c r="T1497" s="13">
        <v>4.9240000000000004</v>
      </c>
      <c r="U1497" s="13">
        <v>4.9240000000000004</v>
      </c>
      <c r="V1497" s="13">
        <v>4.9240000000000004</v>
      </c>
      <c r="W1497" s="13">
        <v>4.9240000000000004</v>
      </c>
      <c r="X1497" s="13">
        <v>4.9240000000000004</v>
      </c>
      <c r="Y1497" s="30">
        <v>4.9240000000000004</v>
      </c>
      <c r="Z1497" s="14">
        <v>59.088000000000001</v>
      </c>
      <c r="AA1497" s="13">
        <v>4.9240000000000004</v>
      </c>
      <c r="AB1497" s="13">
        <v>4.9240000000000004</v>
      </c>
      <c r="AC1497" s="42">
        <f t="shared" si="93"/>
        <v>9.8480000000000008</v>
      </c>
      <c r="AD1497" s="42">
        <f t="shared" si="94"/>
        <v>0</v>
      </c>
      <c r="AE1497" s="42">
        <f t="shared" si="95"/>
        <v>0</v>
      </c>
      <c r="AF1497" s="42">
        <f t="shared" si="96"/>
        <v>0</v>
      </c>
    </row>
    <row r="1498" spans="1:32" hidden="1" x14ac:dyDescent="0.15">
      <c r="A1498" s="12" t="s">
        <v>3916</v>
      </c>
      <c r="B1498" s="12">
        <v>57</v>
      </c>
      <c r="C1498" s="12" t="s">
        <v>647</v>
      </c>
      <c r="D1498" s="12" t="s">
        <v>6</v>
      </c>
      <c r="E1498" s="12" t="s">
        <v>6</v>
      </c>
      <c r="F1498" s="12" t="s">
        <v>352</v>
      </c>
      <c r="G1498" s="12" t="s">
        <v>3917</v>
      </c>
      <c r="H1498" s="12" t="s">
        <v>490</v>
      </c>
      <c r="I1498" s="12" t="s">
        <v>375</v>
      </c>
      <c r="J1498" s="12" t="s">
        <v>2750</v>
      </c>
      <c r="K1498" s="12" t="s">
        <v>2750</v>
      </c>
      <c r="L1498" s="12" t="s">
        <v>489</v>
      </c>
      <c r="M1498" s="12" t="s">
        <v>376</v>
      </c>
      <c r="N1498" s="13">
        <v>4.0739999999999998</v>
      </c>
      <c r="O1498" s="13">
        <v>4.0739999999999998</v>
      </c>
      <c r="P1498" s="13">
        <v>4.0739999999999998</v>
      </c>
      <c r="Q1498" s="13">
        <v>4.0739999999999998</v>
      </c>
      <c r="R1498" s="13">
        <v>4.0739999999999998</v>
      </c>
      <c r="S1498" s="13">
        <v>4.0739999999999998</v>
      </c>
      <c r="T1498" s="13">
        <v>4.0739999999999998</v>
      </c>
      <c r="U1498" s="13">
        <v>4.0739999999999998</v>
      </c>
      <c r="V1498" s="13">
        <v>4.0739999999999998</v>
      </c>
      <c r="W1498" s="13">
        <v>4.0739999999999998</v>
      </c>
      <c r="X1498" s="13">
        <v>4.0739999999999998</v>
      </c>
      <c r="Y1498" s="30">
        <v>4.0739999999999998</v>
      </c>
      <c r="Z1498" s="14">
        <v>48.887999999999998</v>
      </c>
      <c r="AA1498" s="13">
        <v>4.0739999999999998</v>
      </c>
      <c r="AB1498" s="13">
        <v>4.0739999999999998</v>
      </c>
      <c r="AC1498" s="42">
        <f t="shared" si="93"/>
        <v>8.1479999999999997</v>
      </c>
      <c r="AD1498" s="42">
        <f t="shared" si="94"/>
        <v>0</v>
      </c>
      <c r="AE1498" s="42">
        <f t="shared" si="95"/>
        <v>0</v>
      </c>
      <c r="AF1498" s="42">
        <f t="shared" si="96"/>
        <v>0</v>
      </c>
    </row>
    <row r="1499" spans="1:32" hidden="1" x14ac:dyDescent="0.15">
      <c r="A1499" s="12" t="s">
        <v>3918</v>
      </c>
      <c r="B1499" s="12">
        <v>57</v>
      </c>
      <c r="C1499" s="12" t="s">
        <v>647</v>
      </c>
      <c r="D1499" s="12" t="s">
        <v>6</v>
      </c>
      <c r="E1499" s="12" t="s">
        <v>6</v>
      </c>
      <c r="F1499" s="12" t="s">
        <v>352</v>
      </c>
      <c r="G1499" s="12" t="s">
        <v>3919</v>
      </c>
      <c r="H1499" s="12" t="s">
        <v>490</v>
      </c>
      <c r="I1499" s="12" t="s">
        <v>375</v>
      </c>
      <c r="J1499" s="12" t="s">
        <v>2750</v>
      </c>
      <c r="K1499" s="12" t="s">
        <v>2750</v>
      </c>
      <c r="L1499" s="12" t="s">
        <v>489</v>
      </c>
      <c r="M1499" s="12" t="s">
        <v>376</v>
      </c>
      <c r="N1499" s="13">
        <v>4.0739999999999998</v>
      </c>
      <c r="O1499" s="13">
        <v>4.0739999999999998</v>
      </c>
      <c r="P1499" s="13">
        <v>4.0739999999999998</v>
      </c>
      <c r="Q1499" s="13">
        <v>4.0739999999999998</v>
      </c>
      <c r="R1499" s="13">
        <v>4.0739999999999998</v>
      </c>
      <c r="S1499" s="13">
        <v>4.0739999999999998</v>
      </c>
      <c r="T1499" s="13">
        <v>4.0739999999999998</v>
      </c>
      <c r="U1499" s="13">
        <v>4.0739999999999998</v>
      </c>
      <c r="V1499" s="13">
        <v>4.0739999999999998</v>
      </c>
      <c r="W1499" s="13">
        <v>4.0739999999999998</v>
      </c>
      <c r="X1499" s="13">
        <v>4.0739999999999998</v>
      </c>
      <c r="Y1499" s="30">
        <v>4.0739999999999998</v>
      </c>
      <c r="Z1499" s="14">
        <v>48.887999999999998</v>
      </c>
      <c r="AA1499" s="13">
        <v>4.0739999999999998</v>
      </c>
      <c r="AB1499" s="13">
        <v>4.0739999999999998</v>
      </c>
      <c r="AC1499" s="42">
        <f t="shared" si="93"/>
        <v>8.1479999999999997</v>
      </c>
      <c r="AD1499" s="42">
        <f t="shared" si="94"/>
        <v>0</v>
      </c>
      <c r="AE1499" s="42">
        <f t="shared" si="95"/>
        <v>0</v>
      </c>
      <c r="AF1499" s="42">
        <f t="shared" si="96"/>
        <v>0</v>
      </c>
    </row>
    <row r="1500" spans="1:32" hidden="1" x14ac:dyDescent="0.15">
      <c r="A1500" s="12" t="s">
        <v>3920</v>
      </c>
      <c r="B1500" s="12">
        <v>57</v>
      </c>
      <c r="C1500" s="12" t="s">
        <v>647</v>
      </c>
      <c r="D1500" s="12" t="s">
        <v>6</v>
      </c>
      <c r="E1500" s="12" t="s">
        <v>6</v>
      </c>
      <c r="F1500" s="12" t="s">
        <v>352</v>
      </c>
      <c r="G1500" s="12" t="s">
        <v>3921</v>
      </c>
      <c r="H1500" s="12" t="s">
        <v>366</v>
      </c>
      <c r="I1500" s="12" t="s">
        <v>367</v>
      </c>
      <c r="J1500" s="12" t="s">
        <v>3922</v>
      </c>
      <c r="K1500" s="12" t="s">
        <v>3922</v>
      </c>
      <c r="L1500" s="12" t="s">
        <v>365</v>
      </c>
      <c r="M1500" s="12" t="s">
        <v>358</v>
      </c>
      <c r="N1500" s="13">
        <v>4.0739999999999998</v>
      </c>
      <c r="O1500" s="13">
        <v>4.0739999999999998</v>
      </c>
      <c r="P1500" s="13">
        <v>4.0739999999999998</v>
      </c>
      <c r="Q1500" s="13">
        <v>4.0739999999999998</v>
      </c>
      <c r="R1500" s="13">
        <v>4.0739999999999998</v>
      </c>
      <c r="S1500" s="13">
        <v>4.0739999999999998</v>
      </c>
      <c r="T1500" s="13">
        <v>4.0739999999999998</v>
      </c>
      <c r="U1500" s="13">
        <v>4.0739999999999998</v>
      </c>
      <c r="V1500" s="13">
        <v>4.0739999999999998</v>
      </c>
      <c r="W1500" s="13">
        <v>4.0739999999999998</v>
      </c>
      <c r="X1500" s="13">
        <v>4.0739999999999998</v>
      </c>
      <c r="Y1500" s="30">
        <v>4.0739999999999998</v>
      </c>
      <c r="Z1500" s="14">
        <v>48.887999999999998</v>
      </c>
      <c r="AA1500" s="13">
        <v>4.0739999999999998</v>
      </c>
      <c r="AB1500" s="13">
        <v>4.0739999999999998</v>
      </c>
      <c r="AC1500" s="42">
        <f t="shared" si="93"/>
        <v>8.1479999999999997</v>
      </c>
      <c r="AD1500" s="42">
        <f t="shared" si="94"/>
        <v>0</v>
      </c>
      <c r="AE1500" s="42">
        <f t="shared" si="95"/>
        <v>0</v>
      </c>
      <c r="AF1500" s="42">
        <f t="shared" si="96"/>
        <v>0</v>
      </c>
    </row>
    <row r="1501" spans="1:32" hidden="1" x14ac:dyDescent="0.15">
      <c r="A1501" s="12" t="s">
        <v>3923</v>
      </c>
      <c r="B1501" s="12">
        <v>57</v>
      </c>
      <c r="C1501" s="12" t="s">
        <v>647</v>
      </c>
      <c r="D1501" s="12" t="s">
        <v>6</v>
      </c>
      <c r="E1501" s="12" t="s">
        <v>6</v>
      </c>
      <c r="F1501" s="12" t="s">
        <v>352</v>
      </c>
      <c r="G1501" s="12" t="s">
        <v>3924</v>
      </c>
      <c r="H1501" s="12" t="s">
        <v>355</v>
      </c>
      <c r="I1501" s="12" t="s">
        <v>355</v>
      </c>
      <c r="J1501" s="12" t="s">
        <v>3925</v>
      </c>
      <c r="K1501" s="12" t="s">
        <v>1067</v>
      </c>
      <c r="L1501" s="12" t="s">
        <v>1065</v>
      </c>
      <c r="M1501" s="12" t="s">
        <v>376</v>
      </c>
      <c r="N1501" s="13">
        <v>2.6739999999999999</v>
      </c>
      <c r="O1501" s="13">
        <v>2.6739999999999999</v>
      </c>
      <c r="P1501" s="13">
        <v>2.6739999999999999</v>
      </c>
      <c r="Q1501" s="13">
        <v>2.6739999999999999</v>
      </c>
      <c r="R1501" s="13">
        <v>2.6739999999999999</v>
      </c>
      <c r="S1501" s="13">
        <v>2.6739999999999999</v>
      </c>
      <c r="T1501" s="13">
        <v>2.6739999999999999</v>
      </c>
      <c r="U1501" s="13">
        <v>2.6739999999999999</v>
      </c>
      <c r="V1501" s="13">
        <v>2.6739999999999999</v>
      </c>
      <c r="W1501" s="13">
        <v>2.6739999999999999</v>
      </c>
      <c r="X1501" s="13">
        <v>1.337</v>
      </c>
      <c r="Y1501" s="30">
        <v>0</v>
      </c>
      <c r="Z1501" s="14">
        <v>28.077000000000002</v>
      </c>
      <c r="AA1501" s="13">
        <v>0</v>
      </c>
      <c r="AB1501" s="13">
        <v>0</v>
      </c>
      <c r="AC1501" s="42">
        <f t="shared" si="93"/>
        <v>0</v>
      </c>
      <c r="AD1501" s="42">
        <f t="shared" si="94"/>
        <v>-2.6739999999999999</v>
      </c>
      <c r="AE1501" s="42">
        <f t="shared" si="95"/>
        <v>-2.6739999999999999</v>
      </c>
      <c r="AF1501" s="42">
        <f t="shared" si="96"/>
        <v>-5.3479999999999999</v>
      </c>
    </row>
    <row r="1502" spans="1:32" hidden="1" x14ac:dyDescent="0.15">
      <c r="A1502" s="12" t="s">
        <v>3926</v>
      </c>
      <c r="B1502" s="12">
        <v>57</v>
      </c>
      <c r="C1502" s="12" t="s">
        <v>647</v>
      </c>
      <c r="D1502" s="12" t="s">
        <v>6</v>
      </c>
      <c r="E1502" s="12" t="s">
        <v>6</v>
      </c>
      <c r="F1502" s="12" t="s">
        <v>352</v>
      </c>
      <c r="G1502" s="12" t="s">
        <v>3927</v>
      </c>
      <c r="H1502" s="12" t="s">
        <v>490</v>
      </c>
      <c r="I1502" s="12" t="s">
        <v>375</v>
      </c>
      <c r="J1502" s="12" t="s">
        <v>1100</v>
      </c>
      <c r="K1502" s="12" t="s">
        <v>714</v>
      </c>
      <c r="L1502" s="12" t="s">
        <v>712</v>
      </c>
      <c r="M1502" s="12" t="s">
        <v>376</v>
      </c>
      <c r="N1502" s="13">
        <v>22.7043</v>
      </c>
      <c r="O1502" s="13">
        <v>22.7043</v>
      </c>
      <c r="P1502" s="13">
        <v>22.7043</v>
      </c>
      <c r="Q1502" s="13">
        <v>22.7043</v>
      </c>
      <c r="R1502" s="13">
        <v>22.7043</v>
      </c>
      <c r="S1502" s="13">
        <v>22.7043</v>
      </c>
      <c r="T1502" s="13">
        <v>22.7043</v>
      </c>
      <c r="U1502" s="13">
        <v>22.7043</v>
      </c>
      <c r="V1502" s="13">
        <v>22.7043</v>
      </c>
      <c r="W1502" s="13">
        <v>22.7043</v>
      </c>
      <c r="X1502" s="13">
        <v>22.7043</v>
      </c>
      <c r="Y1502" s="30">
        <v>22.7043</v>
      </c>
      <c r="Z1502" s="14">
        <v>272.45159999999998</v>
      </c>
      <c r="AA1502" s="13">
        <v>22.7043</v>
      </c>
      <c r="AB1502" s="13">
        <v>22.7043</v>
      </c>
      <c r="AC1502" s="42">
        <f t="shared" si="93"/>
        <v>45.4086</v>
      </c>
      <c r="AD1502" s="42">
        <f t="shared" si="94"/>
        <v>0</v>
      </c>
      <c r="AE1502" s="42">
        <f t="shared" si="95"/>
        <v>0</v>
      </c>
      <c r="AF1502" s="42">
        <f t="shared" si="96"/>
        <v>0</v>
      </c>
    </row>
    <row r="1503" spans="1:32" hidden="1" x14ac:dyDescent="0.15">
      <c r="A1503" s="12" t="s">
        <v>3928</v>
      </c>
      <c r="B1503" s="12">
        <v>57</v>
      </c>
      <c r="C1503" s="12" t="s">
        <v>647</v>
      </c>
      <c r="D1503" s="12" t="s">
        <v>6</v>
      </c>
      <c r="E1503" s="12" t="s">
        <v>6</v>
      </c>
      <c r="F1503" s="12" t="s">
        <v>352</v>
      </c>
      <c r="G1503" s="12" t="s">
        <v>3929</v>
      </c>
      <c r="H1503" s="12" t="s">
        <v>490</v>
      </c>
      <c r="I1503" s="12" t="s">
        <v>375</v>
      </c>
      <c r="J1503" s="12" t="s">
        <v>1593</v>
      </c>
      <c r="K1503" s="12" t="s">
        <v>1594</v>
      </c>
      <c r="L1503" s="12" t="s">
        <v>535</v>
      </c>
      <c r="M1503" s="12" t="s">
        <v>358</v>
      </c>
      <c r="N1503" s="13">
        <v>2.6739999999999999</v>
      </c>
      <c r="O1503" s="13">
        <v>2.6739999999999999</v>
      </c>
      <c r="P1503" s="13">
        <v>2.6739999999999999</v>
      </c>
      <c r="Q1503" s="13">
        <v>2.6739999999999999</v>
      </c>
      <c r="R1503" s="13">
        <v>2.6739999999999999</v>
      </c>
      <c r="S1503" s="13">
        <v>2.6739999999999999</v>
      </c>
      <c r="T1503" s="13">
        <v>2.6739999999999999</v>
      </c>
      <c r="U1503" s="13">
        <v>2.6739999999999999</v>
      </c>
      <c r="V1503" s="13">
        <v>2.6739999999999999</v>
      </c>
      <c r="W1503" s="13">
        <v>2.6739999999999999</v>
      </c>
      <c r="X1503" s="13">
        <v>2.6739999999999999</v>
      </c>
      <c r="Y1503" s="30">
        <v>2.6739999999999999</v>
      </c>
      <c r="Z1503" s="14">
        <v>32.088000000000001</v>
      </c>
      <c r="AA1503" s="13">
        <v>2.6739999999999999</v>
      </c>
      <c r="AB1503" s="13">
        <v>2.6739999999999999</v>
      </c>
      <c r="AC1503" s="42">
        <f t="shared" si="93"/>
        <v>5.3479999999999999</v>
      </c>
      <c r="AD1503" s="42">
        <f t="shared" si="94"/>
        <v>0</v>
      </c>
      <c r="AE1503" s="42">
        <f t="shared" si="95"/>
        <v>0</v>
      </c>
      <c r="AF1503" s="42">
        <f t="shared" si="96"/>
        <v>0</v>
      </c>
    </row>
    <row r="1504" spans="1:32" hidden="1" x14ac:dyDescent="0.15">
      <c r="A1504" s="12" t="s">
        <v>3930</v>
      </c>
      <c r="B1504" s="12">
        <v>57</v>
      </c>
      <c r="C1504" s="12" t="s">
        <v>647</v>
      </c>
      <c r="D1504" s="12" t="s">
        <v>6</v>
      </c>
      <c r="E1504" s="12" t="s">
        <v>6</v>
      </c>
      <c r="F1504" s="12" t="s">
        <v>352</v>
      </c>
      <c r="G1504" s="12" t="s">
        <v>3931</v>
      </c>
      <c r="H1504" s="12" t="s">
        <v>374</v>
      </c>
      <c r="I1504" s="12" t="s">
        <v>375</v>
      </c>
      <c r="J1504" s="12" t="s">
        <v>3932</v>
      </c>
      <c r="K1504" s="12" t="s">
        <v>3932</v>
      </c>
      <c r="L1504" s="12" t="s">
        <v>389</v>
      </c>
      <c r="M1504" s="12" t="s">
        <v>358</v>
      </c>
      <c r="N1504" s="13">
        <v>2.6739999999999999</v>
      </c>
      <c r="O1504" s="13">
        <v>2.6739999999999999</v>
      </c>
      <c r="P1504" s="13">
        <v>2.6739999999999999</v>
      </c>
      <c r="Q1504" s="13">
        <v>2.6739999999999999</v>
      </c>
      <c r="R1504" s="13">
        <v>2.6739999999999999</v>
      </c>
      <c r="S1504" s="13">
        <v>2.6739999999999999</v>
      </c>
      <c r="T1504" s="13">
        <v>2.6739999999999999</v>
      </c>
      <c r="U1504" s="13">
        <v>2.6739999999999999</v>
      </c>
      <c r="V1504" s="13">
        <v>2.6739999999999999</v>
      </c>
      <c r="W1504" s="13">
        <v>2.6739999999999999</v>
      </c>
      <c r="X1504" s="13">
        <v>2.6739999999999999</v>
      </c>
      <c r="Y1504" s="30">
        <v>2.6739999999999999</v>
      </c>
      <c r="Z1504" s="14">
        <v>32.088000000000001</v>
      </c>
      <c r="AA1504" s="13">
        <v>2.6739999999999999</v>
      </c>
      <c r="AB1504" s="13">
        <v>2.6739999999999999</v>
      </c>
      <c r="AC1504" s="42">
        <f t="shared" si="93"/>
        <v>5.3479999999999999</v>
      </c>
      <c r="AD1504" s="42">
        <f t="shared" si="94"/>
        <v>0</v>
      </c>
      <c r="AE1504" s="42">
        <f t="shared" si="95"/>
        <v>0</v>
      </c>
      <c r="AF1504" s="42">
        <f t="shared" si="96"/>
        <v>0</v>
      </c>
    </row>
    <row r="1505" spans="1:32" hidden="1" x14ac:dyDescent="0.15">
      <c r="A1505" s="12" t="s">
        <v>3933</v>
      </c>
      <c r="B1505" s="12">
        <v>57</v>
      </c>
      <c r="C1505" s="12" t="s">
        <v>647</v>
      </c>
      <c r="D1505" s="12" t="s">
        <v>6</v>
      </c>
      <c r="E1505" s="12" t="s">
        <v>6</v>
      </c>
      <c r="F1505" s="12" t="s">
        <v>352</v>
      </c>
      <c r="G1505" s="12" t="s">
        <v>3934</v>
      </c>
      <c r="H1505" s="12" t="s">
        <v>374</v>
      </c>
      <c r="I1505" s="12" t="s">
        <v>375</v>
      </c>
      <c r="J1505" s="12" t="s">
        <v>1606</v>
      </c>
      <c r="K1505" s="12" t="s">
        <v>1606</v>
      </c>
      <c r="L1505" s="12" t="s">
        <v>373</v>
      </c>
      <c r="M1505" s="12" t="s">
        <v>358</v>
      </c>
      <c r="N1505" s="13">
        <v>2.6739999999999999</v>
      </c>
      <c r="O1505" s="13">
        <v>2.6739999999999999</v>
      </c>
      <c r="P1505" s="13">
        <v>2.6739999999999999</v>
      </c>
      <c r="Q1505" s="13">
        <v>2.6739999999999999</v>
      </c>
      <c r="R1505" s="13">
        <v>2.6739999999999999</v>
      </c>
      <c r="S1505" s="13">
        <v>2.6739999999999999</v>
      </c>
      <c r="T1505" s="13">
        <v>2.6739999999999999</v>
      </c>
      <c r="U1505" s="13">
        <v>2.6739999999999999</v>
      </c>
      <c r="V1505" s="13">
        <v>2.6739999999999999</v>
      </c>
      <c r="W1505" s="13">
        <v>2.6739999999999999</v>
      </c>
      <c r="X1505" s="13">
        <v>2.6739999999999999</v>
      </c>
      <c r="Y1505" s="30">
        <v>2.6739999999999999</v>
      </c>
      <c r="Z1505" s="14">
        <v>32.088000000000001</v>
      </c>
      <c r="AA1505" s="13">
        <v>2.6739999999999999</v>
      </c>
      <c r="AB1505" s="13">
        <v>2.6739999999999999</v>
      </c>
      <c r="AC1505" s="42">
        <f t="shared" si="93"/>
        <v>5.3479999999999999</v>
      </c>
      <c r="AD1505" s="42">
        <f t="shared" si="94"/>
        <v>0</v>
      </c>
      <c r="AE1505" s="42">
        <f t="shared" si="95"/>
        <v>0</v>
      </c>
      <c r="AF1505" s="42">
        <f t="shared" si="96"/>
        <v>0</v>
      </c>
    </row>
    <row r="1506" spans="1:32" hidden="1" x14ac:dyDescent="0.15">
      <c r="A1506" s="12" t="s">
        <v>3935</v>
      </c>
      <c r="B1506" s="12">
        <v>57</v>
      </c>
      <c r="C1506" s="12" t="s">
        <v>647</v>
      </c>
      <c r="D1506" s="12" t="s">
        <v>6</v>
      </c>
      <c r="E1506" s="12" t="s">
        <v>6</v>
      </c>
      <c r="F1506" s="12" t="s">
        <v>352</v>
      </c>
      <c r="G1506" s="12" t="s">
        <v>3936</v>
      </c>
      <c r="H1506" s="12" t="s">
        <v>490</v>
      </c>
      <c r="I1506" s="12" t="s">
        <v>375</v>
      </c>
      <c r="J1506" s="12" t="s">
        <v>3937</v>
      </c>
      <c r="K1506" s="12" t="s">
        <v>3937</v>
      </c>
      <c r="L1506" s="12" t="s">
        <v>535</v>
      </c>
      <c r="M1506" s="12" t="s">
        <v>358</v>
      </c>
      <c r="N1506" s="13">
        <v>8.0220000000000002</v>
      </c>
      <c r="O1506" s="13">
        <v>8.0220000000000002</v>
      </c>
      <c r="P1506" s="13">
        <v>8.0220000000000002</v>
      </c>
      <c r="Q1506" s="13">
        <v>8.0220000000000002</v>
      </c>
      <c r="R1506" s="13">
        <v>0</v>
      </c>
      <c r="S1506" s="13">
        <v>0</v>
      </c>
      <c r="T1506" s="13">
        <v>0</v>
      </c>
      <c r="U1506" s="13">
        <v>0</v>
      </c>
      <c r="V1506" s="13">
        <v>0</v>
      </c>
      <c r="W1506" s="13">
        <v>0</v>
      </c>
      <c r="X1506" s="13">
        <v>0</v>
      </c>
      <c r="Y1506" s="30">
        <v>0</v>
      </c>
      <c r="Z1506" s="14">
        <v>32.088000000000001</v>
      </c>
      <c r="AA1506" s="13">
        <v>0</v>
      </c>
      <c r="AB1506" s="13">
        <v>0</v>
      </c>
      <c r="AC1506" s="42">
        <f t="shared" si="93"/>
        <v>0</v>
      </c>
      <c r="AD1506" s="42">
        <f t="shared" si="94"/>
        <v>-8.0220000000000002</v>
      </c>
      <c r="AE1506" s="42">
        <f t="shared" si="95"/>
        <v>-8.0220000000000002</v>
      </c>
      <c r="AF1506" s="42">
        <f t="shared" si="96"/>
        <v>-16.044</v>
      </c>
    </row>
    <row r="1507" spans="1:32" hidden="1" x14ac:dyDescent="0.15">
      <c r="A1507" s="12" t="s">
        <v>3938</v>
      </c>
      <c r="B1507" s="12">
        <v>57</v>
      </c>
      <c r="C1507" s="12" t="s">
        <v>647</v>
      </c>
      <c r="D1507" s="12" t="s">
        <v>6</v>
      </c>
      <c r="E1507" s="12" t="s">
        <v>6</v>
      </c>
      <c r="F1507" s="12" t="s">
        <v>352</v>
      </c>
      <c r="G1507" s="12" t="s">
        <v>3939</v>
      </c>
      <c r="H1507" s="12" t="s">
        <v>490</v>
      </c>
      <c r="I1507" s="12" t="s">
        <v>375</v>
      </c>
      <c r="J1507" s="12" t="s">
        <v>321</v>
      </c>
      <c r="K1507" s="12" t="s">
        <v>321</v>
      </c>
      <c r="L1507" s="12" t="s">
        <v>535</v>
      </c>
      <c r="M1507" s="12" t="s">
        <v>376</v>
      </c>
      <c r="N1507" s="13">
        <v>2.6739999999999999</v>
      </c>
      <c r="O1507" s="13">
        <v>2.6739999999999999</v>
      </c>
      <c r="P1507" s="13">
        <v>2.6739999999999999</v>
      </c>
      <c r="Q1507" s="13">
        <v>2.6739999999999999</v>
      </c>
      <c r="R1507" s="13">
        <v>2.6739999999999999</v>
      </c>
      <c r="S1507" s="13">
        <v>2.6739999999999999</v>
      </c>
      <c r="T1507" s="13">
        <v>2.6739999999999999</v>
      </c>
      <c r="U1507" s="13">
        <v>2.6739999999999999</v>
      </c>
      <c r="V1507" s="13">
        <v>2.6739999999999999</v>
      </c>
      <c r="W1507" s="13">
        <v>2.6739999999999999</v>
      </c>
      <c r="X1507" s="13">
        <v>2.6739999999999999</v>
      </c>
      <c r="Y1507" s="30">
        <v>2.6739999999999999</v>
      </c>
      <c r="Z1507" s="14">
        <v>32.088000000000001</v>
      </c>
      <c r="AA1507" s="13">
        <v>2.6739999999999999</v>
      </c>
      <c r="AB1507" s="13">
        <v>2.6739999999999999</v>
      </c>
      <c r="AC1507" s="42">
        <f t="shared" si="93"/>
        <v>5.3479999999999999</v>
      </c>
      <c r="AD1507" s="42">
        <f t="shared" si="94"/>
        <v>0</v>
      </c>
      <c r="AE1507" s="42">
        <f t="shared" si="95"/>
        <v>0</v>
      </c>
      <c r="AF1507" s="42">
        <f t="shared" si="96"/>
        <v>0</v>
      </c>
    </row>
    <row r="1508" spans="1:32" hidden="1" x14ac:dyDescent="0.15">
      <c r="A1508" s="12" t="s">
        <v>3940</v>
      </c>
      <c r="B1508" s="12">
        <v>57</v>
      </c>
      <c r="C1508" s="12" t="s">
        <v>647</v>
      </c>
      <c r="D1508" s="12" t="s">
        <v>6</v>
      </c>
      <c r="E1508" s="12" t="s">
        <v>6</v>
      </c>
      <c r="F1508" s="12" t="s">
        <v>352</v>
      </c>
      <c r="G1508" s="12" t="s">
        <v>3941</v>
      </c>
      <c r="H1508" s="12" t="s">
        <v>355</v>
      </c>
      <c r="I1508" s="12" t="s">
        <v>355</v>
      </c>
      <c r="J1508" s="12" t="s">
        <v>3063</v>
      </c>
      <c r="K1508" s="12" t="s">
        <v>248</v>
      </c>
      <c r="L1508" s="12" t="s">
        <v>354</v>
      </c>
      <c r="M1508" s="12" t="s">
        <v>376</v>
      </c>
      <c r="N1508" s="13">
        <v>27.436610000000002</v>
      </c>
      <c r="O1508" s="13">
        <v>27.436610000000002</v>
      </c>
      <c r="P1508" s="13">
        <v>27.436610000000002</v>
      </c>
      <c r="Q1508" s="13">
        <v>24.633237999999999</v>
      </c>
      <c r="R1508" s="13">
        <v>24.20195</v>
      </c>
      <c r="S1508" s="13">
        <v>24.20195</v>
      </c>
      <c r="T1508" s="13">
        <v>24.20195</v>
      </c>
      <c r="U1508" s="13">
        <v>24.20195</v>
      </c>
      <c r="V1508" s="13">
        <v>24.20195</v>
      </c>
      <c r="W1508" s="13">
        <v>24.20195</v>
      </c>
      <c r="X1508" s="13">
        <v>24.20195</v>
      </c>
      <c r="Y1508" s="30">
        <v>24.20195</v>
      </c>
      <c r="Z1508" s="14">
        <v>300.55866800000001</v>
      </c>
      <c r="AA1508" s="13">
        <v>24.20195</v>
      </c>
      <c r="AB1508" s="13">
        <v>24.20195</v>
      </c>
      <c r="AC1508" s="42">
        <f t="shared" si="93"/>
        <v>48.4039</v>
      </c>
      <c r="AD1508" s="42">
        <f t="shared" si="94"/>
        <v>-3.2346600000000016</v>
      </c>
      <c r="AE1508" s="42">
        <f t="shared" si="95"/>
        <v>-3.2346600000000016</v>
      </c>
      <c r="AF1508" s="42">
        <f t="shared" si="96"/>
        <v>-6.4693200000000033</v>
      </c>
    </row>
    <row r="1509" spans="1:32" hidden="1" x14ac:dyDescent="0.15">
      <c r="A1509" s="12" t="s">
        <v>3942</v>
      </c>
      <c r="B1509" s="12">
        <v>57</v>
      </c>
      <c r="C1509" s="12" t="s">
        <v>647</v>
      </c>
      <c r="D1509" s="12" t="s">
        <v>6</v>
      </c>
      <c r="E1509" s="12" t="s">
        <v>6</v>
      </c>
      <c r="F1509" s="12" t="s">
        <v>352</v>
      </c>
      <c r="G1509" s="12" t="s">
        <v>3943</v>
      </c>
      <c r="H1509" s="12" t="s">
        <v>355</v>
      </c>
      <c r="I1509" s="12" t="s">
        <v>355</v>
      </c>
      <c r="J1509" s="12" t="s">
        <v>3050</v>
      </c>
      <c r="K1509" s="12" t="s">
        <v>248</v>
      </c>
      <c r="L1509" s="12" t="s">
        <v>354</v>
      </c>
      <c r="M1509" s="12" t="s">
        <v>376</v>
      </c>
      <c r="N1509" s="13">
        <v>10.173</v>
      </c>
      <c r="O1509" s="13">
        <v>10.173</v>
      </c>
      <c r="P1509" s="13">
        <v>10.173</v>
      </c>
      <c r="Q1509" s="13">
        <v>10.173</v>
      </c>
      <c r="R1509" s="13">
        <v>10.173</v>
      </c>
      <c r="S1509" s="13">
        <v>10.173</v>
      </c>
      <c r="T1509" s="13">
        <v>10.173</v>
      </c>
      <c r="U1509" s="13">
        <v>10.173</v>
      </c>
      <c r="V1509" s="13">
        <v>10.173</v>
      </c>
      <c r="W1509" s="13">
        <v>10.173</v>
      </c>
      <c r="X1509" s="13">
        <v>10.173</v>
      </c>
      <c r="Y1509" s="30">
        <v>10.173</v>
      </c>
      <c r="Z1509" s="14">
        <v>122.07599999999999</v>
      </c>
      <c r="AA1509" s="13">
        <v>10.173</v>
      </c>
      <c r="AB1509" s="13">
        <v>10.173</v>
      </c>
      <c r="AC1509" s="42">
        <f t="shared" si="93"/>
        <v>20.346</v>
      </c>
      <c r="AD1509" s="42">
        <f t="shared" si="94"/>
        <v>0</v>
      </c>
      <c r="AE1509" s="42">
        <f t="shared" si="95"/>
        <v>0</v>
      </c>
      <c r="AF1509" s="42">
        <f t="shared" si="96"/>
        <v>0</v>
      </c>
    </row>
    <row r="1510" spans="1:32" hidden="1" x14ac:dyDescent="0.15">
      <c r="A1510" s="12" t="s">
        <v>3944</v>
      </c>
      <c r="B1510" s="12">
        <v>57</v>
      </c>
      <c r="C1510" s="12" t="s">
        <v>647</v>
      </c>
      <c r="D1510" s="12" t="s">
        <v>6</v>
      </c>
      <c r="E1510" s="12" t="s">
        <v>6</v>
      </c>
      <c r="F1510" s="12" t="s">
        <v>352</v>
      </c>
      <c r="G1510" s="12" t="s">
        <v>3945</v>
      </c>
      <c r="H1510" s="12" t="s">
        <v>355</v>
      </c>
      <c r="I1510" s="12" t="s">
        <v>355</v>
      </c>
      <c r="J1510" s="12" t="s">
        <v>1664</v>
      </c>
      <c r="K1510" s="12" t="s">
        <v>505</v>
      </c>
      <c r="L1510" s="12" t="s">
        <v>354</v>
      </c>
      <c r="M1510" s="12" t="s">
        <v>376</v>
      </c>
      <c r="N1510" s="13">
        <v>4.0739999999999998</v>
      </c>
      <c r="O1510" s="13">
        <v>4.0739999999999998</v>
      </c>
      <c r="P1510" s="13">
        <v>4.0739999999999998</v>
      </c>
      <c r="Q1510" s="13">
        <v>4.0739999999999998</v>
      </c>
      <c r="R1510" s="13">
        <v>4.0739999999999998</v>
      </c>
      <c r="S1510" s="13">
        <v>4.0739999999999998</v>
      </c>
      <c r="T1510" s="13">
        <v>4.0739999999999998</v>
      </c>
      <c r="U1510" s="13">
        <v>4.0739999999999998</v>
      </c>
      <c r="V1510" s="13">
        <v>4.0739999999999998</v>
      </c>
      <c r="W1510" s="13">
        <v>4.0739999999999998</v>
      </c>
      <c r="X1510" s="13">
        <v>4.0739999999999998</v>
      </c>
      <c r="Y1510" s="30">
        <v>4.0739999999999998</v>
      </c>
      <c r="Z1510" s="14">
        <v>48.887999999999998</v>
      </c>
      <c r="AA1510" s="13">
        <v>4.0739999999999998</v>
      </c>
      <c r="AB1510" s="13">
        <v>4.0739999999999998</v>
      </c>
      <c r="AC1510" s="42">
        <f t="shared" si="93"/>
        <v>8.1479999999999997</v>
      </c>
      <c r="AD1510" s="42">
        <f t="shared" si="94"/>
        <v>0</v>
      </c>
      <c r="AE1510" s="42">
        <f t="shared" si="95"/>
        <v>0</v>
      </c>
      <c r="AF1510" s="42">
        <f t="shared" si="96"/>
        <v>0</v>
      </c>
    </row>
    <row r="1511" spans="1:32" hidden="1" x14ac:dyDescent="0.15">
      <c r="A1511" s="12" t="s">
        <v>3946</v>
      </c>
      <c r="B1511" s="12">
        <v>57</v>
      </c>
      <c r="C1511" s="12" t="s">
        <v>647</v>
      </c>
      <c r="D1511" s="12" t="s">
        <v>6</v>
      </c>
      <c r="E1511" s="12" t="s">
        <v>6</v>
      </c>
      <c r="F1511" s="12" t="s">
        <v>352</v>
      </c>
      <c r="G1511" s="12" t="s">
        <v>3947</v>
      </c>
      <c r="H1511" s="12" t="s">
        <v>355</v>
      </c>
      <c r="I1511" s="12" t="s">
        <v>355</v>
      </c>
      <c r="J1511" s="12" t="s">
        <v>1664</v>
      </c>
      <c r="K1511" s="12" t="s">
        <v>505</v>
      </c>
      <c r="L1511" s="12" t="s">
        <v>354</v>
      </c>
      <c r="M1511" s="12" t="s">
        <v>376</v>
      </c>
      <c r="N1511" s="13">
        <v>2.6739999999999999</v>
      </c>
      <c r="O1511" s="13">
        <v>2.6739999999999999</v>
      </c>
      <c r="P1511" s="13">
        <v>2.6739999999999999</v>
      </c>
      <c r="Q1511" s="13">
        <v>2.6739999999999999</v>
      </c>
      <c r="R1511" s="13">
        <v>2.6739999999999999</v>
      </c>
      <c r="S1511" s="13">
        <v>2.6739999999999999</v>
      </c>
      <c r="T1511" s="13">
        <v>2.6739999999999999</v>
      </c>
      <c r="U1511" s="13">
        <v>2.6739999999999999</v>
      </c>
      <c r="V1511" s="13">
        <v>2.6739999999999999</v>
      </c>
      <c r="W1511" s="13">
        <v>2.6739999999999999</v>
      </c>
      <c r="X1511" s="13">
        <v>2.6739999999999999</v>
      </c>
      <c r="Y1511" s="30">
        <v>2.6739999999999999</v>
      </c>
      <c r="Z1511" s="14">
        <v>32.088000000000001</v>
      </c>
      <c r="AA1511" s="13">
        <v>2.6739999999999999</v>
      </c>
      <c r="AB1511" s="13">
        <v>2.6739999999999999</v>
      </c>
      <c r="AC1511" s="42">
        <f t="shared" si="93"/>
        <v>5.3479999999999999</v>
      </c>
      <c r="AD1511" s="42">
        <f t="shared" si="94"/>
        <v>0</v>
      </c>
      <c r="AE1511" s="42">
        <f t="shared" si="95"/>
        <v>0</v>
      </c>
      <c r="AF1511" s="42">
        <f t="shared" si="96"/>
        <v>0</v>
      </c>
    </row>
    <row r="1512" spans="1:32" hidden="1" x14ac:dyDescent="0.15">
      <c r="A1512" s="12" t="s">
        <v>3948</v>
      </c>
      <c r="B1512" s="12">
        <v>57</v>
      </c>
      <c r="C1512" s="12" t="s">
        <v>647</v>
      </c>
      <c r="D1512" s="12" t="s">
        <v>6</v>
      </c>
      <c r="E1512" s="12" t="s">
        <v>6</v>
      </c>
      <c r="F1512" s="12" t="s">
        <v>352</v>
      </c>
      <c r="G1512" s="12" t="s">
        <v>3949</v>
      </c>
      <c r="H1512" s="12" t="s">
        <v>355</v>
      </c>
      <c r="I1512" s="12" t="s">
        <v>355</v>
      </c>
      <c r="J1512" s="12" t="s">
        <v>1391</v>
      </c>
      <c r="K1512" s="12" t="s">
        <v>248</v>
      </c>
      <c r="L1512" s="12" t="s">
        <v>354</v>
      </c>
      <c r="M1512" s="12" t="s">
        <v>376</v>
      </c>
      <c r="N1512" s="13">
        <v>5.0202</v>
      </c>
      <c r="O1512" s="13">
        <v>5.0202</v>
      </c>
      <c r="P1512" s="13">
        <v>5.0202</v>
      </c>
      <c r="Q1512" s="13">
        <v>5.0202</v>
      </c>
      <c r="R1512" s="13">
        <v>5.0202</v>
      </c>
      <c r="S1512" s="13">
        <v>5.0202</v>
      </c>
      <c r="T1512" s="13">
        <v>5.0202</v>
      </c>
      <c r="U1512" s="13">
        <v>5.0202</v>
      </c>
      <c r="V1512" s="13">
        <v>5.0202</v>
      </c>
      <c r="W1512" s="13">
        <v>5.0202</v>
      </c>
      <c r="X1512" s="13">
        <v>5.0202</v>
      </c>
      <c r="Y1512" s="30">
        <v>5.0202</v>
      </c>
      <c r="Z1512" s="14">
        <v>60.242400000000004</v>
      </c>
      <c r="AA1512" s="13">
        <v>5.0202</v>
      </c>
      <c r="AB1512" s="13">
        <v>5.0202</v>
      </c>
      <c r="AC1512" s="42">
        <f t="shared" si="93"/>
        <v>10.0404</v>
      </c>
      <c r="AD1512" s="42">
        <f t="shared" si="94"/>
        <v>0</v>
      </c>
      <c r="AE1512" s="42">
        <f t="shared" si="95"/>
        <v>0</v>
      </c>
      <c r="AF1512" s="42">
        <f t="shared" si="96"/>
        <v>0</v>
      </c>
    </row>
    <row r="1513" spans="1:32" hidden="1" x14ac:dyDescent="0.15">
      <c r="A1513" s="12" t="s">
        <v>3950</v>
      </c>
      <c r="B1513" s="12">
        <v>57</v>
      </c>
      <c r="C1513" s="12" t="s">
        <v>647</v>
      </c>
      <c r="D1513" s="12" t="s">
        <v>6</v>
      </c>
      <c r="E1513" s="12" t="s">
        <v>6</v>
      </c>
      <c r="F1513" s="12" t="s">
        <v>352</v>
      </c>
      <c r="G1513" s="12" t="s">
        <v>3951</v>
      </c>
      <c r="H1513" s="12" t="s">
        <v>490</v>
      </c>
      <c r="I1513" s="12" t="s">
        <v>375</v>
      </c>
      <c r="J1513" s="12" t="s">
        <v>3952</v>
      </c>
      <c r="K1513" s="12" t="s">
        <v>3952</v>
      </c>
      <c r="L1513" s="12" t="s">
        <v>531</v>
      </c>
      <c r="M1513" s="12" t="s">
        <v>358</v>
      </c>
      <c r="N1513" s="13">
        <v>6.1007759999999998</v>
      </c>
      <c r="O1513" s="13">
        <v>6.1007759999999998</v>
      </c>
      <c r="P1513" s="13">
        <v>6.1007759999999998</v>
      </c>
      <c r="Q1513" s="13">
        <v>6.1007759999999998</v>
      </c>
      <c r="R1513" s="13">
        <v>6.1007759999999998</v>
      </c>
      <c r="S1513" s="13">
        <v>6.1007759999999998</v>
      </c>
      <c r="T1513" s="13">
        <v>6.1007759999999998</v>
      </c>
      <c r="U1513" s="13">
        <v>6.1007759999999998</v>
      </c>
      <c r="V1513" s="13">
        <v>6.1007759999999998</v>
      </c>
      <c r="W1513" s="13">
        <v>6.1007759999999998</v>
      </c>
      <c r="X1513" s="13">
        <v>6.1007759999999998</v>
      </c>
      <c r="Y1513" s="30">
        <v>6.1007759999999998</v>
      </c>
      <c r="Z1513" s="14">
        <v>73.209311999999997</v>
      </c>
      <c r="AA1513" s="13">
        <v>6.1007759999999998</v>
      </c>
      <c r="AB1513" s="13">
        <v>6.1007759999999998</v>
      </c>
      <c r="AC1513" s="42">
        <f t="shared" si="93"/>
        <v>12.201552</v>
      </c>
      <c r="AD1513" s="42">
        <f t="shared" si="94"/>
        <v>0</v>
      </c>
      <c r="AE1513" s="42">
        <f t="shared" si="95"/>
        <v>0</v>
      </c>
      <c r="AF1513" s="42">
        <f t="shared" si="96"/>
        <v>0</v>
      </c>
    </row>
    <row r="1514" spans="1:32" hidden="1" x14ac:dyDescent="0.15">
      <c r="A1514" s="12" t="s">
        <v>3953</v>
      </c>
      <c r="B1514" s="12">
        <v>57</v>
      </c>
      <c r="C1514" s="12" t="s">
        <v>647</v>
      </c>
      <c r="D1514" s="12" t="s">
        <v>6</v>
      </c>
      <c r="E1514" s="12" t="s">
        <v>6</v>
      </c>
      <c r="F1514" s="12" t="s">
        <v>352</v>
      </c>
      <c r="G1514" s="12" t="s">
        <v>3954</v>
      </c>
      <c r="H1514" s="12" t="s">
        <v>355</v>
      </c>
      <c r="I1514" s="12" t="s">
        <v>355</v>
      </c>
      <c r="J1514" s="12" t="s">
        <v>1391</v>
      </c>
      <c r="K1514" s="12" t="s">
        <v>248</v>
      </c>
      <c r="L1514" s="12" t="s">
        <v>354</v>
      </c>
      <c r="M1514" s="12" t="s">
        <v>376</v>
      </c>
      <c r="N1514" s="13">
        <v>21.001754999999999</v>
      </c>
      <c r="O1514" s="13">
        <v>21.001754999999999</v>
      </c>
      <c r="P1514" s="13">
        <v>21.001754999999999</v>
      </c>
      <c r="Q1514" s="13">
        <v>21.001754999999999</v>
      </c>
      <c r="R1514" s="13">
        <v>20.336555000000001</v>
      </c>
      <c r="S1514" s="13">
        <v>19.338754999999999</v>
      </c>
      <c r="T1514" s="13">
        <v>19.338754999999999</v>
      </c>
      <c r="U1514" s="13">
        <v>19.338754999999999</v>
      </c>
      <c r="V1514" s="13">
        <v>19.338754999999999</v>
      </c>
      <c r="W1514" s="13">
        <v>19.338754999999999</v>
      </c>
      <c r="X1514" s="13">
        <v>17.942805</v>
      </c>
      <c r="Y1514" s="30">
        <v>13.356115000000001</v>
      </c>
      <c r="Z1514" s="14">
        <v>232.33627000000001</v>
      </c>
      <c r="AA1514" s="13">
        <v>13.356115000000001</v>
      </c>
      <c r="AB1514" s="13">
        <v>13.356115000000001</v>
      </c>
      <c r="AC1514" s="42">
        <f t="shared" si="93"/>
        <v>26.712230000000002</v>
      </c>
      <c r="AD1514" s="42">
        <f t="shared" si="94"/>
        <v>-7.6456399999999984</v>
      </c>
      <c r="AE1514" s="42">
        <f t="shared" si="95"/>
        <v>-7.6456399999999984</v>
      </c>
      <c r="AF1514" s="42">
        <f t="shared" si="96"/>
        <v>-15.291279999999997</v>
      </c>
    </row>
    <row r="1515" spans="1:32" hidden="1" x14ac:dyDescent="0.15">
      <c r="A1515" s="12" t="s">
        <v>3955</v>
      </c>
      <c r="B1515" s="12">
        <v>57</v>
      </c>
      <c r="C1515" s="12" t="s">
        <v>647</v>
      </c>
      <c r="D1515" s="12" t="s">
        <v>6</v>
      </c>
      <c r="E1515" s="12" t="s">
        <v>6</v>
      </c>
      <c r="F1515" s="12" t="s">
        <v>352</v>
      </c>
      <c r="G1515" s="12" t="s">
        <v>3956</v>
      </c>
      <c r="H1515" s="12" t="s">
        <v>490</v>
      </c>
      <c r="I1515" s="12" t="s">
        <v>375</v>
      </c>
      <c r="J1515" s="12" t="s">
        <v>267</v>
      </c>
      <c r="K1515" s="12" t="s">
        <v>267</v>
      </c>
      <c r="L1515" s="12" t="s">
        <v>1463</v>
      </c>
      <c r="M1515" s="12" t="s">
        <v>376</v>
      </c>
      <c r="N1515" s="13">
        <v>5.367</v>
      </c>
      <c r="O1515" s="13">
        <v>5.367</v>
      </c>
      <c r="P1515" s="13">
        <v>5.367</v>
      </c>
      <c r="Q1515" s="13">
        <v>5.367</v>
      </c>
      <c r="R1515" s="13">
        <v>5.367</v>
      </c>
      <c r="S1515" s="13">
        <v>5.367</v>
      </c>
      <c r="T1515" s="13">
        <v>5.367</v>
      </c>
      <c r="U1515" s="13">
        <v>5.367</v>
      </c>
      <c r="V1515" s="13">
        <v>5.367</v>
      </c>
      <c r="W1515" s="13">
        <v>5.367</v>
      </c>
      <c r="X1515" s="13">
        <v>5.367</v>
      </c>
      <c r="Y1515" s="30">
        <v>5.367</v>
      </c>
      <c r="Z1515" s="14">
        <v>64.403999999999996</v>
      </c>
      <c r="AA1515" s="13">
        <v>5.367</v>
      </c>
      <c r="AB1515" s="13">
        <v>5.367</v>
      </c>
      <c r="AC1515" s="42">
        <f t="shared" si="93"/>
        <v>10.734</v>
      </c>
      <c r="AD1515" s="42">
        <f t="shared" si="94"/>
        <v>0</v>
      </c>
      <c r="AE1515" s="42">
        <f t="shared" si="95"/>
        <v>0</v>
      </c>
      <c r="AF1515" s="42">
        <f t="shared" si="96"/>
        <v>0</v>
      </c>
    </row>
    <row r="1516" spans="1:32" hidden="1" x14ac:dyDescent="0.15">
      <c r="A1516" s="12" t="s">
        <v>3957</v>
      </c>
      <c r="B1516" s="12">
        <v>57</v>
      </c>
      <c r="C1516" s="12" t="s">
        <v>647</v>
      </c>
      <c r="D1516" s="12" t="s">
        <v>6</v>
      </c>
      <c r="E1516" s="12" t="s">
        <v>6</v>
      </c>
      <c r="F1516" s="12" t="s">
        <v>352</v>
      </c>
      <c r="G1516" s="12" t="s">
        <v>3958</v>
      </c>
      <c r="H1516" s="12" t="s">
        <v>355</v>
      </c>
      <c r="I1516" s="12" t="s">
        <v>355</v>
      </c>
      <c r="J1516" s="12" t="s">
        <v>3063</v>
      </c>
      <c r="K1516" s="12" t="s">
        <v>248</v>
      </c>
      <c r="L1516" s="12" t="s">
        <v>354</v>
      </c>
      <c r="M1516" s="12" t="s">
        <v>376</v>
      </c>
      <c r="N1516" s="13">
        <v>2.2130000000000001</v>
      </c>
      <c r="O1516" s="13">
        <v>2.2130000000000001</v>
      </c>
      <c r="P1516" s="13">
        <v>2.2130000000000001</v>
      </c>
      <c r="Q1516" s="13">
        <v>2.2130000000000001</v>
      </c>
      <c r="R1516" s="13">
        <v>2.2130000000000001</v>
      </c>
      <c r="S1516" s="13">
        <v>2.2130000000000001</v>
      </c>
      <c r="T1516" s="13">
        <v>2.2130000000000001</v>
      </c>
      <c r="U1516" s="13">
        <v>2.2130000000000001</v>
      </c>
      <c r="V1516" s="13">
        <v>2.2130000000000001</v>
      </c>
      <c r="W1516" s="13">
        <v>2.2130000000000001</v>
      </c>
      <c r="X1516" s="13">
        <v>2.2130000000000001</v>
      </c>
      <c r="Y1516" s="30">
        <v>2.2130000000000001</v>
      </c>
      <c r="Z1516" s="14">
        <v>26.556000000000001</v>
      </c>
      <c r="AA1516" s="13">
        <v>2.2130000000000001</v>
      </c>
      <c r="AB1516" s="13">
        <v>2.2130000000000001</v>
      </c>
      <c r="AC1516" s="42">
        <f t="shared" si="93"/>
        <v>4.4260000000000002</v>
      </c>
      <c r="AD1516" s="42">
        <f t="shared" si="94"/>
        <v>0</v>
      </c>
      <c r="AE1516" s="42">
        <f t="shared" si="95"/>
        <v>0</v>
      </c>
      <c r="AF1516" s="42">
        <f t="shared" si="96"/>
        <v>0</v>
      </c>
    </row>
    <row r="1517" spans="1:32" hidden="1" x14ac:dyDescent="0.15">
      <c r="A1517" s="12" t="s">
        <v>3959</v>
      </c>
      <c r="B1517" s="12">
        <v>57</v>
      </c>
      <c r="C1517" s="12" t="s">
        <v>647</v>
      </c>
      <c r="D1517" s="12" t="s">
        <v>6</v>
      </c>
      <c r="E1517" s="12" t="s">
        <v>6</v>
      </c>
      <c r="F1517" s="12" t="s">
        <v>352</v>
      </c>
      <c r="G1517" s="12" t="s">
        <v>3068</v>
      </c>
      <c r="H1517" s="12" t="s">
        <v>374</v>
      </c>
      <c r="I1517" s="12" t="s">
        <v>375</v>
      </c>
      <c r="J1517" s="12" t="s">
        <v>1493</v>
      </c>
      <c r="K1517" s="12" t="s">
        <v>1493</v>
      </c>
      <c r="L1517" s="12" t="s">
        <v>379</v>
      </c>
      <c r="M1517" s="12" t="s">
        <v>358</v>
      </c>
      <c r="N1517" s="13">
        <v>2.6739999999999999</v>
      </c>
      <c r="O1517" s="13">
        <v>2.6739999999999999</v>
      </c>
      <c r="P1517" s="13">
        <v>2.6739999999999999</v>
      </c>
      <c r="Q1517" s="13">
        <v>2.6739999999999999</v>
      </c>
      <c r="R1517" s="13">
        <v>2.6739999999999999</v>
      </c>
      <c r="S1517" s="13">
        <v>2.6739999999999999</v>
      </c>
      <c r="T1517" s="13">
        <v>2.6739999999999999</v>
      </c>
      <c r="U1517" s="13">
        <v>2.6739999999999999</v>
      </c>
      <c r="V1517" s="13">
        <v>2.6739999999999999</v>
      </c>
      <c r="W1517" s="13">
        <v>2.6739999999999999</v>
      </c>
      <c r="X1517" s="13">
        <v>2.6739999999999999</v>
      </c>
      <c r="Y1517" s="30">
        <v>2.6739999999999999</v>
      </c>
      <c r="Z1517" s="14">
        <v>32.088000000000001</v>
      </c>
      <c r="AA1517" s="13">
        <v>2.6739999999999999</v>
      </c>
      <c r="AB1517" s="13">
        <v>2.6739999999999999</v>
      </c>
      <c r="AC1517" s="42">
        <f t="shared" si="93"/>
        <v>5.3479999999999999</v>
      </c>
      <c r="AD1517" s="42">
        <f t="shared" si="94"/>
        <v>0</v>
      </c>
      <c r="AE1517" s="42">
        <f t="shared" si="95"/>
        <v>0</v>
      </c>
      <c r="AF1517" s="42">
        <f t="shared" si="96"/>
        <v>0</v>
      </c>
    </row>
    <row r="1518" spans="1:32" hidden="1" x14ac:dyDescent="0.15">
      <c r="A1518" s="12" t="s">
        <v>3960</v>
      </c>
      <c r="B1518" s="12">
        <v>57</v>
      </c>
      <c r="C1518" s="12" t="s">
        <v>647</v>
      </c>
      <c r="D1518" s="12" t="s">
        <v>6</v>
      </c>
      <c r="E1518" s="12" t="s">
        <v>6</v>
      </c>
      <c r="F1518" s="12" t="s">
        <v>352</v>
      </c>
      <c r="G1518" s="12" t="s">
        <v>3961</v>
      </c>
      <c r="H1518" s="12" t="s">
        <v>355</v>
      </c>
      <c r="I1518" s="12" t="s">
        <v>355</v>
      </c>
      <c r="J1518" s="12" t="s">
        <v>248</v>
      </c>
      <c r="K1518" s="12" t="s">
        <v>248</v>
      </c>
      <c r="L1518" s="12" t="s">
        <v>354</v>
      </c>
      <c r="M1518" s="12" t="s">
        <v>376</v>
      </c>
      <c r="N1518" s="13">
        <v>93.072494000000006</v>
      </c>
      <c r="O1518" s="13">
        <v>62.281840000000003</v>
      </c>
      <c r="P1518" s="13">
        <v>62.281840000000003</v>
      </c>
      <c r="Q1518" s="13">
        <v>59.500880000000002</v>
      </c>
      <c r="R1518" s="13">
        <v>60.196120000000001</v>
      </c>
      <c r="S1518" s="13">
        <v>60.196120000000001</v>
      </c>
      <c r="T1518" s="13">
        <v>60.196120000000001</v>
      </c>
      <c r="U1518" s="13">
        <v>60.196120000000001</v>
      </c>
      <c r="V1518" s="13">
        <v>60.196120000000001</v>
      </c>
      <c r="W1518" s="13">
        <v>60.196120000000001</v>
      </c>
      <c r="X1518" s="13">
        <v>60.196120000000001</v>
      </c>
      <c r="Y1518" s="30">
        <v>60.196120000000001</v>
      </c>
      <c r="Z1518" s="14">
        <v>758.70601399999998</v>
      </c>
      <c r="AA1518" s="13">
        <v>60.196120000000001</v>
      </c>
      <c r="AB1518" s="13">
        <v>60.196120000000001</v>
      </c>
      <c r="AC1518" s="42">
        <f t="shared" si="93"/>
        <v>120.39224</v>
      </c>
      <c r="AD1518" s="42">
        <f t="shared" si="94"/>
        <v>-32.876374000000006</v>
      </c>
      <c r="AE1518" s="42">
        <f t="shared" si="95"/>
        <v>-2.085720000000002</v>
      </c>
      <c r="AF1518" s="42">
        <f t="shared" si="96"/>
        <v>-34.962094000000008</v>
      </c>
    </row>
    <row r="1519" spans="1:32" hidden="1" x14ac:dyDescent="0.15">
      <c r="A1519" s="12" t="s">
        <v>3962</v>
      </c>
      <c r="B1519" s="12">
        <v>57</v>
      </c>
      <c r="C1519" s="12" t="s">
        <v>647</v>
      </c>
      <c r="D1519" s="12" t="s">
        <v>6</v>
      </c>
      <c r="E1519" s="12" t="s">
        <v>6</v>
      </c>
      <c r="F1519" s="12" t="s">
        <v>352</v>
      </c>
      <c r="G1519" s="12" t="s">
        <v>1596</v>
      </c>
      <c r="H1519" s="12" t="s">
        <v>404</v>
      </c>
      <c r="I1519" s="12" t="s">
        <v>404</v>
      </c>
      <c r="J1519" s="12" t="s">
        <v>1597</v>
      </c>
      <c r="K1519" s="12" t="s">
        <v>182</v>
      </c>
      <c r="L1519" s="12" t="s">
        <v>478</v>
      </c>
      <c r="M1519" s="12" t="s">
        <v>376</v>
      </c>
      <c r="N1519" s="13">
        <v>4.4000000000000004</v>
      </c>
      <c r="O1519" s="13">
        <v>4.4000000000000004</v>
      </c>
      <c r="P1519" s="13">
        <v>4.4000000000000004</v>
      </c>
      <c r="Q1519" s="13">
        <v>4.4000000000000004</v>
      </c>
      <c r="R1519" s="13">
        <v>4.4000000000000004</v>
      </c>
      <c r="S1519" s="13">
        <v>4.4000000000000004</v>
      </c>
      <c r="T1519" s="13">
        <v>4.4000000000000004</v>
      </c>
      <c r="U1519" s="13">
        <v>4.4000000000000004</v>
      </c>
      <c r="V1519" s="13">
        <v>4.4000000000000004</v>
      </c>
      <c r="W1519" s="13">
        <v>4.4000000000000004</v>
      </c>
      <c r="X1519" s="13">
        <v>4.4000000000000004</v>
      </c>
      <c r="Y1519" s="30">
        <v>4.4000000000000004</v>
      </c>
      <c r="Z1519" s="14">
        <v>52.8</v>
      </c>
      <c r="AA1519" s="13">
        <v>4.4000000000000004</v>
      </c>
      <c r="AB1519" s="13">
        <v>4.4000000000000004</v>
      </c>
      <c r="AC1519" s="42">
        <f t="shared" si="93"/>
        <v>8.8000000000000007</v>
      </c>
      <c r="AD1519" s="42">
        <f t="shared" si="94"/>
        <v>0</v>
      </c>
      <c r="AE1519" s="42">
        <f t="shared" si="95"/>
        <v>0</v>
      </c>
      <c r="AF1519" s="42">
        <f t="shared" si="96"/>
        <v>0</v>
      </c>
    </row>
    <row r="1520" spans="1:32" hidden="1" x14ac:dyDescent="0.15">
      <c r="A1520" s="12" t="s">
        <v>3963</v>
      </c>
      <c r="B1520" s="12">
        <v>57</v>
      </c>
      <c r="C1520" s="12" t="s">
        <v>647</v>
      </c>
      <c r="D1520" s="12" t="s">
        <v>6</v>
      </c>
      <c r="E1520" s="12" t="s">
        <v>6</v>
      </c>
      <c r="F1520" s="12" t="s">
        <v>352</v>
      </c>
      <c r="G1520" s="12" t="s">
        <v>3964</v>
      </c>
      <c r="H1520" s="12" t="s">
        <v>490</v>
      </c>
      <c r="I1520" s="12" t="s">
        <v>375</v>
      </c>
      <c r="J1520" s="12" t="s">
        <v>971</v>
      </c>
      <c r="K1520" s="12" t="s">
        <v>972</v>
      </c>
      <c r="L1520" s="12" t="s">
        <v>712</v>
      </c>
      <c r="M1520" s="12" t="s">
        <v>376</v>
      </c>
      <c r="N1520" s="13">
        <v>3.1630500000000001</v>
      </c>
      <c r="O1520" s="13">
        <v>3.1630500000000001</v>
      </c>
      <c r="P1520" s="13">
        <v>3.1630500000000001</v>
      </c>
      <c r="Q1520" s="13">
        <v>3.1630500000000001</v>
      </c>
      <c r="R1520" s="13">
        <v>3.1630500000000001</v>
      </c>
      <c r="S1520" s="13">
        <v>3.1630500000000001</v>
      </c>
      <c r="T1520" s="13">
        <v>3.1630500000000001</v>
      </c>
      <c r="U1520" s="13">
        <v>3.1630500000000001</v>
      </c>
      <c r="V1520" s="13">
        <v>3.1630500000000001</v>
      </c>
      <c r="W1520" s="13">
        <v>3.1630500000000001</v>
      </c>
      <c r="X1520" s="13">
        <v>3.1630500000000001</v>
      </c>
      <c r="Y1520" s="30">
        <v>3.1630500000000001</v>
      </c>
      <c r="Z1520" s="14">
        <v>37.956600000000002</v>
      </c>
      <c r="AA1520" s="13">
        <v>3.1630500000000001</v>
      </c>
      <c r="AB1520" s="13">
        <v>3.1630500000000001</v>
      </c>
      <c r="AC1520" s="42">
        <f t="shared" si="93"/>
        <v>6.3261000000000003</v>
      </c>
      <c r="AD1520" s="42">
        <f t="shared" si="94"/>
        <v>0</v>
      </c>
      <c r="AE1520" s="42">
        <f t="shared" si="95"/>
        <v>0</v>
      </c>
      <c r="AF1520" s="42">
        <f t="shared" si="96"/>
        <v>0</v>
      </c>
    </row>
    <row r="1521" spans="1:32" hidden="1" x14ac:dyDescent="0.15">
      <c r="A1521" s="12" t="s">
        <v>3965</v>
      </c>
      <c r="B1521" s="12">
        <v>57</v>
      </c>
      <c r="C1521" s="12" t="s">
        <v>647</v>
      </c>
      <c r="D1521" s="12" t="s">
        <v>6</v>
      </c>
      <c r="E1521" s="12" t="s">
        <v>6</v>
      </c>
      <c r="F1521" s="12" t="s">
        <v>352</v>
      </c>
      <c r="G1521" s="12" t="s">
        <v>3966</v>
      </c>
      <c r="H1521" s="12" t="s">
        <v>355</v>
      </c>
      <c r="I1521" s="12" t="s">
        <v>355</v>
      </c>
      <c r="J1521" s="12" t="s">
        <v>3967</v>
      </c>
      <c r="K1521" s="12" t="s">
        <v>1181</v>
      </c>
      <c r="L1521" s="12" t="s">
        <v>1065</v>
      </c>
      <c r="M1521" s="12" t="s">
        <v>376</v>
      </c>
      <c r="N1521" s="13">
        <v>9.6606000000000005</v>
      </c>
      <c r="O1521" s="13">
        <v>9.6606000000000005</v>
      </c>
      <c r="P1521" s="13">
        <v>9.6606000000000005</v>
      </c>
      <c r="Q1521" s="13">
        <v>9.6606000000000005</v>
      </c>
      <c r="R1521" s="13">
        <v>9.6606000000000005</v>
      </c>
      <c r="S1521" s="13">
        <v>9.6606000000000005</v>
      </c>
      <c r="T1521" s="13">
        <v>4.5082800000000001</v>
      </c>
      <c r="U1521" s="13">
        <v>0</v>
      </c>
      <c r="V1521" s="13">
        <v>0</v>
      </c>
      <c r="W1521" s="13">
        <v>0</v>
      </c>
      <c r="X1521" s="13">
        <v>0</v>
      </c>
      <c r="Y1521" s="30">
        <v>0</v>
      </c>
      <c r="Z1521" s="14">
        <v>62.471879999999999</v>
      </c>
      <c r="AA1521" s="13">
        <v>0</v>
      </c>
      <c r="AB1521" s="13">
        <v>0</v>
      </c>
      <c r="AC1521" s="42">
        <f t="shared" si="93"/>
        <v>0</v>
      </c>
      <c r="AD1521" s="42">
        <f t="shared" si="94"/>
        <v>-9.6606000000000005</v>
      </c>
      <c r="AE1521" s="42">
        <f t="shared" si="95"/>
        <v>-9.6606000000000005</v>
      </c>
      <c r="AF1521" s="42">
        <f t="shared" si="96"/>
        <v>-19.321200000000001</v>
      </c>
    </row>
    <row r="1522" spans="1:32" hidden="1" x14ac:dyDescent="0.15">
      <c r="A1522" s="12" t="s">
        <v>3968</v>
      </c>
      <c r="B1522" s="12">
        <v>57</v>
      </c>
      <c r="C1522" s="12" t="s">
        <v>647</v>
      </c>
      <c r="D1522" s="12" t="s">
        <v>6</v>
      </c>
      <c r="E1522" s="12" t="s">
        <v>6</v>
      </c>
      <c r="F1522" s="12" t="s">
        <v>352</v>
      </c>
      <c r="G1522" s="12" t="s">
        <v>3969</v>
      </c>
      <c r="H1522" s="12" t="s">
        <v>490</v>
      </c>
      <c r="I1522" s="12" t="s">
        <v>375</v>
      </c>
      <c r="J1522" s="12" t="s">
        <v>723</v>
      </c>
      <c r="K1522" s="12" t="s">
        <v>723</v>
      </c>
      <c r="L1522" s="12" t="s">
        <v>489</v>
      </c>
      <c r="M1522" s="12" t="s">
        <v>358</v>
      </c>
      <c r="N1522" s="13">
        <v>2.6739999999999999</v>
      </c>
      <c r="O1522" s="13">
        <v>2.6739999999999999</v>
      </c>
      <c r="P1522" s="13">
        <v>2.6739999999999999</v>
      </c>
      <c r="Q1522" s="13">
        <v>2.6739999999999999</v>
      </c>
      <c r="R1522" s="13">
        <v>2.6739999999999999</v>
      </c>
      <c r="S1522" s="13">
        <v>2.6739999999999999</v>
      </c>
      <c r="T1522" s="13">
        <v>2.6739999999999999</v>
      </c>
      <c r="U1522" s="13">
        <v>2.6739999999999999</v>
      </c>
      <c r="V1522" s="13">
        <v>2.6739999999999999</v>
      </c>
      <c r="W1522" s="13">
        <v>2.6739999999999999</v>
      </c>
      <c r="X1522" s="13">
        <v>2.6739999999999999</v>
      </c>
      <c r="Y1522" s="30">
        <v>2.6739999999999999</v>
      </c>
      <c r="Z1522" s="14">
        <v>32.088000000000001</v>
      </c>
      <c r="AA1522" s="13">
        <v>2.6739999999999999</v>
      </c>
      <c r="AB1522" s="13">
        <v>2.6739999999999999</v>
      </c>
      <c r="AC1522" s="42">
        <f t="shared" si="93"/>
        <v>5.3479999999999999</v>
      </c>
      <c r="AD1522" s="42">
        <f t="shared" si="94"/>
        <v>0</v>
      </c>
      <c r="AE1522" s="42">
        <f t="shared" si="95"/>
        <v>0</v>
      </c>
      <c r="AF1522" s="42">
        <f t="shared" si="96"/>
        <v>0</v>
      </c>
    </row>
    <row r="1523" spans="1:32" hidden="1" x14ac:dyDescent="0.15">
      <c r="A1523" s="12" t="s">
        <v>3970</v>
      </c>
      <c r="B1523" s="12">
        <v>57</v>
      </c>
      <c r="C1523" s="12" t="s">
        <v>647</v>
      </c>
      <c r="D1523" s="12" t="s">
        <v>6</v>
      </c>
      <c r="E1523" s="12" t="s">
        <v>6</v>
      </c>
      <c r="F1523" s="12" t="s">
        <v>352</v>
      </c>
      <c r="G1523" s="12" t="s">
        <v>3971</v>
      </c>
      <c r="H1523" s="12" t="s">
        <v>490</v>
      </c>
      <c r="I1523" s="12" t="s">
        <v>375</v>
      </c>
      <c r="J1523" s="12" t="s">
        <v>246</v>
      </c>
      <c r="K1523" s="12" t="s">
        <v>246</v>
      </c>
      <c r="L1523" s="12" t="s">
        <v>489</v>
      </c>
      <c r="M1523" s="12" t="s">
        <v>376</v>
      </c>
      <c r="N1523" s="13">
        <v>10.9998</v>
      </c>
      <c r="O1523" s="13">
        <v>10.9998</v>
      </c>
      <c r="P1523" s="13">
        <v>10.9998</v>
      </c>
      <c r="Q1523" s="13">
        <v>10.9998</v>
      </c>
      <c r="R1523" s="13">
        <v>10.9998</v>
      </c>
      <c r="S1523" s="13">
        <v>10.9998</v>
      </c>
      <c r="T1523" s="13">
        <v>10.9998</v>
      </c>
      <c r="U1523" s="13">
        <v>10.9998</v>
      </c>
      <c r="V1523" s="13">
        <v>10.9998</v>
      </c>
      <c r="W1523" s="13">
        <v>10.9998</v>
      </c>
      <c r="X1523" s="13">
        <v>10.9998</v>
      </c>
      <c r="Y1523" s="30">
        <v>10.9998</v>
      </c>
      <c r="Z1523" s="14">
        <v>131.99760000000001</v>
      </c>
      <c r="AA1523" s="13">
        <v>10.9998</v>
      </c>
      <c r="AB1523" s="13">
        <v>10.9998</v>
      </c>
      <c r="AC1523" s="42">
        <f t="shared" si="93"/>
        <v>21.999600000000001</v>
      </c>
      <c r="AD1523" s="42">
        <f t="shared" si="94"/>
        <v>0</v>
      </c>
      <c r="AE1523" s="42">
        <f t="shared" si="95"/>
        <v>0</v>
      </c>
      <c r="AF1523" s="42">
        <f t="shared" si="96"/>
        <v>0</v>
      </c>
    </row>
    <row r="1524" spans="1:32" hidden="1" x14ac:dyDescent="0.15">
      <c r="A1524" s="12" t="s">
        <v>3972</v>
      </c>
      <c r="B1524" s="12">
        <v>57</v>
      </c>
      <c r="C1524" s="12" t="s">
        <v>647</v>
      </c>
      <c r="D1524" s="12" t="s">
        <v>6</v>
      </c>
      <c r="E1524" s="12" t="s">
        <v>6</v>
      </c>
      <c r="F1524" s="12" t="s">
        <v>352</v>
      </c>
      <c r="G1524" s="12" t="s">
        <v>3973</v>
      </c>
      <c r="H1524" s="12" t="s">
        <v>490</v>
      </c>
      <c r="I1524" s="12" t="s">
        <v>375</v>
      </c>
      <c r="J1524" s="12" t="s">
        <v>2750</v>
      </c>
      <c r="K1524" s="12" t="s">
        <v>2750</v>
      </c>
      <c r="L1524" s="12" t="s">
        <v>489</v>
      </c>
      <c r="M1524" s="12" t="s">
        <v>376</v>
      </c>
      <c r="N1524" s="13">
        <v>2.6739999999999999</v>
      </c>
      <c r="O1524" s="13">
        <v>2.6739999999999999</v>
      </c>
      <c r="P1524" s="13">
        <v>2.6739999999999999</v>
      </c>
      <c r="Q1524" s="13">
        <v>2.6739999999999999</v>
      </c>
      <c r="R1524" s="13">
        <v>2.6739999999999999</v>
      </c>
      <c r="S1524" s="13">
        <v>2.6739999999999999</v>
      </c>
      <c r="T1524" s="13">
        <v>2.6739999999999999</v>
      </c>
      <c r="U1524" s="13">
        <v>2.6739999999999999</v>
      </c>
      <c r="V1524" s="13">
        <v>2.6739999999999999</v>
      </c>
      <c r="W1524" s="13">
        <v>2.6739999999999999</v>
      </c>
      <c r="X1524" s="13">
        <v>2.6739999999999999</v>
      </c>
      <c r="Y1524" s="30">
        <v>2.6739999999999999</v>
      </c>
      <c r="Z1524" s="14">
        <v>32.088000000000001</v>
      </c>
      <c r="AA1524" s="13">
        <v>2.6739999999999999</v>
      </c>
      <c r="AB1524" s="13">
        <v>2.6739999999999999</v>
      </c>
      <c r="AC1524" s="42">
        <f t="shared" si="93"/>
        <v>5.3479999999999999</v>
      </c>
      <c r="AD1524" s="42">
        <f t="shared" si="94"/>
        <v>0</v>
      </c>
      <c r="AE1524" s="42">
        <f t="shared" si="95"/>
        <v>0</v>
      </c>
      <c r="AF1524" s="42">
        <f t="shared" si="96"/>
        <v>0</v>
      </c>
    </row>
    <row r="1525" spans="1:32" hidden="1" x14ac:dyDescent="0.15">
      <c r="A1525" s="12" t="s">
        <v>3974</v>
      </c>
      <c r="B1525" s="12">
        <v>57</v>
      </c>
      <c r="C1525" s="12" t="s">
        <v>647</v>
      </c>
      <c r="D1525" s="12" t="s">
        <v>6</v>
      </c>
      <c r="E1525" s="12" t="s">
        <v>6</v>
      </c>
      <c r="F1525" s="12" t="s">
        <v>352</v>
      </c>
      <c r="G1525" s="12" t="s">
        <v>3975</v>
      </c>
      <c r="H1525" s="12" t="s">
        <v>355</v>
      </c>
      <c r="I1525" s="12" t="s">
        <v>355</v>
      </c>
      <c r="J1525" s="12" t="s">
        <v>248</v>
      </c>
      <c r="K1525" s="12" t="s">
        <v>248</v>
      </c>
      <c r="L1525" s="12" t="s">
        <v>354</v>
      </c>
      <c r="M1525" s="12" t="s">
        <v>376</v>
      </c>
      <c r="N1525" s="13">
        <v>1.31026</v>
      </c>
      <c r="O1525" s="13">
        <v>1.31026</v>
      </c>
      <c r="P1525" s="13">
        <v>1.31026</v>
      </c>
      <c r="Q1525" s="13">
        <v>1.31026</v>
      </c>
      <c r="R1525" s="13">
        <v>1.31026</v>
      </c>
      <c r="S1525" s="13">
        <v>1.31026</v>
      </c>
      <c r="T1525" s="13">
        <v>1.31026</v>
      </c>
      <c r="U1525" s="13">
        <v>1.31026</v>
      </c>
      <c r="V1525" s="13">
        <v>1.31026</v>
      </c>
      <c r="W1525" s="13">
        <v>1.31026</v>
      </c>
      <c r="X1525" s="13">
        <v>1.31026</v>
      </c>
      <c r="Y1525" s="30">
        <v>1.31026</v>
      </c>
      <c r="Z1525" s="14">
        <v>15.72312</v>
      </c>
      <c r="AA1525" s="13">
        <v>1.31026</v>
      </c>
      <c r="AB1525" s="13">
        <v>1.31026</v>
      </c>
      <c r="AC1525" s="42">
        <f t="shared" si="93"/>
        <v>2.62052</v>
      </c>
      <c r="AD1525" s="42">
        <f t="shared" si="94"/>
        <v>0</v>
      </c>
      <c r="AE1525" s="42">
        <f t="shared" si="95"/>
        <v>0</v>
      </c>
      <c r="AF1525" s="42">
        <f t="shared" si="96"/>
        <v>0</v>
      </c>
    </row>
    <row r="1526" spans="1:32" hidden="1" x14ac:dyDescent="0.15">
      <c r="A1526" s="12" t="s">
        <v>3976</v>
      </c>
      <c r="B1526" s="12">
        <v>57</v>
      </c>
      <c r="C1526" s="12" t="s">
        <v>647</v>
      </c>
      <c r="D1526" s="12" t="s">
        <v>6</v>
      </c>
      <c r="E1526" s="12" t="s">
        <v>6</v>
      </c>
      <c r="F1526" s="12" t="s">
        <v>352</v>
      </c>
      <c r="G1526" s="12" t="s">
        <v>3977</v>
      </c>
      <c r="H1526" s="12" t="s">
        <v>374</v>
      </c>
      <c r="I1526" s="12" t="s">
        <v>375</v>
      </c>
      <c r="J1526" s="12" t="s">
        <v>642</v>
      </c>
      <c r="K1526" s="12" t="s">
        <v>642</v>
      </c>
      <c r="L1526" s="12" t="s">
        <v>415</v>
      </c>
      <c r="M1526" s="12" t="s">
        <v>358</v>
      </c>
      <c r="N1526" s="13">
        <v>1.4706999999999999</v>
      </c>
      <c r="O1526" s="13">
        <v>1.4706999999999999</v>
      </c>
      <c r="P1526" s="13">
        <v>1.4706999999999999</v>
      </c>
      <c r="Q1526" s="13">
        <v>1.4706999999999999</v>
      </c>
      <c r="R1526" s="13">
        <v>1.4706999999999999</v>
      </c>
      <c r="S1526" s="13">
        <v>1.4706999999999999</v>
      </c>
      <c r="T1526" s="13">
        <v>1.4706999999999999</v>
      </c>
      <c r="U1526" s="13">
        <v>1.4706999999999999</v>
      </c>
      <c r="V1526" s="13">
        <v>1.4706999999999999</v>
      </c>
      <c r="W1526" s="13">
        <v>1.4706999999999999</v>
      </c>
      <c r="X1526" s="13">
        <v>1.4706999999999999</v>
      </c>
      <c r="Y1526" s="30">
        <v>1.4706999999999999</v>
      </c>
      <c r="Z1526" s="14">
        <v>17.648399999999999</v>
      </c>
      <c r="AA1526" s="13">
        <v>1.4706999999999999</v>
      </c>
      <c r="AB1526" s="13">
        <v>1.4706999999999999</v>
      </c>
      <c r="AC1526" s="42">
        <f t="shared" si="93"/>
        <v>2.9413999999999998</v>
      </c>
      <c r="AD1526" s="42">
        <f t="shared" si="94"/>
        <v>0</v>
      </c>
      <c r="AE1526" s="42">
        <f t="shared" si="95"/>
        <v>0</v>
      </c>
      <c r="AF1526" s="42">
        <f t="shared" si="96"/>
        <v>0</v>
      </c>
    </row>
    <row r="1527" spans="1:32" hidden="1" x14ac:dyDescent="0.15">
      <c r="A1527" s="12" t="s">
        <v>3978</v>
      </c>
      <c r="B1527" s="12">
        <v>57</v>
      </c>
      <c r="C1527" s="12" t="s">
        <v>647</v>
      </c>
      <c r="D1527" s="12" t="s">
        <v>6</v>
      </c>
      <c r="E1527" s="12" t="s">
        <v>6</v>
      </c>
      <c r="F1527" s="12" t="s">
        <v>352</v>
      </c>
      <c r="G1527" s="12" t="s">
        <v>3979</v>
      </c>
      <c r="H1527" s="12" t="s">
        <v>355</v>
      </c>
      <c r="I1527" s="12" t="s">
        <v>355</v>
      </c>
      <c r="J1527" s="12" t="s">
        <v>599</v>
      </c>
      <c r="K1527" s="12" t="s">
        <v>599</v>
      </c>
      <c r="L1527" s="12" t="s">
        <v>354</v>
      </c>
      <c r="M1527" s="12" t="s">
        <v>376</v>
      </c>
      <c r="N1527" s="13">
        <v>4.9240000000000004</v>
      </c>
      <c r="O1527" s="13">
        <v>4.9240000000000004</v>
      </c>
      <c r="P1527" s="13">
        <v>4.9240000000000004</v>
      </c>
      <c r="Q1527" s="13">
        <v>4.9240000000000004</v>
      </c>
      <c r="R1527" s="13">
        <v>4.9240000000000004</v>
      </c>
      <c r="S1527" s="13">
        <v>4.9240000000000004</v>
      </c>
      <c r="T1527" s="13">
        <v>4.9240000000000004</v>
      </c>
      <c r="U1527" s="13">
        <v>4.9240000000000004</v>
      </c>
      <c r="V1527" s="13">
        <v>4.9240000000000004</v>
      </c>
      <c r="W1527" s="13">
        <v>4.9240000000000004</v>
      </c>
      <c r="X1527" s="13">
        <v>4.9240000000000004</v>
      </c>
      <c r="Y1527" s="30">
        <v>4.9240000000000004</v>
      </c>
      <c r="Z1527" s="14">
        <v>59.088000000000001</v>
      </c>
      <c r="AA1527" s="13">
        <v>4.9240000000000004</v>
      </c>
      <c r="AB1527" s="13">
        <v>4.9240000000000004</v>
      </c>
      <c r="AC1527" s="42">
        <f t="shared" si="93"/>
        <v>9.8480000000000008</v>
      </c>
      <c r="AD1527" s="42">
        <f t="shared" si="94"/>
        <v>0</v>
      </c>
      <c r="AE1527" s="42">
        <f t="shared" si="95"/>
        <v>0</v>
      </c>
      <c r="AF1527" s="42">
        <f t="shared" si="96"/>
        <v>0</v>
      </c>
    </row>
    <row r="1528" spans="1:32" hidden="1" x14ac:dyDescent="0.15">
      <c r="A1528" s="12" t="s">
        <v>3980</v>
      </c>
      <c r="B1528" s="12">
        <v>57</v>
      </c>
      <c r="C1528" s="12" t="s">
        <v>647</v>
      </c>
      <c r="D1528" s="12" t="s">
        <v>6</v>
      </c>
      <c r="E1528" s="12" t="s">
        <v>6</v>
      </c>
      <c r="F1528" s="12" t="s">
        <v>352</v>
      </c>
      <c r="G1528" s="12" t="s">
        <v>3981</v>
      </c>
      <c r="H1528" s="12" t="s">
        <v>355</v>
      </c>
      <c r="I1528" s="12" t="s">
        <v>355</v>
      </c>
      <c r="J1528" s="12" t="s">
        <v>1391</v>
      </c>
      <c r="K1528" s="12" t="s">
        <v>248</v>
      </c>
      <c r="L1528" s="12" t="s">
        <v>354</v>
      </c>
      <c r="M1528" s="12" t="s">
        <v>376</v>
      </c>
      <c r="N1528" s="13">
        <v>35.377336</v>
      </c>
      <c r="O1528" s="13">
        <v>39.616537999999998</v>
      </c>
      <c r="P1528" s="13">
        <v>39.616537999999998</v>
      </c>
      <c r="Q1528" s="13">
        <v>39.616537999999998</v>
      </c>
      <c r="R1528" s="13">
        <v>39.616537999999998</v>
      </c>
      <c r="S1528" s="13">
        <v>39.616537999999998</v>
      </c>
      <c r="T1528" s="13">
        <v>39.616537999999998</v>
      </c>
      <c r="U1528" s="13">
        <v>39.616537999999998</v>
      </c>
      <c r="V1528" s="13">
        <v>39.616537999999998</v>
      </c>
      <c r="W1528" s="13">
        <v>39.616537999999998</v>
      </c>
      <c r="X1528" s="13">
        <v>39.616537999999998</v>
      </c>
      <c r="Y1528" s="30">
        <v>39.616537999999998</v>
      </c>
      <c r="Z1528" s="14">
        <v>471.15925399999998</v>
      </c>
      <c r="AA1528" s="13">
        <v>39.616537999999998</v>
      </c>
      <c r="AB1528" s="13">
        <v>38.696268000000003</v>
      </c>
      <c r="AC1528" s="42">
        <f t="shared" si="93"/>
        <v>78.312805999999995</v>
      </c>
      <c r="AD1528" s="42">
        <f t="shared" si="94"/>
        <v>4.2392019999999988</v>
      </c>
      <c r="AE1528" s="42">
        <f t="shared" si="95"/>
        <v>-0.92026999999999504</v>
      </c>
      <c r="AF1528" s="42">
        <f t="shared" si="96"/>
        <v>3.3189320000000038</v>
      </c>
    </row>
    <row r="1529" spans="1:32" hidden="1" x14ac:dyDescent="0.15">
      <c r="A1529" s="12" t="s">
        <v>3982</v>
      </c>
      <c r="B1529" s="12">
        <v>57</v>
      </c>
      <c r="C1529" s="12" t="s">
        <v>647</v>
      </c>
      <c r="D1529" s="12" t="s">
        <v>6</v>
      </c>
      <c r="E1529" s="12" t="s">
        <v>6</v>
      </c>
      <c r="F1529" s="12" t="s">
        <v>352</v>
      </c>
      <c r="G1529" s="12" t="s">
        <v>648</v>
      </c>
      <c r="H1529" s="12" t="s">
        <v>374</v>
      </c>
      <c r="I1529" s="12" t="s">
        <v>375</v>
      </c>
      <c r="J1529" s="12" t="s">
        <v>649</v>
      </c>
      <c r="K1529" s="12" t="s">
        <v>649</v>
      </c>
      <c r="L1529" s="12" t="s">
        <v>373</v>
      </c>
      <c r="M1529" s="12" t="s">
        <v>358</v>
      </c>
      <c r="N1529" s="13">
        <v>24.344000000000001</v>
      </c>
      <c r="O1529" s="13">
        <v>24.344000000000001</v>
      </c>
      <c r="P1529" s="13">
        <v>24.344000000000001</v>
      </c>
      <c r="Q1529" s="13">
        <v>24.344000000000001</v>
      </c>
      <c r="R1529" s="13">
        <v>24.344000000000001</v>
      </c>
      <c r="S1529" s="13">
        <v>24.344000000000001</v>
      </c>
      <c r="T1529" s="13">
        <v>24.344000000000001</v>
      </c>
      <c r="U1529" s="13">
        <v>24.344000000000001</v>
      </c>
      <c r="V1529" s="13">
        <v>19.994</v>
      </c>
      <c r="W1529" s="13">
        <v>23.594000000000001</v>
      </c>
      <c r="X1529" s="13">
        <v>22.094000000000001</v>
      </c>
      <c r="Y1529" s="30">
        <v>22.094000000000001</v>
      </c>
      <c r="Z1529" s="14">
        <v>282.52800000000002</v>
      </c>
      <c r="AA1529" s="13">
        <v>22.094000000000001</v>
      </c>
      <c r="AB1529" s="13">
        <v>22.094000000000001</v>
      </c>
      <c r="AC1529" s="42">
        <f t="shared" si="93"/>
        <v>44.188000000000002</v>
      </c>
      <c r="AD1529" s="42">
        <f t="shared" si="94"/>
        <v>-2.25</v>
      </c>
      <c r="AE1529" s="42">
        <f t="shared" si="95"/>
        <v>-2.25</v>
      </c>
      <c r="AF1529" s="42">
        <f t="shared" si="96"/>
        <v>-4.5</v>
      </c>
    </row>
    <row r="1530" spans="1:32" hidden="1" x14ac:dyDescent="0.15">
      <c r="A1530" s="12" t="s">
        <v>3983</v>
      </c>
      <c r="B1530" s="12">
        <v>57</v>
      </c>
      <c r="C1530" s="12" t="s">
        <v>647</v>
      </c>
      <c r="D1530" s="12" t="s">
        <v>6</v>
      </c>
      <c r="E1530" s="12" t="s">
        <v>6</v>
      </c>
      <c r="F1530" s="12" t="s">
        <v>352</v>
      </c>
      <c r="G1530" s="12" t="s">
        <v>3984</v>
      </c>
      <c r="H1530" s="12" t="s">
        <v>355</v>
      </c>
      <c r="I1530" s="12" t="s">
        <v>355</v>
      </c>
      <c r="J1530" s="12" t="s">
        <v>3063</v>
      </c>
      <c r="K1530" s="12" t="s">
        <v>248</v>
      </c>
      <c r="L1530" s="12" t="s">
        <v>354</v>
      </c>
      <c r="M1530" s="12" t="s">
        <v>376</v>
      </c>
      <c r="N1530" s="13">
        <v>5.4957269999999996</v>
      </c>
      <c r="O1530" s="13">
        <v>5.4957269999999996</v>
      </c>
      <c r="P1530" s="13">
        <v>5.4957269999999996</v>
      </c>
      <c r="Q1530" s="13">
        <v>5.4957269999999996</v>
      </c>
      <c r="R1530" s="13">
        <v>5.4957269999999996</v>
      </c>
      <c r="S1530" s="13">
        <v>5.4957269999999996</v>
      </c>
      <c r="T1530" s="13">
        <v>5.4957269999999996</v>
      </c>
      <c r="U1530" s="13">
        <v>5.4957269999999996</v>
      </c>
      <c r="V1530" s="13">
        <v>5.4957269999999996</v>
      </c>
      <c r="W1530" s="13">
        <v>5.4957269999999996</v>
      </c>
      <c r="X1530" s="13">
        <v>5.4957269999999996</v>
      </c>
      <c r="Y1530" s="30">
        <v>5.4957269999999996</v>
      </c>
      <c r="Z1530" s="14">
        <v>65.948723999999999</v>
      </c>
      <c r="AA1530" s="13">
        <v>5.4957269999999996</v>
      </c>
      <c r="AB1530" s="13">
        <v>5.4957269999999996</v>
      </c>
      <c r="AC1530" s="42">
        <f t="shared" si="93"/>
        <v>10.991453999999999</v>
      </c>
      <c r="AD1530" s="42">
        <f t="shared" si="94"/>
        <v>0</v>
      </c>
      <c r="AE1530" s="42">
        <f t="shared" si="95"/>
        <v>0</v>
      </c>
      <c r="AF1530" s="42">
        <f t="shared" si="96"/>
        <v>0</v>
      </c>
    </row>
    <row r="1531" spans="1:32" hidden="1" x14ac:dyDescent="0.15">
      <c r="A1531" s="12" t="s">
        <v>3985</v>
      </c>
      <c r="B1531" s="12">
        <v>57</v>
      </c>
      <c r="C1531" s="12" t="s">
        <v>647</v>
      </c>
      <c r="D1531" s="12" t="s">
        <v>6</v>
      </c>
      <c r="E1531" s="12" t="s">
        <v>6</v>
      </c>
      <c r="F1531" s="12" t="s">
        <v>352</v>
      </c>
      <c r="G1531" s="12" t="s">
        <v>3986</v>
      </c>
      <c r="H1531" s="12" t="s">
        <v>374</v>
      </c>
      <c r="I1531" s="12" t="s">
        <v>375</v>
      </c>
      <c r="J1531" s="12" t="s">
        <v>2683</v>
      </c>
      <c r="K1531" s="12" t="s">
        <v>877</v>
      </c>
      <c r="L1531" s="12" t="s">
        <v>481</v>
      </c>
      <c r="M1531" s="12" t="s">
        <v>376</v>
      </c>
      <c r="N1531" s="13">
        <v>4.4078999999999997</v>
      </c>
      <c r="O1531" s="13">
        <v>4.4078999999999997</v>
      </c>
      <c r="P1531" s="13">
        <v>4.4078999999999997</v>
      </c>
      <c r="Q1531" s="13">
        <v>4.4078999999999997</v>
      </c>
      <c r="R1531" s="13">
        <v>4.4078999999999997</v>
      </c>
      <c r="S1531" s="13">
        <v>4.4078999999999997</v>
      </c>
      <c r="T1531" s="13">
        <v>4.4078999999999997</v>
      </c>
      <c r="U1531" s="13">
        <v>4.4078999999999997</v>
      </c>
      <c r="V1531" s="13">
        <v>4.4078999999999997</v>
      </c>
      <c r="W1531" s="13">
        <v>4.4078999999999997</v>
      </c>
      <c r="X1531" s="13">
        <v>4.4078999999999997</v>
      </c>
      <c r="Y1531" s="30">
        <v>4.4078999999999997</v>
      </c>
      <c r="Z1531" s="14">
        <v>52.894799999999996</v>
      </c>
      <c r="AA1531" s="13">
        <v>4.4078999999999997</v>
      </c>
      <c r="AB1531" s="13">
        <v>4.4078999999999997</v>
      </c>
      <c r="AC1531" s="42">
        <f t="shared" si="93"/>
        <v>8.8157999999999994</v>
      </c>
      <c r="AD1531" s="42">
        <f t="shared" si="94"/>
        <v>0</v>
      </c>
      <c r="AE1531" s="42">
        <f t="shared" si="95"/>
        <v>0</v>
      </c>
      <c r="AF1531" s="42">
        <f t="shared" si="96"/>
        <v>0</v>
      </c>
    </row>
    <row r="1532" spans="1:32" hidden="1" x14ac:dyDescent="0.15">
      <c r="A1532" s="12" t="s">
        <v>3987</v>
      </c>
      <c r="B1532" s="12">
        <v>57</v>
      </c>
      <c r="C1532" s="12" t="s">
        <v>647</v>
      </c>
      <c r="D1532" s="12" t="s">
        <v>6</v>
      </c>
      <c r="E1532" s="12" t="s">
        <v>6</v>
      </c>
      <c r="F1532" s="12" t="s">
        <v>352</v>
      </c>
      <c r="G1532" s="12" t="s">
        <v>3988</v>
      </c>
      <c r="H1532" s="12" t="s">
        <v>490</v>
      </c>
      <c r="I1532" s="12" t="s">
        <v>375</v>
      </c>
      <c r="J1532" s="12" t="s">
        <v>267</v>
      </c>
      <c r="K1532" s="12" t="s">
        <v>267</v>
      </c>
      <c r="L1532" s="12" t="s">
        <v>1463</v>
      </c>
      <c r="M1532" s="12" t="s">
        <v>376</v>
      </c>
      <c r="N1532" s="13">
        <v>3.0234999999999999</v>
      </c>
      <c r="O1532" s="13">
        <v>3.0234999999999999</v>
      </c>
      <c r="P1532" s="13">
        <v>3.0234999999999999</v>
      </c>
      <c r="Q1532" s="13">
        <v>3.0234999999999999</v>
      </c>
      <c r="R1532" s="13">
        <v>3.0234999999999999</v>
      </c>
      <c r="S1532" s="13">
        <v>3.0234999999999999</v>
      </c>
      <c r="T1532" s="13">
        <v>3.0234999999999999</v>
      </c>
      <c r="U1532" s="13">
        <v>4.5235000000000003</v>
      </c>
      <c r="V1532" s="13">
        <v>3.0234999999999999</v>
      </c>
      <c r="W1532" s="13">
        <v>3.0234999999999999</v>
      </c>
      <c r="X1532" s="13">
        <v>3.0234999999999999</v>
      </c>
      <c r="Y1532" s="30">
        <v>3.0234999999999999</v>
      </c>
      <c r="Z1532" s="14">
        <v>37.781999999999996</v>
      </c>
      <c r="AA1532" s="13">
        <v>3.0234999999999999</v>
      </c>
      <c r="AB1532" s="13">
        <v>3.0234999999999999</v>
      </c>
      <c r="AC1532" s="42">
        <f t="shared" si="93"/>
        <v>6.0469999999999997</v>
      </c>
      <c r="AD1532" s="42">
        <f t="shared" si="94"/>
        <v>0</v>
      </c>
      <c r="AE1532" s="42">
        <f t="shared" si="95"/>
        <v>0</v>
      </c>
      <c r="AF1532" s="42">
        <f t="shared" si="96"/>
        <v>0</v>
      </c>
    </row>
    <row r="1533" spans="1:32" hidden="1" x14ac:dyDescent="0.15">
      <c r="A1533" s="12" t="s">
        <v>3989</v>
      </c>
      <c r="B1533" s="12">
        <v>57</v>
      </c>
      <c r="C1533" s="12" t="s">
        <v>647</v>
      </c>
      <c r="D1533" s="12" t="s">
        <v>6</v>
      </c>
      <c r="E1533" s="12" t="s">
        <v>6</v>
      </c>
      <c r="F1533" s="12" t="s">
        <v>352</v>
      </c>
      <c r="G1533" s="12" t="s">
        <v>3990</v>
      </c>
      <c r="H1533" s="12" t="s">
        <v>490</v>
      </c>
      <c r="I1533" s="12" t="s">
        <v>375</v>
      </c>
      <c r="J1533" s="12" t="s">
        <v>267</v>
      </c>
      <c r="K1533" s="12" t="s">
        <v>267</v>
      </c>
      <c r="L1533" s="12" t="s">
        <v>1463</v>
      </c>
      <c r="M1533" s="12" t="s">
        <v>376</v>
      </c>
      <c r="N1533" s="13">
        <v>8.5954999999999995</v>
      </c>
      <c r="O1533" s="13">
        <v>8.5954999999999995</v>
      </c>
      <c r="P1533" s="13">
        <v>8.5954999999999995</v>
      </c>
      <c r="Q1533" s="13">
        <v>8.5954999999999995</v>
      </c>
      <c r="R1533" s="13">
        <v>8.5954999999999995</v>
      </c>
      <c r="S1533" s="13">
        <v>8.5954999999999995</v>
      </c>
      <c r="T1533" s="13">
        <v>8.5954999999999995</v>
      </c>
      <c r="U1533" s="13">
        <v>8.5954999999999995</v>
      </c>
      <c r="V1533" s="13">
        <v>8.5954999999999995</v>
      </c>
      <c r="W1533" s="13">
        <v>8.5954999999999995</v>
      </c>
      <c r="X1533" s="13">
        <v>8.5954999999999995</v>
      </c>
      <c r="Y1533" s="30">
        <v>8.5954999999999995</v>
      </c>
      <c r="Z1533" s="14">
        <v>103.146</v>
      </c>
      <c r="AA1533" s="13">
        <v>8.5954999999999995</v>
      </c>
      <c r="AB1533" s="13">
        <v>8.5954999999999995</v>
      </c>
      <c r="AC1533" s="42">
        <f t="shared" si="93"/>
        <v>17.190999999999999</v>
      </c>
      <c r="AD1533" s="42">
        <f t="shared" si="94"/>
        <v>0</v>
      </c>
      <c r="AE1533" s="42">
        <f t="shared" si="95"/>
        <v>0</v>
      </c>
      <c r="AF1533" s="42">
        <f t="shared" si="96"/>
        <v>0</v>
      </c>
    </row>
    <row r="1534" spans="1:32" hidden="1" x14ac:dyDescent="0.15">
      <c r="A1534" s="12" t="s">
        <v>3991</v>
      </c>
      <c r="B1534" s="12">
        <v>57</v>
      </c>
      <c r="C1534" s="12" t="s">
        <v>647</v>
      </c>
      <c r="D1534" s="12" t="s">
        <v>6</v>
      </c>
      <c r="E1534" s="12" t="s">
        <v>6</v>
      </c>
      <c r="F1534" s="12" t="s">
        <v>352</v>
      </c>
      <c r="G1534" s="12" t="s">
        <v>3992</v>
      </c>
      <c r="H1534" s="12" t="s">
        <v>490</v>
      </c>
      <c r="I1534" s="12" t="s">
        <v>375</v>
      </c>
      <c r="J1534" s="12" t="s">
        <v>267</v>
      </c>
      <c r="K1534" s="12" t="s">
        <v>267</v>
      </c>
      <c r="L1534" s="12" t="s">
        <v>1463</v>
      </c>
      <c r="M1534" s="12" t="s">
        <v>376</v>
      </c>
      <c r="N1534" s="13">
        <v>3.0234999999999999</v>
      </c>
      <c r="O1534" s="13">
        <v>3.0234999999999999</v>
      </c>
      <c r="P1534" s="13">
        <v>3.0234999999999999</v>
      </c>
      <c r="Q1534" s="13">
        <v>3.0234999999999999</v>
      </c>
      <c r="R1534" s="13">
        <v>3.0234999999999999</v>
      </c>
      <c r="S1534" s="13">
        <v>3.0234999999999999</v>
      </c>
      <c r="T1534" s="13">
        <v>3.0234999999999999</v>
      </c>
      <c r="U1534" s="13">
        <v>3.0234999999999999</v>
      </c>
      <c r="V1534" s="13">
        <v>3.0234999999999999</v>
      </c>
      <c r="W1534" s="13">
        <v>3.0234999999999999</v>
      </c>
      <c r="X1534" s="13">
        <v>3.0234999999999999</v>
      </c>
      <c r="Y1534" s="30">
        <v>3.0234999999999999</v>
      </c>
      <c r="Z1534" s="14">
        <v>36.281999999999996</v>
      </c>
      <c r="AA1534" s="13">
        <v>3.0234999999999999</v>
      </c>
      <c r="AB1534" s="13">
        <v>3.0234999999999999</v>
      </c>
      <c r="AC1534" s="42">
        <f t="shared" ref="AC1534:AC1597" si="97">SUM(AA1534:AB1534)</f>
        <v>6.0469999999999997</v>
      </c>
      <c r="AD1534" s="42">
        <f t="shared" si="94"/>
        <v>0</v>
      </c>
      <c r="AE1534" s="42">
        <f t="shared" si="95"/>
        <v>0</v>
      </c>
      <c r="AF1534" s="42">
        <f t="shared" si="96"/>
        <v>0</v>
      </c>
    </row>
    <row r="1535" spans="1:32" hidden="1" x14ac:dyDescent="0.15">
      <c r="A1535" s="12" t="s">
        <v>3993</v>
      </c>
      <c r="B1535" s="12">
        <v>57</v>
      </c>
      <c r="C1535" s="12" t="s">
        <v>647</v>
      </c>
      <c r="D1535" s="12" t="s">
        <v>6</v>
      </c>
      <c r="E1535" s="12" t="s">
        <v>6</v>
      </c>
      <c r="F1535" s="12" t="s">
        <v>352</v>
      </c>
      <c r="G1535" s="12" t="s">
        <v>3994</v>
      </c>
      <c r="H1535" s="12" t="s">
        <v>490</v>
      </c>
      <c r="I1535" s="12" t="s">
        <v>375</v>
      </c>
      <c r="J1535" s="12" t="s">
        <v>267</v>
      </c>
      <c r="K1535" s="12" t="s">
        <v>267</v>
      </c>
      <c r="L1535" s="12" t="s">
        <v>1463</v>
      </c>
      <c r="M1535" s="12" t="s">
        <v>376</v>
      </c>
      <c r="N1535" s="13">
        <v>3.0234999999999999</v>
      </c>
      <c r="O1535" s="13">
        <v>3.0234999999999999</v>
      </c>
      <c r="P1535" s="13">
        <v>3.0234999999999999</v>
      </c>
      <c r="Q1535" s="13">
        <v>3.0234999999999999</v>
      </c>
      <c r="R1535" s="13">
        <v>3.0234999999999999</v>
      </c>
      <c r="S1535" s="13">
        <v>3.0234999999999999</v>
      </c>
      <c r="T1535" s="13">
        <v>3.0234999999999999</v>
      </c>
      <c r="U1535" s="13">
        <v>3.0234999999999999</v>
      </c>
      <c r="V1535" s="13">
        <v>3.0234999999999999</v>
      </c>
      <c r="W1535" s="13">
        <v>3.0234999999999999</v>
      </c>
      <c r="X1535" s="13">
        <v>3.0234999999999999</v>
      </c>
      <c r="Y1535" s="30">
        <v>3.0234999999999999</v>
      </c>
      <c r="Z1535" s="14">
        <v>36.281999999999996</v>
      </c>
      <c r="AA1535" s="13">
        <v>3.0234999999999999</v>
      </c>
      <c r="AB1535" s="13">
        <v>3.0234999999999999</v>
      </c>
      <c r="AC1535" s="42">
        <f t="shared" si="97"/>
        <v>6.0469999999999997</v>
      </c>
      <c r="AD1535" s="42">
        <f t="shared" ref="AD1535:AD1598" si="98">AA1535-N1535</f>
        <v>0</v>
      </c>
      <c r="AE1535" s="42">
        <f t="shared" ref="AE1535:AE1598" si="99">AB1535-O1535</f>
        <v>0</v>
      </c>
      <c r="AF1535" s="42">
        <f t="shared" ref="AF1535:AF1598" si="100">AD1535+AE1535</f>
        <v>0</v>
      </c>
    </row>
    <row r="1536" spans="1:32" hidden="1" x14ac:dyDescent="0.15">
      <c r="A1536" s="12" t="s">
        <v>3995</v>
      </c>
      <c r="B1536" s="12">
        <v>57</v>
      </c>
      <c r="C1536" s="12" t="s">
        <v>647</v>
      </c>
      <c r="D1536" s="12" t="s">
        <v>6</v>
      </c>
      <c r="E1536" s="12" t="s">
        <v>6</v>
      </c>
      <c r="F1536" s="12" t="s">
        <v>352</v>
      </c>
      <c r="G1536" s="12" t="s">
        <v>3996</v>
      </c>
      <c r="H1536" s="12" t="s">
        <v>490</v>
      </c>
      <c r="I1536" s="12" t="s">
        <v>375</v>
      </c>
      <c r="J1536" s="12" t="s">
        <v>267</v>
      </c>
      <c r="K1536" s="12" t="s">
        <v>267</v>
      </c>
      <c r="L1536" s="12" t="s">
        <v>1463</v>
      </c>
      <c r="M1536" s="12" t="s">
        <v>376</v>
      </c>
      <c r="N1536" s="13">
        <v>3.0234999999999999</v>
      </c>
      <c r="O1536" s="13">
        <v>3.0234999999999999</v>
      </c>
      <c r="P1536" s="13">
        <v>3.0234999999999999</v>
      </c>
      <c r="Q1536" s="13">
        <v>3.0234999999999999</v>
      </c>
      <c r="R1536" s="13">
        <v>3.0234999999999999</v>
      </c>
      <c r="S1536" s="13">
        <v>3.0234999999999999</v>
      </c>
      <c r="T1536" s="13">
        <v>3.0234999999999999</v>
      </c>
      <c r="U1536" s="13">
        <v>3.0234999999999999</v>
      </c>
      <c r="V1536" s="13">
        <v>3.0234999999999999</v>
      </c>
      <c r="W1536" s="13">
        <v>3.0234999999999999</v>
      </c>
      <c r="X1536" s="13">
        <v>3.0234999999999999</v>
      </c>
      <c r="Y1536" s="30">
        <v>3.0234999999999999</v>
      </c>
      <c r="Z1536" s="14">
        <v>36.281999999999996</v>
      </c>
      <c r="AA1536" s="13">
        <v>3.0234999999999999</v>
      </c>
      <c r="AB1536" s="13">
        <v>3.0234999999999999</v>
      </c>
      <c r="AC1536" s="42">
        <f t="shared" si="97"/>
        <v>6.0469999999999997</v>
      </c>
      <c r="AD1536" s="42">
        <f t="shared" si="98"/>
        <v>0</v>
      </c>
      <c r="AE1536" s="42">
        <f t="shared" si="99"/>
        <v>0</v>
      </c>
      <c r="AF1536" s="42">
        <f t="shared" si="100"/>
        <v>0</v>
      </c>
    </row>
    <row r="1537" spans="1:32" hidden="1" x14ac:dyDescent="0.15">
      <c r="A1537" s="12" t="s">
        <v>3997</v>
      </c>
      <c r="B1537" s="12">
        <v>57</v>
      </c>
      <c r="C1537" s="12" t="s">
        <v>647</v>
      </c>
      <c r="D1537" s="12" t="s">
        <v>6</v>
      </c>
      <c r="E1537" s="12" t="s">
        <v>6</v>
      </c>
      <c r="F1537" s="12" t="s">
        <v>352</v>
      </c>
      <c r="G1537" s="12" t="s">
        <v>3998</v>
      </c>
      <c r="H1537" s="12" t="s">
        <v>490</v>
      </c>
      <c r="I1537" s="12" t="s">
        <v>375</v>
      </c>
      <c r="J1537" s="12" t="s">
        <v>267</v>
      </c>
      <c r="K1537" s="12" t="s">
        <v>267</v>
      </c>
      <c r="L1537" s="12" t="s">
        <v>1463</v>
      </c>
      <c r="M1537" s="12" t="s">
        <v>376</v>
      </c>
      <c r="N1537" s="13">
        <v>10.253883999999999</v>
      </c>
      <c r="O1537" s="13">
        <v>9.4186560000000004</v>
      </c>
      <c r="P1537" s="13">
        <v>8.8555499999999991</v>
      </c>
      <c r="Q1537" s="13">
        <v>8.8555499999999991</v>
      </c>
      <c r="R1537" s="13">
        <v>8.8555499999999991</v>
      </c>
      <c r="S1537" s="13">
        <v>8.8555499999999991</v>
      </c>
      <c r="T1537" s="13">
        <v>8.8555499999999991</v>
      </c>
      <c r="U1537" s="13">
        <v>8.8555499999999991</v>
      </c>
      <c r="V1537" s="13">
        <v>8.8555499999999991</v>
      </c>
      <c r="W1537" s="13">
        <v>8.8555499999999991</v>
      </c>
      <c r="X1537" s="13">
        <v>8.8555499999999991</v>
      </c>
      <c r="Y1537" s="30">
        <v>8.8555499999999991</v>
      </c>
      <c r="Z1537" s="14">
        <v>108.22803999999999</v>
      </c>
      <c r="AA1537" s="13">
        <v>8.8555499999999991</v>
      </c>
      <c r="AB1537" s="13">
        <v>8.8555499999999991</v>
      </c>
      <c r="AC1537" s="42">
        <f t="shared" si="97"/>
        <v>17.711099999999998</v>
      </c>
      <c r="AD1537" s="42">
        <f t="shared" si="98"/>
        <v>-1.3983340000000002</v>
      </c>
      <c r="AE1537" s="42">
        <f t="shared" si="99"/>
        <v>-0.56310600000000122</v>
      </c>
      <c r="AF1537" s="42">
        <f t="shared" si="100"/>
        <v>-1.9614400000000014</v>
      </c>
    </row>
    <row r="1538" spans="1:32" hidden="1" x14ac:dyDescent="0.15">
      <c r="A1538" s="12" t="s">
        <v>3999</v>
      </c>
      <c r="B1538" s="12">
        <v>57</v>
      </c>
      <c r="C1538" s="12" t="s">
        <v>647</v>
      </c>
      <c r="D1538" s="12" t="s">
        <v>6</v>
      </c>
      <c r="E1538" s="12" t="s">
        <v>6</v>
      </c>
      <c r="F1538" s="12" t="s">
        <v>352</v>
      </c>
      <c r="G1538" s="12" t="s">
        <v>4000</v>
      </c>
      <c r="H1538" s="12" t="s">
        <v>374</v>
      </c>
      <c r="I1538" s="12" t="s">
        <v>375</v>
      </c>
      <c r="J1538" s="12" t="s">
        <v>4001</v>
      </c>
      <c r="K1538" s="12" t="s">
        <v>217</v>
      </c>
      <c r="L1538" s="12" t="s">
        <v>415</v>
      </c>
      <c r="M1538" s="12" t="s">
        <v>376</v>
      </c>
      <c r="N1538" s="13">
        <v>2.2728999999999999</v>
      </c>
      <c r="O1538" s="13">
        <v>2.2728999999999999</v>
      </c>
      <c r="P1538" s="13">
        <v>2.2728999999999999</v>
      </c>
      <c r="Q1538" s="13">
        <v>2.2728999999999999</v>
      </c>
      <c r="R1538" s="13">
        <v>2.2728999999999999</v>
      </c>
      <c r="S1538" s="13">
        <v>2.2728999999999999</v>
      </c>
      <c r="T1538" s="13">
        <v>2.2728999999999999</v>
      </c>
      <c r="U1538" s="13">
        <v>2.2728999999999999</v>
      </c>
      <c r="V1538" s="13">
        <v>2.2728999999999999</v>
      </c>
      <c r="W1538" s="13">
        <v>2.2728999999999999</v>
      </c>
      <c r="X1538" s="13">
        <v>2.2728999999999999</v>
      </c>
      <c r="Y1538" s="30">
        <v>2.2728999999999999</v>
      </c>
      <c r="Z1538" s="14">
        <v>27.274799999999999</v>
      </c>
      <c r="AA1538" s="13">
        <v>2.2728999999999999</v>
      </c>
      <c r="AB1538" s="13">
        <v>2.2728999999999999</v>
      </c>
      <c r="AC1538" s="42">
        <f t="shared" si="97"/>
        <v>4.5457999999999998</v>
      </c>
      <c r="AD1538" s="42">
        <f t="shared" si="98"/>
        <v>0</v>
      </c>
      <c r="AE1538" s="42">
        <f t="shared" si="99"/>
        <v>0</v>
      </c>
      <c r="AF1538" s="42">
        <f t="shared" si="100"/>
        <v>0</v>
      </c>
    </row>
    <row r="1539" spans="1:32" hidden="1" x14ac:dyDescent="0.15">
      <c r="A1539" s="12" t="s">
        <v>4002</v>
      </c>
      <c r="B1539" s="12">
        <v>57</v>
      </c>
      <c r="C1539" s="12" t="s">
        <v>647</v>
      </c>
      <c r="D1539" s="12" t="s">
        <v>6</v>
      </c>
      <c r="E1539" s="12" t="s">
        <v>6</v>
      </c>
      <c r="F1539" s="12" t="s">
        <v>352</v>
      </c>
      <c r="G1539" s="12" t="s">
        <v>4003</v>
      </c>
      <c r="H1539" s="12" t="s">
        <v>490</v>
      </c>
      <c r="I1539" s="12" t="s">
        <v>375</v>
      </c>
      <c r="J1539" s="12" t="s">
        <v>217</v>
      </c>
      <c r="K1539" s="12" t="s">
        <v>217</v>
      </c>
      <c r="L1539" s="12" t="s">
        <v>1463</v>
      </c>
      <c r="M1539" s="12" t="s">
        <v>376</v>
      </c>
      <c r="N1539" s="13">
        <v>2.2728999999999999</v>
      </c>
      <c r="O1539" s="13">
        <v>2.2728999999999999</v>
      </c>
      <c r="P1539" s="13">
        <v>2.2728999999999999</v>
      </c>
      <c r="Q1539" s="13">
        <v>2.2728999999999999</v>
      </c>
      <c r="R1539" s="13">
        <v>2.2728999999999999</v>
      </c>
      <c r="S1539" s="13">
        <v>2.2728999999999999</v>
      </c>
      <c r="T1539" s="13">
        <v>2.2728999999999999</v>
      </c>
      <c r="U1539" s="13">
        <v>2.2728999999999999</v>
      </c>
      <c r="V1539" s="13">
        <v>2.2728999999999999</v>
      </c>
      <c r="W1539" s="13">
        <v>2.2728999999999999</v>
      </c>
      <c r="X1539" s="13">
        <v>2.2728999999999999</v>
      </c>
      <c r="Y1539" s="30">
        <v>2.2728999999999999</v>
      </c>
      <c r="Z1539" s="14">
        <v>27.274799999999999</v>
      </c>
      <c r="AA1539" s="13">
        <v>2.2728999999999999</v>
      </c>
      <c r="AB1539" s="13">
        <v>2.2728999999999999</v>
      </c>
      <c r="AC1539" s="42">
        <f t="shared" si="97"/>
        <v>4.5457999999999998</v>
      </c>
      <c r="AD1539" s="42">
        <f t="shared" si="98"/>
        <v>0</v>
      </c>
      <c r="AE1539" s="42">
        <f t="shared" si="99"/>
        <v>0</v>
      </c>
      <c r="AF1539" s="42">
        <f t="shared" si="100"/>
        <v>0</v>
      </c>
    </row>
    <row r="1540" spans="1:32" hidden="1" x14ac:dyDescent="0.15">
      <c r="A1540" s="12" t="s">
        <v>4004</v>
      </c>
      <c r="B1540" s="12">
        <v>57</v>
      </c>
      <c r="C1540" s="12" t="s">
        <v>647</v>
      </c>
      <c r="D1540" s="12" t="s">
        <v>6</v>
      </c>
      <c r="E1540" s="12" t="s">
        <v>6</v>
      </c>
      <c r="F1540" s="12" t="s">
        <v>352</v>
      </c>
      <c r="G1540" s="12" t="s">
        <v>4005</v>
      </c>
      <c r="H1540" s="12" t="s">
        <v>490</v>
      </c>
      <c r="I1540" s="12" t="s">
        <v>375</v>
      </c>
      <c r="J1540" s="12" t="s">
        <v>3952</v>
      </c>
      <c r="K1540" s="12" t="s">
        <v>3952</v>
      </c>
      <c r="L1540" s="12" t="s">
        <v>531</v>
      </c>
      <c r="M1540" s="12" t="s">
        <v>358</v>
      </c>
      <c r="N1540" s="13">
        <v>17.655999999999999</v>
      </c>
      <c r="O1540" s="13">
        <v>17.655999999999999</v>
      </c>
      <c r="P1540" s="13">
        <v>17.655999999999999</v>
      </c>
      <c r="Q1540" s="13">
        <v>17.655999999999999</v>
      </c>
      <c r="R1540" s="13">
        <v>17.655999999999999</v>
      </c>
      <c r="S1540" s="13">
        <v>17.655999999999999</v>
      </c>
      <c r="T1540" s="13">
        <v>17.655999999999999</v>
      </c>
      <c r="U1540" s="13">
        <v>17.655999999999999</v>
      </c>
      <c r="V1540" s="13">
        <v>17.655999999999999</v>
      </c>
      <c r="W1540" s="13">
        <v>17.655999999999999</v>
      </c>
      <c r="X1540" s="13">
        <v>17.655999999999999</v>
      </c>
      <c r="Y1540" s="30">
        <v>17.655999999999999</v>
      </c>
      <c r="Z1540" s="14">
        <v>211.87200000000001</v>
      </c>
      <c r="AA1540" s="13">
        <v>17.655999999999999</v>
      </c>
      <c r="AB1540" s="13">
        <v>17.655999999999999</v>
      </c>
      <c r="AC1540" s="42">
        <f t="shared" si="97"/>
        <v>35.311999999999998</v>
      </c>
      <c r="AD1540" s="42">
        <f t="shared" si="98"/>
        <v>0</v>
      </c>
      <c r="AE1540" s="42">
        <f t="shared" si="99"/>
        <v>0</v>
      </c>
      <c r="AF1540" s="42">
        <f t="shared" si="100"/>
        <v>0</v>
      </c>
    </row>
    <row r="1541" spans="1:32" hidden="1" x14ac:dyDescent="0.15">
      <c r="A1541" s="12" t="s">
        <v>4006</v>
      </c>
      <c r="B1541" s="12">
        <v>57</v>
      </c>
      <c r="C1541" s="12" t="s">
        <v>647</v>
      </c>
      <c r="D1541" s="12" t="s">
        <v>6</v>
      </c>
      <c r="E1541" s="12" t="s">
        <v>6</v>
      </c>
      <c r="F1541" s="12" t="s">
        <v>352</v>
      </c>
      <c r="G1541" s="12" t="s">
        <v>4007</v>
      </c>
      <c r="H1541" s="12" t="s">
        <v>355</v>
      </c>
      <c r="I1541" s="12" t="s">
        <v>355</v>
      </c>
      <c r="J1541" s="12" t="s">
        <v>599</v>
      </c>
      <c r="K1541" s="12" t="s">
        <v>599</v>
      </c>
      <c r="L1541" s="12" t="s">
        <v>354</v>
      </c>
      <c r="M1541" s="12" t="s">
        <v>376</v>
      </c>
      <c r="N1541" s="13">
        <v>2.6739999999999999</v>
      </c>
      <c r="O1541" s="13">
        <v>2.6739999999999999</v>
      </c>
      <c r="P1541" s="13">
        <v>2.6739999999999999</v>
      </c>
      <c r="Q1541" s="13">
        <v>2.6739999999999999</v>
      </c>
      <c r="R1541" s="13">
        <v>2.6739999999999999</v>
      </c>
      <c r="S1541" s="13">
        <v>2.6739999999999999</v>
      </c>
      <c r="T1541" s="13">
        <v>2.6739999999999999</v>
      </c>
      <c r="U1541" s="13">
        <v>1.1587339999999999</v>
      </c>
      <c r="V1541" s="13">
        <v>0</v>
      </c>
      <c r="W1541" s="13">
        <v>0</v>
      </c>
      <c r="X1541" s="13">
        <v>0</v>
      </c>
      <c r="Y1541" s="30">
        <v>0</v>
      </c>
      <c r="Z1541" s="14">
        <v>19.876733999999999</v>
      </c>
      <c r="AA1541" s="13">
        <v>0</v>
      </c>
      <c r="AB1541" s="13">
        <v>0</v>
      </c>
      <c r="AC1541" s="42">
        <f t="shared" si="97"/>
        <v>0</v>
      </c>
      <c r="AD1541" s="42">
        <f t="shared" si="98"/>
        <v>-2.6739999999999999</v>
      </c>
      <c r="AE1541" s="42">
        <f t="shared" si="99"/>
        <v>-2.6739999999999999</v>
      </c>
      <c r="AF1541" s="42">
        <f t="shared" si="100"/>
        <v>-5.3479999999999999</v>
      </c>
    </row>
    <row r="1542" spans="1:32" hidden="1" x14ac:dyDescent="0.15">
      <c r="A1542" s="12" t="s">
        <v>4008</v>
      </c>
      <c r="B1542" s="12">
        <v>57</v>
      </c>
      <c r="C1542" s="12" t="s">
        <v>647</v>
      </c>
      <c r="D1542" s="12" t="s">
        <v>6</v>
      </c>
      <c r="E1542" s="12" t="s">
        <v>6</v>
      </c>
      <c r="F1542" s="12" t="s">
        <v>352</v>
      </c>
      <c r="G1542" s="12" t="s">
        <v>4009</v>
      </c>
      <c r="H1542" s="12" t="s">
        <v>374</v>
      </c>
      <c r="I1542" s="12" t="s">
        <v>375</v>
      </c>
      <c r="J1542" s="12" t="s">
        <v>4010</v>
      </c>
      <c r="K1542" s="12" t="s">
        <v>513</v>
      </c>
      <c r="L1542" s="12" t="s">
        <v>389</v>
      </c>
      <c r="M1542" s="12" t="s">
        <v>358</v>
      </c>
      <c r="N1542" s="13">
        <v>2.6739999999999999</v>
      </c>
      <c r="O1542" s="13">
        <v>2.6739999999999999</v>
      </c>
      <c r="P1542" s="13">
        <v>2.6739999999999999</v>
      </c>
      <c r="Q1542" s="13">
        <v>2.6739999999999999</v>
      </c>
      <c r="R1542" s="13">
        <v>2.6739999999999999</v>
      </c>
      <c r="S1542" s="13">
        <v>2.6739999999999999</v>
      </c>
      <c r="T1542" s="13">
        <v>2.6739999999999999</v>
      </c>
      <c r="U1542" s="13">
        <v>2.6739999999999999</v>
      </c>
      <c r="V1542" s="13">
        <v>2.6739999999999999</v>
      </c>
      <c r="W1542" s="13">
        <v>2.6739999999999999</v>
      </c>
      <c r="X1542" s="13">
        <v>2.6739999999999999</v>
      </c>
      <c r="Y1542" s="30">
        <v>2.6739999999999999</v>
      </c>
      <c r="Z1542" s="14">
        <v>32.088000000000001</v>
      </c>
      <c r="AA1542" s="13">
        <v>8.0220000000000002</v>
      </c>
      <c r="AB1542" s="13">
        <v>0</v>
      </c>
      <c r="AC1542" s="42">
        <f t="shared" si="97"/>
        <v>8.0220000000000002</v>
      </c>
      <c r="AD1542" s="42">
        <f t="shared" si="98"/>
        <v>5.3480000000000008</v>
      </c>
      <c r="AE1542" s="42">
        <f t="shared" si="99"/>
        <v>-2.6739999999999999</v>
      </c>
      <c r="AF1542" s="42">
        <f t="shared" si="100"/>
        <v>2.6740000000000008</v>
      </c>
    </row>
    <row r="1543" spans="1:32" hidden="1" x14ac:dyDescent="0.15">
      <c r="A1543" s="12" t="s">
        <v>4011</v>
      </c>
      <c r="B1543" s="12">
        <v>57</v>
      </c>
      <c r="C1543" s="12" t="s">
        <v>647</v>
      </c>
      <c r="D1543" s="12" t="s">
        <v>6</v>
      </c>
      <c r="E1543" s="12" t="s">
        <v>6</v>
      </c>
      <c r="F1543" s="12" t="s">
        <v>352</v>
      </c>
      <c r="G1543" s="12" t="s">
        <v>4012</v>
      </c>
      <c r="H1543" s="12" t="s">
        <v>355</v>
      </c>
      <c r="I1543" s="12" t="s">
        <v>355</v>
      </c>
      <c r="J1543" s="12" t="s">
        <v>599</v>
      </c>
      <c r="K1543" s="12" t="s">
        <v>599</v>
      </c>
      <c r="L1543" s="12" t="s">
        <v>354</v>
      </c>
      <c r="M1543" s="12" t="s">
        <v>376</v>
      </c>
      <c r="N1543" s="13">
        <v>7.4749999999999996</v>
      </c>
      <c r="O1543" s="13">
        <v>7.4749999999999996</v>
      </c>
      <c r="P1543" s="13">
        <v>7.4749999999999996</v>
      </c>
      <c r="Q1543" s="13">
        <v>7.4749999999999996</v>
      </c>
      <c r="R1543" s="13">
        <v>7.4749999999999996</v>
      </c>
      <c r="S1543" s="13">
        <v>7.4749999999999996</v>
      </c>
      <c r="T1543" s="13">
        <v>7.4749999999999996</v>
      </c>
      <c r="U1543" s="13">
        <v>7.4749999999999996</v>
      </c>
      <c r="V1543" s="13">
        <v>7.4749999999999996</v>
      </c>
      <c r="W1543" s="13">
        <v>7.4749999999999996</v>
      </c>
      <c r="X1543" s="13">
        <v>7.4749999999999996</v>
      </c>
      <c r="Y1543" s="30">
        <v>7.4749999999999996</v>
      </c>
      <c r="Z1543" s="14">
        <v>89.7</v>
      </c>
      <c r="AA1543" s="13">
        <v>7.4749999999999996</v>
      </c>
      <c r="AB1543" s="13">
        <v>7.4749999999999996</v>
      </c>
      <c r="AC1543" s="42">
        <f t="shared" si="97"/>
        <v>14.95</v>
      </c>
      <c r="AD1543" s="42">
        <f t="shared" si="98"/>
        <v>0</v>
      </c>
      <c r="AE1543" s="42">
        <f t="shared" si="99"/>
        <v>0</v>
      </c>
      <c r="AF1543" s="42">
        <f t="shared" si="100"/>
        <v>0</v>
      </c>
    </row>
    <row r="1544" spans="1:32" hidden="1" x14ac:dyDescent="0.15">
      <c r="A1544" s="12" t="s">
        <v>4013</v>
      </c>
      <c r="B1544" s="12">
        <v>57</v>
      </c>
      <c r="C1544" s="12" t="s">
        <v>647</v>
      </c>
      <c r="D1544" s="12" t="s">
        <v>6</v>
      </c>
      <c r="E1544" s="12" t="s">
        <v>6</v>
      </c>
      <c r="F1544" s="12" t="s">
        <v>352</v>
      </c>
      <c r="G1544" s="12" t="s">
        <v>4014</v>
      </c>
      <c r="H1544" s="12" t="s">
        <v>355</v>
      </c>
      <c r="I1544" s="12" t="s">
        <v>355</v>
      </c>
      <c r="J1544" s="12" t="s">
        <v>599</v>
      </c>
      <c r="K1544" s="12" t="s">
        <v>599</v>
      </c>
      <c r="L1544" s="12" t="s">
        <v>354</v>
      </c>
      <c r="M1544" s="12" t="s">
        <v>376</v>
      </c>
      <c r="N1544" s="13">
        <v>4.7679999999999998</v>
      </c>
      <c r="O1544" s="13">
        <v>4.7679999999999998</v>
      </c>
      <c r="P1544" s="13">
        <v>4.7679999999999998</v>
      </c>
      <c r="Q1544" s="13">
        <v>4.7679999999999998</v>
      </c>
      <c r="R1544" s="13">
        <v>4.7679999999999998</v>
      </c>
      <c r="S1544" s="13">
        <v>4.7679999999999998</v>
      </c>
      <c r="T1544" s="13">
        <v>4.7679999999999998</v>
      </c>
      <c r="U1544" s="13">
        <v>4.7679999999999998</v>
      </c>
      <c r="V1544" s="13">
        <v>4.7679999999999998</v>
      </c>
      <c r="W1544" s="13">
        <v>4.7679999999999998</v>
      </c>
      <c r="X1544" s="13">
        <v>4.7679999999999998</v>
      </c>
      <c r="Y1544" s="30">
        <v>4.7679999999999998</v>
      </c>
      <c r="Z1544" s="14">
        <v>57.216000000000001</v>
      </c>
      <c r="AA1544" s="13">
        <v>4.7679999999999998</v>
      </c>
      <c r="AB1544" s="13">
        <v>4.7679999999999998</v>
      </c>
      <c r="AC1544" s="42">
        <f t="shared" si="97"/>
        <v>9.5359999999999996</v>
      </c>
      <c r="AD1544" s="42">
        <f t="shared" si="98"/>
        <v>0</v>
      </c>
      <c r="AE1544" s="42">
        <f t="shared" si="99"/>
        <v>0</v>
      </c>
      <c r="AF1544" s="42">
        <f t="shared" si="100"/>
        <v>0</v>
      </c>
    </row>
    <row r="1545" spans="1:32" hidden="1" x14ac:dyDescent="0.15">
      <c r="A1545" s="12" t="s">
        <v>4015</v>
      </c>
      <c r="B1545" s="12">
        <v>57</v>
      </c>
      <c r="C1545" s="12" t="s">
        <v>647</v>
      </c>
      <c r="D1545" s="12" t="s">
        <v>6</v>
      </c>
      <c r="E1545" s="12" t="s">
        <v>6</v>
      </c>
      <c r="F1545" s="12" t="s">
        <v>352</v>
      </c>
      <c r="G1545" s="12" t="s">
        <v>4016</v>
      </c>
      <c r="H1545" s="12" t="s">
        <v>374</v>
      </c>
      <c r="I1545" s="12" t="s">
        <v>375</v>
      </c>
      <c r="J1545" s="12" t="s">
        <v>3060</v>
      </c>
      <c r="K1545" s="12" t="s">
        <v>233</v>
      </c>
      <c r="L1545" s="12" t="s">
        <v>421</v>
      </c>
      <c r="M1545" s="12" t="s">
        <v>376</v>
      </c>
      <c r="N1545" s="13">
        <v>2.3323999999999998</v>
      </c>
      <c r="O1545" s="13">
        <v>2.3323999999999998</v>
      </c>
      <c r="P1545" s="13">
        <v>2.3323999999999998</v>
      </c>
      <c r="Q1545" s="13">
        <v>2.3323999999999998</v>
      </c>
      <c r="R1545" s="13">
        <v>2.3323999999999998</v>
      </c>
      <c r="S1545" s="13">
        <v>2.3323999999999998</v>
      </c>
      <c r="T1545" s="13">
        <v>2.3323999999999998</v>
      </c>
      <c r="U1545" s="13">
        <v>2.3323999999999998</v>
      </c>
      <c r="V1545" s="13">
        <v>2.3323999999999998</v>
      </c>
      <c r="W1545" s="13">
        <v>2.3323999999999998</v>
      </c>
      <c r="X1545" s="13">
        <v>2.3323999999999998</v>
      </c>
      <c r="Y1545" s="30">
        <v>2.3323999999999998</v>
      </c>
      <c r="Z1545" s="14">
        <v>27.988800000000001</v>
      </c>
      <c r="AA1545" s="13">
        <v>2.3323999999999998</v>
      </c>
      <c r="AB1545" s="13">
        <v>2.3323999999999998</v>
      </c>
      <c r="AC1545" s="42">
        <f t="shared" si="97"/>
        <v>4.6647999999999996</v>
      </c>
      <c r="AD1545" s="42">
        <f t="shared" si="98"/>
        <v>0</v>
      </c>
      <c r="AE1545" s="42">
        <f t="shared" si="99"/>
        <v>0</v>
      </c>
      <c r="AF1545" s="42">
        <f t="shared" si="100"/>
        <v>0</v>
      </c>
    </row>
    <row r="1546" spans="1:32" hidden="1" x14ac:dyDescent="0.15">
      <c r="A1546" s="12" t="s">
        <v>4017</v>
      </c>
      <c r="B1546" s="12">
        <v>57</v>
      </c>
      <c r="C1546" s="12" t="s">
        <v>647</v>
      </c>
      <c r="D1546" s="12" t="s">
        <v>6</v>
      </c>
      <c r="E1546" s="12" t="s">
        <v>6</v>
      </c>
      <c r="F1546" s="12" t="s">
        <v>352</v>
      </c>
      <c r="G1546" s="12" t="s">
        <v>4018</v>
      </c>
      <c r="H1546" s="12" t="s">
        <v>355</v>
      </c>
      <c r="I1546" s="12" t="s">
        <v>355</v>
      </c>
      <c r="J1546" s="12" t="s">
        <v>599</v>
      </c>
      <c r="K1546" s="12" t="s">
        <v>599</v>
      </c>
      <c r="L1546" s="12" t="s">
        <v>354</v>
      </c>
      <c r="M1546" s="12" t="s">
        <v>376</v>
      </c>
      <c r="N1546" s="13">
        <v>8.4609000000000005</v>
      </c>
      <c r="O1546" s="13">
        <v>8.4609000000000005</v>
      </c>
      <c r="P1546" s="13">
        <v>8.4609000000000005</v>
      </c>
      <c r="Q1546" s="13">
        <v>8.4609000000000005</v>
      </c>
      <c r="R1546" s="13">
        <v>8.4609000000000005</v>
      </c>
      <c r="S1546" s="13">
        <v>19.25694</v>
      </c>
      <c r="T1546" s="13">
        <v>11.1568</v>
      </c>
      <c r="U1546" s="13">
        <v>11.1568</v>
      </c>
      <c r="V1546" s="13">
        <v>11.1568</v>
      </c>
      <c r="W1546" s="13">
        <v>11.1568</v>
      </c>
      <c r="X1546" s="13">
        <v>11.1568</v>
      </c>
      <c r="Y1546" s="30">
        <v>11.1568</v>
      </c>
      <c r="Z1546" s="14">
        <v>128.50224</v>
      </c>
      <c r="AA1546" s="13">
        <v>11.1568</v>
      </c>
      <c r="AB1546" s="13">
        <v>11.1568</v>
      </c>
      <c r="AC1546" s="42">
        <f t="shared" si="97"/>
        <v>22.313600000000001</v>
      </c>
      <c r="AD1546" s="42">
        <f t="shared" si="98"/>
        <v>2.6959</v>
      </c>
      <c r="AE1546" s="42">
        <f t="shared" si="99"/>
        <v>2.6959</v>
      </c>
      <c r="AF1546" s="42">
        <f t="shared" si="100"/>
        <v>5.3917999999999999</v>
      </c>
    </row>
    <row r="1547" spans="1:32" hidden="1" x14ac:dyDescent="0.15">
      <c r="A1547" s="12" t="s">
        <v>4019</v>
      </c>
      <c r="B1547" s="12">
        <v>57</v>
      </c>
      <c r="C1547" s="12" t="s">
        <v>647</v>
      </c>
      <c r="D1547" s="12" t="s">
        <v>6</v>
      </c>
      <c r="E1547" s="12" t="s">
        <v>6</v>
      </c>
      <c r="F1547" s="12" t="s">
        <v>352</v>
      </c>
      <c r="G1547" s="12" t="s">
        <v>4020</v>
      </c>
      <c r="H1547" s="12" t="s">
        <v>374</v>
      </c>
      <c r="I1547" s="12" t="s">
        <v>375</v>
      </c>
      <c r="J1547" s="12" t="s">
        <v>667</v>
      </c>
      <c r="K1547" s="12" t="s">
        <v>667</v>
      </c>
      <c r="L1547" s="12" t="s">
        <v>373</v>
      </c>
      <c r="M1547" s="12" t="s">
        <v>358</v>
      </c>
      <c r="N1547" s="13">
        <v>7.9470000000000001</v>
      </c>
      <c r="O1547" s="13">
        <v>7.9470000000000001</v>
      </c>
      <c r="P1547" s="13">
        <v>7.9470000000000001</v>
      </c>
      <c r="Q1547" s="13">
        <v>7.9470000000000001</v>
      </c>
      <c r="R1547" s="13">
        <v>7.9470000000000001</v>
      </c>
      <c r="S1547" s="13">
        <v>7.9470000000000001</v>
      </c>
      <c r="T1547" s="13">
        <v>7.9470000000000001</v>
      </c>
      <c r="U1547" s="13">
        <v>7.9470000000000001</v>
      </c>
      <c r="V1547" s="13">
        <v>7.9470000000000001</v>
      </c>
      <c r="W1547" s="13">
        <v>7.9470000000000001</v>
      </c>
      <c r="X1547" s="13">
        <v>7.9470000000000001</v>
      </c>
      <c r="Y1547" s="30">
        <v>7.9470000000000001</v>
      </c>
      <c r="Z1547" s="14">
        <v>95.364000000000004</v>
      </c>
      <c r="AA1547" s="13">
        <v>7.9470000000000001</v>
      </c>
      <c r="AB1547" s="13">
        <v>7.9470000000000001</v>
      </c>
      <c r="AC1547" s="42">
        <f t="shared" si="97"/>
        <v>15.894</v>
      </c>
      <c r="AD1547" s="42">
        <f t="shared" si="98"/>
        <v>0</v>
      </c>
      <c r="AE1547" s="42">
        <f t="shared" si="99"/>
        <v>0</v>
      </c>
      <c r="AF1547" s="42">
        <f t="shared" si="100"/>
        <v>0</v>
      </c>
    </row>
    <row r="1548" spans="1:32" hidden="1" x14ac:dyDescent="0.15">
      <c r="A1548" s="12" t="s">
        <v>4021</v>
      </c>
      <c r="B1548" s="12">
        <v>57</v>
      </c>
      <c r="C1548" s="12" t="s">
        <v>647</v>
      </c>
      <c r="D1548" s="12" t="s">
        <v>6</v>
      </c>
      <c r="E1548" s="12" t="s">
        <v>6</v>
      </c>
      <c r="F1548" s="12" t="s">
        <v>352</v>
      </c>
      <c r="G1548" s="12" t="s">
        <v>4022</v>
      </c>
      <c r="H1548" s="12" t="s">
        <v>355</v>
      </c>
      <c r="I1548" s="12" t="s">
        <v>355</v>
      </c>
      <c r="J1548" s="12" t="s">
        <v>1391</v>
      </c>
      <c r="K1548" s="12" t="s">
        <v>248</v>
      </c>
      <c r="L1548" s="12" t="s">
        <v>354</v>
      </c>
      <c r="M1548" s="12" t="s">
        <v>376</v>
      </c>
      <c r="N1548" s="13">
        <v>33.226759000000001</v>
      </c>
      <c r="O1548" s="13">
        <v>33.226759000000001</v>
      </c>
      <c r="P1548" s="13">
        <v>33.226759000000001</v>
      </c>
      <c r="Q1548" s="13">
        <v>33.226759000000001</v>
      </c>
      <c r="R1548" s="13">
        <v>33.226759000000001</v>
      </c>
      <c r="S1548" s="13">
        <v>33.226759000000001</v>
      </c>
      <c r="T1548" s="13">
        <v>33.226759000000001</v>
      </c>
      <c r="U1548" s="13">
        <v>33.226759000000001</v>
      </c>
      <c r="V1548" s="13">
        <v>34.726759000000001</v>
      </c>
      <c r="W1548" s="13">
        <v>33.226759000000001</v>
      </c>
      <c r="X1548" s="13">
        <v>33.226759000000001</v>
      </c>
      <c r="Y1548" s="30">
        <v>33.226759000000001</v>
      </c>
      <c r="Z1548" s="14">
        <v>400.22110800000002</v>
      </c>
      <c r="AA1548" s="13">
        <v>33.226759000000001</v>
      </c>
      <c r="AB1548" s="13">
        <v>33.226759000000001</v>
      </c>
      <c r="AC1548" s="42">
        <f t="shared" si="97"/>
        <v>66.453518000000003</v>
      </c>
      <c r="AD1548" s="42">
        <f t="shared" si="98"/>
        <v>0</v>
      </c>
      <c r="AE1548" s="42">
        <f t="shared" si="99"/>
        <v>0</v>
      </c>
      <c r="AF1548" s="42">
        <f t="shared" si="100"/>
        <v>0</v>
      </c>
    </row>
    <row r="1549" spans="1:32" hidden="1" x14ac:dyDescent="0.15">
      <c r="A1549" s="12" t="s">
        <v>4023</v>
      </c>
      <c r="B1549" s="12">
        <v>57</v>
      </c>
      <c r="C1549" s="12" t="s">
        <v>647</v>
      </c>
      <c r="D1549" s="12" t="s">
        <v>6</v>
      </c>
      <c r="E1549" s="12" t="s">
        <v>6</v>
      </c>
      <c r="F1549" s="12" t="s">
        <v>352</v>
      </c>
      <c r="G1549" s="12" t="s">
        <v>4024</v>
      </c>
      <c r="H1549" s="12" t="s">
        <v>355</v>
      </c>
      <c r="I1549" s="12" t="s">
        <v>355</v>
      </c>
      <c r="J1549" s="12" t="s">
        <v>1391</v>
      </c>
      <c r="K1549" s="12" t="s">
        <v>248</v>
      </c>
      <c r="L1549" s="12" t="s">
        <v>354</v>
      </c>
      <c r="M1549" s="12" t="s">
        <v>376</v>
      </c>
      <c r="N1549" s="13">
        <v>5.4320000000000004</v>
      </c>
      <c r="O1549" s="13">
        <v>5.4320000000000004</v>
      </c>
      <c r="P1549" s="13">
        <v>5.4320000000000004</v>
      </c>
      <c r="Q1549" s="13">
        <v>5.4320000000000004</v>
      </c>
      <c r="R1549" s="13">
        <v>5.4320000000000004</v>
      </c>
      <c r="S1549" s="13">
        <v>5.4320000000000004</v>
      </c>
      <c r="T1549" s="13">
        <v>5.4320000000000004</v>
      </c>
      <c r="U1549" s="13">
        <v>5.4320000000000004</v>
      </c>
      <c r="V1549" s="13">
        <v>5.4320000000000004</v>
      </c>
      <c r="W1549" s="13">
        <v>5.4320000000000004</v>
      </c>
      <c r="X1549" s="13">
        <v>5.4320000000000004</v>
      </c>
      <c r="Y1549" s="30">
        <v>5.4320000000000004</v>
      </c>
      <c r="Z1549" s="14">
        <v>65.183999999999997</v>
      </c>
      <c r="AA1549" s="13">
        <v>1.0864</v>
      </c>
      <c r="AB1549" s="13">
        <v>0</v>
      </c>
      <c r="AC1549" s="42">
        <f t="shared" si="97"/>
        <v>1.0864</v>
      </c>
      <c r="AD1549" s="42">
        <f t="shared" si="98"/>
        <v>-4.3456000000000001</v>
      </c>
      <c r="AE1549" s="42">
        <f t="shared" si="99"/>
        <v>-5.4320000000000004</v>
      </c>
      <c r="AF1549" s="42">
        <f t="shared" si="100"/>
        <v>-9.7775999999999996</v>
      </c>
    </row>
    <row r="1550" spans="1:32" hidden="1" x14ac:dyDescent="0.15">
      <c r="A1550" s="12" t="s">
        <v>4025</v>
      </c>
      <c r="B1550" s="12">
        <v>57</v>
      </c>
      <c r="C1550" s="12" t="s">
        <v>647</v>
      </c>
      <c r="D1550" s="12" t="s">
        <v>6</v>
      </c>
      <c r="E1550" s="12" t="s">
        <v>6</v>
      </c>
      <c r="F1550" s="12" t="s">
        <v>352</v>
      </c>
      <c r="G1550" s="12" t="s">
        <v>4026</v>
      </c>
      <c r="H1550" s="12" t="s">
        <v>355</v>
      </c>
      <c r="I1550" s="12" t="s">
        <v>355</v>
      </c>
      <c r="J1550" s="12" t="s">
        <v>1174</v>
      </c>
      <c r="K1550" s="12" t="s">
        <v>252</v>
      </c>
      <c r="L1550" s="12" t="s">
        <v>1110</v>
      </c>
      <c r="M1550" s="12" t="s">
        <v>376</v>
      </c>
      <c r="N1550" s="13">
        <v>7</v>
      </c>
      <c r="O1550" s="13">
        <v>7</v>
      </c>
      <c r="P1550" s="13">
        <v>7</v>
      </c>
      <c r="Q1550" s="13">
        <v>7</v>
      </c>
      <c r="R1550" s="13">
        <v>7</v>
      </c>
      <c r="S1550" s="13">
        <v>7</v>
      </c>
      <c r="T1550" s="13">
        <v>7</v>
      </c>
      <c r="U1550" s="13">
        <v>7</v>
      </c>
      <c r="V1550" s="13">
        <v>7</v>
      </c>
      <c r="W1550" s="13">
        <v>7</v>
      </c>
      <c r="X1550" s="13">
        <v>7</v>
      </c>
      <c r="Y1550" s="30">
        <v>7</v>
      </c>
      <c r="Z1550" s="14">
        <v>84</v>
      </c>
      <c r="AA1550" s="13">
        <v>7</v>
      </c>
      <c r="AB1550" s="13">
        <v>7</v>
      </c>
      <c r="AC1550" s="42">
        <f t="shared" si="97"/>
        <v>14</v>
      </c>
      <c r="AD1550" s="42">
        <f t="shared" si="98"/>
        <v>0</v>
      </c>
      <c r="AE1550" s="42">
        <f t="shared" si="99"/>
        <v>0</v>
      </c>
      <c r="AF1550" s="42">
        <f t="shared" si="100"/>
        <v>0</v>
      </c>
    </row>
    <row r="1551" spans="1:32" hidden="1" x14ac:dyDescent="0.15">
      <c r="A1551" s="12" t="s">
        <v>4027</v>
      </c>
      <c r="B1551" s="12">
        <v>57</v>
      </c>
      <c r="C1551" s="12" t="s">
        <v>647</v>
      </c>
      <c r="D1551" s="12" t="s">
        <v>6</v>
      </c>
      <c r="E1551" s="12" t="s">
        <v>6</v>
      </c>
      <c r="F1551" s="12" t="s">
        <v>352</v>
      </c>
      <c r="G1551" s="12" t="s">
        <v>4028</v>
      </c>
      <c r="H1551" s="12" t="s">
        <v>490</v>
      </c>
      <c r="I1551" s="12" t="s">
        <v>375</v>
      </c>
      <c r="J1551" s="12" t="s">
        <v>2750</v>
      </c>
      <c r="K1551" s="12" t="s">
        <v>2750</v>
      </c>
      <c r="L1551" s="12" t="s">
        <v>489</v>
      </c>
      <c r="M1551" s="12" t="s">
        <v>376</v>
      </c>
      <c r="N1551" s="13">
        <v>4.7865000000000002</v>
      </c>
      <c r="O1551" s="13">
        <v>4.7865000000000002</v>
      </c>
      <c r="P1551" s="13">
        <v>4.7865000000000002</v>
      </c>
      <c r="Q1551" s="13">
        <v>4.7865000000000002</v>
      </c>
      <c r="R1551" s="13">
        <v>4.7865000000000002</v>
      </c>
      <c r="S1551" s="13">
        <v>4.7865000000000002</v>
      </c>
      <c r="T1551" s="13">
        <v>4.7865000000000002</v>
      </c>
      <c r="U1551" s="13">
        <v>4.7865000000000002</v>
      </c>
      <c r="V1551" s="13">
        <v>4.7865000000000002</v>
      </c>
      <c r="W1551" s="13">
        <v>4.7865000000000002</v>
      </c>
      <c r="X1551" s="13">
        <v>4.7865000000000002</v>
      </c>
      <c r="Y1551" s="30">
        <v>4.7865000000000002</v>
      </c>
      <c r="Z1551" s="14">
        <v>57.438000000000002</v>
      </c>
      <c r="AA1551" s="13">
        <v>4.7865000000000002</v>
      </c>
      <c r="AB1551" s="13">
        <v>4.7865000000000002</v>
      </c>
      <c r="AC1551" s="42">
        <f t="shared" si="97"/>
        <v>9.5730000000000004</v>
      </c>
      <c r="AD1551" s="42">
        <f t="shared" si="98"/>
        <v>0</v>
      </c>
      <c r="AE1551" s="42">
        <f t="shared" si="99"/>
        <v>0</v>
      </c>
      <c r="AF1551" s="42">
        <f t="shared" si="100"/>
        <v>0</v>
      </c>
    </row>
    <row r="1552" spans="1:32" hidden="1" x14ac:dyDescent="0.15">
      <c r="A1552" s="12" t="s">
        <v>4029</v>
      </c>
      <c r="B1552" s="12">
        <v>57</v>
      </c>
      <c r="C1552" s="12" t="s">
        <v>647</v>
      </c>
      <c r="D1552" s="12" t="s">
        <v>6</v>
      </c>
      <c r="E1552" s="12" t="s">
        <v>6</v>
      </c>
      <c r="F1552" s="12" t="s">
        <v>352</v>
      </c>
      <c r="G1552" s="12" t="s">
        <v>4030</v>
      </c>
      <c r="H1552" s="12" t="s">
        <v>355</v>
      </c>
      <c r="I1552" s="12" t="s">
        <v>355</v>
      </c>
      <c r="J1552" s="12" t="s">
        <v>259</v>
      </c>
      <c r="K1552" s="12" t="s">
        <v>259</v>
      </c>
      <c r="L1552" s="12" t="s">
        <v>1110</v>
      </c>
      <c r="M1552" s="12" t="s">
        <v>376</v>
      </c>
      <c r="N1552" s="13">
        <v>6.3377999999999997</v>
      </c>
      <c r="O1552" s="13">
        <v>6.3377999999999997</v>
      </c>
      <c r="P1552" s="13">
        <v>6.3377999999999997</v>
      </c>
      <c r="Q1552" s="13">
        <v>6.3377999999999997</v>
      </c>
      <c r="R1552" s="13">
        <v>6.3377999999999997</v>
      </c>
      <c r="S1552" s="13">
        <v>6.3377999999999997</v>
      </c>
      <c r="T1552" s="13">
        <v>6.3377999999999997</v>
      </c>
      <c r="U1552" s="13">
        <v>6.3377999999999997</v>
      </c>
      <c r="V1552" s="13">
        <v>6.3377999999999997</v>
      </c>
      <c r="W1552" s="13">
        <v>6.3377999999999997</v>
      </c>
      <c r="X1552" s="13">
        <v>6.3377999999999997</v>
      </c>
      <c r="Y1552" s="30">
        <v>6.3377999999999997</v>
      </c>
      <c r="Z1552" s="14">
        <v>76.053600000000003</v>
      </c>
      <c r="AA1552" s="13">
        <v>6.3377999999999997</v>
      </c>
      <c r="AB1552" s="13">
        <v>6.3377999999999997</v>
      </c>
      <c r="AC1552" s="42">
        <f t="shared" si="97"/>
        <v>12.675599999999999</v>
      </c>
      <c r="AD1552" s="42">
        <f t="shared" si="98"/>
        <v>0</v>
      </c>
      <c r="AE1552" s="42">
        <f t="shared" si="99"/>
        <v>0</v>
      </c>
      <c r="AF1552" s="42">
        <f t="shared" si="100"/>
        <v>0</v>
      </c>
    </row>
    <row r="1553" spans="1:32" hidden="1" x14ac:dyDescent="0.15">
      <c r="A1553" s="12" t="s">
        <v>4031</v>
      </c>
      <c r="B1553" s="12">
        <v>57</v>
      </c>
      <c r="C1553" s="12" t="s">
        <v>647</v>
      </c>
      <c r="D1553" s="12" t="s">
        <v>6</v>
      </c>
      <c r="E1553" s="12" t="s">
        <v>6</v>
      </c>
      <c r="F1553" s="12" t="s">
        <v>352</v>
      </c>
      <c r="G1553" s="12" t="s">
        <v>4032</v>
      </c>
      <c r="H1553" s="12" t="s">
        <v>355</v>
      </c>
      <c r="I1553" s="12" t="s">
        <v>355</v>
      </c>
      <c r="J1553" s="12" t="s">
        <v>3063</v>
      </c>
      <c r="K1553" s="12" t="s">
        <v>248</v>
      </c>
      <c r="L1553" s="12" t="s">
        <v>354</v>
      </c>
      <c r="M1553" s="12" t="s">
        <v>376</v>
      </c>
      <c r="N1553" s="13">
        <v>7.7408000000000001</v>
      </c>
      <c r="O1553" s="13">
        <v>7.7408000000000001</v>
      </c>
      <c r="P1553" s="13">
        <v>7.7408000000000001</v>
      </c>
      <c r="Q1553" s="13">
        <v>7.7408000000000001</v>
      </c>
      <c r="R1553" s="13">
        <v>7.7408000000000001</v>
      </c>
      <c r="S1553" s="13">
        <v>7.7408000000000001</v>
      </c>
      <c r="T1553" s="13">
        <v>7.7408000000000001</v>
      </c>
      <c r="U1553" s="13">
        <v>7.7408000000000001</v>
      </c>
      <c r="V1553" s="13">
        <v>7.7408000000000001</v>
      </c>
      <c r="W1553" s="13">
        <v>7.7408000000000001</v>
      </c>
      <c r="X1553" s="13">
        <v>7.7408000000000001</v>
      </c>
      <c r="Y1553" s="30">
        <v>7.7408000000000001</v>
      </c>
      <c r="Z1553" s="14">
        <v>92.889600000000002</v>
      </c>
      <c r="AA1553" s="13">
        <v>7.7408000000000001</v>
      </c>
      <c r="AB1553" s="13">
        <v>7.7408000000000001</v>
      </c>
      <c r="AC1553" s="42">
        <f t="shared" si="97"/>
        <v>15.4816</v>
      </c>
      <c r="AD1553" s="42">
        <f t="shared" si="98"/>
        <v>0</v>
      </c>
      <c r="AE1553" s="42">
        <f t="shared" si="99"/>
        <v>0</v>
      </c>
      <c r="AF1553" s="42">
        <f t="shared" si="100"/>
        <v>0</v>
      </c>
    </row>
    <row r="1554" spans="1:32" hidden="1" x14ac:dyDescent="0.15">
      <c r="A1554" s="12" t="s">
        <v>4033</v>
      </c>
      <c r="B1554" s="12">
        <v>57</v>
      </c>
      <c r="C1554" s="12" t="s">
        <v>647</v>
      </c>
      <c r="D1554" s="12" t="s">
        <v>6</v>
      </c>
      <c r="E1554" s="12" t="s">
        <v>6</v>
      </c>
      <c r="F1554" s="12" t="s">
        <v>352</v>
      </c>
      <c r="G1554" s="12" t="s">
        <v>4034</v>
      </c>
      <c r="H1554" s="12" t="s">
        <v>355</v>
      </c>
      <c r="I1554" s="12" t="s">
        <v>355</v>
      </c>
      <c r="J1554" s="12" t="s">
        <v>1391</v>
      </c>
      <c r="K1554" s="12" t="s">
        <v>248</v>
      </c>
      <c r="L1554" s="12" t="s">
        <v>354</v>
      </c>
      <c r="M1554" s="12" t="s">
        <v>376</v>
      </c>
      <c r="N1554" s="13">
        <v>13.172800000000001</v>
      </c>
      <c r="O1554" s="13">
        <v>13.172800000000001</v>
      </c>
      <c r="P1554" s="13">
        <v>13.172800000000001</v>
      </c>
      <c r="Q1554" s="13">
        <v>13.172800000000001</v>
      </c>
      <c r="R1554" s="13">
        <v>13.172800000000001</v>
      </c>
      <c r="S1554" s="13">
        <v>13.172800000000001</v>
      </c>
      <c r="T1554" s="13">
        <v>13.172800000000001</v>
      </c>
      <c r="U1554" s="13">
        <v>13.172800000000001</v>
      </c>
      <c r="V1554" s="13">
        <v>13.172800000000001</v>
      </c>
      <c r="W1554" s="13">
        <v>13.172800000000001</v>
      </c>
      <c r="X1554" s="13">
        <v>13.172800000000001</v>
      </c>
      <c r="Y1554" s="30">
        <v>13.172800000000001</v>
      </c>
      <c r="Z1554" s="14">
        <v>158.0736</v>
      </c>
      <c r="AA1554" s="13">
        <v>13.172800000000001</v>
      </c>
      <c r="AB1554" s="13">
        <v>13.172800000000001</v>
      </c>
      <c r="AC1554" s="42">
        <f t="shared" si="97"/>
        <v>26.345600000000001</v>
      </c>
      <c r="AD1554" s="42">
        <f t="shared" si="98"/>
        <v>0</v>
      </c>
      <c r="AE1554" s="42">
        <f t="shared" si="99"/>
        <v>0</v>
      </c>
      <c r="AF1554" s="42">
        <f t="shared" si="100"/>
        <v>0</v>
      </c>
    </row>
    <row r="1555" spans="1:32" hidden="1" x14ac:dyDescent="0.15">
      <c r="A1555" s="12" t="s">
        <v>4035</v>
      </c>
      <c r="B1555" s="12">
        <v>57</v>
      </c>
      <c r="C1555" s="12" t="s">
        <v>647</v>
      </c>
      <c r="D1555" s="12" t="s">
        <v>6</v>
      </c>
      <c r="E1555" s="12" t="s">
        <v>6</v>
      </c>
      <c r="F1555" s="12" t="s">
        <v>352</v>
      </c>
      <c r="G1555" s="12" t="s">
        <v>4036</v>
      </c>
      <c r="H1555" s="12" t="s">
        <v>355</v>
      </c>
      <c r="I1555" s="12" t="s">
        <v>355</v>
      </c>
      <c r="J1555" s="12" t="s">
        <v>248</v>
      </c>
      <c r="K1555" s="12" t="s">
        <v>248</v>
      </c>
      <c r="L1555" s="12" t="s">
        <v>354</v>
      </c>
      <c r="M1555" s="12" t="s">
        <v>376</v>
      </c>
      <c r="N1555" s="13">
        <v>30.788399999999999</v>
      </c>
      <c r="O1555" s="13">
        <v>14.4208</v>
      </c>
      <c r="P1555" s="13">
        <v>14.4208</v>
      </c>
      <c r="Q1555" s="13">
        <v>14.4208</v>
      </c>
      <c r="R1555" s="13">
        <v>14.4208</v>
      </c>
      <c r="S1555" s="13">
        <v>14.4208</v>
      </c>
      <c r="T1555" s="13">
        <v>14.4208</v>
      </c>
      <c r="U1555" s="13">
        <v>14.4208</v>
      </c>
      <c r="V1555" s="13">
        <v>14.4208</v>
      </c>
      <c r="W1555" s="13">
        <v>14.4208</v>
      </c>
      <c r="X1555" s="13">
        <v>14.4208</v>
      </c>
      <c r="Y1555" s="30">
        <v>14.4208</v>
      </c>
      <c r="Z1555" s="14">
        <v>189.41720000000001</v>
      </c>
      <c r="AA1555" s="13">
        <v>14.4208</v>
      </c>
      <c r="AB1555" s="13">
        <v>14.4208</v>
      </c>
      <c r="AC1555" s="42">
        <f t="shared" si="97"/>
        <v>28.8416</v>
      </c>
      <c r="AD1555" s="42">
        <f t="shared" si="98"/>
        <v>-16.367599999999999</v>
      </c>
      <c r="AE1555" s="42">
        <f t="shared" si="99"/>
        <v>0</v>
      </c>
      <c r="AF1555" s="42">
        <f t="shared" si="100"/>
        <v>-16.367599999999999</v>
      </c>
    </row>
    <row r="1556" spans="1:32" hidden="1" x14ac:dyDescent="0.15">
      <c r="A1556" s="12" t="s">
        <v>4037</v>
      </c>
      <c r="B1556" s="12">
        <v>57</v>
      </c>
      <c r="C1556" s="12" t="s">
        <v>647</v>
      </c>
      <c r="D1556" s="12" t="s">
        <v>6</v>
      </c>
      <c r="E1556" s="12" t="s">
        <v>6</v>
      </c>
      <c r="F1556" s="12" t="s">
        <v>352</v>
      </c>
      <c r="G1556" s="12" t="s">
        <v>4038</v>
      </c>
      <c r="H1556" s="12" t="s">
        <v>490</v>
      </c>
      <c r="I1556" s="12" t="s">
        <v>375</v>
      </c>
      <c r="J1556" s="12" t="s">
        <v>3892</v>
      </c>
      <c r="K1556" s="12" t="s">
        <v>1051</v>
      </c>
      <c r="L1556" s="12" t="s">
        <v>594</v>
      </c>
      <c r="M1556" s="12" t="s">
        <v>376</v>
      </c>
      <c r="N1556" s="13">
        <v>4.2859999999999996</v>
      </c>
      <c r="O1556" s="13">
        <v>4.2859999999999996</v>
      </c>
      <c r="P1556" s="13">
        <v>4.2859999999999996</v>
      </c>
      <c r="Q1556" s="13">
        <v>4.2859999999999996</v>
      </c>
      <c r="R1556" s="13">
        <v>4.2859999999999996</v>
      </c>
      <c r="S1556" s="13">
        <v>4.2859999999999996</v>
      </c>
      <c r="T1556" s="13">
        <v>4.2859999999999996</v>
      </c>
      <c r="U1556" s="13">
        <v>4.2859999999999996</v>
      </c>
      <c r="V1556" s="13">
        <v>4.2859999999999996</v>
      </c>
      <c r="W1556" s="13">
        <v>4.2859999999999996</v>
      </c>
      <c r="X1556" s="13">
        <v>4.2859999999999996</v>
      </c>
      <c r="Y1556" s="30">
        <v>4.2859999999999996</v>
      </c>
      <c r="Z1556" s="14">
        <v>51.432000000000002</v>
      </c>
      <c r="AA1556" s="13">
        <v>4.2859999999999996</v>
      </c>
      <c r="AB1556" s="13">
        <v>4.2859999999999996</v>
      </c>
      <c r="AC1556" s="42">
        <f t="shared" si="97"/>
        <v>8.5719999999999992</v>
      </c>
      <c r="AD1556" s="42">
        <f t="shared" si="98"/>
        <v>0</v>
      </c>
      <c r="AE1556" s="42">
        <f t="shared" si="99"/>
        <v>0</v>
      </c>
      <c r="AF1556" s="42">
        <f t="shared" si="100"/>
        <v>0</v>
      </c>
    </row>
    <row r="1557" spans="1:32" hidden="1" x14ac:dyDescent="0.15">
      <c r="A1557" s="12" t="s">
        <v>4039</v>
      </c>
      <c r="B1557" s="12">
        <v>57</v>
      </c>
      <c r="C1557" s="12" t="s">
        <v>647</v>
      </c>
      <c r="D1557" s="12" t="s">
        <v>6</v>
      </c>
      <c r="E1557" s="12" t="s">
        <v>6</v>
      </c>
      <c r="F1557" s="12" t="s">
        <v>352</v>
      </c>
      <c r="G1557" s="12" t="s">
        <v>4040</v>
      </c>
      <c r="H1557" s="12" t="s">
        <v>490</v>
      </c>
      <c r="I1557" s="12" t="s">
        <v>375</v>
      </c>
      <c r="J1557" s="12" t="s">
        <v>3112</v>
      </c>
      <c r="K1557" s="12" t="s">
        <v>1157</v>
      </c>
      <c r="L1557" s="12" t="s">
        <v>594</v>
      </c>
      <c r="M1557" s="12" t="s">
        <v>376</v>
      </c>
      <c r="N1557" s="13">
        <v>8</v>
      </c>
      <c r="O1557" s="13">
        <v>8</v>
      </c>
      <c r="P1557" s="13">
        <v>8</v>
      </c>
      <c r="Q1557" s="13">
        <v>8</v>
      </c>
      <c r="R1557" s="13">
        <v>8</v>
      </c>
      <c r="S1557" s="13">
        <v>8</v>
      </c>
      <c r="T1557" s="13">
        <v>8</v>
      </c>
      <c r="U1557" s="13">
        <v>8</v>
      </c>
      <c r="V1557" s="13">
        <v>8</v>
      </c>
      <c r="W1557" s="13">
        <v>8</v>
      </c>
      <c r="X1557" s="13">
        <v>8</v>
      </c>
      <c r="Y1557" s="30">
        <v>8</v>
      </c>
      <c r="Z1557" s="14">
        <v>96</v>
      </c>
      <c r="AA1557" s="13">
        <v>8</v>
      </c>
      <c r="AB1557" s="13">
        <v>8</v>
      </c>
      <c r="AC1557" s="42">
        <f t="shared" si="97"/>
        <v>16</v>
      </c>
      <c r="AD1557" s="42">
        <f t="shared" si="98"/>
        <v>0</v>
      </c>
      <c r="AE1557" s="42">
        <f t="shared" si="99"/>
        <v>0</v>
      </c>
      <c r="AF1557" s="42">
        <f t="shared" si="100"/>
        <v>0</v>
      </c>
    </row>
    <row r="1558" spans="1:32" hidden="1" x14ac:dyDescent="0.15">
      <c r="A1558" s="12" t="s">
        <v>4041</v>
      </c>
      <c r="B1558" s="12">
        <v>57</v>
      </c>
      <c r="C1558" s="12" t="s">
        <v>647</v>
      </c>
      <c r="D1558" s="12" t="s">
        <v>6</v>
      </c>
      <c r="E1558" s="12" t="s">
        <v>6</v>
      </c>
      <c r="F1558" s="12" t="s">
        <v>352</v>
      </c>
      <c r="G1558" s="12" t="s">
        <v>4042</v>
      </c>
      <c r="H1558" s="12" t="s">
        <v>355</v>
      </c>
      <c r="I1558" s="12" t="s">
        <v>355</v>
      </c>
      <c r="J1558" s="12" t="s">
        <v>254</v>
      </c>
      <c r="K1558" s="12" t="s">
        <v>254</v>
      </c>
      <c r="L1558" s="12" t="s">
        <v>1110</v>
      </c>
      <c r="M1558" s="12" t="s">
        <v>376</v>
      </c>
      <c r="N1558" s="13">
        <v>43.218000000000004</v>
      </c>
      <c r="O1558" s="13">
        <v>43.218000000000004</v>
      </c>
      <c r="P1558" s="13">
        <v>43.218000000000004</v>
      </c>
      <c r="Q1558" s="13">
        <v>43.218000000000004</v>
      </c>
      <c r="R1558" s="13">
        <v>43.218000000000004</v>
      </c>
      <c r="S1558" s="13">
        <v>43.218000000000004</v>
      </c>
      <c r="T1558" s="13">
        <v>43.218000000000004</v>
      </c>
      <c r="U1558" s="13">
        <v>43.218000000000004</v>
      </c>
      <c r="V1558" s="13">
        <v>43.218000000000004</v>
      </c>
      <c r="W1558" s="13">
        <v>43.218000000000004</v>
      </c>
      <c r="X1558" s="13">
        <v>43.218000000000004</v>
      </c>
      <c r="Y1558" s="30">
        <v>43.218000000000004</v>
      </c>
      <c r="Z1558" s="14">
        <v>518.61599999999999</v>
      </c>
      <c r="AA1558" s="13">
        <v>43.218000000000004</v>
      </c>
      <c r="AB1558" s="13">
        <v>43.218000000000004</v>
      </c>
      <c r="AC1558" s="42">
        <f t="shared" si="97"/>
        <v>86.436000000000007</v>
      </c>
      <c r="AD1558" s="42">
        <f t="shared" si="98"/>
        <v>0</v>
      </c>
      <c r="AE1558" s="42">
        <f t="shared" si="99"/>
        <v>0</v>
      </c>
      <c r="AF1558" s="42">
        <f t="shared" si="100"/>
        <v>0</v>
      </c>
    </row>
    <row r="1559" spans="1:32" hidden="1" x14ac:dyDescent="0.15">
      <c r="A1559" s="12" t="s">
        <v>4043</v>
      </c>
      <c r="B1559" s="12">
        <v>57</v>
      </c>
      <c r="C1559" s="12" t="s">
        <v>647</v>
      </c>
      <c r="D1559" s="12" t="s">
        <v>6</v>
      </c>
      <c r="E1559" s="12" t="s">
        <v>6</v>
      </c>
      <c r="F1559" s="12" t="s">
        <v>352</v>
      </c>
      <c r="G1559" s="12" t="s">
        <v>4044</v>
      </c>
      <c r="H1559" s="12" t="s">
        <v>355</v>
      </c>
      <c r="I1559" s="12" t="s">
        <v>355</v>
      </c>
      <c r="J1559" s="12" t="s">
        <v>1391</v>
      </c>
      <c r="K1559" s="12" t="s">
        <v>248</v>
      </c>
      <c r="L1559" s="12" t="s">
        <v>354</v>
      </c>
      <c r="M1559" s="12" t="s">
        <v>376</v>
      </c>
      <c r="N1559" s="13">
        <v>8.5207999999999995</v>
      </c>
      <c r="O1559" s="13">
        <v>8.5207999999999995</v>
      </c>
      <c r="P1559" s="13">
        <v>8.5207999999999995</v>
      </c>
      <c r="Q1559" s="13">
        <v>8.5207999999999995</v>
      </c>
      <c r="R1559" s="13">
        <v>8.5207999999999995</v>
      </c>
      <c r="S1559" s="13">
        <v>8.5207999999999995</v>
      </c>
      <c r="T1559" s="13">
        <v>8.5207999999999995</v>
      </c>
      <c r="U1559" s="13">
        <v>8.5207999999999995</v>
      </c>
      <c r="V1559" s="13">
        <v>8.5207999999999995</v>
      </c>
      <c r="W1559" s="13">
        <v>8.5207999999999995</v>
      </c>
      <c r="X1559" s="13">
        <v>8.5207999999999995</v>
      </c>
      <c r="Y1559" s="30">
        <v>8.5207999999999995</v>
      </c>
      <c r="Z1559" s="14">
        <v>102.2496</v>
      </c>
      <c r="AA1559" s="13">
        <v>8.5207999999999995</v>
      </c>
      <c r="AB1559" s="13">
        <v>8.5207999999999995</v>
      </c>
      <c r="AC1559" s="42">
        <f t="shared" si="97"/>
        <v>17.041599999999999</v>
      </c>
      <c r="AD1559" s="42">
        <f t="shared" si="98"/>
        <v>0</v>
      </c>
      <c r="AE1559" s="42">
        <f t="shared" si="99"/>
        <v>0</v>
      </c>
      <c r="AF1559" s="42">
        <f t="shared" si="100"/>
        <v>0</v>
      </c>
    </row>
    <row r="1560" spans="1:32" hidden="1" x14ac:dyDescent="0.15">
      <c r="A1560" s="12" t="s">
        <v>4045</v>
      </c>
      <c r="B1560" s="12">
        <v>57</v>
      </c>
      <c r="C1560" s="12" t="s">
        <v>647</v>
      </c>
      <c r="D1560" s="12" t="s">
        <v>6</v>
      </c>
      <c r="E1560" s="12" t="s">
        <v>6</v>
      </c>
      <c r="F1560" s="12" t="s">
        <v>352</v>
      </c>
      <c r="G1560" s="12" t="s">
        <v>4046</v>
      </c>
      <c r="H1560" s="12" t="s">
        <v>355</v>
      </c>
      <c r="I1560" s="12" t="s">
        <v>355</v>
      </c>
      <c r="J1560" s="12" t="s">
        <v>1391</v>
      </c>
      <c r="K1560" s="12" t="s">
        <v>248</v>
      </c>
      <c r="L1560" s="12" t="s">
        <v>354</v>
      </c>
      <c r="M1560" s="12" t="s">
        <v>376</v>
      </c>
      <c r="N1560" s="13">
        <v>8.5831999999999997</v>
      </c>
      <c r="O1560" s="13">
        <v>8.5831999999999997</v>
      </c>
      <c r="P1560" s="13">
        <v>8.5831999999999997</v>
      </c>
      <c r="Q1560" s="13">
        <v>8.5831999999999997</v>
      </c>
      <c r="R1560" s="13">
        <v>8.5831999999999997</v>
      </c>
      <c r="S1560" s="13">
        <v>8.5831999999999997</v>
      </c>
      <c r="T1560" s="13">
        <v>8.5831999999999997</v>
      </c>
      <c r="U1560" s="13">
        <v>8.5831999999999997</v>
      </c>
      <c r="V1560" s="13">
        <v>8.5831999999999997</v>
      </c>
      <c r="W1560" s="13">
        <v>8.5831999999999997</v>
      </c>
      <c r="X1560" s="13">
        <v>8.5831999999999997</v>
      </c>
      <c r="Y1560" s="30">
        <v>8.5831999999999997</v>
      </c>
      <c r="Z1560" s="14">
        <v>102.9984</v>
      </c>
      <c r="AA1560" s="13">
        <v>8.5831999999999997</v>
      </c>
      <c r="AB1560" s="13">
        <v>8.5831999999999997</v>
      </c>
      <c r="AC1560" s="42">
        <f t="shared" si="97"/>
        <v>17.166399999999999</v>
      </c>
      <c r="AD1560" s="42">
        <f t="shared" si="98"/>
        <v>0</v>
      </c>
      <c r="AE1560" s="42">
        <f t="shared" si="99"/>
        <v>0</v>
      </c>
      <c r="AF1560" s="42">
        <f t="shared" si="100"/>
        <v>0</v>
      </c>
    </row>
    <row r="1561" spans="1:32" hidden="1" x14ac:dyDescent="0.15">
      <c r="A1561" s="12" t="s">
        <v>4047</v>
      </c>
      <c r="B1561" s="12">
        <v>57</v>
      </c>
      <c r="C1561" s="12" t="s">
        <v>647</v>
      </c>
      <c r="D1561" s="12" t="s">
        <v>6</v>
      </c>
      <c r="E1561" s="12" t="s">
        <v>6</v>
      </c>
      <c r="F1561" s="12" t="s">
        <v>352</v>
      </c>
      <c r="G1561" s="12" t="s">
        <v>4048</v>
      </c>
      <c r="H1561" s="12" t="s">
        <v>355</v>
      </c>
      <c r="I1561" s="12" t="s">
        <v>355</v>
      </c>
      <c r="J1561" s="12" t="s">
        <v>248</v>
      </c>
      <c r="K1561" s="12" t="s">
        <v>248</v>
      </c>
      <c r="L1561" s="12" t="s">
        <v>354</v>
      </c>
      <c r="M1561" s="12" t="s">
        <v>376</v>
      </c>
      <c r="N1561" s="13">
        <v>8.5207999999999995</v>
      </c>
      <c r="O1561" s="13">
        <v>8.5207999999999995</v>
      </c>
      <c r="P1561" s="13">
        <v>8.5207999999999995</v>
      </c>
      <c r="Q1561" s="13">
        <v>8.5207999999999995</v>
      </c>
      <c r="R1561" s="13">
        <v>8.5207999999999995</v>
      </c>
      <c r="S1561" s="13">
        <v>8.5207999999999995</v>
      </c>
      <c r="T1561" s="13">
        <v>8.5207999999999995</v>
      </c>
      <c r="U1561" s="13">
        <v>8.5207999999999995</v>
      </c>
      <c r="V1561" s="13">
        <v>8.5207999999999995</v>
      </c>
      <c r="W1561" s="13">
        <v>8.5207999999999995</v>
      </c>
      <c r="X1561" s="13">
        <v>8.5207999999999995</v>
      </c>
      <c r="Y1561" s="30">
        <v>8.5207999999999995</v>
      </c>
      <c r="Z1561" s="14">
        <v>102.2496</v>
      </c>
      <c r="AA1561" s="13">
        <v>8.5207999999999995</v>
      </c>
      <c r="AB1561" s="13">
        <v>8.5207999999999995</v>
      </c>
      <c r="AC1561" s="42">
        <f t="shared" si="97"/>
        <v>17.041599999999999</v>
      </c>
      <c r="AD1561" s="42">
        <f t="shared" si="98"/>
        <v>0</v>
      </c>
      <c r="AE1561" s="42">
        <f t="shared" si="99"/>
        <v>0</v>
      </c>
      <c r="AF1561" s="42">
        <f t="shared" si="100"/>
        <v>0</v>
      </c>
    </row>
    <row r="1562" spans="1:32" hidden="1" x14ac:dyDescent="0.15">
      <c r="A1562" s="12" t="s">
        <v>4049</v>
      </c>
      <c r="B1562" s="12">
        <v>57</v>
      </c>
      <c r="C1562" s="12" t="s">
        <v>647</v>
      </c>
      <c r="D1562" s="12" t="s">
        <v>6</v>
      </c>
      <c r="E1562" s="12" t="s">
        <v>6</v>
      </c>
      <c r="F1562" s="12" t="s">
        <v>352</v>
      </c>
      <c r="G1562" s="12" t="s">
        <v>4050</v>
      </c>
      <c r="H1562" s="12" t="s">
        <v>355</v>
      </c>
      <c r="I1562" s="12" t="s">
        <v>355</v>
      </c>
      <c r="J1562" s="12" t="s">
        <v>1391</v>
      </c>
      <c r="K1562" s="12" t="s">
        <v>248</v>
      </c>
      <c r="L1562" s="12" t="s">
        <v>354</v>
      </c>
      <c r="M1562" s="12" t="s">
        <v>376</v>
      </c>
      <c r="N1562" s="13">
        <v>2.234</v>
      </c>
      <c r="O1562" s="13">
        <v>2.234</v>
      </c>
      <c r="P1562" s="13">
        <v>2.234</v>
      </c>
      <c r="Q1562" s="13">
        <v>2.234</v>
      </c>
      <c r="R1562" s="13">
        <v>2.234</v>
      </c>
      <c r="S1562" s="13">
        <v>2.234</v>
      </c>
      <c r="T1562" s="13">
        <v>2.234</v>
      </c>
      <c r="U1562" s="13">
        <v>2.234</v>
      </c>
      <c r="V1562" s="13">
        <v>2.234</v>
      </c>
      <c r="W1562" s="13">
        <v>2.234</v>
      </c>
      <c r="X1562" s="13">
        <v>2.234</v>
      </c>
      <c r="Y1562" s="30">
        <v>2.234</v>
      </c>
      <c r="Z1562" s="14">
        <v>26.808</v>
      </c>
      <c r="AA1562" s="13">
        <v>2.234</v>
      </c>
      <c r="AB1562" s="13">
        <v>2.234</v>
      </c>
      <c r="AC1562" s="42">
        <f t="shared" si="97"/>
        <v>4.468</v>
      </c>
      <c r="AD1562" s="42">
        <f t="shared" si="98"/>
        <v>0</v>
      </c>
      <c r="AE1562" s="42">
        <f t="shared" si="99"/>
        <v>0</v>
      </c>
      <c r="AF1562" s="42">
        <f t="shared" si="100"/>
        <v>0</v>
      </c>
    </row>
    <row r="1563" spans="1:32" hidden="1" x14ac:dyDescent="0.15">
      <c r="A1563" s="12" t="s">
        <v>4051</v>
      </c>
      <c r="B1563" s="12">
        <v>57</v>
      </c>
      <c r="C1563" s="12" t="s">
        <v>647</v>
      </c>
      <c r="D1563" s="12" t="s">
        <v>6</v>
      </c>
      <c r="E1563" s="12" t="s">
        <v>6</v>
      </c>
      <c r="F1563" s="12" t="s">
        <v>352</v>
      </c>
      <c r="G1563" s="12" t="s">
        <v>4052</v>
      </c>
      <c r="H1563" s="12" t="s">
        <v>355</v>
      </c>
      <c r="I1563" s="12" t="s">
        <v>355</v>
      </c>
      <c r="J1563" s="12" t="s">
        <v>4053</v>
      </c>
      <c r="K1563" s="12" t="s">
        <v>252</v>
      </c>
      <c r="L1563" s="12" t="s">
        <v>1110</v>
      </c>
      <c r="M1563" s="12" t="s">
        <v>376</v>
      </c>
      <c r="N1563" s="13">
        <v>182.39840000000001</v>
      </c>
      <c r="O1563" s="13">
        <v>182.39840000000001</v>
      </c>
      <c r="P1563" s="13">
        <v>181.32560799999999</v>
      </c>
      <c r="Q1563" s="13">
        <v>181.105738</v>
      </c>
      <c r="R1563" s="13">
        <v>142.991827</v>
      </c>
      <c r="S1563" s="13">
        <v>145.564594</v>
      </c>
      <c r="T1563" s="13">
        <v>145.9144</v>
      </c>
      <c r="U1563" s="13">
        <v>145.78662800000001</v>
      </c>
      <c r="V1563" s="13">
        <v>145.9144</v>
      </c>
      <c r="W1563" s="13">
        <v>145.58774</v>
      </c>
      <c r="X1563" s="13">
        <v>136.84670499999999</v>
      </c>
      <c r="Y1563" s="30">
        <v>121.566164</v>
      </c>
      <c r="Z1563" s="14">
        <v>1857.4006039999999</v>
      </c>
      <c r="AA1563" s="13">
        <v>121.59139999999999</v>
      </c>
      <c r="AB1563" s="13">
        <v>121.59139999999999</v>
      </c>
      <c r="AC1563" s="42">
        <f t="shared" si="97"/>
        <v>243.18279999999999</v>
      </c>
      <c r="AD1563" s="42">
        <f t="shared" si="98"/>
        <v>-60.807000000000016</v>
      </c>
      <c r="AE1563" s="42">
        <f t="shared" si="99"/>
        <v>-60.807000000000016</v>
      </c>
      <c r="AF1563" s="42">
        <f t="shared" si="100"/>
        <v>-121.61400000000003</v>
      </c>
    </row>
    <row r="1564" spans="1:32" hidden="1" x14ac:dyDescent="0.15">
      <c r="A1564" s="12" t="s">
        <v>4054</v>
      </c>
      <c r="B1564" s="12">
        <v>57</v>
      </c>
      <c r="C1564" s="12" t="s">
        <v>647</v>
      </c>
      <c r="D1564" s="12" t="s">
        <v>6</v>
      </c>
      <c r="E1564" s="12" t="s">
        <v>6</v>
      </c>
      <c r="F1564" s="12" t="s">
        <v>352</v>
      </c>
      <c r="G1564" s="12" t="s">
        <v>4055</v>
      </c>
      <c r="H1564" s="12" t="s">
        <v>355</v>
      </c>
      <c r="I1564" s="12" t="s">
        <v>355</v>
      </c>
      <c r="J1564" s="12" t="s">
        <v>3967</v>
      </c>
      <c r="K1564" s="12" t="s">
        <v>1181</v>
      </c>
      <c r="L1564" s="12" t="s">
        <v>1065</v>
      </c>
      <c r="M1564" s="12" t="s">
        <v>376</v>
      </c>
      <c r="N1564" s="13">
        <v>38</v>
      </c>
      <c r="O1564" s="13">
        <v>38</v>
      </c>
      <c r="P1564" s="13">
        <v>38</v>
      </c>
      <c r="Q1564" s="13">
        <v>38</v>
      </c>
      <c r="R1564" s="13">
        <v>38</v>
      </c>
      <c r="S1564" s="13">
        <v>38</v>
      </c>
      <c r="T1564" s="13">
        <v>38</v>
      </c>
      <c r="U1564" s="13">
        <v>38</v>
      </c>
      <c r="V1564" s="13">
        <v>38</v>
      </c>
      <c r="W1564" s="13">
        <v>38</v>
      </c>
      <c r="X1564" s="13">
        <v>46.6</v>
      </c>
      <c r="Y1564" s="30">
        <v>46.6</v>
      </c>
      <c r="Z1564" s="14">
        <v>473.2</v>
      </c>
      <c r="AA1564" s="13">
        <v>46.6</v>
      </c>
      <c r="AB1564" s="13">
        <v>46.6</v>
      </c>
      <c r="AC1564" s="42">
        <f t="shared" si="97"/>
        <v>93.2</v>
      </c>
      <c r="AD1564" s="42">
        <f t="shared" si="98"/>
        <v>8.6000000000000014</v>
      </c>
      <c r="AE1564" s="42">
        <f t="shared" si="99"/>
        <v>8.6000000000000014</v>
      </c>
      <c r="AF1564" s="42">
        <f t="shared" si="100"/>
        <v>17.200000000000003</v>
      </c>
    </row>
    <row r="1565" spans="1:32" hidden="1" x14ac:dyDescent="0.15">
      <c r="A1565" s="12" t="s">
        <v>4056</v>
      </c>
      <c r="B1565" s="12">
        <v>57</v>
      </c>
      <c r="C1565" s="12" t="s">
        <v>647</v>
      </c>
      <c r="D1565" s="12" t="s">
        <v>6</v>
      </c>
      <c r="E1565" s="12" t="s">
        <v>6</v>
      </c>
      <c r="F1565" s="12" t="s">
        <v>352</v>
      </c>
      <c r="G1565" s="12" t="s">
        <v>4057</v>
      </c>
      <c r="H1565" s="12" t="s">
        <v>355</v>
      </c>
      <c r="I1565" s="12" t="s">
        <v>355</v>
      </c>
      <c r="J1565" s="12" t="s">
        <v>248</v>
      </c>
      <c r="K1565" s="12" t="s">
        <v>248</v>
      </c>
      <c r="L1565" s="12" t="s">
        <v>354</v>
      </c>
      <c r="M1565" s="12" t="s">
        <v>376</v>
      </c>
      <c r="N1565" s="13">
        <v>4.4289199999999997</v>
      </c>
      <c r="O1565" s="13">
        <v>4.4289199999999997</v>
      </c>
      <c r="P1565" s="13">
        <v>4.4289199999999997</v>
      </c>
      <c r="Q1565" s="13">
        <v>4.4289199999999997</v>
      </c>
      <c r="R1565" s="13">
        <v>4.4289199999999997</v>
      </c>
      <c r="S1565" s="13">
        <v>4.4289199999999997</v>
      </c>
      <c r="T1565" s="13">
        <v>4.4289199999999997</v>
      </c>
      <c r="U1565" s="13">
        <v>4.4289199999999997</v>
      </c>
      <c r="V1565" s="13">
        <v>4.4289199999999997</v>
      </c>
      <c r="W1565" s="13">
        <v>4.4289199999999997</v>
      </c>
      <c r="X1565" s="13">
        <v>4.4289199999999997</v>
      </c>
      <c r="Y1565" s="30">
        <v>4.4289199999999997</v>
      </c>
      <c r="Z1565" s="14">
        <v>53.147039999999997</v>
      </c>
      <c r="AA1565" s="13">
        <v>4.4289199999999997</v>
      </c>
      <c r="AB1565" s="13">
        <v>4.4289199999999997</v>
      </c>
      <c r="AC1565" s="42">
        <f t="shared" si="97"/>
        <v>8.8578399999999995</v>
      </c>
      <c r="AD1565" s="42">
        <f t="shared" si="98"/>
        <v>0</v>
      </c>
      <c r="AE1565" s="42">
        <f t="shared" si="99"/>
        <v>0</v>
      </c>
      <c r="AF1565" s="42">
        <f t="shared" si="100"/>
        <v>0</v>
      </c>
    </row>
    <row r="1566" spans="1:32" hidden="1" x14ac:dyDescent="0.15">
      <c r="A1566" s="12" t="s">
        <v>4058</v>
      </c>
      <c r="B1566" s="12">
        <v>57</v>
      </c>
      <c r="C1566" s="12" t="s">
        <v>647</v>
      </c>
      <c r="D1566" s="12" t="s">
        <v>6</v>
      </c>
      <c r="E1566" s="12" t="s">
        <v>6</v>
      </c>
      <c r="F1566" s="12" t="s">
        <v>352</v>
      </c>
      <c r="G1566" s="12" t="s">
        <v>4059</v>
      </c>
      <c r="H1566" s="12" t="s">
        <v>366</v>
      </c>
      <c r="I1566" s="12" t="s">
        <v>367</v>
      </c>
      <c r="J1566" s="12" t="s">
        <v>934</v>
      </c>
      <c r="K1566" s="12" t="s">
        <v>934</v>
      </c>
      <c r="L1566" s="12" t="s">
        <v>919</v>
      </c>
      <c r="M1566" s="12" t="s">
        <v>376</v>
      </c>
      <c r="N1566" s="13">
        <v>21.706499999999998</v>
      </c>
      <c r="O1566" s="13">
        <v>21.706499999999998</v>
      </c>
      <c r="P1566" s="13">
        <v>21.706499999999998</v>
      </c>
      <c r="Q1566" s="13">
        <v>21.706499999999998</v>
      </c>
      <c r="R1566" s="13">
        <v>21.706499999999998</v>
      </c>
      <c r="S1566" s="13">
        <v>21.706499999999998</v>
      </c>
      <c r="T1566" s="13">
        <v>21.706499999999998</v>
      </c>
      <c r="U1566" s="13">
        <v>21.706499999999998</v>
      </c>
      <c r="V1566" s="13">
        <v>21.706499999999998</v>
      </c>
      <c r="W1566" s="13">
        <v>21.706499999999998</v>
      </c>
      <c r="X1566" s="13">
        <v>21.706499999999998</v>
      </c>
      <c r="Y1566" s="30">
        <v>21.706499999999998</v>
      </c>
      <c r="Z1566" s="14">
        <v>260.47800000000001</v>
      </c>
      <c r="AA1566" s="13">
        <v>21.706499999999998</v>
      </c>
      <c r="AB1566" s="13">
        <v>21.706499999999998</v>
      </c>
      <c r="AC1566" s="42">
        <f t="shared" si="97"/>
        <v>43.412999999999997</v>
      </c>
      <c r="AD1566" s="42">
        <f t="shared" si="98"/>
        <v>0</v>
      </c>
      <c r="AE1566" s="42">
        <f t="shared" si="99"/>
        <v>0</v>
      </c>
      <c r="AF1566" s="42">
        <f t="shared" si="100"/>
        <v>0</v>
      </c>
    </row>
    <row r="1567" spans="1:32" hidden="1" x14ac:dyDescent="0.15">
      <c r="A1567" s="12" t="s">
        <v>4060</v>
      </c>
      <c r="B1567" s="12">
        <v>57</v>
      </c>
      <c r="C1567" s="12" t="s">
        <v>647</v>
      </c>
      <c r="D1567" s="12" t="s">
        <v>6</v>
      </c>
      <c r="E1567" s="12" t="s">
        <v>6</v>
      </c>
      <c r="F1567" s="12" t="s">
        <v>352</v>
      </c>
      <c r="G1567" s="12" t="s">
        <v>4061</v>
      </c>
      <c r="H1567" s="12" t="s">
        <v>355</v>
      </c>
      <c r="I1567" s="12" t="s">
        <v>355</v>
      </c>
      <c r="J1567" s="12" t="s">
        <v>599</v>
      </c>
      <c r="K1567" s="12" t="s">
        <v>599</v>
      </c>
      <c r="L1567" s="12" t="s">
        <v>354</v>
      </c>
      <c r="M1567" s="12" t="s">
        <v>376</v>
      </c>
      <c r="N1567" s="13">
        <v>4.0739999999999998</v>
      </c>
      <c r="O1567" s="13">
        <v>4.0739999999999998</v>
      </c>
      <c r="P1567" s="13">
        <v>4.0739999999999998</v>
      </c>
      <c r="Q1567" s="13">
        <v>4.0739999999999998</v>
      </c>
      <c r="R1567" s="13">
        <v>4.0739999999999998</v>
      </c>
      <c r="S1567" s="13">
        <v>4.0739999999999998</v>
      </c>
      <c r="T1567" s="13">
        <v>4.0739999999999998</v>
      </c>
      <c r="U1567" s="13">
        <v>4.0739999999999998</v>
      </c>
      <c r="V1567" s="13">
        <v>4.0739999999999998</v>
      </c>
      <c r="W1567" s="13">
        <v>4.0739999999999998</v>
      </c>
      <c r="X1567" s="13">
        <v>4.0739999999999998</v>
      </c>
      <c r="Y1567" s="30">
        <v>4.0739999999999998</v>
      </c>
      <c r="Z1567" s="14">
        <v>48.887999999999998</v>
      </c>
      <c r="AA1567" s="13">
        <v>4.0739999999999998</v>
      </c>
      <c r="AB1567" s="13">
        <v>4.0739999999999998</v>
      </c>
      <c r="AC1567" s="42">
        <f t="shared" si="97"/>
        <v>8.1479999999999997</v>
      </c>
      <c r="AD1567" s="42">
        <f t="shared" si="98"/>
        <v>0</v>
      </c>
      <c r="AE1567" s="42">
        <f t="shared" si="99"/>
        <v>0</v>
      </c>
      <c r="AF1567" s="42">
        <f t="shared" si="100"/>
        <v>0</v>
      </c>
    </row>
    <row r="1568" spans="1:32" hidden="1" x14ac:dyDescent="0.15">
      <c r="A1568" s="12" t="s">
        <v>4062</v>
      </c>
      <c r="B1568" s="12">
        <v>57</v>
      </c>
      <c r="C1568" s="12" t="s">
        <v>647</v>
      </c>
      <c r="D1568" s="12" t="s">
        <v>6</v>
      </c>
      <c r="E1568" s="12" t="s">
        <v>6</v>
      </c>
      <c r="F1568" s="12" t="s">
        <v>352</v>
      </c>
      <c r="G1568" s="12" t="s">
        <v>4063</v>
      </c>
      <c r="H1568" s="12" t="s">
        <v>490</v>
      </c>
      <c r="I1568" s="12" t="s">
        <v>375</v>
      </c>
      <c r="J1568" s="12" t="s">
        <v>319</v>
      </c>
      <c r="K1568" s="12" t="s">
        <v>319</v>
      </c>
      <c r="L1568" s="12" t="s">
        <v>842</v>
      </c>
      <c r="M1568" s="12" t="s">
        <v>376</v>
      </c>
      <c r="N1568" s="13">
        <v>22.74</v>
      </c>
      <c r="O1568" s="13">
        <v>22.74</v>
      </c>
      <c r="P1568" s="13">
        <v>22.74</v>
      </c>
      <c r="Q1568" s="13">
        <v>22.74</v>
      </c>
      <c r="R1568" s="13">
        <v>22.74</v>
      </c>
      <c r="S1568" s="13">
        <v>22.74</v>
      </c>
      <c r="T1568" s="13">
        <v>22.74</v>
      </c>
      <c r="U1568" s="13">
        <v>22.74</v>
      </c>
      <c r="V1568" s="13">
        <v>22.74</v>
      </c>
      <c r="W1568" s="13">
        <v>22.74</v>
      </c>
      <c r="X1568" s="13">
        <v>22.74</v>
      </c>
      <c r="Y1568" s="30">
        <v>22.74</v>
      </c>
      <c r="Z1568" s="14">
        <v>272.88</v>
      </c>
      <c r="AA1568" s="13">
        <v>22.74</v>
      </c>
      <c r="AB1568" s="13">
        <v>22.74</v>
      </c>
      <c r="AC1568" s="42">
        <f t="shared" si="97"/>
        <v>45.48</v>
      </c>
      <c r="AD1568" s="42">
        <f t="shared" si="98"/>
        <v>0</v>
      </c>
      <c r="AE1568" s="42">
        <f t="shared" si="99"/>
        <v>0</v>
      </c>
      <c r="AF1568" s="42">
        <f t="shared" si="100"/>
        <v>0</v>
      </c>
    </row>
    <row r="1569" spans="1:32" hidden="1" x14ac:dyDescent="0.15">
      <c r="A1569" s="12" t="s">
        <v>4064</v>
      </c>
      <c r="B1569" s="12">
        <v>57</v>
      </c>
      <c r="C1569" s="12" t="s">
        <v>647</v>
      </c>
      <c r="D1569" s="12" t="s">
        <v>6</v>
      </c>
      <c r="E1569" s="12" t="s">
        <v>6</v>
      </c>
      <c r="F1569" s="12" t="s">
        <v>352</v>
      </c>
      <c r="G1569" s="12" t="s">
        <v>4065</v>
      </c>
      <c r="H1569" s="12" t="s">
        <v>490</v>
      </c>
      <c r="I1569" s="12" t="s">
        <v>375</v>
      </c>
      <c r="J1569" s="12" t="s">
        <v>321</v>
      </c>
      <c r="K1569" s="12" t="s">
        <v>321</v>
      </c>
      <c r="L1569" s="12" t="s">
        <v>535</v>
      </c>
      <c r="M1569" s="12" t="s">
        <v>376</v>
      </c>
      <c r="N1569" s="13">
        <v>2.1389999999999998</v>
      </c>
      <c r="O1569" s="13">
        <v>2.1389999999999998</v>
      </c>
      <c r="P1569" s="13">
        <v>2.1389999999999998</v>
      </c>
      <c r="Q1569" s="13">
        <v>2.1389999999999998</v>
      </c>
      <c r="R1569" s="13">
        <v>2.1389999999999998</v>
      </c>
      <c r="S1569" s="13">
        <v>2.1389999999999998</v>
      </c>
      <c r="T1569" s="13">
        <v>2.1389999999999998</v>
      </c>
      <c r="U1569" s="13">
        <v>2.1389999999999998</v>
      </c>
      <c r="V1569" s="13">
        <v>2.1389999999999998</v>
      </c>
      <c r="W1569" s="13">
        <v>2.1389999999999998</v>
      </c>
      <c r="X1569" s="13">
        <v>2.1389999999999998</v>
      </c>
      <c r="Y1569" s="30">
        <v>2.1389999999999998</v>
      </c>
      <c r="Z1569" s="14">
        <v>25.667999999999999</v>
      </c>
      <c r="AA1569" s="13">
        <v>2.1389999999999998</v>
      </c>
      <c r="AB1569" s="13">
        <v>2.1389999999999998</v>
      </c>
      <c r="AC1569" s="42">
        <f t="shared" si="97"/>
        <v>4.2779999999999996</v>
      </c>
      <c r="AD1569" s="42">
        <f t="shared" si="98"/>
        <v>0</v>
      </c>
      <c r="AE1569" s="42">
        <f t="shared" si="99"/>
        <v>0</v>
      </c>
      <c r="AF1569" s="42">
        <f t="shared" si="100"/>
        <v>0</v>
      </c>
    </row>
    <row r="1570" spans="1:32" hidden="1" x14ac:dyDescent="0.15">
      <c r="A1570" s="12" t="s">
        <v>4066</v>
      </c>
      <c r="B1570" s="12">
        <v>57</v>
      </c>
      <c r="C1570" s="12" t="s">
        <v>647</v>
      </c>
      <c r="D1570" s="12" t="s">
        <v>6</v>
      </c>
      <c r="E1570" s="12" t="s">
        <v>6</v>
      </c>
      <c r="F1570" s="12" t="s">
        <v>352</v>
      </c>
      <c r="G1570" s="12" t="s">
        <v>4067</v>
      </c>
      <c r="H1570" s="12" t="s">
        <v>355</v>
      </c>
      <c r="I1570" s="12" t="s">
        <v>355</v>
      </c>
      <c r="J1570" s="12" t="s">
        <v>1391</v>
      </c>
      <c r="K1570" s="12" t="s">
        <v>248</v>
      </c>
      <c r="L1570" s="12" t="s">
        <v>354</v>
      </c>
      <c r="M1570" s="12" t="s">
        <v>376</v>
      </c>
      <c r="N1570" s="13">
        <v>3.351</v>
      </c>
      <c r="O1570" s="13">
        <v>3.351</v>
      </c>
      <c r="P1570" s="13">
        <v>3.351</v>
      </c>
      <c r="Q1570" s="13">
        <v>3.351</v>
      </c>
      <c r="R1570" s="13">
        <v>3.351</v>
      </c>
      <c r="S1570" s="13">
        <v>3.351</v>
      </c>
      <c r="T1570" s="13">
        <v>3.351</v>
      </c>
      <c r="U1570" s="13">
        <v>3.351</v>
      </c>
      <c r="V1570" s="13">
        <v>3.351</v>
      </c>
      <c r="W1570" s="13">
        <v>3.351</v>
      </c>
      <c r="X1570" s="13">
        <v>3.351</v>
      </c>
      <c r="Y1570" s="30">
        <v>3.351</v>
      </c>
      <c r="Z1570" s="14">
        <v>40.212000000000003</v>
      </c>
      <c r="AA1570" s="13">
        <v>3.351</v>
      </c>
      <c r="AB1570" s="13">
        <v>3.351</v>
      </c>
      <c r="AC1570" s="42">
        <f t="shared" si="97"/>
        <v>6.702</v>
      </c>
      <c r="AD1570" s="42">
        <f t="shared" si="98"/>
        <v>0</v>
      </c>
      <c r="AE1570" s="42">
        <f t="shared" si="99"/>
        <v>0</v>
      </c>
      <c r="AF1570" s="42">
        <f t="shared" si="100"/>
        <v>0</v>
      </c>
    </row>
    <row r="1571" spans="1:32" hidden="1" x14ac:dyDescent="0.15">
      <c r="A1571" s="12" t="s">
        <v>4068</v>
      </c>
      <c r="B1571" s="12">
        <v>57</v>
      </c>
      <c r="C1571" s="12" t="s">
        <v>647</v>
      </c>
      <c r="D1571" s="12" t="s">
        <v>6</v>
      </c>
      <c r="E1571" s="12" t="s">
        <v>6</v>
      </c>
      <c r="F1571" s="12" t="s">
        <v>352</v>
      </c>
      <c r="G1571" s="12" t="s">
        <v>4069</v>
      </c>
      <c r="H1571" s="12" t="s">
        <v>355</v>
      </c>
      <c r="I1571" s="12" t="s">
        <v>355</v>
      </c>
      <c r="J1571" s="12" t="s">
        <v>1391</v>
      </c>
      <c r="K1571" s="12" t="s">
        <v>248</v>
      </c>
      <c r="L1571" s="12" t="s">
        <v>354</v>
      </c>
      <c r="M1571" s="12" t="s">
        <v>376</v>
      </c>
      <c r="N1571" s="13">
        <v>7.2103999999999999</v>
      </c>
      <c r="O1571" s="13">
        <v>7.2103999999999999</v>
      </c>
      <c r="P1571" s="13">
        <v>7.2103999999999999</v>
      </c>
      <c r="Q1571" s="13">
        <v>7.2103999999999999</v>
      </c>
      <c r="R1571" s="13">
        <v>7.2103999999999999</v>
      </c>
      <c r="S1571" s="13">
        <v>7.2103999999999999</v>
      </c>
      <c r="T1571" s="13">
        <v>7.2103999999999999</v>
      </c>
      <c r="U1571" s="13">
        <v>7.2103999999999999</v>
      </c>
      <c r="V1571" s="13">
        <v>7.2103999999999999</v>
      </c>
      <c r="W1571" s="13">
        <v>7.2103999999999999</v>
      </c>
      <c r="X1571" s="13">
        <v>7.2103999999999999</v>
      </c>
      <c r="Y1571" s="30">
        <v>7.2103999999999999</v>
      </c>
      <c r="Z1571" s="14">
        <v>86.524799999999999</v>
      </c>
      <c r="AA1571" s="13">
        <v>7.2103999999999999</v>
      </c>
      <c r="AB1571" s="13">
        <v>7.2103999999999999</v>
      </c>
      <c r="AC1571" s="42">
        <f t="shared" si="97"/>
        <v>14.4208</v>
      </c>
      <c r="AD1571" s="42">
        <f t="shared" si="98"/>
        <v>0</v>
      </c>
      <c r="AE1571" s="42">
        <f t="shared" si="99"/>
        <v>0</v>
      </c>
      <c r="AF1571" s="42">
        <f t="shared" si="100"/>
        <v>0</v>
      </c>
    </row>
    <row r="1572" spans="1:32" hidden="1" x14ac:dyDescent="0.15">
      <c r="A1572" s="12" t="s">
        <v>4070</v>
      </c>
      <c r="B1572" s="12">
        <v>57</v>
      </c>
      <c r="C1572" s="12" t="s">
        <v>647</v>
      </c>
      <c r="D1572" s="12" t="s">
        <v>6</v>
      </c>
      <c r="E1572" s="12" t="s">
        <v>6</v>
      </c>
      <c r="F1572" s="12" t="s">
        <v>352</v>
      </c>
      <c r="G1572" s="12" t="s">
        <v>4071</v>
      </c>
      <c r="H1572" s="12" t="s">
        <v>355</v>
      </c>
      <c r="I1572" s="12" t="s">
        <v>355</v>
      </c>
      <c r="J1572" s="12" t="s">
        <v>248</v>
      </c>
      <c r="K1572" s="12" t="s">
        <v>248</v>
      </c>
      <c r="L1572" s="12" t="s">
        <v>354</v>
      </c>
      <c r="M1572" s="12" t="s">
        <v>376</v>
      </c>
      <c r="N1572" s="13">
        <v>18.988399999999999</v>
      </c>
      <c r="O1572" s="13">
        <v>18.988399999999999</v>
      </c>
      <c r="P1572" s="13">
        <v>18.988399999999999</v>
      </c>
      <c r="Q1572" s="13">
        <v>18.988399999999999</v>
      </c>
      <c r="R1572" s="13">
        <v>18.988399999999999</v>
      </c>
      <c r="S1572" s="13">
        <v>18.988399999999999</v>
      </c>
      <c r="T1572" s="13">
        <v>18.988399999999999</v>
      </c>
      <c r="U1572" s="13">
        <v>18.988399999999999</v>
      </c>
      <c r="V1572" s="13">
        <v>18.988399999999999</v>
      </c>
      <c r="W1572" s="13">
        <v>18.988399999999999</v>
      </c>
      <c r="X1572" s="13">
        <v>18.988399999999999</v>
      </c>
      <c r="Y1572" s="30">
        <v>18.988399999999999</v>
      </c>
      <c r="Z1572" s="14">
        <v>227.86080000000001</v>
      </c>
      <c r="AA1572" s="13">
        <v>18.988399999999999</v>
      </c>
      <c r="AB1572" s="13">
        <v>18.988399999999999</v>
      </c>
      <c r="AC1572" s="42">
        <f t="shared" si="97"/>
        <v>37.976799999999997</v>
      </c>
      <c r="AD1572" s="42">
        <f t="shared" si="98"/>
        <v>0</v>
      </c>
      <c r="AE1572" s="42">
        <f t="shared" si="99"/>
        <v>0</v>
      </c>
      <c r="AF1572" s="42">
        <f t="shared" si="100"/>
        <v>0</v>
      </c>
    </row>
    <row r="1573" spans="1:32" hidden="1" x14ac:dyDescent="0.15">
      <c r="A1573" s="12" t="s">
        <v>4072</v>
      </c>
      <c r="B1573" s="12">
        <v>57</v>
      </c>
      <c r="C1573" s="12" t="s">
        <v>647</v>
      </c>
      <c r="D1573" s="12" t="s">
        <v>6</v>
      </c>
      <c r="E1573" s="12" t="s">
        <v>6</v>
      </c>
      <c r="F1573" s="12" t="s">
        <v>352</v>
      </c>
      <c r="G1573" s="12" t="s">
        <v>4073</v>
      </c>
      <c r="H1573" s="12" t="s">
        <v>355</v>
      </c>
      <c r="I1573" s="12" t="s">
        <v>355</v>
      </c>
      <c r="J1573" s="12" t="s">
        <v>248</v>
      </c>
      <c r="K1573" s="12" t="s">
        <v>248</v>
      </c>
      <c r="L1573" s="12" t="s">
        <v>354</v>
      </c>
      <c r="M1573" s="12" t="s">
        <v>376</v>
      </c>
      <c r="N1573" s="13">
        <v>5.4720000000000004</v>
      </c>
      <c r="O1573" s="13">
        <v>5.4720000000000004</v>
      </c>
      <c r="P1573" s="13">
        <v>5.4720000000000004</v>
      </c>
      <c r="Q1573" s="13">
        <v>5.4720000000000004</v>
      </c>
      <c r="R1573" s="13">
        <v>5.4720000000000004</v>
      </c>
      <c r="S1573" s="13">
        <v>5.4720000000000004</v>
      </c>
      <c r="T1573" s="13">
        <v>5.4720000000000004</v>
      </c>
      <c r="U1573" s="13">
        <v>5.4720000000000004</v>
      </c>
      <c r="V1573" s="13">
        <v>5.4720000000000004</v>
      </c>
      <c r="W1573" s="13">
        <v>5.4720000000000004</v>
      </c>
      <c r="X1573" s="13">
        <v>5.4720000000000004</v>
      </c>
      <c r="Y1573" s="30">
        <v>5.4720000000000004</v>
      </c>
      <c r="Z1573" s="14">
        <v>65.664000000000001</v>
      </c>
      <c r="AA1573" s="13">
        <v>5.4720000000000004</v>
      </c>
      <c r="AB1573" s="13">
        <v>5.4720000000000004</v>
      </c>
      <c r="AC1573" s="42">
        <f t="shared" si="97"/>
        <v>10.944000000000001</v>
      </c>
      <c r="AD1573" s="42">
        <f t="shared" si="98"/>
        <v>0</v>
      </c>
      <c r="AE1573" s="42">
        <f t="shared" si="99"/>
        <v>0</v>
      </c>
      <c r="AF1573" s="42">
        <f t="shared" si="100"/>
        <v>0</v>
      </c>
    </row>
    <row r="1574" spans="1:32" hidden="1" x14ac:dyDescent="0.15">
      <c r="A1574" s="12" t="s">
        <v>4074</v>
      </c>
      <c r="B1574" s="12">
        <v>57</v>
      </c>
      <c r="C1574" s="12" t="s">
        <v>647</v>
      </c>
      <c r="D1574" s="12" t="s">
        <v>6</v>
      </c>
      <c r="E1574" s="12" t="s">
        <v>6</v>
      </c>
      <c r="F1574" s="12" t="s">
        <v>352</v>
      </c>
      <c r="G1574" s="12" t="s">
        <v>4075</v>
      </c>
      <c r="H1574" s="12" t="s">
        <v>355</v>
      </c>
      <c r="I1574" s="12" t="s">
        <v>355</v>
      </c>
      <c r="J1574" s="12" t="s">
        <v>248</v>
      </c>
      <c r="K1574" s="12" t="s">
        <v>248</v>
      </c>
      <c r="L1574" s="12" t="s">
        <v>354</v>
      </c>
      <c r="M1574" s="12" t="s">
        <v>376</v>
      </c>
      <c r="N1574" s="13">
        <v>6.53</v>
      </c>
      <c r="O1574" s="13">
        <v>6.53</v>
      </c>
      <c r="P1574" s="13">
        <v>6.53</v>
      </c>
      <c r="Q1574" s="13">
        <v>3.0473340000000002</v>
      </c>
      <c r="R1574" s="13">
        <v>0</v>
      </c>
      <c r="S1574" s="13">
        <v>0</v>
      </c>
      <c r="T1574" s="13">
        <v>0</v>
      </c>
      <c r="U1574" s="13">
        <v>0</v>
      </c>
      <c r="V1574" s="13">
        <v>0</v>
      </c>
      <c r="W1574" s="13">
        <v>0</v>
      </c>
      <c r="X1574" s="13">
        <v>0</v>
      </c>
      <c r="Y1574" s="30">
        <v>0</v>
      </c>
      <c r="Z1574" s="14">
        <v>22.637333999999999</v>
      </c>
      <c r="AA1574" s="13">
        <v>0</v>
      </c>
      <c r="AB1574" s="13">
        <v>0</v>
      </c>
      <c r="AC1574" s="42">
        <f t="shared" si="97"/>
        <v>0</v>
      </c>
      <c r="AD1574" s="42">
        <f t="shared" si="98"/>
        <v>-6.53</v>
      </c>
      <c r="AE1574" s="42">
        <f t="shared" si="99"/>
        <v>-6.53</v>
      </c>
      <c r="AF1574" s="42">
        <f t="shared" si="100"/>
        <v>-13.06</v>
      </c>
    </row>
    <row r="1575" spans="1:32" hidden="1" x14ac:dyDescent="0.15">
      <c r="A1575" s="12" t="s">
        <v>4076</v>
      </c>
      <c r="B1575" s="12">
        <v>57</v>
      </c>
      <c r="C1575" s="12" t="s">
        <v>647</v>
      </c>
      <c r="D1575" s="12" t="s">
        <v>6</v>
      </c>
      <c r="E1575" s="12" t="s">
        <v>6</v>
      </c>
      <c r="F1575" s="12" t="s">
        <v>352</v>
      </c>
      <c r="G1575" s="12" t="s">
        <v>4077</v>
      </c>
      <c r="H1575" s="12" t="s">
        <v>366</v>
      </c>
      <c r="I1575" s="12" t="s">
        <v>367</v>
      </c>
      <c r="J1575" s="12" t="s">
        <v>1397</v>
      </c>
      <c r="K1575" s="12" t="s">
        <v>1397</v>
      </c>
      <c r="L1575" s="12" t="s">
        <v>919</v>
      </c>
      <c r="M1575" s="12" t="s">
        <v>376</v>
      </c>
      <c r="N1575" s="13">
        <v>36.932400000000001</v>
      </c>
      <c r="O1575" s="13">
        <v>36.932400000000001</v>
      </c>
      <c r="P1575" s="13">
        <v>36.932400000000001</v>
      </c>
      <c r="Q1575" s="13">
        <v>36.932400000000001</v>
      </c>
      <c r="R1575" s="13">
        <v>36.932400000000001</v>
      </c>
      <c r="S1575" s="13">
        <v>36.932400000000001</v>
      </c>
      <c r="T1575" s="13">
        <v>36.932400000000001</v>
      </c>
      <c r="U1575" s="13">
        <v>36.932400000000001</v>
      </c>
      <c r="V1575" s="13">
        <v>36.932400000000001</v>
      </c>
      <c r="W1575" s="13">
        <v>36.932400000000001</v>
      </c>
      <c r="X1575" s="13">
        <v>36.932400000000001</v>
      </c>
      <c r="Y1575" s="30">
        <v>36.932400000000001</v>
      </c>
      <c r="Z1575" s="14">
        <v>443.18880000000001</v>
      </c>
      <c r="AA1575" s="13">
        <v>36.932400000000001</v>
      </c>
      <c r="AB1575" s="13">
        <v>36.932400000000001</v>
      </c>
      <c r="AC1575" s="42">
        <f t="shared" si="97"/>
        <v>73.864800000000002</v>
      </c>
      <c r="AD1575" s="42">
        <f t="shared" si="98"/>
        <v>0</v>
      </c>
      <c r="AE1575" s="42">
        <f t="shared" si="99"/>
        <v>0</v>
      </c>
      <c r="AF1575" s="42">
        <f t="shared" si="100"/>
        <v>0</v>
      </c>
    </row>
    <row r="1576" spans="1:32" hidden="1" x14ac:dyDescent="0.15">
      <c r="A1576" s="12" t="s">
        <v>4078</v>
      </c>
      <c r="B1576" s="12">
        <v>57</v>
      </c>
      <c r="C1576" s="12" t="s">
        <v>647</v>
      </c>
      <c r="D1576" s="12" t="s">
        <v>6</v>
      </c>
      <c r="E1576" s="12" t="s">
        <v>6</v>
      </c>
      <c r="F1576" s="12" t="s">
        <v>352</v>
      </c>
      <c r="G1576" s="12" t="s">
        <v>4079</v>
      </c>
      <c r="H1576" s="12" t="s">
        <v>355</v>
      </c>
      <c r="I1576" s="12" t="s">
        <v>355</v>
      </c>
      <c r="J1576" s="12" t="s">
        <v>248</v>
      </c>
      <c r="K1576" s="12" t="s">
        <v>248</v>
      </c>
      <c r="L1576" s="12" t="s">
        <v>354</v>
      </c>
      <c r="M1576" s="12" t="s">
        <v>376</v>
      </c>
      <c r="N1576" s="13">
        <v>2.234</v>
      </c>
      <c r="O1576" s="13">
        <v>2.234</v>
      </c>
      <c r="P1576" s="13">
        <v>2.234</v>
      </c>
      <c r="Q1576" s="13">
        <v>2.234</v>
      </c>
      <c r="R1576" s="13">
        <v>2.234</v>
      </c>
      <c r="S1576" s="13">
        <v>2.234</v>
      </c>
      <c r="T1576" s="13">
        <v>2.234</v>
      </c>
      <c r="U1576" s="13">
        <v>2.234</v>
      </c>
      <c r="V1576" s="13">
        <v>2.234</v>
      </c>
      <c r="W1576" s="13">
        <v>2.234</v>
      </c>
      <c r="X1576" s="13">
        <v>2.234</v>
      </c>
      <c r="Y1576" s="30">
        <v>2.234</v>
      </c>
      <c r="Z1576" s="14">
        <v>26.808</v>
      </c>
      <c r="AA1576" s="13">
        <v>2.234</v>
      </c>
      <c r="AB1576" s="13">
        <v>2.234</v>
      </c>
      <c r="AC1576" s="42">
        <f t="shared" si="97"/>
        <v>4.468</v>
      </c>
      <c r="AD1576" s="42">
        <f t="shared" si="98"/>
        <v>0</v>
      </c>
      <c r="AE1576" s="42">
        <f t="shared" si="99"/>
        <v>0</v>
      </c>
      <c r="AF1576" s="42">
        <f t="shared" si="100"/>
        <v>0</v>
      </c>
    </row>
    <row r="1577" spans="1:32" hidden="1" x14ac:dyDescent="0.15">
      <c r="A1577" s="12" t="s">
        <v>4080</v>
      </c>
      <c r="B1577" s="12">
        <v>57</v>
      </c>
      <c r="C1577" s="12" t="s">
        <v>647</v>
      </c>
      <c r="D1577" s="12" t="s">
        <v>6</v>
      </c>
      <c r="E1577" s="12" t="s">
        <v>6</v>
      </c>
      <c r="F1577" s="12" t="s">
        <v>352</v>
      </c>
      <c r="G1577" s="12" t="s">
        <v>4081</v>
      </c>
      <c r="H1577" s="12" t="s">
        <v>355</v>
      </c>
      <c r="I1577" s="12" t="s">
        <v>355</v>
      </c>
      <c r="J1577" s="12" t="s">
        <v>3877</v>
      </c>
      <c r="K1577" s="12" t="s">
        <v>3877</v>
      </c>
      <c r="L1577" s="12" t="s">
        <v>1065</v>
      </c>
      <c r="M1577" s="12" t="s">
        <v>376</v>
      </c>
      <c r="N1577" s="13">
        <v>21.180599999999998</v>
      </c>
      <c r="O1577" s="13">
        <v>21.180599999999998</v>
      </c>
      <c r="P1577" s="13">
        <v>21.180599999999998</v>
      </c>
      <c r="Q1577" s="13">
        <v>21.180599999999998</v>
      </c>
      <c r="R1577" s="13">
        <v>21.180599999999998</v>
      </c>
      <c r="S1577" s="13">
        <v>21.180599999999998</v>
      </c>
      <c r="T1577" s="13">
        <v>21.180599999999998</v>
      </c>
      <c r="U1577" s="13">
        <v>21.180599999999998</v>
      </c>
      <c r="V1577" s="13">
        <v>21.180599999999998</v>
      </c>
      <c r="W1577" s="13">
        <v>21.180599999999998</v>
      </c>
      <c r="X1577" s="13">
        <v>21.180599999999998</v>
      </c>
      <c r="Y1577" s="30">
        <v>21.180599999999998</v>
      </c>
      <c r="Z1577" s="14">
        <v>254.16720000000001</v>
      </c>
      <c r="AA1577" s="13">
        <v>21.180599999999998</v>
      </c>
      <c r="AB1577" s="13">
        <v>21.180599999999998</v>
      </c>
      <c r="AC1577" s="42">
        <f t="shared" si="97"/>
        <v>42.361199999999997</v>
      </c>
      <c r="AD1577" s="42">
        <f t="shared" si="98"/>
        <v>0</v>
      </c>
      <c r="AE1577" s="42">
        <f t="shared" si="99"/>
        <v>0</v>
      </c>
      <c r="AF1577" s="42">
        <f t="shared" si="100"/>
        <v>0</v>
      </c>
    </row>
    <row r="1578" spans="1:32" hidden="1" x14ac:dyDescent="0.15">
      <c r="A1578" s="12" t="s">
        <v>4082</v>
      </c>
      <c r="B1578" s="12">
        <v>57</v>
      </c>
      <c r="C1578" s="12" t="s">
        <v>647</v>
      </c>
      <c r="D1578" s="12" t="s">
        <v>6</v>
      </c>
      <c r="E1578" s="12" t="s">
        <v>6</v>
      </c>
      <c r="F1578" s="12" t="s">
        <v>352</v>
      </c>
      <c r="G1578" s="12" t="s">
        <v>4081</v>
      </c>
      <c r="H1578" s="12" t="s">
        <v>355</v>
      </c>
      <c r="I1578" s="12" t="s">
        <v>355</v>
      </c>
      <c r="J1578" s="12" t="s">
        <v>3877</v>
      </c>
      <c r="K1578" s="12" t="s">
        <v>3877</v>
      </c>
      <c r="L1578" s="12" t="s">
        <v>1065</v>
      </c>
      <c r="M1578" s="12" t="s">
        <v>376</v>
      </c>
      <c r="N1578" s="13">
        <v>14.694599999999999</v>
      </c>
      <c r="O1578" s="13">
        <v>14.694599999999999</v>
      </c>
      <c r="P1578" s="13">
        <v>14.694599999999999</v>
      </c>
      <c r="Q1578" s="13">
        <v>14.694599999999999</v>
      </c>
      <c r="R1578" s="13">
        <v>14.694599999999999</v>
      </c>
      <c r="S1578" s="13">
        <v>14.694599999999999</v>
      </c>
      <c r="T1578" s="13">
        <v>14.694599999999999</v>
      </c>
      <c r="U1578" s="13">
        <v>14.694599999999999</v>
      </c>
      <c r="V1578" s="13">
        <v>14.694599999999999</v>
      </c>
      <c r="W1578" s="13">
        <v>14.694599999999999</v>
      </c>
      <c r="X1578" s="13">
        <v>14.694599999999999</v>
      </c>
      <c r="Y1578" s="30">
        <v>14.694599999999999</v>
      </c>
      <c r="Z1578" s="14">
        <v>176.33519999999999</v>
      </c>
      <c r="AA1578" s="13">
        <v>14.694599999999999</v>
      </c>
      <c r="AB1578" s="13">
        <v>14.694599999999999</v>
      </c>
      <c r="AC1578" s="42">
        <f t="shared" si="97"/>
        <v>29.389199999999999</v>
      </c>
      <c r="AD1578" s="42">
        <f t="shared" si="98"/>
        <v>0</v>
      </c>
      <c r="AE1578" s="42">
        <f t="shared" si="99"/>
        <v>0</v>
      </c>
      <c r="AF1578" s="42">
        <f t="shared" si="100"/>
        <v>0</v>
      </c>
    </row>
    <row r="1579" spans="1:32" hidden="1" x14ac:dyDescent="0.15">
      <c r="A1579" s="12" t="s">
        <v>4083</v>
      </c>
      <c r="B1579" s="12">
        <v>57</v>
      </c>
      <c r="C1579" s="12" t="s">
        <v>647</v>
      </c>
      <c r="D1579" s="12" t="s">
        <v>6</v>
      </c>
      <c r="E1579" s="12" t="s">
        <v>6</v>
      </c>
      <c r="F1579" s="12" t="s">
        <v>352</v>
      </c>
      <c r="G1579" s="12" t="s">
        <v>4081</v>
      </c>
      <c r="H1579" s="12" t="s">
        <v>355</v>
      </c>
      <c r="I1579" s="12" t="s">
        <v>355</v>
      </c>
      <c r="J1579" s="12" t="s">
        <v>3877</v>
      </c>
      <c r="K1579" s="12" t="s">
        <v>3877</v>
      </c>
      <c r="L1579" s="12" t="s">
        <v>1065</v>
      </c>
      <c r="M1579" s="12" t="s">
        <v>376</v>
      </c>
      <c r="N1579" s="13">
        <v>14.304600000000001</v>
      </c>
      <c r="O1579" s="13">
        <v>14.304600000000001</v>
      </c>
      <c r="P1579" s="13">
        <v>14.304600000000001</v>
      </c>
      <c r="Q1579" s="13">
        <v>14.304600000000001</v>
      </c>
      <c r="R1579" s="13">
        <v>14.304600000000001</v>
      </c>
      <c r="S1579" s="13">
        <v>14.304600000000001</v>
      </c>
      <c r="T1579" s="13">
        <v>14.304600000000001</v>
      </c>
      <c r="U1579" s="13">
        <v>14.304600000000001</v>
      </c>
      <c r="V1579" s="13">
        <v>14.304600000000001</v>
      </c>
      <c r="W1579" s="13">
        <v>14.304600000000001</v>
      </c>
      <c r="X1579" s="13">
        <v>14.304600000000001</v>
      </c>
      <c r="Y1579" s="30">
        <v>14.304600000000001</v>
      </c>
      <c r="Z1579" s="14">
        <v>171.65520000000001</v>
      </c>
      <c r="AA1579" s="13">
        <v>14.304600000000001</v>
      </c>
      <c r="AB1579" s="13">
        <v>14.304600000000001</v>
      </c>
      <c r="AC1579" s="42">
        <f t="shared" si="97"/>
        <v>28.609200000000001</v>
      </c>
      <c r="AD1579" s="42">
        <f t="shared" si="98"/>
        <v>0</v>
      </c>
      <c r="AE1579" s="42">
        <f t="shared" si="99"/>
        <v>0</v>
      </c>
      <c r="AF1579" s="42">
        <f t="shared" si="100"/>
        <v>0</v>
      </c>
    </row>
    <row r="1580" spans="1:32" hidden="1" x14ac:dyDescent="0.15">
      <c r="A1580" s="12" t="s">
        <v>4084</v>
      </c>
      <c r="B1580" s="12">
        <v>57</v>
      </c>
      <c r="C1580" s="12" t="s">
        <v>647</v>
      </c>
      <c r="D1580" s="12" t="s">
        <v>6</v>
      </c>
      <c r="E1580" s="12" t="s">
        <v>6</v>
      </c>
      <c r="F1580" s="12" t="s">
        <v>352</v>
      </c>
      <c r="G1580" s="12" t="s">
        <v>4081</v>
      </c>
      <c r="H1580" s="12" t="s">
        <v>355</v>
      </c>
      <c r="I1580" s="12" t="s">
        <v>355</v>
      </c>
      <c r="J1580" s="12" t="s">
        <v>3877</v>
      </c>
      <c r="K1580" s="12" t="s">
        <v>3877</v>
      </c>
      <c r="L1580" s="12" t="s">
        <v>1065</v>
      </c>
      <c r="M1580" s="12" t="s">
        <v>376</v>
      </c>
      <c r="N1580" s="13">
        <v>14.694599999999999</v>
      </c>
      <c r="O1580" s="13">
        <v>14.694599999999999</v>
      </c>
      <c r="P1580" s="13">
        <v>14.694599999999999</v>
      </c>
      <c r="Q1580" s="13">
        <v>14.694599999999999</v>
      </c>
      <c r="R1580" s="13">
        <v>14.694599999999999</v>
      </c>
      <c r="S1580" s="13">
        <v>14.694599999999999</v>
      </c>
      <c r="T1580" s="13">
        <v>14.694599999999999</v>
      </c>
      <c r="U1580" s="13">
        <v>14.694599999999999</v>
      </c>
      <c r="V1580" s="13">
        <v>14.694599999999999</v>
      </c>
      <c r="W1580" s="13">
        <v>14.694599999999999</v>
      </c>
      <c r="X1580" s="13">
        <v>14.694599999999999</v>
      </c>
      <c r="Y1580" s="30">
        <v>14.694599999999999</v>
      </c>
      <c r="Z1580" s="14">
        <v>176.33519999999999</v>
      </c>
      <c r="AA1580" s="13">
        <v>14.694599999999999</v>
      </c>
      <c r="AB1580" s="13">
        <v>14.694599999999999</v>
      </c>
      <c r="AC1580" s="42">
        <f t="shared" si="97"/>
        <v>29.389199999999999</v>
      </c>
      <c r="AD1580" s="42">
        <f t="shared" si="98"/>
        <v>0</v>
      </c>
      <c r="AE1580" s="42">
        <f t="shared" si="99"/>
        <v>0</v>
      </c>
      <c r="AF1580" s="42">
        <f t="shared" si="100"/>
        <v>0</v>
      </c>
    </row>
    <row r="1581" spans="1:32" hidden="1" x14ac:dyDescent="0.15">
      <c r="A1581" s="12" t="s">
        <v>4085</v>
      </c>
      <c r="B1581" s="12">
        <v>57</v>
      </c>
      <c r="C1581" s="12" t="s">
        <v>647</v>
      </c>
      <c r="D1581" s="12" t="s">
        <v>6</v>
      </c>
      <c r="E1581" s="12" t="s">
        <v>6</v>
      </c>
      <c r="F1581" s="12" t="s">
        <v>352</v>
      </c>
      <c r="G1581" s="12" t="s">
        <v>4086</v>
      </c>
      <c r="H1581" s="12" t="s">
        <v>355</v>
      </c>
      <c r="I1581" s="12" t="s">
        <v>355</v>
      </c>
      <c r="J1581" s="12" t="s">
        <v>1391</v>
      </c>
      <c r="K1581" s="12" t="s">
        <v>248</v>
      </c>
      <c r="L1581" s="12" t="s">
        <v>354</v>
      </c>
      <c r="M1581" s="12" t="s">
        <v>376</v>
      </c>
      <c r="N1581" s="13">
        <v>3.3260000000000001</v>
      </c>
      <c r="O1581" s="13">
        <v>3.3260000000000001</v>
      </c>
      <c r="P1581" s="13">
        <v>3.3260000000000001</v>
      </c>
      <c r="Q1581" s="13">
        <v>3.3260000000000001</v>
      </c>
      <c r="R1581" s="13">
        <v>3.3260000000000001</v>
      </c>
      <c r="S1581" s="13">
        <v>3.3260000000000001</v>
      </c>
      <c r="T1581" s="13">
        <v>3.3260000000000001</v>
      </c>
      <c r="U1581" s="13">
        <v>3.3260000000000001</v>
      </c>
      <c r="V1581" s="13">
        <v>3.3260000000000001</v>
      </c>
      <c r="W1581" s="13">
        <v>3.3260000000000001</v>
      </c>
      <c r="X1581" s="13">
        <v>3.3260000000000001</v>
      </c>
      <c r="Y1581" s="30">
        <v>3.3260000000000001</v>
      </c>
      <c r="Z1581" s="14">
        <v>39.911999999999999</v>
      </c>
      <c r="AA1581" s="13">
        <v>3.3260000000000001</v>
      </c>
      <c r="AB1581" s="13">
        <v>3.3260000000000001</v>
      </c>
      <c r="AC1581" s="42">
        <f t="shared" si="97"/>
        <v>6.6520000000000001</v>
      </c>
      <c r="AD1581" s="42">
        <f t="shared" si="98"/>
        <v>0</v>
      </c>
      <c r="AE1581" s="42">
        <f t="shared" si="99"/>
        <v>0</v>
      </c>
      <c r="AF1581" s="42">
        <f t="shared" si="100"/>
        <v>0</v>
      </c>
    </row>
    <row r="1582" spans="1:32" hidden="1" x14ac:dyDescent="0.15">
      <c r="A1582" s="12" t="s">
        <v>4087</v>
      </c>
      <c r="B1582" s="12">
        <v>57</v>
      </c>
      <c r="C1582" s="12" t="s">
        <v>647</v>
      </c>
      <c r="D1582" s="12" t="s">
        <v>6</v>
      </c>
      <c r="E1582" s="12" t="s">
        <v>6</v>
      </c>
      <c r="F1582" s="12" t="s">
        <v>352</v>
      </c>
      <c r="G1582" s="12" t="s">
        <v>4088</v>
      </c>
      <c r="H1582" s="12" t="s">
        <v>404</v>
      </c>
      <c r="I1582" s="12" t="s">
        <v>404</v>
      </c>
      <c r="J1582" s="12" t="s">
        <v>202</v>
      </c>
      <c r="K1582" s="12" t="s">
        <v>202</v>
      </c>
      <c r="L1582" s="12" t="s">
        <v>403</v>
      </c>
      <c r="M1582" s="12" t="s">
        <v>376</v>
      </c>
      <c r="N1582" s="13">
        <v>20.6556</v>
      </c>
      <c r="O1582" s="13">
        <v>20.6556</v>
      </c>
      <c r="P1582" s="13">
        <v>20.6556</v>
      </c>
      <c r="Q1582" s="13">
        <v>20.6556</v>
      </c>
      <c r="R1582" s="13">
        <v>20.6556</v>
      </c>
      <c r="S1582" s="13">
        <v>20.6556</v>
      </c>
      <c r="T1582" s="13">
        <v>20.6556</v>
      </c>
      <c r="U1582" s="13">
        <v>20.6556</v>
      </c>
      <c r="V1582" s="13">
        <v>20.6556</v>
      </c>
      <c r="W1582" s="13">
        <v>20.6556</v>
      </c>
      <c r="X1582" s="13">
        <v>20.6556</v>
      </c>
      <c r="Y1582" s="30">
        <v>20.6556</v>
      </c>
      <c r="Z1582" s="14">
        <v>247.8672</v>
      </c>
      <c r="AA1582" s="13">
        <v>20.6556</v>
      </c>
      <c r="AB1582" s="13">
        <v>20.6556</v>
      </c>
      <c r="AC1582" s="42">
        <f t="shared" si="97"/>
        <v>41.311199999999999</v>
      </c>
      <c r="AD1582" s="42">
        <f t="shared" si="98"/>
        <v>0</v>
      </c>
      <c r="AE1582" s="42">
        <f t="shared" si="99"/>
        <v>0</v>
      </c>
      <c r="AF1582" s="42">
        <f t="shared" si="100"/>
        <v>0</v>
      </c>
    </row>
    <row r="1583" spans="1:32" hidden="1" x14ac:dyDescent="0.15">
      <c r="A1583" s="12" t="s">
        <v>4089</v>
      </c>
      <c r="B1583" s="12">
        <v>57</v>
      </c>
      <c r="C1583" s="12" t="s">
        <v>647</v>
      </c>
      <c r="D1583" s="12" t="s">
        <v>6</v>
      </c>
      <c r="E1583" s="12" t="s">
        <v>6</v>
      </c>
      <c r="F1583" s="12" t="s">
        <v>352</v>
      </c>
      <c r="G1583" s="12" t="s">
        <v>4090</v>
      </c>
      <c r="H1583" s="12" t="s">
        <v>404</v>
      </c>
      <c r="I1583" s="12" t="s">
        <v>404</v>
      </c>
      <c r="J1583" s="12" t="s">
        <v>755</v>
      </c>
      <c r="K1583" s="12" t="s">
        <v>755</v>
      </c>
      <c r="L1583" s="12" t="s">
        <v>403</v>
      </c>
      <c r="M1583" s="12" t="s">
        <v>358</v>
      </c>
      <c r="N1583" s="13">
        <v>5.407</v>
      </c>
      <c r="O1583" s="13">
        <v>5.407</v>
      </c>
      <c r="P1583" s="13">
        <v>5.407</v>
      </c>
      <c r="Q1583" s="13">
        <v>5.407</v>
      </c>
      <c r="R1583" s="13">
        <v>5.407</v>
      </c>
      <c r="S1583" s="13">
        <v>5.407</v>
      </c>
      <c r="T1583" s="13">
        <v>5.407</v>
      </c>
      <c r="U1583" s="13">
        <v>5.407</v>
      </c>
      <c r="V1583" s="13">
        <v>5.407</v>
      </c>
      <c r="W1583" s="13">
        <v>5.407</v>
      </c>
      <c r="X1583" s="13">
        <v>5.407</v>
      </c>
      <c r="Y1583" s="30">
        <v>5.407</v>
      </c>
      <c r="Z1583" s="14">
        <v>64.884</v>
      </c>
      <c r="AA1583" s="13">
        <v>5.407</v>
      </c>
      <c r="AB1583" s="13">
        <v>5.407</v>
      </c>
      <c r="AC1583" s="42">
        <f t="shared" si="97"/>
        <v>10.814</v>
      </c>
      <c r="AD1583" s="42">
        <f t="shared" si="98"/>
        <v>0</v>
      </c>
      <c r="AE1583" s="42">
        <f t="shared" si="99"/>
        <v>0</v>
      </c>
      <c r="AF1583" s="42">
        <f t="shared" si="100"/>
        <v>0</v>
      </c>
    </row>
    <row r="1584" spans="1:32" hidden="1" x14ac:dyDescent="0.15">
      <c r="A1584" s="12" t="s">
        <v>4091</v>
      </c>
      <c r="B1584" s="12">
        <v>57</v>
      </c>
      <c r="C1584" s="12" t="s">
        <v>647</v>
      </c>
      <c r="D1584" s="12" t="s">
        <v>6</v>
      </c>
      <c r="E1584" s="12" t="s">
        <v>6</v>
      </c>
      <c r="F1584" s="12" t="s">
        <v>352</v>
      </c>
      <c r="G1584" s="12" t="s">
        <v>4092</v>
      </c>
      <c r="H1584" s="12" t="s">
        <v>366</v>
      </c>
      <c r="I1584" s="12" t="s">
        <v>367</v>
      </c>
      <c r="J1584" s="12" t="s">
        <v>1397</v>
      </c>
      <c r="K1584" s="12" t="s">
        <v>1397</v>
      </c>
      <c r="L1584" s="12" t="s">
        <v>919</v>
      </c>
      <c r="M1584" s="12" t="s">
        <v>376</v>
      </c>
      <c r="N1584" s="13">
        <v>6.6783999999999999</v>
      </c>
      <c r="O1584" s="13">
        <v>6.6783999999999999</v>
      </c>
      <c r="P1584" s="13">
        <v>6.6783999999999999</v>
      </c>
      <c r="Q1584" s="13">
        <v>6.6783999999999999</v>
      </c>
      <c r="R1584" s="13">
        <v>6.6783999999999999</v>
      </c>
      <c r="S1584" s="13">
        <v>6.6783999999999999</v>
      </c>
      <c r="T1584" s="13">
        <v>6.6783999999999999</v>
      </c>
      <c r="U1584" s="13">
        <v>6.6783999999999999</v>
      </c>
      <c r="V1584" s="13">
        <v>6.6783999999999999</v>
      </c>
      <c r="W1584" s="13">
        <v>6.6783999999999999</v>
      </c>
      <c r="X1584" s="13">
        <v>6.6783999999999999</v>
      </c>
      <c r="Y1584" s="30">
        <v>6.6783999999999999</v>
      </c>
      <c r="Z1584" s="14">
        <v>80.140799999999999</v>
      </c>
      <c r="AA1584" s="13">
        <v>6.6783999999999999</v>
      </c>
      <c r="AB1584" s="13">
        <v>6.6783999999999999</v>
      </c>
      <c r="AC1584" s="42">
        <f t="shared" si="97"/>
        <v>13.3568</v>
      </c>
      <c r="AD1584" s="42">
        <f t="shared" si="98"/>
        <v>0</v>
      </c>
      <c r="AE1584" s="42">
        <f t="shared" si="99"/>
        <v>0</v>
      </c>
      <c r="AF1584" s="42">
        <f t="shared" si="100"/>
        <v>0</v>
      </c>
    </row>
    <row r="1585" spans="1:32" hidden="1" x14ac:dyDescent="0.15">
      <c r="A1585" s="12" t="s">
        <v>4093</v>
      </c>
      <c r="B1585" s="12">
        <v>57</v>
      </c>
      <c r="C1585" s="12" t="s">
        <v>647</v>
      </c>
      <c r="D1585" s="12" t="s">
        <v>6</v>
      </c>
      <c r="E1585" s="12" t="s">
        <v>6</v>
      </c>
      <c r="F1585" s="12" t="s">
        <v>352</v>
      </c>
      <c r="G1585" s="12" t="s">
        <v>4094</v>
      </c>
      <c r="H1585" s="12" t="s">
        <v>355</v>
      </c>
      <c r="I1585" s="12" t="s">
        <v>355</v>
      </c>
      <c r="J1585" s="12" t="s">
        <v>248</v>
      </c>
      <c r="K1585" s="12" t="s">
        <v>248</v>
      </c>
      <c r="L1585" s="12" t="s">
        <v>354</v>
      </c>
      <c r="M1585" s="12" t="s">
        <v>376</v>
      </c>
      <c r="N1585" s="13">
        <v>38.648091000000001</v>
      </c>
      <c r="O1585" s="13">
        <v>3.9889999999999999</v>
      </c>
      <c r="P1585" s="13">
        <v>3.9889999999999999</v>
      </c>
      <c r="Q1585" s="13">
        <v>3.9889999999999999</v>
      </c>
      <c r="R1585" s="13">
        <v>3.9889999999999999</v>
      </c>
      <c r="S1585" s="13">
        <v>3.9889999999999999</v>
      </c>
      <c r="T1585" s="13">
        <v>3.9889999999999999</v>
      </c>
      <c r="U1585" s="13">
        <v>3.9889999999999999</v>
      </c>
      <c r="V1585" s="13">
        <v>3.9889999999999999</v>
      </c>
      <c r="W1585" s="13">
        <v>3.9889999999999999</v>
      </c>
      <c r="X1585" s="13">
        <v>3.9889999999999999</v>
      </c>
      <c r="Y1585" s="30">
        <v>3.9889999999999999</v>
      </c>
      <c r="Z1585" s="14">
        <v>82.527090999999999</v>
      </c>
      <c r="AA1585" s="13">
        <v>3.9889999999999999</v>
      </c>
      <c r="AB1585" s="13">
        <v>3.9889999999999999</v>
      </c>
      <c r="AC1585" s="42">
        <f t="shared" si="97"/>
        <v>7.9779999999999998</v>
      </c>
      <c r="AD1585" s="42">
        <f t="shared" si="98"/>
        <v>-34.659091000000004</v>
      </c>
      <c r="AE1585" s="42">
        <f t="shared" si="99"/>
        <v>0</v>
      </c>
      <c r="AF1585" s="42">
        <f t="shared" si="100"/>
        <v>-34.659091000000004</v>
      </c>
    </row>
    <row r="1586" spans="1:32" hidden="1" x14ac:dyDescent="0.15">
      <c r="A1586" s="12" t="s">
        <v>4095</v>
      </c>
      <c r="B1586" s="12">
        <v>57</v>
      </c>
      <c r="C1586" s="12" t="s">
        <v>647</v>
      </c>
      <c r="D1586" s="12" t="s">
        <v>6</v>
      </c>
      <c r="E1586" s="12" t="s">
        <v>6</v>
      </c>
      <c r="F1586" s="12" t="s">
        <v>352</v>
      </c>
      <c r="G1586" s="12" t="s">
        <v>4096</v>
      </c>
      <c r="H1586" s="12" t="s">
        <v>490</v>
      </c>
      <c r="I1586" s="12" t="s">
        <v>375</v>
      </c>
      <c r="J1586" s="12" t="s">
        <v>4097</v>
      </c>
      <c r="K1586" s="12" t="s">
        <v>1051</v>
      </c>
      <c r="L1586" s="12" t="s">
        <v>594</v>
      </c>
      <c r="M1586" s="12" t="s">
        <v>376</v>
      </c>
      <c r="N1586" s="13">
        <v>58.16769</v>
      </c>
      <c r="O1586" s="13">
        <v>58.16769</v>
      </c>
      <c r="P1586" s="13">
        <v>58.16769</v>
      </c>
      <c r="Q1586" s="13">
        <v>58.16769</v>
      </c>
      <c r="R1586" s="13">
        <v>58.16769</v>
      </c>
      <c r="S1586" s="13">
        <v>58.16769</v>
      </c>
      <c r="T1586" s="13">
        <v>58.142060000000001</v>
      </c>
      <c r="U1586" s="13">
        <v>58.162564000000003</v>
      </c>
      <c r="V1586" s="13">
        <v>58.16769</v>
      </c>
      <c r="W1586" s="13">
        <v>58.162564000000003</v>
      </c>
      <c r="X1586" s="13">
        <v>58.161591999999999</v>
      </c>
      <c r="Y1586" s="30">
        <v>58.136933999999997</v>
      </c>
      <c r="Z1586" s="14">
        <v>697.93954399999996</v>
      </c>
      <c r="AA1586" s="13">
        <v>58.16769</v>
      </c>
      <c r="AB1586" s="13">
        <v>58.16769</v>
      </c>
      <c r="AC1586" s="42">
        <f t="shared" si="97"/>
        <v>116.33538</v>
      </c>
      <c r="AD1586" s="42">
        <f t="shared" si="98"/>
        <v>0</v>
      </c>
      <c r="AE1586" s="42">
        <f t="shared" si="99"/>
        <v>0</v>
      </c>
      <c r="AF1586" s="42">
        <f t="shared" si="100"/>
        <v>0</v>
      </c>
    </row>
    <row r="1587" spans="1:32" hidden="1" x14ac:dyDescent="0.15">
      <c r="A1587" s="12" t="s">
        <v>4098</v>
      </c>
      <c r="B1587" s="12">
        <v>57</v>
      </c>
      <c r="C1587" s="12" t="s">
        <v>647</v>
      </c>
      <c r="D1587" s="12" t="s">
        <v>6</v>
      </c>
      <c r="E1587" s="12" t="s">
        <v>6</v>
      </c>
      <c r="F1587" s="12" t="s">
        <v>352</v>
      </c>
      <c r="G1587" s="12" t="s">
        <v>4099</v>
      </c>
      <c r="H1587" s="12" t="s">
        <v>490</v>
      </c>
      <c r="I1587" s="12" t="s">
        <v>375</v>
      </c>
      <c r="J1587" s="12" t="s">
        <v>4100</v>
      </c>
      <c r="K1587" s="12" t="s">
        <v>1051</v>
      </c>
      <c r="L1587" s="12" t="s">
        <v>594</v>
      </c>
      <c r="M1587" s="12" t="s">
        <v>376</v>
      </c>
      <c r="N1587" s="13">
        <v>22.249949999999998</v>
      </c>
      <c r="O1587" s="13">
        <v>22.249949999999998</v>
      </c>
      <c r="P1587" s="13">
        <v>22.249949999999998</v>
      </c>
      <c r="Q1587" s="13">
        <v>22.249949999999998</v>
      </c>
      <c r="R1587" s="13">
        <v>22.249949999999998</v>
      </c>
      <c r="S1587" s="13">
        <v>22.249949999999998</v>
      </c>
      <c r="T1587" s="13">
        <v>22.249949999999998</v>
      </c>
      <c r="U1587" s="13">
        <v>22.249949999999998</v>
      </c>
      <c r="V1587" s="13">
        <v>22.249949999999998</v>
      </c>
      <c r="W1587" s="13">
        <v>22.239698000000001</v>
      </c>
      <c r="X1587" s="13">
        <v>22.208942</v>
      </c>
      <c r="Y1587" s="30">
        <v>22.249949999999998</v>
      </c>
      <c r="Z1587" s="14">
        <v>266.94814000000002</v>
      </c>
      <c r="AA1587" s="13">
        <v>22.249949999999998</v>
      </c>
      <c r="AB1587" s="13">
        <v>22.249949999999998</v>
      </c>
      <c r="AC1587" s="42">
        <f t="shared" si="97"/>
        <v>44.499899999999997</v>
      </c>
      <c r="AD1587" s="42">
        <f t="shared" si="98"/>
        <v>0</v>
      </c>
      <c r="AE1587" s="42">
        <f t="shared" si="99"/>
        <v>0</v>
      </c>
      <c r="AF1587" s="42">
        <f t="shared" si="100"/>
        <v>0</v>
      </c>
    </row>
    <row r="1588" spans="1:32" hidden="1" x14ac:dyDescent="0.15">
      <c r="A1588" s="12" t="s">
        <v>4101</v>
      </c>
      <c r="B1588" s="12">
        <v>57</v>
      </c>
      <c r="C1588" s="12" t="s">
        <v>647</v>
      </c>
      <c r="D1588" s="12" t="s">
        <v>6</v>
      </c>
      <c r="E1588" s="12" t="s">
        <v>6</v>
      </c>
      <c r="F1588" s="12" t="s">
        <v>352</v>
      </c>
      <c r="G1588" s="12" t="s">
        <v>4102</v>
      </c>
      <c r="H1588" s="12" t="s">
        <v>366</v>
      </c>
      <c r="I1588" s="12" t="s">
        <v>367</v>
      </c>
      <c r="J1588" s="12" t="s">
        <v>2584</v>
      </c>
      <c r="K1588" s="12" t="s">
        <v>232</v>
      </c>
      <c r="L1588" s="12" t="s">
        <v>919</v>
      </c>
      <c r="M1588" s="12" t="s">
        <v>376</v>
      </c>
      <c r="N1588" s="13">
        <v>14.3</v>
      </c>
      <c r="O1588" s="13">
        <v>14.3</v>
      </c>
      <c r="P1588" s="13">
        <v>14.3</v>
      </c>
      <c r="Q1588" s="13">
        <v>14.276763000000001</v>
      </c>
      <c r="R1588" s="13">
        <v>14.3</v>
      </c>
      <c r="S1588" s="13">
        <v>14.3</v>
      </c>
      <c r="T1588" s="13">
        <v>14.3</v>
      </c>
      <c r="U1588" s="13">
        <v>14.3</v>
      </c>
      <c r="V1588" s="13">
        <v>14.3</v>
      </c>
      <c r="W1588" s="13">
        <v>14.3</v>
      </c>
      <c r="X1588" s="13">
        <v>-14.3</v>
      </c>
      <c r="Y1588" s="30">
        <v>0</v>
      </c>
      <c r="Z1588" s="14">
        <v>128.67676299999999</v>
      </c>
      <c r="AA1588" s="13">
        <v>0</v>
      </c>
      <c r="AB1588" s="13">
        <v>0</v>
      </c>
      <c r="AC1588" s="42">
        <f t="shared" si="97"/>
        <v>0</v>
      </c>
      <c r="AD1588" s="42">
        <f t="shared" si="98"/>
        <v>-14.3</v>
      </c>
      <c r="AE1588" s="42">
        <f t="shared" si="99"/>
        <v>-14.3</v>
      </c>
      <c r="AF1588" s="42">
        <f t="shared" si="100"/>
        <v>-28.6</v>
      </c>
    </row>
    <row r="1589" spans="1:32" hidden="1" x14ac:dyDescent="0.15">
      <c r="A1589" s="12" t="s">
        <v>4103</v>
      </c>
      <c r="B1589" s="12">
        <v>57</v>
      </c>
      <c r="C1589" s="12" t="s">
        <v>647</v>
      </c>
      <c r="D1589" s="12" t="s">
        <v>6</v>
      </c>
      <c r="E1589" s="12" t="s">
        <v>6</v>
      </c>
      <c r="F1589" s="12" t="s">
        <v>352</v>
      </c>
      <c r="G1589" s="12" t="s">
        <v>4104</v>
      </c>
      <c r="H1589" s="12" t="s">
        <v>366</v>
      </c>
      <c r="I1589" s="12" t="s">
        <v>367</v>
      </c>
      <c r="J1589" s="12" t="s">
        <v>238</v>
      </c>
      <c r="K1589" s="12" t="s">
        <v>238</v>
      </c>
      <c r="L1589" s="12" t="s">
        <v>919</v>
      </c>
      <c r="M1589" s="12" t="s">
        <v>376</v>
      </c>
      <c r="N1589" s="13">
        <v>77.998000000000005</v>
      </c>
      <c r="O1589" s="13">
        <v>77.998000000000005</v>
      </c>
      <c r="P1589" s="13">
        <v>77.998000000000005</v>
      </c>
      <c r="Q1589" s="13">
        <v>77.998000000000005</v>
      </c>
      <c r="R1589" s="13">
        <v>77.998000000000005</v>
      </c>
      <c r="S1589" s="13">
        <v>77.998000000000005</v>
      </c>
      <c r="T1589" s="13">
        <v>77.998000000000005</v>
      </c>
      <c r="U1589" s="13">
        <v>77.998000000000005</v>
      </c>
      <c r="V1589" s="13">
        <v>77.998000000000005</v>
      </c>
      <c r="W1589" s="13">
        <v>77.998000000000005</v>
      </c>
      <c r="X1589" s="13">
        <v>77.998000000000005</v>
      </c>
      <c r="Y1589" s="30">
        <v>77.998000000000005</v>
      </c>
      <c r="Z1589" s="14">
        <v>935.976</v>
      </c>
      <c r="AA1589" s="13">
        <v>77.998000000000005</v>
      </c>
      <c r="AB1589" s="13">
        <v>77.998000000000005</v>
      </c>
      <c r="AC1589" s="42">
        <f t="shared" si="97"/>
        <v>155.99600000000001</v>
      </c>
      <c r="AD1589" s="42">
        <f t="shared" si="98"/>
        <v>0</v>
      </c>
      <c r="AE1589" s="42">
        <f t="shared" si="99"/>
        <v>0</v>
      </c>
      <c r="AF1589" s="42">
        <f t="shared" si="100"/>
        <v>0</v>
      </c>
    </row>
    <row r="1590" spans="1:32" hidden="1" x14ac:dyDescent="0.15">
      <c r="A1590" s="12" t="s">
        <v>4105</v>
      </c>
      <c r="B1590" s="12">
        <v>57</v>
      </c>
      <c r="C1590" s="12" t="s">
        <v>647</v>
      </c>
      <c r="D1590" s="12" t="s">
        <v>6</v>
      </c>
      <c r="E1590" s="12" t="s">
        <v>6</v>
      </c>
      <c r="F1590" s="12" t="s">
        <v>352</v>
      </c>
      <c r="G1590" s="12" t="s">
        <v>4106</v>
      </c>
      <c r="H1590" s="12" t="s">
        <v>404</v>
      </c>
      <c r="I1590" s="12" t="s">
        <v>404</v>
      </c>
      <c r="J1590" s="12" t="s">
        <v>1171</v>
      </c>
      <c r="K1590" s="12" t="s">
        <v>1171</v>
      </c>
      <c r="L1590" s="12" t="s">
        <v>871</v>
      </c>
      <c r="M1590" s="12" t="s">
        <v>376</v>
      </c>
      <c r="N1590" s="13">
        <v>9.5150000000000006</v>
      </c>
      <c r="O1590" s="13">
        <v>9.5150000000000006</v>
      </c>
      <c r="P1590" s="13">
        <v>9.5150000000000006</v>
      </c>
      <c r="Q1590" s="13">
        <v>9.5150000000000006</v>
      </c>
      <c r="R1590" s="13">
        <v>9.5150000000000006</v>
      </c>
      <c r="S1590" s="13">
        <v>9.5150000000000006</v>
      </c>
      <c r="T1590" s="13">
        <v>9.5150000000000006</v>
      </c>
      <c r="U1590" s="13">
        <v>9.5150000000000006</v>
      </c>
      <c r="V1590" s="13">
        <v>9.5150000000000006</v>
      </c>
      <c r="W1590" s="13">
        <v>9.5150000000000006</v>
      </c>
      <c r="X1590" s="13">
        <v>9.5150000000000006</v>
      </c>
      <c r="Y1590" s="30">
        <v>9.5150000000000006</v>
      </c>
      <c r="Z1590" s="14">
        <v>114.18</v>
      </c>
      <c r="AA1590" s="13">
        <v>9.5150000000000006</v>
      </c>
      <c r="AB1590" s="13">
        <v>9.5150000000000006</v>
      </c>
      <c r="AC1590" s="42">
        <f t="shared" si="97"/>
        <v>19.03</v>
      </c>
      <c r="AD1590" s="42">
        <f t="shared" si="98"/>
        <v>0</v>
      </c>
      <c r="AE1590" s="42">
        <f t="shared" si="99"/>
        <v>0</v>
      </c>
      <c r="AF1590" s="42">
        <f t="shared" si="100"/>
        <v>0</v>
      </c>
    </row>
    <row r="1591" spans="1:32" hidden="1" x14ac:dyDescent="0.15">
      <c r="A1591" s="12" t="s">
        <v>4107</v>
      </c>
      <c r="B1591" s="12">
        <v>57</v>
      </c>
      <c r="C1591" s="12" t="s">
        <v>647</v>
      </c>
      <c r="D1591" s="12" t="s">
        <v>6</v>
      </c>
      <c r="E1591" s="12" t="s">
        <v>6</v>
      </c>
      <c r="F1591" s="12" t="s">
        <v>352</v>
      </c>
      <c r="G1591" s="12" t="s">
        <v>4108</v>
      </c>
      <c r="H1591" s="12" t="s">
        <v>404</v>
      </c>
      <c r="I1591" s="12" t="s">
        <v>404</v>
      </c>
      <c r="J1591" s="12" t="s">
        <v>1171</v>
      </c>
      <c r="K1591" s="12" t="s">
        <v>1171</v>
      </c>
      <c r="L1591" s="12" t="s">
        <v>871</v>
      </c>
      <c r="M1591" s="12" t="s">
        <v>376</v>
      </c>
      <c r="N1591" s="13">
        <v>1.6779999999999999</v>
      </c>
      <c r="O1591" s="13">
        <v>1.6779999999999999</v>
      </c>
      <c r="P1591" s="13">
        <v>1.6779999999999999</v>
      </c>
      <c r="Q1591" s="13">
        <v>1.6779999999999999</v>
      </c>
      <c r="R1591" s="13">
        <v>1.6779999999999999</v>
      </c>
      <c r="S1591" s="13">
        <v>1.6779999999999999</v>
      </c>
      <c r="T1591" s="13">
        <v>1.6779999999999999</v>
      </c>
      <c r="U1591" s="13">
        <v>1.6779999999999999</v>
      </c>
      <c r="V1591" s="13">
        <v>1.6779999999999999</v>
      </c>
      <c r="W1591" s="13">
        <v>1.6779999999999999</v>
      </c>
      <c r="X1591" s="13">
        <v>1.6779999999999999</v>
      </c>
      <c r="Y1591" s="30">
        <v>1.6779999999999999</v>
      </c>
      <c r="Z1591" s="14">
        <v>20.135999999999999</v>
      </c>
      <c r="AA1591" s="13">
        <v>1.6779999999999999</v>
      </c>
      <c r="AB1591" s="13">
        <v>1.6779999999999999</v>
      </c>
      <c r="AC1591" s="42">
        <f t="shared" si="97"/>
        <v>3.3559999999999999</v>
      </c>
      <c r="AD1591" s="42">
        <f t="shared" si="98"/>
        <v>0</v>
      </c>
      <c r="AE1591" s="42">
        <f t="shared" si="99"/>
        <v>0</v>
      </c>
      <c r="AF1591" s="42">
        <f t="shared" si="100"/>
        <v>0</v>
      </c>
    </row>
    <row r="1592" spans="1:32" hidden="1" x14ac:dyDescent="0.15">
      <c r="A1592" s="12" t="s">
        <v>4109</v>
      </c>
      <c r="B1592" s="12">
        <v>57</v>
      </c>
      <c r="C1592" s="12" t="s">
        <v>647</v>
      </c>
      <c r="D1592" s="12" t="s">
        <v>6</v>
      </c>
      <c r="E1592" s="12" t="s">
        <v>6</v>
      </c>
      <c r="F1592" s="12" t="s">
        <v>352</v>
      </c>
      <c r="G1592" s="12" t="s">
        <v>4110</v>
      </c>
      <c r="H1592" s="12" t="s">
        <v>374</v>
      </c>
      <c r="I1592" s="12" t="s">
        <v>375</v>
      </c>
      <c r="J1592" s="12" t="s">
        <v>4111</v>
      </c>
      <c r="K1592" s="12" t="s">
        <v>4111</v>
      </c>
      <c r="L1592" s="12" t="s">
        <v>415</v>
      </c>
      <c r="M1592" s="12" t="s">
        <v>358</v>
      </c>
      <c r="N1592" s="13">
        <v>1.6779999999999999</v>
      </c>
      <c r="O1592" s="13">
        <v>1.6779999999999999</v>
      </c>
      <c r="P1592" s="13">
        <v>1.6779999999999999</v>
      </c>
      <c r="Q1592" s="13">
        <v>1.6779999999999999</v>
      </c>
      <c r="R1592" s="13">
        <v>1.6779999999999999</v>
      </c>
      <c r="S1592" s="13">
        <v>1.6779999999999999</v>
      </c>
      <c r="T1592" s="13">
        <v>1.6779999999999999</v>
      </c>
      <c r="U1592" s="13">
        <v>1.6779999999999999</v>
      </c>
      <c r="V1592" s="13">
        <v>1.6779999999999999</v>
      </c>
      <c r="W1592" s="13">
        <v>1.6779999999999999</v>
      </c>
      <c r="X1592" s="13">
        <v>1.6779999999999999</v>
      </c>
      <c r="Y1592" s="30">
        <v>1.6779999999999999</v>
      </c>
      <c r="Z1592" s="14">
        <v>20.135999999999999</v>
      </c>
      <c r="AA1592" s="13">
        <v>1.6779999999999999</v>
      </c>
      <c r="AB1592" s="13">
        <v>1.6779999999999999</v>
      </c>
      <c r="AC1592" s="42">
        <f t="shared" si="97"/>
        <v>3.3559999999999999</v>
      </c>
      <c r="AD1592" s="42">
        <f t="shared" si="98"/>
        <v>0</v>
      </c>
      <c r="AE1592" s="42">
        <f t="shared" si="99"/>
        <v>0</v>
      </c>
      <c r="AF1592" s="42">
        <f t="shared" si="100"/>
        <v>0</v>
      </c>
    </row>
    <row r="1593" spans="1:32" hidden="1" x14ac:dyDescent="0.15">
      <c r="A1593" s="12" t="s">
        <v>4112</v>
      </c>
      <c r="B1593" s="12">
        <v>57</v>
      </c>
      <c r="C1593" s="12" t="s">
        <v>647</v>
      </c>
      <c r="D1593" s="12" t="s">
        <v>6</v>
      </c>
      <c r="E1593" s="12" t="s">
        <v>6</v>
      </c>
      <c r="F1593" s="12" t="s">
        <v>352</v>
      </c>
      <c r="G1593" s="12" t="s">
        <v>4113</v>
      </c>
      <c r="H1593" s="12" t="s">
        <v>404</v>
      </c>
      <c r="I1593" s="12" t="s">
        <v>404</v>
      </c>
      <c r="J1593" s="12" t="s">
        <v>1965</v>
      </c>
      <c r="K1593" s="12" t="s">
        <v>200</v>
      </c>
      <c r="L1593" s="12" t="s">
        <v>403</v>
      </c>
      <c r="M1593" s="12" t="s">
        <v>376</v>
      </c>
      <c r="N1593" s="13">
        <v>3.8</v>
      </c>
      <c r="O1593" s="13">
        <v>3.8</v>
      </c>
      <c r="P1593" s="13">
        <v>3.8</v>
      </c>
      <c r="Q1593" s="13">
        <v>3.8</v>
      </c>
      <c r="R1593" s="13">
        <v>3.8</v>
      </c>
      <c r="S1593" s="13">
        <v>3.8</v>
      </c>
      <c r="T1593" s="13">
        <v>3.8</v>
      </c>
      <c r="U1593" s="13">
        <v>3.8</v>
      </c>
      <c r="V1593" s="13">
        <v>3.8</v>
      </c>
      <c r="W1593" s="13">
        <v>3.8</v>
      </c>
      <c r="X1593" s="13">
        <v>3.8</v>
      </c>
      <c r="Y1593" s="30">
        <v>3.8</v>
      </c>
      <c r="Z1593" s="14">
        <v>45.6</v>
      </c>
      <c r="AA1593" s="13">
        <v>3.8</v>
      </c>
      <c r="AB1593" s="13">
        <v>3.8</v>
      </c>
      <c r="AC1593" s="42">
        <f t="shared" si="97"/>
        <v>7.6</v>
      </c>
      <c r="AD1593" s="42">
        <f t="shared" si="98"/>
        <v>0</v>
      </c>
      <c r="AE1593" s="42">
        <f t="shared" si="99"/>
        <v>0</v>
      </c>
      <c r="AF1593" s="42">
        <f t="shared" si="100"/>
        <v>0</v>
      </c>
    </row>
    <row r="1594" spans="1:32" hidden="1" x14ac:dyDescent="0.15">
      <c r="A1594" s="12" t="s">
        <v>4114</v>
      </c>
      <c r="B1594" s="12">
        <v>57</v>
      </c>
      <c r="C1594" s="12" t="s">
        <v>647</v>
      </c>
      <c r="D1594" s="12" t="s">
        <v>6</v>
      </c>
      <c r="E1594" s="12" t="s">
        <v>6</v>
      </c>
      <c r="F1594" s="12" t="s">
        <v>352</v>
      </c>
      <c r="G1594" s="12" t="s">
        <v>4115</v>
      </c>
      <c r="H1594" s="12" t="s">
        <v>355</v>
      </c>
      <c r="I1594" s="12" t="s">
        <v>355</v>
      </c>
      <c r="J1594" s="12" t="s">
        <v>256</v>
      </c>
      <c r="K1594" s="12" t="s">
        <v>256</v>
      </c>
      <c r="L1594" s="12" t="s">
        <v>354</v>
      </c>
      <c r="M1594" s="12" t="s">
        <v>376</v>
      </c>
      <c r="N1594" s="13">
        <v>1</v>
      </c>
      <c r="O1594" s="13">
        <v>1</v>
      </c>
      <c r="P1594" s="13">
        <v>-0.6</v>
      </c>
      <c r="Q1594" s="13">
        <v>0</v>
      </c>
      <c r="R1594" s="13">
        <v>0</v>
      </c>
      <c r="S1594" s="13">
        <v>0</v>
      </c>
      <c r="T1594" s="13">
        <v>0</v>
      </c>
      <c r="U1594" s="13">
        <v>0</v>
      </c>
      <c r="V1594" s="13">
        <v>0</v>
      </c>
      <c r="W1594" s="13">
        <v>0</v>
      </c>
      <c r="X1594" s="13">
        <v>0</v>
      </c>
      <c r="Y1594" s="30">
        <v>0</v>
      </c>
      <c r="Z1594" s="14">
        <v>1.4</v>
      </c>
      <c r="AA1594" s="13">
        <v>0</v>
      </c>
      <c r="AB1594" s="13">
        <v>0</v>
      </c>
      <c r="AC1594" s="42">
        <f t="shared" si="97"/>
        <v>0</v>
      </c>
      <c r="AD1594" s="42">
        <f t="shared" si="98"/>
        <v>-1</v>
      </c>
      <c r="AE1594" s="42">
        <f t="shared" si="99"/>
        <v>-1</v>
      </c>
      <c r="AF1594" s="42">
        <f t="shared" si="100"/>
        <v>-2</v>
      </c>
    </row>
    <row r="1595" spans="1:32" hidden="1" x14ac:dyDescent="0.15">
      <c r="A1595" s="12" t="s">
        <v>4116</v>
      </c>
      <c r="B1595" s="12">
        <v>57</v>
      </c>
      <c r="C1595" s="12" t="s">
        <v>647</v>
      </c>
      <c r="D1595" s="12" t="s">
        <v>6</v>
      </c>
      <c r="E1595" s="12" t="s">
        <v>6</v>
      </c>
      <c r="F1595" s="12" t="s">
        <v>352</v>
      </c>
      <c r="G1595" s="12" t="s">
        <v>4117</v>
      </c>
      <c r="H1595" s="12" t="s">
        <v>404</v>
      </c>
      <c r="I1595" s="12" t="s">
        <v>404</v>
      </c>
      <c r="J1595" s="12" t="s">
        <v>131</v>
      </c>
      <c r="K1595" s="12" t="s">
        <v>1414</v>
      </c>
      <c r="L1595" s="12" t="s">
        <v>403</v>
      </c>
      <c r="M1595" s="12" t="s">
        <v>376</v>
      </c>
      <c r="N1595" s="13">
        <v>4.7586830000000004</v>
      </c>
      <c r="O1595" s="13">
        <v>4.7586830000000004</v>
      </c>
      <c r="P1595" s="13">
        <v>4.7586830000000004</v>
      </c>
      <c r="Q1595" s="13">
        <v>4.7586830000000004</v>
      </c>
      <c r="R1595" s="13">
        <v>4.7586830000000004</v>
      </c>
      <c r="S1595" s="13">
        <v>4.7586830000000004</v>
      </c>
      <c r="T1595" s="13">
        <v>4.7586830000000004</v>
      </c>
      <c r="U1595" s="13">
        <v>0</v>
      </c>
      <c r="V1595" s="13">
        <v>0</v>
      </c>
      <c r="W1595" s="13">
        <v>0</v>
      </c>
      <c r="X1595" s="13">
        <v>0</v>
      </c>
      <c r="Y1595" s="30">
        <v>0</v>
      </c>
      <c r="Z1595" s="14">
        <v>33.310780999999999</v>
      </c>
      <c r="AA1595" s="13">
        <v>0</v>
      </c>
      <c r="AB1595" s="13">
        <v>0</v>
      </c>
      <c r="AC1595" s="42">
        <f t="shared" si="97"/>
        <v>0</v>
      </c>
      <c r="AD1595" s="42">
        <f t="shared" si="98"/>
        <v>-4.7586830000000004</v>
      </c>
      <c r="AE1595" s="42">
        <f t="shared" si="99"/>
        <v>-4.7586830000000004</v>
      </c>
      <c r="AF1595" s="42">
        <f t="shared" si="100"/>
        <v>-9.5173660000000009</v>
      </c>
    </row>
    <row r="1596" spans="1:32" hidden="1" x14ac:dyDescent="0.15">
      <c r="A1596" s="12" t="s">
        <v>4118</v>
      </c>
      <c r="B1596" s="12">
        <v>57</v>
      </c>
      <c r="C1596" s="12" t="s">
        <v>647</v>
      </c>
      <c r="D1596" s="12" t="s">
        <v>6</v>
      </c>
      <c r="E1596" s="12" t="s">
        <v>6</v>
      </c>
      <c r="F1596" s="12" t="s">
        <v>352</v>
      </c>
      <c r="G1596" s="12" t="s">
        <v>4117</v>
      </c>
      <c r="H1596" s="12" t="s">
        <v>404</v>
      </c>
      <c r="I1596" s="12" t="s">
        <v>404</v>
      </c>
      <c r="J1596" s="12" t="s">
        <v>131</v>
      </c>
      <c r="K1596" s="12" t="s">
        <v>1414</v>
      </c>
      <c r="L1596" s="12" t="s">
        <v>403</v>
      </c>
      <c r="M1596" s="12" t="s">
        <v>376</v>
      </c>
      <c r="N1596" s="13">
        <v>422.13076999999998</v>
      </c>
      <c r="O1596" s="13">
        <v>417.81294700000001</v>
      </c>
      <c r="P1596" s="13">
        <v>410.72008899999997</v>
      </c>
      <c r="Q1596" s="13">
        <v>398.71051399999999</v>
      </c>
      <c r="R1596" s="13">
        <v>398.71051399999999</v>
      </c>
      <c r="S1596" s="13">
        <v>394.63637799999998</v>
      </c>
      <c r="T1596" s="13">
        <v>394.63637799999998</v>
      </c>
      <c r="U1596" s="13">
        <v>0</v>
      </c>
      <c r="V1596" s="13">
        <v>0</v>
      </c>
      <c r="W1596" s="13">
        <v>0</v>
      </c>
      <c r="X1596" s="13">
        <v>0</v>
      </c>
      <c r="Y1596" s="30">
        <v>0</v>
      </c>
      <c r="Z1596" s="14">
        <v>2837.3575900000001</v>
      </c>
      <c r="AA1596" s="13">
        <v>0</v>
      </c>
      <c r="AB1596" s="13">
        <v>0</v>
      </c>
      <c r="AC1596" s="42">
        <f t="shared" si="97"/>
        <v>0</v>
      </c>
      <c r="AD1596" s="42">
        <f t="shared" si="98"/>
        <v>-422.13076999999998</v>
      </c>
      <c r="AE1596" s="42">
        <f t="shared" si="99"/>
        <v>-417.81294700000001</v>
      </c>
      <c r="AF1596" s="42">
        <f t="shared" si="100"/>
        <v>-839.94371699999999</v>
      </c>
    </row>
    <row r="1597" spans="1:32" hidden="1" x14ac:dyDescent="0.15">
      <c r="A1597" s="12" t="s">
        <v>4119</v>
      </c>
      <c r="B1597" s="12">
        <v>57</v>
      </c>
      <c r="C1597" s="12" t="s">
        <v>647</v>
      </c>
      <c r="D1597" s="12" t="s">
        <v>6</v>
      </c>
      <c r="E1597" s="12" t="s">
        <v>6</v>
      </c>
      <c r="F1597" s="12" t="s">
        <v>352</v>
      </c>
      <c r="G1597" s="12" t="s">
        <v>4120</v>
      </c>
      <c r="H1597" s="12" t="s">
        <v>404</v>
      </c>
      <c r="I1597" s="12" t="s">
        <v>404</v>
      </c>
      <c r="J1597" s="12" t="s">
        <v>180</v>
      </c>
      <c r="K1597" s="12" t="s">
        <v>180</v>
      </c>
      <c r="L1597" s="12" t="s">
        <v>403</v>
      </c>
      <c r="M1597" s="12" t="s">
        <v>376</v>
      </c>
      <c r="N1597" s="13">
        <v>2.2728999999999999</v>
      </c>
      <c r="O1597" s="13">
        <v>2.2728999999999999</v>
      </c>
      <c r="P1597" s="13">
        <v>2.2728999999999999</v>
      </c>
      <c r="Q1597" s="13">
        <v>0</v>
      </c>
      <c r="R1597" s="13">
        <v>0</v>
      </c>
      <c r="S1597" s="13">
        <v>0</v>
      </c>
      <c r="T1597" s="13">
        <v>0</v>
      </c>
      <c r="U1597" s="13">
        <v>0</v>
      </c>
      <c r="V1597" s="13">
        <v>0</v>
      </c>
      <c r="W1597" s="13">
        <v>0</v>
      </c>
      <c r="X1597" s="13">
        <v>0</v>
      </c>
      <c r="Y1597" s="30">
        <v>0</v>
      </c>
      <c r="Z1597" s="14">
        <v>6.8186999999999998</v>
      </c>
      <c r="AA1597" s="13">
        <v>0</v>
      </c>
      <c r="AB1597" s="13">
        <v>0</v>
      </c>
      <c r="AC1597" s="42">
        <f t="shared" si="97"/>
        <v>0</v>
      </c>
      <c r="AD1597" s="42">
        <f t="shared" si="98"/>
        <v>-2.2728999999999999</v>
      </c>
      <c r="AE1597" s="42">
        <f t="shared" si="99"/>
        <v>-2.2728999999999999</v>
      </c>
      <c r="AF1597" s="42">
        <f t="shared" si="100"/>
        <v>-4.5457999999999998</v>
      </c>
    </row>
    <row r="1598" spans="1:32" hidden="1" x14ac:dyDescent="0.15">
      <c r="A1598" s="12" t="s">
        <v>4121</v>
      </c>
      <c r="B1598" s="12">
        <v>57</v>
      </c>
      <c r="C1598" s="12" t="s">
        <v>647</v>
      </c>
      <c r="D1598" s="12" t="s">
        <v>6</v>
      </c>
      <c r="E1598" s="12" t="s">
        <v>6</v>
      </c>
      <c r="F1598" s="12" t="s">
        <v>352</v>
      </c>
      <c r="G1598" s="12" t="s">
        <v>4122</v>
      </c>
      <c r="H1598" s="12" t="s">
        <v>404</v>
      </c>
      <c r="I1598" s="12" t="s">
        <v>404</v>
      </c>
      <c r="J1598" s="12" t="s">
        <v>868</v>
      </c>
      <c r="K1598" s="12" t="s">
        <v>155</v>
      </c>
      <c r="L1598" s="12" t="s">
        <v>602</v>
      </c>
      <c r="M1598" s="12" t="s">
        <v>376</v>
      </c>
      <c r="N1598" s="13">
        <v>188.09360000000001</v>
      </c>
      <c r="O1598" s="13">
        <v>188.09360000000001</v>
      </c>
      <c r="P1598" s="13">
        <v>188.09360000000001</v>
      </c>
      <c r="Q1598" s="13">
        <v>193.37050199999999</v>
      </c>
      <c r="R1598" s="13">
        <v>187.94384199999999</v>
      </c>
      <c r="S1598" s="13">
        <v>213.190698</v>
      </c>
      <c r="T1598" s="13">
        <v>197.41141300000001</v>
      </c>
      <c r="U1598" s="13">
        <v>191.29996299999999</v>
      </c>
      <c r="V1598" s="13">
        <v>196.86684099999999</v>
      </c>
      <c r="W1598" s="13">
        <v>197.25147999999999</v>
      </c>
      <c r="X1598" s="13">
        <v>189.162802</v>
      </c>
      <c r="Y1598" s="30">
        <v>189.162802</v>
      </c>
      <c r="Z1598" s="14">
        <v>2319.941143</v>
      </c>
      <c r="AA1598" s="13">
        <v>189.162802</v>
      </c>
      <c r="AB1598" s="13">
        <v>189.162802</v>
      </c>
      <c r="AC1598" s="42">
        <f t="shared" ref="AC1598:AC1661" si="101">SUM(AA1598:AB1598)</f>
        <v>378.325604</v>
      </c>
      <c r="AD1598" s="42">
        <f t="shared" si="98"/>
        <v>1.06920199999999</v>
      </c>
      <c r="AE1598" s="42">
        <f t="shared" si="99"/>
        <v>1.06920199999999</v>
      </c>
      <c r="AF1598" s="42">
        <f t="shared" si="100"/>
        <v>2.13840399999998</v>
      </c>
    </row>
    <row r="1599" spans="1:32" hidden="1" x14ac:dyDescent="0.15">
      <c r="A1599" s="12" t="s">
        <v>4123</v>
      </c>
      <c r="B1599" s="12">
        <v>57</v>
      </c>
      <c r="C1599" s="12" t="s">
        <v>647</v>
      </c>
      <c r="D1599" s="12" t="s">
        <v>6</v>
      </c>
      <c r="E1599" s="12" t="s">
        <v>6</v>
      </c>
      <c r="F1599" s="12" t="s">
        <v>352</v>
      </c>
      <c r="G1599" s="12" t="s">
        <v>4124</v>
      </c>
      <c r="H1599" s="12" t="s">
        <v>404</v>
      </c>
      <c r="I1599" s="12" t="s">
        <v>404</v>
      </c>
      <c r="J1599" s="12" t="s">
        <v>1054</v>
      </c>
      <c r="K1599" s="12" t="s">
        <v>1054</v>
      </c>
      <c r="L1599" s="12" t="s">
        <v>403</v>
      </c>
      <c r="M1599" s="12" t="s">
        <v>358</v>
      </c>
      <c r="N1599" s="13">
        <v>1.1870000000000001</v>
      </c>
      <c r="O1599" s="13">
        <v>1.1870000000000001</v>
      </c>
      <c r="P1599" s="13">
        <v>1.1870000000000001</v>
      </c>
      <c r="Q1599" s="13">
        <v>1.1870000000000001</v>
      </c>
      <c r="R1599" s="13">
        <v>1.1870000000000001</v>
      </c>
      <c r="S1599" s="13">
        <v>1.1870000000000001</v>
      </c>
      <c r="T1599" s="13">
        <v>1.1870000000000001</v>
      </c>
      <c r="U1599" s="13">
        <v>1.1870000000000001</v>
      </c>
      <c r="V1599" s="13">
        <v>1.1870000000000001</v>
      </c>
      <c r="W1599" s="13">
        <v>1.1870000000000001</v>
      </c>
      <c r="X1599" s="13">
        <v>1.1870000000000001</v>
      </c>
      <c r="Y1599" s="30">
        <v>1.1870000000000001</v>
      </c>
      <c r="Z1599" s="14">
        <v>14.244</v>
      </c>
      <c r="AA1599" s="13">
        <v>1.1870000000000001</v>
      </c>
      <c r="AB1599" s="13">
        <v>1.1870000000000001</v>
      </c>
      <c r="AC1599" s="42">
        <f t="shared" si="101"/>
        <v>2.3740000000000001</v>
      </c>
      <c r="AD1599" s="42">
        <f t="shared" ref="AD1599:AD1662" si="102">AA1599-N1599</f>
        <v>0</v>
      </c>
      <c r="AE1599" s="42">
        <f t="shared" ref="AE1599:AE1662" si="103">AB1599-O1599</f>
        <v>0</v>
      </c>
      <c r="AF1599" s="42">
        <f t="shared" ref="AF1599:AF1662" si="104">AD1599+AE1599</f>
        <v>0</v>
      </c>
    </row>
    <row r="1600" spans="1:32" hidden="1" x14ac:dyDescent="0.15">
      <c r="A1600" s="12" t="s">
        <v>4125</v>
      </c>
      <c r="B1600" s="12">
        <v>57</v>
      </c>
      <c r="C1600" s="12" t="s">
        <v>647</v>
      </c>
      <c r="D1600" s="12" t="s">
        <v>6</v>
      </c>
      <c r="E1600" s="12" t="s">
        <v>6</v>
      </c>
      <c r="F1600" s="12" t="s">
        <v>352</v>
      </c>
      <c r="G1600" s="12" t="s">
        <v>4126</v>
      </c>
      <c r="H1600" s="12" t="s">
        <v>404</v>
      </c>
      <c r="I1600" s="12" t="s">
        <v>404</v>
      </c>
      <c r="J1600" s="12" t="s">
        <v>4127</v>
      </c>
      <c r="K1600" s="12" t="s">
        <v>143</v>
      </c>
      <c r="L1600" s="12" t="s">
        <v>1146</v>
      </c>
      <c r="M1600" s="12" t="s">
        <v>376</v>
      </c>
      <c r="N1600" s="13">
        <v>7.7969999999999997</v>
      </c>
      <c r="O1600" s="13">
        <v>7.7969999999999997</v>
      </c>
      <c r="P1600" s="13">
        <v>7.7969999999999997</v>
      </c>
      <c r="Q1600" s="13">
        <v>7.7969999999999997</v>
      </c>
      <c r="R1600" s="13">
        <v>7.7969999999999997</v>
      </c>
      <c r="S1600" s="13">
        <v>7.7969999999999997</v>
      </c>
      <c r="T1600" s="13">
        <v>7.7969999999999997</v>
      </c>
      <c r="U1600" s="13">
        <v>7.7969999999999997</v>
      </c>
      <c r="V1600" s="13">
        <v>7.7969999999999997</v>
      </c>
      <c r="W1600" s="13">
        <v>7.7969999999999997</v>
      </c>
      <c r="X1600" s="13">
        <v>7.7969999999999997</v>
      </c>
      <c r="Y1600" s="30">
        <v>7.7969999999999997</v>
      </c>
      <c r="Z1600" s="14">
        <v>93.563999999999993</v>
      </c>
      <c r="AA1600" s="13">
        <v>7.7969999999999997</v>
      </c>
      <c r="AB1600" s="13">
        <v>7.7969999999999997</v>
      </c>
      <c r="AC1600" s="42">
        <f t="shared" si="101"/>
        <v>15.593999999999999</v>
      </c>
      <c r="AD1600" s="42">
        <f t="shared" si="102"/>
        <v>0</v>
      </c>
      <c r="AE1600" s="42">
        <f t="shared" si="103"/>
        <v>0</v>
      </c>
      <c r="AF1600" s="42">
        <f t="shared" si="104"/>
        <v>0</v>
      </c>
    </row>
    <row r="1601" spans="1:32" hidden="1" x14ac:dyDescent="0.15">
      <c r="A1601" s="12" t="s">
        <v>4128</v>
      </c>
      <c r="B1601" s="12">
        <v>57</v>
      </c>
      <c r="C1601" s="12" t="s">
        <v>647</v>
      </c>
      <c r="D1601" s="12" t="s">
        <v>6</v>
      </c>
      <c r="E1601" s="12" t="s">
        <v>6</v>
      </c>
      <c r="F1601" s="12" t="s">
        <v>352</v>
      </c>
      <c r="G1601" s="12" t="s">
        <v>4129</v>
      </c>
      <c r="H1601" s="12" t="s">
        <v>404</v>
      </c>
      <c r="I1601" s="12" t="s">
        <v>404</v>
      </c>
      <c r="J1601" s="12" t="s">
        <v>4130</v>
      </c>
      <c r="K1601" s="12" t="s">
        <v>143</v>
      </c>
      <c r="L1601" s="12" t="s">
        <v>1146</v>
      </c>
      <c r="M1601" s="12" t="s">
        <v>376</v>
      </c>
      <c r="N1601" s="13">
        <v>3.5640000000000001</v>
      </c>
      <c r="O1601" s="13">
        <v>3.5640000000000001</v>
      </c>
      <c r="P1601" s="13">
        <v>3.5640000000000001</v>
      </c>
      <c r="Q1601" s="13">
        <v>3.5640000000000001</v>
      </c>
      <c r="R1601" s="13">
        <v>3.5640000000000001</v>
      </c>
      <c r="S1601" s="13">
        <v>3.5640000000000001</v>
      </c>
      <c r="T1601" s="13">
        <v>3.5640000000000001</v>
      </c>
      <c r="U1601" s="13">
        <v>3.5640000000000001</v>
      </c>
      <c r="V1601" s="13">
        <v>3.5640000000000001</v>
      </c>
      <c r="W1601" s="13">
        <v>3.5640000000000001</v>
      </c>
      <c r="X1601" s="13">
        <v>3.5640000000000001</v>
      </c>
      <c r="Y1601" s="30">
        <v>3.5640000000000001</v>
      </c>
      <c r="Z1601" s="14">
        <v>42.768000000000001</v>
      </c>
      <c r="AA1601" s="13">
        <v>3.5640000000000001</v>
      </c>
      <c r="AB1601" s="13">
        <v>3.5640000000000001</v>
      </c>
      <c r="AC1601" s="42">
        <f t="shared" si="101"/>
        <v>7.1280000000000001</v>
      </c>
      <c r="AD1601" s="42">
        <f t="shared" si="102"/>
        <v>0</v>
      </c>
      <c r="AE1601" s="42">
        <f t="shared" si="103"/>
        <v>0</v>
      </c>
      <c r="AF1601" s="42">
        <f t="shared" si="104"/>
        <v>0</v>
      </c>
    </row>
    <row r="1602" spans="1:32" hidden="1" x14ac:dyDescent="0.15">
      <c r="A1602" s="12" t="s">
        <v>4131</v>
      </c>
      <c r="B1602" s="12">
        <v>57</v>
      </c>
      <c r="C1602" s="12" t="s">
        <v>647</v>
      </c>
      <c r="D1602" s="12" t="s">
        <v>6</v>
      </c>
      <c r="E1602" s="12" t="s">
        <v>6</v>
      </c>
      <c r="F1602" s="12" t="s">
        <v>352</v>
      </c>
      <c r="G1602" s="12" t="s">
        <v>4132</v>
      </c>
      <c r="H1602" s="12" t="s">
        <v>404</v>
      </c>
      <c r="I1602" s="12" t="s">
        <v>404</v>
      </c>
      <c r="J1602" s="12" t="s">
        <v>4130</v>
      </c>
      <c r="K1602" s="12" t="s">
        <v>143</v>
      </c>
      <c r="L1602" s="12" t="s">
        <v>1146</v>
      </c>
      <c r="M1602" s="12" t="s">
        <v>376</v>
      </c>
      <c r="N1602" s="13">
        <v>3.5640000000000001</v>
      </c>
      <c r="O1602" s="13">
        <v>3.5640000000000001</v>
      </c>
      <c r="P1602" s="13">
        <v>3.5640000000000001</v>
      </c>
      <c r="Q1602" s="13">
        <v>3.5640000000000001</v>
      </c>
      <c r="R1602" s="13">
        <v>3.5640000000000001</v>
      </c>
      <c r="S1602" s="13">
        <v>3.5640000000000001</v>
      </c>
      <c r="T1602" s="13">
        <v>3.5640000000000001</v>
      </c>
      <c r="U1602" s="13">
        <v>3.5640000000000001</v>
      </c>
      <c r="V1602" s="13">
        <v>3.5640000000000001</v>
      </c>
      <c r="W1602" s="13">
        <v>3.5640000000000001</v>
      </c>
      <c r="X1602" s="13">
        <v>3.5640000000000001</v>
      </c>
      <c r="Y1602" s="30">
        <v>3.5640000000000001</v>
      </c>
      <c r="Z1602" s="14">
        <v>42.768000000000001</v>
      </c>
      <c r="AA1602" s="13">
        <v>3.5640000000000001</v>
      </c>
      <c r="AB1602" s="13">
        <v>3.5640000000000001</v>
      </c>
      <c r="AC1602" s="42">
        <f t="shared" si="101"/>
        <v>7.1280000000000001</v>
      </c>
      <c r="AD1602" s="42">
        <f t="shared" si="102"/>
        <v>0</v>
      </c>
      <c r="AE1602" s="42">
        <f t="shared" si="103"/>
        <v>0</v>
      </c>
      <c r="AF1602" s="42">
        <f t="shared" si="104"/>
        <v>0</v>
      </c>
    </row>
    <row r="1603" spans="1:32" hidden="1" x14ac:dyDescent="0.15">
      <c r="A1603" s="12" t="s">
        <v>4133</v>
      </c>
      <c r="B1603" s="12">
        <v>57</v>
      </c>
      <c r="C1603" s="12" t="s">
        <v>647</v>
      </c>
      <c r="D1603" s="12" t="s">
        <v>6</v>
      </c>
      <c r="E1603" s="12" t="s">
        <v>6</v>
      </c>
      <c r="F1603" s="12" t="s">
        <v>352</v>
      </c>
      <c r="G1603" s="12" t="s">
        <v>4134</v>
      </c>
      <c r="H1603" s="12" t="s">
        <v>404</v>
      </c>
      <c r="I1603" s="12" t="s">
        <v>404</v>
      </c>
      <c r="J1603" s="12" t="s">
        <v>4130</v>
      </c>
      <c r="K1603" s="12" t="s">
        <v>143</v>
      </c>
      <c r="L1603" s="12" t="s">
        <v>1146</v>
      </c>
      <c r="M1603" s="12" t="s">
        <v>376</v>
      </c>
      <c r="N1603" s="13">
        <v>3.5640000000000001</v>
      </c>
      <c r="O1603" s="13">
        <v>3.5640000000000001</v>
      </c>
      <c r="P1603" s="13">
        <v>3.5640000000000001</v>
      </c>
      <c r="Q1603" s="13">
        <v>3.5640000000000001</v>
      </c>
      <c r="R1603" s="13">
        <v>3.5640000000000001</v>
      </c>
      <c r="S1603" s="13">
        <v>3.5640000000000001</v>
      </c>
      <c r="T1603" s="13">
        <v>3.5640000000000001</v>
      </c>
      <c r="U1603" s="13">
        <v>3.5640000000000001</v>
      </c>
      <c r="V1603" s="13">
        <v>3.5640000000000001</v>
      </c>
      <c r="W1603" s="13">
        <v>3.5640000000000001</v>
      </c>
      <c r="X1603" s="13">
        <v>3.5640000000000001</v>
      </c>
      <c r="Y1603" s="30">
        <v>3.5640000000000001</v>
      </c>
      <c r="Z1603" s="14">
        <v>42.768000000000001</v>
      </c>
      <c r="AA1603" s="13">
        <v>3.5640000000000001</v>
      </c>
      <c r="AB1603" s="13">
        <v>3.5640000000000001</v>
      </c>
      <c r="AC1603" s="42">
        <f t="shared" si="101"/>
        <v>7.1280000000000001</v>
      </c>
      <c r="AD1603" s="42">
        <f t="shared" si="102"/>
        <v>0</v>
      </c>
      <c r="AE1603" s="42">
        <f t="shared" si="103"/>
        <v>0</v>
      </c>
      <c r="AF1603" s="42">
        <f t="shared" si="104"/>
        <v>0</v>
      </c>
    </row>
    <row r="1604" spans="1:32" hidden="1" x14ac:dyDescent="0.15">
      <c r="A1604" s="12" t="s">
        <v>4135</v>
      </c>
      <c r="B1604" s="12">
        <v>57</v>
      </c>
      <c r="C1604" s="12" t="s">
        <v>647</v>
      </c>
      <c r="D1604" s="12" t="s">
        <v>6</v>
      </c>
      <c r="E1604" s="12" t="s">
        <v>6</v>
      </c>
      <c r="F1604" s="12" t="s">
        <v>352</v>
      </c>
      <c r="G1604" s="12" t="s">
        <v>4136</v>
      </c>
      <c r="H1604" s="12" t="s">
        <v>404</v>
      </c>
      <c r="I1604" s="12" t="s">
        <v>404</v>
      </c>
      <c r="J1604" s="12" t="s">
        <v>4130</v>
      </c>
      <c r="K1604" s="12" t="s">
        <v>143</v>
      </c>
      <c r="L1604" s="12" t="s">
        <v>1146</v>
      </c>
      <c r="M1604" s="12" t="s">
        <v>376</v>
      </c>
      <c r="N1604" s="13">
        <v>3.5640000000000001</v>
      </c>
      <c r="O1604" s="13">
        <v>3.5640000000000001</v>
      </c>
      <c r="P1604" s="13">
        <v>3.5640000000000001</v>
      </c>
      <c r="Q1604" s="13">
        <v>3.5640000000000001</v>
      </c>
      <c r="R1604" s="13">
        <v>3.5640000000000001</v>
      </c>
      <c r="S1604" s="13">
        <v>3.5640000000000001</v>
      </c>
      <c r="T1604" s="13">
        <v>3.5640000000000001</v>
      </c>
      <c r="U1604" s="13">
        <v>3.5640000000000001</v>
      </c>
      <c r="V1604" s="13">
        <v>3.5640000000000001</v>
      </c>
      <c r="W1604" s="13">
        <v>3.5640000000000001</v>
      </c>
      <c r="X1604" s="13">
        <v>3.5640000000000001</v>
      </c>
      <c r="Y1604" s="30">
        <v>3.5640000000000001</v>
      </c>
      <c r="Z1604" s="14">
        <v>42.768000000000001</v>
      </c>
      <c r="AA1604" s="13">
        <v>3.5640000000000001</v>
      </c>
      <c r="AB1604" s="13">
        <v>3.5640000000000001</v>
      </c>
      <c r="AC1604" s="42">
        <f t="shared" si="101"/>
        <v>7.1280000000000001</v>
      </c>
      <c r="AD1604" s="42">
        <f t="shared" si="102"/>
        <v>0</v>
      </c>
      <c r="AE1604" s="42">
        <f t="shared" si="103"/>
        <v>0</v>
      </c>
      <c r="AF1604" s="42">
        <f t="shared" si="104"/>
        <v>0</v>
      </c>
    </row>
    <row r="1605" spans="1:32" hidden="1" x14ac:dyDescent="0.15">
      <c r="A1605" s="12" t="s">
        <v>4137</v>
      </c>
      <c r="B1605" s="12">
        <v>57</v>
      </c>
      <c r="C1605" s="12" t="s">
        <v>647</v>
      </c>
      <c r="D1605" s="12" t="s">
        <v>6</v>
      </c>
      <c r="E1605" s="12" t="s">
        <v>6</v>
      </c>
      <c r="F1605" s="12" t="s">
        <v>352</v>
      </c>
      <c r="G1605" s="12" t="s">
        <v>4138</v>
      </c>
      <c r="H1605" s="12" t="s">
        <v>404</v>
      </c>
      <c r="I1605" s="12" t="s">
        <v>404</v>
      </c>
      <c r="J1605" s="12" t="s">
        <v>4139</v>
      </c>
      <c r="K1605" s="12" t="s">
        <v>143</v>
      </c>
      <c r="L1605" s="12" t="s">
        <v>1146</v>
      </c>
      <c r="M1605" s="12" t="s">
        <v>376</v>
      </c>
      <c r="N1605" s="13">
        <v>3.5640000000000001</v>
      </c>
      <c r="O1605" s="13">
        <v>3.5640000000000001</v>
      </c>
      <c r="P1605" s="13">
        <v>3.5640000000000001</v>
      </c>
      <c r="Q1605" s="13">
        <v>3.5640000000000001</v>
      </c>
      <c r="R1605" s="13">
        <v>3.5640000000000001</v>
      </c>
      <c r="S1605" s="13">
        <v>3.5640000000000001</v>
      </c>
      <c r="T1605" s="13">
        <v>3.5640000000000001</v>
      </c>
      <c r="U1605" s="13">
        <v>3.5640000000000001</v>
      </c>
      <c r="V1605" s="13">
        <v>3.5640000000000001</v>
      </c>
      <c r="W1605" s="13">
        <v>3.5640000000000001</v>
      </c>
      <c r="X1605" s="13">
        <v>3.5640000000000001</v>
      </c>
      <c r="Y1605" s="30">
        <v>3.5640000000000001</v>
      </c>
      <c r="Z1605" s="14">
        <v>42.768000000000001</v>
      </c>
      <c r="AA1605" s="13">
        <v>3.5640000000000001</v>
      </c>
      <c r="AB1605" s="13">
        <v>3.5640000000000001</v>
      </c>
      <c r="AC1605" s="42">
        <f t="shared" si="101"/>
        <v>7.1280000000000001</v>
      </c>
      <c r="AD1605" s="42">
        <f t="shared" si="102"/>
        <v>0</v>
      </c>
      <c r="AE1605" s="42">
        <f t="shared" si="103"/>
        <v>0</v>
      </c>
      <c r="AF1605" s="42">
        <f t="shared" si="104"/>
        <v>0</v>
      </c>
    </row>
    <row r="1606" spans="1:32" hidden="1" x14ac:dyDescent="0.15">
      <c r="A1606" s="12" t="s">
        <v>4140</v>
      </c>
      <c r="B1606" s="12">
        <v>57</v>
      </c>
      <c r="C1606" s="12" t="s">
        <v>647</v>
      </c>
      <c r="D1606" s="12" t="s">
        <v>6</v>
      </c>
      <c r="E1606" s="12" t="s">
        <v>6</v>
      </c>
      <c r="F1606" s="12" t="s">
        <v>352</v>
      </c>
      <c r="G1606" s="12" t="s">
        <v>4141</v>
      </c>
      <c r="H1606" s="12" t="s">
        <v>404</v>
      </c>
      <c r="I1606" s="12" t="s">
        <v>404</v>
      </c>
      <c r="J1606" s="12" t="s">
        <v>4142</v>
      </c>
      <c r="K1606" s="12" t="s">
        <v>143</v>
      </c>
      <c r="L1606" s="12" t="s">
        <v>1146</v>
      </c>
      <c r="M1606" s="12" t="s">
        <v>376</v>
      </c>
      <c r="N1606" s="13">
        <v>6.3689999999999998</v>
      </c>
      <c r="O1606" s="13">
        <v>6.3689999999999998</v>
      </c>
      <c r="P1606" s="13">
        <v>6.3689999999999998</v>
      </c>
      <c r="Q1606" s="13">
        <v>27.969215999999999</v>
      </c>
      <c r="R1606" s="13">
        <v>12.101279999999999</v>
      </c>
      <c r="S1606" s="13">
        <v>12.101279999999999</v>
      </c>
      <c r="T1606" s="13">
        <v>12.101279999999999</v>
      </c>
      <c r="U1606" s="13">
        <v>12.101279999999999</v>
      </c>
      <c r="V1606" s="13">
        <v>12.101279999999999</v>
      </c>
      <c r="W1606" s="13">
        <v>12.101279999999999</v>
      </c>
      <c r="X1606" s="13">
        <v>12.101279999999999</v>
      </c>
      <c r="Y1606" s="30">
        <v>12.101279999999999</v>
      </c>
      <c r="Z1606" s="14">
        <v>143.88645600000001</v>
      </c>
      <c r="AA1606" s="13">
        <v>12.101279999999999</v>
      </c>
      <c r="AB1606" s="13">
        <v>12.101279999999999</v>
      </c>
      <c r="AC1606" s="42">
        <f t="shared" si="101"/>
        <v>24.202559999999998</v>
      </c>
      <c r="AD1606" s="42">
        <f t="shared" si="102"/>
        <v>5.7322799999999994</v>
      </c>
      <c r="AE1606" s="42">
        <f t="shared" si="103"/>
        <v>5.7322799999999994</v>
      </c>
      <c r="AF1606" s="42">
        <f t="shared" si="104"/>
        <v>11.464559999999999</v>
      </c>
    </row>
    <row r="1607" spans="1:32" hidden="1" x14ac:dyDescent="0.15">
      <c r="A1607" s="12" t="s">
        <v>4143</v>
      </c>
      <c r="B1607" s="12">
        <v>57</v>
      </c>
      <c r="C1607" s="12" t="s">
        <v>647</v>
      </c>
      <c r="D1607" s="12" t="s">
        <v>6</v>
      </c>
      <c r="E1607" s="12" t="s">
        <v>6</v>
      </c>
      <c r="F1607" s="12" t="s">
        <v>352</v>
      </c>
      <c r="G1607" s="12" t="s">
        <v>4144</v>
      </c>
      <c r="H1607" s="12" t="s">
        <v>404</v>
      </c>
      <c r="I1607" s="12" t="s">
        <v>404</v>
      </c>
      <c r="J1607" s="12" t="s">
        <v>4145</v>
      </c>
      <c r="K1607" s="12" t="s">
        <v>143</v>
      </c>
      <c r="L1607" s="12" t="s">
        <v>1146</v>
      </c>
      <c r="M1607" s="12" t="s">
        <v>376</v>
      </c>
      <c r="N1607" s="13">
        <v>9.2929999999999993</v>
      </c>
      <c r="O1607" s="13">
        <v>9.2929999999999993</v>
      </c>
      <c r="P1607" s="13">
        <v>9.2929999999999993</v>
      </c>
      <c r="Q1607" s="13">
        <v>57.299700000000001</v>
      </c>
      <c r="R1607" s="13">
        <v>22.402080000000002</v>
      </c>
      <c r="S1607" s="13">
        <v>22.402080000000002</v>
      </c>
      <c r="T1607" s="13">
        <v>22.402080000000002</v>
      </c>
      <c r="U1607" s="13">
        <v>22.402080000000002</v>
      </c>
      <c r="V1607" s="13">
        <v>22.402080000000002</v>
      </c>
      <c r="W1607" s="13">
        <v>22.402080000000002</v>
      </c>
      <c r="X1607" s="13">
        <v>22.402080000000002</v>
      </c>
      <c r="Y1607" s="30">
        <v>22.402080000000002</v>
      </c>
      <c r="Z1607" s="14">
        <v>264.39533999999998</v>
      </c>
      <c r="AA1607" s="13">
        <v>22.402080000000002</v>
      </c>
      <c r="AB1607" s="13">
        <v>22.402080000000002</v>
      </c>
      <c r="AC1607" s="42">
        <f t="shared" si="101"/>
        <v>44.804160000000003</v>
      </c>
      <c r="AD1607" s="42">
        <f t="shared" si="102"/>
        <v>13.109080000000002</v>
      </c>
      <c r="AE1607" s="42">
        <f t="shared" si="103"/>
        <v>13.109080000000002</v>
      </c>
      <c r="AF1607" s="42">
        <f t="shared" si="104"/>
        <v>26.218160000000005</v>
      </c>
    </row>
    <row r="1608" spans="1:32" hidden="1" x14ac:dyDescent="0.15">
      <c r="A1608" s="12" t="s">
        <v>4146</v>
      </c>
      <c r="B1608" s="12">
        <v>57</v>
      </c>
      <c r="C1608" s="12" t="s">
        <v>647</v>
      </c>
      <c r="D1608" s="12" t="s">
        <v>6</v>
      </c>
      <c r="E1608" s="12" t="s">
        <v>6</v>
      </c>
      <c r="F1608" s="12" t="s">
        <v>352</v>
      </c>
      <c r="G1608" s="12" t="s">
        <v>4147</v>
      </c>
      <c r="H1608" s="12" t="s">
        <v>404</v>
      </c>
      <c r="I1608" s="12" t="s">
        <v>404</v>
      </c>
      <c r="J1608" s="12" t="s">
        <v>4130</v>
      </c>
      <c r="K1608" s="12" t="s">
        <v>143</v>
      </c>
      <c r="L1608" s="12" t="s">
        <v>1146</v>
      </c>
      <c r="M1608" s="12" t="s">
        <v>376</v>
      </c>
      <c r="N1608" s="13">
        <v>3.5640000000000001</v>
      </c>
      <c r="O1608" s="13">
        <v>3.5640000000000001</v>
      </c>
      <c r="P1608" s="13">
        <v>3.5640000000000001</v>
      </c>
      <c r="Q1608" s="13">
        <v>3.5640000000000001</v>
      </c>
      <c r="R1608" s="13">
        <v>3.5640000000000001</v>
      </c>
      <c r="S1608" s="13">
        <v>3.5640000000000001</v>
      </c>
      <c r="T1608" s="13">
        <v>3.5640000000000001</v>
      </c>
      <c r="U1608" s="13">
        <v>3.5640000000000001</v>
      </c>
      <c r="V1608" s="13">
        <v>3.5640000000000001</v>
      </c>
      <c r="W1608" s="13">
        <v>3.5640000000000001</v>
      </c>
      <c r="X1608" s="13">
        <v>3.5640000000000001</v>
      </c>
      <c r="Y1608" s="30">
        <v>3.5640000000000001</v>
      </c>
      <c r="Z1608" s="14">
        <v>42.768000000000001</v>
      </c>
      <c r="AA1608" s="13">
        <v>3.5640000000000001</v>
      </c>
      <c r="AB1608" s="13">
        <v>3.5640000000000001</v>
      </c>
      <c r="AC1608" s="42">
        <f t="shared" si="101"/>
        <v>7.1280000000000001</v>
      </c>
      <c r="AD1608" s="42">
        <f t="shared" si="102"/>
        <v>0</v>
      </c>
      <c r="AE1608" s="42">
        <f t="shared" si="103"/>
        <v>0</v>
      </c>
      <c r="AF1608" s="42">
        <f t="shared" si="104"/>
        <v>0</v>
      </c>
    </row>
    <row r="1609" spans="1:32" hidden="1" x14ac:dyDescent="0.15">
      <c r="A1609" s="12" t="s">
        <v>4148</v>
      </c>
      <c r="B1609" s="12">
        <v>57</v>
      </c>
      <c r="C1609" s="12" t="s">
        <v>647</v>
      </c>
      <c r="D1609" s="12" t="s">
        <v>6</v>
      </c>
      <c r="E1609" s="12" t="s">
        <v>6</v>
      </c>
      <c r="F1609" s="12" t="s">
        <v>352</v>
      </c>
      <c r="G1609" s="12" t="s">
        <v>4149</v>
      </c>
      <c r="H1609" s="12" t="s">
        <v>404</v>
      </c>
      <c r="I1609" s="12" t="s">
        <v>404</v>
      </c>
      <c r="J1609" s="12" t="s">
        <v>4150</v>
      </c>
      <c r="K1609" s="12" t="s">
        <v>143</v>
      </c>
      <c r="L1609" s="12" t="s">
        <v>1146</v>
      </c>
      <c r="M1609" s="12" t="s">
        <v>376</v>
      </c>
      <c r="N1609" s="13">
        <v>6.3689999999999998</v>
      </c>
      <c r="O1609" s="13">
        <v>6.3689999999999998</v>
      </c>
      <c r="P1609" s="13">
        <v>6.3689999999999998</v>
      </c>
      <c r="Q1609" s="13">
        <v>36.004683999999997</v>
      </c>
      <c r="R1609" s="13">
        <v>13.920500000000001</v>
      </c>
      <c r="S1609" s="13">
        <v>13.920500000000001</v>
      </c>
      <c r="T1609" s="13">
        <v>13.920500000000001</v>
      </c>
      <c r="U1609" s="13">
        <v>13.920500000000001</v>
      </c>
      <c r="V1609" s="13">
        <v>13.920500000000001</v>
      </c>
      <c r="W1609" s="13">
        <v>13.920500000000001</v>
      </c>
      <c r="X1609" s="13">
        <v>13.920500000000001</v>
      </c>
      <c r="Y1609" s="30">
        <v>13.920500000000001</v>
      </c>
      <c r="Z1609" s="14">
        <v>166.475684</v>
      </c>
      <c r="AA1609" s="13">
        <v>13.920500000000001</v>
      </c>
      <c r="AB1609" s="13">
        <v>13.920500000000001</v>
      </c>
      <c r="AC1609" s="42">
        <f t="shared" si="101"/>
        <v>27.841000000000001</v>
      </c>
      <c r="AD1609" s="42">
        <f t="shared" si="102"/>
        <v>7.5515000000000008</v>
      </c>
      <c r="AE1609" s="42">
        <f t="shared" si="103"/>
        <v>7.5515000000000008</v>
      </c>
      <c r="AF1609" s="42">
        <f t="shared" si="104"/>
        <v>15.103000000000002</v>
      </c>
    </row>
    <row r="1610" spans="1:32" hidden="1" x14ac:dyDescent="0.15">
      <c r="A1610" s="12" t="s">
        <v>4151</v>
      </c>
      <c r="B1610" s="12">
        <v>57</v>
      </c>
      <c r="C1610" s="12" t="s">
        <v>647</v>
      </c>
      <c r="D1610" s="12" t="s">
        <v>6</v>
      </c>
      <c r="E1610" s="12" t="s">
        <v>6</v>
      </c>
      <c r="F1610" s="12" t="s">
        <v>352</v>
      </c>
      <c r="G1610" s="12" t="s">
        <v>4152</v>
      </c>
      <c r="H1610" s="12" t="s">
        <v>404</v>
      </c>
      <c r="I1610" s="12" t="s">
        <v>404</v>
      </c>
      <c r="J1610" s="12" t="s">
        <v>4130</v>
      </c>
      <c r="K1610" s="12" t="s">
        <v>143</v>
      </c>
      <c r="L1610" s="12" t="s">
        <v>1146</v>
      </c>
      <c r="M1610" s="12" t="s">
        <v>376</v>
      </c>
      <c r="N1610" s="13">
        <v>7.1509999999999998</v>
      </c>
      <c r="O1610" s="13">
        <v>7.1509999999999998</v>
      </c>
      <c r="P1610" s="13">
        <v>7.1509999999999998</v>
      </c>
      <c r="Q1610" s="13">
        <v>7.1509999999999998</v>
      </c>
      <c r="R1610" s="13">
        <v>7.1509999999999998</v>
      </c>
      <c r="S1610" s="13">
        <v>7.1509999999999998</v>
      </c>
      <c r="T1610" s="13">
        <v>7.1509999999999998</v>
      </c>
      <c r="U1610" s="13">
        <v>7.1509999999999998</v>
      </c>
      <c r="V1610" s="13">
        <v>7.1509999999999998</v>
      </c>
      <c r="W1610" s="13">
        <v>7.1509999999999998</v>
      </c>
      <c r="X1610" s="13">
        <v>7.1509999999999998</v>
      </c>
      <c r="Y1610" s="30">
        <v>7.1509999999999998</v>
      </c>
      <c r="Z1610" s="14">
        <v>85.811999999999998</v>
      </c>
      <c r="AA1610" s="13">
        <v>7.1509999999999998</v>
      </c>
      <c r="AB1610" s="13">
        <v>7.1509999999999998</v>
      </c>
      <c r="AC1610" s="42">
        <f t="shared" si="101"/>
        <v>14.302</v>
      </c>
      <c r="AD1610" s="42">
        <f t="shared" si="102"/>
        <v>0</v>
      </c>
      <c r="AE1610" s="42">
        <f t="shared" si="103"/>
        <v>0</v>
      </c>
      <c r="AF1610" s="42">
        <f t="shared" si="104"/>
        <v>0</v>
      </c>
    </row>
    <row r="1611" spans="1:32" hidden="1" x14ac:dyDescent="0.15">
      <c r="A1611" s="12" t="s">
        <v>4153</v>
      </c>
      <c r="B1611" s="12">
        <v>57</v>
      </c>
      <c r="C1611" s="12" t="s">
        <v>647</v>
      </c>
      <c r="D1611" s="12" t="s">
        <v>6</v>
      </c>
      <c r="E1611" s="12" t="s">
        <v>6</v>
      </c>
      <c r="F1611" s="12" t="s">
        <v>352</v>
      </c>
      <c r="G1611" s="12" t="s">
        <v>4154</v>
      </c>
      <c r="H1611" s="12" t="s">
        <v>404</v>
      </c>
      <c r="I1611" s="12" t="s">
        <v>404</v>
      </c>
      <c r="J1611" s="12" t="s">
        <v>4130</v>
      </c>
      <c r="K1611" s="12" t="s">
        <v>143</v>
      </c>
      <c r="L1611" s="12" t="s">
        <v>1146</v>
      </c>
      <c r="M1611" s="12" t="s">
        <v>376</v>
      </c>
      <c r="N1611" s="13">
        <v>4.0739999999999998</v>
      </c>
      <c r="O1611" s="13">
        <v>4.0739999999999998</v>
      </c>
      <c r="P1611" s="13">
        <v>4.0739999999999998</v>
      </c>
      <c r="Q1611" s="13">
        <v>4.0739999999999998</v>
      </c>
      <c r="R1611" s="13">
        <v>4.0739999999999998</v>
      </c>
      <c r="S1611" s="13">
        <v>4.0739999999999998</v>
      </c>
      <c r="T1611" s="13">
        <v>4.0739999999999998</v>
      </c>
      <c r="U1611" s="13">
        <v>4.0739999999999998</v>
      </c>
      <c r="V1611" s="13">
        <v>4.0739999999999998</v>
      </c>
      <c r="W1611" s="13">
        <v>4.0739999999999998</v>
      </c>
      <c r="X1611" s="13">
        <v>4.0739999999999998</v>
      </c>
      <c r="Y1611" s="30">
        <v>4.0739999999999998</v>
      </c>
      <c r="Z1611" s="14">
        <v>48.887999999999998</v>
      </c>
      <c r="AA1611" s="13">
        <v>4.0739999999999998</v>
      </c>
      <c r="AB1611" s="13">
        <v>4.0739999999999998</v>
      </c>
      <c r="AC1611" s="42">
        <f t="shared" si="101"/>
        <v>8.1479999999999997</v>
      </c>
      <c r="AD1611" s="42">
        <f t="shared" si="102"/>
        <v>0</v>
      </c>
      <c r="AE1611" s="42">
        <f t="shared" si="103"/>
        <v>0</v>
      </c>
      <c r="AF1611" s="42">
        <f t="shared" si="104"/>
        <v>0</v>
      </c>
    </row>
    <row r="1612" spans="1:32" hidden="1" x14ac:dyDescent="0.15">
      <c r="A1612" s="12" t="s">
        <v>4155</v>
      </c>
      <c r="B1612" s="12">
        <v>57</v>
      </c>
      <c r="C1612" s="12" t="s">
        <v>647</v>
      </c>
      <c r="D1612" s="12" t="s">
        <v>6</v>
      </c>
      <c r="E1612" s="12" t="s">
        <v>6</v>
      </c>
      <c r="F1612" s="12" t="s">
        <v>352</v>
      </c>
      <c r="G1612" s="12" t="s">
        <v>4156</v>
      </c>
      <c r="H1612" s="12" t="s">
        <v>404</v>
      </c>
      <c r="I1612" s="12" t="s">
        <v>404</v>
      </c>
      <c r="J1612" s="12" t="s">
        <v>3146</v>
      </c>
      <c r="K1612" s="12" t="s">
        <v>1133</v>
      </c>
      <c r="L1612" s="12" t="s">
        <v>478</v>
      </c>
      <c r="M1612" s="12" t="s">
        <v>376</v>
      </c>
      <c r="N1612" s="13">
        <v>1.44</v>
      </c>
      <c r="O1612" s="13">
        <v>1.44</v>
      </c>
      <c r="P1612" s="13">
        <v>1.44</v>
      </c>
      <c r="Q1612" s="13">
        <v>1.44</v>
      </c>
      <c r="R1612" s="13">
        <v>1.44</v>
      </c>
      <c r="S1612" s="13">
        <v>1.44</v>
      </c>
      <c r="T1612" s="13">
        <v>1.44</v>
      </c>
      <c r="U1612" s="13">
        <v>1.44</v>
      </c>
      <c r="V1612" s="13">
        <v>1.44</v>
      </c>
      <c r="W1612" s="13">
        <v>1.44</v>
      </c>
      <c r="X1612" s="13">
        <v>1.44</v>
      </c>
      <c r="Y1612" s="30">
        <v>1.44</v>
      </c>
      <c r="Z1612" s="14">
        <v>17.28</v>
      </c>
      <c r="AA1612" s="13">
        <v>1.44</v>
      </c>
      <c r="AB1612" s="13">
        <v>1.44</v>
      </c>
      <c r="AC1612" s="42">
        <f t="shared" si="101"/>
        <v>2.88</v>
      </c>
      <c r="AD1612" s="42">
        <f t="shared" si="102"/>
        <v>0</v>
      </c>
      <c r="AE1612" s="42">
        <f t="shared" si="103"/>
        <v>0</v>
      </c>
      <c r="AF1612" s="42">
        <f t="shared" si="104"/>
        <v>0</v>
      </c>
    </row>
    <row r="1613" spans="1:32" hidden="1" x14ac:dyDescent="0.15">
      <c r="A1613" s="12" t="s">
        <v>4157</v>
      </c>
      <c r="B1613" s="12">
        <v>57</v>
      </c>
      <c r="C1613" s="12" t="s">
        <v>647</v>
      </c>
      <c r="D1613" s="12" t="s">
        <v>6</v>
      </c>
      <c r="E1613" s="12" t="s">
        <v>6</v>
      </c>
      <c r="F1613" s="12" t="s">
        <v>352</v>
      </c>
      <c r="G1613" s="12" t="s">
        <v>4158</v>
      </c>
      <c r="H1613" s="12" t="s">
        <v>404</v>
      </c>
      <c r="I1613" s="12" t="s">
        <v>404</v>
      </c>
      <c r="J1613" s="12" t="s">
        <v>4159</v>
      </c>
      <c r="K1613" s="12" t="s">
        <v>1954</v>
      </c>
      <c r="L1613" s="12" t="s">
        <v>403</v>
      </c>
      <c r="M1613" s="12" t="s">
        <v>358</v>
      </c>
      <c r="N1613" s="13">
        <v>1.1870000000000001</v>
      </c>
      <c r="O1613" s="13">
        <v>1.1870000000000001</v>
      </c>
      <c r="P1613" s="13">
        <v>1.1870000000000001</v>
      </c>
      <c r="Q1613" s="13">
        <v>1.1870000000000001</v>
      </c>
      <c r="R1613" s="13">
        <v>1.1870000000000001</v>
      </c>
      <c r="S1613" s="13">
        <v>1.1870000000000001</v>
      </c>
      <c r="T1613" s="13">
        <v>1.1870000000000001</v>
      </c>
      <c r="U1613" s="13">
        <v>1.1870000000000001</v>
      </c>
      <c r="V1613" s="13">
        <v>1.1870000000000001</v>
      </c>
      <c r="W1613" s="13">
        <v>1.1870000000000001</v>
      </c>
      <c r="X1613" s="13">
        <v>1.1870000000000001</v>
      </c>
      <c r="Y1613" s="30">
        <v>1.1870000000000001</v>
      </c>
      <c r="Z1613" s="14">
        <v>14.244</v>
      </c>
      <c r="AA1613" s="13">
        <v>1.1870000000000001</v>
      </c>
      <c r="AB1613" s="13">
        <v>1.1870000000000001</v>
      </c>
      <c r="AC1613" s="42">
        <f t="shared" si="101"/>
        <v>2.3740000000000001</v>
      </c>
      <c r="AD1613" s="42">
        <f t="shared" si="102"/>
        <v>0</v>
      </c>
      <c r="AE1613" s="42">
        <f t="shared" si="103"/>
        <v>0</v>
      </c>
      <c r="AF1613" s="42">
        <f t="shared" si="104"/>
        <v>0</v>
      </c>
    </row>
    <row r="1614" spans="1:32" hidden="1" x14ac:dyDescent="0.15">
      <c r="A1614" s="12" t="s">
        <v>4160</v>
      </c>
      <c r="B1614" s="12">
        <v>57</v>
      </c>
      <c r="C1614" s="12" t="s">
        <v>647</v>
      </c>
      <c r="D1614" s="12" t="s">
        <v>6</v>
      </c>
      <c r="E1614" s="12" t="s">
        <v>6</v>
      </c>
      <c r="F1614" s="12" t="s">
        <v>352</v>
      </c>
      <c r="G1614" s="12" t="s">
        <v>4161</v>
      </c>
      <c r="H1614" s="12" t="s">
        <v>404</v>
      </c>
      <c r="I1614" s="12" t="s">
        <v>404</v>
      </c>
      <c r="J1614" s="12" t="s">
        <v>4159</v>
      </c>
      <c r="K1614" s="12" t="s">
        <v>1954</v>
      </c>
      <c r="L1614" s="12" t="s">
        <v>403</v>
      </c>
      <c r="M1614" s="12" t="s">
        <v>358</v>
      </c>
      <c r="N1614" s="13">
        <v>1.1870000000000001</v>
      </c>
      <c r="O1614" s="13">
        <v>1.1870000000000001</v>
      </c>
      <c r="P1614" s="13">
        <v>1.1870000000000001</v>
      </c>
      <c r="Q1614" s="13">
        <v>1.1870000000000001</v>
      </c>
      <c r="R1614" s="13">
        <v>1.1870000000000001</v>
      </c>
      <c r="S1614" s="13">
        <v>1.1870000000000001</v>
      </c>
      <c r="T1614" s="13">
        <v>1.1870000000000001</v>
      </c>
      <c r="U1614" s="13">
        <v>1.1870000000000001</v>
      </c>
      <c r="V1614" s="13">
        <v>1.1870000000000001</v>
      </c>
      <c r="W1614" s="13">
        <v>1.1870000000000001</v>
      </c>
      <c r="X1614" s="13">
        <v>1.1870000000000001</v>
      </c>
      <c r="Y1614" s="30">
        <v>1.1870000000000001</v>
      </c>
      <c r="Z1614" s="14">
        <v>14.244</v>
      </c>
      <c r="AA1614" s="13">
        <v>1.1870000000000001</v>
      </c>
      <c r="AB1614" s="13">
        <v>1.1870000000000001</v>
      </c>
      <c r="AC1614" s="42">
        <f t="shared" si="101"/>
        <v>2.3740000000000001</v>
      </c>
      <c r="AD1614" s="42">
        <f t="shared" si="102"/>
        <v>0</v>
      </c>
      <c r="AE1614" s="42">
        <f t="shared" si="103"/>
        <v>0</v>
      </c>
      <c r="AF1614" s="42">
        <f t="shared" si="104"/>
        <v>0</v>
      </c>
    </row>
    <row r="1615" spans="1:32" hidden="1" x14ac:dyDescent="0.15">
      <c r="A1615" s="12" t="s">
        <v>4162</v>
      </c>
      <c r="B1615" s="12">
        <v>57</v>
      </c>
      <c r="C1615" s="12" t="s">
        <v>647</v>
      </c>
      <c r="D1615" s="12" t="s">
        <v>6</v>
      </c>
      <c r="E1615" s="12" t="s">
        <v>6</v>
      </c>
      <c r="F1615" s="12" t="s">
        <v>352</v>
      </c>
      <c r="G1615" s="12" t="s">
        <v>4163</v>
      </c>
      <c r="H1615" s="12" t="s">
        <v>404</v>
      </c>
      <c r="I1615" s="12" t="s">
        <v>404</v>
      </c>
      <c r="J1615" s="12" t="s">
        <v>157</v>
      </c>
      <c r="K1615" s="12" t="s">
        <v>157</v>
      </c>
      <c r="L1615" s="12" t="s">
        <v>1146</v>
      </c>
      <c r="M1615" s="12" t="s">
        <v>376</v>
      </c>
      <c r="N1615" s="13">
        <v>10.018000000000001</v>
      </c>
      <c r="O1615" s="13">
        <v>10.018000000000001</v>
      </c>
      <c r="P1615" s="13">
        <v>10.018000000000001</v>
      </c>
      <c r="Q1615" s="13">
        <v>10.018000000000001</v>
      </c>
      <c r="R1615" s="13">
        <v>10.018000000000001</v>
      </c>
      <c r="S1615" s="13">
        <v>10.018000000000001</v>
      </c>
      <c r="T1615" s="13">
        <v>10.018000000000001</v>
      </c>
      <c r="U1615" s="13">
        <v>10.018000000000001</v>
      </c>
      <c r="V1615" s="13">
        <v>10.018000000000001</v>
      </c>
      <c r="W1615" s="13">
        <v>10.018000000000001</v>
      </c>
      <c r="X1615" s="13">
        <v>10.018000000000001</v>
      </c>
      <c r="Y1615" s="30">
        <v>10.018000000000001</v>
      </c>
      <c r="Z1615" s="14">
        <v>120.21599999999999</v>
      </c>
      <c r="AA1615" s="13">
        <v>3.3393320000000002</v>
      </c>
      <c r="AB1615" s="13">
        <v>0</v>
      </c>
      <c r="AC1615" s="42">
        <f t="shared" si="101"/>
        <v>3.3393320000000002</v>
      </c>
      <c r="AD1615" s="42">
        <f t="shared" si="102"/>
        <v>-6.678668</v>
      </c>
      <c r="AE1615" s="42">
        <f t="shared" si="103"/>
        <v>-10.018000000000001</v>
      </c>
      <c r="AF1615" s="42">
        <f t="shared" si="104"/>
        <v>-16.696668000000003</v>
      </c>
    </row>
    <row r="1616" spans="1:32" hidden="1" x14ac:dyDescent="0.15">
      <c r="A1616" s="12" t="s">
        <v>4164</v>
      </c>
      <c r="B1616" s="12">
        <v>57</v>
      </c>
      <c r="C1616" s="12" t="s">
        <v>647</v>
      </c>
      <c r="D1616" s="12" t="s">
        <v>6</v>
      </c>
      <c r="E1616" s="12" t="s">
        <v>6</v>
      </c>
      <c r="F1616" s="12" t="s">
        <v>352</v>
      </c>
      <c r="G1616" s="12" t="s">
        <v>4165</v>
      </c>
      <c r="H1616" s="12" t="s">
        <v>404</v>
      </c>
      <c r="I1616" s="12" t="s">
        <v>404</v>
      </c>
      <c r="J1616" s="12" t="s">
        <v>157</v>
      </c>
      <c r="K1616" s="12" t="s">
        <v>157</v>
      </c>
      <c r="L1616" s="12" t="s">
        <v>1146</v>
      </c>
      <c r="M1616" s="12" t="s">
        <v>376</v>
      </c>
      <c r="N1616" s="13">
        <v>79.665750000000003</v>
      </c>
      <c r="O1616" s="13">
        <v>79.665750000000003</v>
      </c>
      <c r="P1616" s="13">
        <v>79.665750000000003</v>
      </c>
      <c r="Q1616" s="13">
        <v>79.665750000000003</v>
      </c>
      <c r="R1616" s="13">
        <v>79.665750000000003</v>
      </c>
      <c r="S1616" s="13">
        <v>79.665750000000003</v>
      </c>
      <c r="T1616" s="13">
        <v>79.665750000000003</v>
      </c>
      <c r="U1616" s="13">
        <v>79.665750000000003</v>
      </c>
      <c r="V1616" s="13">
        <v>79.665750000000003</v>
      </c>
      <c r="W1616" s="13">
        <v>79.665750000000003</v>
      </c>
      <c r="X1616" s="13">
        <v>79.665750000000003</v>
      </c>
      <c r="Y1616" s="30">
        <v>79.665750000000003</v>
      </c>
      <c r="Z1616" s="14">
        <v>955.98900000000003</v>
      </c>
      <c r="AA1616" s="13">
        <v>79.665750000000003</v>
      </c>
      <c r="AB1616" s="13">
        <v>79.665750000000003</v>
      </c>
      <c r="AC1616" s="42">
        <f t="shared" si="101"/>
        <v>159.33150000000001</v>
      </c>
      <c r="AD1616" s="42">
        <f t="shared" si="102"/>
        <v>0</v>
      </c>
      <c r="AE1616" s="42">
        <f t="shared" si="103"/>
        <v>0</v>
      </c>
      <c r="AF1616" s="42">
        <f t="shared" si="104"/>
        <v>0</v>
      </c>
    </row>
    <row r="1617" spans="1:32" hidden="1" x14ac:dyDescent="0.15">
      <c r="A1617" s="12" t="s">
        <v>4166</v>
      </c>
      <c r="B1617" s="12">
        <v>57</v>
      </c>
      <c r="C1617" s="12" t="s">
        <v>647</v>
      </c>
      <c r="D1617" s="12" t="s">
        <v>6</v>
      </c>
      <c r="E1617" s="12" t="s">
        <v>6</v>
      </c>
      <c r="F1617" s="12" t="s">
        <v>352</v>
      </c>
      <c r="G1617" s="12" t="s">
        <v>4167</v>
      </c>
      <c r="H1617" s="12" t="s">
        <v>404</v>
      </c>
      <c r="I1617" s="12" t="s">
        <v>404</v>
      </c>
      <c r="J1617" s="12" t="s">
        <v>157</v>
      </c>
      <c r="K1617" s="12" t="s">
        <v>157</v>
      </c>
      <c r="L1617" s="12" t="s">
        <v>1146</v>
      </c>
      <c r="M1617" s="12" t="s">
        <v>376</v>
      </c>
      <c r="N1617" s="13">
        <v>62.269599999999997</v>
      </c>
      <c r="O1617" s="13">
        <v>62.269599999999997</v>
      </c>
      <c r="P1617" s="13">
        <v>62.195419999999999</v>
      </c>
      <c r="Q1617" s="13">
        <v>62.269599999999997</v>
      </c>
      <c r="R1617" s="13">
        <v>62.269599999999997</v>
      </c>
      <c r="S1617" s="13">
        <v>62.269599999999997</v>
      </c>
      <c r="T1617" s="13">
        <v>62.269599999999997</v>
      </c>
      <c r="U1617" s="13">
        <v>62.269599999999997</v>
      </c>
      <c r="V1617" s="13">
        <v>62.269599999999997</v>
      </c>
      <c r="W1617" s="13">
        <v>62.269599999999997</v>
      </c>
      <c r="X1617" s="13">
        <v>62.269599999999997</v>
      </c>
      <c r="Y1617" s="30">
        <v>62.269599999999997</v>
      </c>
      <c r="Z1617" s="14">
        <v>747.16102000000001</v>
      </c>
      <c r="AA1617" s="13">
        <v>62.269599999999997</v>
      </c>
      <c r="AB1617" s="13">
        <v>62.269599999999997</v>
      </c>
      <c r="AC1617" s="42">
        <f t="shared" si="101"/>
        <v>124.53919999999999</v>
      </c>
      <c r="AD1617" s="42">
        <f t="shared" si="102"/>
        <v>0</v>
      </c>
      <c r="AE1617" s="42">
        <f t="shared" si="103"/>
        <v>0</v>
      </c>
      <c r="AF1617" s="42">
        <f t="shared" si="104"/>
        <v>0</v>
      </c>
    </row>
    <row r="1618" spans="1:32" hidden="1" x14ac:dyDescent="0.15">
      <c r="A1618" s="12" t="s">
        <v>4168</v>
      </c>
      <c r="B1618" s="12">
        <v>57</v>
      </c>
      <c r="C1618" s="12" t="s">
        <v>647</v>
      </c>
      <c r="D1618" s="12" t="s">
        <v>6</v>
      </c>
      <c r="E1618" s="12" t="s">
        <v>6</v>
      </c>
      <c r="F1618" s="12" t="s">
        <v>352</v>
      </c>
      <c r="G1618" s="12" t="s">
        <v>4169</v>
      </c>
      <c r="H1618" s="12" t="s">
        <v>404</v>
      </c>
      <c r="I1618" s="12" t="s">
        <v>404</v>
      </c>
      <c r="J1618" s="12" t="s">
        <v>157</v>
      </c>
      <c r="K1618" s="12" t="s">
        <v>157</v>
      </c>
      <c r="L1618" s="12" t="s">
        <v>1146</v>
      </c>
      <c r="M1618" s="12" t="s">
        <v>376</v>
      </c>
      <c r="N1618" s="13">
        <v>1.1870000000000001</v>
      </c>
      <c r="O1618" s="13">
        <v>1.1870000000000001</v>
      </c>
      <c r="P1618" s="13">
        <v>1.1870000000000001</v>
      </c>
      <c r="Q1618" s="13">
        <v>1.1870000000000001</v>
      </c>
      <c r="R1618" s="13">
        <v>1.1870000000000001</v>
      </c>
      <c r="S1618" s="13">
        <v>1.1870000000000001</v>
      </c>
      <c r="T1618" s="13">
        <v>1.1870000000000001</v>
      </c>
      <c r="U1618" s="13">
        <v>1.1870000000000001</v>
      </c>
      <c r="V1618" s="13">
        <v>1.1870000000000001</v>
      </c>
      <c r="W1618" s="13">
        <v>1.1870000000000001</v>
      </c>
      <c r="X1618" s="13">
        <v>1.1870000000000001</v>
      </c>
      <c r="Y1618" s="30">
        <v>1.1870000000000001</v>
      </c>
      <c r="Z1618" s="14">
        <v>14.244</v>
      </c>
      <c r="AA1618" s="13">
        <v>1.1870000000000001</v>
      </c>
      <c r="AB1618" s="13">
        <v>1.1870000000000001</v>
      </c>
      <c r="AC1618" s="42">
        <f t="shared" si="101"/>
        <v>2.3740000000000001</v>
      </c>
      <c r="AD1618" s="42">
        <f t="shared" si="102"/>
        <v>0</v>
      </c>
      <c r="AE1618" s="42">
        <f t="shared" si="103"/>
        <v>0</v>
      </c>
      <c r="AF1618" s="42">
        <f t="shared" si="104"/>
        <v>0</v>
      </c>
    </row>
    <row r="1619" spans="1:32" hidden="1" x14ac:dyDescent="0.15">
      <c r="A1619" s="12" t="s">
        <v>4170</v>
      </c>
      <c r="B1619" s="12">
        <v>57</v>
      </c>
      <c r="C1619" s="12" t="s">
        <v>647</v>
      </c>
      <c r="D1619" s="12" t="s">
        <v>6</v>
      </c>
      <c r="E1619" s="12" t="s">
        <v>6</v>
      </c>
      <c r="F1619" s="12" t="s">
        <v>352</v>
      </c>
      <c r="G1619" s="12" t="s">
        <v>4171</v>
      </c>
      <c r="H1619" s="12" t="s">
        <v>404</v>
      </c>
      <c r="I1619" s="12" t="s">
        <v>404</v>
      </c>
      <c r="J1619" s="12" t="s">
        <v>4172</v>
      </c>
      <c r="K1619" s="12" t="s">
        <v>795</v>
      </c>
      <c r="L1619" s="12" t="s">
        <v>403</v>
      </c>
      <c r="M1619" s="12" t="s">
        <v>376</v>
      </c>
      <c r="N1619" s="13">
        <v>23.082750000000001</v>
      </c>
      <c r="O1619" s="13">
        <v>23.082750000000001</v>
      </c>
      <c r="P1619" s="13">
        <v>23.082750000000001</v>
      </c>
      <c r="Q1619" s="13">
        <v>23.082750000000001</v>
      </c>
      <c r="R1619" s="13">
        <v>23.082750000000001</v>
      </c>
      <c r="S1619" s="13">
        <v>23.082750000000001</v>
      </c>
      <c r="T1619" s="13">
        <v>23.082750000000001</v>
      </c>
      <c r="U1619" s="13">
        <v>23.082750000000001</v>
      </c>
      <c r="V1619" s="13">
        <v>23.082750000000001</v>
      </c>
      <c r="W1619" s="13">
        <v>23.082750000000001</v>
      </c>
      <c r="X1619" s="13">
        <v>23.082750000000001</v>
      </c>
      <c r="Y1619" s="30">
        <v>23.082750000000001</v>
      </c>
      <c r="Z1619" s="14">
        <v>276.99299999999999</v>
      </c>
      <c r="AA1619" s="13">
        <v>23.082750000000001</v>
      </c>
      <c r="AB1619" s="13">
        <v>23.082750000000001</v>
      </c>
      <c r="AC1619" s="42">
        <f t="shared" si="101"/>
        <v>46.165500000000002</v>
      </c>
      <c r="AD1619" s="42">
        <f t="shared" si="102"/>
        <v>0</v>
      </c>
      <c r="AE1619" s="42">
        <f t="shared" si="103"/>
        <v>0</v>
      </c>
      <c r="AF1619" s="42">
        <f t="shared" si="104"/>
        <v>0</v>
      </c>
    </row>
    <row r="1620" spans="1:32" hidden="1" x14ac:dyDescent="0.15">
      <c r="A1620" s="12" t="s">
        <v>4173</v>
      </c>
      <c r="B1620" s="12">
        <v>57</v>
      </c>
      <c r="C1620" s="12" t="s">
        <v>647</v>
      </c>
      <c r="D1620" s="12" t="s">
        <v>6</v>
      </c>
      <c r="E1620" s="12" t="s">
        <v>6</v>
      </c>
      <c r="F1620" s="12" t="s">
        <v>352</v>
      </c>
      <c r="G1620" s="12" t="s">
        <v>4171</v>
      </c>
      <c r="H1620" s="12" t="s">
        <v>404</v>
      </c>
      <c r="I1620" s="12" t="s">
        <v>404</v>
      </c>
      <c r="J1620" s="12" t="s">
        <v>795</v>
      </c>
      <c r="K1620" s="12" t="s">
        <v>795</v>
      </c>
      <c r="L1620" s="12" t="s">
        <v>403</v>
      </c>
      <c r="M1620" s="12" t="s">
        <v>376</v>
      </c>
      <c r="N1620" s="13">
        <v>23.082750000000001</v>
      </c>
      <c r="O1620" s="13">
        <v>23.082750000000001</v>
      </c>
      <c r="P1620" s="13">
        <v>23.082750000000001</v>
      </c>
      <c r="Q1620" s="13">
        <v>23.082750000000001</v>
      </c>
      <c r="R1620" s="13">
        <v>23.082750000000001</v>
      </c>
      <c r="S1620" s="13">
        <v>23.082750000000001</v>
      </c>
      <c r="T1620" s="13">
        <v>23.082750000000001</v>
      </c>
      <c r="U1620" s="13">
        <v>23.082750000000001</v>
      </c>
      <c r="V1620" s="13">
        <v>23.082750000000001</v>
      </c>
      <c r="W1620" s="13">
        <v>23.082750000000001</v>
      </c>
      <c r="X1620" s="13">
        <v>23.082750000000001</v>
      </c>
      <c r="Y1620" s="30">
        <v>23.082750000000001</v>
      </c>
      <c r="Z1620" s="14">
        <v>276.99299999999999</v>
      </c>
      <c r="AA1620" s="13">
        <v>23.082750000000001</v>
      </c>
      <c r="AB1620" s="13">
        <v>23.082750000000001</v>
      </c>
      <c r="AC1620" s="42">
        <f t="shared" si="101"/>
        <v>46.165500000000002</v>
      </c>
      <c r="AD1620" s="42">
        <f t="shared" si="102"/>
        <v>0</v>
      </c>
      <c r="AE1620" s="42">
        <f t="shared" si="103"/>
        <v>0</v>
      </c>
      <c r="AF1620" s="42">
        <f t="shared" si="104"/>
        <v>0</v>
      </c>
    </row>
    <row r="1621" spans="1:32" hidden="1" x14ac:dyDescent="0.15">
      <c r="A1621" s="12" t="s">
        <v>4174</v>
      </c>
      <c r="B1621" s="12">
        <v>57</v>
      </c>
      <c r="C1621" s="12" t="s">
        <v>647</v>
      </c>
      <c r="D1621" s="12" t="s">
        <v>6</v>
      </c>
      <c r="E1621" s="12" t="s">
        <v>6</v>
      </c>
      <c r="F1621" s="12" t="s">
        <v>352</v>
      </c>
      <c r="G1621" s="12" t="s">
        <v>4175</v>
      </c>
      <c r="H1621" s="12" t="s">
        <v>404</v>
      </c>
      <c r="I1621" s="12" t="s">
        <v>404</v>
      </c>
      <c r="J1621" s="12" t="s">
        <v>153</v>
      </c>
      <c r="K1621" s="12" t="s">
        <v>153</v>
      </c>
      <c r="L1621" s="12" t="s">
        <v>602</v>
      </c>
      <c r="M1621" s="12" t="s">
        <v>376</v>
      </c>
      <c r="N1621" s="13">
        <v>252.191427</v>
      </c>
      <c r="O1621" s="13">
        <v>255.191427</v>
      </c>
      <c r="P1621" s="13">
        <v>252.191427</v>
      </c>
      <c r="Q1621" s="13">
        <v>252.191427</v>
      </c>
      <c r="R1621" s="13">
        <v>253.691427</v>
      </c>
      <c r="S1621" s="13">
        <v>252.191427</v>
      </c>
      <c r="T1621" s="13">
        <v>252.191427</v>
      </c>
      <c r="U1621" s="13">
        <v>252.191427</v>
      </c>
      <c r="V1621" s="13">
        <v>252.191427</v>
      </c>
      <c r="W1621" s="13">
        <v>252.191427</v>
      </c>
      <c r="X1621" s="13">
        <v>255.191427</v>
      </c>
      <c r="Y1621" s="30">
        <v>253.691427</v>
      </c>
      <c r="Z1621" s="14">
        <v>3035.2971240000002</v>
      </c>
      <c r="AA1621" s="13">
        <v>253.691427</v>
      </c>
      <c r="AB1621" s="13">
        <v>252.191427</v>
      </c>
      <c r="AC1621" s="42">
        <f t="shared" si="101"/>
        <v>505.88285400000001</v>
      </c>
      <c r="AD1621" s="42">
        <f t="shared" si="102"/>
        <v>1.5</v>
      </c>
      <c r="AE1621" s="42">
        <f t="shared" si="103"/>
        <v>-3</v>
      </c>
      <c r="AF1621" s="42">
        <f t="shared" si="104"/>
        <v>-1.5</v>
      </c>
    </row>
    <row r="1622" spans="1:32" hidden="1" x14ac:dyDescent="0.15">
      <c r="A1622" s="12" t="s">
        <v>4176</v>
      </c>
      <c r="B1622" s="12">
        <v>57</v>
      </c>
      <c r="C1622" s="12" t="s">
        <v>647</v>
      </c>
      <c r="D1622" s="12" t="s">
        <v>6</v>
      </c>
      <c r="E1622" s="12" t="s">
        <v>6</v>
      </c>
      <c r="F1622" s="12" t="s">
        <v>352</v>
      </c>
      <c r="G1622" s="12" t="s">
        <v>4177</v>
      </c>
      <c r="H1622" s="12" t="s">
        <v>404</v>
      </c>
      <c r="I1622" s="12" t="s">
        <v>404</v>
      </c>
      <c r="J1622" s="12" t="s">
        <v>161</v>
      </c>
      <c r="K1622" s="12" t="s">
        <v>161</v>
      </c>
      <c r="L1622" s="12" t="s">
        <v>602</v>
      </c>
      <c r="M1622" s="12" t="s">
        <v>376</v>
      </c>
      <c r="N1622" s="13">
        <v>1.1870000000000001</v>
      </c>
      <c r="O1622" s="13">
        <v>1.1870000000000001</v>
      </c>
      <c r="P1622" s="13">
        <v>1.1870000000000001</v>
      </c>
      <c r="Q1622" s="13">
        <v>1.1870000000000001</v>
      </c>
      <c r="R1622" s="13">
        <v>1.1870000000000001</v>
      </c>
      <c r="S1622" s="13">
        <v>1.1870000000000001</v>
      </c>
      <c r="T1622" s="13">
        <v>1.1870000000000001</v>
      </c>
      <c r="U1622" s="13">
        <v>1.1870000000000001</v>
      </c>
      <c r="V1622" s="13">
        <v>1.1870000000000001</v>
      </c>
      <c r="W1622" s="13">
        <v>1.1870000000000001</v>
      </c>
      <c r="X1622" s="13">
        <v>1.1870000000000001</v>
      </c>
      <c r="Y1622" s="30">
        <v>1.1870000000000001</v>
      </c>
      <c r="Z1622" s="14">
        <v>14.244</v>
      </c>
      <c r="AA1622" s="13">
        <v>1.1870000000000001</v>
      </c>
      <c r="AB1622" s="13">
        <v>1.1870000000000001</v>
      </c>
      <c r="AC1622" s="42">
        <f t="shared" si="101"/>
        <v>2.3740000000000001</v>
      </c>
      <c r="AD1622" s="42">
        <f t="shared" si="102"/>
        <v>0</v>
      </c>
      <c r="AE1622" s="42">
        <f t="shared" si="103"/>
        <v>0</v>
      </c>
      <c r="AF1622" s="42">
        <f t="shared" si="104"/>
        <v>0</v>
      </c>
    </row>
    <row r="1623" spans="1:32" hidden="1" x14ac:dyDescent="0.15">
      <c r="A1623" s="12" t="s">
        <v>4178</v>
      </c>
      <c r="B1623" s="12">
        <v>57</v>
      </c>
      <c r="C1623" s="12" t="s">
        <v>647</v>
      </c>
      <c r="D1623" s="12" t="s">
        <v>6</v>
      </c>
      <c r="E1623" s="12" t="s">
        <v>6</v>
      </c>
      <c r="F1623" s="12" t="s">
        <v>352</v>
      </c>
      <c r="G1623" s="12" t="s">
        <v>4179</v>
      </c>
      <c r="H1623" s="12" t="s">
        <v>404</v>
      </c>
      <c r="I1623" s="12" t="s">
        <v>404</v>
      </c>
      <c r="J1623" s="12" t="s">
        <v>3503</v>
      </c>
      <c r="K1623" s="12" t="s">
        <v>3504</v>
      </c>
      <c r="L1623" s="12" t="s">
        <v>871</v>
      </c>
      <c r="M1623" s="12" t="s">
        <v>376</v>
      </c>
      <c r="N1623" s="13">
        <v>10.11525</v>
      </c>
      <c r="O1623" s="13">
        <v>10.11525</v>
      </c>
      <c r="P1623" s="13">
        <v>10.11525</v>
      </c>
      <c r="Q1623" s="13">
        <v>10.11525</v>
      </c>
      <c r="R1623" s="13">
        <v>10.11525</v>
      </c>
      <c r="S1623" s="13">
        <v>10.11525</v>
      </c>
      <c r="T1623" s="13">
        <v>10.11525</v>
      </c>
      <c r="U1623" s="13">
        <v>10.11525</v>
      </c>
      <c r="V1623" s="13">
        <v>10.11525</v>
      </c>
      <c r="W1623" s="13">
        <v>10.11525</v>
      </c>
      <c r="X1623" s="13">
        <v>4.4125430000000003</v>
      </c>
      <c r="Y1623" s="30">
        <v>1.226567</v>
      </c>
      <c r="Z1623" s="14">
        <v>106.79161000000001</v>
      </c>
      <c r="AA1623" s="13">
        <v>1.1870000000000001</v>
      </c>
      <c r="AB1623" s="13">
        <v>1.1870000000000001</v>
      </c>
      <c r="AC1623" s="42">
        <f t="shared" si="101"/>
        <v>2.3740000000000001</v>
      </c>
      <c r="AD1623" s="42">
        <f t="shared" si="102"/>
        <v>-8.9282500000000002</v>
      </c>
      <c r="AE1623" s="42">
        <f t="shared" si="103"/>
        <v>-8.9282500000000002</v>
      </c>
      <c r="AF1623" s="42">
        <f t="shared" si="104"/>
        <v>-17.8565</v>
      </c>
    </row>
    <row r="1624" spans="1:32" hidden="1" x14ac:dyDescent="0.15">
      <c r="A1624" s="12" t="s">
        <v>4180</v>
      </c>
      <c r="B1624" s="12">
        <v>57</v>
      </c>
      <c r="C1624" s="12" t="s">
        <v>647</v>
      </c>
      <c r="D1624" s="12" t="s">
        <v>6</v>
      </c>
      <c r="E1624" s="12" t="s">
        <v>6</v>
      </c>
      <c r="F1624" s="12" t="s">
        <v>352</v>
      </c>
      <c r="G1624" s="12" t="s">
        <v>4179</v>
      </c>
      <c r="H1624" s="12" t="s">
        <v>404</v>
      </c>
      <c r="I1624" s="12" t="s">
        <v>404</v>
      </c>
      <c r="J1624" s="12" t="s">
        <v>4181</v>
      </c>
      <c r="K1624" s="12" t="s">
        <v>3504</v>
      </c>
      <c r="L1624" s="12" t="s">
        <v>871</v>
      </c>
      <c r="M1624" s="12" t="s">
        <v>376</v>
      </c>
      <c r="N1624" s="13">
        <v>1.8062499999999999</v>
      </c>
      <c r="O1624" s="13">
        <v>1.8062499999999999</v>
      </c>
      <c r="P1624" s="13">
        <v>1.8062499999999999</v>
      </c>
      <c r="Q1624" s="13">
        <v>1.8062499999999999</v>
      </c>
      <c r="R1624" s="13">
        <v>1.8062499999999999</v>
      </c>
      <c r="S1624" s="13">
        <v>1.8062499999999999</v>
      </c>
      <c r="T1624" s="13">
        <v>1.8062499999999999</v>
      </c>
      <c r="U1624" s="13">
        <v>1.8062499999999999</v>
      </c>
      <c r="V1624" s="13">
        <v>1.8062499999999999</v>
      </c>
      <c r="W1624" s="13">
        <v>1.8062499999999999</v>
      </c>
      <c r="X1624" s="13">
        <v>0.96333299999999999</v>
      </c>
      <c r="Y1624" s="30">
        <v>0</v>
      </c>
      <c r="Z1624" s="14">
        <v>19.025832999999999</v>
      </c>
      <c r="AA1624" s="13">
        <v>0</v>
      </c>
      <c r="AB1624" s="13">
        <v>0</v>
      </c>
      <c r="AC1624" s="42">
        <f t="shared" si="101"/>
        <v>0</v>
      </c>
      <c r="AD1624" s="42">
        <f t="shared" si="102"/>
        <v>-1.8062499999999999</v>
      </c>
      <c r="AE1624" s="42">
        <f t="shared" si="103"/>
        <v>-1.8062499999999999</v>
      </c>
      <c r="AF1624" s="42">
        <f t="shared" si="104"/>
        <v>-3.6124999999999998</v>
      </c>
    </row>
    <row r="1625" spans="1:32" hidden="1" x14ac:dyDescent="0.15">
      <c r="A1625" s="12" t="s">
        <v>4182</v>
      </c>
      <c r="B1625" s="12">
        <v>57</v>
      </c>
      <c r="C1625" s="12" t="s">
        <v>647</v>
      </c>
      <c r="D1625" s="12" t="s">
        <v>6</v>
      </c>
      <c r="E1625" s="12" t="s">
        <v>6</v>
      </c>
      <c r="F1625" s="12" t="s">
        <v>352</v>
      </c>
      <c r="G1625" s="12" t="s">
        <v>4179</v>
      </c>
      <c r="H1625" s="12" t="s">
        <v>404</v>
      </c>
      <c r="I1625" s="12" t="s">
        <v>404</v>
      </c>
      <c r="J1625" s="12" t="s">
        <v>4181</v>
      </c>
      <c r="K1625" s="12" t="s">
        <v>3504</v>
      </c>
      <c r="L1625" s="12" t="s">
        <v>871</v>
      </c>
      <c r="M1625" s="12" t="s">
        <v>376</v>
      </c>
      <c r="N1625" s="13">
        <v>1.1870000000000001</v>
      </c>
      <c r="O1625" s="13">
        <v>1.1870000000000001</v>
      </c>
      <c r="P1625" s="13">
        <v>1.1870000000000001</v>
      </c>
      <c r="Q1625" s="13">
        <v>1.1870000000000001</v>
      </c>
      <c r="R1625" s="13">
        <v>1.1870000000000001</v>
      </c>
      <c r="S1625" s="13">
        <v>1.1870000000000001</v>
      </c>
      <c r="T1625" s="13">
        <v>1.1870000000000001</v>
      </c>
      <c r="U1625" s="13">
        <v>1.1870000000000001</v>
      </c>
      <c r="V1625" s="13">
        <v>1.1870000000000001</v>
      </c>
      <c r="W1625" s="13">
        <v>1.1870000000000001</v>
      </c>
      <c r="X1625" s="13">
        <v>3.9566999999999998E-2</v>
      </c>
      <c r="Y1625" s="30">
        <v>0</v>
      </c>
      <c r="Z1625" s="14">
        <v>11.909566999999999</v>
      </c>
      <c r="AA1625" s="13">
        <v>0</v>
      </c>
      <c r="AB1625" s="13">
        <v>0</v>
      </c>
      <c r="AC1625" s="42">
        <f t="shared" si="101"/>
        <v>0</v>
      </c>
      <c r="AD1625" s="42">
        <f t="shared" si="102"/>
        <v>-1.1870000000000001</v>
      </c>
      <c r="AE1625" s="42">
        <f t="shared" si="103"/>
        <v>-1.1870000000000001</v>
      </c>
      <c r="AF1625" s="42">
        <f t="shared" si="104"/>
        <v>-2.3740000000000001</v>
      </c>
    </row>
    <row r="1626" spans="1:32" hidden="1" x14ac:dyDescent="0.15">
      <c r="A1626" s="12" t="s">
        <v>4183</v>
      </c>
      <c r="B1626" s="12">
        <v>57</v>
      </c>
      <c r="C1626" s="12" t="s">
        <v>647</v>
      </c>
      <c r="D1626" s="12" t="s">
        <v>6</v>
      </c>
      <c r="E1626" s="12" t="s">
        <v>6</v>
      </c>
      <c r="F1626" s="12" t="s">
        <v>352</v>
      </c>
      <c r="G1626" s="12" t="s">
        <v>4179</v>
      </c>
      <c r="H1626" s="12" t="s">
        <v>404</v>
      </c>
      <c r="I1626" s="12" t="s">
        <v>404</v>
      </c>
      <c r="J1626" s="12" t="s">
        <v>4184</v>
      </c>
      <c r="K1626" s="12" t="s">
        <v>3504</v>
      </c>
      <c r="L1626" s="12" t="s">
        <v>871</v>
      </c>
      <c r="M1626" s="12" t="s">
        <v>376</v>
      </c>
      <c r="N1626" s="13">
        <v>5.3672500000000003</v>
      </c>
      <c r="O1626" s="13">
        <v>5.3672500000000003</v>
      </c>
      <c r="P1626" s="13">
        <v>6.1585830000000001</v>
      </c>
      <c r="Q1626" s="13">
        <v>5.3672500000000003</v>
      </c>
      <c r="R1626" s="13">
        <v>5.3672500000000003</v>
      </c>
      <c r="S1626" s="13">
        <v>5.3672500000000003</v>
      </c>
      <c r="T1626" s="13">
        <v>5.3672500000000003</v>
      </c>
      <c r="U1626" s="13">
        <v>5.3672500000000003</v>
      </c>
      <c r="V1626" s="13">
        <v>5.3672500000000003</v>
      </c>
      <c r="W1626" s="13">
        <v>5.3672500000000003</v>
      </c>
      <c r="X1626" s="13">
        <v>1.919842</v>
      </c>
      <c r="Y1626" s="30">
        <v>3.9566999999999998E-2</v>
      </c>
      <c r="Z1626" s="14">
        <v>56.423242000000002</v>
      </c>
      <c r="AA1626" s="13">
        <v>0</v>
      </c>
      <c r="AB1626" s="13">
        <v>0</v>
      </c>
      <c r="AC1626" s="42">
        <f t="shared" si="101"/>
        <v>0</v>
      </c>
      <c r="AD1626" s="42">
        <f t="shared" si="102"/>
        <v>-5.3672500000000003</v>
      </c>
      <c r="AE1626" s="42">
        <f t="shared" si="103"/>
        <v>-5.3672500000000003</v>
      </c>
      <c r="AF1626" s="42">
        <f t="shared" si="104"/>
        <v>-10.734500000000001</v>
      </c>
    </row>
    <row r="1627" spans="1:32" hidden="1" x14ac:dyDescent="0.15">
      <c r="A1627" s="12" t="s">
        <v>4185</v>
      </c>
      <c r="B1627" s="12">
        <v>57</v>
      </c>
      <c r="C1627" s="12" t="s">
        <v>647</v>
      </c>
      <c r="D1627" s="12" t="s">
        <v>6</v>
      </c>
      <c r="E1627" s="12" t="s">
        <v>6</v>
      </c>
      <c r="F1627" s="12" t="s">
        <v>352</v>
      </c>
      <c r="G1627" s="12" t="s">
        <v>4179</v>
      </c>
      <c r="H1627" s="12" t="s">
        <v>404</v>
      </c>
      <c r="I1627" s="12" t="s">
        <v>404</v>
      </c>
      <c r="J1627" s="12" t="s">
        <v>3506</v>
      </c>
      <c r="K1627" s="12" t="s">
        <v>3504</v>
      </c>
      <c r="L1627" s="12" t="s">
        <v>871</v>
      </c>
      <c r="M1627" s="12" t="s">
        <v>376</v>
      </c>
      <c r="N1627" s="13">
        <v>5.3672500000000003</v>
      </c>
      <c r="O1627" s="13">
        <v>5.3672500000000003</v>
      </c>
      <c r="P1627" s="13">
        <v>5.3672500000000003</v>
      </c>
      <c r="Q1627" s="13">
        <v>5.3672500000000003</v>
      </c>
      <c r="R1627" s="13">
        <v>5.3672500000000003</v>
      </c>
      <c r="S1627" s="13">
        <v>5.3672500000000003</v>
      </c>
      <c r="T1627" s="13">
        <v>5.3672500000000003</v>
      </c>
      <c r="U1627" s="13">
        <v>5.3672500000000003</v>
      </c>
      <c r="V1627" s="13">
        <v>5.3672500000000003</v>
      </c>
      <c r="W1627" s="13">
        <v>5.3672500000000003</v>
      </c>
      <c r="X1627" s="13">
        <v>2.8229669999999998</v>
      </c>
      <c r="Y1627" s="30">
        <v>1.1870000000000001</v>
      </c>
      <c r="Z1627" s="14">
        <v>57.682467000000003</v>
      </c>
      <c r="AA1627" s="13">
        <v>1.1870000000000001</v>
      </c>
      <c r="AB1627" s="13">
        <v>1.1870000000000001</v>
      </c>
      <c r="AC1627" s="42">
        <f t="shared" si="101"/>
        <v>2.3740000000000001</v>
      </c>
      <c r="AD1627" s="42">
        <f t="shared" si="102"/>
        <v>-4.18025</v>
      </c>
      <c r="AE1627" s="42">
        <f t="shared" si="103"/>
        <v>-4.18025</v>
      </c>
      <c r="AF1627" s="42">
        <f t="shared" si="104"/>
        <v>-8.3605</v>
      </c>
    </row>
    <row r="1628" spans="1:32" hidden="1" x14ac:dyDescent="0.15">
      <c r="A1628" s="12" t="s">
        <v>4186</v>
      </c>
      <c r="B1628" s="12">
        <v>57</v>
      </c>
      <c r="C1628" s="12" t="s">
        <v>647</v>
      </c>
      <c r="D1628" s="12" t="s">
        <v>6</v>
      </c>
      <c r="E1628" s="12" t="s">
        <v>6</v>
      </c>
      <c r="F1628" s="12" t="s">
        <v>352</v>
      </c>
      <c r="G1628" s="12" t="s">
        <v>4179</v>
      </c>
      <c r="H1628" s="12" t="s">
        <v>404</v>
      </c>
      <c r="I1628" s="12" t="s">
        <v>404</v>
      </c>
      <c r="J1628" s="12" t="s">
        <v>3509</v>
      </c>
      <c r="K1628" s="12" t="s">
        <v>3504</v>
      </c>
      <c r="L1628" s="12" t="s">
        <v>871</v>
      </c>
      <c r="M1628" s="12" t="s">
        <v>376</v>
      </c>
      <c r="N1628" s="13">
        <v>9.4960000000000004</v>
      </c>
      <c r="O1628" s="13">
        <v>9.4960000000000004</v>
      </c>
      <c r="P1628" s="13">
        <v>9.4960000000000004</v>
      </c>
      <c r="Q1628" s="13">
        <v>9.4960000000000004</v>
      </c>
      <c r="R1628" s="13">
        <v>9.4960000000000004</v>
      </c>
      <c r="S1628" s="13">
        <v>9.4960000000000004</v>
      </c>
      <c r="T1628" s="13">
        <v>9.4960000000000004</v>
      </c>
      <c r="U1628" s="13">
        <v>9.4960000000000004</v>
      </c>
      <c r="V1628" s="13">
        <v>9.4960000000000004</v>
      </c>
      <c r="W1628" s="13">
        <v>9.4960000000000004</v>
      </c>
      <c r="X1628" s="13">
        <v>2.6509689999999999</v>
      </c>
      <c r="Y1628" s="30">
        <v>3.9566999999999998E-2</v>
      </c>
      <c r="Z1628" s="14">
        <v>97.650536000000002</v>
      </c>
      <c r="AA1628" s="13">
        <v>0</v>
      </c>
      <c r="AB1628" s="13">
        <v>0</v>
      </c>
      <c r="AC1628" s="42">
        <f t="shared" si="101"/>
        <v>0</v>
      </c>
      <c r="AD1628" s="42">
        <f t="shared" si="102"/>
        <v>-9.4960000000000004</v>
      </c>
      <c r="AE1628" s="42">
        <f t="shared" si="103"/>
        <v>-9.4960000000000004</v>
      </c>
      <c r="AF1628" s="42">
        <f t="shared" si="104"/>
        <v>-18.992000000000001</v>
      </c>
    </row>
    <row r="1629" spans="1:32" hidden="1" x14ac:dyDescent="0.15">
      <c r="A1629" s="12" t="s">
        <v>4187</v>
      </c>
      <c r="B1629" s="12">
        <v>57</v>
      </c>
      <c r="C1629" s="12" t="s">
        <v>647</v>
      </c>
      <c r="D1629" s="12" t="s">
        <v>6</v>
      </c>
      <c r="E1629" s="12" t="s">
        <v>6</v>
      </c>
      <c r="F1629" s="12" t="s">
        <v>352</v>
      </c>
      <c r="G1629" s="12" t="s">
        <v>4188</v>
      </c>
      <c r="H1629" s="12" t="s">
        <v>404</v>
      </c>
      <c r="I1629" s="12" t="s">
        <v>404</v>
      </c>
      <c r="J1629" s="12" t="s">
        <v>3509</v>
      </c>
      <c r="K1629" s="12" t="s">
        <v>3504</v>
      </c>
      <c r="L1629" s="12" t="s">
        <v>871</v>
      </c>
      <c r="M1629" s="12" t="s">
        <v>376</v>
      </c>
      <c r="N1629" s="13">
        <v>0.459727</v>
      </c>
      <c r="O1629" s="13">
        <v>0.459727</v>
      </c>
      <c r="P1629" s="13">
        <v>0.459727</v>
      </c>
      <c r="Q1629" s="13">
        <v>0.459727</v>
      </c>
      <c r="R1629" s="13">
        <v>0.459727</v>
      </c>
      <c r="S1629" s="13">
        <v>0.459727</v>
      </c>
      <c r="T1629" s="13">
        <v>0.459727</v>
      </c>
      <c r="U1629" s="13">
        <v>0.459727</v>
      </c>
      <c r="V1629" s="13">
        <v>0.459727</v>
      </c>
      <c r="W1629" s="13">
        <v>0.459727</v>
      </c>
      <c r="X1629" s="13">
        <v>0.459727</v>
      </c>
      <c r="Y1629" s="30">
        <v>0.459727</v>
      </c>
      <c r="Z1629" s="14">
        <v>5.516724</v>
      </c>
      <c r="AA1629" s="13">
        <v>0.459727</v>
      </c>
      <c r="AB1629" s="13">
        <v>0.459727</v>
      </c>
      <c r="AC1629" s="42">
        <f t="shared" si="101"/>
        <v>0.91945399999999999</v>
      </c>
      <c r="AD1629" s="42">
        <f t="shared" si="102"/>
        <v>0</v>
      </c>
      <c r="AE1629" s="42">
        <f t="shared" si="103"/>
        <v>0</v>
      </c>
      <c r="AF1629" s="42">
        <f t="shared" si="104"/>
        <v>0</v>
      </c>
    </row>
    <row r="1630" spans="1:32" hidden="1" x14ac:dyDescent="0.15">
      <c r="A1630" s="12" t="s">
        <v>4189</v>
      </c>
      <c r="B1630" s="12">
        <v>57</v>
      </c>
      <c r="C1630" s="12" t="s">
        <v>647</v>
      </c>
      <c r="D1630" s="12" t="s">
        <v>6</v>
      </c>
      <c r="E1630" s="12" t="s">
        <v>6</v>
      </c>
      <c r="F1630" s="12" t="s">
        <v>352</v>
      </c>
      <c r="G1630" s="12" t="s">
        <v>4179</v>
      </c>
      <c r="H1630" s="12" t="s">
        <v>404</v>
      </c>
      <c r="I1630" s="12" t="s">
        <v>404</v>
      </c>
      <c r="J1630" s="12" t="s">
        <v>3514</v>
      </c>
      <c r="K1630" s="12" t="s">
        <v>3504</v>
      </c>
      <c r="L1630" s="12" t="s">
        <v>871</v>
      </c>
      <c r="M1630" s="12" t="s">
        <v>376</v>
      </c>
      <c r="N1630" s="13">
        <v>5.9416500000000001</v>
      </c>
      <c r="O1630" s="13">
        <v>5.9416500000000001</v>
      </c>
      <c r="P1630" s="13">
        <v>5.9416500000000001</v>
      </c>
      <c r="Q1630" s="13">
        <v>5.9416500000000001</v>
      </c>
      <c r="R1630" s="13">
        <v>5.9416500000000001</v>
      </c>
      <c r="S1630" s="13">
        <v>5.9416500000000001</v>
      </c>
      <c r="T1630" s="13">
        <v>5.9416500000000001</v>
      </c>
      <c r="U1630" s="13">
        <v>5.9416500000000001</v>
      </c>
      <c r="V1630" s="13">
        <v>4.6755170000000001</v>
      </c>
      <c r="W1630" s="13">
        <v>4.7546499999999998</v>
      </c>
      <c r="X1630" s="13">
        <v>4.7546499999999998</v>
      </c>
      <c r="Y1630" s="30">
        <v>4.7546499999999998</v>
      </c>
      <c r="Z1630" s="14">
        <v>66.472667000000001</v>
      </c>
      <c r="AA1630" s="13">
        <v>4.7546499999999998</v>
      </c>
      <c r="AB1630" s="13">
        <v>4.7546499999999998</v>
      </c>
      <c r="AC1630" s="42">
        <f t="shared" si="101"/>
        <v>9.5092999999999996</v>
      </c>
      <c r="AD1630" s="42">
        <f t="shared" si="102"/>
        <v>-1.1870000000000003</v>
      </c>
      <c r="AE1630" s="42">
        <f t="shared" si="103"/>
        <v>-1.1870000000000003</v>
      </c>
      <c r="AF1630" s="42">
        <f t="shared" si="104"/>
        <v>-2.3740000000000006</v>
      </c>
    </row>
    <row r="1631" spans="1:32" hidden="1" x14ac:dyDescent="0.15">
      <c r="A1631" s="12" t="s">
        <v>4190</v>
      </c>
      <c r="B1631" s="12">
        <v>57</v>
      </c>
      <c r="C1631" s="12" t="s">
        <v>647</v>
      </c>
      <c r="D1631" s="12" t="s">
        <v>6</v>
      </c>
      <c r="E1631" s="12" t="s">
        <v>6</v>
      </c>
      <c r="F1631" s="12" t="s">
        <v>352</v>
      </c>
      <c r="G1631" s="12" t="s">
        <v>4179</v>
      </c>
      <c r="H1631" s="12" t="s">
        <v>404</v>
      </c>
      <c r="I1631" s="12" t="s">
        <v>404</v>
      </c>
      <c r="J1631" s="12" t="s">
        <v>3521</v>
      </c>
      <c r="K1631" s="12" t="s">
        <v>3504</v>
      </c>
      <c r="L1631" s="12" t="s">
        <v>871</v>
      </c>
      <c r="M1631" s="12" t="s">
        <v>376</v>
      </c>
      <c r="N1631" s="13">
        <v>10.813499999999999</v>
      </c>
      <c r="O1631" s="13">
        <v>10.813499999999999</v>
      </c>
      <c r="P1631" s="13">
        <v>10.813499999999999</v>
      </c>
      <c r="Q1631" s="13">
        <v>10.813499999999999</v>
      </c>
      <c r="R1631" s="13">
        <v>10.813499999999999</v>
      </c>
      <c r="S1631" s="13">
        <v>10.813499999999999</v>
      </c>
      <c r="T1631" s="13">
        <v>12.198333</v>
      </c>
      <c r="U1631" s="13">
        <v>12.000500000000001</v>
      </c>
      <c r="V1631" s="13">
        <v>12.593999999999999</v>
      </c>
      <c r="W1631" s="13">
        <v>12.000500000000001</v>
      </c>
      <c r="X1631" s="13">
        <v>6.6911170000000002</v>
      </c>
      <c r="Y1631" s="30">
        <v>3.6401340000000002</v>
      </c>
      <c r="Z1631" s="14">
        <v>124.005584</v>
      </c>
      <c r="AA1631" s="13">
        <v>3.0070670000000002</v>
      </c>
      <c r="AB1631" s="13">
        <v>2.3740000000000001</v>
      </c>
      <c r="AC1631" s="42">
        <f t="shared" si="101"/>
        <v>5.3810669999999998</v>
      </c>
      <c r="AD1631" s="42">
        <f t="shared" si="102"/>
        <v>-7.8064329999999993</v>
      </c>
      <c r="AE1631" s="42">
        <f t="shared" si="103"/>
        <v>-8.4394999999999989</v>
      </c>
      <c r="AF1631" s="42">
        <f t="shared" si="104"/>
        <v>-16.245932999999997</v>
      </c>
    </row>
    <row r="1632" spans="1:32" hidden="1" x14ac:dyDescent="0.15">
      <c r="A1632" s="12" t="s">
        <v>4191</v>
      </c>
      <c r="B1632" s="12">
        <v>57</v>
      </c>
      <c r="C1632" s="12" t="s">
        <v>647</v>
      </c>
      <c r="D1632" s="12" t="s">
        <v>6</v>
      </c>
      <c r="E1632" s="12" t="s">
        <v>6</v>
      </c>
      <c r="F1632" s="12" t="s">
        <v>352</v>
      </c>
      <c r="G1632" s="12" t="s">
        <v>4179</v>
      </c>
      <c r="H1632" s="12" t="s">
        <v>404</v>
      </c>
      <c r="I1632" s="12" t="s">
        <v>404</v>
      </c>
      <c r="J1632" s="12" t="s">
        <v>4192</v>
      </c>
      <c r="K1632" s="12" t="s">
        <v>3504</v>
      </c>
      <c r="L1632" s="12" t="s">
        <v>871</v>
      </c>
      <c r="M1632" s="12" t="s">
        <v>376</v>
      </c>
      <c r="N1632" s="13">
        <v>2.3740000000000001</v>
      </c>
      <c r="O1632" s="13">
        <v>2.3740000000000001</v>
      </c>
      <c r="P1632" s="13">
        <v>2.3740000000000001</v>
      </c>
      <c r="Q1632" s="13">
        <v>2.3740000000000001</v>
      </c>
      <c r="R1632" s="13">
        <v>2.3740000000000001</v>
      </c>
      <c r="S1632" s="13">
        <v>2.3740000000000001</v>
      </c>
      <c r="T1632" s="13">
        <v>2.3740000000000001</v>
      </c>
      <c r="U1632" s="13">
        <v>2.3740000000000001</v>
      </c>
      <c r="V1632" s="13">
        <v>2.3740000000000001</v>
      </c>
      <c r="W1632" s="13">
        <v>2.3740000000000001</v>
      </c>
      <c r="X1632" s="13">
        <v>2.3740000000000001</v>
      </c>
      <c r="Y1632" s="30">
        <v>2.3740000000000001</v>
      </c>
      <c r="Z1632" s="14">
        <v>28.488</v>
      </c>
      <c r="AA1632" s="13">
        <v>2.3740000000000001</v>
      </c>
      <c r="AB1632" s="13">
        <v>2.3740000000000001</v>
      </c>
      <c r="AC1632" s="42">
        <f t="shared" si="101"/>
        <v>4.7480000000000002</v>
      </c>
      <c r="AD1632" s="42">
        <f t="shared" si="102"/>
        <v>0</v>
      </c>
      <c r="AE1632" s="42">
        <f t="shared" si="103"/>
        <v>0</v>
      </c>
      <c r="AF1632" s="42">
        <f t="shared" si="104"/>
        <v>0</v>
      </c>
    </row>
    <row r="1633" spans="1:32" hidden="1" x14ac:dyDescent="0.15">
      <c r="A1633" s="12" t="s">
        <v>4193</v>
      </c>
      <c r="B1633" s="12">
        <v>57</v>
      </c>
      <c r="C1633" s="12" t="s">
        <v>647</v>
      </c>
      <c r="D1633" s="12" t="s">
        <v>6</v>
      </c>
      <c r="E1633" s="12" t="s">
        <v>6</v>
      </c>
      <c r="F1633" s="12" t="s">
        <v>352</v>
      </c>
      <c r="G1633" s="12" t="s">
        <v>4179</v>
      </c>
      <c r="H1633" s="12" t="s">
        <v>404</v>
      </c>
      <c r="I1633" s="12" t="s">
        <v>404</v>
      </c>
      <c r="J1633" s="12" t="s">
        <v>3504</v>
      </c>
      <c r="K1633" s="12" t="s">
        <v>3504</v>
      </c>
      <c r="L1633" s="12" t="s">
        <v>871</v>
      </c>
      <c r="M1633" s="12" t="s">
        <v>376</v>
      </c>
      <c r="N1633" s="13">
        <v>20.172000000000001</v>
      </c>
      <c r="O1633" s="13">
        <v>20.172000000000001</v>
      </c>
      <c r="P1633" s="13">
        <v>20.172000000000001</v>
      </c>
      <c r="Q1633" s="13">
        <v>20.172000000000001</v>
      </c>
      <c r="R1633" s="13">
        <v>20.172000000000001</v>
      </c>
      <c r="S1633" s="13">
        <v>20.172000000000001</v>
      </c>
      <c r="T1633" s="13">
        <v>20.172000000000001</v>
      </c>
      <c r="U1633" s="13">
        <v>20.172000000000001</v>
      </c>
      <c r="V1633" s="13">
        <v>20.172000000000001</v>
      </c>
      <c r="W1633" s="13">
        <v>20.172000000000001</v>
      </c>
      <c r="X1633" s="13">
        <v>20.172000000000001</v>
      </c>
      <c r="Y1633" s="30">
        <v>20.172000000000001</v>
      </c>
      <c r="Z1633" s="14">
        <v>242.06399999999999</v>
      </c>
      <c r="AA1633" s="13">
        <v>17.222667000000001</v>
      </c>
      <c r="AB1633" s="13">
        <v>13.852</v>
      </c>
      <c r="AC1633" s="42">
        <f t="shared" si="101"/>
        <v>31.074667000000002</v>
      </c>
      <c r="AD1633" s="42">
        <f t="shared" si="102"/>
        <v>-2.9493329999999993</v>
      </c>
      <c r="AE1633" s="42">
        <f t="shared" si="103"/>
        <v>-6.32</v>
      </c>
      <c r="AF1633" s="42">
        <f t="shared" si="104"/>
        <v>-9.2693329999999996</v>
      </c>
    </row>
    <row r="1634" spans="1:32" hidden="1" x14ac:dyDescent="0.15">
      <c r="A1634" s="12" t="s">
        <v>4194</v>
      </c>
      <c r="B1634" s="12">
        <v>57</v>
      </c>
      <c r="C1634" s="12" t="s">
        <v>647</v>
      </c>
      <c r="D1634" s="12" t="s">
        <v>6</v>
      </c>
      <c r="E1634" s="12" t="s">
        <v>6</v>
      </c>
      <c r="F1634" s="12" t="s">
        <v>352</v>
      </c>
      <c r="G1634" s="12" t="s">
        <v>4195</v>
      </c>
      <c r="H1634" s="12" t="s">
        <v>404</v>
      </c>
      <c r="I1634" s="12" t="s">
        <v>404</v>
      </c>
      <c r="J1634" s="12" t="s">
        <v>4196</v>
      </c>
      <c r="K1634" s="12" t="s">
        <v>121</v>
      </c>
      <c r="L1634" s="12" t="s">
        <v>478</v>
      </c>
      <c r="M1634" s="12" t="s">
        <v>376</v>
      </c>
      <c r="N1634" s="13">
        <v>6.3577139999999996</v>
      </c>
      <c r="O1634" s="13">
        <v>6.3577139999999996</v>
      </c>
      <c r="P1634" s="13">
        <v>6.3577139999999996</v>
      </c>
      <c r="Q1634" s="13">
        <v>6.3577139999999996</v>
      </c>
      <c r="R1634" s="13">
        <v>6.3577139999999996</v>
      </c>
      <c r="S1634" s="13">
        <v>6.3577139999999996</v>
      </c>
      <c r="T1634" s="13">
        <v>6.3577139999999996</v>
      </c>
      <c r="U1634" s="13">
        <v>6.3577139999999996</v>
      </c>
      <c r="V1634" s="13">
        <v>6.3577139999999996</v>
      </c>
      <c r="W1634" s="13">
        <v>6.3577139999999996</v>
      </c>
      <c r="X1634" s="13">
        <v>6.3577139999999996</v>
      </c>
      <c r="Y1634" s="30">
        <v>6.3577139999999996</v>
      </c>
      <c r="Z1634" s="14">
        <v>76.292568000000003</v>
      </c>
      <c r="AA1634" s="13">
        <v>6.3577139999999996</v>
      </c>
      <c r="AB1634" s="13">
        <v>6.3577139999999996</v>
      </c>
      <c r="AC1634" s="42">
        <f t="shared" si="101"/>
        <v>12.715427999999999</v>
      </c>
      <c r="AD1634" s="42">
        <f t="shared" si="102"/>
        <v>0</v>
      </c>
      <c r="AE1634" s="42">
        <f t="shared" si="103"/>
        <v>0</v>
      </c>
      <c r="AF1634" s="42">
        <f t="shared" si="104"/>
        <v>0</v>
      </c>
    </row>
    <row r="1635" spans="1:32" hidden="1" x14ac:dyDescent="0.15">
      <c r="A1635" s="12" t="s">
        <v>4197</v>
      </c>
      <c r="B1635" s="12">
        <v>57</v>
      </c>
      <c r="C1635" s="12" t="s">
        <v>647</v>
      </c>
      <c r="D1635" s="12" t="s">
        <v>6</v>
      </c>
      <c r="E1635" s="12" t="s">
        <v>6</v>
      </c>
      <c r="F1635" s="12" t="s">
        <v>352</v>
      </c>
      <c r="G1635" s="12" t="s">
        <v>4195</v>
      </c>
      <c r="H1635" s="12" t="s">
        <v>404</v>
      </c>
      <c r="I1635" s="12" t="s">
        <v>404</v>
      </c>
      <c r="J1635" s="12" t="s">
        <v>4198</v>
      </c>
      <c r="K1635" s="12" t="s">
        <v>121</v>
      </c>
      <c r="L1635" s="12" t="s">
        <v>478</v>
      </c>
      <c r="M1635" s="12" t="s">
        <v>376</v>
      </c>
      <c r="N1635" s="13">
        <v>306.47784000000001</v>
      </c>
      <c r="O1635" s="13">
        <v>294.54357299999998</v>
      </c>
      <c r="P1635" s="13">
        <v>298.34084000000001</v>
      </c>
      <c r="Q1635" s="13">
        <v>298.34084000000001</v>
      </c>
      <c r="R1635" s="13">
        <v>298.34084000000001</v>
      </c>
      <c r="S1635" s="13">
        <v>298.34084000000001</v>
      </c>
      <c r="T1635" s="13">
        <v>298.34084000000001</v>
      </c>
      <c r="U1635" s="13">
        <v>298.34084000000001</v>
      </c>
      <c r="V1635" s="13">
        <v>298.34084000000001</v>
      </c>
      <c r="W1635" s="13">
        <v>298.34084000000001</v>
      </c>
      <c r="X1635" s="13">
        <v>298.34084000000001</v>
      </c>
      <c r="Y1635" s="30">
        <v>298.34084000000001</v>
      </c>
      <c r="Z1635" s="14">
        <v>3584.4298130000002</v>
      </c>
      <c r="AA1635" s="13">
        <v>298.34084000000001</v>
      </c>
      <c r="AB1635" s="13">
        <v>298.34084000000001</v>
      </c>
      <c r="AC1635" s="42">
        <f t="shared" si="101"/>
        <v>596.68168000000003</v>
      </c>
      <c r="AD1635" s="42">
        <f t="shared" si="102"/>
        <v>-8.1370000000000005</v>
      </c>
      <c r="AE1635" s="42">
        <f t="shared" si="103"/>
        <v>3.7972670000000335</v>
      </c>
      <c r="AF1635" s="42">
        <f t="shared" si="104"/>
        <v>-4.339732999999967</v>
      </c>
    </row>
    <row r="1636" spans="1:32" hidden="1" x14ac:dyDescent="0.15">
      <c r="A1636" s="12" t="s">
        <v>4199</v>
      </c>
      <c r="B1636" s="12">
        <v>57</v>
      </c>
      <c r="C1636" s="12" t="s">
        <v>647</v>
      </c>
      <c r="D1636" s="12" t="s">
        <v>6</v>
      </c>
      <c r="E1636" s="12" t="s">
        <v>6</v>
      </c>
      <c r="F1636" s="12" t="s">
        <v>352</v>
      </c>
      <c r="G1636" s="12" t="s">
        <v>4195</v>
      </c>
      <c r="H1636" s="12" t="s">
        <v>404</v>
      </c>
      <c r="I1636" s="12" t="s">
        <v>404</v>
      </c>
      <c r="J1636" s="12" t="s">
        <v>4200</v>
      </c>
      <c r="K1636" s="12" t="s">
        <v>121</v>
      </c>
      <c r="L1636" s="12" t="s">
        <v>478</v>
      </c>
      <c r="M1636" s="12" t="s">
        <v>376</v>
      </c>
      <c r="N1636" s="13">
        <v>9.9607639999999993</v>
      </c>
      <c r="O1636" s="13">
        <v>9.9607639999999993</v>
      </c>
      <c r="P1636" s="13">
        <v>9.9607639999999993</v>
      </c>
      <c r="Q1636" s="13">
        <v>9.9607639999999993</v>
      </c>
      <c r="R1636" s="13">
        <v>9.9607639999999993</v>
      </c>
      <c r="S1636" s="13">
        <v>9.9607639999999993</v>
      </c>
      <c r="T1636" s="13">
        <v>9.9607639999999993</v>
      </c>
      <c r="U1636" s="13">
        <v>9.9607639999999993</v>
      </c>
      <c r="V1636" s="13">
        <v>9.9607639999999993</v>
      </c>
      <c r="W1636" s="13">
        <v>9.9607639999999993</v>
      </c>
      <c r="X1636" s="13">
        <v>9.9607639999999993</v>
      </c>
      <c r="Y1636" s="30">
        <v>9.9607639999999993</v>
      </c>
      <c r="Z1636" s="14">
        <v>119.529168</v>
      </c>
      <c r="AA1636" s="13">
        <v>9.9607639999999993</v>
      </c>
      <c r="AB1636" s="13">
        <v>9.9607639999999993</v>
      </c>
      <c r="AC1636" s="42">
        <f t="shared" si="101"/>
        <v>19.921527999999999</v>
      </c>
      <c r="AD1636" s="42">
        <f t="shared" si="102"/>
        <v>0</v>
      </c>
      <c r="AE1636" s="42">
        <f t="shared" si="103"/>
        <v>0</v>
      </c>
      <c r="AF1636" s="42">
        <f t="shared" si="104"/>
        <v>0</v>
      </c>
    </row>
    <row r="1637" spans="1:32" hidden="1" x14ac:dyDescent="0.15">
      <c r="A1637" s="12" t="s">
        <v>4201</v>
      </c>
      <c r="B1637" s="12">
        <v>57</v>
      </c>
      <c r="C1637" s="12" t="s">
        <v>647</v>
      </c>
      <c r="D1637" s="12" t="s">
        <v>6</v>
      </c>
      <c r="E1637" s="12" t="s">
        <v>6</v>
      </c>
      <c r="F1637" s="12" t="s">
        <v>352</v>
      </c>
      <c r="G1637" s="12" t="s">
        <v>4195</v>
      </c>
      <c r="H1637" s="12" t="s">
        <v>404</v>
      </c>
      <c r="I1637" s="12" t="s">
        <v>404</v>
      </c>
      <c r="J1637" s="12" t="s">
        <v>4202</v>
      </c>
      <c r="K1637" s="12" t="s">
        <v>121</v>
      </c>
      <c r="L1637" s="12" t="s">
        <v>478</v>
      </c>
      <c r="M1637" s="12" t="s">
        <v>376</v>
      </c>
      <c r="N1637" s="13">
        <v>8.1147639999999992</v>
      </c>
      <c r="O1637" s="13">
        <v>8.1147639999999992</v>
      </c>
      <c r="P1637" s="13">
        <v>8.1147639999999992</v>
      </c>
      <c r="Q1637" s="13">
        <v>8.1147639999999992</v>
      </c>
      <c r="R1637" s="13">
        <v>8.1147639999999992</v>
      </c>
      <c r="S1637" s="13">
        <v>8.1147639999999992</v>
      </c>
      <c r="T1637" s="13">
        <v>8.1147639999999992</v>
      </c>
      <c r="U1637" s="13">
        <v>8.1147639999999992</v>
      </c>
      <c r="V1637" s="13">
        <v>8.1147639999999992</v>
      </c>
      <c r="W1637" s="13">
        <v>8.1147639999999992</v>
      </c>
      <c r="X1637" s="13">
        <v>8.1147639999999992</v>
      </c>
      <c r="Y1637" s="30">
        <v>8.1147639999999992</v>
      </c>
      <c r="Z1637" s="14">
        <v>97.377167999999998</v>
      </c>
      <c r="AA1637" s="13">
        <v>8.1147639999999992</v>
      </c>
      <c r="AB1637" s="13">
        <v>8.1147639999999992</v>
      </c>
      <c r="AC1637" s="42">
        <f t="shared" si="101"/>
        <v>16.229527999999998</v>
      </c>
      <c r="AD1637" s="42">
        <f t="shared" si="102"/>
        <v>0</v>
      </c>
      <c r="AE1637" s="42">
        <f t="shared" si="103"/>
        <v>0</v>
      </c>
      <c r="AF1637" s="42">
        <f t="shared" si="104"/>
        <v>0</v>
      </c>
    </row>
    <row r="1638" spans="1:32" hidden="1" x14ac:dyDescent="0.15">
      <c r="A1638" s="12" t="s">
        <v>4203</v>
      </c>
      <c r="B1638" s="12">
        <v>57</v>
      </c>
      <c r="C1638" s="12" t="s">
        <v>647</v>
      </c>
      <c r="D1638" s="12" t="s">
        <v>6</v>
      </c>
      <c r="E1638" s="12" t="s">
        <v>6</v>
      </c>
      <c r="F1638" s="12" t="s">
        <v>352</v>
      </c>
      <c r="G1638" s="12" t="s">
        <v>4195</v>
      </c>
      <c r="H1638" s="12" t="s">
        <v>404</v>
      </c>
      <c r="I1638" s="12" t="s">
        <v>404</v>
      </c>
      <c r="J1638" s="12" t="s">
        <v>4204</v>
      </c>
      <c r="K1638" s="12" t="s">
        <v>121</v>
      </c>
      <c r="L1638" s="12" t="s">
        <v>478</v>
      </c>
      <c r="M1638" s="12" t="s">
        <v>376</v>
      </c>
      <c r="N1638" s="13">
        <v>7.5697140000000003</v>
      </c>
      <c r="O1638" s="13">
        <v>7.5697140000000003</v>
      </c>
      <c r="P1638" s="13">
        <v>7.5697140000000003</v>
      </c>
      <c r="Q1638" s="13">
        <v>7.5697140000000003</v>
      </c>
      <c r="R1638" s="13">
        <v>7.5697140000000003</v>
      </c>
      <c r="S1638" s="13">
        <v>7.5697140000000003</v>
      </c>
      <c r="T1638" s="13">
        <v>7.5697140000000003</v>
      </c>
      <c r="U1638" s="13">
        <v>7.5697140000000003</v>
      </c>
      <c r="V1638" s="13">
        <v>7.5697140000000003</v>
      </c>
      <c r="W1638" s="13">
        <v>9.0697139999999994</v>
      </c>
      <c r="X1638" s="13">
        <v>7.5697140000000003</v>
      </c>
      <c r="Y1638" s="30">
        <v>7.5697140000000003</v>
      </c>
      <c r="Z1638" s="14">
        <v>92.336568</v>
      </c>
      <c r="AA1638" s="13">
        <v>7.5697140000000003</v>
      </c>
      <c r="AB1638" s="13">
        <v>7.5697140000000003</v>
      </c>
      <c r="AC1638" s="42">
        <f t="shared" si="101"/>
        <v>15.139428000000001</v>
      </c>
      <c r="AD1638" s="42">
        <f t="shared" si="102"/>
        <v>0</v>
      </c>
      <c r="AE1638" s="42">
        <f t="shared" si="103"/>
        <v>0</v>
      </c>
      <c r="AF1638" s="42">
        <f t="shared" si="104"/>
        <v>0</v>
      </c>
    </row>
    <row r="1639" spans="1:32" hidden="1" x14ac:dyDescent="0.15">
      <c r="A1639" s="12" t="s">
        <v>4205</v>
      </c>
      <c r="B1639" s="12">
        <v>57</v>
      </c>
      <c r="C1639" s="12" t="s">
        <v>647</v>
      </c>
      <c r="D1639" s="12" t="s">
        <v>6</v>
      </c>
      <c r="E1639" s="12" t="s">
        <v>6</v>
      </c>
      <c r="F1639" s="12" t="s">
        <v>352</v>
      </c>
      <c r="G1639" s="12" t="s">
        <v>4195</v>
      </c>
      <c r="H1639" s="12" t="s">
        <v>404</v>
      </c>
      <c r="I1639" s="12" t="s">
        <v>404</v>
      </c>
      <c r="J1639" s="12" t="s">
        <v>4206</v>
      </c>
      <c r="K1639" s="12" t="s">
        <v>121</v>
      </c>
      <c r="L1639" s="12" t="s">
        <v>478</v>
      </c>
      <c r="M1639" s="12" t="s">
        <v>376</v>
      </c>
      <c r="N1639" s="13">
        <v>4.499714</v>
      </c>
      <c r="O1639" s="13">
        <v>4.499714</v>
      </c>
      <c r="P1639" s="13">
        <v>4.499714</v>
      </c>
      <c r="Q1639" s="13">
        <v>4.499714</v>
      </c>
      <c r="R1639" s="13">
        <v>4.499714</v>
      </c>
      <c r="S1639" s="13">
        <v>4.499714</v>
      </c>
      <c r="T1639" s="13">
        <v>4.499714</v>
      </c>
      <c r="U1639" s="13">
        <v>4.499714</v>
      </c>
      <c r="V1639" s="13">
        <v>4.499714</v>
      </c>
      <c r="W1639" s="13">
        <v>4.499714</v>
      </c>
      <c r="X1639" s="13">
        <v>4.499714</v>
      </c>
      <c r="Y1639" s="30">
        <v>4.499714</v>
      </c>
      <c r="Z1639" s="14">
        <v>53.996568000000003</v>
      </c>
      <c r="AA1639" s="13">
        <v>4.499714</v>
      </c>
      <c r="AB1639" s="13">
        <v>4.499714</v>
      </c>
      <c r="AC1639" s="42">
        <f t="shared" si="101"/>
        <v>8.999428</v>
      </c>
      <c r="AD1639" s="42">
        <f t="shared" si="102"/>
        <v>0</v>
      </c>
      <c r="AE1639" s="42">
        <f t="shared" si="103"/>
        <v>0</v>
      </c>
      <c r="AF1639" s="42">
        <f t="shared" si="104"/>
        <v>0</v>
      </c>
    </row>
    <row r="1640" spans="1:32" hidden="1" x14ac:dyDescent="0.15">
      <c r="A1640" s="12" t="s">
        <v>4207</v>
      </c>
      <c r="B1640" s="12">
        <v>57</v>
      </c>
      <c r="C1640" s="12" t="s">
        <v>647</v>
      </c>
      <c r="D1640" s="12" t="s">
        <v>6</v>
      </c>
      <c r="E1640" s="12" t="s">
        <v>6</v>
      </c>
      <c r="F1640" s="12" t="s">
        <v>352</v>
      </c>
      <c r="G1640" s="12" t="s">
        <v>4195</v>
      </c>
      <c r="H1640" s="12" t="s">
        <v>404</v>
      </c>
      <c r="I1640" s="12" t="s">
        <v>404</v>
      </c>
      <c r="J1640" s="12" t="s">
        <v>4208</v>
      </c>
      <c r="K1640" s="12" t="s">
        <v>121</v>
      </c>
      <c r="L1640" s="12" t="s">
        <v>478</v>
      </c>
      <c r="M1640" s="12" t="s">
        <v>376</v>
      </c>
      <c r="N1640" s="13">
        <v>8.1147639999999992</v>
      </c>
      <c r="O1640" s="13">
        <v>8.1147639999999992</v>
      </c>
      <c r="P1640" s="13">
        <v>8.1147639999999992</v>
      </c>
      <c r="Q1640" s="13">
        <v>8.1147639999999992</v>
      </c>
      <c r="R1640" s="13">
        <v>8.1147639999999992</v>
      </c>
      <c r="S1640" s="13">
        <v>8.1147639999999992</v>
      </c>
      <c r="T1640" s="13">
        <v>8.1147639999999992</v>
      </c>
      <c r="U1640" s="13">
        <v>8.1147639999999992</v>
      </c>
      <c r="V1640" s="13">
        <v>8.1147639999999992</v>
      </c>
      <c r="W1640" s="13">
        <v>8.1147639999999992</v>
      </c>
      <c r="X1640" s="13">
        <v>8.1147639999999992</v>
      </c>
      <c r="Y1640" s="30">
        <v>8.1147639999999992</v>
      </c>
      <c r="Z1640" s="14">
        <v>97.377167999999998</v>
      </c>
      <c r="AA1640" s="13">
        <v>8.1147639999999992</v>
      </c>
      <c r="AB1640" s="13">
        <v>8.1147639999999992</v>
      </c>
      <c r="AC1640" s="42">
        <f t="shared" si="101"/>
        <v>16.229527999999998</v>
      </c>
      <c r="AD1640" s="42">
        <f t="shared" si="102"/>
        <v>0</v>
      </c>
      <c r="AE1640" s="42">
        <f t="shared" si="103"/>
        <v>0</v>
      </c>
      <c r="AF1640" s="42">
        <f t="shared" si="104"/>
        <v>0</v>
      </c>
    </row>
    <row r="1641" spans="1:32" hidden="1" x14ac:dyDescent="0.15">
      <c r="A1641" s="12" t="s">
        <v>4209</v>
      </c>
      <c r="B1641" s="12">
        <v>57</v>
      </c>
      <c r="C1641" s="12" t="s">
        <v>647</v>
      </c>
      <c r="D1641" s="12" t="s">
        <v>6</v>
      </c>
      <c r="E1641" s="12" t="s">
        <v>6</v>
      </c>
      <c r="F1641" s="12" t="s">
        <v>352</v>
      </c>
      <c r="G1641" s="12" t="s">
        <v>4195</v>
      </c>
      <c r="H1641" s="12" t="s">
        <v>404</v>
      </c>
      <c r="I1641" s="12" t="s">
        <v>404</v>
      </c>
      <c r="J1641" s="12" t="s">
        <v>4210</v>
      </c>
      <c r="K1641" s="12" t="s">
        <v>121</v>
      </c>
      <c r="L1641" s="12" t="s">
        <v>478</v>
      </c>
      <c r="M1641" s="12" t="s">
        <v>376</v>
      </c>
      <c r="N1641" s="13">
        <v>12.494027000000001</v>
      </c>
      <c r="O1641" s="13">
        <v>12.494027000000001</v>
      </c>
      <c r="P1641" s="13">
        <v>12.494027000000001</v>
      </c>
      <c r="Q1641" s="13">
        <v>12.494027000000001</v>
      </c>
      <c r="R1641" s="13">
        <v>12.494027000000001</v>
      </c>
      <c r="S1641" s="13">
        <v>12.494027000000001</v>
      </c>
      <c r="T1641" s="13">
        <v>12.494027000000001</v>
      </c>
      <c r="U1641" s="13">
        <v>12.494027000000001</v>
      </c>
      <c r="V1641" s="13">
        <v>12.494027000000001</v>
      </c>
      <c r="W1641" s="13">
        <v>12.494027000000001</v>
      </c>
      <c r="X1641" s="13">
        <v>12.494027000000001</v>
      </c>
      <c r="Y1641" s="30">
        <v>12.494027000000001</v>
      </c>
      <c r="Z1641" s="14">
        <v>149.928324</v>
      </c>
      <c r="AA1641" s="13">
        <v>12.494027000000001</v>
      </c>
      <c r="AB1641" s="13">
        <v>12.494027000000001</v>
      </c>
      <c r="AC1641" s="42">
        <f t="shared" si="101"/>
        <v>24.988054000000002</v>
      </c>
      <c r="AD1641" s="42">
        <f t="shared" si="102"/>
        <v>0</v>
      </c>
      <c r="AE1641" s="42">
        <f t="shared" si="103"/>
        <v>0</v>
      </c>
      <c r="AF1641" s="42">
        <f t="shared" si="104"/>
        <v>0</v>
      </c>
    </row>
    <row r="1642" spans="1:32" hidden="1" x14ac:dyDescent="0.15">
      <c r="A1642" s="12" t="s">
        <v>4211</v>
      </c>
      <c r="B1642" s="12">
        <v>57</v>
      </c>
      <c r="C1642" s="12" t="s">
        <v>647</v>
      </c>
      <c r="D1642" s="12" t="s">
        <v>6</v>
      </c>
      <c r="E1642" s="12" t="s">
        <v>6</v>
      </c>
      <c r="F1642" s="12" t="s">
        <v>352</v>
      </c>
      <c r="G1642" s="12" t="s">
        <v>4195</v>
      </c>
      <c r="H1642" s="12" t="s">
        <v>404</v>
      </c>
      <c r="I1642" s="12" t="s">
        <v>404</v>
      </c>
      <c r="J1642" s="12" t="s">
        <v>4212</v>
      </c>
      <c r="K1642" s="12" t="s">
        <v>121</v>
      </c>
      <c r="L1642" s="12" t="s">
        <v>478</v>
      </c>
      <c r="M1642" s="12" t="s">
        <v>376</v>
      </c>
      <c r="N1642" s="13">
        <v>8.1147639999999992</v>
      </c>
      <c r="O1642" s="13">
        <v>8.1147639999999992</v>
      </c>
      <c r="P1642" s="13">
        <v>8.1147639999999992</v>
      </c>
      <c r="Q1642" s="13">
        <v>8.1147639999999992</v>
      </c>
      <c r="R1642" s="13">
        <v>8.1147639999999992</v>
      </c>
      <c r="S1642" s="13">
        <v>8.1147639999999992</v>
      </c>
      <c r="T1642" s="13">
        <v>8.1147639999999992</v>
      </c>
      <c r="U1642" s="13">
        <v>8.1147639999999992</v>
      </c>
      <c r="V1642" s="13">
        <v>8.1147639999999992</v>
      </c>
      <c r="W1642" s="13">
        <v>8.1147639999999992</v>
      </c>
      <c r="X1642" s="13">
        <v>8.1147639999999992</v>
      </c>
      <c r="Y1642" s="30">
        <v>8.1147639999999992</v>
      </c>
      <c r="Z1642" s="14">
        <v>97.377167999999998</v>
      </c>
      <c r="AA1642" s="13">
        <v>8.1147639999999992</v>
      </c>
      <c r="AB1642" s="13">
        <v>8.1147639999999992</v>
      </c>
      <c r="AC1642" s="42">
        <f t="shared" si="101"/>
        <v>16.229527999999998</v>
      </c>
      <c r="AD1642" s="42">
        <f t="shared" si="102"/>
        <v>0</v>
      </c>
      <c r="AE1642" s="42">
        <f t="shared" si="103"/>
        <v>0</v>
      </c>
      <c r="AF1642" s="42">
        <f t="shared" si="104"/>
        <v>0</v>
      </c>
    </row>
    <row r="1643" spans="1:32" hidden="1" x14ac:dyDescent="0.15">
      <c r="A1643" s="12" t="s">
        <v>4213</v>
      </c>
      <c r="B1643" s="12">
        <v>57</v>
      </c>
      <c r="C1643" s="12" t="s">
        <v>647</v>
      </c>
      <c r="D1643" s="12" t="s">
        <v>6</v>
      </c>
      <c r="E1643" s="12" t="s">
        <v>6</v>
      </c>
      <c r="F1643" s="12" t="s">
        <v>352</v>
      </c>
      <c r="G1643" s="12" t="s">
        <v>4195</v>
      </c>
      <c r="H1643" s="12" t="s">
        <v>404</v>
      </c>
      <c r="I1643" s="12" t="s">
        <v>404</v>
      </c>
      <c r="J1643" s="12" t="s">
        <v>4214</v>
      </c>
      <c r="K1643" s="12" t="s">
        <v>121</v>
      </c>
      <c r="L1643" s="12" t="s">
        <v>478</v>
      </c>
      <c r="M1643" s="12" t="s">
        <v>376</v>
      </c>
      <c r="N1643" s="13">
        <v>7.9943140000000001</v>
      </c>
      <c r="O1643" s="13">
        <v>7.9943140000000001</v>
      </c>
      <c r="P1643" s="13">
        <v>7.9943140000000001</v>
      </c>
      <c r="Q1643" s="13">
        <v>7.9943140000000001</v>
      </c>
      <c r="R1643" s="13">
        <v>7.9943140000000001</v>
      </c>
      <c r="S1643" s="13">
        <v>7.9943140000000001</v>
      </c>
      <c r="T1643" s="13">
        <v>7.9943140000000001</v>
      </c>
      <c r="U1643" s="13">
        <v>7.9943140000000001</v>
      </c>
      <c r="V1643" s="13">
        <v>7.9943140000000001</v>
      </c>
      <c r="W1643" s="13">
        <v>7.9943140000000001</v>
      </c>
      <c r="X1643" s="13">
        <v>7.9943140000000001</v>
      </c>
      <c r="Y1643" s="30">
        <v>7.9943140000000001</v>
      </c>
      <c r="Z1643" s="14">
        <v>95.931768000000005</v>
      </c>
      <c r="AA1643" s="13">
        <v>7.9943140000000001</v>
      </c>
      <c r="AB1643" s="13">
        <v>7.9943140000000001</v>
      </c>
      <c r="AC1643" s="42">
        <f t="shared" si="101"/>
        <v>15.988628</v>
      </c>
      <c r="AD1643" s="42">
        <f t="shared" si="102"/>
        <v>0</v>
      </c>
      <c r="AE1643" s="42">
        <f t="shared" si="103"/>
        <v>0</v>
      </c>
      <c r="AF1643" s="42">
        <f t="shared" si="104"/>
        <v>0</v>
      </c>
    </row>
    <row r="1644" spans="1:32" hidden="1" x14ac:dyDescent="0.15">
      <c r="A1644" s="12" t="s">
        <v>4215</v>
      </c>
      <c r="B1644" s="12">
        <v>57</v>
      </c>
      <c r="C1644" s="12" t="s">
        <v>647</v>
      </c>
      <c r="D1644" s="12" t="s">
        <v>6</v>
      </c>
      <c r="E1644" s="12" t="s">
        <v>6</v>
      </c>
      <c r="F1644" s="12" t="s">
        <v>352</v>
      </c>
      <c r="G1644" s="12" t="s">
        <v>4195</v>
      </c>
      <c r="H1644" s="12" t="s">
        <v>404</v>
      </c>
      <c r="I1644" s="12" t="s">
        <v>404</v>
      </c>
      <c r="J1644" s="12" t="s">
        <v>4216</v>
      </c>
      <c r="K1644" s="12" t="s">
        <v>121</v>
      </c>
      <c r="L1644" s="12" t="s">
        <v>478</v>
      </c>
      <c r="M1644" s="12" t="s">
        <v>376</v>
      </c>
      <c r="N1644" s="13">
        <v>8.1147639999999992</v>
      </c>
      <c r="O1644" s="13">
        <v>8.1147639999999992</v>
      </c>
      <c r="P1644" s="13">
        <v>8.1147639999999992</v>
      </c>
      <c r="Q1644" s="13">
        <v>8.1147639999999992</v>
      </c>
      <c r="R1644" s="13">
        <v>8.1147639999999992</v>
      </c>
      <c r="S1644" s="13">
        <v>8.1147639999999992</v>
      </c>
      <c r="T1644" s="13">
        <v>8.1147639999999992</v>
      </c>
      <c r="U1644" s="13">
        <v>8.1147639999999992</v>
      </c>
      <c r="V1644" s="13">
        <v>8.1147639999999992</v>
      </c>
      <c r="W1644" s="13">
        <v>8.1147639999999992</v>
      </c>
      <c r="X1644" s="13">
        <v>8.1147639999999992</v>
      </c>
      <c r="Y1644" s="30">
        <v>8.1147639999999992</v>
      </c>
      <c r="Z1644" s="14">
        <v>97.377167999999998</v>
      </c>
      <c r="AA1644" s="13">
        <v>8.1147639999999992</v>
      </c>
      <c r="AB1644" s="13">
        <v>8.1147639999999992</v>
      </c>
      <c r="AC1644" s="42">
        <f t="shared" si="101"/>
        <v>16.229527999999998</v>
      </c>
      <c r="AD1644" s="42">
        <f t="shared" si="102"/>
        <v>0</v>
      </c>
      <c r="AE1644" s="42">
        <f t="shared" si="103"/>
        <v>0</v>
      </c>
      <c r="AF1644" s="42">
        <f t="shared" si="104"/>
        <v>0</v>
      </c>
    </row>
    <row r="1645" spans="1:32" hidden="1" x14ac:dyDescent="0.15">
      <c r="A1645" s="12" t="s">
        <v>4217</v>
      </c>
      <c r="B1645" s="12">
        <v>57</v>
      </c>
      <c r="C1645" s="12" t="s">
        <v>647</v>
      </c>
      <c r="D1645" s="12" t="s">
        <v>6</v>
      </c>
      <c r="E1645" s="12" t="s">
        <v>6</v>
      </c>
      <c r="F1645" s="12" t="s">
        <v>352</v>
      </c>
      <c r="G1645" s="12" t="s">
        <v>4195</v>
      </c>
      <c r="H1645" s="12" t="s">
        <v>404</v>
      </c>
      <c r="I1645" s="12" t="s">
        <v>404</v>
      </c>
      <c r="J1645" s="12" t="s">
        <v>4218</v>
      </c>
      <c r="K1645" s="12" t="s">
        <v>121</v>
      </c>
      <c r="L1645" s="12" t="s">
        <v>478</v>
      </c>
      <c r="M1645" s="12" t="s">
        <v>376</v>
      </c>
      <c r="N1645" s="13">
        <v>8.1147639999999992</v>
      </c>
      <c r="O1645" s="13">
        <v>8.1147639999999992</v>
      </c>
      <c r="P1645" s="13">
        <v>8.1147639999999992</v>
      </c>
      <c r="Q1645" s="13">
        <v>8.1147639999999992</v>
      </c>
      <c r="R1645" s="13">
        <v>8.1147639999999992</v>
      </c>
      <c r="S1645" s="13">
        <v>8.1147639999999992</v>
      </c>
      <c r="T1645" s="13">
        <v>8.1147639999999992</v>
      </c>
      <c r="U1645" s="13">
        <v>8.1147639999999992</v>
      </c>
      <c r="V1645" s="13">
        <v>8.1147639999999992</v>
      </c>
      <c r="W1645" s="13">
        <v>8.1147639999999992</v>
      </c>
      <c r="X1645" s="13">
        <v>8.1147639999999992</v>
      </c>
      <c r="Y1645" s="30">
        <v>8.1147639999999992</v>
      </c>
      <c r="Z1645" s="14">
        <v>97.377167999999998</v>
      </c>
      <c r="AA1645" s="13">
        <v>8.1147639999999992</v>
      </c>
      <c r="AB1645" s="13">
        <v>8.1147639999999992</v>
      </c>
      <c r="AC1645" s="42">
        <f t="shared" si="101"/>
        <v>16.229527999999998</v>
      </c>
      <c r="AD1645" s="42">
        <f t="shared" si="102"/>
        <v>0</v>
      </c>
      <c r="AE1645" s="42">
        <f t="shared" si="103"/>
        <v>0</v>
      </c>
      <c r="AF1645" s="42">
        <f t="shared" si="104"/>
        <v>0</v>
      </c>
    </row>
    <row r="1646" spans="1:32" hidden="1" x14ac:dyDescent="0.15">
      <c r="A1646" s="12" t="s">
        <v>4219</v>
      </c>
      <c r="B1646" s="12">
        <v>57</v>
      </c>
      <c r="C1646" s="12" t="s">
        <v>647</v>
      </c>
      <c r="D1646" s="12" t="s">
        <v>6</v>
      </c>
      <c r="E1646" s="12" t="s">
        <v>6</v>
      </c>
      <c r="F1646" s="12" t="s">
        <v>352</v>
      </c>
      <c r="G1646" s="12" t="s">
        <v>4195</v>
      </c>
      <c r="H1646" s="12" t="s">
        <v>404</v>
      </c>
      <c r="I1646" s="12" t="s">
        <v>404</v>
      </c>
      <c r="J1646" s="12" t="s">
        <v>4220</v>
      </c>
      <c r="K1646" s="12" t="s">
        <v>121</v>
      </c>
      <c r="L1646" s="12" t="s">
        <v>478</v>
      </c>
      <c r="M1646" s="12" t="s">
        <v>376</v>
      </c>
      <c r="N1646" s="13">
        <v>7.9943140000000001</v>
      </c>
      <c r="O1646" s="13">
        <v>7.9943140000000001</v>
      </c>
      <c r="P1646" s="13">
        <v>7.9943140000000001</v>
      </c>
      <c r="Q1646" s="13">
        <v>7.9943140000000001</v>
      </c>
      <c r="R1646" s="13">
        <v>7.9943140000000001</v>
      </c>
      <c r="S1646" s="13">
        <v>7.9943140000000001</v>
      </c>
      <c r="T1646" s="13">
        <v>7.9943140000000001</v>
      </c>
      <c r="U1646" s="13">
        <v>7.9943140000000001</v>
      </c>
      <c r="V1646" s="13">
        <v>7.9943140000000001</v>
      </c>
      <c r="W1646" s="13">
        <v>7.9943140000000001</v>
      </c>
      <c r="X1646" s="13">
        <v>7.9943140000000001</v>
      </c>
      <c r="Y1646" s="30">
        <v>7.9943140000000001</v>
      </c>
      <c r="Z1646" s="14">
        <v>95.931768000000005</v>
      </c>
      <c r="AA1646" s="13">
        <v>7.9943140000000001</v>
      </c>
      <c r="AB1646" s="13">
        <v>7.9943140000000001</v>
      </c>
      <c r="AC1646" s="42">
        <f t="shared" si="101"/>
        <v>15.988628</v>
      </c>
      <c r="AD1646" s="42">
        <f t="shared" si="102"/>
        <v>0</v>
      </c>
      <c r="AE1646" s="42">
        <f t="shared" si="103"/>
        <v>0</v>
      </c>
      <c r="AF1646" s="42">
        <f t="shared" si="104"/>
        <v>0</v>
      </c>
    </row>
    <row r="1647" spans="1:32" hidden="1" x14ac:dyDescent="0.15">
      <c r="A1647" s="12" t="s">
        <v>4221</v>
      </c>
      <c r="B1647" s="12">
        <v>57</v>
      </c>
      <c r="C1647" s="12" t="s">
        <v>647</v>
      </c>
      <c r="D1647" s="12" t="s">
        <v>6</v>
      </c>
      <c r="E1647" s="12" t="s">
        <v>6</v>
      </c>
      <c r="F1647" s="12" t="s">
        <v>352</v>
      </c>
      <c r="G1647" s="12" t="s">
        <v>4195</v>
      </c>
      <c r="H1647" s="12" t="s">
        <v>404</v>
      </c>
      <c r="I1647" s="12" t="s">
        <v>404</v>
      </c>
      <c r="J1647" s="12" t="s">
        <v>4222</v>
      </c>
      <c r="K1647" s="12" t="s">
        <v>121</v>
      </c>
      <c r="L1647" s="12" t="s">
        <v>478</v>
      </c>
      <c r="M1647" s="12" t="s">
        <v>376</v>
      </c>
      <c r="N1647" s="13">
        <v>7.9943140000000001</v>
      </c>
      <c r="O1647" s="13">
        <v>7.9943140000000001</v>
      </c>
      <c r="P1647" s="13">
        <v>7.9943140000000001</v>
      </c>
      <c r="Q1647" s="13">
        <v>7.9943140000000001</v>
      </c>
      <c r="R1647" s="13">
        <v>7.9943140000000001</v>
      </c>
      <c r="S1647" s="13">
        <v>7.9943140000000001</v>
      </c>
      <c r="T1647" s="13">
        <v>7.9943140000000001</v>
      </c>
      <c r="U1647" s="13">
        <v>7.9943140000000001</v>
      </c>
      <c r="V1647" s="13">
        <v>7.9943140000000001</v>
      </c>
      <c r="W1647" s="13">
        <v>7.9943140000000001</v>
      </c>
      <c r="X1647" s="13">
        <v>7.9943140000000001</v>
      </c>
      <c r="Y1647" s="30">
        <v>7.9943140000000001</v>
      </c>
      <c r="Z1647" s="14">
        <v>95.931768000000005</v>
      </c>
      <c r="AA1647" s="13">
        <v>7.9943140000000001</v>
      </c>
      <c r="AB1647" s="13">
        <v>7.9943140000000001</v>
      </c>
      <c r="AC1647" s="42">
        <f t="shared" si="101"/>
        <v>15.988628</v>
      </c>
      <c r="AD1647" s="42">
        <f t="shared" si="102"/>
        <v>0</v>
      </c>
      <c r="AE1647" s="42">
        <f t="shared" si="103"/>
        <v>0</v>
      </c>
      <c r="AF1647" s="42">
        <f t="shared" si="104"/>
        <v>0</v>
      </c>
    </row>
    <row r="1648" spans="1:32" hidden="1" x14ac:dyDescent="0.15">
      <c r="A1648" s="12" t="s">
        <v>4223</v>
      </c>
      <c r="B1648" s="12">
        <v>57</v>
      </c>
      <c r="C1648" s="12" t="s">
        <v>647</v>
      </c>
      <c r="D1648" s="12" t="s">
        <v>6</v>
      </c>
      <c r="E1648" s="12" t="s">
        <v>6</v>
      </c>
      <c r="F1648" s="12" t="s">
        <v>352</v>
      </c>
      <c r="G1648" s="12" t="s">
        <v>4195</v>
      </c>
      <c r="H1648" s="12" t="s">
        <v>404</v>
      </c>
      <c r="I1648" s="12" t="s">
        <v>404</v>
      </c>
      <c r="J1648" s="12" t="s">
        <v>4224</v>
      </c>
      <c r="K1648" s="12" t="s">
        <v>121</v>
      </c>
      <c r="L1648" s="12" t="s">
        <v>478</v>
      </c>
      <c r="M1648" s="12" t="s">
        <v>376</v>
      </c>
      <c r="N1648" s="13">
        <v>11.015914</v>
      </c>
      <c r="O1648" s="13">
        <v>11.015914</v>
      </c>
      <c r="P1648" s="13">
        <v>11.015914</v>
      </c>
      <c r="Q1648" s="13">
        <v>11.015914</v>
      </c>
      <c r="R1648" s="13">
        <v>11.015914</v>
      </c>
      <c r="S1648" s="13">
        <v>11.015914</v>
      </c>
      <c r="T1648" s="13">
        <v>11.015914</v>
      </c>
      <c r="U1648" s="13">
        <v>11.015914</v>
      </c>
      <c r="V1648" s="13">
        <v>11.015914</v>
      </c>
      <c r="W1648" s="13">
        <v>11.015914</v>
      </c>
      <c r="X1648" s="13">
        <v>11.015914</v>
      </c>
      <c r="Y1648" s="30">
        <v>11.015914</v>
      </c>
      <c r="Z1648" s="14">
        <v>132.190968</v>
      </c>
      <c r="AA1648" s="13">
        <v>11.015914</v>
      </c>
      <c r="AB1648" s="13">
        <v>11.015914</v>
      </c>
      <c r="AC1648" s="42">
        <f t="shared" si="101"/>
        <v>22.031828000000001</v>
      </c>
      <c r="AD1648" s="42">
        <f t="shared" si="102"/>
        <v>0</v>
      </c>
      <c r="AE1648" s="42">
        <f t="shared" si="103"/>
        <v>0</v>
      </c>
      <c r="AF1648" s="42">
        <f t="shared" si="104"/>
        <v>0</v>
      </c>
    </row>
    <row r="1649" spans="1:32" hidden="1" x14ac:dyDescent="0.15">
      <c r="A1649" s="12" t="s">
        <v>4225</v>
      </c>
      <c r="B1649" s="12">
        <v>57</v>
      </c>
      <c r="C1649" s="12" t="s">
        <v>647</v>
      </c>
      <c r="D1649" s="12" t="s">
        <v>6</v>
      </c>
      <c r="E1649" s="12" t="s">
        <v>6</v>
      </c>
      <c r="F1649" s="12" t="s">
        <v>352</v>
      </c>
      <c r="G1649" s="12" t="s">
        <v>4195</v>
      </c>
      <c r="H1649" s="12" t="s">
        <v>404</v>
      </c>
      <c r="I1649" s="12" t="s">
        <v>404</v>
      </c>
      <c r="J1649" s="12" t="s">
        <v>4226</v>
      </c>
      <c r="K1649" s="12" t="s">
        <v>121</v>
      </c>
      <c r="L1649" s="12" t="s">
        <v>478</v>
      </c>
      <c r="M1649" s="12" t="s">
        <v>376</v>
      </c>
      <c r="N1649" s="13">
        <v>9.1027640000000005</v>
      </c>
      <c r="O1649" s="13">
        <v>9.1027640000000005</v>
      </c>
      <c r="P1649" s="13">
        <v>9.1027640000000005</v>
      </c>
      <c r="Q1649" s="13">
        <v>9.1027640000000005</v>
      </c>
      <c r="R1649" s="13">
        <v>9.1027640000000005</v>
      </c>
      <c r="S1649" s="13">
        <v>9.1027640000000005</v>
      </c>
      <c r="T1649" s="13">
        <v>9.1027640000000005</v>
      </c>
      <c r="U1649" s="13">
        <v>9.1027640000000005</v>
      </c>
      <c r="V1649" s="13">
        <v>9.1027640000000005</v>
      </c>
      <c r="W1649" s="13">
        <v>9.1027640000000005</v>
      </c>
      <c r="X1649" s="13">
        <v>9.1027640000000005</v>
      </c>
      <c r="Y1649" s="30">
        <v>9.1027640000000005</v>
      </c>
      <c r="Z1649" s="14">
        <v>109.23316800000001</v>
      </c>
      <c r="AA1649" s="13">
        <v>9.1027640000000005</v>
      </c>
      <c r="AB1649" s="13">
        <v>9.1027640000000005</v>
      </c>
      <c r="AC1649" s="42">
        <f t="shared" si="101"/>
        <v>18.205528000000001</v>
      </c>
      <c r="AD1649" s="42">
        <f t="shared" si="102"/>
        <v>0</v>
      </c>
      <c r="AE1649" s="42">
        <f t="shared" si="103"/>
        <v>0</v>
      </c>
      <c r="AF1649" s="42">
        <f t="shared" si="104"/>
        <v>0</v>
      </c>
    </row>
    <row r="1650" spans="1:32" hidden="1" x14ac:dyDescent="0.15">
      <c r="A1650" s="12" t="s">
        <v>4227</v>
      </c>
      <c r="B1650" s="12">
        <v>57</v>
      </c>
      <c r="C1650" s="12" t="s">
        <v>647</v>
      </c>
      <c r="D1650" s="12" t="s">
        <v>6</v>
      </c>
      <c r="E1650" s="12" t="s">
        <v>6</v>
      </c>
      <c r="F1650" s="12" t="s">
        <v>352</v>
      </c>
      <c r="G1650" s="12" t="s">
        <v>4195</v>
      </c>
      <c r="H1650" s="12" t="s">
        <v>404</v>
      </c>
      <c r="I1650" s="12" t="s">
        <v>404</v>
      </c>
      <c r="J1650" s="12" t="s">
        <v>4228</v>
      </c>
      <c r="K1650" s="12" t="s">
        <v>121</v>
      </c>
      <c r="L1650" s="12" t="s">
        <v>478</v>
      </c>
      <c r="M1650" s="12" t="s">
        <v>376</v>
      </c>
      <c r="N1650" s="13">
        <v>9.1027640000000005</v>
      </c>
      <c r="O1650" s="13">
        <v>9.1027640000000005</v>
      </c>
      <c r="P1650" s="13">
        <v>9.1027640000000005</v>
      </c>
      <c r="Q1650" s="13">
        <v>9.1027640000000005</v>
      </c>
      <c r="R1650" s="13">
        <v>9.1027640000000005</v>
      </c>
      <c r="S1650" s="13">
        <v>9.1027640000000005</v>
      </c>
      <c r="T1650" s="13">
        <v>9.1027640000000005</v>
      </c>
      <c r="U1650" s="13">
        <v>9.1027640000000005</v>
      </c>
      <c r="V1650" s="13">
        <v>9.1027640000000005</v>
      </c>
      <c r="W1650" s="13">
        <v>9.1027640000000005</v>
      </c>
      <c r="X1650" s="13">
        <v>9.1027640000000005</v>
      </c>
      <c r="Y1650" s="30">
        <v>9.1027640000000005</v>
      </c>
      <c r="Z1650" s="14">
        <v>109.23316800000001</v>
      </c>
      <c r="AA1650" s="13">
        <v>9.1027640000000005</v>
      </c>
      <c r="AB1650" s="13">
        <v>9.1027640000000005</v>
      </c>
      <c r="AC1650" s="42">
        <f t="shared" si="101"/>
        <v>18.205528000000001</v>
      </c>
      <c r="AD1650" s="42">
        <f t="shared" si="102"/>
        <v>0</v>
      </c>
      <c r="AE1650" s="42">
        <f t="shared" si="103"/>
        <v>0</v>
      </c>
      <c r="AF1650" s="42">
        <f t="shared" si="104"/>
        <v>0</v>
      </c>
    </row>
    <row r="1651" spans="1:32" hidden="1" x14ac:dyDescent="0.15">
      <c r="A1651" s="12" t="s">
        <v>4229</v>
      </c>
      <c r="B1651" s="12">
        <v>57</v>
      </c>
      <c r="C1651" s="12" t="s">
        <v>647</v>
      </c>
      <c r="D1651" s="12" t="s">
        <v>6</v>
      </c>
      <c r="E1651" s="12" t="s">
        <v>6</v>
      </c>
      <c r="F1651" s="12" t="s">
        <v>352</v>
      </c>
      <c r="G1651" s="12" t="s">
        <v>4195</v>
      </c>
      <c r="H1651" s="12" t="s">
        <v>404</v>
      </c>
      <c r="I1651" s="12" t="s">
        <v>404</v>
      </c>
      <c r="J1651" s="12" t="s">
        <v>4230</v>
      </c>
      <c r="K1651" s="12" t="s">
        <v>121</v>
      </c>
      <c r="L1651" s="12" t="s">
        <v>478</v>
      </c>
      <c r="M1651" s="12" t="s">
        <v>376</v>
      </c>
      <c r="N1651" s="13">
        <v>11.015914</v>
      </c>
      <c r="O1651" s="13">
        <v>11.015914</v>
      </c>
      <c r="P1651" s="13">
        <v>11.015914</v>
      </c>
      <c r="Q1651" s="13">
        <v>11.015914</v>
      </c>
      <c r="R1651" s="13">
        <v>11.015914</v>
      </c>
      <c r="S1651" s="13">
        <v>11.015914</v>
      </c>
      <c r="T1651" s="13">
        <v>11.015914</v>
      </c>
      <c r="U1651" s="13">
        <v>11.015914</v>
      </c>
      <c r="V1651" s="13">
        <v>11.015914</v>
      </c>
      <c r="W1651" s="13">
        <v>11.015914</v>
      </c>
      <c r="X1651" s="13">
        <v>11.015914</v>
      </c>
      <c r="Y1651" s="30">
        <v>11.015914</v>
      </c>
      <c r="Z1651" s="14">
        <v>132.190968</v>
      </c>
      <c r="AA1651" s="13">
        <v>11.015914</v>
      </c>
      <c r="AB1651" s="13">
        <v>11.015914</v>
      </c>
      <c r="AC1651" s="42">
        <f t="shared" si="101"/>
        <v>22.031828000000001</v>
      </c>
      <c r="AD1651" s="42">
        <f t="shared" si="102"/>
        <v>0</v>
      </c>
      <c r="AE1651" s="42">
        <f t="shared" si="103"/>
        <v>0</v>
      </c>
      <c r="AF1651" s="42">
        <f t="shared" si="104"/>
        <v>0</v>
      </c>
    </row>
    <row r="1652" spans="1:32" hidden="1" x14ac:dyDescent="0.15">
      <c r="A1652" s="12" t="s">
        <v>4231</v>
      </c>
      <c r="B1652" s="12">
        <v>57</v>
      </c>
      <c r="C1652" s="12" t="s">
        <v>647</v>
      </c>
      <c r="D1652" s="12" t="s">
        <v>6</v>
      </c>
      <c r="E1652" s="12" t="s">
        <v>6</v>
      </c>
      <c r="F1652" s="12" t="s">
        <v>352</v>
      </c>
      <c r="G1652" s="12" t="s">
        <v>4195</v>
      </c>
      <c r="H1652" s="12" t="s">
        <v>404</v>
      </c>
      <c r="I1652" s="12" t="s">
        <v>404</v>
      </c>
      <c r="J1652" s="12" t="s">
        <v>4232</v>
      </c>
      <c r="K1652" s="12" t="s">
        <v>121</v>
      </c>
      <c r="L1652" s="12" t="s">
        <v>478</v>
      </c>
      <c r="M1652" s="12" t="s">
        <v>376</v>
      </c>
      <c r="N1652" s="13">
        <v>11.015914</v>
      </c>
      <c r="O1652" s="13">
        <v>11.015914</v>
      </c>
      <c r="P1652" s="13">
        <v>11.015914</v>
      </c>
      <c r="Q1652" s="13">
        <v>11.015914</v>
      </c>
      <c r="R1652" s="13">
        <v>11.015914</v>
      </c>
      <c r="S1652" s="13">
        <v>11.015914</v>
      </c>
      <c r="T1652" s="13">
        <v>11.015914</v>
      </c>
      <c r="U1652" s="13">
        <v>11.015914</v>
      </c>
      <c r="V1652" s="13">
        <v>11.015914</v>
      </c>
      <c r="W1652" s="13">
        <v>11.015914</v>
      </c>
      <c r="X1652" s="13">
        <v>11.015914</v>
      </c>
      <c r="Y1652" s="30">
        <v>11.015914</v>
      </c>
      <c r="Z1652" s="14">
        <v>132.190968</v>
      </c>
      <c r="AA1652" s="13">
        <v>11.015914</v>
      </c>
      <c r="AB1652" s="13">
        <v>11.015914</v>
      </c>
      <c r="AC1652" s="42">
        <f t="shared" si="101"/>
        <v>22.031828000000001</v>
      </c>
      <c r="AD1652" s="42">
        <f t="shared" si="102"/>
        <v>0</v>
      </c>
      <c r="AE1652" s="42">
        <f t="shared" si="103"/>
        <v>0</v>
      </c>
      <c r="AF1652" s="42">
        <f t="shared" si="104"/>
        <v>0</v>
      </c>
    </row>
    <row r="1653" spans="1:32" hidden="1" x14ac:dyDescent="0.15">
      <c r="A1653" s="12" t="s">
        <v>4233</v>
      </c>
      <c r="B1653" s="12">
        <v>57</v>
      </c>
      <c r="C1653" s="12" t="s">
        <v>647</v>
      </c>
      <c r="D1653" s="12" t="s">
        <v>6</v>
      </c>
      <c r="E1653" s="12" t="s">
        <v>6</v>
      </c>
      <c r="F1653" s="12" t="s">
        <v>352</v>
      </c>
      <c r="G1653" s="12" t="s">
        <v>4195</v>
      </c>
      <c r="H1653" s="12" t="s">
        <v>404</v>
      </c>
      <c r="I1653" s="12" t="s">
        <v>404</v>
      </c>
      <c r="J1653" s="12" t="s">
        <v>4234</v>
      </c>
      <c r="K1653" s="12" t="s">
        <v>121</v>
      </c>
      <c r="L1653" s="12" t="s">
        <v>478</v>
      </c>
      <c r="M1653" s="12" t="s">
        <v>376</v>
      </c>
      <c r="N1653" s="13">
        <v>11.015914</v>
      </c>
      <c r="O1653" s="13">
        <v>11.015914</v>
      </c>
      <c r="P1653" s="13">
        <v>11.015914</v>
      </c>
      <c r="Q1653" s="13">
        <v>11.015914</v>
      </c>
      <c r="R1653" s="13">
        <v>11.015914</v>
      </c>
      <c r="S1653" s="13">
        <v>11.015914</v>
      </c>
      <c r="T1653" s="13">
        <v>11.015914</v>
      </c>
      <c r="U1653" s="13">
        <v>11.015914</v>
      </c>
      <c r="V1653" s="13">
        <v>11.015914</v>
      </c>
      <c r="W1653" s="13">
        <v>11.015914</v>
      </c>
      <c r="X1653" s="13">
        <v>11.015914</v>
      </c>
      <c r="Y1653" s="30">
        <v>11.015914</v>
      </c>
      <c r="Z1653" s="14">
        <v>132.190968</v>
      </c>
      <c r="AA1653" s="13">
        <v>11.015914</v>
      </c>
      <c r="AB1653" s="13">
        <v>11.015914</v>
      </c>
      <c r="AC1653" s="42">
        <f t="shared" si="101"/>
        <v>22.031828000000001</v>
      </c>
      <c r="AD1653" s="42">
        <f t="shared" si="102"/>
        <v>0</v>
      </c>
      <c r="AE1653" s="42">
        <f t="shared" si="103"/>
        <v>0</v>
      </c>
      <c r="AF1653" s="42">
        <f t="shared" si="104"/>
        <v>0</v>
      </c>
    </row>
    <row r="1654" spans="1:32" hidden="1" x14ac:dyDescent="0.15">
      <c r="A1654" s="12" t="s">
        <v>4235</v>
      </c>
      <c r="B1654" s="12">
        <v>57</v>
      </c>
      <c r="C1654" s="12" t="s">
        <v>647</v>
      </c>
      <c r="D1654" s="12" t="s">
        <v>6</v>
      </c>
      <c r="E1654" s="12" t="s">
        <v>6</v>
      </c>
      <c r="F1654" s="12" t="s">
        <v>352</v>
      </c>
      <c r="G1654" s="12" t="s">
        <v>4195</v>
      </c>
      <c r="H1654" s="12" t="s">
        <v>404</v>
      </c>
      <c r="I1654" s="12" t="s">
        <v>404</v>
      </c>
      <c r="J1654" s="12" t="s">
        <v>4236</v>
      </c>
      <c r="K1654" s="12" t="s">
        <v>121</v>
      </c>
      <c r="L1654" s="12" t="s">
        <v>478</v>
      </c>
      <c r="M1654" s="12" t="s">
        <v>376</v>
      </c>
      <c r="N1654" s="13">
        <v>9.1027640000000005</v>
      </c>
      <c r="O1654" s="13">
        <v>9.1027640000000005</v>
      </c>
      <c r="P1654" s="13">
        <v>9.1027640000000005</v>
      </c>
      <c r="Q1654" s="13">
        <v>9.1027640000000005</v>
      </c>
      <c r="R1654" s="13">
        <v>9.1027640000000005</v>
      </c>
      <c r="S1654" s="13">
        <v>9.1027640000000005</v>
      </c>
      <c r="T1654" s="13">
        <v>9.1027640000000005</v>
      </c>
      <c r="U1654" s="13">
        <v>9.1027640000000005</v>
      </c>
      <c r="V1654" s="13">
        <v>9.1027640000000005</v>
      </c>
      <c r="W1654" s="13">
        <v>9.1027640000000005</v>
      </c>
      <c r="X1654" s="13">
        <v>9.1027640000000005</v>
      </c>
      <c r="Y1654" s="30">
        <v>9.1027640000000005</v>
      </c>
      <c r="Z1654" s="14">
        <v>109.23316800000001</v>
      </c>
      <c r="AA1654" s="13">
        <v>9.1027640000000005</v>
      </c>
      <c r="AB1654" s="13">
        <v>9.1027640000000005</v>
      </c>
      <c r="AC1654" s="42">
        <f t="shared" si="101"/>
        <v>18.205528000000001</v>
      </c>
      <c r="AD1654" s="42">
        <f t="shared" si="102"/>
        <v>0</v>
      </c>
      <c r="AE1654" s="42">
        <f t="shared" si="103"/>
        <v>0</v>
      </c>
      <c r="AF1654" s="42">
        <f t="shared" si="104"/>
        <v>0</v>
      </c>
    </row>
    <row r="1655" spans="1:32" hidden="1" x14ac:dyDescent="0.15">
      <c r="A1655" s="12" t="s">
        <v>4237</v>
      </c>
      <c r="B1655" s="12">
        <v>57</v>
      </c>
      <c r="C1655" s="12" t="s">
        <v>647</v>
      </c>
      <c r="D1655" s="12" t="s">
        <v>6</v>
      </c>
      <c r="E1655" s="12" t="s">
        <v>6</v>
      </c>
      <c r="F1655" s="12" t="s">
        <v>352</v>
      </c>
      <c r="G1655" s="12" t="s">
        <v>4195</v>
      </c>
      <c r="H1655" s="12" t="s">
        <v>404</v>
      </c>
      <c r="I1655" s="12" t="s">
        <v>404</v>
      </c>
      <c r="J1655" s="12" t="s">
        <v>4238</v>
      </c>
      <c r="K1655" s="12" t="s">
        <v>121</v>
      </c>
      <c r="L1655" s="12" t="s">
        <v>478</v>
      </c>
      <c r="M1655" s="12" t="s">
        <v>376</v>
      </c>
      <c r="N1655" s="13">
        <v>9.1027640000000005</v>
      </c>
      <c r="O1655" s="13">
        <v>9.1027640000000005</v>
      </c>
      <c r="P1655" s="13">
        <v>9.1027640000000005</v>
      </c>
      <c r="Q1655" s="13">
        <v>9.1027640000000005</v>
      </c>
      <c r="R1655" s="13">
        <v>9.1027640000000005</v>
      </c>
      <c r="S1655" s="13">
        <v>9.1027640000000005</v>
      </c>
      <c r="T1655" s="13">
        <v>9.1027640000000005</v>
      </c>
      <c r="U1655" s="13">
        <v>9.1027640000000005</v>
      </c>
      <c r="V1655" s="13">
        <v>9.1027640000000005</v>
      </c>
      <c r="W1655" s="13">
        <v>9.1027640000000005</v>
      </c>
      <c r="X1655" s="13">
        <v>9.1027640000000005</v>
      </c>
      <c r="Y1655" s="30">
        <v>9.1027640000000005</v>
      </c>
      <c r="Z1655" s="14">
        <v>109.23316800000001</v>
      </c>
      <c r="AA1655" s="13">
        <v>9.1027640000000005</v>
      </c>
      <c r="AB1655" s="13">
        <v>9.1027640000000005</v>
      </c>
      <c r="AC1655" s="42">
        <f t="shared" si="101"/>
        <v>18.205528000000001</v>
      </c>
      <c r="AD1655" s="42">
        <f t="shared" si="102"/>
        <v>0</v>
      </c>
      <c r="AE1655" s="42">
        <f t="shared" si="103"/>
        <v>0</v>
      </c>
      <c r="AF1655" s="42">
        <f t="shared" si="104"/>
        <v>0</v>
      </c>
    </row>
    <row r="1656" spans="1:32" hidden="1" x14ac:dyDescent="0.15">
      <c r="A1656" s="12" t="s">
        <v>4239</v>
      </c>
      <c r="B1656" s="12">
        <v>57</v>
      </c>
      <c r="C1656" s="12" t="s">
        <v>647</v>
      </c>
      <c r="D1656" s="12" t="s">
        <v>6</v>
      </c>
      <c r="E1656" s="12" t="s">
        <v>6</v>
      </c>
      <c r="F1656" s="12" t="s">
        <v>352</v>
      </c>
      <c r="G1656" s="12" t="s">
        <v>4195</v>
      </c>
      <c r="H1656" s="12" t="s">
        <v>404</v>
      </c>
      <c r="I1656" s="12" t="s">
        <v>404</v>
      </c>
      <c r="J1656" s="12" t="s">
        <v>4240</v>
      </c>
      <c r="K1656" s="12" t="s">
        <v>121</v>
      </c>
      <c r="L1656" s="12" t="s">
        <v>478</v>
      </c>
      <c r="M1656" s="12" t="s">
        <v>376</v>
      </c>
      <c r="N1656" s="13">
        <v>9.1027640000000005</v>
      </c>
      <c r="O1656" s="13">
        <v>9.1027640000000005</v>
      </c>
      <c r="P1656" s="13">
        <v>9.1027640000000005</v>
      </c>
      <c r="Q1656" s="13">
        <v>9.1027640000000005</v>
      </c>
      <c r="R1656" s="13">
        <v>9.1027640000000005</v>
      </c>
      <c r="S1656" s="13">
        <v>9.1027640000000005</v>
      </c>
      <c r="T1656" s="13">
        <v>9.1027640000000005</v>
      </c>
      <c r="U1656" s="13">
        <v>9.1027640000000005</v>
      </c>
      <c r="V1656" s="13">
        <v>9.1027640000000005</v>
      </c>
      <c r="W1656" s="13">
        <v>9.1027640000000005</v>
      </c>
      <c r="X1656" s="13">
        <v>9.1027640000000005</v>
      </c>
      <c r="Y1656" s="30">
        <v>9.1027640000000005</v>
      </c>
      <c r="Z1656" s="14">
        <v>109.23316800000001</v>
      </c>
      <c r="AA1656" s="13">
        <v>9.1027640000000005</v>
      </c>
      <c r="AB1656" s="13">
        <v>9.1027640000000005</v>
      </c>
      <c r="AC1656" s="42">
        <f t="shared" si="101"/>
        <v>18.205528000000001</v>
      </c>
      <c r="AD1656" s="42">
        <f t="shared" si="102"/>
        <v>0</v>
      </c>
      <c r="AE1656" s="42">
        <f t="shared" si="103"/>
        <v>0</v>
      </c>
      <c r="AF1656" s="42">
        <f t="shared" si="104"/>
        <v>0</v>
      </c>
    </row>
    <row r="1657" spans="1:32" hidden="1" x14ac:dyDescent="0.15">
      <c r="A1657" s="12" t="s">
        <v>4241</v>
      </c>
      <c r="B1657" s="12">
        <v>57</v>
      </c>
      <c r="C1657" s="12" t="s">
        <v>647</v>
      </c>
      <c r="D1657" s="12" t="s">
        <v>6</v>
      </c>
      <c r="E1657" s="12" t="s">
        <v>6</v>
      </c>
      <c r="F1657" s="12" t="s">
        <v>352</v>
      </c>
      <c r="G1657" s="12" t="s">
        <v>4195</v>
      </c>
      <c r="H1657" s="12" t="s">
        <v>404</v>
      </c>
      <c r="I1657" s="12" t="s">
        <v>404</v>
      </c>
      <c r="J1657" s="12" t="s">
        <v>4242</v>
      </c>
      <c r="K1657" s="12" t="s">
        <v>121</v>
      </c>
      <c r="L1657" s="12" t="s">
        <v>478</v>
      </c>
      <c r="M1657" s="12" t="s">
        <v>376</v>
      </c>
      <c r="N1657" s="13">
        <v>11.015914</v>
      </c>
      <c r="O1657" s="13">
        <v>11.015914</v>
      </c>
      <c r="P1657" s="13">
        <v>11.015914</v>
      </c>
      <c r="Q1657" s="13">
        <v>11.015914</v>
      </c>
      <c r="R1657" s="13">
        <v>11.015914</v>
      </c>
      <c r="S1657" s="13">
        <v>11.015914</v>
      </c>
      <c r="T1657" s="13">
        <v>11.015914</v>
      </c>
      <c r="U1657" s="13">
        <v>11.015914</v>
      </c>
      <c r="V1657" s="13">
        <v>11.015914</v>
      </c>
      <c r="W1657" s="13">
        <v>11.015914</v>
      </c>
      <c r="X1657" s="13">
        <v>11.015914</v>
      </c>
      <c r="Y1657" s="30">
        <v>11.015914</v>
      </c>
      <c r="Z1657" s="14">
        <v>132.190968</v>
      </c>
      <c r="AA1657" s="13">
        <v>11.015914</v>
      </c>
      <c r="AB1657" s="13">
        <v>11.015914</v>
      </c>
      <c r="AC1657" s="42">
        <f t="shared" si="101"/>
        <v>22.031828000000001</v>
      </c>
      <c r="AD1657" s="42">
        <f t="shared" si="102"/>
        <v>0</v>
      </c>
      <c r="AE1657" s="42">
        <f t="shared" si="103"/>
        <v>0</v>
      </c>
      <c r="AF1657" s="42">
        <f t="shared" si="104"/>
        <v>0</v>
      </c>
    </row>
    <row r="1658" spans="1:32" hidden="1" x14ac:dyDescent="0.15">
      <c r="A1658" s="12" t="s">
        <v>4243</v>
      </c>
      <c r="B1658" s="12">
        <v>57</v>
      </c>
      <c r="C1658" s="12" t="s">
        <v>647</v>
      </c>
      <c r="D1658" s="12" t="s">
        <v>6</v>
      </c>
      <c r="E1658" s="12" t="s">
        <v>6</v>
      </c>
      <c r="F1658" s="12" t="s">
        <v>352</v>
      </c>
      <c r="G1658" s="12" t="s">
        <v>4195</v>
      </c>
      <c r="H1658" s="12" t="s">
        <v>404</v>
      </c>
      <c r="I1658" s="12" t="s">
        <v>404</v>
      </c>
      <c r="J1658" s="12" t="s">
        <v>4244</v>
      </c>
      <c r="K1658" s="12" t="s">
        <v>121</v>
      </c>
      <c r="L1658" s="12" t="s">
        <v>478</v>
      </c>
      <c r="M1658" s="12" t="s">
        <v>376</v>
      </c>
      <c r="N1658" s="13">
        <v>11.015914</v>
      </c>
      <c r="O1658" s="13">
        <v>11.015914</v>
      </c>
      <c r="P1658" s="13">
        <v>11.015914</v>
      </c>
      <c r="Q1658" s="13">
        <v>11.015914</v>
      </c>
      <c r="R1658" s="13">
        <v>11.015914</v>
      </c>
      <c r="S1658" s="13">
        <v>11.015914</v>
      </c>
      <c r="T1658" s="13">
        <v>11.015914</v>
      </c>
      <c r="U1658" s="13">
        <v>11.015914</v>
      </c>
      <c r="V1658" s="13">
        <v>11.015914</v>
      </c>
      <c r="W1658" s="13">
        <v>11.015914</v>
      </c>
      <c r="X1658" s="13">
        <v>11.015914</v>
      </c>
      <c r="Y1658" s="30">
        <v>11.015914</v>
      </c>
      <c r="Z1658" s="14">
        <v>132.190968</v>
      </c>
      <c r="AA1658" s="13">
        <v>11.015914</v>
      </c>
      <c r="AB1658" s="13">
        <v>11.015914</v>
      </c>
      <c r="AC1658" s="42">
        <f t="shared" si="101"/>
        <v>22.031828000000001</v>
      </c>
      <c r="AD1658" s="42">
        <f t="shared" si="102"/>
        <v>0</v>
      </c>
      <c r="AE1658" s="42">
        <f t="shared" si="103"/>
        <v>0</v>
      </c>
      <c r="AF1658" s="42">
        <f t="shared" si="104"/>
        <v>0</v>
      </c>
    </row>
    <row r="1659" spans="1:32" hidden="1" x14ac:dyDescent="0.15">
      <c r="A1659" s="12" t="s">
        <v>4245</v>
      </c>
      <c r="B1659" s="12">
        <v>57</v>
      </c>
      <c r="C1659" s="12" t="s">
        <v>647</v>
      </c>
      <c r="D1659" s="12" t="s">
        <v>6</v>
      </c>
      <c r="E1659" s="12" t="s">
        <v>6</v>
      </c>
      <c r="F1659" s="12" t="s">
        <v>352</v>
      </c>
      <c r="G1659" s="12" t="s">
        <v>4195</v>
      </c>
      <c r="H1659" s="12" t="s">
        <v>404</v>
      </c>
      <c r="I1659" s="12" t="s">
        <v>404</v>
      </c>
      <c r="J1659" s="12" t="s">
        <v>4246</v>
      </c>
      <c r="K1659" s="12" t="s">
        <v>121</v>
      </c>
      <c r="L1659" s="12" t="s">
        <v>478</v>
      </c>
      <c r="M1659" s="12" t="s">
        <v>376</v>
      </c>
      <c r="N1659" s="13">
        <v>13.532914</v>
      </c>
      <c r="O1659" s="13">
        <v>13.532914</v>
      </c>
      <c r="P1659" s="13">
        <v>13.532914</v>
      </c>
      <c r="Q1659" s="13">
        <v>13.532914</v>
      </c>
      <c r="R1659" s="13">
        <v>13.532914</v>
      </c>
      <c r="S1659" s="13">
        <v>13.532914</v>
      </c>
      <c r="T1659" s="13">
        <v>13.532914</v>
      </c>
      <c r="U1659" s="13">
        <v>13.532914</v>
      </c>
      <c r="V1659" s="13">
        <v>13.532914</v>
      </c>
      <c r="W1659" s="13">
        <v>13.532914</v>
      </c>
      <c r="X1659" s="13">
        <v>13.532914</v>
      </c>
      <c r="Y1659" s="30">
        <v>13.532914</v>
      </c>
      <c r="Z1659" s="14">
        <v>162.39496800000001</v>
      </c>
      <c r="AA1659" s="13">
        <v>13.532914</v>
      </c>
      <c r="AB1659" s="13">
        <v>13.532914</v>
      </c>
      <c r="AC1659" s="42">
        <f t="shared" si="101"/>
        <v>27.065828</v>
      </c>
      <c r="AD1659" s="42">
        <f t="shared" si="102"/>
        <v>0</v>
      </c>
      <c r="AE1659" s="42">
        <f t="shared" si="103"/>
        <v>0</v>
      </c>
      <c r="AF1659" s="42">
        <f t="shared" si="104"/>
        <v>0</v>
      </c>
    </row>
    <row r="1660" spans="1:32" hidden="1" x14ac:dyDescent="0.15">
      <c r="A1660" s="12" t="s">
        <v>4247</v>
      </c>
      <c r="B1660" s="12">
        <v>57</v>
      </c>
      <c r="C1660" s="12" t="s">
        <v>647</v>
      </c>
      <c r="D1660" s="12" t="s">
        <v>6</v>
      </c>
      <c r="E1660" s="12" t="s">
        <v>6</v>
      </c>
      <c r="F1660" s="12" t="s">
        <v>352</v>
      </c>
      <c r="G1660" s="12" t="s">
        <v>4195</v>
      </c>
      <c r="H1660" s="12" t="s">
        <v>404</v>
      </c>
      <c r="I1660" s="12" t="s">
        <v>404</v>
      </c>
      <c r="J1660" s="12" t="s">
        <v>4248</v>
      </c>
      <c r="K1660" s="12" t="s">
        <v>121</v>
      </c>
      <c r="L1660" s="12" t="s">
        <v>478</v>
      </c>
      <c r="M1660" s="12" t="s">
        <v>376</v>
      </c>
      <c r="N1660" s="13">
        <v>11.015914</v>
      </c>
      <c r="O1660" s="13">
        <v>11.015914</v>
      </c>
      <c r="P1660" s="13">
        <v>11.015914</v>
      </c>
      <c r="Q1660" s="13">
        <v>11.015914</v>
      </c>
      <c r="R1660" s="13">
        <v>11.015914</v>
      </c>
      <c r="S1660" s="13">
        <v>11.015914</v>
      </c>
      <c r="T1660" s="13">
        <v>11.015914</v>
      </c>
      <c r="U1660" s="13">
        <v>11.015914</v>
      </c>
      <c r="V1660" s="13">
        <v>11.015914</v>
      </c>
      <c r="W1660" s="13">
        <v>11.015914</v>
      </c>
      <c r="X1660" s="13">
        <v>11.015914</v>
      </c>
      <c r="Y1660" s="30">
        <v>11.015914</v>
      </c>
      <c r="Z1660" s="14">
        <v>132.190968</v>
      </c>
      <c r="AA1660" s="13">
        <v>11.015914</v>
      </c>
      <c r="AB1660" s="13">
        <v>11.015914</v>
      </c>
      <c r="AC1660" s="42">
        <f t="shared" si="101"/>
        <v>22.031828000000001</v>
      </c>
      <c r="AD1660" s="42">
        <f t="shared" si="102"/>
        <v>0</v>
      </c>
      <c r="AE1660" s="42">
        <f t="shared" si="103"/>
        <v>0</v>
      </c>
      <c r="AF1660" s="42">
        <f t="shared" si="104"/>
        <v>0</v>
      </c>
    </row>
    <row r="1661" spans="1:32" hidden="1" x14ac:dyDescent="0.15">
      <c r="A1661" s="12" t="s">
        <v>4249</v>
      </c>
      <c r="B1661" s="12">
        <v>57</v>
      </c>
      <c r="C1661" s="12" t="s">
        <v>647</v>
      </c>
      <c r="D1661" s="12" t="s">
        <v>6</v>
      </c>
      <c r="E1661" s="12" t="s">
        <v>6</v>
      </c>
      <c r="F1661" s="12" t="s">
        <v>352</v>
      </c>
      <c r="G1661" s="12" t="s">
        <v>4195</v>
      </c>
      <c r="H1661" s="12" t="s">
        <v>404</v>
      </c>
      <c r="I1661" s="12" t="s">
        <v>404</v>
      </c>
      <c r="J1661" s="12" t="s">
        <v>4250</v>
      </c>
      <c r="K1661" s="12" t="s">
        <v>121</v>
      </c>
      <c r="L1661" s="12" t="s">
        <v>478</v>
      </c>
      <c r="M1661" s="12" t="s">
        <v>376</v>
      </c>
      <c r="N1661" s="13">
        <v>11.015914</v>
      </c>
      <c r="O1661" s="13">
        <v>11.015914</v>
      </c>
      <c r="P1661" s="13">
        <v>11.015914</v>
      </c>
      <c r="Q1661" s="13">
        <v>11.015914</v>
      </c>
      <c r="R1661" s="13">
        <v>11.015914</v>
      </c>
      <c r="S1661" s="13">
        <v>11.015914</v>
      </c>
      <c r="T1661" s="13">
        <v>11.015914</v>
      </c>
      <c r="U1661" s="13">
        <v>11.015914</v>
      </c>
      <c r="V1661" s="13">
        <v>11.015914</v>
      </c>
      <c r="W1661" s="13">
        <v>11.015914</v>
      </c>
      <c r="X1661" s="13">
        <v>11.015914</v>
      </c>
      <c r="Y1661" s="30">
        <v>11.015914</v>
      </c>
      <c r="Z1661" s="14">
        <v>132.190968</v>
      </c>
      <c r="AA1661" s="13">
        <v>11.015914</v>
      </c>
      <c r="AB1661" s="13">
        <v>11.015914</v>
      </c>
      <c r="AC1661" s="42">
        <f t="shared" si="101"/>
        <v>22.031828000000001</v>
      </c>
      <c r="AD1661" s="42">
        <f t="shared" si="102"/>
        <v>0</v>
      </c>
      <c r="AE1661" s="42">
        <f t="shared" si="103"/>
        <v>0</v>
      </c>
      <c r="AF1661" s="42">
        <f t="shared" si="104"/>
        <v>0</v>
      </c>
    </row>
    <row r="1662" spans="1:32" hidden="1" x14ac:dyDescent="0.15">
      <c r="A1662" s="12" t="s">
        <v>4251</v>
      </c>
      <c r="B1662" s="12">
        <v>57</v>
      </c>
      <c r="C1662" s="12" t="s">
        <v>647</v>
      </c>
      <c r="D1662" s="12" t="s">
        <v>6</v>
      </c>
      <c r="E1662" s="12" t="s">
        <v>6</v>
      </c>
      <c r="F1662" s="12" t="s">
        <v>352</v>
      </c>
      <c r="G1662" s="12" t="s">
        <v>4195</v>
      </c>
      <c r="H1662" s="12" t="s">
        <v>404</v>
      </c>
      <c r="I1662" s="12" t="s">
        <v>404</v>
      </c>
      <c r="J1662" s="12" t="s">
        <v>4252</v>
      </c>
      <c r="K1662" s="12" t="s">
        <v>121</v>
      </c>
      <c r="L1662" s="12" t="s">
        <v>478</v>
      </c>
      <c r="M1662" s="12" t="s">
        <v>376</v>
      </c>
      <c r="N1662" s="13">
        <v>11.015914</v>
      </c>
      <c r="O1662" s="13">
        <v>11.015914</v>
      </c>
      <c r="P1662" s="13">
        <v>11.015914</v>
      </c>
      <c r="Q1662" s="13">
        <v>11.015914</v>
      </c>
      <c r="R1662" s="13">
        <v>11.015914</v>
      </c>
      <c r="S1662" s="13">
        <v>11.015914</v>
      </c>
      <c r="T1662" s="13">
        <v>11.015914</v>
      </c>
      <c r="U1662" s="13">
        <v>11.015914</v>
      </c>
      <c r="V1662" s="13">
        <v>11.015914</v>
      </c>
      <c r="W1662" s="13">
        <v>11.015914</v>
      </c>
      <c r="X1662" s="13">
        <v>11.015914</v>
      </c>
      <c r="Y1662" s="30">
        <v>11.015914</v>
      </c>
      <c r="Z1662" s="14">
        <v>132.190968</v>
      </c>
      <c r="AA1662" s="13">
        <v>11.015914</v>
      </c>
      <c r="AB1662" s="13">
        <v>11.015914</v>
      </c>
      <c r="AC1662" s="42">
        <f t="shared" ref="AC1662:AC1725" si="105">SUM(AA1662:AB1662)</f>
        <v>22.031828000000001</v>
      </c>
      <c r="AD1662" s="42">
        <f t="shared" si="102"/>
        <v>0</v>
      </c>
      <c r="AE1662" s="42">
        <f t="shared" si="103"/>
        <v>0</v>
      </c>
      <c r="AF1662" s="42">
        <f t="shared" si="104"/>
        <v>0</v>
      </c>
    </row>
    <row r="1663" spans="1:32" hidden="1" x14ac:dyDescent="0.15">
      <c r="A1663" s="12" t="s">
        <v>4253</v>
      </c>
      <c r="B1663" s="12">
        <v>57</v>
      </c>
      <c r="C1663" s="12" t="s">
        <v>647</v>
      </c>
      <c r="D1663" s="12" t="s">
        <v>6</v>
      </c>
      <c r="E1663" s="12" t="s">
        <v>6</v>
      </c>
      <c r="F1663" s="12" t="s">
        <v>352</v>
      </c>
      <c r="G1663" s="12" t="s">
        <v>4195</v>
      </c>
      <c r="H1663" s="12" t="s">
        <v>404</v>
      </c>
      <c r="I1663" s="12" t="s">
        <v>404</v>
      </c>
      <c r="J1663" s="12" t="s">
        <v>4254</v>
      </c>
      <c r="K1663" s="12" t="s">
        <v>121</v>
      </c>
      <c r="L1663" s="12" t="s">
        <v>478</v>
      </c>
      <c r="M1663" s="12" t="s">
        <v>376</v>
      </c>
      <c r="N1663" s="13">
        <v>11.015914</v>
      </c>
      <c r="O1663" s="13">
        <v>11.015914</v>
      </c>
      <c r="P1663" s="13">
        <v>11.015914</v>
      </c>
      <c r="Q1663" s="13">
        <v>11.015914</v>
      </c>
      <c r="R1663" s="13">
        <v>11.015914</v>
      </c>
      <c r="S1663" s="13">
        <v>11.015914</v>
      </c>
      <c r="T1663" s="13">
        <v>11.015914</v>
      </c>
      <c r="U1663" s="13">
        <v>11.015914</v>
      </c>
      <c r="V1663" s="13">
        <v>11.015914</v>
      </c>
      <c r="W1663" s="13">
        <v>11.015914</v>
      </c>
      <c r="X1663" s="13">
        <v>11.015914</v>
      </c>
      <c r="Y1663" s="30">
        <v>11.015914</v>
      </c>
      <c r="Z1663" s="14">
        <v>132.190968</v>
      </c>
      <c r="AA1663" s="13">
        <v>11.015914</v>
      </c>
      <c r="AB1663" s="13">
        <v>11.015914</v>
      </c>
      <c r="AC1663" s="42">
        <f t="shared" si="105"/>
        <v>22.031828000000001</v>
      </c>
      <c r="AD1663" s="42">
        <f t="shared" ref="AD1663:AD1726" si="106">AA1663-N1663</f>
        <v>0</v>
      </c>
      <c r="AE1663" s="42">
        <f t="shared" ref="AE1663:AE1726" si="107">AB1663-O1663</f>
        <v>0</v>
      </c>
      <c r="AF1663" s="42">
        <f t="shared" ref="AF1663:AF1726" si="108">AD1663+AE1663</f>
        <v>0</v>
      </c>
    </row>
    <row r="1664" spans="1:32" hidden="1" x14ac:dyDescent="0.15">
      <c r="A1664" s="12" t="s">
        <v>4255</v>
      </c>
      <c r="B1664" s="12">
        <v>57</v>
      </c>
      <c r="C1664" s="12" t="s">
        <v>647</v>
      </c>
      <c r="D1664" s="12" t="s">
        <v>6</v>
      </c>
      <c r="E1664" s="12" t="s">
        <v>6</v>
      </c>
      <c r="F1664" s="12" t="s">
        <v>352</v>
      </c>
      <c r="G1664" s="12" t="s">
        <v>4195</v>
      </c>
      <c r="H1664" s="12" t="s">
        <v>404</v>
      </c>
      <c r="I1664" s="12" t="s">
        <v>404</v>
      </c>
      <c r="J1664" s="12" t="s">
        <v>4256</v>
      </c>
      <c r="K1664" s="12" t="s">
        <v>121</v>
      </c>
      <c r="L1664" s="12" t="s">
        <v>478</v>
      </c>
      <c r="M1664" s="12" t="s">
        <v>376</v>
      </c>
      <c r="N1664" s="13">
        <v>11.015914</v>
      </c>
      <c r="O1664" s="13">
        <v>11.015914</v>
      </c>
      <c r="P1664" s="13">
        <v>11.015914</v>
      </c>
      <c r="Q1664" s="13">
        <v>11.015914</v>
      </c>
      <c r="R1664" s="13">
        <v>11.015914</v>
      </c>
      <c r="S1664" s="13">
        <v>11.015914</v>
      </c>
      <c r="T1664" s="13">
        <v>11.015914</v>
      </c>
      <c r="U1664" s="13">
        <v>11.015914</v>
      </c>
      <c r="V1664" s="13">
        <v>11.015914</v>
      </c>
      <c r="W1664" s="13">
        <v>11.015914</v>
      </c>
      <c r="X1664" s="13">
        <v>11.015914</v>
      </c>
      <c r="Y1664" s="30">
        <v>11.015914</v>
      </c>
      <c r="Z1664" s="14">
        <v>132.190968</v>
      </c>
      <c r="AA1664" s="13">
        <v>11.015914</v>
      </c>
      <c r="AB1664" s="13">
        <v>11.015914</v>
      </c>
      <c r="AC1664" s="42">
        <f t="shared" si="105"/>
        <v>22.031828000000001</v>
      </c>
      <c r="AD1664" s="42">
        <f t="shared" si="106"/>
        <v>0</v>
      </c>
      <c r="AE1664" s="42">
        <f t="shared" si="107"/>
        <v>0</v>
      </c>
      <c r="AF1664" s="42">
        <f t="shared" si="108"/>
        <v>0</v>
      </c>
    </row>
    <row r="1665" spans="1:32" hidden="1" x14ac:dyDescent="0.15">
      <c r="A1665" s="12" t="s">
        <v>4257</v>
      </c>
      <c r="B1665" s="12">
        <v>57</v>
      </c>
      <c r="C1665" s="12" t="s">
        <v>647</v>
      </c>
      <c r="D1665" s="12" t="s">
        <v>6</v>
      </c>
      <c r="E1665" s="12" t="s">
        <v>6</v>
      </c>
      <c r="F1665" s="12" t="s">
        <v>352</v>
      </c>
      <c r="G1665" s="12" t="s">
        <v>4195</v>
      </c>
      <c r="H1665" s="12" t="s">
        <v>404</v>
      </c>
      <c r="I1665" s="12" t="s">
        <v>404</v>
      </c>
      <c r="J1665" s="12" t="s">
        <v>4258</v>
      </c>
      <c r="K1665" s="12" t="s">
        <v>121</v>
      </c>
      <c r="L1665" s="12" t="s">
        <v>478</v>
      </c>
      <c r="M1665" s="12" t="s">
        <v>376</v>
      </c>
      <c r="N1665" s="13">
        <v>11.015914</v>
      </c>
      <c r="O1665" s="13">
        <v>11.015914</v>
      </c>
      <c r="P1665" s="13">
        <v>11.015914</v>
      </c>
      <c r="Q1665" s="13">
        <v>11.015914</v>
      </c>
      <c r="R1665" s="13">
        <v>11.015914</v>
      </c>
      <c r="S1665" s="13">
        <v>11.015914</v>
      </c>
      <c r="T1665" s="13">
        <v>11.015914</v>
      </c>
      <c r="U1665" s="13">
        <v>11.015914</v>
      </c>
      <c r="V1665" s="13">
        <v>11.015914</v>
      </c>
      <c r="W1665" s="13">
        <v>11.015914</v>
      </c>
      <c r="X1665" s="13">
        <v>11.015914</v>
      </c>
      <c r="Y1665" s="30">
        <v>11.015914</v>
      </c>
      <c r="Z1665" s="14">
        <v>132.190968</v>
      </c>
      <c r="AA1665" s="13">
        <v>11.015914</v>
      </c>
      <c r="AB1665" s="13">
        <v>11.015914</v>
      </c>
      <c r="AC1665" s="42">
        <f t="shared" si="105"/>
        <v>22.031828000000001</v>
      </c>
      <c r="AD1665" s="42">
        <f t="shared" si="106"/>
        <v>0</v>
      </c>
      <c r="AE1665" s="42">
        <f t="shared" si="107"/>
        <v>0</v>
      </c>
      <c r="AF1665" s="42">
        <f t="shared" si="108"/>
        <v>0</v>
      </c>
    </row>
    <row r="1666" spans="1:32" hidden="1" x14ac:dyDescent="0.15">
      <c r="A1666" s="12" t="s">
        <v>4259</v>
      </c>
      <c r="B1666" s="12">
        <v>57</v>
      </c>
      <c r="C1666" s="12" t="s">
        <v>647</v>
      </c>
      <c r="D1666" s="12" t="s">
        <v>6</v>
      </c>
      <c r="E1666" s="12" t="s">
        <v>6</v>
      </c>
      <c r="F1666" s="12" t="s">
        <v>352</v>
      </c>
      <c r="G1666" s="12" t="s">
        <v>4195</v>
      </c>
      <c r="H1666" s="12" t="s">
        <v>404</v>
      </c>
      <c r="I1666" s="12" t="s">
        <v>404</v>
      </c>
      <c r="J1666" s="12" t="s">
        <v>4260</v>
      </c>
      <c r="K1666" s="12" t="s">
        <v>121</v>
      </c>
      <c r="L1666" s="12" t="s">
        <v>478</v>
      </c>
      <c r="M1666" s="12" t="s">
        <v>376</v>
      </c>
      <c r="N1666" s="13">
        <v>11.015914</v>
      </c>
      <c r="O1666" s="13">
        <v>11.015914</v>
      </c>
      <c r="P1666" s="13">
        <v>11.015914</v>
      </c>
      <c r="Q1666" s="13">
        <v>11.015914</v>
      </c>
      <c r="R1666" s="13">
        <v>11.015914</v>
      </c>
      <c r="S1666" s="13">
        <v>11.015914</v>
      </c>
      <c r="T1666" s="13">
        <v>11.015914</v>
      </c>
      <c r="U1666" s="13">
        <v>11.015914</v>
      </c>
      <c r="V1666" s="13">
        <v>11.015914</v>
      </c>
      <c r="W1666" s="13">
        <v>11.015914</v>
      </c>
      <c r="X1666" s="13">
        <v>11.015914</v>
      </c>
      <c r="Y1666" s="30">
        <v>11.015914</v>
      </c>
      <c r="Z1666" s="14">
        <v>132.190968</v>
      </c>
      <c r="AA1666" s="13">
        <v>11.015914</v>
      </c>
      <c r="AB1666" s="13">
        <v>11.015914</v>
      </c>
      <c r="AC1666" s="42">
        <f t="shared" si="105"/>
        <v>22.031828000000001</v>
      </c>
      <c r="AD1666" s="42">
        <f t="shared" si="106"/>
        <v>0</v>
      </c>
      <c r="AE1666" s="42">
        <f t="shared" si="107"/>
        <v>0</v>
      </c>
      <c r="AF1666" s="42">
        <f t="shared" si="108"/>
        <v>0</v>
      </c>
    </row>
    <row r="1667" spans="1:32" hidden="1" x14ac:dyDescent="0.15">
      <c r="A1667" s="12" t="s">
        <v>4261</v>
      </c>
      <c r="B1667" s="12">
        <v>57</v>
      </c>
      <c r="C1667" s="12" t="s">
        <v>647</v>
      </c>
      <c r="D1667" s="12" t="s">
        <v>6</v>
      </c>
      <c r="E1667" s="12" t="s">
        <v>6</v>
      </c>
      <c r="F1667" s="12" t="s">
        <v>352</v>
      </c>
      <c r="G1667" s="12" t="s">
        <v>4195</v>
      </c>
      <c r="H1667" s="12" t="s">
        <v>404</v>
      </c>
      <c r="I1667" s="12" t="s">
        <v>404</v>
      </c>
      <c r="J1667" s="12" t="s">
        <v>4262</v>
      </c>
      <c r="K1667" s="12" t="s">
        <v>121</v>
      </c>
      <c r="L1667" s="12" t="s">
        <v>478</v>
      </c>
      <c r="M1667" s="12" t="s">
        <v>376</v>
      </c>
      <c r="N1667" s="13">
        <v>11.015914</v>
      </c>
      <c r="O1667" s="13">
        <v>11.015914</v>
      </c>
      <c r="P1667" s="13">
        <v>11.015914</v>
      </c>
      <c r="Q1667" s="13">
        <v>11.015914</v>
      </c>
      <c r="R1667" s="13">
        <v>11.015914</v>
      </c>
      <c r="S1667" s="13">
        <v>11.015914</v>
      </c>
      <c r="T1667" s="13">
        <v>11.015914</v>
      </c>
      <c r="U1667" s="13">
        <v>11.015914</v>
      </c>
      <c r="V1667" s="13">
        <v>11.015914</v>
      </c>
      <c r="W1667" s="13">
        <v>11.015914</v>
      </c>
      <c r="X1667" s="13">
        <v>11.015914</v>
      </c>
      <c r="Y1667" s="30">
        <v>11.015914</v>
      </c>
      <c r="Z1667" s="14">
        <v>132.190968</v>
      </c>
      <c r="AA1667" s="13">
        <v>11.015914</v>
      </c>
      <c r="AB1667" s="13">
        <v>11.015914</v>
      </c>
      <c r="AC1667" s="42">
        <f t="shared" si="105"/>
        <v>22.031828000000001</v>
      </c>
      <c r="AD1667" s="42">
        <f t="shared" si="106"/>
        <v>0</v>
      </c>
      <c r="AE1667" s="42">
        <f t="shared" si="107"/>
        <v>0</v>
      </c>
      <c r="AF1667" s="42">
        <f t="shared" si="108"/>
        <v>0</v>
      </c>
    </row>
    <row r="1668" spans="1:32" hidden="1" x14ac:dyDescent="0.15">
      <c r="A1668" s="12" t="s">
        <v>4263</v>
      </c>
      <c r="B1668" s="12">
        <v>57</v>
      </c>
      <c r="C1668" s="12" t="s">
        <v>647</v>
      </c>
      <c r="D1668" s="12" t="s">
        <v>6</v>
      </c>
      <c r="E1668" s="12" t="s">
        <v>6</v>
      </c>
      <c r="F1668" s="12" t="s">
        <v>352</v>
      </c>
      <c r="G1668" s="12" t="s">
        <v>4195</v>
      </c>
      <c r="H1668" s="12" t="s">
        <v>404</v>
      </c>
      <c r="I1668" s="12" t="s">
        <v>404</v>
      </c>
      <c r="J1668" s="12" t="s">
        <v>4264</v>
      </c>
      <c r="K1668" s="12" t="s">
        <v>121</v>
      </c>
      <c r="L1668" s="12" t="s">
        <v>478</v>
      </c>
      <c r="M1668" s="12" t="s">
        <v>376</v>
      </c>
      <c r="N1668" s="13">
        <v>11.015914</v>
      </c>
      <c r="O1668" s="13">
        <v>11.015914</v>
      </c>
      <c r="P1668" s="13">
        <v>11.015914</v>
      </c>
      <c r="Q1668" s="13">
        <v>11.015914</v>
      </c>
      <c r="R1668" s="13">
        <v>11.015914</v>
      </c>
      <c r="S1668" s="13">
        <v>11.015914</v>
      </c>
      <c r="T1668" s="13">
        <v>11.015914</v>
      </c>
      <c r="U1668" s="13">
        <v>11.015914</v>
      </c>
      <c r="V1668" s="13">
        <v>11.015914</v>
      </c>
      <c r="W1668" s="13">
        <v>11.015914</v>
      </c>
      <c r="X1668" s="13">
        <v>11.015914</v>
      </c>
      <c r="Y1668" s="30">
        <v>11.015914</v>
      </c>
      <c r="Z1668" s="14">
        <v>132.190968</v>
      </c>
      <c r="AA1668" s="13">
        <v>11.015914</v>
      </c>
      <c r="AB1668" s="13">
        <v>11.015914</v>
      </c>
      <c r="AC1668" s="42">
        <f t="shared" si="105"/>
        <v>22.031828000000001</v>
      </c>
      <c r="AD1668" s="42">
        <f t="shared" si="106"/>
        <v>0</v>
      </c>
      <c r="AE1668" s="42">
        <f t="shared" si="107"/>
        <v>0</v>
      </c>
      <c r="AF1668" s="42">
        <f t="shared" si="108"/>
        <v>0</v>
      </c>
    </row>
    <row r="1669" spans="1:32" hidden="1" x14ac:dyDescent="0.15">
      <c r="A1669" s="12" t="s">
        <v>4265</v>
      </c>
      <c r="B1669" s="12">
        <v>57</v>
      </c>
      <c r="C1669" s="12" t="s">
        <v>647</v>
      </c>
      <c r="D1669" s="12" t="s">
        <v>6</v>
      </c>
      <c r="E1669" s="12" t="s">
        <v>6</v>
      </c>
      <c r="F1669" s="12" t="s">
        <v>352</v>
      </c>
      <c r="G1669" s="12" t="s">
        <v>4195</v>
      </c>
      <c r="H1669" s="12" t="s">
        <v>404</v>
      </c>
      <c r="I1669" s="12" t="s">
        <v>404</v>
      </c>
      <c r="J1669" s="12" t="s">
        <v>4266</v>
      </c>
      <c r="K1669" s="12" t="s">
        <v>121</v>
      </c>
      <c r="L1669" s="12" t="s">
        <v>478</v>
      </c>
      <c r="M1669" s="12" t="s">
        <v>376</v>
      </c>
      <c r="N1669" s="13">
        <v>7.9943140000000001</v>
      </c>
      <c r="O1669" s="13">
        <v>7.9943140000000001</v>
      </c>
      <c r="P1669" s="13">
        <v>7.9943140000000001</v>
      </c>
      <c r="Q1669" s="13">
        <v>7.9943140000000001</v>
      </c>
      <c r="R1669" s="13">
        <v>7.9943140000000001</v>
      </c>
      <c r="S1669" s="13">
        <v>7.9943140000000001</v>
      </c>
      <c r="T1669" s="13">
        <v>7.9943140000000001</v>
      </c>
      <c r="U1669" s="13">
        <v>7.9943140000000001</v>
      </c>
      <c r="V1669" s="13">
        <v>7.9943140000000001</v>
      </c>
      <c r="W1669" s="13">
        <v>7.9943140000000001</v>
      </c>
      <c r="X1669" s="13">
        <v>7.9943140000000001</v>
      </c>
      <c r="Y1669" s="30">
        <v>7.9943140000000001</v>
      </c>
      <c r="Z1669" s="14">
        <v>95.931768000000005</v>
      </c>
      <c r="AA1669" s="13">
        <v>7.9943140000000001</v>
      </c>
      <c r="AB1669" s="13">
        <v>7.9943140000000001</v>
      </c>
      <c r="AC1669" s="42">
        <f t="shared" si="105"/>
        <v>15.988628</v>
      </c>
      <c r="AD1669" s="42">
        <f t="shared" si="106"/>
        <v>0</v>
      </c>
      <c r="AE1669" s="42">
        <f t="shared" si="107"/>
        <v>0</v>
      </c>
      <c r="AF1669" s="42">
        <f t="shared" si="108"/>
        <v>0</v>
      </c>
    </row>
    <row r="1670" spans="1:32" hidden="1" x14ac:dyDescent="0.15">
      <c r="A1670" s="12" t="s">
        <v>4267</v>
      </c>
      <c r="B1670" s="12">
        <v>57</v>
      </c>
      <c r="C1670" s="12" t="s">
        <v>647</v>
      </c>
      <c r="D1670" s="12" t="s">
        <v>6</v>
      </c>
      <c r="E1670" s="12" t="s">
        <v>6</v>
      </c>
      <c r="F1670" s="12" t="s">
        <v>352</v>
      </c>
      <c r="G1670" s="12" t="s">
        <v>4195</v>
      </c>
      <c r="H1670" s="12" t="s">
        <v>404</v>
      </c>
      <c r="I1670" s="12" t="s">
        <v>404</v>
      </c>
      <c r="J1670" s="12" t="s">
        <v>4268</v>
      </c>
      <c r="K1670" s="12" t="s">
        <v>121</v>
      </c>
      <c r="L1670" s="12" t="s">
        <v>478</v>
      </c>
      <c r="M1670" s="12" t="s">
        <v>376</v>
      </c>
      <c r="N1670" s="13">
        <v>11.015914</v>
      </c>
      <c r="O1670" s="13">
        <v>11.015914</v>
      </c>
      <c r="P1670" s="13">
        <v>11.015914</v>
      </c>
      <c r="Q1670" s="13">
        <v>11.015914</v>
      </c>
      <c r="R1670" s="13">
        <v>11.015914</v>
      </c>
      <c r="S1670" s="13">
        <v>11.015914</v>
      </c>
      <c r="T1670" s="13">
        <v>11.015914</v>
      </c>
      <c r="U1670" s="13">
        <v>11.015914</v>
      </c>
      <c r="V1670" s="13">
        <v>11.015914</v>
      </c>
      <c r="W1670" s="13">
        <v>11.015914</v>
      </c>
      <c r="X1670" s="13">
        <v>11.015914</v>
      </c>
      <c r="Y1670" s="30">
        <v>11.015914</v>
      </c>
      <c r="Z1670" s="14">
        <v>132.190968</v>
      </c>
      <c r="AA1670" s="13">
        <v>11.015914</v>
      </c>
      <c r="AB1670" s="13">
        <v>11.015914</v>
      </c>
      <c r="AC1670" s="42">
        <f t="shared" si="105"/>
        <v>22.031828000000001</v>
      </c>
      <c r="AD1670" s="42">
        <f t="shared" si="106"/>
        <v>0</v>
      </c>
      <c r="AE1670" s="42">
        <f t="shared" si="107"/>
        <v>0</v>
      </c>
      <c r="AF1670" s="42">
        <f t="shared" si="108"/>
        <v>0</v>
      </c>
    </row>
    <row r="1671" spans="1:32" hidden="1" x14ac:dyDescent="0.15">
      <c r="A1671" s="12" t="s">
        <v>4269</v>
      </c>
      <c r="B1671" s="12">
        <v>57</v>
      </c>
      <c r="C1671" s="12" t="s">
        <v>647</v>
      </c>
      <c r="D1671" s="12" t="s">
        <v>6</v>
      </c>
      <c r="E1671" s="12" t="s">
        <v>6</v>
      </c>
      <c r="F1671" s="12" t="s">
        <v>352</v>
      </c>
      <c r="G1671" s="12" t="s">
        <v>4195</v>
      </c>
      <c r="H1671" s="12" t="s">
        <v>404</v>
      </c>
      <c r="I1671" s="12" t="s">
        <v>404</v>
      </c>
      <c r="J1671" s="12" t="s">
        <v>4270</v>
      </c>
      <c r="K1671" s="12" t="s">
        <v>121</v>
      </c>
      <c r="L1671" s="12" t="s">
        <v>478</v>
      </c>
      <c r="M1671" s="12" t="s">
        <v>376</v>
      </c>
      <c r="N1671" s="13">
        <v>11.015914</v>
      </c>
      <c r="O1671" s="13">
        <v>11.015914</v>
      </c>
      <c r="P1671" s="13">
        <v>11.015914</v>
      </c>
      <c r="Q1671" s="13">
        <v>11.015914</v>
      </c>
      <c r="R1671" s="13">
        <v>11.015914</v>
      </c>
      <c r="S1671" s="13">
        <v>11.015914</v>
      </c>
      <c r="T1671" s="13">
        <v>11.015914</v>
      </c>
      <c r="U1671" s="13">
        <v>11.015914</v>
      </c>
      <c r="V1671" s="13">
        <v>11.015914</v>
      </c>
      <c r="W1671" s="13">
        <v>11.015914</v>
      </c>
      <c r="X1671" s="13">
        <v>11.015914</v>
      </c>
      <c r="Y1671" s="30">
        <v>11.015914</v>
      </c>
      <c r="Z1671" s="14">
        <v>132.190968</v>
      </c>
      <c r="AA1671" s="13">
        <v>11.015914</v>
      </c>
      <c r="AB1671" s="13">
        <v>11.015914</v>
      </c>
      <c r="AC1671" s="42">
        <f t="shared" si="105"/>
        <v>22.031828000000001</v>
      </c>
      <c r="AD1671" s="42">
        <f t="shared" si="106"/>
        <v>0</v>
      </c>
      <c r="AE1671" s="42">
        <f t="shared" si="107"/>
        <v>0</v>
      </c>
      <c r="AF1671" s="42">
        <f t="shared" si="108"/>
        <v>0</v>
      </c>
    </row>
    <row r="1672" spans="1:32" hidden="1" x14ac:dyDescent="0.15">
      <c r="A1672" s="12" t="s">
        <v>4271</v>
      </c>
      <c r="B1672" s="12">
        <v>57</v>
      </c>
      <c r="C1672" s="12" t="s">
        <v>647</v>
      </c>
      <c r="D1672" s="12" t="s">
        <v>6</v>
      </c>
      <c r="E1672" s="12" t="s">
        <v>6</v>
      </c>
      <c r="F1672" s="12" t="s">
        <v>352</v>
      </c>
      <c r="G1672" s="12" t="s">
        <v>4195</v>
      </c>
      <c r="H1672" s="12" t="s">
        <v>404</v>
      </c>
      <c r="I1672" s="12" t="s">
        <v>404</v>
      </c>
      <c r="J1672" s="12" t="s">
        <v>4272</v>
      </c>
      <c r="K1672" s="12" t="s">
        <v>121</v>
      </c>
      <c r="L1672" s="12" t="s">
        <v>478</v>
      </c>
      <c r="M1672" s="12" t="s">
        <v>376</v>
      </c>
      <c r="N1672" s="13">
        <v>13.112413999999999</v>
      </c>
      <c r="O1672" s="13">
        <v>13.112413999999999</v>
      </c>
      <c r="P1672" s="13">
        <v>13.112413999999999</v>
      </c>
      <c r="Q1672" s="13">
        <v>13.112413999999999</v>
      </c>
      <c r="R1672" s="13">
        <v>13.112413999999999</v>
      </c>
      <c r="S1672" s="13">
        <v>13.112413999999999</v>
      </c>
      <c r="T1672" s="13">
        <v>13.112413999999999</v>
      </c>
      <c r="U1672" s="13">
        <v>13.112413999999999</v>
      </c>
      <c r="V1672" s="13">
        <v>13.112413999999999</v>
      </c>
      <c r="W1672" s="13">
        <v>13.112413999999999</v>
      </c>
      <c r="X1672" s="13">
        <v>13.112413999999999</v>
      </c>
      <c r="Y1672" s="30">
        <v>13.112413999999999</v>
      </c>
      <c r="Z1672" s="14">
        <v>157.34896800000001</v>
      </c>
      <c r="AA1672" s="13">
        <v>13.112413999999999</v>
      </c>
      <c r="AB1672" s="13">
        <v>13.112413999999999</v>
      </c>
      <c r="AC1672" s="42">
        <f t="shared" si="105"/>
        <v>26.224827999999999</v>
      </c>
      <c r="AD1672" s="42">
        <f t="shared" si="106"/>
        <v>0</v>
      </c>
      <c r="AE1672" s="42">
        <f t="shared" si="107"/>
        <v>0</v>
      </c>
      <c r="AF1672" s="42">
        <f t="shared" si="108"/>
        <v>0</v>
      </c>
    </row>
    <row r="1673" spans="1:32" hidden="1" x14ac:dyDescent="0.15">
      <c r="A1673" s="12" t="s">
        <v>4273</v>
      </c>
      <c r="B1673" s="12">
        <v>57</v>
      </c>
      <c r="C1673" s="12" t="s">
        <v>647</v>
      </c>
      <c r="D1673" s="12" t="s">
        <v>6</v>
      </c>
      <c r="E1673" s="12" t="s">
        <v>6</v>
      </c>
      <c r="F1673" s="12" t="s">
        <v>352</v>
      </c>
      <c r="G1673" s="12" t="s">
        <v>4195</v>
      </c>
      <c r="H1673" s="12" t="s">
        <v>404</v>
      </c>
      <c r="I1673" s="12" t="s">
        <v>404</v>
      </c>
      <c r="J1673" s="12" t="s">
        <v>4274</v>
      </c>
      <c r="K1673" s="12" t="s">
        <v>121</v>
      </c>
      <c r="L1673" s="12" t="s">
        <v>478</v>
      </c>
      <c r="M1673" s="12" t="s">
        <v>376</v>
      </c>
      <c r="N1673" s="13">
        <v>11.015914</v>
      </c>
      <c r="O1673" s="13">
        <v>11.015914</v>
      </c>
      <c r="P1673" s="13">
        <v>11.015914</v>
      </c>
      <c r="Q1673" s="13">
        <v>11.015914</v>
      </c>
      <c r="R1673" s="13">
        <v>11.015914</v>
      </c>
      <c r="S1673" s="13">
        <v>11.015914</v>
      </c>
      <c r="T1673" s="13">
        <v>11.015914</v>
      </c>
      <c r="U1673" s="13">
        <v>11.015914</v>
      </c>
      <c r="V1673" s="13">
        <v>11.015914</v>
      </c>
      <c r="W1673" s="13">
        <v>11.015914</v>
      </c>
      <c r="X1673" s="13">
        <v>11.015914</v>
      </c>
      <c r="Y1673" s="30">
        <v>11.015914</v>
      </c>
      <c r="Z1673" s="14">
        <v>132.190968</v>
      </c>
      <c r="AA1673" s="13">
        <v>11.015914</v>
      </c>
      <c r="AB1673" s="13">
        <v>11.015914</v>
      </c>
      <c r="AC1673" s="42">
        <f t="shared" si="105"/>
        <v>22.031828000000001</v>
      </c>
      <c r="AD1673" s="42">
        <f t="shared" si="106"/>
        <v>0</v>
      </c>
      <c r="AE1673" s="42">
        <f t="shared" si="107"/>
        <v>0</v>
      </c>
      <c r="AF1673" s="42">
        <f t="shared" si="108"/>
        <v>0</v>
      </c>
    </row>
    <row r="1674" spans="1:32" hidden="1" x14ac:dyDescent="0.15">
      <c r="A1674" s="12" t="s">
        <v>4275</v>
      </c>
      <c r="B1674" s="12">
        <v>57</v>
      </c>
      <c r="C1674" s="12" t="s">
        <v>647</v>
      </c>
      <c r="D1674" s="12" t="s">
        <v>6</v>
      </c>
      <c r="E1674" s="12" t="s">
        <v>6</v>
      </c>
      <c r="F1674" s="12" t="s">
        <v>352</v>
      </c>
      <c r="G1674" s="12" t="s">
        <v>4195</v>
      </c>
      <c r="H1674" s="12" t="s">
        <v>404</v>
      </c>
      <c r="I1674" s="12" t="s">
        <v>404</v>
      </c>
      <c r="J1674" s="12" t="s">
        <v>4276</v>
      </c>
      <c r="K1674" s="12" t="s">
        <v>121</v>
      </c>
      <c r="L1674" s="12" t="s">
        <v>478</v>
      </c>
      <c r="M1674" s="12" t="s">
        <v>376</v>
      </c>
      <c r="N1674" s="13">
        <v>7.3132140000000003</v>
      </c>
      <c r="O1674" s="13">
        <v>7.3132140000000003</v>
      </c>
      <c r="P1674" s="13">
        <v>7.3132140000000003</v>
      </c>
      <c r="Q1674" s="13">
        <v>7.3132140000000003</v>
      </c>
      <c r="R1674" s="13">
        <v>7.3132140000000003</v>
      </c>
      <c r="S1674" s="13">
        <v>7.3132140000000003</v>
      </c>
      <c r="T1674" s="13">
        <v>7.3132140000000003</v>
      </c>
      <c r="U1674" s="13">
        <v>7.3132140000000003</v>
      </c>
      <c r="V1674" s="13">
        <v>7.3132140000000003</v>
      </c>
      <c r="W1674" s="13">
        <v>7.3132140000000003</v>
      </c>
      <c r="X1674" s="13">
        <v>7.3132140000000003</v>
      </c>
      <c r="Y1674" s="30">
        <v>7.3132140000000003</v>
      </c>
      <c r="Z1674" s="14">
        <v>87.758567999999997</v>
      </c>
      <c r="AA1674" s="13">
        <v>7.3132140000000003</v>
      </c>
      <c r="AB1674" s="13">
        <v>7.3132140000000003</v>
      </c>
      <c r="AC1674" s="42">
        <f t="shared" si="105"/>
        <v>14.626428000000001</v>
      </c>
      <c r="AD1674" s="42">
        <f t="shared" si="106"/>
        <v>0</v>
      </c>
      <c r="AE1674" s="42">
        <f t="shared" si="107"/>
        <v>0</v>
      </c>
      <c r="AF1674" s="42">
        <f t="shared" si="108"/>
        <v>0</v>
      </c>
    </row>
    <row r="1675" spans="1:32" hidden="1" x14ac:dyDescent="0.15">
      <c r="A1675" s="12" t="s">
        <v>4277</v>
      </c>
      <c r="B1675" s="12">
        <v>57</v>
      </c>
      <c r="C1675" s="12" t="s">
        <v>647</v>
      </c>
      <c r="D1675" s="12" t="s">
        <v>6</v>
      </c>
      <c r="E1675" s="12" t="s">
        <v>6</v>
      </c>
      <c r="F1675" s="12" t="s">
        <v>352</v>
      </c>
      <c r="G1675" s="12" t="s">
        <v>4195</v>
      </c>
      <c r="H1675" s="12" t="s">
        <v>404</v>
      </c>
      <c r="I1675" s="12" t="s">
        <v>404</v>
      </c>
      <c r="J1675" s="12" t="s">
        <v>4278</v>
      </c>
      <c r="K1675" s="12" t="s">
        <v>121</v>
      </c>
      <c r="L1675" s="12" t="s">
        <v>478</v>
      </c>
      <c r="M1675" s="12" t="s">
        <v>376</v>
      </c>
      <c r="N1675" s="13">
        <v>9.1027640000000005</v>
      </c>
      <c r="O1675" s="13">
        <v>9.1027640000000005</v>
      </c>
      <c r="P1675" s="13">
        <v>9.1027640000000005</v>
      </c>
      <c r="Q1675" s="13">
        <v>9.1027640000000005</v>
      </c>
      <c r="R1675" s="13">
        <v>9.1027640000000005</v>
      </c>
      <c r="S1675" s="13">
        <v>9.1027640000000005</v>
      </c>
      <c r="T1675" s="13">
        <v>9.1027640000000005</v>
      </c>
      <c r="U1675" s="13">
        <v>9.1027640000000005</v>
      </c>
      <c r="V1675" s="13">
        <v>9.1027640000000005</v>
      </c>
      <c r="W1675" s="13">
        <v>9.1027640000000005</v>
      </c>
      <c r="X1675" s="13">
        <v>9.1027640000000005</v>
      </c>
      <c r="Y1675" s="30">
        <v>9.1027640000000005</v>
      </c>
      <c r="Z1675" s="14">
        <v>109.23316800000001</v>
      </c>
      <c r="AA1675" s="13">
        <v>9.1027640000000005</v>
      </c>
      <c r="AB1675" s="13">
        <v>9.1027640000000005</v>
      </c>
      <c r="AC1675" s="42">
        <f t="shared" si="105"/>
        <v>18.205528000000001</v>
      </c>
      <c r="AD1675" s="42">
        <f t="shared" si="106"/>
        <v>0</v>
      </c>
      <c r="AE1675" s="42">
        <f t="shared" si="107"/>
        <v>0</v>
      </c>
      <c r="AF1675" s="42">
        <f t="shared" si="108"/>
        <v>0</v>
      </c>
    </row>
    <row r="1676" spans="1:32" hidden="1" x14ac:dyDescent="0.15">
      <c r="A1676" s="12" t="s">
        <v>4279</v>
      </c>
      <c r="B1676" s="12">
        <v>57</v>
      </c>
      <c r="C1676" s="12" t="s">
        <v>647</v>
      </c>
      <c r="D1676" s="12" t="s">
        <v>6</v>
      </c>
      <c r="E1676" s="12" t="s">
        <v>6</v>
      </c>
      <c r="F1676" s="12" t="s">
        <v>352</v>
      </c>
      <c r="G1676" s="12" t="s">
        <v>4195</v>
      </c>
      <c r="H1676" s="12" t="s">
        <v>404</v>
      </c>
      <c r="I1676" s="12" t="s">
        <v>404</v>
      </c>
      <c r="J1676" s="12" t="s">
        <v>4280</v>
      </c>
      <c r="K1676" s="12" t="s">
        <v>121</v>
      </c>
      <c r="L1676" s="12" t="s">
        <v>478</v>
      </c>
      <c r="M1676" s="12" t="s">
        <v>376</v>
      </c>
      <c r="N1676" s="13">
        <v>13.532914</v>
      </c>
      <c r="O1676" s="13">
        <v>13.532914</v>
      </c>
      <c r="P1676" s="13">
        <v>13.532914</v>
      </c>
      <c r="Q1676" s="13">
        <v>13.532914</v>
      </c>
      <c r="R1676" s="13">
        <v>13.532914</v>
      </c>
      <c r="S1676" s="13">
        <v>13.532914</v>
      </c>
      <c r="T1676" s="13">
        <v>13.532914</v>
      </c>
      <c r="U1676" s="13">
        <v>13.532914</v>
      </c>
      <c r="V1676" s="13">
        <v>13.532914</v>
      </c>
      <c r="W1676" s="13">
        <v>13.532914</v>
      </c>
      <c r="X1676" s="13">
        <v>13.532914</v>
      </c>
      <c r="Y1676" s="30">
        <v>13.532914</v>
      </c>
      <c r="Z1676" s="14">
        <v>162.39496800000001</v>
      </c>
      <c r="AA1676" s="13">
        <v>13.532914</v>
      </c>
      <c r="AB1676" s="13">
        <v>13.532914</v>
      </c>
      <c r="AC1676" s="42">
        <f t="shared" si="105"/>
        <v>27.065828</v>
      </c>
      <c r="AD1676" s="42">
        <f t="shared" si="106"/>
        <v>0</v>
      </c>
      <c r="AE1676" s="42">
        <f t="shared" si="107"/>
        <v>0</v>
      </c>
      <c r="AF1676" s="42">
        <f t="shared" si="108"/>
        <v>0</v>
      </c>
    </row>
    <row r="1677" spans="1:32" hidden="1" x14ac:dyDescent="0.15">
      <c r="A1677" s="12" t="s">
        <v>4281</v>
      </c>
      <c r="B1677" s="12">
        <v>57</v>
      </c>
      <c r="C1677" s="12" t="s">
        <v>647</v>
      </c>
      <c r="D1677" s="12" t="s">
        <v>6</v>
      </c>
      <c r="E1677" s="12" t="s">
        <v>6</v>
      </c>
      <c r="F1677" s="12" t="s">
        <v>352</v>
      </c>
      <c r="G1677" s="12" t="s">
        <v>4195</v>
      </c>
      <c r="H1677" s="12" t="s">
        <v>404</v>
      </c>
      <c r="I1677" s="12" t="s">
        <v>404</v>
      </c>
      <c r="J1677" s="12" t="s">
        <v>4282</v>
      </c>
      <c r="K1677" s="12" t="s">
        <v>121</v>
      </c>
      <c r="L1677" s="12" t="s">
        <v>478</v>
      </c>
      <c r="M1677" s="12" t="s">
        <v>376</v>
      </c>
      <c r="N1677" s="13">
        <v>11.015914</v>
      </c>
      <c r="O1677" s="13">
        <v>11.015914</v>
      </c>
      <c r="P1677" s="13">
        <v>11.015914</v>
      </c>
      <c r="Q1677" s="13">
        <v>11.015914</v>
      </c>
      <c r="R1677" s="13">
        <v>11.015914</v>
      </c>
      <c r="S1677" s="13">
        <v>11.015914</v>
      </c>
      <c r="T1677" s="13">
        <v>11.015914</v>
      </c>
      <c r="U1677" s="13">
        <v>11.015914</v>
      </c>
      <c r="V1677" s="13">
        <v>11.015914</v>
      </c>
      <c r="W1677" s="13">
        <v>11.015914</v>
      </c>
      <c r="X1677" s="13">
        <v>11.015914</v>
      </c>
      <c r="Y1677" s="30">
        <v>11.015914</v>
      </c>
      <c r="Z1677" s="14">
        <v>132.190968</v>
      </c>
      <c r="AA1677" s="13">
        <v>11.015914</v>
      </c>
      <c r="AB1677" s="13">
        <v>11.015914</v>
      </c>
      <c r="AC1677" s="42">
        <f t="shared" si="105"/>
        <v>22.031828000000001</v>
      </c>
      <c r="AD1677" s="42">
        <f t="shared" si="106"/>
        <v>0</v>
      </c>
      <c r="AE1677" s="42">
        <f t="shared" si="107"/>
        <v>0</v>
      </c>
      <c r="AF1677" s="42">
        <f t="shared" si="108"/>
        <v>0</v>
      </c>
    </row>
    <row r="1678" spans="1:32" hidden="1" x14ac:dyDescent="0.15">
      <c r="A1678" s="12" t="s">
        <v>4283</v>
      </c>
      <c r="B1678" s="12">
        <v>57</v>
      </c>
      <c r="C1678" s="12" t="s">
        <v>647</v>
      </c>
      <c r="D1678" s="12" t="s">
        <v>6</v>
      </c>
      <c r="E1678" s="12" t="s">
        <v>6</v>
      </c>
      <c r="F1678" s="12" t="s">
        <v>352</v>
      </c>
      <c r="G1678" s="12" t="s">
        <v>4195</v>
      </c>
      <c r="H1678" s="12" t="s">
        <v>404</v>
      </c>
      <c r="I1678" s="12" t="s">
        <v>404</v>
      </c>
      <c r="J1678" s="12" t="s">
        <v>4284</v>
      </c>
      <c r="K1678" s="12" t="s">
        <v>121</v>
      </c>
      <c r="L1678" s="12" t="s">
        <v>478</v>
      </c>
      <c r="M1678" s="12" t="s">
        <v>376</v>
      </c>
      <c r="N1678" s="13">
        <v>11.015914</v>
      </c>
      <c r="O1678" s="13">
        <v>11.015914</v>
      </c>
      <c r="P1678" s="13">
        <v>11.015914</v>
      </c>
      <c r="Q1678" s="13">
        <v>11.015914</v>
      </c>
      <c r="R1678" s="13">
        <v>11.015914</v>
      </c>
      <c r="S1678" s="13">
        <v>11.015914</v>
      </c>
      <c r="T1678" s="13">
        <v>11.015914</v>
      </c>
      <c r="U1678" s="13">
        <v>11.015914</v>
      </c>
      <c r="V1678" s="13">
        <v>11.015914</v>
      </c>
      <c r="W1678" s="13">
        <v>11.015914</v>
      </c>
      <c r="X1678" s="13">
        <v>11.015914</v>
      </c>
      <c r="Y1678" s="30">
        <v>11.015914</v>
      </c>
      <c r="Z1678" s="14">
        <v>132.190968</v>
      </c>
      <c r="AA1678" s="13">
        <v>11.015914</v>
      </c>
      <c r="AB1678" s="13">
        <v>11.015914</v>
      </c>
      <c r="AC1678" s="42">
        <f t="shared" si="105"/>
        <v>22.031828000000001</v>
      </c>
      <c r="AD1678" s="42">
        <f t="shared" si="106"/>
        <v>0</v>
      </c>
      <c r="AE1678" s="42">
        <f t="shared" si="107"/>
        <v>0</v>
      </c>
      <c r="AF1678" s="42">
        <f t="shared" si="108"/>
        <v>0</v>
      </c>
    </row>
    <row r="1679" spans="1:32" hidden="1" x14ac:dyDescent="0.15">
      <c r="A1679" s="12" t="s">
        <v>4285</v>
      </c>
      <c r="B1679" s="12">
        <v>57</v>
      </c>
      <c r="C1679" s="12" t="s">
        <v>647</v>
      </c>
      <c r="D1679" s="12" t="s">
        <v>6</v>
      </c>
      <c r="E1679" s="12" t="s">
        <v>6</v>
      </c>
      <c r="F1679" s="12" t="s">
        <v>352</v>
      </c>
      <c r="G1679" s="12" t="s">
        <v>4195</v>
      </c>
      <c r="H1679" s="12" t="s">
        <v>404</v>
      </c>
      <c r="I1679" s="12" t="s">
        <v>404</v>
      </c>
      <c r="J1679" s="12" t="s">
        <v>4286</v>
      </c>
      <c r="K1679" s="12" t="s">
        <v>121</v>
      </c>
      <c r="L1679" s="12" t="s">
        <v>478</v>
      </c>
      <c r="M1679" s="12" t="s">
        <v>376</v>
      </c>
      <c r="N1679" s="13">
        <v>11.015914</v>
      </c>
      <c r="O1679" s="13">
        <v>11.015914</v>
      </c>
      <c r="P1679" s="13">
        <v>11.015914</v>
      </c>
      <c r="Q1679" s="13">
        <v>11.015914</v>
      </c>
      <c r="R1679" s="13">
        <v>11.015914</v>
      </c>
      <c r="S1679" s="13">
        <v>11.015914</v>
      </c>
      <c r="T1679" s="13">
        <v>11.015914</v>
      </c>
      <c r="U1679" s="13">
        <v>11.015914</v>
      </c>
      <c r="V1679" s="13">
        <v>11.015914</v>
      </c>
      <c r="W1679" s="13">
        <v>11.015914</v>
      </c>
      <c r="X1679" s="13">
        <v>11.015914</v>
      </c>
      <c r="Y1679" s="30">
        <v>11.015914</v>
      </c>
      <c r="Z1679" s="14">
        <v>132.190968</v>
      </c>
      <c r="AA1679" s="13">
        <v>11.015914</v>
      </c>
      <c r="AB1679" s="13">
        <v>11.015914</v>
      </c>
      <c r="AC1679" s="42">
        <f t="shared" si="105"/>
        <v>22.031828000000001</v>
      </c>
      <c r="AD1679" s="42">
        <f t="shared" si="106"/>
        <v>0</v>
      </c>
      <c r="AE1679" s="42">
        <f t="shared" si="107"/>
        <v>0</v>
      </c>
      <c r="AF1679" s="42">
        <f t="shared" si="108"/>
        <v>0</v>
      </c>
    </row>
    <row r="1680" spans="1:32" hidden="1" x14ac:dyDescent="0.15">
      <c r="A1680" s="12" t="s">
        <v>4287</v>
      </c>
      <c r="B1680" s="12">
        <v>57</v>
      </c>
      <c r="C1680" s="12" t="s">
        <v>647</v>
      </c>
      <c r="D1680" s="12" t="s">
        <v>6</v>
      </c>
      <c r="E1680" s="12" t="s">
        <v>6</v>
      </c>
      <c r="F1680" s="12" t="s">
        <v>352</v>
      </c>
      <c r="G1680" s="12" t="s">
        <v>4195</v>
      </c>
      <c r="H1680" s="12" t="s">
        <v>404</v>
      </c>
      <c r="I1680" s="12" t="s">
        <v>404</v>
      </c>
      <c r="J1680" s="12" t="s">
        <v>4288</v>
      </c>
      <c r="K1680" s="12" t="s">
        <v>121</v>
      </c>
      <c r="L1680" s="12" t="s">
        <v>478</v>
      </c>
      <c r="M1680" s="12" t="s">
        <v>376</v>
      </c>
      <c r="N1680" s="13">
        <v>9.1027640000000005</v>
      </c>
      <c r="O1680" s="13">
        <v>9.1027640000000005</v>
      </c>
      <c r="P1680" s="13">
        <v>9.1027640000000005</v>
      </c>
      <c r="Q1680" s="13">
        <v>9.1027640000000005</v>
      </c>
      <c r="R1680" s="13">
        <v>9.1027640000000005</v>
      </c>
      <c r="S1680" s="13">
        <v>9.1027640000000005</v>
      </c>
      <c r="T1680" s="13">
        <v>9.1027640000000005</v>
      </c>
      <c r="U1680" s="13">
        <v>9.1027640000000005</v>
      </c>
      <c r="V1680" s="13">
        <v>9.1027640000000005</v>
      </c>
      <c r="W1680" s="13">
        <v>9.1027640000000005</v>
      </c>
      <c r="X1680" s="13">
        <v>9.1027640000000005</v>
      </c>
      <c r="Y1680" s="30">
        <v>9.1027640000000005</v>
      </c>
      <c r="Z1680" s="14">
        <v>109.23316800000001</v>
      </c>
      <c r="AA1680" s="13">
        <v>9.1027640000000005</v>
      </c>
      <c r="AB1680" s="13">
        <v>9.1027640000000005</v>
      </c>
      <c r="AC1680" s="42">
        <f t="shared" si="105"/>
        <v>18.205528000000001</v>
      </c>
      <c r="AD1680" s="42">
        <f t="shared" si="106"/>
        <v>0</v>
      </c>
      <c r="AE1680" s="42">
        <f t="shared" si="107"/>
        <v>0</v>
      </c>
      <c r="AF1680" s="42">
        <f t="shared" si="108"/>
        <v>0</v>
      </c>
    </row>
    <row r="1681" spans="1:32" hidden="1" x14ac:dyDescent="0.15">
      <c r="A1681" s="12" t="s">
        <v>4289</v>
      </c>
      <c r="B1681" s="12">
        <v>57</v>
      </c>
      <c r="C1681" s="12" t="s">
        <v>647</v>
      </c>
      <c r="D1681" s="12" t="s">
        <v>6</v>
      </c>
      <c r="E1681" s="12" t="s">
        <v>6</v>
      </c>
      <c r="F1681" s="12" t="s">
        <v>352</v>
      </c>
      <c r="G1681" s="12" t="s">
        <v>4195</v>
      </c>
      <c r="H1681" s="12" t="s">
        <v>404</v>
      </c>
      <c r="I1681" s="12" t="s">
        <v>404</v>
      </c>
      <c r="J1681" s="12" t="s">
        <v>4290</v>
      </c>
      <c r="K1681" s="12" t="s">
        <v>121</v>
      </c>
      <c r="L1681" s="12" t="s">
        <v>478</v>
      </c>
      <c r="M1681" s="12" t="s">
        <v>376</v>
      </c>
      <c r="N1681" s="13">
        <v>8.1147639999999992</v>
      </c>
      <c r="O1681" s="13">
        <v>8.1147639999999992</v>
      </c>
      <c r="P1681" s="13">
        <v>8.1147639999999992</v>
      </c>
      <c r="Q1681" s="13">
        <v>8.1147639999999992</v>
      </c>
      <c r="R1681" s="13">
        <v>8.1147639999999992</v>
      </c>
      <c r="S1681" s="13">
        <v>8.1147639999999992</v>
      </c>
      <c r="T1681" s="13">
        <v>8.1147639999999992</v>
      </c>
      <c r="U1681" s="13">
        <v>8.1147639999999992</v>
      </c>
      <c r="V1681" s="13">
        <v>8.1147639999999992</v>
      </c>
      <c r="W1681" s="13">
        <v>8.1147639999999992</v>
      </c>
      <c r="X1681" s="13">
        <v>8.1147639999999992</v>
      </c>
      <c r="Y1681" s="30">
        <v>8.1147639999999992</v>
      </c>
      <c r="Z1681" s="14">
        <v>97.377167999999998</v>
      </c>
      <c r="AA1681" s="13">
        <v>8.1147639999999992</v>
      </c>
      <c r="AB1681" s="13">
        <v>8.1147639999999992</v>
      </c>
      <c r="AC1681" s="42">
        <f t="shared" si="105"/>
        <v>16.229527999999998</v>
      </c>
      <c r="AD1681" s="42">
        <f t="shared" si="106"/>
        <v>0</v>
      </c>
      <c r="AE1681" s="42">
        <f t="shared" si="107"/>
        <v>0</v>
      </c>
      <c r="AF1681" s="42">
        <f t="shared" si="108"/>
        <v>0</v>
      </c>
    </row>
    <row r="1682" spans="1:32" hidden="1" x14ac:dyDescent="0.15">
      <c r="A1682" s="12" t="s">
        <v>4291</v>
      </c>
      <c r="B1682" s="12">
        <v>57</v>
      </c>
      <c r="C1682" s="12" t="s">
        <v>647</v>
      </c>
      <c r="D1682" s="12" t="s">
        <v>6</v>
      </c>
      <c r="E1682" s="12" t="s">
        <v>6</v>
      </c>
      <c r="F1682" s="12" t="s">
        <v>352</v>
      </c>
      <c r="G1682" s="12" t="s">
        <v>4195</v>
      </c>
      <c r="H1682" s="12" t="s">
        <v>404</v>
      </c>
      <c r="I1682" s="12" t="s">
        <v>404</v>
      </c>
      <c r="J1682" s="12" t="s">
        <v>4292</v>
      </c>
      <c r="K1682" s="12" t="s">
        <v>121</v>
      </c>
      <c r="L1682" s="12" t="s">
        <v>478</v>
      </c>
      <c r="M1682" s="12" t="s">
        <v>376</v>
      </c>
      <c r="N1682" s="13">
        <v>7.9943140000000001</v>
      </c>
      <c r="O1682" s="13">
        <v>7.9943140000000001</v>
      </c>
      <c r="P1682" s="13">
        <v>7.9943140000000001</v>
      </c>
      <c r="Q1682" s="13">
        <v>7.9943140000000001</v>
      </c>
      <c r="R1682" s="13">
        <v>7.9943140000000001</v>
      </c>
      <c r="S1682" s="13">
        <v>7.9943140000000001</v>
      </c>
      <c r="T1682" s="13">
        <v>7.9943140000000001</v>
      </c>
      <c r="U1682" s="13">
        <v>7.9943140000000001</v>
      </c>
      <c r="V1682" s="13">
        <v>7.9943140000000001</v>
      </c>
      <c r="W1682" s="13">
        <v>7.9943140000000001</v>
      </c>
      <c r="X1682" s="13">
        <v>7.9943140000000001</v>
      </c>
      <c r="Y1682" s="30">
        <v>7.9943140000000001</v>
      </c>
      <c r="Z1682" s="14">
        <v>95.931768000000005</v>
      </c>
      <c r="AA1682" s="13">
        <v>7.9943140000000001</v>
      </c>
      <c r="AB1682" s="13">
        <v>7.9943140000000001</v>
      </c>
      <c r="AC1682" s="42">
        <f t="shared" si="105"/>
        <v>15.988628</v>
      </c>
      <c r="AD1682" s="42">
        <f t="shared" si="106"/>
        <v>0</v>
      </c>
      <c r="AE1682" s="42">
        <f t="shared" si="107"/>
        <v>0</v>
      </c>
      <c r="AF1682" s="42">
        <f t="shared" si="108"/>
        <v>0</v>
      </c>
    </row>
    <row r="1683" spans="1:32" hidden="1" x14ac:dyDescent="0.15">
      <c r="A1683" s="12" t="s">
        <v>4293</v>
      </c>
      <c r="B1683" s="12">
        <v>57</v>
      </c>
      <c r="C1683" s="12" t="s">
        <v>647</v>
      </c>
      <c r="D1683" s="12" t="s">
        <v>6</v>
      </c>
      <c r="E1683" s="12" t="s">
        <v>6</v>
      </c>
      <c r="F1683" s="12" t="s">
        <v>352</v>
      </c>
      <c r="G1683" s="12" t="s">
        <v>4195</v>
      </c>
      <c r="H1683" s="12" t="s">
        <v>404</v>
      </c>
      <c r="I1683" s="12" t="s">
        <v>404</v>
      </c>
      <c r="J1683" s="12" t="s">
        <v>4294</v>
      </c>
      <c r="K1683" s="12" t="s">
        <v>121</v>
      </c>
      <c r="L1683" s="12" t="s">
        <v>478</v>
      </c>
      <c r="M1683" s="12" t="s">
        <v>376</v>
      </c>
      <c r="N1683" s="13">
        <v>7.9943140000000001</v>
      </c>
      <c r="O1683" s="13">
        <v>7.9943140000000001</v>
      </c>
      <c r="P1683" s="13">
        <v>7.9943140000000001</v>
      </c>
      <c r="Q1683" s="13">
        <v>7.9943140000000001</v>
      </c>
      <c r="R1683" s="13">
        <v>7.9943140000000001</v>
      </c>
      <c r="S1683" s="13">
        <v>7.9943140000000001</v>
      </c>
      <c r="T1683" s="13">
        <v>7.9943140000000001</v>
      </c>
      <c r="U1683" s="13">
        <v>7.9943140000000001</v>
      </c>
      <c r="V1683" s="13">
        <v>7.9943140000000001</v>
      </c>
      <c r="W1683" s="13">
        <v>7.9943140000000001</v>
      </c>
      <c r="X1683" s="13">
        <v>7.9943140000000001</v>
      </c>
      <c r="Y1683" s="30">
        <v>7.9943140000000001</v>
      </c>
      <c r="Z1683" s="14">
        <v>95.931768000000005</v>
      </c>
      <c r="AA1683" s="13">
        <v>7.9943140000000001</v>
      </c>
      <c r="AB1683" s="13">
        <v>7.9943140000000001</v>
      </c>
      <c r="AC1683" s="42">
        <f t="shared" si="105"/>
        <v>15.988628</v>
      </c>
      <c r="AD1683" s="42">
        <f t="shared" si="106"/>
        <v>0</v>
      </c>
      <c r="AE1683" s="42">
        <f t="shared" si="107"/>
        <v>0</v>
      </c>
      <c r="AF1683" s="42">
        <f t="shared" si="108"/>
        <v>0</v>
      </c>
    </row>
    <row r="1684" spans="1:32" hidden="1" x14ac:dyDescent="0.15">
      <c r="A1684" s="12" t="s">
        <v>4295</v>
      </c>
      <c r="B1684" s="12">
        <v>57</v>
      </c>
      <c r="C1684" s="12" t="s">
        <v>647</v>
      </c>
      <c r="D1684" s="12" t="s">
        <v>6</v>
      </c>
      <c r="E1684" s="12" t="s">
        <v>6</v>
      </c>
      <c r="F1684" s="12" t="s">
        <v>352</v>
      </c>
      <c r="G1684" s="12" t="s">
        <v>4195</v>
      </c>
      <c r="H1684" s="12" t="s">
        <v>404</v>
      </c>
      <c r="I1684" s="12" t="s">
        <v>404</v>
      </c>
      <c r="J1684" s="12" t="s">
        <v>4296</v>
      </c>
      <c r="K1684" s="12" t="s">
        <v>121</v>
      </c>
      <c r="L1684" s="12" t="s">
        <v>478</v>
      </c>
      <c r="M1684" s="12" t="s">
        <v>376</v>
      </c>
      <c r="N1684" s="13">
        <v>6.3577139999999996</v>
      </c>
      <c r="O1684" s="13">
        <v>6.3577139999999996</v>
      </c>
      <c r="P1684" s="13">
        <v>6.3577139999999996</v>
      </c>
      <c r="Q1684" s="13">
        <v>6.3577139999999996</v>
      </c>
      <c r="R1684" s="13">
        <v>6.3577139999999996</v>
      </c>
      <c r="S1684" s="13">
        <v>6.3577139999999996</v>
      </c>
      <c r="T1684" s="13">
        <v>6.3577139999999996</v>
      </c>
      <c r="U1684" s="13">
        <v>6.3577139999999996</v>
      </c>
      <c r="V1684" s="13">
        <v>6.3577139999999996</v>
      </c>
      <c r="W1684" s="13">
        <v>6.3577139999999996</v>
      </c>
      <c r="X1684" s="13">
        <v>6.3577139999999996</v>
      </c>
      <c r="Y1684" s="30">
        <v>6.3577139999999996</v>
      </c>
      <c r="Z1684" s="14">
        <v>76.292568000000003</v>
      </c>
      <c r="AA1684" s="13">
        <v>6.3577139999999996</v>
      </c>
      <c r="AB1684" s="13">
        <v>6.3577139999999996</v>
      </c>
      <c r="AC1684" s="42">
        <f t="shared" si="105"/>
        <v>12.715427999999999</v>
      </c>
      <c r="AD1684" s="42">
        <f t="shared" si="106"/>
        <v>0</v>
      </c>
      <c r="AE1684" s="42">
        <f t="shared" si="107"/>
        <v>0</v>
      </c>
      <c r="AF1684" s="42">
        <f t="shared" si="108"/>
        <v>0</v>
      </c>
    </row>
    <row r="1685" spans="1:32" hidden="1" x14ac:dyDescent="0.15">
      <c r="A1685" s="12" t="s">
        <v>4297</v>
      </c>
      <c r="B1685" s="12">
        <v>57</v>
      </c>
      <c r="C1685" s="12" t="s">
        <v>647</v>
      </c>
      <c r="D1685" s="12" t="s">
        <v>6</v>
      </c>
      <c r="E1685" s="12" t="s">
        <v>6</v>
      </c>
      <c r="F1685" s="12" t="s">
        <v>352</v>
      </c>
      <c r="G1685" s="12" t="s">
        <v>4195</v>
      </c>
      <c r="H1685" s="12" t="s">
        <v>404</v>
      </c>
      <c r="I1685" s="12" t="s">
        <v>404</v>
      </c>
      <c r="J1685" s="12" t="s">
        <v>4298</v>
      </c>
      <c r="K1685" s="12" t="s">
        <v>121</v>
      </c>
      <c r="L1685" s="12" t="s">
        <v>478</v>
      </c>
      <c r="M1685" s="12" t="s">
        <v>376</v>
      </c>
      <c r="N1685" s="13">
        <v>11.015914</v>
      </c>
      <c r="O1685" s="13">
        <v>11.015914</v>
      </c>
      <c r="P1685" s="13">
        <v>11.015914</v>
      </c>
      <c r="Q1685" s="13">
        <v>11.015914</v>
      </c>
      <c r="R1685" s="13">
        <v>11.015914</v>
      </c>
      <c r="S1685" s="13">
        <v>11.015914</v>
      </c>
      <c r="T1685" s="13">
        <v>11.015914</v>
      </c>
      <c r="U1685" s="13">
        <v>11.015914</v>
      </c>
      <c r="V1685" s="13">
        <v>11.015914</v>
      </c>
      <c r="W1685" s="13">
        <v>11.015914</v>
      </c>
      <c r="X1685" s="13">
        <v>11.015914</v>
      </c>
      <c r="Y1685" s="30">
        <v>11.015914</v>
      </c>
      <c r="Z1685" s="14">
        <v>132.190968</v>
      </c>
      <c r="AA1685" s="13">
        <v>11.015914</v>
      </c>
      <c r="AB1685" s="13">
        <v>11.015914</v>
      </c>
      <c r="AC1685" s="42">
        <f t="shared" si="105"/>
        <v>22.031828000000001</v>
      </c>
      <c r="AD1685" s="42">
        <f t="shared" si="106"/>
        <v>0</v>
      </c>
      <c r="AE1685" s="42">
        <f t="shared" si="107"/>
        <v>0</v>
      </c>
      <c r="AF1685" s="42">
        <f t="shared" si="108"/>
        <v>0</v>
      </c>
    </row>
    <row r="1686" spans="1:32" hidden="1" x14ac:dyDescent="0.15">
      <c r="A1686" s="12" t="s">
        <v>4299</v>
      </c>
      <c r="B1686" s="12">
        <v>57</v>
      </c>
      <c r="C1686" s="12" t="s">
        <v>647</v>
      </c>
      <c r="D1686" s="12" t="s">
        <v>6</v>
      </c>
      <c r="E1686" s="12" t="s">
        <v>6</v>
      </c>
      <c r="F1686" s="12" t="s">
        <v>352</v>
      </c>
      <c r="G1686" s="12" t="s">
        <v>4195</v>
      </c>
      <c r="H1686" s="12" t="s">
        <v>404</v>
      </c>
      <c r="I1686" s="12" t="s">
        <v>404</v>
      </c>
      <c r="J1686" s="12" t="s">
        <v>4300</v>
      </c>
      <c r="K1686" s="12" t="s">
        <v>121</v>
      </c>
      <c r="L1686" s="12" t="s">
        <v>478</v>
      </c>
      <c r="M1686" s="12" t="s">
        <v>376</v>
      </c>
      <c r="N1686" s="13">
        <v>11.015914</v>
      </c>
      <c r="O1686" s="13">
        <v>11.015914</v>
      </c>
      <c r="P1686" s="13">
        <v>11.015914</v>
      </c>
      <c r="Q1686" s="13">
        <v>11.015914</v>
      </c>
      <c r="R1686" s="13">
        <v>11.015914</v>
      </c>
      <c r="S1686" s="13">
        <v>11.015914</v>
      </c>
      <c r="T1686" s="13">
        <v>11.015914</v>
      </c>
      <c r="U1686" s="13">
        <v>11.015914</v>
      </c>
      <c r="V1686" s="13">
        <v>11.015914</v>
      </c>
      <c r="W1686" s="13">
        <v>11.015914</v>
      </c>
      <c r="X1686" s="13">
        <v>11.015914</v>
      </c>
      <c r="Y1686" s="30">
        <v>11.015914</v>
      </c>
      <c r="Z1686" s="14">
        <v>132.190968</v>
      </c>
      <c r="AA1686" s="13">
        <v>11.015914</v>
      </c>
      <c r="AB1686" s="13">
        <v>11.015914</v>
      </c>
      <c r="AC1686" s="42">
        <f t="shared" si="105"/>
        <v>22.031828000000001</v>
      </c>
      <c r="AD1686" s="42">
        <f t="shared" si="106"/>
        <v>0</v>
      </c>
      <c r="AE1686" s="42">
        <f t="shared" si="107"/>
        <v>0</v>
      </c>
      <c r="AF1686" s="42">
        <f t="shared" si="108"/>
        <v>0</v>
      </c>
    </row>
    <row r="1687" spans="1:32" hidden="1" x14ac:dyDescent="0.15">
      <c r="A1687" s="12" t="s">
        <v>4301</v>
      </c>
      <c r="B1687" s="12">
        <v>57</v>
      </c>
      <c r="C1687" s="12" t="s">
        <v>647</v>
      </c>
      <c r="D1687" s="12" t="s">
        <v>6</v>
      </c>
      <c r="E1687" s="12" t="s">
        <v>6</v>
      </c>
      <c r="F1687" s="12" t="s">
        <v>352</v>
      </c>
      <c r="G1687" s="12" t="s">
        <v>4195</v>
      </c>
      <c r="H1687" s="12" t="s">
        <v>404</v>
      </c>
      <c r="I1687" s="12" t="s">
        <v>404</v>
      </c>
      <c r="J1687" s="12" t="s">
        <v>4302</v>
      </c>
      <c r="K1687" s="12" t="s">
        <v>121</v>
      </c>
      <c r="L1687" s="12" t="s">
        <v>478</v>
      </c>
      <c r="M1687" s="12" t="s">
        <v>376</v>
      </c>
      <c r="N1687" s="13">
        <v>11.015914</v>
      </c>
      <c r="O1687" s="13">
        <v>11.015914</v>
      </c>
      <c r="P1687" s="13">
        <v>11.015914</v>
      </c>
      <c r="Q1687" s="13">
        <v>11.015914</v>
      </c>
      <c r="R1687" s="13">
        <v>11.015914</v>
      </c>
      <c r="S1687" s="13">
        <v>11.015914</v>
      </c>
      <c r="T1687" s="13">
        <v>11.015914</v>
      </c>
      <c r="U1687" s="13">
        <v>11.015914</v>
      </c>
      <c r="V1687" s="13">
        <v>11.015914</v>
      </c>
      <c r="W1687" s="13">
        <v>11.015914</v>
      </c>
      <c r="X1687" s="13">
        <v>11.015914</v>
      </c>
      <c r="Y1687" s="30">
        <v>11.015914</v>
      </c>
      <c r="Z1687" s="14">
        <v>132.190968</v>
      </c>
      <c r="AA1687" s="13">
        <v>11.015914</v>
      </c>
      <c r="AB1687" s="13">
        <v>11.015914</v>
      </c>
      <c r="AC1687" s="42">
        <f t="shared" si="105"/>
        <v>22.031828000000001</v>
      </c>
      <c r="AD1687" s="42">
        <f t="shared" si="106"/>
        <v>0</v>
      </c>
      <c r="AE1687" s="42">
        <f t="shared" si="107"/>
        <v>0</v>
      </c>
      <c r="AF1687" s="42">
        <f t="shared" si="108"/>
        <v>0</v>
      </c>
    </row>
    <row r="1688" spans="1:32" hidden="1" x14ac:dyDescent="0.15">
      <c r="A1688" s="12" t="s">
        <v>4303</v>
      </c>
      <c r="B1688" s="12">
        <v>57</v>
      </c>
      <c r="C1688" s="12" t="s">
        <v>647</v>
      </c>
      <c r="D1688" s="12" t="s">
        <v>6</v>
      </c>
      <c r="E1688" s="12" t="s">
        <v>6</v>
      </c>
      <c r="F1688" s="12" t="s">
        <v>352</v>
      </c>
      <c r="G1688" s="12" t="s">
        <v>4195</v>
      </c>
      <c r="H1688" s="12" t="s">
        <v>404</v>
      </c>
      <c r="I1688" s="12" t="s">
        <v>404</v>
      </c>
      <c r="J1688" s="12" t="s">
        <v>4304</v>
      </c>
      <c r="K1688" s="12" t="s">
        <v>121</v>
      </c>
      <c r="L1688" s="12" t="s">
        <v>478</v>
      </c>
      <c r="M1688" s="12" t="s">
        <v>376</v>
      </c>
      <c r="N1688" s="13">
        <v>11.015914</v>
      </c>
      <c r="O1688" s="13">
        <v>11.015914</v>
      </c>
      <c r="P1688" s="13">
        <v>11.015914</v>
      </c>
      <c r="Q1688" s="13">
        <v>11.015914</v>
      </c>
      <c r="R1688" s="13">
        <v>11.015914</v>
      </c>
      <c r="S1688" s="13">
        <v>11.015914</v>
      </c>
      <c r="T1688" s="13">
        <v>11.015914</v>
      </c>
      <c r="U1688" s="13">
        <v>11.015914</v>
      </c>
      <c r="V1688" s="13">
        <v>11.015914</v>
      </c>
      <c r="W1688" s="13">
        <v>11.015914</v>
      </c>
      <c r="X1688" s="13">
        <v>11.015914</v>
      </c>
      <c r="Y1688" s="30">
        <v>11.015914</v>
      </c>
      <c r="Z1688" s="14">
        <v>132.190968</v>
      </c>
      <c r="AA1688" s="13">
        <v>11.015914</v>
      </c>
      <c r="AB1688" s="13">
        <v>11.015914</v>
      </c>
      <c r="AC1688" s="42">
        <f t="shared" si="105"/>
        <v>22.031828000000001</v>
      </c>
      <c r="AD1688" s="42">
        <f t="shared" si="106"/>
        <v>0</v>
      </c>
      <c r="AE1688" s="42">
        <f t="shared" si="107"/>
        <v>0</v>
      </c>
      <c r="AF1688" s="42">
        <f t="shared" si="108"/>
        <v>0</v>
      </c>
    </row>
    <row r="1689" spans="1:32" hidden="1" x14ac:dyDescent="0.15">
      <c r="A1689" s="12" t="s">
        <v>4305</v>
      </c>
      <c r="B1689" s="12">
        <v>57</v>
      </c>
      <c r="C1689" s="12" t="s">
        <v>647</v>
      </c>
      <c r="D1689" s="12" t="s">
        <v>6</v>
      </c>
      <c r="E1689" s="12" t="s">
        <v>6</v>
      </c>
      <c r="F1689" s="12" t="s">
        <v>352</v>
      </c>
      <c r="G1689" s="12" t="s">
        <v>4195</v>
      </c>
      <c r="H1689" s="12" t="s">
        <v>404</v>
      </c>
      <c r="I1689" s="12" t="s">
        <v>404</v>
      </c>
      <c r="J1689" s="12" t="s">
        <v>4306</v>
      </c>
      <c r="K1689" s="12" t="s">
        <v>121</v>
      </c>
      <c r="L1689" s="12" t="s">
        <v>478</v>
      </c>
      <c r="M1689" s="12" t="s">
        <v>376</v>
      </c>
      <c r="N1689" s="13">
        <v>11.015914</v>
      </c>
      <c r="O1689" s="13">
        <v>11.015914</v>
      </c>
      <c r="P1689" s="13">
        <v>11.015914</v>
      </c>
      <c r="Q1689" s="13">
        <v>11.015914</v>
      </c>
      <c r="R1689" s="13">
        <v>11.015914</v>
      </c>
      <c r="S1689" s="13">
        <v>11.015914</v>
      </c>
      <c r="T1689" s="13">
        <v>11.015914</v>
      </c>
      <c r="U1689" s="13">
        <v>11.015914</v>
      </c>
      <c r="V1689" s="13">
        <v>11.015914</v>
      </c>
      <c r="W1689" s="13">
        <v>11.015914</v>
      </c>
      <c r="X1689" s="13">
        <v>11.015914</v>
      </c>
      <c r="Y1689" s="30">
        <v>11.015914</v>
      </c>
      <c r="Z1689" s="14">
        <v>132.190968</v>
      </c>
      <c r="AA1689" s="13">
        <v>11.015914</v>
      </c>
      <c r="AB1689" s="13">
        <v>11.015914</v>
      </c>
      <c r="AC1689" s="42">
        <f t="shared" si="105"/>
        <v>22.031828000000001</v>
      </c>
      <c r="AD1689" s="42">
        <f t="shared" si="106"/>
        <v>0</v>
      </c>
      <c r="AE1689" s="42">
        <f t="shared" si="107"/>
        <v>0</v>
      </c>
      <c r="AF1689" s="42">
        <f t="shared" si="108"/>
        <v>0</v>
      </c>
    </row>
    <row r="1690" spans="1:32" hidden="1" x14ac:dyDescent="0.15">
      <c r="A1690" s="12" t="s">
        <v>4307</v>
      </c>
      <c r="B1690" s="12">
        <v>57</v>
      </c>
      <c r="C1690" s="12" t="s">
        <v>647</v>
      </c>
      <c r="D1690" s="12" t="s">
        <v>6</v>
      </c>
      <c r="E1690" s="12" t="s">
        <v>6</v>
      </c>
      <c r="F1690" s="12" t="s">
        <v>352</v>
      </c>
      <c r="G1690" s="12" t="s">
        <v>4195</v>
      </c>
      <c r="H1690" s="12" t="s">
        <v>404</v>
      </c>
      <c r="I1690" s="12" t="s">
        <v>404</v>
      </c>
      <c r="J1690" s="12" t="s">
        <v>4308</v>
      </c>
      <c r="K1690" s="12" t="s">
        <v>121</v>
      </c>
      <c r="L1690" s="12" t="s">
        <v>478</v>
      </c>
      <c r="M1690" s="12" t="s">
        <v>376</v>
      </c>
      <c r="N1690" s="13">
        <v>13.532914</v>
      </c>
      <c r="O1690" s="13">
        <v>13.532914</v>
      </c>
      <c r="P1690" s="13">
        <v>13.532914</v>
      </c>
      <c r="Q1690" s="13">
        <v>13.532914</v>
      </c>
      <c r="R1690" s="13">
        <v>13.532914</v>
      </c>
      <c r="S1690" s="13">
        <v>13.532914</v>
      </c>
      <c r="T1690" s="13">
        <v>13.532914</v>
      </c>
      <c r="U1690" s="13">
        <v>13.532914</v>
      </c>
      <c r="V1690" s="13">
        <v>13.532914</v>
      </c>
      <c r="W1690" s="13">
        <v>13.532914</v>
      </c>
      <c r="X1690" s="13">
        <v>13.532914</v>
      </c>
      <c r="Y1690" s="30">
        <v>13.532914</v>
      </c>
      <c r="Z1690" s="14">
        <v>162.39496800000001</v>
      </c>
      <c r="AA1690" s="13">
        <v>13.532914</v>
      </c>
      <c r="AB1690" s="13">
        <v>13.532914</v>
      </c>
      <c r="AC1690" s="42">
        <f t="shared" si="105"/>
        <v>27.065828</v>
      </c>
      <c r="AD1690" s="42">
        <f t="shared" si="106"/>
        <v>0</v>
      </c>
      <c r="AE1690" s="42">
        <f t="shared" si="107"/>
        <v>0</v>
      </c>
      <c r="AF1690" s="42">
        <f t="shared" si="108"/>
        <v>0</v>
      </c>
    </row>
    <row r="1691" spans="1:32" hidden="1" x14ac:dyDescent="0.15">
      <c r="A1691" s="12" t="s">
        <v>4309</v>
      </c>
      <c r="B1691" s="12">
        <v>57</v>
      </c>
      <c r="C1691" s="12" t="s">
        <v>647</v>
      </c>
      <c r="D1691" s="12" t="s">
        <v>6</v>
      </c>
      <c r="E1691" s="12" t="s">
        <v>6</v>
      </c>
      <c r="F1691" s="12" t="s">
        <v>352</v>
      </c>
      <c r="G1691" s="12" t="s">
        <v>4195</v>
      </c>
      <c r="H1691" s="12" t="s">
        <v>404</v>
      </c>
      <c r="I1691" s="12" t="s">
        <v>404</v>
      </c>
      <c r="J1691" s="12" t="s">
        <v>4310</v>
      </c>
      <c r="K1691" s="12" t="s">
        <v>121</v>
      </c>
      <c r="L1691" s="12" t="s">
        <v>478</v>
      </c>
      <c r="M1691" s="12" t="s">
        <v>376</v>
      </c>
      <c r="N1691" s="13">
        <v>11.015914</v>
      </c>
      <c r="O1691" s="13">
        <v>11.015914</v>
      </c>
      <c r="P1691" s="13">
        <v>11.015914</v>
      </c>
      <c r="Q1691" s="13">
        <v>11.015914</v>
      </c>
      <c r="R1691" s="13">
        <v>11.015914</v>
      </c>
      <c r="S1691" s="13">
        <v>11.015914</v>
      </c>
      <c r="T1691" s="13">
        <v>11.015914</v>
      </c>
      <c r="U1691" s="13">
        <v>11.015914</v>
      </c>
      <c r="V1691" s="13">
        <v>11.015914</v>
      </c>
      <c r="W1691" s="13">
        <v>11.015914</v>
      </c>
      <c r="X1691" s="13">
        <v>11.015914</v>
      </c>
      <c r="Y1691" s="30">
        <v>11.015914</v>
      </c>
      <c r="Z1691" s="14">
        <v>132.190968</v>
      </c>
      <c r="AA1691" s="13">
        <v>11.015914</v>
      </c>
      <c r="AB1691" s="13">
        <v>11.015914</v>
      </c>
      <c r="AC1691" s="42">
        <f t="shared" si="105"/>
        <v>22.031828000000001</v>
      </c>
      <c r="AD1691" s="42">
        <f t="shared" si="106"/>
        <v>0</v>
      </c>
      <c r="AE1691" s="42">
        <f t="shared" si="107"/>
        <v>0</v>
      </c>
      <c r="AF1691" s="42">
        <f t="shared" si="108"/>
        <v>0</v>
      </c>
    </row>
    <row r="1692" spans="1:32" hidden="1" x14ac:dyDescent="0.15">
      <c r="A1692" s="12" t="s">
        <v>4311</v>
      </c>
      <c r="B1692" s="12">
        <v>57</v>
      </c>
      <c r="C1692" s="12" t="s">
        <v>647</v>
      </c>
      <c r="D1692" s="12" t="s">
        <v>6</v>
      </c>
      <c r="E1692" s="12" t="s">
        <v>6</v>
      </c>
      <c r="F1692" s="12" t="s">
        <v>352</v>
      </c>
      <c r="G1692" s="12" t="s">
        <v>4195</v>
      </c>
      <c r="H1692" s="12" t="s">
        <v>404</v>
      </c>
      <c r="I1692" s="12" t="s">
        <v>404</v>
      </c>
      <c r="J1692" s="12" t="s">
        <v>4312</v>
      </c>
      <c r="K1692" s="12" t="s">
        <v>121</v>
      </c>
      <c r="L1692" s="12" t="s">
        <v>478</v>
      </c>
      <c r="M1692" s="12" t="s">
        <v>376</v>
      </c>
      <c r="N1692" s="13">
        <v>11.015914</v>
      </c>
      <c r="O1692" s="13">
        <v>11.015914</v>
      </c>
      <c r="P1692" s="13">
        <v>11.015914</v>
      </c>
      <c r="Q1692" s="13">
        <v>11.015914</v>
      </c>
      <c r="R1692" s="13">
        <v>11.015914</v>
      </c>
      <c r="S1692" s="13">
        <v>11.015914</v>
      </c>
      <c r="T1692" s="13">
        <v>11.015914</v>
      </c>
      <c r="U1692" s="13">
        <v>11.015914</v>
      </c>
      <c r="V1692" s="13">
        <v>11.015914</v>
      </c>
      <c r="W1692" s="13">
        <v>11.015914</v>
      </c>
      <c r="X1692" s="13">
        <v>11.015914</v>
      </c>
      <c r="Y1692" s="30">
        <v>11.015914</v>
      </c>
      <c r="Z1692" s="14">
        <v>132.190968</v>
      </c>
      <c r="AA1692" s="13">
        <v>11.015914</v>
      </c>
      <c r="AB1692" s="13">
        <v>11.015914</v>
      </c>
      <c r="AC1692" s="42">
        <f t="shared" si="105"/>
        <v>22.031828000000001</v>
      </c>
      <c r="AD1692" s="42">
        <f t="shared" si="106"/>
        <v>0</v>
      </c>
      <c r="AE1692" s="42">
        <f t="shared" si="107"/>
        <v>0</v>
      </c>
      <c r="AF1692" s="42">
        <f t="shared" si="108"/>
        <v>0</v>
      </c>
    </row>
    <row r="1693" spans="1:32" hidden="1" x14ac:dyDescent="0.15">
      <c r="A1693" s="12" t="s">
        <v>4313</v>
      </c>
      <c r="B1693" s="12">
        <v>57</v>
      </c>
      <c r="C1693" s="12" t="s">
        <v>647</v>
      </c>
      <c r="D1693" s="12" t="s">
        <v>6</v>
      </c>
      <c r="E1693" s="12" t="s">
        <v>6</v>
      </c>
      <c r="F1693" s="12" t="s">
        <v>352</v>
      </c>
      <c r="G1693" s="12" t="s">
        <v>4195</v>
      </c>
      <c r="H1693" s="12" t="s">
        <v>404</v>
      </c>
      <c r="I1693" s="12" t="s">
        <v>404</v>
      </c>
      <c r="J1693" s="12" t="s">
        <v>4314</v>
      </c>
      <c r="K1693" s="12" t="s">
        <v>121</v>
      </c>
      <c r="L1693" s="12" t="s">
        <v>478</v>
      </c>
      <c r="M1693" s="12" t="s">
        <v>376</v>
      </c>
      <c r="N1693" s="13">
        <v>11.015914</v>
      </c>
      <c r="O1693" s="13">
        <v>11.015914</v>
      </c>
      <c r="P1693" s="13">
        <v>11.015914</v>
      </c>
      <c r="Q1693" s="13">
        <v>11.015914</v>
      </c>
      <c r="R1693" s="13">
        <v>11.015914</v>
      </c>
      <c r="S1693" s="13">
        <v>11.015914</v>
      </c>
      <c r="T1693" s="13">
        <v>11.015914</v>
      </c>
      <c r="U1693" s="13">
        <v>11.015914</v>
      </c>
      <c r="V1693" s="13">
        <v>11.015914</v>
      </c>
      <c r="W1693" s="13">
        <v>11.015914</v>
      </c>
      <c r="X1693" s="13">
        <v>11.015914</v>
      </c>
      <c r="Y1693" s="30">
        <v>11.015914</v>
      </c>
      <c r="Z1693" s="14">
        <v>132.190968</v>
      </c>
      <c r="AA1693" s="13">
        <v>11.015914</v>
      </c>
      <c r="AB1693" s="13">
        <v>11.015914</v>
      </c>
      <c r="AC1693" s="42">
        <f t="shared" si="105"/>
        <v>22.031828000000001</v>
      </c>
      <c r="AD1693" s="42">
        <f t="shared" si="106"/>
        <v>0</v>
      </c>
      <c r="AE1693" s="42">
        <f t="shared" si="107"/>
        <v>0</v>
      </c>
      <c r="AF1693" s="42">
        <f t="shared" si="108"/>
        <v>0</v>
      </c>
    </row>
    <row r="1694" spans="1:32" hidden="1" x14ac:dyDescent="0.15">
      <c r="A1694" s="12" t="s">
        <v>4315</v>
      </c>
      <c r="B1694" s="12">
        <v>57</v>
      </c>
      <c r="C1694" s="12" t="s">
        <v>647</v>
      </c>
      <c r="D1694" s="12" t="s">
        <v>6</v>
      </c>
      <c r="E1694" s="12" t="s">
        <v>6</v>
      </c>
      <c r="F1694" s="12" t="s">
        <v>352</v>
      </c>
      <c r="G1694" s="12" t="s">
        <v>4195</v>
      </c>
      <c r="H1694" s="12" t="s">
        <v>404</v>
      </c>
      <c r="I1694" s="12" t="s">
        <v>404</v>
      </c>
      <c r="J1694" s="12" t="s">
        <v>4316</v>
      </c>
      <c r="K1694" s="12" t="s">
        <v>121</v>
      </c>
      <c r="L1694" s="12" t="s">
        <v>478</v>
      </c>
      <c r="M1694" s="12" t="s">
        <v>376</v>
      </c>
      <c r="N1694" s="13">
        <v>11.015914</v>
      </c>
      <c r="O1694" s="13">
        <v>11.015914</v>
      </c>
      <c r="P1694" s="13">
        <v>11.015914</v>
      </c>
      <c r="Q1694" s="13">
        <v>11.015914</v>
      </c>
      <c r="R1694" s="13">
        <v>11.015914</v>
      </c>
      <c r="S1694" s="13">
        <v>11.015914</v>
      </c>
      <c r="T1694" s="13">
        <v>11.015914</v>
      </c>
      <c r="U1694" s="13">
        <v>11.015914</v>
      </c>
      <c r="V1694" s="13">
        <v>11.015914</v>
      </c>
      <c r="W1694" s="13">
        <v>11.015914</v>
      </c>
      <c r="X1694" s="13">
        <v>11.015914</v>
      </c>
      <c r="Y1694" s="30">
        <v>11.015914</v>
      </c>
      <c r="Z1694" s="14">
        <v>132.190968</v>
      </c>
      <c r="AA1694" s="13">
        <v>11.015914</v>
      </c>
      <c r="AB1694" s="13">
        <v>11.015914</v>
      </c>
      <c r="AC1694" s="42">
        <f t="shared" si="105"/>
        <v>22.031828000000001</v>
      </c>
      <c r="AD1694" s="42">
        <f t="shared" si="106"/>
        <v>0</v>
      </c>
      <c r="AE1694" s="42">
        <f t="shared" si="107"/>
        <v>0</v>
      </c>
      <c r="AF1694" s="42">
        <f t="shared" si="108"/>
        <v>0</v>
      </c>
    </row>
    <row r="1695" spans="1:32" hidden="1" x14ac:dyDescent="0.15">
      <c r="A1695" s="12" t="s">
        <v>4317</v>
      </c>
      <c r="B1695" s="12">
        <v>57</v>
      </c>
      <c r="C1695" s="12" t="s">
        <v>647</v>
      </c>
      <c r="D1695" s="12" t="s">
        <v>6</v>
      </c>
      <c r="E1695" s="12" t="s">
        <v>6</v>
      </c>
      <c r="F1695" s="12" t="s">
        <v>352</v>
      </c>
      <c r="G1695" s="12" t="s">
        <v>4195</v>
      </c>
      <c r="H1695" s="12" t="s">
        <v>404</v>
      </c>
      <c r="I1695" s="12" t="s">
        <v>404</v>
      </c>
      <c r="J1695" s="12" t="s">
        <v>4318</v>
      </c>
      <c r="K1695" s="12" t="s">
        <v>121</v>
      </c>
      <c r="L1695" s="12" t="s">
        <v>478</v>
      </c>
      <c r="M1695" s="12" t="s">
        <v>376</v>
      </c>
      <c r="N1695" s="13">
        <v>9.1027640000000005</v>
      </c>
      <c r="O1695" s="13">
        <v>9.1027640000000005</v>
      </c>
      <c r="P1695" s="13">
        <v>9.1027640000000005</v>
      </c>
      <c r="Q1695" s="13">
        <v>9.1027640000000005</v>
      </c>
      <c r="R1695" s="13">
        <v>9.1027640000000005</v>
      </c>
      <c r="S1695" s="13">
        <v>9.1027640000000005</v>
      </c>
      <c r="T1695" s="13">
        <v>9.1027640000000005</v>
      </c>
      <c r="U1695" s="13">
        <v>9.1027640000000005</v>
      </c>
      <c r="V1695" s="13">
        <v>9.1027640000000005</v>
      </c>
      <c r="W1695" s="13">
        <v>9.1027640000000005</v>
      </c>
      <c r="X1695" s="13">
        <v>9.1027640000000005</v>
      </c>
      <c r="Y1695" s="30">
        <v>9.1027640000000005</v>
      </c>
      <c r="Z1695" s="14">
        <v>109.23316800000001</v>
      </c>
      <c r="AA1695" s="13">
        <v>9.1027640000000005</v>
      </c>
      <c r="AB1695" s="13">
        <v>9.1027640000000005</v>
      </c>
      <c r="AC1695" s="42">
        <f t="shared" si="105"/>
        <v>18.205528000000001</v>
      </c>
      <c r="AD1695" s="42">
        <f t="shared" si="106"/>
        <v>0</v>
      </c>
      <c r="AE1695" s="42">
        <f t="shared" si="107"/>
        <v>0</v>
      </c>
      <c r="AF1695" s="42">
        <f t="shared" si="108"/>
        <v>0</v>
      </c>
    </row>
    <row r="1696" spans="1:32" hidden="1" x14ac:dyDescent="0.15">
      <c r="A1696" s="12" t="s">
        <v>4319</v>
      </c>
      <c r="B1696" s="12">
        <v>57</v>
      </c>
      <c r="C1696" s="12" t="s">
        <v>647</v>
      </c>
      <c r="D1696" s="12" t="s">
        <v>6</v>
      </c>
      <c r="E1696" s="12" t="s">
        <v>6</v>
      </c>
      <c r="F1696" s="12" t="s">
        <v>352</v>
      </c>
      <c r="G1696" s="12" t="s">
        <v>4195</v>
      </c>
      <c r="H1696" s="12" t="s">
        <v>404</v>
      </c>
      <c r="I1696" s="12" t="s">
        <v>404</v>
      </c>
      <c r="J1696" s="12" t="s">
        <v>4320</v>
      </c>
      <c r="K1696" s="12" t="s">
        <v>121</v>
      </c>
      <c r="L1696" s="12" t="s">
        <v>478</v>
      </c>
      <c r="M1696" s="12" t="s">
        <v>376</v>
      </c>
      <c r="N1696" s="13">
        <v>13.532914</v>
      </c>
      <c r="O1696" s="13">
        <v>13.532914</v>
      </c>
      <c r="P1696" s="13">
        <v>13.532914</v>
      </c>
      <c r="Q1696" s="13">
        <v>13.532914</v>
      </c>
      <c r="R1696" s="13">
        <v>13.532914</v>
      </c>
      <c r="S1696" s="13">
        <v>13.532914</v>
      </c>
      <c r="T1696" s="13">
        <v>13.532914</v>
      </c>
      <c r="U1696" s="13">
        <v>13.532914</v>
      </c>
      <c r="V1696" s="13">
        <v>13.532914</v>
      </c>
      <c r="W1696" s="13">
        <v>13.532914</v>
      </c>
      <c r="X1696" s="13">
        <v>13.532914</v>
      </c>
      <c r="Y1696" s="30">
        <v>13.532914</v>
      </c>
      <c r="Z1696" s="14">
        <v>162.39496800000001</v>
      </c>
      <c r="AA1696" s="13">
        <v>13.532914</v>
      </c>
      <c r="AB1696" s="13">
        <v>13.532914</v>
      </c>
      <c r="AC1696" s="42">
        <f t="shared" si="105"/>
        <v>27.065828</v>
      </c>
      <c r="AD1696" s="42">
        <f t="shared" si="106"/>
        <v>0</v>
      </c>
      <c r="AE1696" s="42">
        <f t="shared" si="107"/>
        <v>0</v>
      </c>
      <c r="AF1696" s="42">
        <f t="shared" si="108"/>
        <v>0</v>
      </c>
    </row>
    <row r="1697" spans="1:32" hidden="1" x14ac:dyDescent="0.15">
      <c r="A1697" s="12" t="s">
        <v>4321</v>
      </c>
      <c r="B1697" s="12">
        <v>57</v>
      </c>
      <c r="C1697" s="12" t="s">
        <v>647</v>
      </c>
      <c r="D1697" s="12" t="s">
        <v>6</v>
      </c>
      <c r="E1697" s="12" t="s">
        <v>6</v>
      </c>
      <c r="F1697" s="12" t="s">
        <v>352</v>
      </c>
      <c r="G1697" s="12" t="s">
        <v>4195</v>
      </c>
      <c r="H1697" s="12" t="s">
        <v>404</v>
      </c>
      <c r="I1697" s="12" t="s">
        <v>404</v>
      </c>
      <c r="J1697" s="12" t="s">
        <v>4322</v>
      </c>
      <c r="K1697" s="12" t="s">
        <v>121</v>
      </c>
      <c r="L1697" s="12" t="s">
        <v>478</v>
      </c>
      <c r="M1697" s="12" t="s">
        <v>376</v>
      </c>
      <c r="N1697" s="13">
        <v>11.015914</v>
      </c>
      <c r="O1697" s="13">
        <v>11.015914</v>
      </c>
      <c r="P1697" s="13">
        <v>11.015914</v>
      </c>
      <c r="Q1697" s="13">
        <v>11.015914</v>
      </c>
      <c r="R1697" s="13">
        <v>11.015914</v>
      </c>
      <c r="S1697" s="13">
        <v>11.015914</v>
      </c>
      <c r="T1697" s="13">
        <v>11.015914</v>
      </c>
      <c r="U1697" s="13">
        <v>11.015914</v>
      </c>
      <c r="V1697" s="13">
        <v>11.015914</v>
      </c>
      <c r="W1697" s="13">
        <v>11.015914</v>
      </c>
      <c r="X1697" s="13">
        <v>11.015914</v>
      </c>
      <c r="Y1697" s="30">
        <v>11.015914</v>
      </c>
      <c r="Z1697" s="14">
        <v>132.190968</v>
      </c>
      <c r="AA1697" s="13">
        <v>11.015914</v>
      </c>
      <c r="AB1697" s="13">
        <v>11.015914</v>
      </c>
      <c r="AC1697" s="42">
        <f t="shared" si="105"/>
        <v>22.031828000000001</v>
      </c>
      <c r="AD1697" s="42">
        <f t="shared" si="106"/>
        <v>0</v>
      </c>
      <c r="AE1697" s="42">
        <f t="shared" si="107"/>
        <v>0</v>
      </c>
      <c r="AF1697" s="42">
        <f t="shared" si="108"/>
        <v>0</v>
      </c>
    </row>
    <row r="1698" spans="1:32" hidden="1" x14ac:dyDescent="0.15">
      <c r="A1698" s="12" t="s">
        <v>4323</v>
      </c>
      <c r="B1698" s="12">
        <v>57</v>
      </c>
      <c r="C1698" s="12" t="s">
        <v>647</v>
      </c>
      <c r="D1698" s="12" t="s">
        <v>6</v>
      </c>
      <c r="E1698" s="12" t="s">
        <v>6</v>
      </c>
      <c r="F1698" s="12" t="s">
        <v>352</v>
      </c>
      <c r="G1698" s="12" t="s">
        <v>4195</v>
      </c>
      <c r="H1698" s="12" t="s">
        <v>404</v>
      </c>
      <c r="I1698" s="12" t="s">
        <v>404</v>
      </c>
      <c r="J1698" s="12" t="s">
        <v>4324</v>
      </c>
      <c r="K1698" s="12" t="s">
        <v>121</v>
      </c>
      <c r="L1698" s="12" t="s">
        <v>478</v>
      </c>
      <c r="M1698" s="12" t="s">
        <v>376</v>
      </c>
      <c r="N1698" s="13">
        <v>11.015914</v>
      </c>
      <c r="O1698" s="13">
        <v>11.015914</v>
      </c>
      <c r="P1698" s="13">
        <v>11.015914</v>
      </c>
      <c r="Q1698" s="13">
        <v>11.015914</v>
      </c>
      <c r="R1698" s="13">
        <v>11.015914</v>
      </c>
      <c r="S1698" s="13">
        <v>11.015914</v>
      </c>
      <c r="T1698" s="13">
        <v>11.015914</v>
      </c>
      <c r="U1698" s="13">
        <v>11.015914</v>
      </c>
      <c r="V1698" s="13">
        <v>11.015914</v>
      </c>
      <c r="W1698" s="13">
        <v>11.015914</v>
      </c>
      <c r="X1698" s="13">
        <v>11.015914</v>
      </c>
      <c r="Y1698" s="30">
        <v>11.015914</v>
      </c>
      <c r="Z1698" s="14">
        <v>132.190968</v>
      </c>
      <c r="AA1698" s="13">
        <v>11.015914</v>
      </c>
      <c r="AB1698" s="13">
        <v>11.015914</v>
      </c>
      <c r="AC1698" s="42">
        <f t="shared" si="105"/>
        <v>22.031828000000001</v>
      </c>
      <c r="AD1698" s="42">
        <f t="shared" si="106"/>
        <v>0</v>
      </c>
      <c r="AE1698" s="42">
        <f t="shared" si="107"/>
        <v>0</v>
      </c>
      <c r="AF1698" s="42">
        <f t="shared" si="108"/>
        <v>0</v>
      </c>
    </row>
    <row r="1699" spans="1:32" hidden="1" x14ac:dyDescent="0.15">
      <c r="A1699" s="12" t="s">
        <v>4325</v>
      </c>
      <c r="B1699" s="12">
        <v>57</v>
      </c>
      <c r="C1699" s="12" t="s">
        <v>647</v>
      </c>
      <c r="D1699" s="12" t="s">
        <v>6</v>
      </c>
      <c r="E1699" s="12" t="s">
        <v>6</v>
      </c>
      <c r="F1699" s="12" t="s">
        <v>352</v>
      </c>
      <c r="G1699" s="12" t="s">
        <v>4195</v>
      </c>
      <c r="H1699" s="12" t="s">
        <v>404</v>
      </c>
      <c r="I1699" s="12" t="s">
        <v>404</v>
      </c>
      <c r="J1699" s="12" t="s">
        <v>4326</v>
      </c>
      <c r="K1699" s="12" t="s">
        <v>121</v>
      </c>
      <c r="L1699" s="12" t="s">
        <v>478</v>
      </c>
      <c r="M1699" s="12" t="s">
        <v>376</v>
      </c>
      <c r="N1699" s="13">
        <v>13.532914</v>
      </c>
      <c r="O1699" s="13">
        <v>13.532914</v>
      </c>
      <c r="P1699" s="13">
        <v>13.532914</v>
      </c>
      <c r="Q1699" s="13">
        <v>13.532914</v>
      </c>
      <c r="R1699" s="13">
        <v>13.532914</v>
      </c>
      <c r="S1699" s="13">
        <v>13.532914</v>
      </c>
      <c r="T1699" s="13">
        <v>13.532914</v>
      </c>
      <c r="U1699" s="13">
        <v>13.532914</v>
      </c>
      <c r="V1699" s="13">
        <v>13.532914</v>
      </c>
      <c r="W1699" s="13">
        <v>13.532914</v>
      </c>
      <c r="X1699" s="13">
        <v>13.532914</v>
      </c>
      <c r="Y1699" s="30">
        <v>13.532914</v>
      </c>
      <c r="Z1699" s="14">
        <v>162.39496800000001</v>
      </c>
      <c r="AA1699" s="13">
        <v>13.532914</v>
      </c>
      <c r="AB1699" s="13">
        <v>13.532914</v>
      </c>
      <c r="AC1699" s="42">
        <f t="shared" si="105"/>
        <v>27.065828</v>
      </c>
      <c r="AD1699" s="42">
        <f t="shared" si="106"/>
        <v>0</v>
      </c>
      <c r="AE1699" s="42">
        <f t="shared" si="107"/>
        <v>0</v>
      </c>
      <c r="AF1699" s="42">
        <f t="shared" si="108"/>
        <v>0</v>
      </c>
    </row>
    <row r="1700" spans="1:32" hidden="1" x14ac:dyDescent="0.15">
      <c r="A1700" s="12" t="s">
        <v>4327</v>
      </c>
      <c r="B1700" s="12">
        <v>57</v>
      </c>
      <c r="C1700" s="12" t="s">
        <v>647</v>
      </c>
      <c r="D1700" s="12" t="s">
        <v>6</v>
      </c>
      <c r="E1700" s="12" t="s">
        <v>6</v>
      </c>
      <c r="F1700" s="12" t="s">
        <v>352</v>
      </c>
      <c r="G1700" s="12" t="s">
        <v>4195</v>
      </c>
      <c r="H1700" s="12" t="s">
        <v>404</v>
      </c>
      <c r="I1700" s="12" t="s">
        <v>404</v>
      </c>
      <c r="J1700" s="12" t="s">
        <v>4328</v>
      </c>
      <c r="K1700" s="12" t="s">
        <v>121</v>
      </c>
      <c r="L1700" s="12" t="s">
        <v>478</v>
      </c>
      <c r="M1700" s="12" t="s">
        <v>376</v>
      </c>
      <c r="N1700" s="13">
        <v>11.015914</v>
      </c>
      <c r="O1700" s="13">
        <v>11.015914</v>
      </c>
      <c r="P1700" s="13">
        <v>11.015914</v>
      </c>
      <c r="Q1700" s="13">
        <v>11.015914</v>
      </c>
      <c r="R1700" s="13">
        <v>11.015914</v>
      </c>
      <c r="S1700" s="13">
        <v>11.015914</v>
      </c>
      <c r="T1700" s="13">
        <v>11.015914</v>
      </c>
      <c r="U1700" s="13">
        <v>11.015914</v>
      </c>
      <c r="V1700" s="13">
        <v>11.015914</v>
      </c>
      <c r="W1700" s="13">
        <v>11.015914</v>
      </c>
      <c r="X1700" s="13">
        <v>11.015914</v>
      </c>
      <c r="Y1700" s="30">
        <v>11.015914</v>
      </c>
      <c r="Z1700" s="14">
        <v>132.190968</v>
      </c>
      <c r="AA1700" s="13">
        <v>11.015914</v>
      </c>
      <c r="AB1700" s="13">
        <v>11.015914</v>
      </c>
      <c r="AC1700" s="42">
        <f t="shared" si="105"/>
        <v>22.031828000000001</v>
      </c>
      <c r="AD1700" s="42">
        <f t="shared" si="106"/>
        <v>0</v>
      </c>
      <c r="AE1700" s="42">
        <f t="shared" si="107"/>
        <v>0</v>
      </c>
      <c r="AF1700" s="42">
        <f t="shared" si="108"/>
        <v>0</v>
      </c>
    </row>
    <row r="1701" spans="1:32" hidden="1" x14ac:dyDescent="0.15">
      <c r="A1701" s="12" t="s">
        <v>4329</v>
      </c>
      <c r="B1701" s="12">
        <v>57</v>
      </c>
      <c r="C1701" s="12" t="s">
        <v>647</v>
      </c>
      <c r="D1701" s="12" t="s">
        <v>6</v>
      </c>
      <c r="E1701" s="12" t="s">
        <v>6</v>
      </c>
      <c r="F1701" s="12" t="s">
        <v>352</v>
      </c>
      <c r="G1701" s="12" t="s">
        <v>4195</v>
      </c>
      <c r="H1701" s="12" t="s">
        <v>404</v>
      </c>
      <c r="I1701" s="12" t="s">
        <v>404</v>
      </c>
      <c r="J1701" s="12" t="s">
        <v>4330</v>
      </c>
      <c r="K1701" s="12" t="s">
        <v>121</v>
      </c>
      <c r="L1701" s="12" t="s">
        <v>478</v>
      </c>
      <c r="M1701" s="12" t="s">
        <v>376</v>
      </c>
      <c r="N1701" s="13">
        <v>11.015914</v>
      </c>
      <c r="O1701" s="13">
        <v>11.015914</v>
      </c>
      <c r="P1701" s="13">
        <v>11.015914</v>
      </c>
      <c r="Q1701" s="13">
        <v>11.015914</v>
      </c>
      <c r="R1701" s="13">
        <v>11.015914</v>
      </c>
      <c r="S1701" s="13">
        <v>11.015914</v>
      </c>
      <c r="T1701" s="13">
        <v>11.015914</v>
      </c>
      <c r="U1701" s="13">
        <v>11.015914</v>
      </c>
      <c r="V1701" s="13">
        <v>11.015914</v>
      </c>
      <c r="W1701" s="13">
        <v>11.015914</v>
      </c>
      <c r="X1701" s="13">
        <v>11.015914</v>
      </c>
      <c r="Y1701" s="30">
        <v>11.015914</v>
      </c>
      <c r="Z1701" s="14">
        <v>132.190968</v>
      </c>
      <c r="AA1701" s="13">
        <v>11.015914</v>
      </c>
      <c r="AB1701" s="13">
        <v>11.015914</v>
      </c>
      <c r="AC1701" s="42">
        <f t="shared" si="105"/>
        <v>22.031828000000001</v>
      </c>
      <c r="AD1701" s="42">
        <f t="shared" si="106"/>
        <v>0</v>
      </c>
      <c r="AE1701" s="42">
        <f t="shared" si="107"/>
        <v>0</v>
      </c>
      <c r="AF1701" s="42">
        <f t="shared" si="108"/>
        <v>0</v>
      </c>
    </row>
    <row r="1702" spans="1:32" hidden="1" x14ac:dyDescent="0.15">
      <c r="A1702" s="12" t="s">
        <v>4331</v>
      </c>
      <c r="B1702" s="12">
        <v>57</v>
      </c>
      <c r="C1702" s="12" t="s">
        <v>647</v>
      </c>
      <c r="D1702" s="12" t="s">
        <v>6</v>
      </c>
      <c r="E1702" s="12" t="s">
        <v>6</v>
      </c>
      <c r="F1702" s="12" t="s">
        <v>352</v>
      </c>
      <c r="G1702" s="12" t="s">
        <v>4195</v>
      </c>
      <c r="H1702" s="12" t="s">
        <v>404</v>
      </c>
      <c r="I1702" s="12" t="s">
        <v>404</v>
      </c>
      <c r="J1702" s="12" t="s">
        <v>4332</v>
      </c>
      <c r="K1702" s="12" t="s">
        <v>121</v>
      </c>
      <c r="L1702" s="12" t="s">
        <v>478</v>
      </c>
      <c r="M1702" s="12" t="s">
        <v>376</v>
      </c>
      <c r="N1702" s="13">
        <v>11.015914</v>
      </c>
      <c r="O1702" s="13">
        <v>12.515914</v>
      </c>
      <c r="P1702" s="13">
        <v>11.015914</v>
      </c>
      <c r="Q1702" s="13">
        <v>11.015914</v>
      </c>
      <c r="R1702" s="13">
        <v>11.015914</v>
      </c>
      <c r="S1702" s="13">
        <v>11.015914</v>
      </c>
      <c r="T1702" s="13">
        <v>11.015914</v>
      </c>
      <c r="U1702" s="13">
        <v>11.015914</v>
      </c>
      <c r="V1702" s="13">
        <v>11.015914</v>
      </c>
      <c r="W1702" s="13">
        <v>11.015914</v>
      </c>
      <c r="X1702" s="13">
        <v>11.015914</v>
      </c>
      <c r="Y1702" s="30">
        <v>11.015914</v>
      </c>
      <c r="Z1702" s="14">
        <v>133.690968</v>
      </c>
      <c r="AA1702" s="13">
        <v>11.015914</v>
      </c>
      <c r="AB1702" s="13">
        <v>11.015914</v>
      </c>
      <c r="AC1702" s="42">
        <f t="shared" si="105"/>
        <v>22.031828000000001</v>
      </c>
      <c r="AD1702" s="42">
        <f t="shared" si="106"/>
        <v>0</v>
      </c>
      <c r="AE1702" s="42">
        <f t="shared" si="107"/>
        <v>-1.5</v>
      </c>
      <c r="AF1702" s="42">
        <f t="shared" si="108"/>
        <v>-1.5</v>
      </c>
    </row>
    <row r="1703" spans="1:32" hidden="1" x14ac:dyDescent="0.15">
      <c r="A1703" s="12" t="s">
        <v>4333</v>
      </c>
      <c r="B1703" s="12">
        <v>57</v>
      </c>
      <c r="C1703" s="12" t="s">
        <v>647</v>
      </c>
      <c r="D1703" s="12" t="s">
        <v>6</v>
      </c>
      <c r="E1703" s="12" t="s">
        <v>6</v>
      </c>
      <c r="F1703" s="12" t="s">
        <v>352</v>
      </c>
      <c r="G1703" s="12" t="s">
        <v>4195</v>
      </c>
      <c r="H1703" s="12" t="s">
        <v>404</v>
      </c>
      <c r="I1703" s="12" t="s">
        <v>404</v>
      </c>
      <c r="J1703" s="12" t="s">
        <v>4334</v>
      </c>
      <c r="K1703" s="12" t="s">
        <v>121</v>
      </c>
      <c r="L1703" s="12" t="s">
        <v>478</v>
      </c>
      <c r="M1703" s="12" t="s">
        <v>376</v>
      </c>
      <c r="N1703" s="13">
        <v>11.015914</v>
      </c>
      <c r="O1703" s="13">
        <v>11.015914</v>
      </c>
      <c r="P1703" s="13">
        <v>11.015914</v>
      </c>
      <c r="Q1703" s="13">
        <v>11.015914</v>
      </c>
      <c r="R1703" s="13">
        <v>11.015914</v>
      </c>
      <c r="S1703" s="13">
        <v>11.015914</v>
      </c>
      <c r="T1703" s="13">
        <v>11.015914</v>
      </c>
      <c r="U1703" s="13">
        <v>11.015914</v>
      </c>
      <c r="V1703" s="13">
        <v>11.015914</v>
      </c>
      <c r="W1703" s="13">
        <v>11.015914</v>
      </c>
      <c r="X1703" s="13">
        <v>11.015914</v>
      </c>
      <c r="Y1703" s="30">
        <v>11.015914</v>
      </c>
      <c r="Z1703" s="14">
        <v>132.190968</v>
      </c>
      <c r="AA1703" s="13">
        <v>11.015914</v>
      </c>
      <c r="AB1703" s="13">
        <v>11.015914</v>
      </c>
      <c r="AC1703" s="42">
        <f t="shared" si="105"/>
        <v>22.031828000000001</v>
      </c>
      <c r="AD1703" s="42">
        <f t="shared" si="106"/>
        <v>0</v>
      </c>
      <c r="AE1703" s="42">
        <f t="shared" si="107"/>
        <v>0</v>
      </c>
      <c r="AF1703" s="42">
        <f t="shared" si="108"/>
        <v>0</v>
      </c>
    </row>
    <row r="1704" spans="1:32" hidden="1" x14ac:dyDescent="0.15">
      <c r="A1704" s="12" t="s">
        <v>4335</v>
      </c>
      <c r="B1704" s="12">
        <v>57</v>
      </c>
      <c r="C1704" s="12" t="s">
        <v>647</v>
      </c>
      <c r="D1704" s="12" t="s">
        <v>6</v>
      </c>
      <c r="E1704" s="12" t="s">
        <v>6</v>
      </c>
      <c r="F1704" s="12" t="s">
        <v>352</v>
      </c>
      <c r="G1704" s="12" t="s">
        <v>4195</v>
      </c>
      <c r="H1704" s="12" t="s">
        <v>404</v>
      </c>
      <c r="I1704" s="12" t="s">
        <v>404</v>
      </c>
      <c r="J1704" s="12" t="s">
        <v>4336</v>
      </c>
      <c r="K1704" s="12" t="s">
        <v>121</v>
      </c>
      <c r="L1704" s="12" t="s">
        <v>478</v>
      </c>
      <c r="M1704" s="12" t="s">
        <v>376</v>
      </c>
      <c r="N1704" s="13">
        <v>9.1027640000000005</v>
      </c>
      <c r="O1704" s="13">
        <v>9.1027640000000005</v>
      </c>
      <c r="P1704" s="13">
        <v>9.1027640000000005</v>
      </c>
      <c r="Q1704" s="13">
        <v>9.1027640000000005</v>
      </c>
      <c r="R1704" s="13">
        <v>9.1027640000000005</v>
      </c>
      <c r="S1704" s="13">
        <v>9.1027640000000005</v>
      </c>
      <c r="T1704" s="13">
        <v>9.1027640000000005</v>
      </c>
      <c r="U1704" s="13">
        <v>9.1027640000000005</v>
      </c>
      <c r="V1704" s="13">
        <v>9.1027640000000005</v>
      </c>
      <c r="W1704" s="13">
        <v>9.1027640000000005</v>
      </c>
      <c r="X1704" s="13">
        <v>9.1027640000000005</v>
      </c>
      <c r="Y1704" s="30">
        <v>9.1027640000000005</v>
      </c>
      <c r="Z1704" s="14">
        <v>109.23316800000001</v>
      </c>
      <c r="AA1704" s="13">
        <v>9.1027640000000005</v>
      </c>
      <c r="AB1704" s="13">
        <v>9.1027640000000005</v>
      </c>
      <c r="AC1704" s="42">
        <f t="shared" si="105"/>
        <v>18.205528000000001</v>
      </c>
      <c r="AD1704" s="42">
        <f t="shared" si="106"/>
        <v>0</v>
      </c>
      <c r="AE1704" s="42">
        <f t="shared" si="107"/>
        <v>0</v>
      </c>
      <c r="AF1704" s="42">
        <f t="shared" si="108"/>
        <v>0</v>
      </c>
    </row>
    <row r="1705" spans="1:32" hidden="1" x14ac:dyDescent="0.15">
      <c r="A1705" s="12" t="s">
        <v>4337</v>
      </c>
      <c r="B1705" s="12">
        <v>57</v>
      </c>
      <c r="C1705" s="12" t="s">
        <v>647</v>
      </c>
      <c r="D1705" s="12" t="s">
        <v>6</v>
      </c>
      <c r="E1705" s="12" t="s">
        <v>6</v>
      </c>
      <c r="F1705" s="12" t="s">
        <v>352</v>
      </c>
      <c r="G1705" s="12" t="s">
        <v>4195</v>
      </c>
      <c r="H1705" s="12" t="s">
        <v>404</v>
      </c>
      <c r="I1705" s="12" t="s">
        <v>404</v>
      </c>
      <c r="J1705" s="12" t="s">
        <v>4338</v>
      </c>
      <c r="K1705" s="12" t="s">
        <v>121</v>
      </c>
      <c r="L1705" s="12" t="s">
        <v>478</v>
      </c>
      <c r="M1705" s="12" t="s">
        <v>376</v>
      </c>
      <c r="N1705" s="13">
        <v>9.1027640000000005</v>
      </c>
      <c r="O1705" s="13">
        <v>9.1027640000000005</v>
      </c>
      <c r="P1705" s="13">
        <v>9.1027640000000005</v>
      </c>
      <c r="Q1705" s="13">
        <v>9.1027640000000005</v>
      </c>
      <c r="R1705" s="13">
        <v>9.1027640000000005</v>
      </c>
      <c r="S1705" s="13">
        <v>9.1027640000000005</v>
      </c>
      <c r="T1705" s="13">
        <v>9.1027640000000005</v>
      </c>
      <c r="U1705" s="13">
        <v>9.1027640000000005</v>
      </c>
      <c r="V1705" s="13">
        <v>9.1027640000000005</v>
      </c>
      <c r="W1705" s="13">
        <v>9.1027640000000005</v>
      </c>
      <c r="X1705" s="13">
        <v>9.1027640000000005</v>
      </c>
      <c r="Y1705" s="30">
        <v>9.1027640000000005</v>
      </c>
      <c r="Z1705" s="14">
        <v>109.23316800000001</v>
      </c>
      <c r="AA1705" s="13">
        <v>9.1027640000000005</v>
      </c>
      <c r="AB1705" s="13">
        <v>9.1027640000000005</v>
      </c>
      <c r="AC1705" s="42">
        <f t="shared" si="105"/>
        <v>18.205528000000001</v>
      </c>
      <c r="AD1705" s="42">
        <f t="shared" si="106"/>
        <v>0</v>
      </c>
      <c r="AE1705" s="42">
        <f t="shared" si="107"/>
        <v>0</v>
      </c>
      <c r="AF1705" s="42">
        <f t="shared" si="108"/>
        <v>0</v>
      </c>
    </row>
    <row r="1706" spans="1:32" hidden="1" x14ac:dyDescent="0.15">
      <c r="A1706" s="12" t="s">
        <v>4339</v>
      </c>
      <c r="B1706" s="12">
        <v>57</v>
      </c>
      <c r="C1706" s="12" t="s">
        <v>647</v>
      </c>
      <c r="D1706" s="12" t="s">
        <v>6</v>
      </c>
      <c r="E1706" s="12" t="s">
        <v>6</v>
      </c>
      <c r="F1706" s="12" t="s">
        <v>352</v>
      </c>
      <c r="G1706" s="12" t="s">
        <v>4195</v>
      </c>
      <c r="H1706" s="12" t="s">
        <v>404</v>
      </c>
      <c r="I1706" s="12" t="s">
        <v>404</v>
      </c>
      <c r="J1706" s="12" t="s">
        <v>4340</v>
      </c>
      <c r="K1706" s="12" t="s">
        <v>121</v>
      </c>
      <c r="L1706" s="12" t="s">
        <v>478</v>
      </c>
      <c r="M1706" s="12" t="s">
        <v>376</v>
      </c>
      <c r="N1706" s="13">
        <v>11.015914</v>
      </c>
      <c r="O1706" s="13">
        <v>11.015914</v>
      </c>
      <c r="P1706" s="13">
        <v>11.015914</v>
      </c>
      <c r="Q1706" s="13">
        <v>11.015914</v>
      </c>
      <c r="R1706" s="13">
        <v>11.015914</v>
      </c>
      <c r="S1706" s="13">
        <v>11.015914</v>
      </c>
      <c r="T1706" s="13">
        <v>11.015914</v>
      </c>
      <c r="U1706" s="13">
        <v>11.015914</v>
      </c>
      <c r="V1706" s="13">
        <v>11.015914</v>
      </c>
      <c r="W1706" s="13">
        <v>11.015914</v>
      </c>
      <c r="X1706" s="13">
        <v>11.015914</v>
      </c>
      <c r="Y1706" s="30">
        <v>11.015914</v>
      </c>
      <c r="Z1706" s="14">
        <v>132.190968</v>
      </c>
      <c r="AA1706" s="13">
        <v>11.015914</v>
      </c>
      <c r="AB1706" s="13">
        <v>11.015914</v>
      </c>
      <c r="AC1706" s="42">
        <f t="shared" si="105"/>
        <v>22.031828000000001</v>
      </c>
      <c r="AD1706" s="42">
        <f t="shared" si="106"/>
        <v>0</v>
      </c>
      <c r="AE1706" s="42">
        <f t="shared" si="107"/>
        <v>0</v>
      </c>
      <c r="AF1706" s="42">
        <f t="shared" si="108"/>
        <v>0</v>
      </c>
    </row>
    <row r="1707" spans="1:32" hidden="1" x14ac:dyDescent="0.15">
      <c r="A1707" s="12" t="s">
        <v>4341</v>
      </c>
      <c r="B1707" s="12">
        <v>57</v>
      </c>
      <c r="C1707" s="12" t="s">
        <v>647</v>
      </c>
      <c r="D1707" s="12" t="s">
        <v>6</v>
      </c>
      <c r="E1707" s="12" t="s">
        <v>6</v>
      </c>
      <c r="F1707" s="12" t="s">
        <v>352</v>
      </c>
      <c r="G1707" s="12" t="s">
        <v>4195</v>
      </c>
      <c r="H1707" s="12" t="s">
        <v>404</v>
      </c>
      <c r="I1707" s="12" t="s">
        <v>404</v>
      </c>
      <c r="J1707" s="12" t="s">
        <v>4342</v>
      </c>
      <c r="K1707" s="12" t="s">
        <v>121</v>
      </c>
      <c r="L1707" s="12" t="s">
        <v>478</v>
      </c>
      <c r="M1707" s="12" t="s">
        <v>376</v>
      </c>
      <c r="N1707" s="13">
        <v>11.015914</v>
      </c>
      <c r="O1707" s="13">
        <v>11.015914</v>
      </c>
      <c r="P1707" s="13">
        <v>11.015914</v>
      </c>
      <c r="Q1707" s="13">
        <v>11.015914</v>
      </c>
      <c r="R1707" s="13">
        <v>11.015914</v>
      </c>
      <c r="S1707" s="13">
        <v>11.015914</v>
      </c>
      <c r="T1707" s="13">
        <v>11.015914</v>
      </c>
      <c r="U1707" s="13">
        <v>11.015914</v>
      </c>
      <c r="V1707" s="13">
        <v>11.015914</v>
      </c>
      <c r="W1707" s="13">
        <v>11.015914</v>
      </c>
      <c r="X1707" s="13">
        <v>11.015914</v>
      </c>
      <c r="Y1707" s="30">
        <v>11.015914</v>
      </c>
      <c r="Z1707" s="14">
        <v>132.190968</v>
      </c>
      <c r="AA1707" s="13">
        <v>11.015914</v>
      </c>
      <c r="AB1707" s="13">
        <v>11.015914</v>
      </c>
      <c r="AC1707" s="42">
        <f t="shared" si="105"/>
        <v>22.031828000000001</v>
      </c>
      <c r="AD1707" s="42">
        <f t="shared" si="106"/>
        <v>0</v>
      </c>
      <c r="AE1707" s="42">
        <f t="shared" si="107"/>
        <v>0</v>
      </c>
      <c r="AF1707" s="42">
        <f t="shared" si="108"/>
        <v>0</v>
      </c>
    </row>
    <row r="1708" spans="1:32" hidden="1" x14ac:dyDescent="0.15">
      <c r="A1708" s="12" t="s">
        <v>4343</v>
      </c>
      <c r="B1708" s="12">
        <v>57</v>
      </c>
      <c r="C1708" s="12" t="s">
        <v>647</v>
      </c>
      <c r="D1708" s="12" t="s">
        <v>6</v>
      </c>
      <c r="E1708" s="12" t="s">
        <v>6</v>
      </c>
      <c r="F1708" s="12" t="s">
        <v>352</v>
      </c>
      <c r="G1708" s="12" t="s">
        <v>4195</v>
      </c>
      <c r="H1708" s="12" t="s">
        <v>404</v>
      </c>
      <c r="I1708" s="12" t="s">
        <v>404</v>
      </c>
      <c r="J1708" s="12" t="s">
        <v>4344</v>
      </c>
      <c r="K1708" s="12" t="s">
        <v>121</v>
      </c>
      <c r="L1708" s="12" t="s">
        <v>478</v>
      </c>
      <c r="M1708" s="12" t="s">
        <v>376</v>
      </c>
      <c r="N1708" s="13">
        <v>9.1027640000000005</v>
      </c>
      <c r="O1708" s="13">
        <v>9.1027640000000005</v>
      </c>
      <c r="P1708" s="13">
        <v>9.1027640000000005</v>
      </c>
      <c r="Q1708" s="13">
        <v>9.1027640000000005</v>
      </c>
      <c r="R1708" s="13">
        <v>9.1027640000000005</v>
      </c>
      <c r="S1708" s="13">
        <v>9.1027640000000005</v>
      </c>
      <c r="T1708" s="13">
        <v>9.1027640000000005</v>
      </c>
      <c r="U1708" s="13">
        <v>9.1027640000000005</v>
      </c>
      <c r="V1708" s="13">
        <v>9.1027640000000005</v>
      </c>
      <c r="W1708" s="13">
        <v>9.1027640000000005</v>
      </c>
      <c r="X1708" s="13">
        <v>9.1027640000000005</v>
      </c>
      <c r="Y1708" s="30">
        <v>9.1027640000000005</v>
      </c>
      <c r="Z1708" s="14">
        <v>109.23316800000001</v>
      </c>
      <c r="AA1708" s="13">
        <v>9.1027640000000005</v>
      </c>
      <c r="AB1708" s="13">
        <v>9.1027640000000005</v>
      </c>
      <c r="AC1708" s="42">
        <f t="shared" si="105"/>
        <v>18.205528000000001</v>
      </c>
      <c r="AD1708" s="42">
        <f t="shared" si="106"/>
        <v>0</v>
      </c>
      <c r="AE1708" s="42">
        <f t="shared" si="107"/>
        <v>0</v>
      </c>
      <c r="AF1708" s="42">
        <f t="shared" si="108"/>
        <v>0</v>
      </c>
    </row>
    <row r="1709" spans="1:32" hidden="1" x14ac:dyDescent="0.15">
      <c r="A1709" s="12" t="s">
        <v>4345</v>
      </c>
      <c r="B1709" s="12">
        <v>57</v>
      </c>
      <c r="C1709" s="12" t="s">
        <v>647</v>
      </c>
      <c r="D1709" s="12" t="s">
        <v>6</v>
      </c>
      <c r="E1709" s="12" t="s">
        <v>6</v>
      </c>
      <c r="F1709" s="12" t="s">
        <v>352</v>
      </c>
      <c r="G1709" s="12" t="s">
        <v>4195</v>
      </c>
      <c r="H1709" s="12" t="s">
        <v>404</v>
      </c>
      <c r="I1709" s="12" t="s">
        <v>404</v>
      </c>
      <c r="J1709" s="12" t="s">
        <v>4346</v>
      </c>
      <c r="K1709" s="12" t="s">
        <v>121</v>
      </c>
      <c r="L1709" s="12" t="s">
        <v>478</v>
      </c>
      <c r="M1709" s="12" t="s">
        <v>376</v>
      </c>
      <c r="N1709" s="13">
        <v>9.1027640000000005</v>
      </c>
      <c r="O1709" s="13">
        <v>9.1027640000000005</v>
      </c>
      <c r="P1709" s="13">
        <v>9.1027640000000005</v>
      </c>
      <c r="Q1709" s="13">
        <v>9.1027640000000005</v>
      </c>
      <c r="R1709" s="13">
        <v>9.1027640000000005</v>
      </c>
      <c r="S1709" s="13">
        <v>9.1027640000000005</v>
      </c>
      <c r="T1709" s="13">
        <v>9.1027640000000005</v>
      </c>
      <c r="U1709" s="13">
        <v>9.1027640000000005</v>
      </c>
      <c r="V1709" s="13">
        <v>9.1027640000000005</v>
      </c>
      <c r="W1709" s="13">
        <v>9.1027640000000005</v>
      </c>
      <c r="X1709" s="13">
        <v>9.1027640000000005</v>
      </c>
      <c r="Y1709" s="30">
        <v>9.1027640000000005</v>
      </c>
      <c r="Z1709" s="14">
        <v>109.23316800000001</v>
      </c>
      <c r="AA1709" s="13">
        <v>9.1027640000000005</v>
      </c>
      <c r="AB1709" s="13">
        <v>9.1027640000000005</v>
      </c>
      <c r="AC1709" s="42">
        <f t="shared" si="105"/>
        <v>18.205528000000001</v>
      </c>
      <c r="AD1709" s="42">
        <f t="shared" si="106"/>
        <v>0</v>
      </c>
      <c r="AE1709" s="42">
        <f t="shared" si="107"/>
        <v>0</v>
      </c>
      <c r="AF1709" s="42">
        <f t="shared" si="108"/>
        <v>0</v>
      </c>
    </row>
    <row r="1710" spans="1:32" hidden="1" x14ac:dyDescent="0.15">
      <c r="A1710" s="12" t="s">
        <v>4347</v>
      </c>
      <c r="B1710" s="12">
        <v>57</v>
      </c>
      <c r="C1710" s="12" t="s">
        <v>647</v>
      </c>
      <c r="D1710" s="12" t="s">
        <v>6</v>
      </c>
      <c r="E1710" s="12" t="s">
        <v>6</v>
      </c>
      <c r="F1710" s="12" t="s">
        <v>352</v>
      </c>
      <c r="G1710" s="12" t="s">
        <v>4195</v>
      </c>
      <c r="H1710" s="12" t="s">
        <v>404</v>
      </c>
      <c r="I1710" s="12" t="s">
        <v>404</v>
      </c>
      <c r="J1710" s="12" t="s">
        <v>4348</v>
      </c>
      <c r="K1710" s="12" t="s">
        <v>121</v>
      </c>
      <c r="L1710" s="12" t="s">
        <v>478</v>
      </c>
      <c r="M1710" s="12" t="s">
        <v>376</v>
      </c>
      <c r="N1710" s="13">
        <v>9.1027640000000005</v>
      </c>
      <c r="O1710" s="13">
        <v>9.1027640000000005</v>
      </c>
      <c r="P1710" s="13">
        <v>9.1027640000000005</v>
      </c>
      <c r="Q1710" s="13">
        <v>9.1027640000000005</v>
      </c>
      <c r="R1710" s="13">
        <v>9.1027640000000005</v>
      </c>
      <c r="S1710" s="13">
        <v>9.1027640000000005</v>
      </c>
      <c r="T1710" s="13">
        <v>9.1027640000000005</v>
      </c>
      <c r="U1710" s="13">
        <v>9.1027640000000005</v>
      </c>
      <c r="V1710" s="13">
        <v>9.1027640000000005</v>
      </c>
      <c r="W1710" s="13">
        <v>9.1027640000000005</v>
      </c>
      <c r="X1710" s="13">
        <v>9.1027640000000005</v>
      </c>
      <c r="Y1710" s="30">
        <v>9.1027640000000005</v>
      </c>
      <c r="Z1710" s="14">
        <v>109.23316800000001</v>
      </c>
      <c r="AA1710" s="13">
        <v>9.1027640000000005</v>
      </c>
      <c r="AB1710" s="13">
        <v>9.1027640000000005</v>
      </c>
      <c r="AC1710" s="42">
        <f t="shared" si="105"/>
        <v>18.205528000000001</v>
      </c>
      <c r="AD1710" s="42">
        <f t="shared" si="106"/>
        <v>0</v>
      </c>
      <c r="AE1710" s="42">
        <f t="shared" si="107"/>
        <v>0</v>
      </c>
      <c r="AF1710" s="42">
        <f t="shared" si="108"/>
        <v>0</v>
      </c>
    </row>
    <row r="1711" spans="1:32" hidden="1" x14ac:dyDescent="0.15">
      <c r="A1711" s="12" t="s">
        <v>4349</v>
      </c>
      <c r="B1711" s="12">
        <v>57</v>
      </c>
      <c r="C1711" s="12" t="s">
        <v>647</v>
      </c>
      <c r="D1711" s="12" t="s">
        <v>6</v>
      </c>
      <c r="E1711" s="12" t="s">
        <v>6</v>
      </c>
      <c r="F1711" s="12" t="s">
        <v>352</v>
      </c>
      <c r="G1711" s="12" t="s">
        <v>4350</v>
      </c>
      <c r="H1711" s="12" t="s">
        <v>404</v>
      </c>
      <c r="I1711" s="12" t="s">
        <v>404</v>
      </c>
      <c r="J1711" s="12" t="s">
        <v>795</v>
      </c>
      <c r="K1711" s="12" t="s">
        <v>795</v>
      </c>
      <c r="L1711" s="12" t="s">
        <v>403</v>
      </c>
      <c r="M1711" s="12" t="s">
        <v>376</v>
      </c>
      <c r="N1711" s="13">
        <v>9.0289999999999999</v>
      </c>
      <c r="O1711" s="13">
        <v>9.0289999999999999</v>
      </c>
      <c r="P1711" s="13">
        <v>9.0289999999999999</v>
      </c>
      <c r="Q1711" s="13">
        <v>9.0289999999999999</v>
      </c>
      <c r="R1711" s="13">
        <v>0</v>
      </c>
      <c r="S1711" s="13">
        <v>0</v>
      </c>
      <c r="T1711" s="13">
        <v>0</v>
      </c>
      <c r="U1711" s="13">
        <v>0</v>
      </c>
      <c r="V1711" s="13">
        <v>0</v>
      </c>
      <c r="W1711" s="13">
        <v>0</v>
      </c>
      <c r="X1711" s="13">
        <v>0</v>
      </c>
      <c r="Y1711" s="30">
        <v>0</v>
      </c>
      <c r="Z1711" s="14">
        <v>36.116</v>
      </c>
      <c r="AA1711" s="13">
        <v>0</v>
      </c>
      <c r="AB1711" s="13">
        <v>0</v>
      </c>
      <c r="AC1711" s="42">
        <f t="shared" si="105"/>
        <v>0</v>
      </c>
      <c r="AD1711" s="42">
        <f t="shared" si="106"/>
        <v>-9.0289999999999999</v>
      </c>
      <c r="AE1711" s="42">
        <f t="shared" si="107"/>
        <v>-9.0289999999999999</v>
      </c>
      <c r="AF1711" s="42">
        <f t="shared" si="108"/>
        <v>-18.058</v>
      </c>
    </row>
    <row r="1712" spans="1:32" hidden="1" x14ac:dyDescent="0.15">
      <c r="A1712" s="12" t="s">
        <v>4351</v>
      </c>
      <c r="B1712" s="12">
        <v>57</v>
      </c>
      <c r="C1712" s="12" t="s">
        <v>647</v>
      </c>
      <c r="D1712" s="12" t="s">
        <v>6</v>
      </c>
      <c r="E1712" s="12" t="s">
        <v>6</v>
      </c>
      <c r="F1712" s="12" t="s">
        <v>352</v>
      </c>
      <c r="G1712" s="12" t="s">
        <v>4352</v>
      </c>
      <c r="H1712" s="12" t="s">
        <v>404</v>
      </c>
      <c r="I1712" s="12" t="s">
        <v>404</v>
      </c>
      <c r="J1712" s="12" t="s">
        <v>4130</v>
      </c>
      <c r="K1712" s="12" t="s">
        <v>143</v>
      </c>
      <c r="L1712" s="12" t="s">
        <v>1146</v>
      </c>
      <c r="M1712" s="12" t="s">
        <v>376</v>
      </c>
      <c r="N1712" s="13">
        <v>3.5640000000000001</v>
      </c>
      <c r="O1712" s="13">
        <v>3.5640000000000001</v>
      </c>
      <c r="P1712" s="13">
        <v>3.5640000000000001</v>
      </c>
      <c r="Q1712" s="13">
        <v>3.5640000000000001</v>
      </c>
      <c r="R1712" s="13">
        <v>3.5640000000000001</v>
      </c>
      <c r="S1712" s="13">
        <v>3.5640000000000001</v>
      </c>
      <c r="T1712" s="13">
        <v>3.5640000000000001</v>
      </c>
      <c r="U1712" s="13">
        <v>3.5640000000000001</v>
      </c>
      <c r="V1712" s="13">
        <v>3.5640000000000001</v>
      </c>
      <c r="W1712" s="13">
        <v>3.5640000000000001</v>
      </c>
      <c r="X1712" s="13">
        <v>3.5640000000000001</v>
      </c>
      <c r="Y1712" s="30">
        <v>3.5640000000000001</v>
      </c>
      <c r="Z1712" s="14">
        <v>42.768000000000001</v>
      </c>
      <c r="AA1712" s="13">
        <v>3.5640000000000001</v>
      </c>
      <c r="AB1712" s="13">
        <v>3.5640000000000001</v>
      </c>
      <c r="AC1712" s="42">
        <f t="shared" si="105"/>
        <v>7.1280000000000001</v>
      </c>
      <c r="AD1712" s="42">
        <f t="shared" si="106"/>
        <v>0</v>
      </c>
      <c r="AE1712" s="42">
        <f t="shared" si="107"/>
        <v>0</v>
      </c>
      <c r="AF1712" s="42">
        <f t="shared" si="108"/>
        <v>0</v>
      </c>
    </row>
    <row r="1713" spans="1:32" hidden="1" x14ac:dyDescent="0.15">
      <c r="A1713" s="12" t="s">
        <v>4353</v>
      </c>
      <c r="B1713" s="12">
        <v>57</v>
      </c>
      <c r="C1713" s="12" t="s">
        <v>647</v>
      </c>
      <c r="D1713" s="12" t="s">
        <v>6</v>
      </c>
      <c r="E1713" s="12" t="s">
        <v>6</v>
      </c>
      <c r="F1713" s="12" t="s">
        <v>352</v>
      </c>
      <c r="G1713" s="12" t="s">
        <v>4354</v>
      </c>
      <c r="H1713" s="12" t="s">
        <v>404</v>
      </c>
      <c r="I1713" s="12" t="s">
        <v>404</v>
      </c>
      <c r="J1713" s="12" t="s">
        <v>4355</v>
      </c>
      <c r="K1713" s="12" t="s">
        <v>143</v>
      </c>
      <c r="L1713" s="12" t="s">
        <v>1146</v>
      </c>
      <c r="M1713" s="12" t="s">
        <v>376</v>
      </c>
      <c r="N1713" s="13">
        <v>9.2929999999999993</v>
      </c>
      <c r="O1713" s="13">
        <v>0</v>
      </c>
      <c r="P1713" s="13">
        <v>-4.3367339999999999</v>
      </c>
      <c r="Q1713" s="13">
        <v>0</v>
      </c>
      <c r="R1713" s="13">
        <v>0</v>
      </c>
      <c r="S1713" s="13">
        <v>0</v>
      </c>
      <c r="T1713" s="13">
        <v>0</v>
      </c>
      <c r="U1713" s="13">
        <v>0</v>
      </c>
      <c r="V1713" s="13">
        <v>0</v>
      </c>
      <c r="W1713" s="13">
        <v>0</v>
      </c>
      <c r="X1713" s="13">
        <v>0</v>
      </c>
      <c r="Y1713" s="30">
        <v>0</v>
      </c>
      <c r="Z1713" s="14">
        <v>4.9562660000000003</v>
      </c>
      <c r="AA1713" s="13">
        <v>0</v>
      </c>
      <c r="AB1713" s="13">
        <v>0</v>
      </c>
      <c r="AC1713" s="42">
        <f t="shared" si="105"/>
        <v>0</v>
      </c>
      <c r="AD1713" s="42">
        <f t="shared" si="106"/>
        <v>-9.2929999999999993</v>
      </c>
      <c r="AE1713" s="42">
        <f t="shared" si="107"/>
        <v>0</v>
      </c>
      <c r="AF1713" s="42">
        <f t="shared" si="108"/>
        <v>-9.2929999999999993</v>
      </c>
    </row>
    <row r="1714" spans="1:32" hidden="1" x14ac:dyDescent="0.15">
      <c r="A1714" s="12" t="s">
        <v>4356</v>
      </c>
      <c r="B1714" s="12">
        <v>57</v>
      </c>
      <c r="C1714" s="12" t="s">
        <v>647</v>
      </c>
      <c r="D1714" s="12" t="s">
        <v>6</v>
      </c>
      <c r="E1714" s="12" t="s">
        <v>6</v>
      </c>
      <c r="F1714" s="12" t="s">
        <v>352</v>
      </c>
      <c r="G1714" s="12" t="s">
        <v>4357</v>
      </c>
      <c r="H1714" s="12" t="s">
        <v>404</v>
      </c>
      <c r="I1714" s="12" t="s">
        <v>404</v>
      </c>
      <c r="J1714" s="12" t="s">
        <v>4358</v>
      </c>
      <c r="K1714" s="12" t="s">
        <v>143</v>
      </c>
      <c r="L1714" s="12" t="s">
        <v>1146</v>
      </c>
      <c r="M1714" s="12" t="s">
        <v>376</v>
      </c>
      <c r="N1714" s="13">
        <v>9.2929999999999993</v>
      </c>
      <c r="O1714" s="13">
        <v>0</v>
      </c>
      <c r="P1714" s="13">
        <v>0</v>
      </c>
      <c r="Q1714" s="13">
        <v>0</v>
      </c>
      <c r="R1714" s="13">
        <v>0</v>
      </c>
      <c r="S1714" s="13">
        <v>0</v>
      </c>
      <c r="T1714" s="13">
        <v>0</v>
      </c>
      <c r="U1714" s="13">
        <v>0</v>
      </c>
      <c r="V1714" s="13">
        <v>0</v>
      </c>
      <c r="W1714" s="13">
        <v>0</v>
      </c>
      <c r="X1714" s="13">
        <v>0</v>
      </c>
      <c r="Y1714" s="30">
        <v>0</v>
      </c>
      <c r="Z1714" s="14">
        <v>9.2929999999999993</v>
      </c>
      <c r="AA1714" s="13">
        <v>0</v>
      </c>
      <c r="AB1714" s="13">
        <v>0</v>
      </c>
      <c r="AC1714" s="42">
        <f t="shared" si="105"/>
        <v>0</v>
      </c>
      <c r="AD1714" s="42">
        <f t="shared" si="106"/>
        <v>-9.2929999999999993</v>
      </c>
      <c r="AE1714" s="42">
        <f t="shared" si="107"/>
        <v>0</v>
      </c>
      <c r="AF1714" s="42">
        <f t="shared" si="108"/>
        <v>-9.2929999999999993</v>
      </c>
    </row>
    <row r="1715" spans="1:32" hidden="1" x14ac:dyDescent="0.15">
      <c r="A1715" s="12" t="s">
        <v>4359</v>
      </c>
      <c r="B1715" s="12">
        <v>57</v>
      </c>
      <c r="C1715" s="12" t="s">
        <v>647</v>
      </c>
      <c r="D1715" s="12" t="s">
        <v>6</v>
      </c>
      <c r="E1715" s="12" t="s">
        <v>6</v>
      </c>
      <c r="F1715" s="12" t="s">
        <v>352</v>
      </c>
      <c r="G1715" s="12" t="s">
        <v>4360</v>
      </c>
      <c r="H1715" s="12" t="s">
        <v>404</v>
      </c>
      <c r="I1715" s="12" t="s">
        <v>404</v>
      </c>
      <c r="J1715" s="12" t="s">
        <v>3428</v>
      </c>
      <c r="K1715" s="12" t="s">
        <v>1603</v>
      </c>
      <c r="L1715" s="12" t="s">
        <v>403</v>
      </c>
      <c r="M1715" s="12" t="s">
        <v>358</v>
      </c>
      <c r="N1715" s="13">
        <v>1.3363640000000001</v>
      </c>
      <c r="O1715" s="13">
        <v>1.3363640000000001</v>
      </c>
      <c r="P1715" s="13">
        <v>1.3363640000000001</v>
      </c>
      <c r="Q1715" s="13">
        <v>1.3363640000000001</v>
      </c>
      <c r="R1715" s="13">
        <v>1.3363640000000001</v>
      </c>
      <c r="S1715" s="13">
        <v>1.3363640000000001</v>
      </c>
      <c r="T1715" s="13">
        <v>1.3363640000000001</v>
      </c>
      <c r="U1715" s="13">
        <v>1.3363640000000001</v>
      </c>
      <c r="V1715" s="13">
        <v>1.3363640000000001</v>
      </c>
      <c r="W1715" s="13">
        <v>1.3363640000000001</v>
      </c>
      <c r="X1715" s="13">
        <v>1.3363640000000001</v>
      </c>
      <c r="Y1715" s="30">
        <v>1.3363640000000001</v>
      </c>
      <c r="Z1715" s="14">
        <v>16.036368</v>
      </c>
      <c r="AA1715" s="13">
        <v>1.3363640000000001</v>
      </c>
      <c r="AB1715" s="13">
        <v>1.3363640000000001</v>
      </c>
      <c r="AC1715" s="42">
        <f t="shared" si="105"/>
        <v>2.6727280000000002</v>
      </c>
      <c r="AD1715" s="42">
        <f t="shared" si="106"/>
        <v>0</v>
      </c>
      <c r="AE1715" s="42">
        <f t="shared" si="107"/>
        <v>0</v>
      </c>
      <c r="AF1715" s="42">
        <f t="shared" si="108"/>
        <v>0</v>
      </c>
    </row>
    <row r="1716" spans="1:32" hidden="1" x14ac:dyDescent="0.15">
      <c r="A1716" s="12" t="s">
        <v>4361</v>
      </c>
      <c r="B1716" s="12">
        <v>57</v>
      </c>
      <c r="C1716" s="12" t="s">
        <v>647</v>
      </c>
      <c r="D1716" s="12" t="s">
        <v>6</v>
      </c>
      <c r="E1716" s="12" t="s">
        <v>6</v>
      </c>
      <c r="F1716" s="12" t="s">
        <v>352</v>
      </c>
      <c r="G1716" s="12" t="s">
        <v>4362</v>
      </c>
      <c r="H1716" s="12" t="s">
        <v>404</v>
      </c>
      <c r="I1716" s="12" t="s">
        <v>404</v>
      </c>
      <c r="J1716" s="12" t="s">
        <v>4363</v>
      </c>
      <c r="K1716" s="12" t="s">
        <v>123</v>
      </c>
      <c r="L1716" s="12" t="s">
        <v>1146</v>
      </c>
      <c r="M1716" s="12" t="s">
        <v>376</v>
      </c>
      <c r="N1716" s="13">
        <v>4.2214999999999998</v>
      </c>
      <c r="O1716" s="13">
        <v>4.2214999999999998</v>
      </c>
      <c r="P1716" s="13">
        <v>4.2214999999999998</v>
      </c>
      <c r="Q1716" s="13">
        <v>4.2214999999999998</v>
      </c>
      <c r="R1716" s="13">
        <v>4.2214999999999998</v>
      </c>
      <c r="S1716" s="13">
        <v>28.471820000000001</v>
      </c>
      <c r="T1716" s="13">
        <v>7.5895999999999999</v>
      </c>
      <c r="U1716" s="13">
        <v>7.5895999999999999</v>
      </c>
      <c r="V1716" s="13">
        <v>7.5895999999999999</v>
      </c>
      <c r="W1716" s="13">
        <v>7.5895999999999999</v>
      </c>
      <c r="X1716" s="13">
        <v>7.5895999999999999</v>
      </c>
      <c r="Y1716" s="30">
        <v>7.5895999999999999</v>
      </c>
      <c r="Z1716" s="14">
        <v>95.116919999999993</v>
      </c>
      <c r="AA1716" s="13">
        <v>7.5895999999999999</v>
      </c>
      <c r="AB1716" s="13">
        <v>7.5895999999999999</v>
      </c>
      <c r="AC1716" s="42">
        <f t="shared" si="105"/>
        <v>15.1792</v>
      </c>
      <c r="AD1716" s="42">
        <f t="shared" si="106"/>
        <v>3.3681000000000001</v>
      </c>
      <c r="AE1716" s="42">
        <f t="shared" si="107"/>
        <v>3.3681000000000001</v>
      </c>
      <c r="AF1716" s="42">
        <f t="shared" si="108"/>
        <v>6.7362000000000002</v>
      </c>
    </row>
    <row r="1717" spans="1:32" hidden="1" x14ac:dyDescent="0.15">
      <c r="A1717" s="12" t="s">
        <v>4364</v>
      </c>
      <c r="B1717" s="12">
        <v>57</v>
      </c>
      <c r="C1717" s="12" t="s">
        <v>647</v>
      </c>
      <c r="D1717" s="12" t="s">
        <v>6</v>
      </c>
      <c r="E1717" s="12" t="s">
        <v>6</v>
      </c>
      <c r="F1717" s="12" t="s">
        <v>352</v>
      </c>
      <c r="G1717" s="12" t="s">
        <v>4365</v>
      </c>
      <c r="H1717" s="12" t="s">
        <v>404</v>
      </c>
      <c r="I1717" s="12" t="s">
        <v>404</v>
      </c>
      <c r="J1717" s="12" t="s">
        <v>528</v>
      </c>
      <c r="K1717" s="12" t="s">
        <v>182</v>
      </c>
      <c r="L1717" s="12" t="s">
        <v>478</v>
      </c>
      <c r="M1717" s="12" t="s">
        <v>376</v>
      </c>
      <c r="N1717" s="13">
        <v>3.3559999999999999</v>
      </c>
      <c r="O1717" s="13">
        <v>3.3559999999999999</v>
      </c>
      <c r="P1717" s="13">
        <v>3.3559999999999999</v>
      </c>
      <c r="Q1717" s="13">
        <v>3.3559999999999999</v>
      </c>
      <c r="R1717" s="13">
        <v>3.3559999999999999</v>
      </c>
      <c r="S1717" s="13">
        <v>3.3559999999999999</v>
      </c>
      <c r="T1717" s="13">
        <v>3.3559999999999999</v>
      </c>
      <c r="U1717" s="13">
        <v>3.3559999999999999</v>
      </c>
      <c r="V1717" s="13">
        <v>3.3559999999999999</v>
      </c>
      <c r="W1717" s="13">
        <v>3.3559999999999999</v>
      </c>
      <c r="X1717" s="13">
        <v>3.3559999999999999</v>
      </c>
      <c r="Y1717" s="30">
        <v>3.3559999999999999</v>
      </c>
      <c r="Z1717" s="14">
        <v>40.271999999999998</v>
      </c>
      <c r="AA1717" s="13">
        <v>3.3559999999999999</v>
      </c>
      <c r="AB1717" s="13">
        <v>3.3559999999999999</v>
      </c>
      <c r="AC1717" s="42">
        <f t="shared" si="105"/>
        <v>6.7119999999999997</v>
      </c>
      <c r="AD1717" s="42">
        <f t="shared" si="106"/>
        <v>0</v>
      </c>
      <c r="AE1717" s="42">
        <f t="shared" si="107"/>
        <v>0</v>
      </c>
      <c r="AF1717" s="42">
        <f t="shared" si="108"/>
        <v>0</v>
      </c>
    </row>
    <row r="1718" spans="1:32" hidden="1" x14ac:dyDescent="0.15">
      <c r="A1718" s="12" t="s">
        <v>4366</v>
      </c>
      <c r="B1718" s="12">
        <v>57</v>
      </c>
      <c r="C1718" s="12" t="s">
        <v>647</v>
      </c>
      <c r="D1718" s="12" t="s">
        <v>6</v>
      </c>
      <c r="E1718" s="12" t="s">
        <v>6</v>
      </c>
      <c r="F1718" s="12" t="s">
        <v>352</v>
      </c>
      <c r="G1718" s="12" t="s">
        <v>4367</v>
      </c>
      <c r="H1718" s="12" t="s">
        <v>404</v>
      </c>
      <c r="I1718" s="12" t="s">
        <v>404</v>
      </c>
      <c r="J1718" s="12" t="s">
        <v>3129</v>
      </c>
      <c r="K1718" s="12" t="s">
        <v>139</v>
      </c>
      <c r="L1718" s="12" t="s">
        <v>403</v>
      </c>
      <c r="M1718" s="12" t="s">
        <v>376</v>
      </c>
      <c r="N1718" s="13">
        <v>1.337</v>
      </c>
      <c r="O1718" s="13">
        <v>1.337</v>
      </c>
      <c r="P1718" s="13">
        <v>1.337</v>
      </c>
      <c r="Q1718" s="13">
        <v>1.337</v>
      </c>
      <c r="R1718" s="13">
        <v>1.337</v>
      </c>
      <c r="S1718" s="13">
        <v>1.337</v>
      </c>
      <c r="T1718" s="13">
        <v>1.337</v>
      </c>
      <c r="U1718" s="13">
        <v>1.337</v>
      </c>
      <c r="V1718" s="13">
        <v>1.337</v>
      </c>
      <c r="W1718" s="13">
        <v>1.337</v>
      </c>
      <c r="X1718" s="13">
        <v>1.337</v>
      </c>
      <c r="Y1718" s="30">
        <v>1.337</v>
      </c>
      <c r="Z1718" s="14">
        <v>16.044</v>
      </c>
      <c r="AA1718" s="13">
        <v>1.337</v>
      </c>
      <c r="AB1718" s="13">
        <v>1.337</v>
      </c>
      <c r="AC1718" s="42">
        <f t="shared" si="105"/>
        <v>2.6739999999999999</v>
      </c>
      <c r="AD1718" s="42">
        <f t="shared" si="106"/>
        <v>0</v>
      </c>
      <c r="AE1718" s="42">
        <f t="shared" si="107"/>
        <v>0</v>
      </c>
      <c r="AF1718" s="42">
        <f t="shared" si="108"/>
        <v>0</v>
      </c>
    </row>
    <row r="1719" spans="1:32" hidden="1" x14ac:dyDescent="0.15">
      <c r="A1719" s="12" t="s">
        <v>4368</v>
      </c>
      <c r="B1719" s="12">
        <v>57</v>
      </c>
      <c r="C1719" s="12" t="s">
        <v>647</v>
      </c>
      <c r="D1719" s="12" t="s">
        <v>6</v>
      </c>
      <c r="E1719" s="12" t="s">
        <v>6</v>
      </c>
      <c r="F1719" s="12" t="s">
        <v>352</v>
      </c>
      <c r="G1719" s="12" t="s">
        <v>4369</v>
      </c>
      <c r="H1719" s="12" t="s">
        <v>404</v>
      </c>
      <c r="I1719" s="12" t="s">
        <v>404</v>
      </c>
      <c r="J1719" s="12" t="s">
        <v>149</v>
      </c>
      <c r="K1719" s="12" t="s">
        <v>149</v>
      </c>
      <c r="L1719" s="12" t="s">
        <v>478</v>
      </c>
      <c r="M1719" s="12" t="s">
        <v>376</v>
      </c>
      <c r="N1719" s="13">
        <v>1.337</v>
      </c>
      <c r="O1719" s="13">
        <v>1.337</v>
      </c>
      <c r="P1719" s="13">
        <v>1.337</v>
      </c>
      <c r="Q1719" s="13">
        <v>1.337</v>
      </c>
      <c r="R1719" s="13">
        <v>1.337</v>
      </c>
      <c r="S1719" s="13">
        <v>1.337</v>
      </c>
      <c r="T1719" s="13">
        <v>1.337</v>
      </c>
      <c r="U1719" s="13">
        <v>1.337</v>
      </c>
      <c r="V1719" s="13">
        <v>1.337</v>
      </c>
      <c r="W1719" s="13">
        <v>1.337</v>
      </c>
      <c r="X1719" s="13">
        <v>1.337</v>
      </c>
      <c r="Y1719" s="30">
        <v>1.337</v>
      </c>
      <c r="Z1719" s="14">
        <v>16.044</v>
      </c>
      <c r="AA1719" s="13">
        <v>1.337</v>
      </c>
      <c r="AB1719" s="13">
        <v>1.337</v>
      </c>
      <c r="AC1719" s="42">
        <f t="shared" si="105"/>
        <v>2.6739999999999999</v>
      </c>
      <c r="AD1719" s="42">
        <f t="shared" si="106"/>
        <v>0</v>
      </c>
      <c r="AE1719" s="42">
        <f t="shared" si="107"/>
        <v>0</v>
      </c>
      <c r="AF1719" s="42">
        <f t="shared" si="108"/>
        <v>0</v>
      </c>
    </row>
    <row r="1720" spans="1:32" hidden="1" x14ac:dyDescent="0.15">
      <c r="A1720" s="12" t="s">
        <v>4370</v>
      </c>
      <c r="B1720" s="12">
        <v>57</v>
      </c>
      <c r="C1720" s="12" t="s">
        <v>647</v>
      </c>
      <c r="D1720" s="12" t="s">
        <v>6</v>
      </c>
      <c r="E1720" s="12" t="s">
        <v>6</v>
      </c>
      <c r="F1720" s="12" t="s">
        <v>352</v>
      </c>
      <c r="G1720" s="12" t="s">
        <v>4371</v>
      </c>
      <c r="H1720" s="12" t="s">
        <v>404</v>
      </c>
      <c r="I1720" s="12" t="s">
        <v>404</v>
      </c>
      <c r="J1720" s="12" t="s">
        <v>868</v>
      </c>
      <c r="K1720" s="12" t="s">
        <v>155</v>
      </c>
      <c r="L1720" s="12" t="s">
        <v>602</v>
      </c>
      <c r="M1720" s="12" t="s">
        <v>376</v>
      </c>
      <c r="N1720" s="13">
        <v>36.213656999999998</v>
      </c>
      <c r="O1720" s="13">
        <v>36.213656999999998</v>
      </c>
      <c r="P1720" s="13">
        <v>36.213656999999998</v>
      </c>
      <c r="Q1720" s="13">
        <v>36.213656999999998</v>
      </c>
      <c r="R1720" s="13">
        <v>36.213656999999998</v>
      </c>
      <c r="S1720" s="13">
        <v>36.213656999999998</v>
      </c>
      <c r="T1720" s="13">
        <v>36.213656999999998</v>
      </c>
      <c r="U1720" s="13">
        <v>36.213656999999998</v>
      </c>
      <c r="V1720" s="13">
        <v>36.213656999999998</v>
      </c>
      <c r="W1720" s="13">
        <v>36.213656999999998</v>
      </c>
      <c r="X1720" s="13">
        <v>36.213656999999998</v>
      </c>
      <c r="Y1720" s="30">
        <v>36.213656999999998</v>
      </c>
      <c r="Z1720" s="14">
        <v>434.56388399999997</v>
      </c>
      <c r="AA1720" s="13">
        <v>36.213656999999998</v>
      </c>
      <c r="AB1720" s="13">
        <v>36.213656999999998</v>
      </c>
      <c r="AC1720" s="42">
        <f t="shared" si="105"/>
        <v>72.427313999999996</v>
      </c>
      <c r="AD1720" s="42">
        <f t="shared" si="106"/>
        <v>0</v>
      </c>
      <c r="AE1720" s="42">
        <f t="shared" si="107"/>
        <v>0</v>
      </c>
      <c r="AF1720" s="42">
        <f t="shared" si="108"/>
        <v>0</v>
      </c>
    </row>
    <row r="1721" spans="1:32" hidden="1" x14ac:dyDescent="0.15">
      <c r="A1721" s="12" t="s">
        <v>4372</v>
      </c>
      <c r="B1721" s="12">
        <v>57</v>
      </c>
      <c r="C1721" s="12" t="s">
        <v>647</v>
      </c>
      <c r="D1721" s="12" t="s">
        <v>6</v>
      </c>
      <c r="E1721" s="12" t="s">
        <v>6</v>
      </c>
      <c r="F1721" s="12" t="s">
        <v>352</v>
      </c>
      <c r="G1721" s="12" t="s">
        <v>4373</v>
      </c>
      <c r="H1721" s="12" t="s">
        <v>404</v>
      </c>
      <c r="I1721" s="12" t="s">
        <v>404</v>
      </c>
      <c r="J1721" s="12" t="s">
        <v>121</v>
      </c>
      <c r="K1721" s="12" t="s">
        <v>121</v>
      </c>
      <c r="L1721" s="12" t="s">
        <v>478</v>
      </c>
      <c r="M1721" s="12" t="s">
        <v>376</v>
      </c>
      <c r="N1721" s="13">
        <v>30.571686</v>
      </c>
      <c r="O1721" s="13">
        <v>30.571686</v>
      </c>
      <c r="P1721" s="13">
        <v>30.571686</v>
      </c>
      <c r="Q1721" s="13">
        <v>30.571686</v>
      </c>
      <c r="R1721" s="13">
        <v>30.571686</v>
      </c>
      <c r="S1721" s="13">
        <v>30.571686</v>
      </c>
      <c r="T1721" s="13">
        <v>30.571686</v>
      </c>
      <c r="U1721" s="13">
        <v>30.571686</v>
      </c>
      <c r="V1721" s="13">
        <v>30.571686</v>
      </c>
      <c r="W1721" s="13">
        <v>30.571686</v>
      </c>
      <c r="X1721" s="13">
        <v>30.571686</v>
      </c>
      <c r="Y1721" s="30">
        <v>30.571686</v>
      </c>
      <c r="Z1721" s="14">
        <v>366.860232</v>
      </c>
      <c r="AA1721" s="13">
        <v>30.571686</v>
      </c>
      <c r="AB1721" s="13">
        <v>30.571686</v>
      </c>
      <c r="AC1721" s="42">
        <f t="shared" si="105"/>
        <v>61.143371999999999</v>
      </c>
      <c r="AD1721" s="42">
        <f t="shared" si="106"/>
        <v>0</v>
      </c>
      <c r="AE1721" s="42">
        <f t="shared" si="107"/>
        <v>0</v>
      </c>
      <c r="AF1721" s="42">
        <f t="shared" si="108"/>
        <v>0</v>
      </c>
    </row>
    <row r="1722" spans="1:32" hidden="1" x14ac:dyDescent="0.15">
      <c r="A1722" s="12" t="s">
        <v>4374</v>
      </c>
      <c r="B1722" s="12">
        <v>57</v>
      </c>
      <c r="C1722" s="12" t="s">
        <v>647</v>
      </c>
      <c r="D1722" s="12" t="s">
        <v>6</v>
      </c>
      <c r="E1722" s="12" t="s">
        <v>6</v>
      </c>
      <c r="F1722" s="12" t="s">
        <v>352</v>
      </c>
      <c r="G1722" s="12" t="s">
        <v>4375</v>
      </c>
      <c r="H1722" s="12" t="s">
        <v>404</v>
      </c>
      <c r="I1722" s="12" t="s">
        <v>404</v>
      </c>
      <c r="J1722" s="12" t="s">
        <v>4376</v>
      </c>
      <c r="K1722" s="12" t="s">
        <v>121</v>
      </c>
      <c r="L1722" s="12" t="s">
        <v>478</v>
      </c>
      <c r="M1722" s="12" t="s">
        <v>376</v>
      </c>
      <c r="N1722" s="13">
        <v>11.475199999999999</v>
      </c>
      <c r="O1722" s="13">
        <v>9.6117159999999995</v>
      </c>
      <c r="P1722" s="13">
        <v>8.1867000000000001</v>
      </c>
      <c r="Q1722" s="13">
        <v>8.1867000000000001</v>
      </c>
      <c r="R1722" s="13">
        <v>8.1867000000000001</v>
      </c>
      <c r="S1722" s="13">
        <v>8.1867000000000001</v>
      </c>
      <c r="T1722" s="13">
        <v>8.1867000000000001</v>
      </c>
      <c r="U1722" s="13">
        <v>8.1867000000000001</v>
      </c>
      <c r="V1722" s="13">
        <v>8.1867000000000001</v>
      </c>
      <c r="W1722" s="13">
        <v>8.1867000000000001</v>
      </c>
      <c r="X1722" s="13">
        <v>8.1867000000000001</v>
      </c>
      <c r="Y1722" s="30">
        <v>8.1867000000000001</v>
      </c>
      <c r="Z1722" s="14">
        <v>102.95391600000001</v>
      </c>
      <c r="AA1722" s="13">
        <v>8.1867000000000001</v>
      </c>
      <c r="AB1722" s="13">
        <v>8.1867000000000001</v>
      </c>
      <c r="AC1722" s="42">
        <f t="shared" si="105"/>
        <v>16.3734</v>
      </c>
      <c r="AD1722" s="42">
        <f t="shared" si="106"/>
        <v>-3.2884999999999991</v>
      </c>
      <c r="AE1722" s="42">
        <f t="shared" si="107"/>
        <v>-1.4250159999999994</v>
      </c>
      <c r="AF1722" s="42">
        <f t="shared" si="108"/>
        <v>-4.7135159999999985</v>
      </c>
    </row>
    <row r="1723" spans="1:32" hidden="1" x14ac:dyDescent="0.15">
      <c r="A1723" s="12" t="s">
        <v>4377</v>
      </c>
      <c r="B1723" s="12">
        <v>57</v>
      </c>
      <c r="C1723" s="12" t="s">
        <v>647</v>
      </c>
      <c r="D1723" s="12" t="s">
        <v>6</v>
      </c>
      <c r="E1723" s="12" t="s">
        <v>6</v>
      </c>
      <c r="F1723" s="12" t="s">
        <v>352</v>
      </c>
      <c r="G1723" s="12" t="s">
        <v>4378</v>
      </c>
      <c r="H1723" s="12" t="s">
        <v>404</v>
      </c>
      <c r="I1723" s="12" t="s">
        <v>404</v>
      </c>
      <c r="J1723" s="12" t="s">
        <v>4379</v>
      </c>
      <c r="K1723" s="12" t="s">
        <v>121</v>
      </c>
      <c r="L1723" s="12" t="s">
        <v>478</v>
      </c>
      <c r="M1723" s="12" t="s">
        <v>376</v>
      </c>
      <c r="N1723" s="13">
        <v>18.712225</v>
      </c>
      <c r="O1723" s="13">
        <v>18.712225</v>
      </c>
      <c r="P1723" s="13">
        <v>18.712225</v>
      </c>
      <c r="Q1723" s="13">
        <v>18.712225</v>
      </c>
      <c r="R1723" s="13">
        <v>18.712225</v>
      </c>
      <c r="S1723" s="13">
        <v>18.712225</v>
      </c>
      <c r="T1723" s="13">
        <v>18.712225</v>
      </c>
      <c r="U1723" s="13">
        <v>18.712225</v>
      </c>
      <c r="V1723" s="13">
        <v>18.712225</v>
      </c>
      <c r="W1723" s="13">
        <v>18.712225</v>
      </c>
      <c r="X1723" s="13">
        <v>18.712225</v>
      </c>
      <c r="Y1723" s="30">
        <v>18.712225</v>
      </c>
      <c r="Z1723" s="14">
        <v>224.54669999999999</v>
      </c>
      <c r="AA1723" s="13">
        <v>18.712225</v>
      </c>
      <c r="AB1723" s="13">
        <v>18.712225</v>
      </c>
      <c r="AC1723" s="42">
        <f t="shared" si="105"/>
        <v>37.42445</v>
      </c>
      <c r="AD1723" s="42">
        <f t="shared" si="106"/>
        <v>0</v>
      </c>
      <c r="AE1723" s="42">
        <f t="shared" si="107"/>
        <v>0</v>
      </c>
      <c r="AF1723" s="42">
        <f t="shared" si="108"/>
        <v>0</v>
      </c>
    </row>
    <row r="1724" spans="1:32" hidden="1" x14ac:dyDescent="0.15">
      <c r="A1724" s="12" t="s">
        <v>4380</v>
      </c>
      <c r="B1724" s="12">
        <v>57</v>
      </c>
      <c r="C1724" s="12" t="s">
        <v>647</v>
      </c>
      <c r="D1724" s="12" t="s">
        <v>6</v>
      </c>
      <c r="E1724" s="12" t="s">
        <v>6</v>
      </c>
      <c r="F1724" s="12" t="s">
        <v>352</v>
      </c>
      <c r="G1724" s="12" t="s">
        <v>4381</v>
      </c>
      <c r="H1724" s="12" t="s">
        <v>404</v>
      </c>
      <c r="I1724" s="12" t="s">
        <v>404</v>
      </c>
      <c r="J1724" s="12" t="s">
        <v>4382</v>
      </c>
      <c r="K1724" s="12" t="s">
        <v>121</v>
      </c>
      <c r="L1724" s="12" t="s">
        <v>478</v>
      </c>
      <c r="M1724" s="12" t="s">
        <v>376</v>
      </c>
      <c r="N1724" s="13">
        <v>28.135362000000001</v>
      </c>
      <c r="O1724" s="13">
        <v>29.015345</v>
      </c>
      <c r="P1724" s="13">
        <v>29.015345</v>
      </c>
      <c r="Q1724" s="13">
        <v>29.015345</v>
      </c>
      <c r="R1724" s="13">
        <v>29.015345</v>
      </c>
      <c r="S1724" s="13">
        <v>29.015345</v>
      </c>
      <c r="T1724" s="13">
        <v>29.015345</v>
      </c>
      <c r="U1724" s="13">
        <v>29.015345</v>
      </c>
      <c r="V1724" s="13">
        <v>29.015345</v>
      </c>
      <c r="W1724" s="13">
        <v>29.015345</v>
      </c>
      <c r="X1724" s="13">
        <v>29.015345</v>
      </c>
      <c r="Y1724" s="30">
        <v>29.015345</v>
      </c>
      <c r="Z1724" s="14">
        <v>347.30415699999998</v>
      </c>
      <c r="AA1724" s="13">
        <v>29.015345</v>
      </c>
      <c r="AB1724" s="13">
        <v>29.015345</v>
      </c>
      <c r="AC1724" s="42">
        <f t="shared" si="105"/>
        <v>58.03069</v>
      </c>
      <c r="AD1724" s="42">
        <f t="shared" si="106"/>
        <v>0.87998299999999929</v>
      </c>
      <c r="AE1724" s="42">
        <f t="shared" si="107"/>
        <v>0</v>
      </c>
      <c r="AF1724" s="42">
        <f t="shared" si="108"/>
        <v>0.87998299999999929</v>
      </c>
    </row>
    <row r="1725" spans="1:32" hidden="1" x14ac:dyDescent="0.15">
      <c r="A1725" s="12" t="s">
        <v>4383</v>
      </c>
      <c r="B1725" s="12">
        <v>57</v>
      </c>
      <c r="C1725" s="12" t="s">
        <v>647</v>
      </c>
      <c r="D1725" s="12" t="s">
        <v>6</v>
      </c>
      <c r="E1725" s="12" t="s">
        <v>6</v>
      </c>
      <c r="F1725" s="12" t="s">
        <v>352</v>
      </c>
      <c r="G1725" s="12" t="s">
        <v>4384</v>
      </c>
      <c r="H1725" s="12" t="s">
        <v>404</v>
      </c>
      <c r="I1725" s="12" t="s">
        <v>404</v>
      </c>
      <c r="J1725" s="12" t="s">
        <v>4385</v>
      </c>
      <c r="K1725" s="12" t="s">
        <v>121</v>
      </c>
      <c r="L1725" s="12" t="s">
        <v>478</v>
      </c>
      <c r="M1725" s="12" t="s">
        <v>376</v>
      </c>
      <c r="N1725" s="13">
        <v>25.670335000000001</v>
      </c>
      <c r="O1725" s="13">
        <v>25.670335000000001</v>
      </c>
      <c r="P1725" s="13">
        <v>25.670335000000001</v>
      </c>
      <c r="Q1725" s="13">
        <v>25.670335000000001</v>
      </c>
      <c r="R1725" s="13">
        <v>31.990383000000001</v>
      </c>
      <c r="S1725" s="13">
        <v>28.465734999999999</v>
      </c>
      <c r="T1725" s="13">
        <v>28.465734999999999</v>
      </c>
      <c r="U1725" s="13">
        <v>28.465734999999999</v>
      </c>
      <c r="V1725" s="13">
        <v>28.465734999999999</v>
      </c>
      <c r="W1725" s="13">
        <v>28.465734999999999</v>
      </c>
      <c r="X1725" s="13">
        <v>28.465734999999999</v>
      </c>
      <c r="Y1725" s="30">
        <v>28.465734999999999</v>
      </c>
      <c r="Z1725" s="14">
        <v>333.93186800000001</v>
      </c>
      <c r="AA1725" s="13">
        <v>28.465734999999999</v>
      </c>
      <c r="AB1725" s="13">
        <v>28.465734999999999</v>
      </c>
      <c r="AC1725" s="42">
        <f t="shared" si="105"/>
        <v>56.931469999999997</v>
      </c>
      <c r="AD1725" s="42">
        <f t="shared" si="106"/>
        <v>2.7953999999999972</v>
      </c>
      <c r="AE1725" s="42">
        <f t="shared" si="107"/>
        <v>2.7953999999999972</v>
      </c>
      <c r="AF1725" s="42">
        <f t="shared" si="108"/>
        <v>5.5907999999999944</v>
      </c>
    </row>
    <row r="1726" spans="1:32" hidden="1" x14ac:dyDescent="0.15">
      <c r="A1726" s="12" t="s">
        <v>4386</v>
      </c>
      <c r="B1726" s="12">
        <v>57</v>
      </c>
      <c r="C1726" s="12" t="s">
        <v>647</v>
      </c>
      <c r="D1726" s="12" t="s">
        <v>6</v>
      </c>
      <c r="E1726" s="12" t="s">
        <v>6</v>
      </c>
      <c r="F1726" s="12" t="s">
        <v>352</v>
      </c>
      <c r="G1726" s="12" t="s">
        <v>4384</v>
      </c>
      <c r="H1726" s="12" t="s">
        <v>404</v>
      </c>
      <c r="I1726" s="12" t="s">
        <v>404</v>
      </c>
      <c r="J1726" s="12" t="s">
        <v>4385</v>
      </c>
      <c r="K1726" s="12" t="s">
        <v>121</v>
      </c>
      <c r="L1726" s="12" t="s">
        <v>478</v>
      </c>
      <c r="M1726" s="12" t="s">
        <v>376</v>
      </c>
      <c r="N1726" s="13">
        <v>14.136839999999999</v>
      </c>
      <c r="O1726" s="13">
        <v>14.136839999999999</v>
      </c>
      <c r="P1726" s="13">
        <v>14.136839999999999</v>
      </c>
      <c r="Q1726" s="13">
        <v>14.136839999999999</v>
      </c>
      <c r="R1726" s="13">
        <v>14.136839999999999</v>
      </c>
      <c r="S1726" s="13">
        <v>14.136839999999999</v>
      </c>
      <c r="T1726" s="13">
        <v>14.136839999999999</v>
      </c>
      <c r="U1726" s="13">
        <v>14.136839999999999</v>
      </c>
      <c r="V1726" s="13">
        <v>14.136839999999999</v>
      </c>
      <c r="W1726" s="13">
        <v>14.136839999999999</v>
      </c>
      <c r="X1726" s="13">
        <v>14.136839999999999</v>
      </c>
      <c r="Y1726" s="30">
        <v>14.136839999999999</v>
      </c>
      <c r="Z1726" s="14">
        <v>169.64207999999999</v>
      </c>
      <c r="AA1726" s="13">
        <v>14.136839999999999</v>
      </c>
      <c r="AB1726" s="13">
        <v>14.136839999999999</v>
      </c>
      <c r="AC1726" s="42">
        <f t="shared" ref="AC1726:AC1789" si="109">SUM(AA1726:AB1726)</f>
        <v>28.273679999999999</v>
      </c>
      <c r="AD1726" s="42">
        <f t="shared" si="106"/>
        <v>0</v>
      </c>
      <c r="AE1726" s="42">
        <f t="shared" si="107"/>
        <v>0</v>
      </c>
      <c r="AF1726" s="42">
        <f t="shared" si="108"/>
        <v>0</v>
      </c>
    </row>
    <row r="1727" spans="1:32" hidden="1" x14ac:dyDescent="0.15">
      <c r="A1727" s="12" t="s">
        <v>4387</v>
      </c>
      <c r="B1727" s="12">
        <v>57</v>
      </c>
      <c r="C1727" s="12" t="s">
        <v>647</v>
      </c>
      <c r="D1727" s="12" t="s">
        <v>6</v>
      </c>
      <c r="E1727" s="12" t="s">
        <v>6</v>
      </c>
      <c r="F1727" s="12" t="s">
        <v>352</v>
      </c>
      <c r="G1727" s="12" t="s">
        <v>4388</v>
      </c>
      <c r="H1727" s="12" t="s">
        <v>404</v>
      </c>
      <c r="I1727" s="12" t="s">
        <v>404</v>
      </c>
      <c r="J1727" s="12" t="s">
        <v>4389</v>
      </c>
      <c r="K1727" s="12" t="s">
        <v>121</v>
      </c>
      <c r="L1727" s="12" t="s">
        <v>478</v>
      </c>
      <c r="M1727" s="12" t="s">
        <v>376</v>
      </c>
      <c r="N1727" s="13">
        <v>15.818045</v>
      </c>
      <c r="O1727" s="13">
        <v>15.818045</v>
      </c>
      <c r="P1727" s="13">
        <v>25.630793000000001</v>
      </c>
      <c r="Q1727" s="13">
        <v>17.787645000000001</v>
      </c>
      <c r="R1727" s="13">
        <v>17.787645000000001</v>
      </c>
      <c r="S1727" s="13">
        <v>17.787645000000001</v>
      </c>
      <c r="T1727" s="13">
        <v>17.787645000000001</v>
      </c>
      <c r="U1727" s="13">
        <v>17.787645000000001</v>
      </c>
      <c r="V1727" s="13">
        <v>17.787645000000001</v>
      </c>
      <c r="W1727" s="13">
        <v>17.787645000000001</v>
      </c>
      <c r="X1727" s="13">
        <v>17.787645000000001</v>
      </c>
      <c r="Y1727" s="30">
        <v>17.787645000000001</v>
      </c>
      <c r="Z1727" s="14">
        <v>217.35568799999999</v>
      </c>
      <c r="AA1727" s="13">
        <v>17.787645000000001</v>
      </c>
      <c r="AB1727" s="13">
        <v>17.787645000000001</v>
      </c>
      <c r="AC1727" s="42">
        <f t="shared" si="109"/>
        <v>35.575290000000003</v>
      </c>
      <c r="AD1727" s="42">
        <f t="shared" ref="AD1727:AD1790" si="110">AA1727-N1727</f>
        <v>1.9696000000000016</v>
      </c>
      <c r="AE1727" s="42">
        <f t="shared" ref="AE1727:AE1790" si="111">AB1727-O1727</f>
        <v>1.9696000000000016</v>
      </c>
      <c r="AF1727" s="42">
        <f t="shared" ref="AF1727:AF1790" si="112">AD1727+AE1727</f>
        <v>3.9392000000000031</v>
      </c>
    </row>
    <row r="1728" spans="1:32" hidden="1" x14ac:dyDescent="0.15">
      <c r="A1728" s="12" t="s">
        <v>4390</v>
      </c>
      <c r="B1728" s="12">
        <v>57</v>
      </c>
      <c r="C1728" s="12" t="s">
        <v>647</v>
      </c>
      <c r="D1728" s="12" t="s">
        <v>6</v>
      </c>
      <c r="E1728" s="12" t="s">
        <v>6</v>
      </c>
      <c r="F1728" s="12" t="s">
        <v>352</v>
      </c>
      <c r="G1728" s="12" t="s">
        <v>4391</v>
      </c>
      <c r="H1728" s="12" t="s">
        <v>404</v>
      </c>
      <c r="I1728" s="12" t="s">
        <v>404</v>
      </c>
      <c r="J1728" s="12" t="s">
        <v>4392</v>
      </c>
      <c r="K1728" s="12" t="s">
        <v>121</v>
      </c>
      <c r="L1728" s="12" t="s">
        <v>478</v>
      </c>
      <c r="M1728" s="12" t="s">
        <v>376</v>
      </c>
      <c r="N1728" s="13">
        <v>14.8996</v>
      </c>
      <c r="O1728" s="13">
        <v>14.8996</v>
      </c>
      <c r="P1728" s="13">
        <v>14.8996</v>
      </c>
      <c r="Q1728" s="13">
        <v>14.8996</v>
      </c>
      <c r="R1728" s="13">
        <v>14.8996</v>
      </c>
      <c r="S1728" s="13">
        <v>14.8996</v>
      </c>
      <c r="T1728" s="13">
        <v>14.8996</v>
      </c>
      <c r="U1728" s="13">
        <v>14.8996</v>
      </c>
      <c r="V1728" s="13">
        <v>14.8996</v>
      </c>
      <c r="W1728" s="13">
        <v>14.8996</v>
      </c>
      <c r="X1728" s="13">
        <v>14.8996</v>
      </c>
      <c r="Y1728" s="30">
        <v>14.8996</v>
      </c>
      <c r="Z1728" s="14">
        <v>178.79519999999999</v>
      </c>
      <c r="AA1728" s="13">
        <v>14.8996</v>
      </c>
      <c r="AB1728" s="13">
        <v>14.8996</v>
      </c>
      <c r="AC1728" s="42">
        <f t="shared" si="109"/>
        <v>29.799199999999999</v>
      </c>
      <c r="AD1728" s="42">
        <f t="shared" si="110"/>
        <v>0</v>
      </c>
      <c r="AE1728" s="42">
        <f t="shared" si="111"/>
        <v>0</v>
      </c>
      <c r="AF1728" s="42">
        <f t="shared" si="112"/>
        <v>0</v>
      </c>
    </row>
    <row r="1729" spans="1:32" hidden="1" x14ac:dyDescent="0.15">
      <c r="A1729" s="12" t="s">
        <v>4393</v>
      </c>
      <c r="B1729" s="12">
        <v>57</v>
      </c>
      <c r="C1729" s="12" t="s">
        <v>647</v>
      </c>
      <c r="D1729" s="12" t="s">
        <v>6</v>
      </c>
      <c r="E1729" s="12" t="s">
        <v>6</v>
      </c>
      <c r="F1729" s="12" t="s">
        <v>352</v>
      </c>
      <c r="G1729" s="12" t="s">
        <v>4394</v>
      </c>
      <c r="H1729" s="12" t="s">
        <v>404</v>
      </c>
      <c r="I1729" s="12" t="s">
        <v>404</v>
      </c>
      <c r="J1729" s="12" t="s">
        <v>4395</v>
      </c>
      <c r="K1729" s="12" t="s">
        <v>121</v>
      </c>
      <c r="L1729" s="12" t="s">
        <v>478</v>
      </c>
      <c r="M1729" s="12" t="s">
        <v>376</v>
      </c>
      <c r="N1729" s="13">
        <v>11.1052</v>
      </c>
      <c r="O1729" s="13">
        <v>11.1052</v>
      </c>
      <c r="P1729" s="13">
        <v>11.1052</v>
      </c>
      <c r="Q1729" s="13">
        <v>11.1052</v>
      </c>
      <c r="R1729" s="13">
        <v>11.1052</v>
      </c>
      <c r="S1729" s="13">
        <v>11.1052</v>
      </c>
      <c r="T1729" s="13">
        <v>11.1052</v>
      </c>
      <c r="U1729" s="13">
        <v>11.1052</v>
      </c>
      <c r="V1729" s="13">
        <v>11.1052</v>
      </c>
      <c r="W1729" s="13">
        <v>11.1052</v>
      </c>
      <c r="X1729" s="13">
        <v>11.1052</v>
      </c>
      <c r="Y1729" s="30">
        <v>11.1052</v>
      </c>
      <c r="Z1729" s="14">
        <v>133.26240000000001</v>
      </c>
      <c r="AA1729" s="13">
        <v>11.1052</v>
      </c>
      <c r="AB1729" s="13">
        <v>11.1052</v>
      </c>
      <c r="AC1729" s="42">
        <f t="shared" si="109"/>
        <v>22.2104</v>
      </c>
      <c r="AD1729" s="42">
        <f t="shared" si="110"/>
        <v>0</v>
      </c>
      <c r="AE1729" s="42">
        <f t="shared" si="111"/>
        <v>0</v>
      </c>
      <c r="AF1729" s="42">
        <f t="shared" si="112"/>
        <v>0</v>
      </c>
    </row>
    <row r="1730" spans="1:32" hidden="1" x14ac:dyDescent="0.15">
      <c r="A1730" s="12" t="s">
        <v>4396</v>
      </c>
      <c r="B1730" s="12">
        <v>57</v>
      </c>
      <c r="C1730" s="12" t="s">
        <v>647</v>
      </c>
      <c r="D1730" s="12" t="s">
        <v>6</v>
      </c>
      <c r="E1730" s="12" t="s">
        <v>6</v>
      </c>
      <c r="F1730" s="12" t="s">
        <v>352</v>
      </c>
      <c r="G1730" s="12" t="s">
        <v>4397</v>
      </c>
      <c r="H1730" s="12" t="s">
        <v>404</v>
      </c>
      <c r="I1730" s="12" t="s">
        <v>404</v>
      </c>
      <c r="J1730" s="12" t="s">
        <v>4398</v>
      </c>
      <c r="K1730" s="12" t="s">
        <v>121</v>
      </c>
      <c r="L1730" s="12" t="s">
        <v>478</v>
      </c>
      <c r="M1730" s="12" t="s">
        <v>376</v>
      </c>
      <c r="N1730" s="13">
        <v>23.129014999999999</v>
      </c>
      <c r="O1730" s="13">
        <v>23.129014999999999</v>
      </c>
      <c r="P1730" s="13">
        <v>23.129014999999999</v>
      </c>
      <c r="Q1730" s="13">
        <v>23.129014999999999</v>
      </c>
      <c r="R1730" s="13">
        <v>23.129014999999999</v>
      </c>
      <c r="S1730" s="13">
        <v>23.129014999999999</v>
      </c>
      <c r="T1730" s="13">
        <v>23.129014999999999</v>
      </c>
      <c r="U1730" s="13">
        <v>23.129014999999999</v>
      </c>
      <c r="V1730" s="13">
        <v>23.129014999999999</v>
      </c>
      <c r="W1730" s="13">
        <v>23.129014999999999</v>
      </c>
      <c r="X1730" s="13">
        <v>24.629014999999999</v>
      </c>
      <c r="Y1730" s="30">
        <v>23.129014999999999</v>
      </c>
      <c r="Z1730" s="14">
        <v>279.04818</v>
      </c>
      <c r="AA1730" s="13">
        <v>23.129014999999999</v>
      </c>
      <c r="AB1730" s="13">
        <v>23.129014999999999</v>
      </c>
      <c r="AC1730" s="42">
        <f t="shared" si="109"/>
        <v>46.258029999999998</v>
      </c>
      <c r="AD1730" s="42">
        <f t="shared" si="110"/>
        <v>0</v>
      </c>
      <c r="AE1730" s="42">
        <f t="shared" si="111"/>
        <v>0</v>
      </c>
      <c r="AF1730" s="42">
        <f t="shared" si="112"/>
        <v>0</v>
      </c>
    </row>
    <row r="1731" spans="1:32" hidden="1" x14ac:dyDescent="0.15">
      <c r="A1731" s="12" t="s">
        <v>4399</v>
      </c>
      <c r="B1731" s="12">
        <v>57</v>
      </c>
      <c r="C1731" s="12" t="s">
        <v>647</v>
      </c>
      <c r="D1731" s="12" t="s">
        <v>6</v>
      </c>
      <c r="E1731" s="12" t="s">
        <v>6</v>
      </c>
      <c r="F1731" s="12" t="s">
        <v>352</v>
      </c>
      <c r="G1731" s="12" t="s">
        <v>4400</v>
      </c>
      <c r="H1731" s="12" t="s">
        <v>404</v>
      </c>
      <c r="I1731" s="12" t="s">
        <v>404</v>
      </c>
      <c r="J1731" s="12" t="s">
        <v>4401</v>
      </c>
      <c r="K1731" s="12" t="s">
        <v>121</v>
      </c>
      <c r="L1731" s="12" t="s">
        <v>478</v>
      </c>
      <c r="M1731" s="12" t="s">
        <v>376</v>
      </c>
      <c r="N1731" s="13">
        <v>14.662694999999999</v>
      </c>
      <c r="O1731" s="13">
        <v>14.662694999999999</v>
      </c>
      <c r="P1731" s="13">
        <v>14.662694999999999</v>
      </c>
      <c r="Q1731" s="13">
        <v>14.662694999999999</v>
      </c>
      <c r="R1731" s="13">
        <v>14.662694999999999</v>
      </c>
      <c r="S1731" s="13">
        <v>14.662694999999999</v>
      </c>
      <c r="T1731" s="13">
        <v>14.662694999999999</v>
      </c>
      <c r="U1731" s="13">
        <v>14.662694999999999</v>
      </c>
      <c r="V1731" s="13">
        <v>14.662694999999999</v>
      </c>
      <c r="W1731" s="13">
        <v>14.662694999999999</v>
      </c>
      <c r="X1731" s="13">
        <v>14.662694999999999</v>
      </c>
      <c r="Y1731" s="30">
        <v>14.662694999999999</v>
      </c>
      <c r="Z1731" s="14">
        <v>175.95233999999999</v>
      </c>
      <c r="AA1731" s="13">
        <v>14.662694999999999</v>
      </c>
      <c r="AB1731" s="13">
        <v>14.662694999999999</v>
      </c>
      <c r="AC1731" s="42">
        <f t="shared" si="109"/>
        <v>29.325389999999999</v>
      </c>
      <c r="AD1731" s="42">
        <f t="shared" si="110"/>
        <v>0</v>
      </c>
      <c r="AE1731" s="42">
        <f t="shared" si="111"/>
        <v>0</v>
      </c>
      <c r="AF1731" s="42">
        <f t="shared" si="112"/>
        <v>0</v>
      </c>
    </row>
    <row r="1732" spans="1:32" hidden="1" x14ac:dyDescent="0.15">
      <c r="A1732" s="12" t="s">
        <v>4402</v>
      </c>
      <c r="B1732" s="12">
        <v>57</v>
      </c>
      <c r="C1732" s="12" t="s">
        <v>647</v>
      </c>
      <c r="D1732" s="12" t="s">
        <v>6</v>
      </c>
      <c r="E1732" s="12" t="s">
        <v>6</v>
      </c>
      <c r="F1732" s="12" t="s">
        <v>352</v>
      </c>
      <c r="G1732" s="12" t="s">
        <v>4403</v>
      </c>
      <c r="H1732" s="12" t="s">
        <v>404</v>
      </c>
      <c r="I1732" s="12" t="s">
        <v>404</v>
      </c>
      <c r="J1732" s="12" t="s">
        <v>4404</v>
      </c>
      <c r="K1732" s="12" t="s">
        <v>121</v>
      </c>
      <c r="L1732" s="12" t="s">
        <v>478</v>
      </c>
      <c r="M1732" s="12" t="s">
        <v>376</v>
      </c>
      <c r="N1732" s="13">
        <v>13.179095</v>
      </c>
      <c r="O1732" s="13">
        <v>13.179095</v>
      </c>
      <c r="P1732" s="13">
        <v>13.179095</v>
      </c>
      <c r="Q1732" s="13">
        <v>13.179095</v>
      </c>
      <c r="R1732" s="13">
        <v>13.179095</v>
      </c>
      <c r="S1732" s="13">
        <v>13.179095</v>
      </c>
      <c r="T1732" s="13">
        <v>13.179095</v>
      </c>
      <c r="U1732" s="13">
        <v>13.179095</v>
      </c>
      <c r="V1732" s="13">
        <v>13.179095</v>
      </c>
      <c r="W1732" s="13">
        <v>13.179095</v>
      </c>
      <c r="X1732" s="13">
        <v>13.179095</v>
      </c>
      <c r="Y1732" s="30">
        <v>13.179095</v>
      </c>
      <c r="Z1732" s="14">
        <v>158.14913999999999</v>
      </c>
      <c r="AA1732" s="13">
        <v>13.179095</v>
      </c>
      <c r="AB1732" s="13">
        <v>13.179095</v>
      </c>
      <c r="AC1732" s="42">
        <f t="shared" si="109"/>
        <v>26.35819</v>
      </c>
      <c r="AD1732" s="42">
        <f t="shared" si="110"/>
        <v>0</v>
      </c>
      <c r="AE1732" s="42">
        <f t="shared" si="111"/>
        <v>0</v>
      </c>
      <c r="AF1732" s="42">
        <f t="shared" si="112"/>
        <v>0</v>
      </c>
    </row>
    <row r="1733" spans="1:32" hidden="1" x14ac:dyDescent="0.15">
      <c r="A1733" s="12" t="s">
        <v>4405</v>
      </c>
      <c r="B1733" s="12">
        <v>57</v>
      </c>
      <c r="C1733" s="12" t="s">
        <v>647</v>
      </c>
      <c r="D1733" s="12" t="s">
        <v>6</v>
      </c>
      <c r="E1733" s="12" t="s">
        <v>6</v>
      </c>
      <c r="F1733" s="12" t="s">
        <v>352</v>
      </c>
      <c r="G1733" s="12" t="s">
        <v>4406</v>
      </c>
      <c r="H1733" s="12" t="s">
        <v>404</v>
      </c>
      <c r="I1733" s="12" t="s">
        <v>404</v>
      </c>
      <c r="J1733" s="12" t="s">
        <v>4407</v>
      </c>
      <c r="K1733" s="12" t="s">
        <v>121</v>
      </c>
      <c r="L1733" s="12" t="s">
        <v>478</v>
      </c>
      <c r="M1733" s="12" t="s">
        <v>376</v>
      </c>
      <c r="N1733" s="13">
        <v>13.179095</v>
      </c>
      <c r="O1733" s="13">
        <v>13.179095</v>
      </c>
      <c r="P1733" s="13">
        <v>13.179095</v>
      </c>
      <c r="Q1733" s="13">
        <v>13.179095</v>
      </c>
      <c r="R1733" s="13">
        <v>13.179095</v>
      </c>
      <c r="S1733" s="13">
        <v>13.179095</v>
      </c>
      <c r="T1733" s="13">
        <v>13.179095</v>
      </c>
      <c r="U1733" s="13">
        <v>13.179095</v>
      </c>
      <c r="V1733" s="13">
        <v>13.179095</v>
      </c>
      <c r="W1733" s="13">
        <v>13.179095</v>
      </c>
      <c r="X1733" s="13">
        <v>13.179095</v>
      </c>
      <c r="Y1733" s="30">
        <v>13.179095</v>
      </c>
      <c r="Z1733" s="14">
        <v>158.14913999999999</v>
      </c>
      <c r="AA1733" s="13">
        <v>13.179095</v>
      </c>
      <c r="AB1733" s="13">
        <v>13.179095</v>
      </c>
      <c r="AC1733" s="42">
        <f t="shared" si="109"/>
        <v>26.35819</v>
      </c>
      <c r="AD1733" s="42">
        <f t="shared" si="110"/>
        <v>0</v>
      </c>
      <c r="AE1733" s="42">
        <f t="shared" si="111"/>
        <v>0</v>
      </c>
      <c r="AF1733" s="42">
        <f t="shared" si="112"/>
        <v>0</v>
      </c>
    </row>
    <row r="1734" spans="1:32" hidden="1" x14ac:dyDescent="0.15">
      <c r="A1734" s="12" t="s">
        <v>4408</v>
      </c>
      <c r="B1734" s="12">
        <v>57</v>
      </c>
      <c r="C1734" s="12" t="s">
        <v>647</v>
      </c>
      <c r="D1734" s="12" t="s">
        <v>6</v>
      </c>
      <c r="E1734" s="12" t="s">
        <v>6</v>
      </c>
      <c r="F1734" s="12" t="s">
        <v>352</v>
      </c>
      <c r="G1734" s="12" t="s">
        <v>4409</v>
      </c>
      <c r="H1734" s="12" t="s">
        <v>404</v>
      </c>
      <c r="I1734" s="12" t="s">
        <v>404</v>
      </c>
      <c r="J1734" s="12" t="s">
        <v>4410</v>
      </c>
      <c r="K1734" s="12" t="s">
        <v>121</v>
      </c>
      <c r="L1734" s="12" t="s">
        <v>478</v>
      </c>
      <c r="M1734" s="12" t="s">
        <v>376</v>
      </c>
      <c r="N1734" s="13">
        <v>19.154095000000002</v>
      </c>
      <c r="O1734" s="13">
        <v>19.154095000000002</v>
      </c>
      <c r="P1734" s="13">
        <v>19.154095000000002</v>
      </c>
      <c r="Q1734" s="13">
        <v>19.154095000000002</v>
      </c>
      <c r="R1734" s="13">
        <v>19.154095000000002</v>
      </c>
      <c r="S1734" s="13">
        <v>19.154095000000002</v>
      </c>
      <c r="T1734" s="13">
        <v>23.816721000000001</v>
      </c>
      <c r="U1734" s="13">
        <v>19.348344999999998</v>
      </c>
      <c r="V1734" s="13">
        <v>19.348344999999998</v>
      </c>
      <c r="W1734" s="13">
        <v>31.196345000000001</v>
      </c>
      <c r="X1734" s="13">
        <v>21.317945000000002</v>
      </c>
      <c r="Y1734" s="30">
        <v>21.317945000000002</v>
      </c>
      <c r="Z1734" s="14">
        <v>251.270216</v>
      </c>
      <c r="AA1734" s="13">
        <v>21.317945000000002</v>
      </c>
      <c r="AB1734" s="13">
        <v>21.317945000000002</v>
      </c>
      <c r="AC1734" s="42">
        <f t="shared" si="109"/>
        <v>42.635890000000003</v>
      </c>
      <c r="AD1734" s="42">
        <f t="shared" si="110"/>
        <v>2.1638500000000001</v>
      </c>
      <c r="AE1734" s="42">
        <f t="shared" si="111"/>
        <v>2.1638500000000001</v>
      </c>
      <c r="AF1734" s="42">
        <f t="shared" si="112"/>
        <v>4.3277000000000001</v>
      </c>
    </row>
    <row r="1735" spans="1:32" hidden="1" x14ac:dyDescent="0.15">
      <c r="A1735" s="12" t="s">
        <v>4411</v>
      </c>
      <c r="B1735" s="12">
        <v>57</v>
      </c>
      <c r="C1735" s="12" t="s">
        <v>647</v>
      </c>
      <c r="D1735" s="12" t="s">
        <v>6</v>
      </c>
      <c r="E1735" s="12" t="s">
        <v>6</v>
      </c>
      <c r="F1735" s="12" t="s">
        <v>352</v>
      </c>
      <c r="G1735" s="12" t="s">
        <v>4412</v>
      </c>
      <c r="H1735" s="12" t="s">
        <v>404</v>
      </c>
      <c r="I1735" s="12" t="s">
        <v>404</v>
      </c>
      <c r="J1735" s="12" t="s">
        <v>4413</v>
      </c>
      <c r="K1735" s="12" t="s">
        <v>121</v>
      </c>
      <c r="L1735" s="12" t="s">
        <v>478</v>
      </c>
      <c r="M1735" s="12" t="s">
        <v>376</v>
      </c>
      <c r="N1735" s="13">
        <v>27.315384999999999</v>
      </c>
      <c r="O1735" s="13">
        <v>27.315384999999999</v>
      </c>
      <c r="P1735" s="13">
        <v>27.315384999999999</v>
      </c>
      <c r="Q1735" s="13">
        <v>27.315384999999999</v>
      </c>
      <c r="R1735" s="13">
        <v>27.315384999999999</v>
      </c>
      <c r="S1735" s="13">
        <v>27.315384999999999</v>
      </c>
      <c r="T1735" s="13">
        <v>27.315384999999999</v>
      </c>
      <c r="U1735" s="13">
        <v>27.315384999999999</v>
      </c>
      <c r="V1735" s="13">
        <v>27.315384999999999</v>
      </c>
      <c r="W1735" s="13">
        <v>27.315384999999999</v>
      </c>
      <c r="X1735" s="13">
        <v>27.315384999999999</v>
      </c>
      <c r="Y1735" s="30">
        <v>27.315384999999999</v>
      </c>
      <c r="Z1735" s="14">
        <v>327.78462000000002</v>
      </c>
      <c r="AA1735" s="13">
        <v>27.315384999999999</v>
      </c>
      <c r="AB1735" s="13">
        <v>27.315384999999999</v>
      </c>
      <c r="AC1735" s="42">
        <f t="shared" si="109"/>
        <v>54.630769999999998</v>
      </c>
      <c r="AD1735" s="42">
        <f t="shared" si="110"/>
        <v>0</v>
      </c>
      <c r="AE1735" s="42">
        <f t="shared" si="111"/>
        <v>0</v>
      </c>
      <c r="AF1735" s="42">
        <f t="shared" si="112"/>
        <v>0</v>
      </c>
    </row>
    <row r="1736" spans="1:32" hidden="1" x14ac:dyDescent="0.15">
      <c r="A1736" s="12" t="s">
        <v>4414</v>
      </c>
      <c r="B1736" s="12">
        <v>57</v>
      </c>
      <c r="C1736" s="12" t="s">
        <v>647</v>
      </c>
      <c r="D1736" s="12" t="s">
        <v>6</v>
      </c>
      <c r="E1736" s="12" t="s">
        <v>6</v>
      </c>
      <c r="F1736" s="12" t="s">
        <v>352</v>
      </c>
      <c r="G1736" s="12" t="s">
        <v>4415</v>
      </c>
      <c r="H1736" s="12" t="s">
        <v>404</v>
      </c>
      <c r="I1736" s="12" t="s">
        <v>404</v>
      </c>
      <c r="J1736" s="12" t="s">
        <v>4416</v>
      </c>
      <c r="K1736" s="12" t="s">
        <v>121</v>
      </c>
      <c r="L1736" s="12" t="s">
        <v>478</v>
      </c>
      <c r="M1736" s="12" t="s">
        <v>376</v>
      </c>
      <c r="N1736" s="13">
        <v>26.241344999999999</v>
      </c>
      <c r="O1736" s="13">
        <v>26.241344999999999</v>
      </c>
      <c r="P1736" s="13">
        <v>26.241344999999999</v>
      </c>
      <c r="Q1736" s="13">
        <v>26.241344999999999</v>
      </c>
      <c r="R1736" s="13">
        <v>26.241344999999999</v>
      </c>
      <c r="S1736" s="13">
        <v>26.241344999999999</v>
      </c>
      <c r="T1736" s="13">
        <v>26.241344999999999</v>
      </c>
      <c r="U1736" s="13">
        <v>26.241344999999999</v>
      </c>
      <c r="V1736" s="13">
        <v>26.241344999999999</v>
      </c>
      <c r="W1736" s="13">
        <v>26.241344999999999</v>
      </c>
      <c r="X1736" s="13">
        <v>26.241344999999999</v>
      </c>
      <c r="Y1736" s="30">
        <v>26.241344999999999</v>
      </c>
      <c r="Z1736" s="14">
        <v>314.89614</v>
      </c>
      <c r="AA1736" s="13">
        <v>26.241344999999999</v>
      </c>
      <c r="AB1736" s="13">
        <v>26.241344999999999</v>
      </c>
      <c r="AC1736" s="42">
        <f t="shared" si="109"/>
        <v>52.482689999999998</v>
      </c>
      <c r="AD1736" s="42">
        <f t="shared" si="110"/>
        <v>0</v>
      </c>
      <c r="AE1736" s="42">
        <f t="shared" si="111"/>
        <v>0</v>
      </c>
      <c r="AF1736" s="42">
        <f t="shared" si="112"/>
        <v>0</v>
      </c>
    </row>
    <row r="1737" spans="1:32" hidden="1" x14ac:dyDescent="0.15">
      <c r="A1737" s="12" t="s">
        <v>4417</v>
      </c>
      <c r="B1737" s="12">
        <v>57</v>
      </c>
      <c r="C1737" s="12" t="s">
        <v>647</v>
      </c>
      <c r="D1737" s="12" t="s">
        <v>6</v>
      </c>
      <c r="E1737" s="12" t="s">
        <v>6</v>
      </c>
      <c r="F1737" s="12" t="s">
        <v>352</v>
      </c>
      <c r="G1737" s="12" t="s">
        <v>4418</v>
      </c>
      <c r="H1737" s="12" t="s">
        <v>404</v>
      </c>
      <c r="I1737" s="12" t="s">
        <v>404</v>
      </c>
      <c r="J1737" s="12" t="s">
        <v>4419</v>
      </c>
      <c r="K1737" s="12" t="s">
        <v>121</v>
      </c>
      <c r="L1737" s="12" t="s">
        <v>478</v>
      </c>
      <c r="M1737" s="12" t="s">
        <v>376</v>
      </c>
      <c r="N1737" s="13">
        <v>31.382484999999999</v>
      </c>
      <c r="O1737" s="13">
        <v>31.382484999999999</v>
      </c>
      <c r="P1737" s="13">
        <v>31.382484999999999</v>
      </c>
      <c r="Q1737" s="13">
        <v>31.382484999999999</v>
      </c>
      <c r="R1737" s="13">
        <v>31.382484999999999</v>
      </c>
      <c r="S1737" s="13">
        <v>31.382484999999999</v>
      </c>
      <c r="T1737" s="13">
        <v>31.382484999999999</v>
      </c>
      <c r="U1737" s="13">
        <v>31.382484999999999</v>
      </c>
      <c r="V1737" s="13">
        <v>31.382484999999999</v>
      </c>
      <c r="W1737" s="13">
        <v>31.382484999999999</v>
      </c>
      <c r="X1737" s="13">
        <v>31.382484999999999</v>
      </c>
      <c r="Y1737" s="30">
        <v>31.382484999999999</v>
      </c>
      <c r="Z1737" s="14">
        <v>376.58981999999997</v>
      </c>
      <c r="AA1737" s="13">
        <v>31.382484999999999</v>
      </c>
      <c r="AB1737" s="13">
        <v>31.382484999999999</v>
      </c>
      <c r="AC1737" s="42">
        <f t="shared" si="109"/>
        <v>62.764969999999998</v>
      </c>
      <c r="AD1737" s="42">
        <f t="shared" si="110"/>
        <v>0</v>
      </c>
      <c r="AE1737" s="42">
        <f t="shared" si="111"/>
        <v>0</v>
      </c>
      <c r="AF1737" s="42">
        <f t="shared" si="112"/>
        <v>0</v>
      </c>
    </row>
    <row r="1738" spans="1:32" hidden="1" x14ac:dyDescent="0.15">
      <c r="A1738" s="12" t="s">
        <v>4420</v>
      </c>
      <c r="B1738" s="12">
        <v>57</v>
      </c>
      <c r="C1738" s="12" t="s">
        <v>647</v>
      </c>
      <c r="D1738" s="12" t="s">
        <v>6</v>
      </c>
      <c r="E1738" s="12" t="s">
        <v>6</v>
      </c>
      <c r="F1738" s="12" t="s">
        <v>352</v>
      </c>
      <c r="G1738" s="12" t="s">
        <v>4421</v>
      </c>
      <c r="H1738" s="12" t="s">
        <v>404</v>
      </c>
      <c r="I1738" s="12" t="s">
        <v>404</v>
      </c>
      <c r="J1738" s="12" t="s">
        <v>4422</v>
      </c>
      <c r="K1738" s="12" t="s">
        <v>121</v>
      </c>
      <c r="L1738" s="12" t="s">
        <v>478</v>
      </c>
      <c r="M1738" s="12" t="s">
        <v>376</v>
      </c>
      <c r="N1738" s="13">
        <v>33.714844999999997</v>
      </c>
      <c r="O1738" s="13">
        <v>33.714844999999997</v>
      </c>
      <c r="P1738" s="13">
        <v>31.312345000000001</v>
      </c>
      <c r="Q1738" s="13">
        <v>32.513595000000002</v>
      </c>
      <c r="R1738" s="13">
        <v>32.513595000000002</v>
      </c>
      <c r="S1738" s="13">
        <v>32.513595000000002</v>
      </c>
      <c r="T1738" s="13">
        <v>32.513595000000002</v>
      </c>
      <c r="U1738" s="13">
        <v>32.513595000000002</v>
      </c>
      <c r="V1738" s="13">
        <v>32.513595000000002</v>
      </c>
      <c r="W1738" s="13">
        <v>32.513595000000002</v>
      </c>
      <c r="X1738" s="13">
        <v>32.513595000000002</v>
      </c>
      <c r="Y1738" s="30">
        <v>32.513595000000002</v>
      </c>
      <c r="Z1738" s="14">
        <v>391.36439000000001</v>
      </c>
      <c r="AA1738" s="13">
        <v>31.312345000000001</v>
      </c>
      <c r="AB1738" s="13">
        <v>31.312345000000001</v>
      </c>
      <c r="AC1738" s="42">
        <f t="shared" si="109"/>
        <v>62.624690000000001</v>
      </c>
      <c r="AD1738" s="42">
        <f t="shared" si="110"/>
        <v>-2.4024999999999963</v>
      </c>
      <c r="AE1738" s="42">
        <f t="shared" si="111"/>
        <v>-2.4024999999999963</v>
      </c>
      <c r="AF1738" s="42">
        <f t="shared" si="112"/>
        <v>-4.8049999999999926</v>
      </c>
    </row>
    <row r="1739" spans="1:32" hidden="1" x14ac:dyDescent="0.15">
      <c r="A1739" s="12" t="s">
        <v>4423</v>
      </c>
      <c r="B1739" s="12">
        <v>57</v>
      </c>
      <c r="C1739" s="12" t="s">
        <v>647</v>
      </c>
      <c r="D1739" s="12" t="s">
        <v>6</v>
      </c>
      <c r="E1739" s="12" t="s">
        <v>6</v>
      </c>
      <c r="F1739" s="12" t="s">
        <v>352</v>
      </c>
      <c r="G1739" s="12" t="s">
        <v>4424</v>
      </c>
      <c r="H1739" s="12" t="s">
        <v>404</v>
      </c>
      <c r="I1739" s="12" t="s">
        <v>404</v>
      </c>
      <c r="J1739" s="12" t="s">
        <v>4425</v>
      </c>
      <c r="K1739" s="12" t="s">
        <v>121</v>
      </c>
      <c r="L1739" s="12" t="s">
        <v>478</v>
      </c>
      <c r="M1739" s="12" t="s">
        <v>376</v>
      </c>
      <c r="N1739" s="13">
        <v>1.1970000000000001</v>
      </c>
      <c r="O1739" s="13">
        <v>1.1970000000000001</v>
      </c>
      <c r="P1739" s="13">
        <v>1.1970000000000001</v>
      </c>
      <c r="Q1739" s="13">
        <v>1.1970000000000001</v>
      </c>
      <c r="R1739" s="13">
        <v>1.1970000000000001</v>
      </c>
      <c r="S1739" s="13">
        <v>1.1970000000000001</v>
      </c>
      <c r="T1739" s="13">
        <v>1.1970000000000001</v>
      </c>
      <c r="U1739" s="13">
        <v>1.1970000000000001</v>
      </c>
      <c r="V1739" s="13">
        <v>1.1970000000000001</v>
      </c>
      <c r="W1739" s="13">
        <v>1.1970000000000001</v>
      </c>
      <c r="X1739" s="13">
        <v>1.1970000000000001</v>
      </c>
      <c r="Y1739" s="30">
        <v>1.1970000000000001</v>
      </c>
      <c r="Z1739" s="14">
        <v>14.364000000000001</v>
      </c>
      <c r="AA1739" s="13">
        <v>1.1970000000000001</v>
      </c>
      <c r="AB1739" s="13">
        <v>1.1970000000000001</v>
      </c>
      <c r="AC1739" s="42">
        <f t="shared" si="109"/>
        <v>2.3940000000000001</v>
      </c>
      <c r="AD1739" s="42">
        <f t="shared" si="110"/>
        <v>0</v>
      </c>
      <c r="AE1739" s="42">
        <f t="shared" si="111"/>
        <v>0</v>
      </c>
      <c r="AF1739" s="42">
        <f t="shared" si="112"/>
        <v>0</v>
      </c>
    </row>
    <row r="1740" spans="1:32" hidden="1" x14ac:dyDescent="0.15">
      <c r="A1740" s="12" t="s">
        <v>4426</v>
      </c>
      <c r="B1740" s="12">
        <v>57</v>
      </c>
      <c r="C1740" s="12" t="s">
        <v>647</v>
      </c>
      <c r="D1740" s="12" t="s">
        <v>6</v>
      </c>
      <c r="E1740" s="12" t="s">
        <v>6</v>
      </c>
      <c r="F1740" s="12" t="s">
        <v>352</v>
      </c>
      <c r="G1740" s="12" t="s">
        <v>4427</v>
      </c>
      <c r="H1740" s="12" t="s">
        <v>404</v>
      </c>
      <c r="I1740" s="12" t="s">
        <v>404</v>
      </c>
      <c r="J1740" s="12" t="s">
        <v>4428</v>
      </c>
      <c r="K1740" s="12" t="s">
        <v>143</v>
      </c>
      <c r="L1740" s="12" t="s">
        <v>1146</v>
      </c>
      <c r="M1740" s="12" t="s">
        <v>376</v>
      </c>
      <c r="N1740" s="13">
        <v>12.6</v>
      </c>
      <c r="O1740" s="13">
        <v>12.6</v>
      </c>
      <c r="P1740" s="13">
        <v>12.6</v>
      </c>
      <c r="Q1740" s="13">
        <v>9.6341079999999994</v>
      </c>
      <c r="R1740" s="13">
        <v>11.015914</v>
      </c>
      <c r="S1740" s="13">
        <v>11.015914</v>
      </c>
      <c r="T1740" s="13">
        <v>11.015914</v>
      </c>
      <c r="U1740" s="13">
        <v>11.015914</v>
      </c>
      <c r="V1740" s="13">
        <v>11.015914</v>
      </c>
      <c r="W1740" s="13">
        <v>11.015914</v>
      </c>
      <c r="X1740" s="13">
        <v>11.015914</v>
      </c>
      <c r="Y1740" s="30">
        <v>11.015914</v>
      </c>
      <c r="Z1740" s="14">
        <v>135.56142</v>
      </c>
      <c r="AA1740" s="13">
        <v>11.015914</v>
      </c>
      <c r="AB1740" s="13">
        <v>11.015914</v>
      </c>
      <c r="AC1740" s="42">
        <f t="shared" si="109"/>
        <v>22.031828000000001</v>
      </c>
      <c r="AD1740" s="42">
        <f t="shared" si="110"/>
        <v>-1.5840859999999992</v>
      </c>
      <c r="AE1740" s="42">
        <f t="shared" si="111"/>
        <v>-1.5840859999999992</v>
      </c>
      <c r="AF1740" s="42">
        <f t="shared" si="112"/>
        <v>-3.1681719999999984</v>
      </c>
    </row>
    <row r="1741" spans="1:32" hidden="1" x14ac:dyDescent="0.15">
      <c r="A1741" s="12" t="s">
        <v>4429</v>
      </c>
      <c r="B1741" s="12">
        <v>57</v>
      </c>
      <c r="C1741" s="12" t="s">
        <v>647</v>
      </c>
      <c r="D1741" s="12" t="s">
        <v>6</v>
      </c>
      <c r="E1741" s="12" t="s">
        <v>6</v>
      </c>
      <c r="F1741" s="12" t="s">
        <v>352</v>
      </c>
      <c r="G1741" s="12" t="s">
        <v>4430</v>
      </c>
      <c r="H1741" s="12" t="s">
        <v>404</v>
      </c>
      <c r="I1741" s="12" t="s">
        <v>404</v>
      </c>
      <c r="J1741" s="12" t="s">
        <v>1603</v>
      </c>
      <c r="K1741" s="12" t="s">
        <v>1603</v>
      </c>
      <c r="L1741" s="12" t="s">
        <v>403</v>
      </c>
      <c r="M1741" s="12" t="s">
        <v>358</v>
      </c>
      <c r="N1741" s="13">
        <v>1.746</v>
      </c>
      <c r="O1741" s="13">
        <v>1.746</v>
      </c>
      <c r="P1741" s="13">
        <v>1.746</v>
      </c>
      <c r="Q1741" s="13">
        <v>1.2804</v>
      </c>
      <c r="R1741" s="13">
        <v>0.873</v>
      </c>
      <c r="S1741" s="13">
        <v>0.873</v>
      </c>
      <c r="T1741" s="13">
        <v>0.873</v>
      </c>
      <c r="U1741" s="13">
        <v>0.873</v>
      </c>
      <c r="V1741" s="13">
        <v>0.873</v>
      </c>
      <c r="W1741" s="13">
        <v>0.873</v>
      </c>
      <c r="X1741" s="13">
        <v>0.873</v>
      </c>
      <c r="Y1741" s="30">
        <v>0.873</v>
      </c>
      <c r="Z1741" s="14">
        <v>13.5024</v>
      </c>
      <c r="AA1741" s="13">
        <v>0.873</v>
      </c>
      <c r="AB1741" s="13">
        <v>0.873</v>
      </c>
      <c r="AC1741" s="42">
        <f t="shared" si="109"/>
        <v>1.746</v>
      </c>
      <c r="AD1741" s="42">
        <f t="shared" si="110"/>
        <v>-0.873</v>
      </c>
      <c r="AE1741" s="42">
        <f t="shared" si="111"/>
        <v>-0.873</v>
      </c>
      <c r="AF1741" s="42">
        <f t="shared" si="112"/>
        <v>-1.746</v>
      </c>
    </row>
    <row r="1742" spans="1:32" hidden="1" x14ac:dyDescent="0.15">
      <c r="A1742" s="12" t="s">
        <v>4431</v>
      </c>
      <c r="B1742" s="12">
        <v>57</v>
      </c>
      <c r="C1742" s="12" t="s">
        <v>647</v>
      </c>
      <c r="D1742" s="12" t="s">
        <v>6</v>
      </c>
      <c r="E1742" s="12" t="s">
        <v>6</v>
      </c>
      <c r="F1742" s="12" t="s">
        <v>352</v>
      </c>
      <c r="G1742" s="12" t="s">
        <v>4432</v>
      </c>
      <c r="H1742" s="12" t="s">
        <v>404</v>
      </c>
      <c r="I1742" s="12" t="s">
        <v>404</v>
      </c>
      <c r="J1742" s="12" t="s">
        <v>4433</v>
      </c>
      <c r="K1742" s="12" t="s">
        <v>143</v>
      </c>
      <c r="L1742" s="12" t="s">
        <v>1146</v>
      </c>
      <c r="M1742" s="12" t="s">
        <v>376</v>
      </c>
      <c r="N1742" s="13">
        <v>5.76</v>
      </c>
      <c r="O1742" s="13">
        <v>5.76</v>
      </c>
      <c r="P1742" s="13">
        <v>5.76</v>
      </c>
      <c r="Q1742" s="13">
        <v>5.76</v>
      </c>
      <c r="R1742" s="13">
        <v>5.76</v>
      </c>
      <c r="S1742" s="13">
        <v>5.76</v>
      </c>
      <c r="T1742" s="13">
        <v>5.76</v>
      </c>
      <c r="U1742" s="13">
        <v>5.76</v>
      </c>
      <c r="V1742" s="13">
        <v>5.76</v>
      </c>
      <c r="W1742" s="13">
        <v>5.76</v>
      </c>
      <c r="X1742" s="13">
        <v>5.76</v>
      </c>
      <c r="Y1742" s="30">
        <v>5.76</v>
      </c>
      <c r="Z1742" s="14">
        <v>69.12</v>
      </c>
      <c r="AA1742" s="13">
        <v>5.76</v>
      </c>
      <c r="AB1742" s="13">
        <v>5.76</v>
      </c>
      <c r="AC1742" s="42">
        <f t="shared" si="109"/>
        <v>11.52</v>
      </c>
      <c r="AD1742" s="42">
        <f t="shared" si="110"/>
        <v>0</v>
      </c>
      <c r="AE1742" s="42">
        <f t="shared" si="111"/>
        <v>0</v>
      </c>
      <c r="AF1742" s="42">
        <f t="shared" si="112"/>
        <v>0</v>
      </c>
    </row>
    <row r="1743" spans="1:32" hidden="1" x14ac:dyDescent="0.15">
      <c r="A1743" s="12" t="s">
        <v>4434</v>
      </c>
      <c r="B1743" s="12">
        <v>57</v>
      </c>
      <c r="C1743" s="12" t="s">
        <v>647</v>
      </c>
      <c r="D1743" s="12" t="s">
        <v>6</v>
      </c>
      <c r="E1743" s="12" t="s">
        <v>6</v>
      </c>
      <c r="F1743" s="12" t="s">
        <v>352</v>
      </c>
      <c r="G1743" s="12" t="s">
        <v>4432</v>
      </c>
      <c r="H1743" s="12" t="s">
        <v>404</v>
      </c>
      <c r="I1743" s="12" t="s">
        <v>404</v>
      </c>
      <c r="J1743" s="12" t="s">
        <v>4435</v>
      </c>
      <c r="K1743" s="12" t="s">
        <v>143</v>
      </c>
      <c r="L1743" s="12" t="s">
        <v>1146</v>
      </c>
      <c r="M1743" s="12" t="s">
        <v>376</v>
      </c>
      <c r="N1743" s="13">
        <v>5.76</v>
      </c>
      <c r="O1743" s="13">
        <v>-2.6880000000000002</v>
      </c>
      <c r="P1743" s="13">
        <v>0</v>
      </c>
      <c r="Q1743" s="13">
        <v>0</v>
      </c>
      <c r="R1743" s="13">
        <v>0</v>
      </c>
      <c r="S1743" s="13">
        <v>0</v>
      </c>
      <c r="T1743" s="13">
        <v>0</v>
      </c>
      <c r="U1743" s="13">
        <v>0</v>
      </c>
      <c r="V1743" s="13">
        <v>0</v>
      </c>
      <c r="W1743" s="13">
        <v>0</v>
      </c>
      <c r="X1743" s="13">
        <v>0</v>
      </c>
      <c r="Y1743" s="30">
        <v>0</v>
      </c>
      <c r="Z1743" s="14">
        <v>3.0720000000000001</v>
      </c>
      <c r="AA1743" s="13">
        <v>0</v>
      </c>
      <c r="AB1743" s="13">
        <v>0</v>
      </c>
      <c r="AC1743" s="42">
        <f t="shared" si="109"/>
        <v>0</v>
      </c>
      <c r="AD1743" s="42">
        <f t="shared" si="110"/>
        <v>-5.76</v>
      </c>
      <c r="AE1743" s="42">
        <f t="shared" si="111"/>
        <v>2.6880000000000002</v>
      </c>
      <c r="AF1743" s="42">
        <f t="shared" si="112"/>
        <v>-3.0719999999999996</v>
      </c>
    </row>
    <row r="1744" spans="1:32" hidden="1" x14ac:dyDescent="0.15">
      <c r="A1744" s="12" t="s">
        <v>4436</v>
      </c>
      <c r="B1744" s="12">
        <v>57</v>
      </c>
      <c r="C1744" s="12" t="s">
        <v>647</v>
      </c>
      <c r="D1744" s="12" t="s">
        <v>6</v>
      </c>
      <c r="E1744" s="12" t="s">
        <v>6</v>
      </c>
      <c r="F1744" s="12" t="s">
        <v>352</v>
      </c>
      <c r="G1744" s="12" t="s">
        <v>4432</v>
      </c>
      <c r="H1744" s="12" t="s">
        <v>404</v>
      </c>
      <c r="I1744" s="12" t="s">
        <v>404</v>
      </c>
      <c r="J1744" s="12" t="s">
        <v>4437</v>
      </c>
      <c r="K1744" s="12" t="s">
        <v>143</v>
      </c>
      <c r="L1744" s="12" t="s">
        <v>1146</v>
      </c>
      <c r="M1744" s="12" t="s">
        <v>376</v>
      </c>
      <c r="N1744" s="13">
        <v>8.4481819999999992</v>
      </c>
      <c r="O1744" s="13">
        <v>8.4481819999999992</v>
      </c>
      <c r="P1744" s="13">
        <v>21.481503</v>
      </c>
      <c r="Q1744" s="13">
        <v>12.986731000000001</v>
      </c>
      <c r="R1744" s="13">
        <v>12.986731000000001</v>
      </c>
      <c r="S1744" s="13">
        <v>12.986731000000001</v>
      </c>
      <c r="T1744" s="13">
        <v>12.986731000000001</v>
      </c>
      <c r="U1744" s="13">
        <v>12.986731000000001</v>
      </c>
      <c r="V1744" s="13">
        <v>12.986731000000001</v>
      </c>
      <c r="W1744" s="13">
        <v>12.986731000000001</v>
      </c>
      <c r="X1744" s="13">
        <v>12.986731000000001</v>
      </c>
      <c r="Y1744" s="30">
        <v>12.986731000000001</v>
      </c>
      <c r="Z1744" s="14">
        <v>155.25844599999999</v>
      </c>
      <c r="AA1744" s="13">
        <v>12.986731000000001</v>
      </c>
      <c r="AB1744" s="13">
        <v>12.986731000000001</v>
      </c>
      <c r="AC1744" s="42">
        <f t="shared" si="109"/>
        <v>25.973462000000001</v>
      </c>
      <c r="AD1744" s="42">
        <f t="shared" si="110"/>
        <v>4.5385490000000015</v>
      </c>
      <c r="AE1744" s="42">
        <f t="shared" si="111"/>
        <v>4.5385490000000015</v>
      </c>
      <c r="AF1744" s="42">
        <f t="shared" si="112"/>
        <v>9.077098000000003</v>
      </c>
    </row>
    <row r="1745" spans="1:32" hidden="1" x14ac:dyDescent="0.15">
      <c r="A1745" s="12" t="s">
        <v>4438</v>
      </c>
      <c r="B1745" s="12">
        <v>57</v>
      </c>
      <c r="C1745" s="12" t="s">
        <v>647</v>
      </c>
      <c r="D1745" s="12" t="s">
        <v>6</v>
      </c>
      <c r="E1745" s="12" t="s">
        <v>6</v>
      </c>
      <c r="F1745" s="12" t="s">
        <v>352</v>
      </c>
      <c r="G1745" s="12" t="s">
        <v>4432</v>
      </c>
      <c r="H1745" s="12" t="s">
        <v>404</v>
      </c>
      <c r="I1745" s="12" t="s">
        <v>404</v>
      </c>
      <c r="J1745" s="12" t="s">
        <v>4439</v>
      </c>
      <c r="K1745" s="12" t="s">
        <v>143</v>
      </c>
      <c r="L1745" s="12" t="s">
        <v>1146</v>
      </c>
      <c r="M1745" s="12" t="s">
        <v>376</v>
      </c>
      <c r="N1745" s="13">
        <v>8.4481819999999992</v>
      </c>
      <c r="O1745" s="13">
        <v>8.4481819999999992</v>
      </c>
      <c r="P1745" s="13">
        <v>8.4481819999999992</v>
      </c>
      <c r="Q1745" s="13">
        <v>8.4481819999999992</v>
      </c>
      <c r="R1745" s="13">
        <v>52.36645</v>
      </c>
      <c r="S1745" s="13">
        <v>17.525279999999999</v>
      </c>
      <c r="T1745" s="13">
        <v>17.525279999999999</v>
      </c>
      <c r="U1745" s="13">
        <v>17.525279999999999</v>
      </c>
      <c r="V1745" s="13">
        <v>17.525279999999999</v>
      </c>
      <c r="W1745" s="13">
        <v>17.525279999999999</v>
      </c>
      <c r="X1745" s="13">
        <v>17.525279999999999</v>
      </c>
      <c r="Y1745" s="30">
        <v>17.525279999999999</v>
      </c>
      <c r="Z1745" s="14">
        <v>208.83613800000001</v>
      </c>
      <c r="AA1745" s="13">
        <v>17.525279999999999</v>
      </c>
      <c r="AB1745" s="13">
        <v>17.525279999999999</v>
      </c>
      <c r="AC1745" s="42">
        <f t="shared" si="109"/>
        <v>35.050559999999997</v>
      </c>
      <c r="AD1745" s="42">
        <f t="shared" si="110"/>
        <v>9.0770979999999994</v>
      </c>
      <c r="AE1745" s="42">
        <f t="shared" si="111"/>
        <v>9.0770979999999994</v>
      </c>
      <c r="AF1745" s="42">
        <f t="shared" si="112"/>
        <v>18.154195999999999</v>
      </c>
    </row>
    <row r="1746" spans="1:32" hidden="1" x14ac:dyDescent="0.15">
      <c r="A1746" s="12" t="s">
        <v>4440</v>
      </c>
      <c r="B1746" s="12">
        <v>57</v>
      </c>
      <c r="C1746" s="12" t="s">
        <v>647</v>
      </c>
      <c r="D1746" s="12" t="s">
        <v>6</v>
      </c>
      <c r="E1746" s="12" t="s">
        <v>6</v>
      </c>
      <c r="F1746" s="12" t="s">
        <v>352</v>
      </c>
      <c r="G1746" s="12" t="s">
        <v>4441</v>
      </c>
      <c r="H1746" s="12" t="s">
        <v>404</v>
      </c>
      <c r="I1746" s="12" t="s">
        <v>404</v>
      </c>
      <c r="J1746" s="12" t="s">
        <v>4442</v>
      </c>
      <c r="K1746" s="12" t="s">
        <v>121</v>
      </c>
      <c r="L1746" s="12" t="s">
        <v>478</v>
      </c>
      <c r="M1746" s="12" t="s">
        <v>376</v>
      </c>
      <c r="N1746" s="13">
        <v>98.636818000000005</v>
      </c>
      <c r="O1746" s="13">
        <v>100.93481800000001</v>
      </c>
      <c r="P1746" s="13">
        <v>99.434818000000007</v>
      </c>
      <c r="Q1746" s="13">
        <v>99.434818000000007</v>
      </c>
      <c r="R1746" s="13">
        <v>99.434818000000007</v>
      </c>
      <c r="S1746" s="13">
        <v>99.434818000000007</v>
      </c>
      <c r="T1746" s="13">
        <v>99.434818000000007</v>
      </c>
      <c r="U1746" s="13">
        <v>99.434818000000007</v>
      </c>
      <c r="V1746" s="13">
        <v>96.543468000000004</v>
      </c>
      <c r="W1746" s="13">
        <v>95.492068000000003</v>
      </c>
      <c r="X1746" s="13">
        <v>95.492068000000003</v>
      </c>
      <c r="Y1746" s="30">
        <v>95.492068000000003</v>
      </c>
      <c r="Z1746" s="14">
        <v>1179.200216</v>
      </c>
      <c r="AA1746" s="13">
        <v>95.492068000000003</v>
      </c>
      <c r="AB1746" s="13">
        <v>95.492068000000003</v>
      </c>
      <c r="AC1746" s="42">
        <f t="shared" si="109"/>
        <v>190.98413600000001</v>
      </c>
      <c r="AD1746" s="42">
        <f t="shared" si="110"/>
        <v>-3.1447500000000019</v>
      </c>
      <c r="AE1746" s="42">
        <f t="shared" si="111"/>
        <v>-5.4427500000000038</v>
      </c>
      <c r="AF1746" s="42">
        <f t="shared" si="112"/>
        <v>-8.5875000000000057</v>
      </c>
    </row>
    <row r="1747" spans="1:32" hidden="1" x14ac:dyDescent="0.15">
      <c r="A1747" s="12" t="s">
        <v>4443</v>
      </c>
      <c r="B1747" s="12">
        <v>57</v>
      </c>
      <c r="C1747" s="12" t="s">
        <v>647</v>
      </c>
      <c r="D1747" s="12" t="s">
        <v>6</v>
      </c>
      <c r="E1747" s="12" t="s">
        <v>6</v>
      </c>
      <c r="F1747" s="12" t="s">
        <v>352</v>
      </c>
      <c r="G1747" s="12" t="s">
        <v>4444</v>
      </c>
      <c r="H1747" s="12" t="s">
        <v>404</v>
      </c>
      <c r="I1747" s="12" t="s">
        <v>404</v>
      </c>
      <c r="J1747" s="12" t="s">
        <v>4445</v>
      </c>
      <c r="K1747" s="12" t="s">
        <v>4445</v>
      </c>
      <c r="L1747" s="12" t="s">
        <v>871</v>
      </c>
      <c r="M1747" s="12" t="s">
        <v>358</v>
      </c>
      <c r="N1747" s="13">
        <v>4.4539999999999997</v>
      </c>
      <c r="O1747" s="13">
        <v>4.4539999999999997</v>
      </c>
      <c r="P1747" s="13">
        <v>4.4539999999999997</v>
      </c>
      <c r="Q1747" s="13">
        <v>4.4539999999999997</v>
      </c>
      <c r="R1747" s="13">
        <v>4.4539999999999997</v>
      </c>
      <c r="S1747" s="13">
        <v>4.4539999999999997</v>
      </c>
      <c r="T1747" s="13">
        <v>4.4539999999999997</v>
      </c>
      <c r="U1747" s="13">
        <v>4.4539999999999997</v>
      </c>
      <c r="V1747" s="13">
        <v>4.4539999999999997</v>
      </c>
      <c r="W1747" s="13">
        <v>7.3339999999999996</v>
      </c>
      <c r="X1747" s="13">
        <v>5.6539999999999999</v>
      </c>
      <c r="Y1747" s="30">
        <v>5.6539999999999999</v>
      </c>
      <c r="Z1747" s="14">
        <v>58.728000000000002</v>
      </c>
      <c r="AA1747" s="13">
        <v>5.6539999999999999</v>
      </c>
      <c r="AB1747" s="13">
        <v>5.6539999999999999</v>
      </c>
      <c r="AC1747" s="42">
        <f t="shared" si="109"/>
        <v>11.308</v>
      </c>
      <c r="AD1747" s="42">
        <f t="shared" si="110"/>
        <v>1.2000000000000002</v>
      </c>
      <c r="AE1747" s="42">
        <f t="shared" si="111"/>
        <v>1.2000000000000002</v>
      </c>
      <c r="AF1747" s="42">
        <f t="shared" si="112"/>
        <v>2.4000000000000004</v>
      </c>
    </row>
    <row r="1748" spans="1:32" hidden="1" x14ac:dyDescent="0.15">
      <c r="A1748" s="12" t="s">
        <v>4446</v>
      </c>
      <c r="B1748" s="12">
        <v>57</v>
      </c>
      <c r="C1748" s="12" t="s">
        <v>647</v>
      </c>
      <c r="D1748" s="12" t="s">
        <v>6</v>
      </c>
      <c r="E1748" s="12" t="s">
        <v>6</v>
      </c>
      <c r="F1748" s="12" t="s">
        <v>352</v>
      </c>
      <c r="G1748" s="12" t="s">
        <v>4447</v>
      </c>
      <c r="H1748" s="12" t="s">
        <v>404</v>
      </c>
      <c r="I1748" s="12" t="s">
        <v>404</v>
      </c>
      <c r="J1748" s="12" t="s">
        <v>143</v>
      </c>
      <c r="K1748" s="12" t="s">
        <v>143</v>
      </c>
      <c r="L1748" s="12" t="s">
        <v>1146</v>
      </c>
      <c r="M1748" s="12" t="s">
        <v>376</v>
      </c>
      <c r="N1748" s="13">
        <v>3.0554999999999999</v>
      </c>
      <c r="O1748" s="13">
        <v>3.0554999999999999</v>
      </c>
      <c r="P1748" s="13">
        <v>3.0554999999999999</v>
      </c>
      <c r="Q1748" s="13">
        <v>3.0554999999999999</v>
      </c>
      <c r="R1748" s="13">
        <v>3.0554999999999999</v>
      </c>
      <c r="S1748" s="13">
        <v>3.0554999999999999</v>
      </c>
      <c r="T1748" s="13">
        <v>3.0554999999999999</v>
      </c>
      <c r="U1748" s="13">
        <v>3.0554999999999999</v>
      </c>
      <c r="V1748" s="13">
        <v>3.0554999999999999</v>
      </c>
      <c r="W1748" s="13">
        <v>3.0554999999999999</v>
      </c>
      <c r="X1748" s="13">
        <v>3.0554999999999999</v>
      </c>
      <c r="Y1748" s="30">
        <v>3.0554999999999999</v>
      </c>
      <c r="Z1748" s="14">
        <v>36.665999999999997</v>
      </c>
      <c r="AA1748" s="13">
        <v>3.0554999999999999</v>
      </c>
      <c r="AB1748" s="13">
        <v>3.0554999999999999</v>
      </c>
      <c r="AC1748" s="42">
        <f t="shared" si="109"/>
        <v>6.1109999999999998</v>
      </c>
      <c r="AD1748" s="42">
        <f t="shared" si="110"/>
        <v>0</v>
      </c>
      <c r="AE1748" s="42">
        <f t="shared" si="111"/>
        <v>0</v>
      </c>
      <c r="AF1748" s="42">
        <f t="shared" si="112"/>
        <v>0</v>
      </c>
    </row>
    <row r="1749" spans="1:32" hidden="1" x14ac:dyDescent="0.15">
      <c r="A1749" s="12" t="s">
        <v>4448</v>
      </c>
      <c r="B1749" s="12">
        <v>57</v>
      </c>
      <c r="C1749" s="12" t="s">
        <v>647</v>
      </c>
      <c r="D1749" s="12" t="s">
        <v>6</v>
      </c>
      <c r="E1749" s="12" t="s">
        <v>6</v>
      </c>
      <c r="F1749" s="12" t="s">
        <v>352</v>
      </c>
      <c r="G1749" s="12" t="s">
        <v>4449</v>
      </c>
      <c r="H1749" s="12" t="s">
        <v>404</v>
      </c>
      <c r="I1749" s="12" t="s">
        <v>404</v>
      </c>
      <c r="J1749" s="12" t="s">
        <v>3671</v>
      </c>
      <c r="K1749" s="12" t="s">
        <v>123</v>
      </c>
      <c r="L1749" s="12" t="s">
        <v>1146</v>
      </c>
      <c r="M1749" s="12" t="s">
        <v>376</v>
      </c>
      <c r="N1749" s="13">
        <v>8.5</v>
      </c>
      <c r="O1749" s="13">
        <v>8.5</v>
      </c>
      <c r="P1749" s="13">
        <v>8.5</v>
      </c>
      <c r="Q1749" s="13">
        <v>8.5</v>
      </c>
      <c r="R1749" s="13">
        <v>8.5</v>
      </c>
      <c r="S1749" s="13">
        <v>8.5</v>
      </c>
      <c r="T1749" s="13">
        <v>8.5</v>
      </c>
      <c r="U1749" s="13">
        <v>8.5</v>
      </c>
      <c r="V1749" s="13">
        <v>8.5</v>
      </c>
      <c r="W1749" s="13">
        <v>10</v>
      </c>
      <c r="X1749" s="13">
        <v>8.5</v>
      </c>
      <c r="Y1749" s="30">
        <v>8.5</v>
      </c>
      <c r="Z1749" s="14">
        <v>103.5</v>
      </c>
      <c r="AA1749" s="13">
        <v>8.5</v>
      </c>
      <c r="AB1749" s="13">
        <v>8.5</v>
      </c>
      <c r="AC1749" s="42">
        <f t="shared" si="109"/>
        <v>17</v>
      </c>
      <c r="AD1749" s="42">
        <f t="shared" si="110"/>
        <v>0</v>
      </c>
      <c r="AE1749" s="42">
        <f t="shared" si="111"/>
        <v>0</v>
      </c>
      <c r="AF1749" s="42">
        <f t="shared" si="112"/>
        <v>0</v>
      </c>
    </row>
    <row r="1750" spans="1:32" hidden="1" x14ac:dyDescent="0.15">
      <c r="A1750" s="12" t="s">
        <v>4450</v>
      </c>
      <c r="B1750" s="12">
        <v>57</v>
      </c>
      <c r="C1750" s="12" t="s">
        <v>647</v>
      </c>
      <c r="D1750" s="12" t="s">
        <v>6</v>
      </c>
      <c r="E1750" s="12" t="s">
        <v>6</v>
      </c>
      <c r="F1750" s="12" t="s">
        <v>352</v>
      </c>
      <c r="G1750" s="12" t="s">
        <v>4451</v>
      </c>
      <c r="H1750" s="12" t="s">
        <v>404</v>
      </c>
      <c r="I1750" s="12" t="s">
        <v>404</v>
      </c>
      <c r="J1750" s="12" t="s">
        <v>179</v>
      </c>
      <c r="K1750" s="12" t="s">
        <v>179</v>
      </c>
      <c r="L1750" s="12" t="s">
        <v>403</v>
      </c>
      <c r="M1750" s="12" t="s">
        <v>376</v>
      </c>
      <c r="N1750" s="13">
        <v>2.3740000000000001</v>
      </c>
      <c r="O1750" s="13">
        <v>2.3740000000000001</v>
      </c>
      <c r="P1750" s="13">
        <v>2.3740000000000001</v>
      </c>
      <c r="Q1750" s="13">
        <v>2.3740000000000001</v>
      </c>
      <c r="R1750" s="13">
        <v>2.3740000000000001</v>
      </c>
      <c r="S1750" s="13">
        <v>2.3740000000000001</v>
      </c>
      <c r="T1750" s="13">
        <v>2.3740000000000001</v>
      </c>
      <c r="U1750" s="13">
        <v>2.3740000000000001</v>
      </c>
      <c r="V1750" s="13">
        <v>2.3740000000000001</v>
      </c>
      <c r="W1750" s="13">
        <v>2.3740000000000001</v>
      </c>
      <c r="X1750" s="13">
        <v>2.3740000000000001</v>
      </c>
      <c r="Y1750" s="30">
        <v>2.3740000000000001</v>
      </c>
      <c r="Z1750" s="14">
        <v>28.488</v>
      </c>
      <c r="AA1750" s="13">
        <v>2.3740000000000001</v>
      </c>
      <c r="AB1750" s="13">
        <v>2.3740000000000001</v>
      </c>
      <c r="AC1750" s="42">
        <f t="shared" si="109"/>
        <v>4.7480000000000002</v>
      </c>
      <c r="AD1750" s="42">
        <f t="shared" si="110"/>
        <v>0</v>
      </c>
      <c r="AE1750" s="42">
        <f t="shared" si="111"/>
        <v>0</v>
      </c>
      <c r="AF1750" s="42">
        <f t="shared" si="112"/>
        <v>0</v>
      </c>
    </row>
    <row r="1751" spans="1:32" hidden="1" x14ac:dyDescent="0.15">
      <c r="A1751" s="12" t="s">
        <v>4452</v>
      </c>
      <c r="B1751" s="12">
        <v>57</v>
      </c>
      <c r="C1751" s="12" t="s">
        <v>647</v>
      </c>
      <c r="D1751" s="12" t="s">
        <v>6</v>
      </c>
      <c r="E1751" s="12" t="s">
        <v>6</v>
      </c>
      <c r="F1751" s="12" t="s">
        <v>352</v>
      </c>
      <c r="G1751" s="12" t="s">
        <v>4453</v>
      </c>
      <c r="H1751" s="12" t="s">
        <v>404</v>
      </c>
      <c r="I1751" s="12" t="s">
        <v>404</v>
      </c>
      <c r="J1751" s="12" t="s">
        <v>3433</v>
      </c>
      <c r="K1751" s="12" t="s">
        <v>2067</v>
      </c>
      <c r="L1751" s="12" t="s">
        <v>871</v>
      </c>
      <c r="M1751" s="12" t="s">
        <v>376</v>
      </c>
      <c r="N1751" s="13">
        <v>32.115000000000002</v>
      </c>
      <c r="O1751" s="13">
        <v>32.115000000000002</v>
      </c>
      <c r="P1751" s="13">
        <v>32.115000000000002</v>
      </c>
      <c r="Q1751" s="13">
        <v>32.115000000000002</v>
      </c>
      <c r="R1751" s="13">
        <v>32.115000000000002</v>
      </c>
      <c r="S1751" s="13">
        <v>32.115000000000002</v>
      </c>
      <c r="T1751" s="13">
        <v>32.115000000000002</v>
      </c>
      <c r="U1751" s="13">
        <v>32.115000000000002</v>
      </c>
      <c r="V1751" s="13">
        <v>32.115000000000002</v>
      </c>
      <c r="W1751" s="13">
        <v>32.115000000000002</v>
      </c>
      <c r="X1751" s="13">
        <v>32.115000000000002</v>
      </c>
      <c r="Y1751" s="30">
        <v>32.115000000000002</v>
      </c>
      <c r="Z1751" s="14">
        <v>385.38</v>
      </c>
      <c r="AA1751" s="13">
        <v>32.115000000000002</v>
      </c>
      <c r="AB1751" s="13">
        <v>32.115000000000002</v>
      </c>
      <c r="AC1751" s="42">
        <f t="shared" si="109"/>
        <v>64.23</v>
      </c>
      <c r="AD1751" s="42">
        <f t="shared" si="110"/>
        <v>0</v>
      </c>
      <c r="AE1751" s="42">
        <f t="shared" si="111"/>
        <v>0</v>
      </c>
      <c r="AF1751" s="42">
        <f t="shared" si="112"/>
        <v>0</v>
      </c>
    </row>
    <row r="1752" spans="1:32" hidden="1" x14ac:dyDescent="0.15">
      <c r="A1752" s="12" t="s">
        <v>4454</v>
      </c>
      <c r="B1752" s="12">
        <v>57</v>
      </c>
      <c r="C1752" s="12" t="s">
        <v>647</v>
      </c>
      <c r="D1752" s="12" t="s">
        <v>6</v>
      </c>
      <c r="E1752" s="12" t="s">
        <v>6</v>
      </c>
      <c r="F1752" s="12" t="s">
        <v>352</v>
      </c>
      <c r="G1752" s="12" t="s">
        <v>4455</v>
      </c>
      <c r="H1752" s="12" t="s">
        <v>404</v>
      </c>
      <c r="I1752" s="12" t="s">
        <v>404</v>
      </c>
      <c r="J1752" s="12" t="s">
        <v>4456</v>
      </c>
      <c r="K1752" s="12" t="s">
        <v>143</v>
      </c>
      <c r="L1752" s="12" t="s">
        <v>1146</v>
      </c>
      <c r="M1752" s="12" t="s">
        <v>376</v>
      </c>
      <c r="N1752" s="13">
        <v>12.81789</v>
      </c>
      <c r="O1752" s="13">
        <v>-5.9816820000000002</v>
      </c>
      <c r="P1752" s="13">
        <v>0</v>
      </c>
      <c r="Q1752" s="13">
        <v>0</v>
      </c>
      <c r="R1752" s="13">
        <v>0</v>
      </c>
      <c r="S1752" s="13">
        <v>0</v>
      </c>
      <c r="T1752" s="13">
        <v>0</v>
      </c>
      <c r="U1752" s="13">
        <v>0</v>
      </c>
      <c r="V1752" s="13">
        <v>0</v>
      </c>
      <c r="W1752" s="13">
        <v>0</v>
      </c>
      <c r="X1752" s="13">
        <v>0</v>
      </c>
      <c r="Y1752" s="30">
        <v>0</v>
      </c>
      <c r="Z1752" s="14">
        <v>6.8362080000000001</v>
      </c>
      <c r="AA1752" s="13">
        <v>0</v>
      </c>
      <c r="AB1752" s="13">
        <v>0</v>
      </c>
      <c r="AC1752" s="42">
        <f t="shared" si="109"/>
        <v>0</v>
      </c>
      <c r="AD1752" s="42">
        <f t="shared" si="110"/>
        <v>-12.81789</v>
      </c>
      <c r="AE1752" s="42">
        <f t="shared" si="111"/>
        <v>5.9816820000000002</v>
      </c>
      <c r="AF1752" s="42">
        <f t="shared" si="112"/>
        <v>-6.8362080000000001</v>
      </c>
    </row>
    <row r="1753" spans="1:32" hidden="1" x14ac:dyDescent="0.15">
      <c r="A1753" s="12" t="s">
        <v>4457</v>
      </c>
      <c r="B1753" s="12">
        <v>57</v>
      </c>
      <c r="C1753" s="12" t="s">
        <v>647</v>
      </c>
      <c r="D1753" s="12" t="s">
        <v>6</v>
      </c>
      <c r="E1753" s="12" t="s">
        <v>6</v>
      </c>
      <c r="F1753" s="12" t="s">
        <v>352</v>
      </c>
      <c r="G1753" s="12" t="s">
        <v>4458</v>
      </c>
      <c r="H1753" s="12" t="s">
        <v>404</v>
      </c>
      <c r="I1753" s="12" t="s">
        <v>404</v>
      </c>
      <c r="J1753" s="12" t="s">
        <v>3664</v>
      </c>
      <c r="K1753" s="12" t="s">
        <v>3664</v>
      </c>
      <c r="L1753" s="12" t="s">
        <v>403</v>
      </c>
      <c r="M1753" s="12" t="s">
        <v>358</v>
      </c>
      <c r="N1753" s="13">
        <v>1.9</v>
      </c>
      <c r="O1753" s="13">
        <v>1.9</v>
      </c>
      <c r="P1753" s="13">
        <v>1.9</v>
      </c>
      <c r="Q1753" s="13">
        <v>1.9</v>
      </c>
      <c r="R1753" s="13">
        <v>1.9</v>
      </c>
      <c r="S1753" s="13">
        <v>1.9</v>
      </c>
      <c r="T1753" s="13">
        <v>1.9</v>
      </c>
      <c r="U1753" s="13">
        <v>1.9</v>
      </c>
      <c r="V1753" s="13">
        <v>1.9</v>
      </c>
      <c r="W1753" s="13">
        <v>1.9</v>
      </c>
      <c r="X1753" s="13">
        <v>1.9</v>
      </c>
      <c r="Y1753" s="30">
        <v>1.9</v>
      </c>
      <c r="Z1753" s="14">
        <v>22.8</v>
      </c>
      <c r="AA1753" s="13">
        <v>1.9</v>
      </c>
      <c r="AB1753" s="13">
        <v>1.9</v>
      </c>
      <c r="AC1753" s="42">
        <f t="shared" si="109"/>
        <v>3.8</v>
      </c>
      <c r="AD1753" s="42">
        <f t="shared" si="110"/>
        <v>0</v>
      </c>
      <c r="AE1753" s="42">
        <f t="shared" si="111"/>
        <v>0</v>
      </c>
      <c r="AF1753" s="42">
        <f t="shared" si="112"/>
        <v>0</v>
      </c>
    </row>
    <row r="1754" spans="1:32" hidden="1" x14ac:dyDescent="0.15">
      <c r="A1754" s="12" t="s">
        <v>4459</v>
      </c>
      <c r="B1754" s="12">
        <v>57</v>
      </c>
      <c r="C1754" s="12" t="s">
        <v>647</v>
      </c>
      <c r="D1754" s="12" t="s">
        <v>6</v>
      </c>
      <c r="E1754" s="12" t="s">
        <v>6</v>
      </c>
      <c r="F1754" s="12" t="s">
        <v>352</v>
      </c>
      <c r="G1754" s="12" t="s">
        <v>4460</v>
      </c>
      <c r="H1754" s="12" t="s">
        <v>404</v>
      </c>
      <c r="I1754" s="12" t="s">
        <v>404</v>
      </c>
      <c r="J1754" s="12" t="s">
        <v>3664</v>
      </c>
      <c r="K1754" s="12" t="s">
        <v>3664</v>
      </c>
      <c r="L1754" s="12" t="s">
        <v>403</v>
      </c>
      <c r="M1754" s="12" t="s">
        <v>358</v>
      </c>
      <c r="N1754" s="13">
        <v>4.766</v>
      </c>
      <c r="O1754" s="13">
        <v>4.766</v>
      </c>
      <c r="P1754" s="13">
        <v>4.766</v>
      </c>
      <c r="Q1754" s="13">
        <v>4.766</v>
      </c>
      <c r="R1754" s="13">
        <v>4.766</v>
      </c>
      <c r="S1754" s="13">
        <v>4.766</v>
      </c>
      <c r="T1754" s="13">
        <v>4.766</v>
      </c>
      <c r="U1754" s="13">
        <v>4.766</v>
      </c>
      <c r="V1754" s="13">
        <v>4.766</v>
      </c>
      <c r="W1754" s="13">
        <v>4.766</v>
      </c>
      <c r="X1754" s="13">
        <v>4.766</v>
      </c>
      <c r="Y1754" s="30">
        <v>4.766</v>
      </c>
      <c r="Z1754" s="14">
        <v>57.192</v>
      </c>
      <c r="AA1754" s="13">
        <v>4.766</v>
      </c>
      <c r="AB1754" s="13">
        <v>4.766</v>
      </c>
      <c r="AC1754" s="42">
        <f t="shared" si="109"/>
        <v>9.532</v>
      </c>
      <c r="AD1754" s="42">
        <f t="shared" si="110"/>
        <v>0</v>
      </c>
      <c r="AE1754" s="42">
        <f t="shared" si="111"/>
        <v>0</v>
      </c>
      <c r="AF1754" s="42">
        <f t="shared" si="112"/>
        <v>0</v>
      </c>
    </row>
    <row r="1755" spans="1:32" hidden="1" x14ac:dyDescent="0.15">
      <c r="A1755" s="12" t="s">
        <v>4461</v>
      </c>
      <c r="B1755" s="12">
        <v>57</v>
      </c>
      <c r="C1755" s="12" t="s">
        <v>647</v>
      </c>
      <c r="D1755" s="12" t="s">
        <v>6</v>
      </c>
      <c r="E1755" s="12" t="s">
        <v>6</v>
      </c>
      <c r="F1755" s="12" t="s">
        <v>352</v>
      </c>
      <c r="G1755" s="12" t="s">
        <v>4462</v>
      </c>
      <c r="H1755" s="12" t="s">
        <v>404</v>
      </c>
      <c r="I1755" s="12" t="s">
        <v>404</v>
      </c>
      <c r="J1755" s="12" t="s">
        <v>4463</v>
      </c>
      <c r="K1755" s="12" t="s">
        <v>143</v>
      </c>
      <c r="L1755" s="12" t="s">
        <v>1146</v>
      </c>
      <c r="M1755" s="12" t="s">
        <v>376</v>
      </c>
      <c r="N1755" s="13">
        <v>1.5277499999999999</v>
      </c>
      <c r="O1755" s="13">
        <v>1.5277499999999999</v>
      </c>
      <c r="P1755" s="13">
        <v>1.5277499999999999</v>
      </c>
      <c r="Q1755" s="13">
        <v>1.5277499999999999</v>
      </c>
      <c r="R1755" s="13">
        <v>1.5277499999999999</v>
      </c>
      <c r="S1755" s="13">
        <v>1.5277499999999999</v>
      </c>
      <c r="T1755" s="13">
        <v>1.5277499999999999</v>
      </c>
      <c r="U1755" s="13">
        <v>1.5277499999999999</v>
      </c>
      <c r="V1755" s="13">
        <v>1.5277499999999999</v>
      </c>
      <c r="W1755" s="13">
        <v>1.5277499999999999</v>
      </c>
      <c r="X1755" s="13">
        <v>1.5277499999999999</v>
      </c>
      <c r="Y1755" s="30">
        <v>1.5277499999999999</v>
      </c>
      <c r="Z1755" s="14">
        <v>18.332999999999998</v>
      </c>
      <c r="AA1755" s="13">
        <v>1.5277499999999999</v>
      </c>
      <c r="AB1755" s="13">
        <v>1.5277499999999999</v>
      </c>
      <c r="AC1755" s="42">
        <f t="shared" si="109"/>
        <v>3.0554999999999999</v>
      </c>
      <c r="AD1755" s="42">
        <f t="shared" si="110"/>
        <v>0</v>
      </c>
      <c r="AE1755" s="42">
        <f t="shared" si="111"/>
        <v>0</v>
      </c>
      <c r="AF1755" s="42">
        <f t="shared" si="112"/>
        <v>0</v>
      </c>
    </row>
    <row r="1756" spans="1:32" hidden="1" x14ac:dyDescent="0.15">
      <c r="A1756" s="12" t="s">
        <v>4464</v>
      </c>
      <c r="B1756" s="12">
        <v>57</v>
      </c>
      <c r="C1756" s="12" t="s">
        <v>647</v>
      </c>
      <c r="D1756" s="12" t="s">
        <v>6</v>
      </c>
      <c r="E1756" s="12" t="s">
        <v>6</v>
      </c>
      <c r="F1756" s="12" t="s">
        <v>352</v>
      </c>
      <c r="G1756" s="12" t="s">
        <v>4465</v>
      </c>
      <c r="H1756" s="12" t="s">
        <v>404</v>
      </c>
      <c r="I1756" s="12" t="s">
        <v>404</v>
      </c>
      <c r="J1756" s="12" t="s">
        <v>4466</v>
      </c>
      <c r="K1756" s="12" t="s">
        <v>1982</v>
      </c>
      <c r="L1756" s="12" t="s">
        <v>403</v>
      </c>
      <c r="M1756" s="12" t="s">
        <v>358</v>
      </c>
      <c r="N1756" s="13">
        <v>20.6556</v>
      </c>
      <c r="O1756" s="13">
        <v>20.6556</v>
      </c>
      <c r="P1756" s="13">
        <v>20.6556</v>
      </c>
      <c r="Q1756" s="13">
        <v>20.6556</v>
      </c>
      <c r="R1756" s="13">
        <v>20.6556</v>
      </c>
      <c r="S1756" s="13">
        <v>20.6556</v>
      </c>
      <c r="T1756" s="13">
        <v>20.6556</v>
      </c>
      <c r="U1756" s="13">
        <v>20.6556</v>
      </c>
      <c r="V1756" s="13">
        <v>20.6556</v>
      </c>
      <c r="W1756" s="13">
        <v>20.6556</v>
      </c>
      <c r="X1756" s="13">
        <v>20.6556</v>
      </c>
      <c r="Y1756" s="30">
        <v>0</v>
      </c>
      <c r="Z1756" s="14">
        <v>227.2116</v>
      </c>
      <c r="AA1756" s="13">
        <v>0</v>
      </c>
      <c r="AB1756" s="13">
        <v>0</v>
      </c>
      <c r="AC1756" s="42">
        <f t="shared" si="109"/>
        <v>0</v>
      </c>
      <c r="AD1756" s="42">
        <f t="shared" si="110"/>
        <v>-20.6556</v>
      </c>
      <c r="AE1756" s="42">
        <f t="shared" si="111"/>
        <v>-20.6556</v>
      </c>
      <c r="AF1756" s="42">
        <f t="shared" si="112"/>
        <v>-41.311199999999999</v>
      </c>
    </row>
    <row r="1757" spans="1:32" hidden="1" x14ac:dyDescent="0.15">
      <c r="A1757" s="12" t="s">
        <v>4467</v>
      </c>
      <c r="B1757" s="12">
        <v>57</v>
      </c>
      <c r="C1757" s="12" t="s">
        <v>647</v>
      </c>
      <c r="D1757" s="12" t="s">
        <v>6</v>
      </c>
      <c r="E1757" s="12" t="s">
        <v>6</v>
      </c>
      <c r="F1757" s="12" t="s">
        <v>352</v>
      </c>
      <c r="G1757" s="12" t="s">
        <v>4468</v>
      </c>
      <c r="H1757" s="12" t="s">
        <v>404</v>
      </c>
      <c r="I1757" s="12" t="s">
        <v>404</v>
      </c>
      <c r="J1757" s="12" t="s">
        <v>4469</v>
      </c>
      <c r="K1757" s="12" t="s">
        <v>167</v>
      </c>
      <c r="L1757" s="12" t="s">
        <v>403</v>
      </c>
      <c r="M1757" s="12" t="s">
        <v>376</v>
      </c>
      <c r="N1757" s="13">
        <v>16.27272</v>
      </c>
      <c r="O1757" s="13">
        <v>16.27272</v>
      </c>
      <c r="P1757" s="13">
        <v>16.27272</v>
      </c>
      <c r="Q1757" s="13">
        <v>16.27272</v>
      </c>
      <c r="R1757" s="13">
        <v>16.27272</v>
      </c>
      <c r="S1757" s="13">
        <v>16.27272</v>
      </c>
      <c r="T1757" s="13">
        <v>0</v>
      </c>
      <c r="U1757" s="13">
        <v>0</v>
      </c>
      <c r="V1757" s="13">
        <v>0</v>
      </c>
      <c r="W1757" s="13">
        <v>0</v>
      </c>
      <c r="X1757" s="13">
        <v>0</v>
      </c>
      <c r="Y1757" s="30">
        <v>0</v>
      </c>
      <c r="Z1757" s="14">
        <v>97.636319999999998</v>
      </c>
      <c r="AA1757" s="13">
        <v>0</v>
      </c>
      <c r="AB1757" s="13">
        <v>0</v>
      </c>
      <c r="AC1757" s="42">
        <f t="shared" si="109"/>
        <v>0</v>
      </c>
      <c r="AD1757" s="42">
        <f t="shared" si="110"/>
        <v>-16.27272</v>
      </c>
      <c r="AE1757" s="42">
        <f t="shared" si="111"/>
        <v>-16.27272</v>
      </c>
      <c r="AF1757" s="42">
        <f t="shared" si="112"/>
        <v>-32.545439999999999</v>
      </c>
    </row>
    <row r="1758" spans="1:32" hidden="1" x14ac:dyDescent="0.15">
      <c r="A1758" s="12" t="s">
        <v>4470</v>
      </c>
      <c r="B1758" s="12">
        <v>57</v>
      </c>
      <c r="C1758" s="12" t="s">
        <v>647</v>
      </c>
      <c r="D1758" s="12" t="s">
        <v>6</v>
      </c>
      <c r="E1758" s="12" t="s">
        <v>6</v>
      </c>
      <c r="F1758" s="12" t="s">
        <v>352</v>
      </c>
      <c r="G1758" s="12" t="s">
        <v>4471</v>
      </c>
      <c r="H1758" s="12" t="s">
        <v>404</v>
      </c>
      <c r="I1758" s="12" t="s">
        <v>404</v>
      </c>
      <c r="J1758" s="12" t="s">
        <v>194</v>
      </c>
      <c r="K1758" s="12" t="s">
        <v>194</v>
      </c>
      <c r="L1758" s="12" t="s">
        <v>403</v>
      </c>
      <c r="M1758" s="12" t="s">
        <v>376</v>
      </c>
      <c r="N1758" s="13">
        <v>6</v>
      </c>
      <c r="O1758" s="13">
        <v>6</v>
      </c>
      <c r="P1758" s="13">
        <v>6</v>
      </c>
      <c r="Q1758" s="13">
        <v>6</v>
      </c>
      <c r="R1758" s="13">
        <v>6</v>
      </c>
      <c r="S1758" s="13">
        <v>6</v>
      </c>
      <c r="T1758" s="13">
        <v>6</v>
      </c>
      <c r="U1758" s="13">
        <v>6</v>
      </c>
      <c r="V1758" s="13">
        <v>6</v>
      </c>
      <c r="W1758" s="13">
        <v>6</v>
      </c>
      <c r="X1758" s="13">
        <v>6</v>
      </c>
      <c r="Y1758" s="30">
        <v>6</v>
      </c>
      <c r="Z1758" s="14">
        <v>72</v>
      </c>
      <c r="AA1758" s="13">
        <v>6</v>
      </c>
      <c r="AB1758" s="13">
        <v>6</v>
      </c>
      <c r="AC1758" s="42">
        <f t="shared" si="109"/>
        <v>12</v>
      </c>
      <c r="AD1758" s="42">
        <f t="shared" si="110"/>
        <v>0</v>
      </c>
      <c r="AE1758" s="42">
        <f t="shared" si="111"/>
        <v>0</v>
      </c>
      <c r="AF1758" s="42">
        <f t="shared" si="112"/>
        <v>0</v>
      </c>
    </row>
    <row r="1759" spans="1:32" hidden="1" x14ac:dyDescent="0.15">
      <c r="A1759" s="12" t="s">
        <v>4472</v>
      </c>
      <c r="B1759" s="12">
        <v>57</v>
      </c>
      <c r="C1759" s="12" t="s">
        <v>647</v>
      </c>
      <c r="D1759" s="12" t="s">
        <v>6</v>
      </c>
      <c r="E1759" s="12" t="s">
        <v>6</v>
      </c>
      <c r="F1759" s="12" t="s">
        <v>352</v>
      </c>
      <c r="G1759" s="12" t="s">
        <v>4473</v>
      </c>
      <c r="H1759" s="12" t="s">
        <v>404</v>
      </c>
      <c r="I1759" s="12" t="s">
        <v>404</v>
      </c>
      <c r="J1759" s="12" t="s">
        <v>884</v>
      </c>
      <c r="K1759" s="12" t="s">
        <v>884</v>
      </c>
      <c r="L1759" s="12" t="s">
        <v>403</v>
      </c>
      <c r="M1759" s="12" t="s">
        <v>358</v>
      </c>
      <c r="N1759" s="13">
        <v>37.003667</v>
      </c>
      <c r="O1759" s="13">
        <v>37.003667</v>
      </c>
      <c r="P1759" s="13">
        <v>37.003667</v>
      </c>
      <c r="Q1759" s="13">
        <v>37.003667</v>
      </c>
      <c r="R1759" s="13">
        <v>37.003667</v>
      </c>
      <c r="S1759" s="13">
        <v>37.003667</v>
      </c>
      <c r="T1759" s="13">
        <v>37.003667</v>
      </c>
      <c r="U1759" s="13">
        <v>37.003667</v>
      </c>
      <c r="V1759" s="13">
        <v>37.003667</v>
      </c>
      <c r="W1759" s="13">
        <v>37.003667</v>
      </c>
      <c r="X1759" s="13">
        <v>37.003667</v>
      </c>
      <c r="Y1759" s="30">
        <v>6.3550000000000004</v>
      </c>
      <c r="Z1759" s="14">
        <v>413.39533699999998</v>
      </c>
      <c r="AA1759" s="13">
        <v>6.3550000000000004</v>
      </c>
      <c r="AB1759" s="13">
        <v>6.3550000000000004</v>
      </c>
      <c r="AC1759" s="42">
        <f t="shared" si="109"/>
        <v>12.71</v>
      </c>
      <c r="AD1759" s="42">
        <f t="shared" si="110"/>
        <v>-30.648667</v>
      </c>
      <c r="AE1759" s="42">
        <f t="shared" si="111"/>
        <v>-30.648667</v>
      </c>
      <c r="AF1759" s="42">
        <f t="shared" si="112"/>
        <v>-61.297333999999999</v>
      </c>
    </row>
    <row r="1760" spans="1:32" hidden="1" x14ac:dyDescent="0.15">
      <c r="A1760" s="12" t="s">
        <v>4474</v>
      </c>
      <c r="B1760" s="12">
        <v>57</v>
      </c>
      <c r="C1760" s="12" t="s">
        <v>647</v>
      </c>
      <c r="D1760" s="12" t="s">
        <v>6</v>
      </c>
      <c r="E1760" s="12" t="s">
        <v>6</v>
      </c>
      <c r="F1760" s="12" t="s">
        <v>352</v>
      </c>
      <c r="G1760" s="12" t="s">
        <v>4475</v>
      </c>
      <c r="H1760" s="12" t="s">
        <v>404</v>
      </c>
      <c r="I1760" s="12" t="s">
        <v>404</v>
      </c>
      <c r="J1760" s="12" t="s">
        <v>147</v>
      </c>
      <c r="K1760" s="12" t="s">
        <v>147</v>
      </c>
      <c r="L1760" s="12" t="s">
        <v>602</v>
      </c>
      <c r="M1760" s="12" t="s">
        <v>376</v>
      </c>
      <c r="N1760" s="13">
        <v>331.88304099999999</v>
      </c>
      <c r="O1760" s="13">
        <v>298.37830600000001</v>
      </c>
      <c r="P1760" s="13">
        <v>315.21754099999998</v>
      </c>
      <c r="Q1760" s="13">
        <v>311.496624</v>
      </c>
      <c r="R1760" s="13">
        <v>300.86587400000002</v>
      </c>
      <c r="S1760" s="13">
        <v>308.37754100000001</v>
      </c>
      <c r="T1760" s="13">
        <v>301.772874</v>
      </c>
      <c r="U1760" s="13">
        <v>301.772874</v>
      </c>
      <c r="V1760" s="13">
        <v>301.772874</v>
      </c>
      <c r="W1760" s="13">
        <v>303.272874</v>
      </c>
      <c r="X1760" s="13">
        <v>301.772874</v>
      </c>
      <c r="Y1760" s="30">
        <v>327.64105599999999</v>
      </c>
      <c r="Z1760" s="14">
        <v>3704.2243530000001</v>
      </c>
      <c r="AA1760" s="13">
        <v>338.69787400000001</v>
      </c>
      <c r="AB1760" s="13">
        <v>308.12787400000002</v>
      </c>
      <c r="AC1760" s="42">
        <f t="shared" si="109"/>
        <v>646.82574799999998</v>
      </c>
      <c r="AD1760" s="42">
        <f t="shared" si="110"/>
        <v>6.8148330000000215</v>
      </c>
      <c r="AE1760" s="42">
        <f t="shared" si="111"/>
        <v>9.7495680000000107</v>
      </c>
      <c r="AF1760" s="42">
        <f t="shared" si="112"/>
        <v>16.564401000000032</v>
      </c>
    </row>
    <row r="1761" spans="1:32" hidden="1" x14ac:dyDescent="0.15">
      <c r="A1761" s="12" t="s">
        <v>4476</v>
      </c>
      <c r="B1761" s="12">
        <v>57</v>
      </c>
      <c r="C1761" s="12" t="s">
        <v>647</v>
      </c>
      <c r="D1761" s="12" t="s">
        <v>6</v>
      </c>
      <c r="E1761" s="12" t="s">
        <v>6</v>
      </c>
      <c r="F1761" s="12" t="s">
        <v>352</v>
      </c>
      <c r="G1761" s="12" t="s">
        <v>4477</v>
      </c>
      <c r="H1761" s="12" t="s">
        <v>404</v>
      </c>
      <c r="I1761" s="12" t="s">
        <v>404</v>
      </c>
      <c r="J1761" s="12" t="s">
        <v>4478</v>
      </c>
      <c r="K1761" s="12" t="s">
        <v>4478</v>
      </c>
      <c r="L1761" s="12" t="s">
        <v>403</v>
      </c>
      <c r="M1761" s="12" t="s">
        <v>358</v>
      </c>
      <c r="N1761" s="13">
        <v>6</v>
      </c>
      <c r="O1761" s="13">
        <v>6</v>
      </c>
      <c r="P1761" s="13">
        <v>6</v>
      </c>
      <c r="Q1761" s="13">
        <v>6</v>
      </c>
      <c r="R1761" s="13">
        <v>6</v>
      </c>
      <c r="S1761" s="13">
        <v>6</v>
      </c>
      <c r="T1761" s="13">
        <v>6</v>
      </c>
      <c r="U1761" s="13">
        <v>6</v>
      </c>
      <c r="V1761" s="13">
        <v>6</v>
      </c>
      <c r="W1761" s="13">
        <v>6</v>
      </c>
      <c r="X1761" s="13">
        <v>6</v>
      </c>
      <c r="Y1761" s="30">
        <v>6</v>
      </c>
      <c r="Z1761" s="14">
        <v>72</v>
      </c>
      <c r="AA1761" s="13">
        <v>6</v>
      </c>
      <c r="AB1761" s="13">
        <v>6</v>
      </c>
      <c r="AC1761" s="42">
        <f t="shared" si="109"/>
        <v>12</v>
      </c>
      <c r="AD1761" s="42">
        <f t="shared" si="110"/>
        <v>0</v>
      </c>
      <c r="AE1761" s="42">
        <f t="shared" si="111"/>
        <v>0</v>
      </c>
      <c r="AF1761" s="42">
        <f t="shared" si="112"/>
        <v>0</v>
      </c>
    </row>
    <row r="1762" spans="1:32" hidden="1" x14ac:dyDescent="0.15">
      <c r="A1762" s="12" t="s">
        <v>4479</v>
      </c>
      <c r="B1762" s="12">
        <v>57</v>
      </c>
      <c r="C1762" s="12" t="s">
        <v>647</v>
      </c>
      <c r="D1762" s="12" t="s">
        <v>6</v>
      </c>
      <c r="E1762" s="12" t="s">
        <v>6</v>
      </c>
      <c r="F1762" s="12" t="s">
        <v>352</v>
      </c>
      <c r="G1762" s="12" t="s">
        <v>4480</v>
      </c>
      <c r="H1762" s="12" t="s">
        <v>404</v>
      </c>
      <c r="I1762" s="12" t="s">
        <v>404</v>
      </c>
      <c r="J1762" s="12" t="s">
        <v>4481</v>
      </c>
      <c r="K1762" s="12" t="s">
        <v>143</v>
      </c>
      <c r="L1762" s="12" t="s">
        <v>1146</v>
      </c>
      <c r="M1762" s="12" t="s">
        <v>376</v>
      </c>
      <c r="N1762" s="13">
        <v>2.1392000000000002</v>
      </c>
      <c r="O1762" s="13">
        <v>2.1392000000000002</v>
      </c>
      <c r="P1762" s="13">
        <v>2.1392000000000002</v>
      </c>
      <c r="Q1762" s="13">
        <v>2.1392000000000002</v>
      </c>
      <c r="R1762" s="13">
        <v>2.1392000000000002</v>
      </c>
      <c r="S1762" s="13">
        <v>2.1392000000000002</v>
      </c>
      <c r="T1762" s="13">
        <v>-0.99829299999999999</v>
      </c>
      <c r="U1762" s="13">
        <v>0</v>
      </c>
      <c r="V1762" s="13">
        <v>0</v>
      </c>
      <c r="W1762" s="13">
        <v>0</v>
      </c>
      <c r="X1762" s="13">
        <v>0</v>
      </c>
      <c r="Y1762" s="30">
        <v>0</v>
      </c>
      <c r="Z1762" s="14">
        <v>11.836907</v>
      </c>
      <c r="AA1762" s="13">
        <v>0</v>
      </c>
      <c r="AB1762" s="13">
        <v>0</v>
      </c>
      <c r="AC1762" s="42">
        <f t="shared" si="109"/>
        <v>0</v>
      </c>
      <c r="AD1762" s="42">
        <f t="shared" si="110"/>
        <v>-2.1392000000000002</v>
      </c>
      <c r="AE1762" s="42">
        <f t="shared" si="111"/>
        <v>-2.1392000000000002</v>
      </c>
      <c r="AF1762" s="42">
        <f t="shared" si="112"/>
        <v>-4.2784000000000004</v>
      </c>
    </row>
    <row r="1763" spans="1:32" hidden="1" x14ac:dyDescent="0.15">
      <c r="A1763" s="12" t="s">
        <v>4482</v>
      </c>
      <c r="B1763" s="12">
        <v>57</v>
      </c>
      <c r="C1763" s="12" t="s">
        <v>647</v>
      </c>
      <c r="D1763" s="12" t="s">
        <v>6</v>
      </c>
      <c r="E1763" s="12" t="s">
        <v>6</v>
      </c>
      <c r="F1763" s="12" t="s">
        <v>352</v>
      </c>
      <c r="G1763" s="12" t="s">
        <v>4468</v>
      </c>
      <c r="H1763" s="12" t="s">
        <v>404</v>
      </c>
      <c r="I1763" s="12" t="s">
        <v>404</v>
      </c>
      <c r="J1763" s="12" t="s">
        <v>167</v>
      </c>
      <c r="K1763" s="12" t="s">
        <v>167</v>
      </c>
      <c r="L1763" s="12" t="s">
        <v>403</v>
      </c>
      <c r="M1763" s="12" t="s">
        <v>376</v>
      </c>
      <c r="N1763" s="13">
        <v>30.777000000000001</v>
      </c>
      <c r="O1763" s="13">
        <v>30.777000000000001</v>
      </c>
      <c r="P1763" s="13">
        <v>30.777000000000001</v>
      </c>
      <c r="Q1763" s="13">
        <v>30.777000000000001</v>
      </c>
      <c r="R1763" s="13">
        <v>0</v>
      </c>
      <c r="S1763" s="13">
        <v>0</v>
      </c>
      <c r="T1763" s="13">
        <v>0</v>
      </c>
      <c r="U1763" s="13">
        <v>0</v>
      </c>
      <c r="V1763" s="13">
        <v>0</v>
      </c>
      <c r="W1763" s="13">
        <v>0</v>
      </c>
      <c r="X1763" s="13">
        <v>0</v>
      </c>
      <c r="Y1763" s="30">
        <v>0</v>
      </c>
      <c r="Z1763" s="14">
        <v>123.108</v>
      </c>
      <c r="AA1763" s="13">
        <v>0</v>
      </c>
      <c r="AB1763" s="13">
        <v>0</v>
      </c>
      <c r="AC1763" s="42">
        <f t="shared" si="109"/>
        <v>0</v>
      </c>
      <c r="AD1763" s="42">
        <f t="shared" si="110"/>
        <v>-30.777000000000001</v>
      </c>
      <c r="AE1763" s="42">
        <f t="shared" si="111"/>
        <v>-30.777000000000001</v>
      </c>
      <c r="AF1763" s="42">
        <f t="shared" si="112"/>
        <v>-61.554000000000002</v>
      </c>
    </row>
    <row r="1764" spans="1:32" hidden="1" x14ac:dyDescent="0.15">
      <c r="A1764" s="12" t="s">
        <v>4483</v>
      </c>
      <c r="B1764" s="12">
        <v>57</v>
      </c>
      <c r="C1764" s="12" t="s">
        <v>647</v>
      </c>
      <c r="D1764" s="12" t="s">
        <v>6</v>
      </c>
      <c r="E1764" s="12" t="s">
        <v>6</v>
      </c>
      <c r="F1764" s="12" t="s">
        <v>352</v>
      </c>
      <c r="G1764" s="12" t="s">
        <v>4484</v>
      </c>
      <c r="H1764" s="12" t="s">
        <v>404</v>
      </c>
      <c r="I1764" s="12" t="s">
        <v>404</v>
      </c>
      <c r="J1764" s="12" t="s">
        <v>143</v>
      </c>
      <c r="K1764" s="12" t="s">
        <v>143</v>
      </c>
      <c r="L1764" s="12" t="s">
        <v>1146</v>
      </c>
      <c r="M1764" s="12" t="s">
        <v>376</v>
      </c>
      <c r="N1764" s="13">
        <v>2.76525</v>
      </c>
      <c r="O1764" s="13">
        <v>2.76525</v>
      </c>
      <c r="P1764" s="13">
        <v>2.76525</v>
      </c>
      <c r="Q1764" s="13">
        <v>2.76525</v>
      </c>
      <c r="R1764" s="13">
        <v>2.76525</v>
      </c>
      <c r="S1764" s="13">
        <v>2.76525</v>
      </c>
      <c r="T1764" s="13">
        <v>2.76525</v>
      </c>
      <c r="U1764" s="13">
        <v>2.76525</v>
      </c>
      <c r="V1764" s="13">
        <v>2.76525</v>
      </c>
      <c r="W1764" s="13">
        <v>2.76525</v>
      </c>
      <c r="X1764" s="13">
        <v>2.76525</v>
      </c>
      <c r="Y1764" s="30">
        <v>2.76525</v>
      </c>
      <c r="Z1764" s="14">
        <v>33.183</v>
      </c>
      <c r="AA1764" s="13">
        <v>2.76525</v>
      </c>
      <c r="AB1764" s="13">
        <v>2.76525</v>
      </c>
      <c r="AC1764" s="42">
        <f t="shared" si="109"/>
        <v>5.5305</v>
      </c>
      <c r="AD1764" s="42">
        <f t="shared" si="110"/>
        <v>0</v>
      </c>
      <c r="AE1764" s="42">
        <f t="shared" si="111"/>
        <v>0</v>
      </c>
      <c r="AF1764" s="42">
        <f t="shared" si="112"/>
        <v>0</v>
      </c>
    </row>
    <row r="1765" spans="1:32" hidden="1" x14ac:dyDescent="0.15">
      <c r="A1765" s="12" t="s">
        <v>4485</v>
      </c>
      <c r="B1765" s="12">
        <v>57</v>
      </c>
      <c r="C1765" s="12" t="s">
        <v>647</v>
      </c>
      <c r="D1765" s="12" t="s">
        <v>6</v>
      </c>
      <c r="E1765" s="12" t="s">
        <v>6</v>
      </c>
      <c r="F1765" s="12" t="s">
        <v>352</v>
      </c>
      <c r="G1765" s="12" t="s">
        <v>4468</v>
      </c>
      <c r="H1765" s="12" t="s">
        <v>404</v>
      </c>
      <c r="I1765" s="12" t="s">
        <v>404</v>
      </c>
      <c r="J1765" s="12" t="s">
        <v>4486</v>
      </c>
      <c r="K1765" s="12" t="s">
        <v>167</v>
      </c>
      <c r="L1765" s="12" t="s">
        <v>403</v>
      </c>
      <c r="M1765" s="12" t="s">
        <v>376</v>
      </c>
      <c r="N1765" s="13">
        <v>7.5579999999999998</v>
      </c>
      <c r="O1765" s="13">
        <v>7.5579999999999998</v>
      </c>
      <c r="P1765" s="13">
        <v>7.5579999999999998</v>
      </c>
      <c r="Q1765" s="13">
        <v>7.5579999999999998</v>
      </c>
      <c r="R1765" s="13">
        <v>7.5579999999999998</v>
      </c>
      <c r="S1765" s="13">
        <v>0</v>
      </c>
      <c r="T1765" s="13">
        <v>0</v>
      </c>
      <c r="U1765" s="13">
        <v>0</v>
      </c>
      <c r="V1765" s="13">
        <v>0</v>
      </c>
      <c r="W1765" s="13">
        <v>0</v>
      </c>
      <c r="X1765" s="13">
        <v>0</v>
      </c>
      <c r="Y1765" s="30">
        <v>0</v>
      </c>
      <c r="Z1765" s="14">
        <v>37.79</v>
      </c>
      <c r="AA1765" s="13">
        <v>0</v>
      </c>
      <c r="AB1765" s="13">
        <v>0</v>
      </c>
      <c r="AC1765" s="42">
        <f t="shared" si="109"/>
        <v>0</v>
      </c>
      <c r="AD1765" s="42">
        <f t="shared" si="110"/>
        <v>-7.5579999999999998</v>
      </c>
      <c r="AE1765" s="42">
        <f t="shared" si="111"/>
        <v>-7.5579999999999998</v>
      </c>
      <c r="AF1765" s="42">
        <f t="shared" si="112"/>
        <v>-15.116</v>
      </c>
    </row>
    <row r="1766" spans="1:32" hidden="1" x14ac:dyDescent="0.15">
      <c r="A1766" s="12" t="s">
        <v>4487</v>
      </c>
      <c r="B1766" s="12">
        <v>58</v>
      </c>
      <c r="C1766" s="12" t="s">
        <v>469</v>
      </c>
      <c r="D1766" s="12" t="s">
        <v>419</v>
      </c>
      <c r="E1766" s="12" t="s">
        <v>419</v>
      </c>
      <c r="F1766" s="12" t="s">
        <v>352</v>
      </c>
      <c r="G1766" s="12" t="s">
        <v>4488</v>
      </c>
      <c r="H1766" s="12" t="s">
        <v>374</v>
      </c>
      <c r="I1766" s="12" t="s">
        <v>375</v>
      </c>
      <c r="J1766" s="12" t="s">
        <v>4489</v>
      </c>
      <c r="K1766" s="12" t="s">
        <v>4489</v>
      </c>
      <c r="L1766" s="12" t="s">
        <v>415</v>
      </c>
      <c r="M1766" s="12" t="s">
        <v>358</v>
      </c>
      <c r="N1766" s="13">
        <v>0.9</v>
      </c>
      <c r="O1766" s="13">
        <v>0.9</v>
      </c>
      <c r="P1766" s="13">
        <v>0.9</v>
      </c>
      <c r="Q1766" s="13">
        <v>0.9</v>
      </c>
      <c r="R1766" s="13">
        <v>0.9</v>
      </c>
      <c r="S1766" s="13">
        <v>0.9</v>
      </c>
      <c r="T1766" s="13">
        <v>0.9</v>
      </c>
      <c r="U1766" s="13">
        <v>0.9</v>
      </c>
      <c r="V1766" s="13">
        <v>0.9</v>
      </c>
      <c r="W1766" s="13">
        <v>0.9</v>
      </c>
      <c r="X1766" s="13">
        <v>0.9</v>
      </c>
      <c r="Y1766" s="30">
        <v>0.9</v>
      </c>
      <c r="Z1766" s="14">
        <v>10.8</v>
      </c>
      <c r="AA1766" s="13">
        <v>0.9</v>
      </c>
      <c r="AB1766" s="13">
        <v>0.9</v>
      </c>
      <c r="AC1766" s="42">
        <f t="shared" si="109"/>
        <v>1.8</v>
      </c>
      <c r="AD1766" s="42">
        <f t="shared" si="110"/>
        <v>0</v>
      </c>
      <c r="AE1766" s="42">
        <f t="shared" si="111"/>
        <v>0</v>
      </c>
      <c r="AF1766" s="42">
        <f t="shared" si="112"/>
        <v>0</v>
      </c>
    </row>
    <row r="1767" spans="1:32" hidden="1" x14ac:dyDescent="0.15">
      <c r="A1767" s="12" t="s">
        <v>4490</v>
      </c>
      <c r="B1767" s="12">
        <v>58</v>
      </c>
      <c r="C1767" s="12" t="s">
        <v>469</v>
      </c>
      <c r="D1767" s="12" t="s">
        <v>419</v>
      </c>
      <c r="E1767" s="12" t="s">
        <v>419</v>
      </c>
      <c r="F1767" s="12" t="s">
        <v>352</v>
      </c>
      <c r="G1767" s="12" t="s">
        <v>4491</v>
      </c>
      <c r="H1767" s="12" t="s">
        <v>490</v>
      </c>
      <c r="I1767" s="12" t="s">
        <v>375</v>
      </c>
      <c r="J1767" s="12" t="s">
        <v>4492</v>
      </c>
      <c r="K1767" s="12" t="s">
        <v>4492</v>
      </c>
      <c r="L1767" s="12" t="s">
        <v>1463</v>
      </c>
      <c r="M1767" s="12" t="s">
        <v>358</v>
      </c>
      <c r="N1767" s="13">
        <v>2</v>
      </c>
      <c r="O1767" s="13">
        <v>2</v>
      </c>
      <c r="P1767" s="13">
        <v>2</v>
      </c>
      <c r="Q1767" s="13">
        <v>2</v>
      </c>
      <c r="R1767" s="13">
        <v>2</v>
      </c>
      <c r="S1767" s="13">
        <v>2</v>
      </c>
      <c r="T1767" s="13">
        <v>2</v>
      </c>
      <c r="U1767" s="13">
        <v>2</v>
      </c>
      <c r="V1767" s="13">
        <v>2</v>
      </c>
      <c r="W1767" s="13">
        <v>2</v>
      </c>
      <c r="X1767" s="13">
        <v>2</v>
      </c>
      <c r="Y1767" s="30">
        <v>2</v>
      </c>
      <c r="Z1767" s="14">
        <v>24</v>
      </c>
      <c r="AA1767" s="13">
        <v>2</v>
      </c>
      <c r="AB1767" s="13">
        <v>2</v>
      </c>
      <c r="AC1767" s="42">
        <f t="shared" si="109"/>
        <v>4</v>
      </c>
      <c r="AD1767" s="42">
        <f t="shared" si="110"/>
        <v>0</v>
      </c>
      <c r="AE1767" s="42">
        <f t="shared" si="111"/>
        <v>0</v>
      </c>
      <c r="AF1767" s="42">
        <f t="shared" si="112"/>
        <v>0</v>
      </c>
    </row>
    <row r="1768" spans="1:32" hidden="1" x14ac:dyDescent="0.15">
      <c r="A1768" s="12" t="s">
        <v>4493</v>
      </c>
      <c r="B1768" s="12">
        <v>58</v>
      </c>
      <c r="C1768" s="12" t="s">
        <v>469</v>
      </c>
      <c r="D1768" s="12" t="s">
        <v>419</v>
      </c>
      <c r="E1768" s="12" t="s">
        <v>419</v>
      </c>
      <c r="F1768" s="12" t="s">
        <v>352</v>
      </c>
      <c r="G1768" s="12" t="s">
        <v>4491</v>
      </c>
      <c r="H1768" s="12" t="s">
        <v>490</v>
      </c>
      <c r="I1768" s="12" t="s">
        <v>375</v>
      </c>
      <c r="J1768" s="12" t="s">
        <v>4492</v>
      </c>
      <c r="K1768" s="12" t="s">
        <v>4494</v>
      </c>
      <c r="L1768" s="12" t="s">
        <v>1463</v>
      </c>
      <c r="M1768" s="12" t="s">
        <v>358</v>
      </c>
      <c r="N1768" s="13">
        <v>2</v>
      </c>
      <c r="O1768" s="13">
        <v>2</v>
      </c>
      <c r="P1768" s="13">
        <v>2</v>
      </c>
      <c r="Q1768" s="13">
        <v>2</v>
      </c>
      <c r="R1768" s="13">
        <v>2</v>
      </c>
      <c r="S1768" s="13">
        <v>2</v>
      </c>
      <c r="T1768" s="13">
        <v>2</v>
      </c>
      <c r="U1768" s="13">
        <v>2</v>
      </c>
      <c r="V1768" s="13">
        <v>2</v>
      </c>
      <c r="W1768" s="13">
        <v>2</v>
      </c>
      <c r="X1768" s="13">
        <v>2</v>
      </c>
      <c r="Y1768" s="30">
        <v>2</v>
      </c>
      <c r="Z1768" s="14">
        <v>24</v>
      </c>
      <c r="AA1768" s="13">
        <v>2</v>
      </c>
      <c r="AB1768" s="13">
        <v>2</v>
      </c>
      <c r="AC1768" s="42">
        <f t="shared" si="109"/>
        <v>4</v>
      </c>
      <c r="AD1768" s="42">
        <f t="shared" si="110"/>
        <v>0</v>
      </c>
      <c r="AE1768" s="42">
        <f t="shared" si="111"/>
        <v>0</v>
      </c>
      <c r="AF1768" s="42">
        <f t="shared" si="112"/>
        <v>0</v>
      </c>
    </row>
    <row r="1769" spans="1:32" hidden="1" x14ac:dyDescent="0.15">
      <c r="A1769" s="12" t="s">
        <v>4495</v>
      </c>
      <c r="B1769" s="12">
        <v>58</v>
      </c>
      <c r="C1769" s="12" t="s">
        <v>469</v>
      </c>
      <c r="D1769" s="12" t="s">
        <v>419</v>
      </c>
      <c r="E1769" s="12" t="s">
        <v>419</v>
      </c>
      <c r="F1769" s="12" t="s">
        <v>352</v>
      </c>
      <c r="G1769" s="12" t="s">
        <v>4496</v>
      </c>
      <c r="H1769" s="12" t="s">
        <v>404</v>
      </c>
      <c r="I1769" s="12" t="s">
        <v>404</v>
      </c>
      <c r="J1769" s="12" t="s">
        <v>139</v>
      </c>
      <c r="K1769" s="12" t="s">
        <v>139</v>
      </c>
      <c r="L1769" s="12" t="s">
        <v>403</v>
      </c>
      <c r="M1769" s="12" t="s">
        <v>376</v>
      </c>
      <c r="N1769" s="13">
        <v>3.9</v>
      </c>
      <c r="O1769" s="13">
        <v>3.9</v>
      </c>
      <c r="P1769" s="13">
        <v>3.9</v>
      </c>
      <c r="Q1769" s="13">
        <v>3.9</v>
      </c>
      <c r="R1769" s="13">
        <v>3.9</v>
      </c>
      <c r="S1769" s="13">
        <v>3.9</v>
      </c>
      <c r="T1769" s="13">
        <v>3.9</v>
      </c>
      <c r="U1769" s="13">
        <v>3.9</v>
      </c>
      <c r="V1769" s="13">
        <v>3.9</v>
      </c>
      <c r="W1769" s="13">
        <v>3.9</v>
      </c>
      <c r="X1769" s="13">
        <v>3.9</v>
      </c>
      <c r="Y1769" s="30">
        <v>3.9</v>
      </c>
      <c r="Z1769" s="14">
        <v>46.8</v>
      </c>
      <c r="AA1769" s="13">
        <v>3.9</v>
      </c>
      <c r="AB1769" s="13">
        <v>3.9</v>
      </c>
      <c r="AC1769" s="42">
        <f t="shared" si="109"/>
        <v>7.8</v>
      </c>
      <c r="AD1769" s="42">
        <f t="shared" si="110"/>
        <v>0</v>
      </c>
      <c r="AE1769" s="42">
        <f t="shared" si="111"/>
        <v>0</v>
      </c>
      <c r="AF1769" s="42">
        <f t="shared" si="112"/>
        <v>0</v>
      </c>
    </row>
    <row r="1770" spans="1:32" hidden="1" x14ac:dyDescent="0.15">
      <c r="A1770" s="12" t="s">
        <v>4497</v>
      </c>
      <c r="B1770" s="12">
        <v>60</v>
      </c>
      <c r="C1770" s="12" t="s">
        <v>4498</v>
      </c>
      <c r="D1770" s="12" t="s">
        <v>4499</v>
      </c>
      <c r="E1770" s="12" t="s">
        <v>4499</v>
      </c>
      <c r="F1770" s="12" t="s">
        <v>371</v>
      </c>
      <c r="G1770" s="12" t="s">
        <v>4500</v>
      </c>
      <c r="H1770" s="12" t="s">
        <v>404</v>
      </c>
      <c r="I1770" s="12" t="s">
        <v>404</v>
      </c>
      <c r="J1770" s="12" t="s">
        <v>4501</v>
      </c>
      <c r="K1770" s="12" t="s">
        <v>141</v>
      </c>
      <c r="L1770" s="12" t="s">
        <v>602</v>
      </c>
      <c r="M1770" s="12" t="s">
        <v>376</v>
      </c>
      <c r="N1770" s="13">
        <v>1.8163640000000001</v>
      </c>
      <c r="O1770" s="13">
        <v>0</v>
      </c>
      <c r="P1770" s="13">
        <v>0</v>
      </c>
      <c r="Q1770" s="13">
        <v>0</v>
      </c>
      <c r="R1770" s="13">
        <v>0</v>
      </c>
      <c r="S1770" s="13">
        <v>0</v>
      </c>
      <c r="T1770" s="13">
        <v>0</v>
      </c>
      <c r="U1770" s="13">
        <v>0</v>
      </c>
      <c r="V1770" s="13">
        <v>0</v>
      </c>
      <c r="W1770" s="13">
        <v>0</v>
      </c>
      <c r="X1770" s="13">
        <v>0</v>
      </c>
      <c r="Y1770" s="30">
        <v>0</v>
      </c>
      <c r="Z1770" s="14">
        <v>1.8163640000000001</v>
      </c>
      <c r="AA1770" s="13">
        <v>0</v>
      </c>
      <c r="AB1770" s="13">
        <v>0</v>
      </c>
      <c r="AC1770" s="42">
        <f t="shared" si="109"/>
        <v>0</v>
      </c>
      <c r="AD1770" s="42">
        <f t="shared" si="110"/>
        <v>-1.8163640000000001</v>
      </c>
      <c r="AE1770" s="42">
        <f t="shared" si="111"/>
        <v>0</v>
      </c>
      <c r="AF1770" s="42">
        <f t="shared" si="112"/>
        <v>-1.8163640000000001</v>
      </c>
    </row>
    <row r="1771" spans="1:32" hidden="1" x14ac:dyDescent="0.15">
      <c r="A1771" s="12" t="s">
        <v>4502</v>
      </c>
      <c r="B1771" s="12">
        <v>60</v>
      </c>
      <c r="C1771" s="12" t="s">
        <v>4498</v>
      </c>
      <c r="D1771" s="12" t="s">
        <v>4499</v>
      </c>
      <c r="E1771" s="12" t="s">
        <v>4499</v>
      </c>
      <c r="F1771" s="12" t="s">
        <v>371</v>
      </c>
      <c r="G1771" s="12" t="s">
        <v>4503</v>
      </c>
      <c r="H1771" s="12" t="s">
        <v>374</v>
      </c>
      <c r="I1771" s="12" t="s">
        <v>375</v>
      </c>
      <c r="J1771" s="12" t="s">
        <v>4504</v>
      </c>
      <c r="K1771" s="12" t="s">
        <v>4504</v>
      </c>
      <c r="L1771" s="12" t="s">
        <v>415</v>
      </c>
      <c r="M1771" s="12" t="s">
        <v>358</v>
      </c>
      <c r="N1771" s="13">
        <v>5</v>
      </c>
      <c r="O1771" s="13">
        <v>0</v>
      </c>
      <c r="P1771" s="13">
        <v>0</v>
      </c>
      <c r="Q1771" s="13">
        <v>0</v>
      </c>
      <c r="R1771" s="13">
        <v>0</v>
      </c>
      <c r="S1771" s="13">
        <v>0</v>
      </c>
      <c r="T1771" s="13">
        <v>0</v>
      </c>
      <c r="U1771" s="13">
        <v>0</v>
      </c>
      <c r="V1771" s="13">
        <v>0</v>
      </c>
      <c r="W1771" s="13">
        <v>0</v>
      </c>
      <c r="X1771" s="13">
        <v>0</v>
      </c>
      <c r="Y1771" s="30">
        <v>0</v>
      </c>
      <c r="Z1771" s="14">
        <v>5</v>
      </c>
      <c r="AA1771" s="13">
        <v>0</v>
      </c>
      <c r="AB1771" s="13">
        <v>0</v>
      </c>
      <c r="AC1771" s="42">
        <f t="shared" si="109"/>
        <v>0</v>
      </c>
      <c r="AD1771" s="42">
        <f t="shared" si="110"/>
        <v>-5</v>
      </c>
      <c r="AE1771" s="42">
        <f t="shared" si="111"/>
        <v>0</v>
      </c>
      <c r="AF1771" s="42">
        <f t="shared" si="112"/>
        <v>-5</v>
      </c>
    </row>
    <row r="1772" spans="1:32" hidden="1" x14ac:dyDescent="0.15">
      <c r="A1772" s="12" t="s">
        <v>4505</v>
      </c>
      <c r="B1772" s="12">
        <v>60</v>
      </c>
      <c r="C1772" s="12" t="s">
        <v>4498</v>
      </c>
      <c r="D1772" s="12" t="s">
        <v>4499</v>
      </c>
      <c r="E1772" s="12" t="s">
        <v>4499</v>
      </c>
      <c r="F1772" s="12" t="s">
        <v>371</v>
      </c>
      <c r="G1772" s="12" t="s">
        <v>4506</v>
      </c>
      <c r="H1772" s="12" t="s">
        <v>374</v>
      </c>
      <c r="I1772" s="12" t="s">
        <v>375</v>
      </c>
      <c r="J1772" s="12" t="s">
        <v>4507</v>
      </c>
      <c r="K1772" s="12" t="s">
        <v>4504</v>
      </c>
      <c r="L1772" s="12" t="s">
        <v>415</v>
      </c>
      <c r="M1772" s="12" t="s">
        <v>358</v>
      </c>
      <c r="N1772" s="13">
        <v>5</v>
      </c>
      <c r="O1772" s="13">
        <v>0</v>
      </c>
      <c r="P1772" s="13">
        <v>0</v>
      </c>
      <c r="Q1772" s="13">
        <v>0</v>
      </c>
      <c r="R1772" s="13">
        <v>0</v>
      </c>
      <c r="S1772" s="13">
        <v>0</v>
      </c>
      <c r="T1772" s="13">
        <v>0</v>
      </c>
      <c r="U1772" s="13">
        <v>0</v>
      </c>
      <c r="V1772" s="13">
        <v>0</v>
      </c>
      <c r="W1772" s="13">
        <v>0</v>
      </c>
      <c r="X1772" s="13">
        <v>0</v>
      </c>
      <c r="Y1772" s="30">
        <v>0</v>
      </c>
      <c r="Z1772" s="14">
        <v>5</v>
      </c>
      <c r="AA1772" s="13">
        <v>0</v>
      </c>
      <c r="AB1772" s="13">
        <v>0</v>
      </c>
      <c r="AC1772" s="42">
        <f t="shared" si="109"/>
        <v>0</v>
      </c>
      <c r="AD1772" s="42">
        <f t="shared" si="110"/>
        <v>-5</v>
      </c>
      <c r="AE1772" s="42">
        <f t="shared" si="111"/>
        <v>0</v>
      </c>
      <c r="AF1772" s="42">
        <f t="shared" si="112"/>
        <v>-5</v>
      </c>
    </row>
    <row r="1773" spans="1:32" hidden="1" x14ac:dyDescent="0.15">
      <c r="A1773" s="12" t="s">
        <v>4508</v>
      </c>
      <c r="B1773" s="12">
        <v>60</v>
      </c>
      <c r="C1773" s="12" t="s">
        <v>4498</v>
      </c>
      <c r="D1773" s="12" t="s">
        <v>4499</v>
      </c>
      <c r="E1773" s="12" t="s">
        <v>4499</v>
      </c>
      <c r="F1773" s="12" t="s">
        <v>371</v>
      </c>
      <c r="G1773" s="12" t="s">
        <v>4509</v>
      </c>
      <c r="H1773" s="12" t="s">
        <v>374</v>
      </c>
      <c r="I1773" s="12" t="s">
        <v>375</v>
      </c>
      <c r="J1773" s="12" t="s">
        <v>4510</v>
      </c>
      <c r="K1773" s="12" t="s">
        <v>4504</v>
      </c>
      <c r="L1773" s="12" t="s">
        <v>415</v>
      </c>
      <c r="M1773" s="12" t="s">
        <v>358</v>
      </c>
      <c r="N1773" s="13">
        <v>5</v>
      </c>
      <c r="O1773" s="13">
        <v>0</v>
      </c>
      <c r="P1773" s="13">
        <v>0</v>
      </c>
      <c r="Q1773" s="13">
        <v>0</v>
      </c>
      <c r="R1773" s="13">
        <v>0</v>
      </c>
      <c r="S1773" s="13">
        <v>0</v>
      </c>
      <c r="T1773" s="13">
        <v>0</v>
      </c>
      <c r="U1773" s="13">
        <v>0</v>
      </c>
      <c r="V1773" s="13">
        <v>0</v>
      </c>
      <c r="W1773" s="13">
        <v>0</v>
      </c>
      <c r="X1773" s="13">
        <v>0</v>
      </c>
      <c r="Y1773" s="30">
        <v>0</v>
      </c>
      <c r="Z1773" s="14">
        <v>5</v>
      </c>
      <c r="AA1773" s="13">
        <v>0</v>
      </c>
      <c r="AB1773" s="13">
        <v>0</v>
      </c>
      <c r="AC1773" s="42">
        <f t="shared" si="109"/>
        <v>0</v>
      </c>
      <c r="AD1773" s="42">
        <f t="shared" si="110"/>
        <v>-5</v>
      </c>
      <c r="AE1773" s="42">
        <f t="shared" si="111"/>
        <v>0</v>
      </c>
      <c r="AF1773" s="42">
        <f t="shared" si="112"/>
        <v>-5</v>
      </c>
    </row>
    <row r="1774" spans="1:32" hidden="1" x14ac:dyDescent="0.15">
      <c r="A1774" s="12" t="s">
        <v>4511</v>
      </c>
      <c r="B1774" s="12">
        <v>60</v>
      </c>
      <c r="C1774" s="12" t="s">
        <v>4498</v>
      </c>
      <c r="D1774" s="12" t="s">
        <v>4499</v>
      </c>
      <c r="E1774" s="12" t="s">
        <v>4499</v>
      </c>
      <c r="F1774" s="12" t="s">
        <v>371</v>
      </c>
      <c r="G1774" s="12" t="s">
        <v>4512</v>
      </c>
      <c r="H1774" s="12" t="s">
        <v>374</v>
      </c>
      <c r="I1774" s="12" t="s">
        <v>375</v>
      </c>
      <c r="J1774" s="12" t="s">
        <v>4513</v>
      </c>
      <c r="K1774" s="12" t="s">
        <v>1864</v>
      </c>
      <c r="L1774" s="12" t="s">
        <v>1859</v>
      </c>
      <c r="M1774" s="12" t="s">
        <v>376</v>
      </c>
      <c r="N1774" s="13">
        <v>15</v>
      </c>
      <c r="O1774" s="13">
        <v>0</v>
      </c>
      <c r="P1774" s="13">
        <v>0</v>
      </c>
      <c r="Q1774" s="13">
        <v>0</v>
      </c>
      <c r="R1774" s="13">
        <v>0</v>
      </c>
      <c r="S1774" s="13">
        <v>0</v>
      </c>
      <c r="T1774" s="13">
        <v>0</v>
      </c>
      <c r="U1774" s="13">
        <v>0</v>
      </c>
      <c r="V1774" s="13">
        <v>0</v>
      </c>
      <c r="W1774" s="13">
        <v>0</v>
      </c>
      <c r="X1774" s="13">
        <v>0</v>
      </c>
      <c r="Y1774" s="30">
        <v>0</v>
      </c>
      <c r="Z1774" s="14">
        <v>15</v>
      </c>
      <c r="AA1774" s="13">
        <v>0</v>
      </c>
      <c r="AB1774" s="13">
        <v>0</v>
      </c>
      <c r="AC1774" s="42">
        <f t="shared" si="109"/>
        <v>0</v>
      </c>
      <c r="AD1774" s="42">
        <f t="shared" si="110"/>
        <v>-15</v>
      </c>
      <c r="AE1774" s="42">
        <f t="shared" si="111"/>
        <v>0</v>
      </c>
      <c r="AF1774" s="42">
        <f t="shared" si="112"/>
        <v>-15</v>
      </c>
    </row>
    <row r="1775" spans="1:32" hidden="1" x14ac:dyDescent="0.15">
      <c r="A1775" s="12" t="s">
        <v>4514</v>
      </c>
      <c r="B1775" s="12">
        <v>60</v>
      </c>
      <c r="C1775" s="12" t="s">
        <v>4498</v>
      </c>
      <c r="D1775" s="12" t="s">
        <v>4499</v>
      </c>
      <c r="E1775" s="12" t="s">
        <v>4499</v>
      </c>
      <c r="F1775" s="12" t="s">
        <v>371</v>
      </c>
      <c r="G1775" s="12" t="s">
        <v>4515</v>
      </c>
      <c r="H1775" s="12" t="s">
        <v>374</v>
      </c>
      <c r="I1775" s="12" t="s">
        <v>375</v>
      </c>
      <c r="J1775" s="12" t="s">
        <v>4516</v>
      </c>
      <c r="K1775" s="12" t="s">
        <v>1864</v>
      </c>
      <c r="L1775" s="12" t="s">
        <v>1859</v>
      </c>
      <c r="M1775" s="12" t="s">
        <v>376</v>
      </c>
      <c r="N1775" s="13">
        <v>7</v>
      </c>
      <c r="O1775" s="13">
        <v>0</v>
      </c>
      <c r="P1775" s="13">
        <v>0</v>
      </c>
      <c r="Q1775" s="13">
        <v>0</v>
      </c>
      <c r="R1775" s="13">
        <v>0</v>
      </c>
      <c r="S1775" s="13">
        <v>0</v>
      </c>
      <c r="T1775" s="13">
        <v>0</v>
      </c>
      <c r="U1775" s="13">
        <v>0</v>
      </c>
      <c r="V1775" s="13">
        <v>0</v>
      </c>
      <c r="W1775" s="13">
        <v>0</v>
      </c>
      <c r="X1775" s="13">
        <v>0</v>
      </c>
      <c r="Y1775" s="30">
        <v>0</v>
      </c>
      <c r="Z1775" s="14">
        <v>7</v>
      </c>
      <c r="AA1775" s="13">
        <v>0</v>
      </c>
      <c r="AB1775" s="13">
        <v>0</v>
      </c>
      <c r="AC1775" s="42">
        <f t="shared" si="109"/>
        <v>0</v>
      </c>
      <c r="AD1775" s="42">
        <f t="shared" si="110"/>
        <v>-7</v>
      </c>
      <c r="AE1775" s="42">
        <f t="shared" si="111"/>
        <v>0</v>
      </c>
      <c r="AF1775" s="42">
        <f t="shared" si="112"/>
        <v>-7</v>
      </c>
    </row>
    <row r="1776" spans="1:32" hidden="1" x14ac:dyDescent="0.15">
      <c r="A1776" s="12" t="s">
        <v>4517</v>
      </c>
      <c r="B1776" s="12">
        <v>60</v>
      </c>
      <c r="C1776" s="12" t="s">
        <v>4498</v>
      </c>
      <c r="D1776" s="12" t="s">
        <v>4499</v>
      </c>
      <c r="E1776" s="12" t="s">
        <v>4499</v>
      </c>
      <c r="F1776" s="12" t="s">
        <v>371</v>
      </c>
      <c r="G1776" s="12" t="s">
        <v>4518</v>
      </c>
      <c r="H1776" s="12" t="s">
        <v>490</v>
      </c>
      <c r="I1776" s="12" t="s">
        <v>375</v>
      </c>
      <c r="J1776" s="12" t="s">
        <v>4519</v>
      </c>
      <c r="K1776" s="12" t="s">
        <v>699</v>
      </c>
      <c r="L1776" s="12" t="s">
        <v>697</v>
      </c>
      <c r="M1776" s="12" t="s">
        <v>376</v>
      </c>
      <c r="N1776" s="13">
        <v>15</v>
      </c>
      <c r="O1776" s="13">
        <v>0</v>
      </c>
      <c r="P1776" s="13">
        <v>0</v>
      </c>
      <c r="Q1776" s="13">
        <v>0</v>
      </c>
      <c r="R1776" s="13">
        <v>0</v>
      </c>
      <c r="S1776" s="13">
        <v>0</v>
      </c>
      <c r="T1776" s="13">
        <v>0</v>
      </c>
      <c r="U1776" s="13">
        <v>0</v>
      </c>
      <c r="V1776" s="13">
        <v>0</v>
      </c>
      <c r="W1776" s="13">
        <v>0</v>
      </c>
      <c r="X1776" s="13">
        <v>0</v>
      </c>
      <c r="Y1776" s="30">
        <v>0</v>
      </c>
      <c r="Z1776" s="14">
        <v>15</v>
      </c>
      <c r="AA1776" s="13">
        <v>0</v>
      </c>
      <c r="AB1776" s="13">
        <v>0</v>
      </c>
      <c r="AC1776" s="42">
        <f t="shared" si="109"/>
        <v>0</v>
      </c>
      <c r="AD1776" s="42">
        <f t="shared" si="110"/>
        <v>-15</v>
      </c>
      <c r="AE1776" s="42">
        <f t="shared" si="111"/>
        <v>0</v>
      </c>
      <c r="AF1776" s="42">
        <f t="shared" si="112"/>
        <v>-15</v>
      </c>
    </row>
    <row r="1777" spans="1:32" hidden="1" x14ac:dyDescent="0.15">
      <c r="A1777" s="12" t="s">
        <v>4520</v>
      </c>
      <c r="B1777" s="12">
        <v>60</v>
      </c>
      <c r="C1777" s="12" t="s">
        <v>4498</v>
      </c>
      <c r="D1777" s="12" t="s">
        <v>4499</v>
      </c>
      <c r="E1777" s="12" t="s">
        <v>4499</v>
      </c>
      <c r="F1777" s="12" t="s">
        <v>371</v>
      </c>
      <c r="G1777" s="12" t="s">
        <v>4518</v>
      </c>
      <c r="H1777" s="12" t="s">
        <v>490</v>
      </c>
      <c r="I1777" s="12" t="s">
        <v>375</v>
      </c>
      <c r="J1777" s="12" t="s">
        <v>4521</v>
      </c>
      <c r="K1777" s="12" t="s">
        <v>699</v>
      </c>
      <c r="L1777" s="12" t="s">
        <v>697</v>
      </c>
      <c r="M1777" s="12" t="s">
        <v>376</v>
      </c>
      <c r="N1777" s="13">
        <v>15</v>
      </c>
      <c r="O1777" s="13">
        <v>0</v>
      </c>
      <c r="P1777" s="13">
        <v>0</v>
      </c>
      <c r="Q1777" s="13">
        <v>0</v>
      </c>
      <c r="R1777" s="13">
        <v>0</v>
      </c>
      <c r="S1777" s="13">
        <v>0</v>
      </c>
      <c r="T1777" s="13">
        <v>0</v>
      </c>
      <c r="U1777" s="13">
        <v>0</v>
      </c>
      <c r="V1777" s="13">
        <v>0</v>
      </c>
      <c r="W1777" s="13">
        <v>0</v>
      </c>
      <c r="X1777" s="13">
        <v>0</v>
      </c>
      <c r="Y1777" s="30">
        <v>0</v>
      </c>
      <c r="Z1777" s="14">
        <v>15</v>
      </c>
      <c r="AA1777" s="13">
        <v>0</v>
      </c>
      <c r="AB1777" s="13">
        <v>0</v>
      </c>
      <c r="AC1777" s="42">
        <f t="shared" si="109"/>
        <v>0</v>
      </c>
      <c r="AD1777" s="42">
        <f t="shared" si="110"/>
        <v>-15</v>
      </c>
      <c r="AE1777" s="42">
        <f t="shared" si="111"/>
        <v>0</v>
      </c>
      <c r="AF1777" s="42">
        <f t="shared" si="112"/>
        <v>-15</v>
      </c>
    </row>
    <row r="1778" spans="1:32" hidden="1" x14ac:dyDescent="0.15">
      <c r="A1778" s="12" t="s">
        <v>4522</v>
      </c>
      <c r="B1778" s="12">
        <v>60</v>
      </c>
      <c r="C1778" s="12" t="s">
        <v>4498</v>
      </c>
      <c r="D1778" s="12" t="s">
        <v>4499</v>
      </c>
      <c r="E1778" s="12" t="s">
        <v>4499</v>
      </c>
      <c r="F1778" s="12" t="s">
        <v>371</v>
      </c>
      <c r="G1778" s="12" t="s">
        <v>4518</v>
      </c>
      <c r="H1778" s="12" t="s">
        <v>490</v>
      </c>
      <c r="I1778" s="12" t="s">
        <v>375</v>
      </c>
      <c r="J1778" s="12" t="s">
        <v>4523</v>
      </c>
      <c r="K1778" s="12" t="s">
        <v>699</v>
      </c>
      <c r="L1778" s="12" t="s">
        <v>697</v>
      </c>
      <c r="M1778" s="12" t="s">
        <v>376</v>
      </c>
      <c r="N1778" s="13">
        <v>15</v>
      </c>
      <c r="O1778" s="13">
        <v>0</v>
      </c>
      <c r="P1778" s="13">
        <v>0</v>
      </c>
      <c r="Q1778" s="13">
        <v>0</v>
      </c>
      <c r="R1778" s="13">
        <v>0</v>
      </c>
      <c r="S1778" s="13">
        <v>0</v>
      </c>
      <c r="T1778" s="13">
        <v>0</v>
      </c>
      <c r="U1778" s="13">
        <v>0</v>
      </c>
      <c r="V1778" s="13">
        <v>0</v>
      </c>
      <c r="W1778" s="13">
        <v>0</v>
      </c>
      <c r="X1778" s="13">
        <v>0</v>
      </c>
      <c r="Y1778" s="30">
        <v>0</v>
      </c>
      <c r="Z1778" s="14">
        <v>15</v>
      </c>
      <c r="AA1778" s="13">
        <v>0</v>
      </c>
      <c r="AB1778" s="13">
        <v>0</v>
      </c>
      <c r="AC1778" s="42">
        <f t="shared" si="109"/>
        <v>0</v>
      </c>
      <c r="AD1778" s="42">
        <f t="shared" si="110"/>
        <v>-15</v>
      </c>
      <c r="AE1778" s="42">
        <f t="shared" si="111"/>
        <v>0</v>
      </c>
      <c r="AF1778" s="42">
        <f t="shared" si="112"/>
        <v>-15</v>
      </c>
    </row>
    <row r="1779" spans="1:32" hidden="1" x14ac:dyDescent="0.15">
      <c r="A1779" s="12" t="s">
        <v>4524</v>
      </c>
      <c r="B1779" s="12">
        <v>60</v>
      </c>
      <c r="C1779" s="12" t="s">
        <v>4498</v>
      </c>
      <c r="D1779" s="12" t="s">
        <v>4499</v>
      </c>
      <c r="E1779" s="12" t="s">
        <v>4499</v>
      </c>
      <c r="F1779" s="12" t="s">
        <v>371</v>
      </c>
      <c r="G1779" s="12" t="s">
        <v>4518</v>
      </c>
      <c r="H1779" s="12" t="s">
        <v>490</v>
      </c>
      <c r="I1779" s="12" t="s">
        <v>375</v>
      </c>
      <c r="J1779" s="12" t="s">
        <v>4525</v>
      </c>
      <c r="K1779" s="12" t="s">
        <v>699</v>
      </c>
      <c r="L1779" s="12" t="s">
        <v>697</v>
      </c>
      <c r="M1779" s="12" t="s">
        <v>376</v>
      </c>
      <c r="N1779" s="13">
        <v>15</v>
      </c>
      <c r="O1779" s="13">
        <v>0</v>
      </c>
      <c r="P1779" s="13">
        <v>0</v>
      </c>
      <c r="Q1779" s="13">
        <v>0</v>
      </c>
      <c r="R1779" s="13">
        <v>0</v>
      </c>
      <c r="S1779" s="13">
        <v>0</v>
      </c>
      <c r="T1779" s="13">
        <v>0</v>
      </c>
      <c r="U1779" s="13">
        <v>0</v>
      </c>
      <c r="V1779" s="13">
        <v>0</v>
      </c>
      <c r="W1779" s="13">
        <v>0</v>
      </c>
      <c r="X1779" s="13">
        <v>0</v>
      </c>
      <c r="Y1779" s="30">
        <v>0</v>
      </c>
      <c r="Z1779" s="14">
        <v>15</v>
      </c>
      <c r="AA1779" s="13">
        <v>0</v>
      </c>
      <c r="AB1779" s="13">
        <v>0</v>
      </c>
      <c r="AC1779" s="42">
        <f t="shared" si="109"/>
        <v>0</v>
      </c>
      <c r="AD1779" s="42">
        <f t="shared" si="110"/>
        <v>-15</v>
      </c>
      <c r="AE1779" s="42">
        <f t="shared" si="111"/>
        <v>0</v>
      </c>
      <c r="AF1779" s="42">
        <f t="shared" si="112"/>
        <v>-15</v>
      </c>
    </row>
    <row r="1780" spans="1:32" hidden="1" x14ac:dyDescent="0.15">
      <c r="A1780" s="12" t="s">
        <v>4526</v>
      </c>
      <c r="B1780" s="12">
        <v>60</v>
      </c>
      <c r="C1780" s="12" t="s">
        <v>4498</v>
      </c>
      <c r="D1780" s="12" t="s">
        <v>4499</v>
      </c>
      <c r="E1780" s="12" t="s">
        <v>4499</v>
      </c>
      <c r="F1780" s="12" t="s">
        <v>371</v>
      </c>
      <c r="G1780" s="12" t="s">
        <v>4518</v>
      </c>
      <c r="H1780" s="12" t="s">
        <v>490</v>
      </c>
      <c r="I1780" s="12" t="s">
        <v>375</v>
      </c>
      <c r="J1780" s="12" t="s">
        <v>4527</v>
      </c>
      <c r="K1780" s="12" t="s">
        <v>699</v>
      </c>
      <c r="L1780" s="12" t="s">
        <v>697</v>
      </c>
      <c r="M1780" s="12" t="s">
        <v>376</v>
      </c>
      <c r="N1780" s="13">
        <v>15</v>
      </c>
      <c r="O1780" s="13">
        <v>0</v>
      </c>
      <c r="P1780" s="13">
        <v>0</v>
      </c>
      <c r="Q1780" s="13">
        <v>0</v>
      </c>
      <c r="R1780" s="13">
        <v>0</v>
      </c>
      <c r="S1780" s="13">
        <v>0</v>
      </c>
      <c r="T1780" s="13">
        <v>0</v>
      </c>
      <c r="U1780" s="13">
        <v>0</v>
      </c>
      <c r="V1780" s="13">
        <v>0</v>
      </c>
      <c r="W1780" s="13">
        <v>0</v>
      </c>
      <c r="X1780" s="13">
        <v>0</v>
      </c>
      <c r="Y1780" s="30">
        <v>0</v>
      </c>
      <c r="Z1780" s="14">
        <v>15</v>
      </c>
      <c r="AA1780" s="13">
        <v>0</v>
      </c>
      <c r="AB1780" s="13">
        <v>0</v>
      </c>
      <c r="AC1780" s="42">
        <f t="shared" si="109"/>
        <v>0</v>
      </c>
      <c r="AD1780" s="42">
        <f t="shared" si="110"/>
        <v>-15</v>
      </c>
      <c r="AE1780" s="42">
        <f t="shared" si="111"/>
        <v>0</v>
      </c>
      <c r="AF1780" s="42">
        <f t="shared" si="112"/>
        <v>-15</v>
      </c>
    </row>
    <row r="1781" spans="1:32" hidden="1" x14ac:dyDescent="0.15">
      <c r="A1781" s="12" t="s">
        <v>4528</v>
      </c>
      <c r="B1781" s="12">
        <v>60</v>
      </c>
      <c r="C1781" s="12" t="s">
        <v>4498</v>
      </c>
      <c r="D1781" s="12" t="s">
        <v>4499</v>
      </c>
      <c r="E1781" s="12" t="s">
        <v>4499</v>
      </c>
      <c r="F1781" s="12" t="s">
        <v>371</v>
      </c>
      <c r="G1781" s="12" t="s">
        <v>4518</v>
      </c>
      <c r="H1781" s="12" t="s">
        <v>490</v>
      </c>
      <c r="I1781" s="12" t="s">
        <v>375</v>
      </c>
      <c r="J1781" s="12" t="s">
        <v>4529</v>
      </c>
      <c r="K1781" s="12" t="s">
        <v>699</v>
      </c>
      <c r="L1781" s="12" t="s">
        <v>697</v>
      </c>
      <c r="M1781" s="12" t="s">
        <v>376</v>
      </c>
      <c r="N1781" s="13">
        <v>15</v>
      </c>
      <c r="O1781" s="13">
        <v>0</v>
      </c>
      <c r="P1781" s="13">
        <v>0</v>
      </c>
      <c r="Q1781" s="13">
        <v>0</v>
      </c>
      <c r="R1781" s="13">
        <v>0</v>
      </c>
      <c r="S1781" s="13">
        <v>0</v>
      </c>
      <c r="T1781" s="13">
        <v>0</v>
      </c>
      <c r="U1781" s="13">
        <v>0</v>
      </c>
      <c r="V1781" s="13">
        <v>0</v>
      </c>
      <c r="W1781" s="13">
        <v>0</v>
      </c>
      <c r="X1781" s="13">
        <v>0</v>
      </c>
      <c r="Y1781" s="30">
        <v>0</v>
      </c>
      <c r="Z1781" s="14">
        <v>15</v>
      </c>
      <c r="AA1781" s="13">
        <v>0</v>
      </c>
      <c r="AB1781" s="13">
        <v>0</v>
      </c>
      <c r="AC1781" s="42">
        <f t="shared" si="109"/>
        <v>0</v>
      </c>
      <c r="AD1781" s="42">
        <f t="shared" si="110"/>
        <v>-15</v>
      </c>
      <c r="AE1781" s="42">
        <f t="shared" si="111"/>
        <v>0</v>
      </c>
      <c r="AF1781" s="42">
        <f t="shared" si="112"/>
        <v>-15</v>
      </c>
    </row>
    <row r="1782" spans="1:32" hidden="1" x14ac:dyDescent="0.15">
      <c r="A1782" s="12" t="s">
        <v>4530</v>
      </c>
      <c r="B1782" s="12">
        <v>60</v>
      </c>
      <c r="C1782" s="12" t="s">
        <v>4498</v>
      </c>
      <c r="D1782" s="12" t="s">
        <v>4499</v>
      </c>
      <c r="E1782" s="12" t="s">
        <v>4499</v>
      </c>
      <c r="F1782" s="12" t="s">
        <v>371</v>
      </c>
      <c r="G1782" s="12" t="s">
        <v>4518</v>
      </c>
      <c r="H1782" s="12" t="s">
        <v>490</v>
      </c>
      <c r="I1782" s="12" t="s">
        <v>375</v>
      </c>
      <c r="J1782" s="12" t="s">
        <v>4531</v>
      </c>
      <c r="K1782" s="12" t="s">
        <v>699</v>
      </c>
      <c r="L1782" s="12" t="s">
        <v>697</v>
      </c>
      <c r="M1782" s="12" t="s">
        <v>376</v>
      </c>
      <c r="N1782" s="13">
        <v>6</v>
      </c>
      <c r="O1782" s="13">
        <v>0</v>
      </c>
      <c r="P1782" s="13">
        <v>0</v>
      </c>
      <c r="Q1782" s="13">
        <v>0</v>
      </c>
      <c r="R1782" s="13">
        <v>0</v>
      </c>
      <c r="S1782" s="13">
        <v>0</v>
      </c>
      <c r="T1782" s="13">
        <v>0</v>
      </c>
      <c r="U1782" s="13">
        <v>0</v>
      </c>
      <c r="V1782" s="13">
        <v>0</v>
      </c>
      <c r="W1782" s="13">
        <v>0</v>
      </c>
      <c r="X1782" s="13">
        <v>0</v>
      </c>
      <c r="Y1782" s="30">
        <v>0</v>
      </c>
      <c r="Z1782" s="14">
        <v>6</v>
      </c>
      <c r="AA1782" s="13">
        <v>0</v>
      </c>
      <c r="AB1782" s="13">
        <v>0</v>
      </c>
      <c r="AC1782" s="42">
        <f t="shared" si="109"/>
        <v>0</v>
      </c>
      <c r="AD1782" s="42">
        <f t="shared" si="110"/>
        <v>-6</v>
      </c>
      <c r="AE1782" s="42">
        <f t="shared" si="111"/>
        <v>0</v>
      </c>
      <c r="AF1782" s="42">
        <f t="shared" si="112"/>
        <v>-6</v>
      </c>
    </row>
    <row r="1783" spans="1:32" hidden="1" x14ac:dyDescent="0.15">
      <c r="A1783" s="12" t="s">
        <v>4532</v>
      </c>
      <c r="B1783" s="12">
        <v>60</v>
      </c>
      <c r="C1783" s="12" t="s">
        <v>4498</v>
      </c>
      <c r="D1783" s="12" t="s">
        <v>4499</v>
      </c>
      <c r="E1783" s="12" t="s">
        <v>4499</v>
      </c>
      <c r="F1783" s="12" t="s">
        <v>371</v>
      </c>
      <c r="G1783" s="12" t="s">
        <v>4518</v>
      </c>
      <c r="H1783" s="12" t="s">
        <v>490</v>
      </c>
      <c r="I1783" s="12" t="s">
        <v>375</v>
      </c>
      <c r="J1783" s="12" t="s">
        <v>4533</v>
      </c>
      <c r="K1783" s="12" t="s">
        <v>699</v>
      </c>
      <c r="L1783" s="12" t="s">
        <v>697</v>
      </c>
      <c r="M1783" s="12" t="s">
        <v>376</v>
      </c>
      <c r="N1783" s="13">
        <v>15</v>
      </c>
      <c r="O1783" s="13">
        <v>0</v>
      </c>
      <c r="P1783" s="13">
        <v>0</v>
      </c>
      <c r="Q1783" s="13">
        <v>0</v>
      </c>
      <c r="R1783" s="13">
        <v>0</v>
      </c>
      <c r="S1783" s="13">
        <v>0</v>
      </c>
      <c r="T1783" s="13">
        <v>0</v>
      </c>
      <c r="U1783" s="13">
        <v>0</v>
      </c>
      <c r="V1783" s="13">
        <v>0</v>
      </c>
      <c r="W1783" s="13">
        <v>0</v>
      </c>
      <c r="X1783" s="13">
        <v>0</v>
      </c>
      <c r="Y1783" s="30">
        <v>0</v>
      </c>
      <c r="Z1783" s="14">
        <v>15</v>
      </c>
      <c r="AA1783" s="13">
        <v>0</v>
      </c>
      <c r="AB1783" s="13">
        <v>0</v>
      </c>
      <c r="AC1783" s="42">
        <f t="shared" si="109"/>
        <v>0</v>
      </c>
      <c r="AD1783" s="42">
        <f t="shared" si="110"/>
        <v>-15</v>
      </c>
      <c r="AE1783" s="42">
        <f t="shared" si="111"/>
        <v>0</v>
      </c>
      <c r="AF1783" s="42">
        <f t="shared" si="112"/>
        <v>-15</v>
      </c>
    </row>
    <row r="1784" spans="1:32" hidden="1" x14ac:dyDescent="0.15">
      <c r="A1784" s="12" t="s">
        <v>4534</v>
      </c>
      <c r="B1784" s="12">
        <v>60</v>
      </c>
      <c r="C1784" s="12" t="s">
        <v>4498</v>
      </c>
      <c r="D1784" s="12" t="s">
        <v>4499</v>
      </c>
      <c r="E1784" s="12" t="s">
        <v>4499</v>
      </c>
      <c r="F1784" s="12" t="s">
        <v>371</v>
      </c>
      <c r="G1784" s="12" t="s">
        <v>4518</v>
      </c>
      <c r="H1784" s="12" t="s">
        <v>490</v>
      </c>
      <c r="I1784" s="12" t="s">
        <v>375</v>
      </c>
      <c r="J1784" s="12" t="s">
        <v>4535</v>
      </c>
      <c r="K1784" s="12" t="s">
        <v>699</v>
      </c>
      <c r="L1784" s="12" t="s">
        <v>697</v>
      </c>
      <c r="M1784" s="12" t="s">
        <v>376</v>
      </c>
      <c r="N1784" s="13">
        <v>15</v>
      </c>
      <c r="O1784" s="13">
        <v>0</v>
      </c>
      <c r="P1784" s="13">
        <v>0</v>
      </c>
      <c r="Q1784" s="13">
        <v>0</v>
      </c>
      <c r="R1784" s="13">
        <v>0</v>
      </c>
      <c r="S1784" s="13">
        <v>0</v>
      </c>
      <c r="T1784" s="13">
        <v>0</v>
      </c>
      <c r="U1784" s="13">
        <v>0</v>
      </c>
      <c r="V1784" s="13">
        <v>0</v>
      </c>
      <c r="W1784" s="13">
        <v>0</v>
      </c>
      <c r="X1784" s="13">
        <v>0</v>
      </c>
      <c r="Y1784" s="30">
        <v>0</v>
      </c>
      <c r="Z1784" s="14">
        <v>15</v>
      </c>
      <c r="AA1784" s="13">
        <v>0</v>
      </c>
      <c r="AB1784" s="13">
        <v>0</v>
      </c>
      <c r="AC1784" s="42">
        <f t="shared" si="109"/>
        <v>0</v>
      </c>
      <c r="AD1784" s="42">
        <f t="shared" si="110"/>
        <v>-15</v>
      </c>
      <c r="AE1784" s="42">
        <f t="shared" si="111"/>
        <v>0</v>
      </c>
      <c r="AF1784" s="42">
        <f t="shared" si="112"/>
        <v>-15</v>
      </c>
    </row>
    <row r="1785" spans="1:32" hidden="1" x14ac:dyDescent="0.15">
      <c r="A1785" s="12" t="s">
        <v>4536</v>
      </c>
      <c r="B1785" s="12">
        <v>60</v>
      </c>
      <c r="C1785" s="12" t="s">
        <v>4498</v>
      </c>
      <c r="D1785" s="12" t="s">
        <v>4499</v>
      </c>
      <c r="E1785" s="12" t="s">
        <v>4499</v>
      </c>
      <c r="F1785" s="12" t="s">
        <v>371</v>
      </c>
      <c r="G1785" s="12" t="s">
        <v>4518</v>
      </c>
      <c r="H1785" s="12" t="s">
        <v>490</v>
      </c>
      <c r="I1785" s="12" t="s">
        <v>375</v>
      </c>
      <c r="J1785" s="12" t="s">
        <v>4537</v>
      </c>
      <c r="K1785" s="12" t="s">
        <v>699</v>
      </c>
      <c r="L1785" s="12" t="s">
        <v>697</v>
      </c>
      <c r="M1785" s="12" t="s">
        <v>376</v>
      </c>
      <c r="N1785" s="13">
        <v>15</v>
      </c>
      <c r="O1785" s="13">
        <v>0</v>
      </c>
      <c r="P1785" s="13">
        <v>0</v>
      </c>
      <c r="Q1785" s="13">
        <v>315</v>
      </c>
      <c r="R1785" s="13">
        <v>0</v>
      </c>
      <c r="S1785" s="13">
        <v>0</v>
      </c>
      <c r="T1785" s="13">
        <v>0</v>
      </c>
      <c r="U1785" s="13">
        <v>0</v>
      </c>
      <c r="V1785" s="13">
        <v>0</v>
      </c>
      <c r="W1785" s="13">
        <v>0</v>
      </c>
      <c r="X1785" s="13">
        <v>0</v>
      </c>
      <c r="Y1785" s="30">
        <v>0</v>
      </c>
      <c r="Z1785" s="14">
        <v>330</v>
      </c>
      <c r="AA1785" s="13">
        <v>0</v>
      </c>
      <c r="AB1785" s="13">
        <v>0</v>
      </c>
      <c r="AC1785" s="42">
        <f t="shared" si="109"/>
        <v>0</v>
      </c>
      <c r="AD1785" s="42">
        <f t="shared" si="110"/>
        <v>-15</v>
      </c>
      <c r="AE1785" s="42">
        <f t="shared" si="111"/>
        <v>0</v>
      </c>
      <c r="AF1785" s="42">
        <f t="shared" si="112"/>
        <v>-15</v>
      </c>
    </row>
    <row r="1786" spans="1:32" hidden="1" x14ac:dyDescent="0.15">
      <c r="A1786" s="12" t="s">
        <v>4538</v>
      </c>
      <c r="B1786" s="12">
        <v>60</v>
      </c>
      <c r="C1786" s="12" t="s">
        <v>4498</v>
      </c>
      <c r="D1786" s="12" t="s">
        <v>4499</v>
      </c>
      <c r="E1786" s="12" t="s">
        <v>4499</v>
      </c>
      <c r="F1786" s="12" t="s">
        <v>371</v>
      </c>
      <c r="G1786" s="12" t="s">
        <v>4518</v>
      </c>
      <c r="H1786" s="12" t="s">
        <v>490</v>
      </c>
      <c r="I1786" s="12" t="s">
        <v>375</v>
      </c>
      <c r="J1786" s="12" t="s">
        <v>4539</v>
      </c>
      <c r="K1786" s="12" t="s">
        <v>699</v>
      </c>
      <c r="L1786" s="12" t="s">
        <v>697</v>
      </c>
      <c r="M1786" s="12" t="s">
        <v>376</v>
      </c>
      <c r="N1786" s="13">
        <v>15</v>
      </c>
      <c r="O1786" s="13">
        <v>0</v>
      </c>
      <c r="P1786" s="13">
        <v>0</v>
      </c>
      <c r="Q1786" s="13">
        <v>0</v>
      </c>
      <c r="R1786" s="13">
        <v>0</v>
      </c>
      <c r="S1786" s="13">
        <v>0</v>
      </c>
      <c r="T1786" s="13">
        <v>0</v>
      </c>
      <c r="U1786" s="13">
        <v>0</v>
      </c>
      <c r="V1786" s="13">
        <v>0</v>
      </c>
      <c r="W1786" s="13">
        <v>0</v>
      </c>
      <c r="X1786" s="13">
        <v>0</v>
      </c>
      <c r="Y1786" s="30">
        <v>0</v>
      </c>
      <c r="Z1786" s="14">
        <v>15</v>
      </c>
      <c r="AA1786" s="13">
        <v>0</v>
      </c>
      <c r="AB1786" s="13">
        <v>0</v>
      </c>
      <c r="AC1786" s="42">
        <f t="shared" si="109"/>
        <v>0</v>
      </c>
      <c r="AD1786" s="42">
        <f t="shared" si="110"/>
        <v>-15</v>
      </c>
      <c r="AE1786" s="42">
        <f t="shared" si="111"/>
        <v>0</v>
      </c>
      <c r="AF1786" s="42">
        <f t="shared" si="112"/>
        <v>-15</v>
      </c>
    </row>
    <row r="1787" spans="1:32" hidden="1" x14ac:dyDescent="0.15">
      <c r="A1787" s="12" t="s">
        <v>4540</v>
      </c>
      <c r="B1787" s="12">
        <v>60</v>
      </c>
      <c r="C1787" s="12" t="s">
        <v>4498</v>
      </c>
      <c r="D1787" s="12" t="s">
        <v>4499</v>
      </c>
      <c r="E1787" s="12" t="s">
        <v>4499</v>
      </c>
      <c r="F1787" s="12" t="s">
        <v>371</v>
      </c>
      <c r="G1787" s="12" t="s">
        <v>4518</v>
      </c>
      <c r="H1787" s="12" t="s">
        <v>490</v>
      </c>
      <c r="I1787" s="12" t="s">
        <v>375</v>
      </c>
      <c r="J1787" s="12" t="s">
        <v>4541</v>
      </c>
      <c r="K1787" s="12" t="s">
        <v>699</v>
      </c>
      <c r="L1787" s="12" t="s">
        <v>697</v>
      </c>
      <c r="M1787" s="12" t="s">
        <v>376</v>
      </c>
      <c r="N1787" s="13">
        <v>15</v>
      </c>
      <c r="O1787" s="13">
        <v>0</v>
      </c>
      <c r="P1787" s="13">
        <v>0</v>
      </c>
      <c r="Q1787" s="13">
        <v>0</v>
      </c>
      <c r="R1787" s="13">
        <v>0</v>
      </c>
      <c r="S1787" s="13">
        <v>0</v>
      </c>
      <c r="T1787" s="13">
        <v>0</v>
      </c>
      <c r="U1787" s="13">
        <v>0</v>
      </c>
      <c r="V1787" s="13">
        <v>0</v>
      </c>
      <c r="W1787" s="13">
        <v>0</v>
      </c>
      <c r="X1787" s="13">
        <v>0</v>
      </c>
      <c r="Y1787" s="30">
        <v>0</v>
      </c>
      <c r="Z1787" s="14">
        <v>15</v>
      </c>
      <c r="AA1787" s="13">
        <v>0</v>
      </c>
      <c r="AB1787" s="13">
        <v>0</v>
      </c>
      <c r="AC1787" s="42">
        <f t="shared" si="109"/>
        <v>0</v>
      </c>
      <c r="AD1787" s="42">
        <f t="shared" si="110"/>
        <v>-15</v>
      </c>
      <c r="AE1787" s="42">
        <f t="shared" si="111"/>
        <v>0</v>
      </c>
      <c r="AF1787" s="42">
        <f t="shared" si="112"/>
        <v>-15</v>
      </c>
    </row>
    <row r="1788" spans="1:32" hidden="1" x14ac:dyDescent="0.15">
      <c r="A1788" s="12" t="s">
        <v>4542</v>
      </c>
      <c r="B1788" s="12">
        <v>60</v>
      </c>
      <c r="C1788" s="12" t="s">
        <v>4498</v>
      </c>
      <c r="D1788" s="12" t="s">
        <v>4499</v>
      </c>
      <c r="E1788" s="12" t="s">
        <v>4499</v>
      </c>
      <c r="F1788" s="12" t="s">
        <v>371</v>
      </c>
      <c r="G1788" s="12" t="s">
        <v>4518</v>
      </c>
      <c r="H1788" s="12" t="s">
        <v>490</v>
      </c>
      <c r="I1788" s="12" t="s">
        <v>375</v>
      </c>
      <c r="J1788" s="12" t="s">
        <v>4543</v>
      </c>
      <c r="K1788" s="12" t="s">
        <v>699</v>
      </c>
      <c r="L1788" s="12" t="s">
        <v>697</v>
      </c>
      <c r="M1788" s="12" t="s">
        <v>376</v>
      </c>
      <c r="N1788" s="13">
        <v>15</v>
      </c>
      <c r="O1788" s="13">
        <v>0</v>
      </c>
      <c r="P1788" s="13">
        <v>0</v>
      </c>
      <c r="Q1788" s="13">
        <v>0</v>
      </c>
      <c r="R1788" s="13">
        <v>0</v>
      </c>
      <c r="S1788" s="13">
        <v>0</v>
      </c>
      <c r="T1788" s="13">
        <v>0</v>
      </c>
      <c r="U1788" s="13">
        <v>0</v>
      </c>
      <c r="V1788" s="13">
        <v>0</v>
      </c>
      <c r="W1788" s="13">
        <v>0</v>
      </c>
      <c r="X1788" s="13">
        <v>0</v>
      </c>
      <c r="Y1788" s="30">
        <v>0</v>
      </c>
      <c r="Z1788" s="14">
        <v>15</v>
      </c>
      <c r="AA1788" s="13">
        <v>0</v>
      </c>
      <c r="AB1788" s="13">
        <v>0</v>
      </c>
      <c r="AC1788" s="42">
        <f t="shared" si="109"/>
        <v>0</v>
      </c>
      <c r="AD1788" s="42">
        <f t="shared" si="110"/>
        <v>-15</v>
      </c>
      <c r="AE1788" s="42">
        <f t="shared" si="111"/>
        <v>0</v>
      </c>
      <c r="AF1788" s="42">
        <f t="shared" si="112"/>
        <v>-15</v>
      </c>
    </row>
    <row r="1789" spans="1:32" hidden="1" x14ac:dyDescent="0.15">
      <c r="A1789" s="12" t="s">
        <v>4544</v>
      </c>
      <c r="B1789" s="12">
        <v>60</v>
      </c>
      <c r="C1789" s="12" t="s">
        <v>4498</v>
      </c>
      <c r="D1789" s="12" t="s">
        <v>4499</v>
      </c>
      <c r="E1789" s="12" t="s">
        <v>4499</v>
      </c>
      <c r="F1789" s="12" t="s">
        <v>371</v>
      </c>
      <c r="G1789" s="12" t="s">
        <v>4518</v>
      </c>
      <c r="H1789" s="12" t="s">
        <v>490</v>
      </c>
      <c r="I1789" s="12" t="s">
        <v>375</v>
      </c>
      <c r="J1789" s="12" t="s">
        <v>4545</v>
      </c>
      <c r="K1789" s="12" t="s">
        <v>699</v>
      </c>
      <c r="L1789" s="12" t="s">
        <v>697</v>
      </c>
      <c r="M1789" s="12" t="s">
        <v>376</v>
      </c>
      <c r="N1789" s="13">
        <v>15</v>
      </c>
      <c r="O1789" s="13">
        <v>0</v>
      </c>
      <c r="P1789" s="13">
        <v>0</v>
      </c>
      <c r="Q1789" s="13">
        <v>0</v>
      </c>
      <c r="R1789" s="13">
        <v>0</v>
      </c>
      <c r="S1789" s="13">
        <v>0</v>
      </c>
      <c r="T1789" s="13">
        <v>0</v>
      </c>
      <c r="U1789" s="13">
        <v>0</v>
      </c>
      <c r="V1789" s="13">
        <v>0</v>
      </c>
      <c r="W1789" s="13">
        <v>0</v>
      </c>
      <c r="X1789" s="13">
        <v>0</v>
      </c>
      <c r="Y1789" s="30">
        <v>0</v>
      </c>
      <c r="Z1789" s="14">
        <v>15</v>
      </c>
      <c r="AA1789" s="13">
        <v>0</v>
      </c>
      <c r="AB1789" s="13">
        <v>0</v>
      </c>
      <c r="AC1789" s="42">
        <f t="shared" si="109"/>
        <v>0</v>
      </c>
      <c r="AD1789" s="42">
        <f t="shared" si="110"/>
        <v>-15</v>
      </c>
      <c r="AE1789" s="42">
        <f t="shared" si="111"/>
        <v>0</v>
      </c>
      <c r="AF1789" s="42">
        <f t="shared" si="112"/>
        <v>-15</v>
      </c>
    </row>
    <row r="1790" spans="1:32" hidden="1" x14ac:dyDescent="0.15">
      <c r="A1790" s="12" t="s">
        <v>4546</v>
      </c>
      <c r="B1790" s="12">
        <v>60</v>
      </c>
      <c r="C1790" s="12" t="s">
        <v>4498</v>
      </c>
      <c r="D1790" s="12" t="s">
        <v>4499</v>
      </c>
      <c r="E1790" s="12" t="s">
        <v>4499</v>
      </c>
      <c r="F1790" s="12" t="s">
        <v>371</v>
      </c>
      <c r="G1790" s="12" t="s">
        <v>4518</v>
      </c>
      <c r="H1790" s="12" t="s">
        <v>490</v>
      </c>
      <c r="I1790" s="12" t="s">
        <v>375</v>
      </c>
      <c r="J1790" s="12" t="s">
        <v>4547</v>
      </c>
      <c r="K1790" s="12" t="s">
        <v>699</v>
      </c>
      <c r="L1790" s="12" t="s">
        <v>697</v>
      </c>
      <c r="M1790" s="12" t="s">
        <v>376</v>
      </c>
      <c r="N1790" s="13">
        <v>15</v>
      </c>
      <c r="O1790" s="13">
        <v>0</v>
      </c>
      <c r="P1790" s="13">
        <v>0</v>
      </c>
      <c r="Q1790" s="13">
        <v>0</v>
      </c>
      <c r="R1790" s="13">
        <v>0</v>
      </c>
      <c r="S1790" s="13">
        <v>0</v>
      </c>
      <c r="T1790" s="13">
        <v>0</v>
      </c>
      <c r="U1790" s="13">
        <v>0</v>
      </c>
      <c r="V1790" s="13">
        <v>0</v>
      </c>
      <c r="W1790" s="13">
        <v>0</v>
      </c>
      <c r="X1790" s="13">
        <v>0</v>
      </c>
      <c r="Y1790" s="30">
        <v>0</v>
      </c>
      <c r="Z1790" s="14">
        <v>15</v>
      </c>
      <c r="AA1790" s="13">
        <v>0</v>
      </c>
      <c r="AB1790" s="13">
        <v>0</v>
      </c>
      <c r="AC1790" s="42">
        <f t="shared" ref="AC1790:AC1853" si="113">SUM(AA1790:AB1790)</f>
        <v>0</v>
      </c>
      <c r="AD1790" s="42">
        <f t="shared" si="110"/>
        <v>-15</v>
      </c>
      <c r="AE1790" s="42">
        <f t="shared" si="111"/>
        <v>0</v>
      </c>
      <c r="AF1790" s="42">
        <f t="shared" si="112"/>
        <v>-15</v>
      </c>
    </row>
    <row r="1791" spans="1:32" hidden="1" x14ac:dyDescent="0.15">
      <c r="A1791" s="12" t="s">
        <v>4548</v>
      </c>
      <c r="B1791" s="12">
        <v>60</v>
      </c>
      <c r="C1791" s="12" t="s">
        <v>4498</v>
      </c>
      <c r="D1791" s="12" t="s">
        <v>4499</v>
      </c>
      <c r="E1791" s="12" t="s">
        <v>4499</v>
      </c>
      <c r="F1791" s="12" t="s">
        <v>371</v>
      </c>
      <c r="G1791" s="12" t="s">
        <v>4518</v>
      </c>
      <c r="H1791" s="12" t="s">
        <v>490</v>
      </c>
      <c r="I1791" s="12" t="s">
        <v>375</v>
      </c>
      <c r="J1791" s="12" t="s">
        <v>4549</v>
      </c>
      <c r="K1791" s="12" t="s">
        <v>699</v>
      </c>
      <c r="L1791" s="12" t="s">
        <v>697</v>
      </c>
      <c r="M1791" s="12" t="s">
        <v>376</v>
      </c>
      <c r="N1791" s="13">
        <v>15</v>
      </c>
      <c r="O1791" s="13">
        <v>0</v>
      </c>
      <c r="P1791" s="13">
        <v>0</v>
      </c>
      <c r="Q1791" s="13">
        <v>0</v>
      </c>
      <c r="R1791" s="13">
        <v>0</v>
      </c>
      <c r="S1791" s="13">
        <v>0</v>
      </c>
      <c r="T1791" s="13">
        <v>0</v>
      </c>
      <c r="U1791" s="13">
        <v>0</v>
      </c>
      <c r="V1791" s="13">
        <v>0</v>
      </c>
      <c r="W1791" s="13">
        <v>0</v>
      </c>
      <c r="X1791" s="13">
        <v>0</v>
      </c>
      <c r="Y1791" s="30">
        <v>0</v>
      </c>
      <c r="Z1791" s="14">
        <v>15</v>
      </c>
      <c r="AA1791" s="13">
        <v>0</v>
      </c>
      <c r="AB1791" s="13">
        <v>0</v>
      </c>
      <c r="AC1791" s="42">
        <f t="shared" si="113"/>
        <v>0</v>
      </c>
      <c r="AD1791" s="42">
        <f t="shared" ref="AD1791:AD1854" si="114">AA1791-N1791</f>
        <v>-15</v>
      </c>
      <c r="AE1791" s="42">
        <f t="shared" ref="AE1791:AE1854" si="115">AB1791-O1791</f>
        <v>0</v>
      </c>
      <c r="AF1791" s="42">
        <f t="shared" ref="AF1791:AF1854" si="116">AD1791+AE1791</f>
        <v>-15</v>
      </c>
    </row>
    <row r="1792" spans="1:32" hidden="1" x14ac:dyDescent="0.15">
      <c r="A1792" s="12" t="s">
        <v>4550</v>
      </c>
      <c r="B1792" s="12">
        <v>60</v>
      </c>
      <c r="C1792" s="12" t="s">
        <v>4498</v>
      </c>
      <c r="D1792" s="12" t="s">
        <v>4499</v>
      </c>
      <c r="E1792" s="12" t="s">
        <v>4499</v>
      </c>
      <c r="F1792" s="12" t="s">
        <v>371</v>
      </c>
      <c r="G1792" s="12" t="s">
        <v>4518</v>
      </c>
      <c r="H1792" s="12" t="s">
        <v>490</v>
      </c>
      <c r="I1792" s="12" t="s">
        <v>375</v>
      </c>
      <c r="J1792" s="12" t="s">
        <v>4551</v>
      </c>
      <c r="K1792" s="12" t="s">
        <v>699</v>
      </c>
      <c r="L1792" s="12" t="s">
        <v>697</v>
      </c>
      <c r="M1792" s="12" t="s">
        <v>376</v>
      </c>
      <c r="N1792" s="13">
        <v>15</v>
      </c>
      <c r="O1792" s="13">
        <v>0</v>
      </c>
      <c r="P1792" s="13">
        <v>0</v>
      </c>
      <c r="Q1792" s="13">
        <v>0</v>
      </c>
      <c r="R1792" s="13">
        <v>0</v>
      </c>
      <c r="S1792" s="13">
        <v>0</v>
      </c>
      <c r="T1792" s="13">
        <v>0</v>
      </c>
      <c r="U1792" s="13">
        <v>0</v>
      </c>
      <c r="V1792" s="13">
        <v>0</v>
      </c>
      <c r="W1792" s="13">
        <v>0</v>
      </c>
      <c r="X1792" s="13">
        <v>0</v>
      </c>
      <c r="Y1792" s="30">
        <v>0</v>
      </c>
      <c r="Z1792" s="14">
        <v>15</v>
      </c>
      <c r="AA1792" s="13">
        <v>0</v>
      </c>
      <c r="AB1792" s="13">
        <v>0</v>
      </c>
      <c r="AC1792" s="42">
        <f t="shared" si="113"/>
        <v>0</v>
      </c>
      <c r="AD1792" s="42">
        <f t="shared" si="114"/>
        <v>-15</v>
      </c>
      <c r="AE1792" s="42">
        <f t="shared" si="115"/>
        <v>0</v>
      </c>
      <c r="AF1792" s="42">
        <f t="shared" si="116"/>
        <v>-15</v>
      </c>
    </row>
    <row r="1793" spans="1:32" hidden="1" x14ac:dyDescent="0.15">
      <c r="A1793" s="12" t="s">
        <v>4552</v>
      </c>
      <c r="B1793" s="12">
        <v>60</v>
      </c>
      <c r="C1793" s="12" t="s">
        <v>4498</v>
      </c>
      <c r="D1793" s="12" t="s">
        <v>4499</v>
      </c>
      <c r="E1793" s="12" t="s">
        <v>4499</v>
      </c>
      <c r="F1793" s="12" t="s">
        <v>371</v>
      </c>
      <c r="G1793" s="12" t="s">
        <v>4518</v>
      </c>
      <c r="H1793" s="12" t="s">
        <v>490</v>
      </c>
      <c r="I1793" s="12" t="s">
        <v>375</v>
      </c>
      <c r="J1793" s="12" t="s">
        <v>4553</v>
      </c>
      <c r="K1793" s="12" t="s">
        <v>699</v>
      </c>
      <c r="L1793" s="12" t="s">
        <v>697</v>
      </c>
      <c r="M1793" s="12" t="s">
        <v>376</v>
      </c>
      <c r="N1793" s="13">
        <v>15</v>
      </c>
      <c r="O1793" s="13">
        <v>0</v>
      </c>
      <c r="P1793" s="13">
        <v>0</v>
      </c>
      <c r="Q1793" s="13">
        <v>0</v>
      </c>
      <c r="R1793" s="13">
        <v>0</v>
      </c>
      <c r="S1793" s="13">
        <v>0</v>
      </c>
      <c r="T1793" s="13">
        <v>0</v>
      </c>
      <c r="U1793" s="13">
        <v>0</v>
      </c>
      <c r="V1793" s="13">
        <v>0</v>
      </c>
      <c r="W1793" s="13">
        <v>0</v>
      </c>
      <c r="X1793" s="13">
        <v>0</v>
      </c>
      <c r="Y1793" s="30">
        <v>0</v>
      </c>
      <c r="Z1793" s="14">
        <v>15</v>
      </c>
      <c r="AA1793" s="13">
        <v>0</v>
      </c>
      <c r="AB1793" s="13">
        <v>0</v>
      </c>
      <c r="AC1793" s="42">
        <f t="shared" si="113"/>
        <v>0</v>
      </c>
      <c r="AD1793" s="42">
        <f t="shared" si="114"/>
        <v>-15</v>
      </c>
      <c r="AE1793" s="42">
        <f t="shared" si="115"/>
        <v>0</v>
      </c>
      <c r="AF1793" s="42">
        <f t="shared" si="116"/>
        <v>-15</v>
      </c>
    </row>
    <row r="1794" spans="1:32" hidden="1" x14ac:dyDescent="0.15">
      <c r="A1794" s="12" t="s">
        <v>4554</v>
      </c>
      <c r="B1794" s="12">
        <v>60</v>
      </c>
      <c r="C1794" s="12" t="s">
        <v>4498</v>
      </c>
      <c r="D1794" s="12" t="s">
        <v>4499</v>
      </c>
      <c r="E1794" s="12" t="s">
        <v>4499</v>
      </c>
      <c r="F1794" s="12" t="s">
        <v>371</v>
      </c>
      <c r="G1794" s="12" t="s">
        <v>4518</v>
      </c>
      <c r="H1794" s="12" t="s">
        <v>490</v>
      </c>
      <c r="I1794" s="12" t="s">
        <v>375</v>
      </c>
      <c r="J1794" s="12" t="s">
        <v>4555</v>
      </c>
      <c r="K1794" s="12" t="s">
        <v>699</v>
      </c>
      <c r="L1794" s="12" t="s">
        <v>697</v>
      </c>
      <c r="M1794" s="12" t="s">
        <v>376</v>
      </c>
      <c r="N1794" s="13">
        <v>15</v>
      </c>
      <c r="O1794" s="13">
        <v>0</v>
      </c>
      <c r="P1794" s="13">
        <v>0</v>
      </c>
      <c r="Q1794" s="13">
        <v>0</v>
      </c>
      <c r="R1794" s="13">
        <v>0</v>
      </c>
      <c r="S1794" s="13">
        <v>0</v>
      </c>
      <c r="T1794" s="13">
        <v>0</v>
      </c>
      <c r="U1794" s="13">
        <v>0</v>
      </c>
      <c r="V1794" s="13">
        <v>0</v>
      </c>
      <c r="W1794" s="13">
        <v>0</v>
      </c>
      <c r="X1794" s="13">
        <v>0</v>
      </c>
      <c r="Y1794" s="30">
        <v>0</v>
      </c>
      <c r="Z1794" s="14">
        <v>15</v>
      </c>
      <c r="AA1794" s="13">
        <v>0</v>
      </c>
      <c r="AB1794" s="13">
        <v>0</v>
      </c>
      <c r="AC1794" s="42">
        <f t="shared" si="113"/>
        <v>0</v>
      </c>
      <c r="AD1794" s="42">
        <f t="shared" si="114"/>
        <v>-15</v>
      </c>
      <c r="AE1794" s="42">
        <f t="shared" si="115"/>
        <v>0</v>
      </c>
      <c r="AF1794" s="42">
        <f t="shared" si="116"/>
        <v>-15</v>
      </c>
    </row>
    <row r="1795" spans="1:32" hidden="1" x14ac:dyDescent="0.15">
      <c r="A1795" s="12" t="s">
        <v>4556</v>
      </c>
      <c r="B1795" s="12">
        <v>60</v>
      </c>
      <c r="C1795" s="12" t="s">
        <v>4498</v>
      </c>
      <c r="D1795" s="12" t="s">
        <v>4499</v>
      </c>
      <c r="E1795" s="12" t="s">
        <v>4499</v>
      </c>
      <c r="F1795" s="12" t="s">
        <v>371</v>
      </c>
      <c r="G1795" s="12" t="s">
        <v>4518</v>
      </c>
      <c r="H1795" s="12" t="s">
        <v>490</v>
      </c>
      <c r="I1795" s="12" t="s">
        <v>375</v>
      </c>
      <c r="J1795" s="12" t="s">
        <v>4557</v>
      </c>
      <c r="K1795" s="12" t="s">
        <v>699</v>
      </c>
      <c r="L1795" s="12" t="s">
        <v>697</v>
      </c>
      <c r="M1795" s="12" t="s">
        <v>376</v>
      </c>
      <c r="N1795" s="13">
        <v>15</v>
      </c>
      <c r="O1795" s="13">
        <v>0</v>
      </c>
      <c r="P1795" s="13">
        <v>0</v>
      </c>
      <c r="Q1795" s="13">
        <v>0</v>
      </c>
      <c r="R1795" s="13">
        <v>0</v>
      </c>
      <c r="S1795" s="13">
        <v>0</v>
      </c>
      <c r="T1795" s="13">
        <v>0</v>
      </c>
      <c r="U1795" s="13">
        <v>0</v>
      </c>
      <c r="V1795" s="13">
        <v>0</v>
      </c>
      <c r="W1795" s="13">
        <v>0</v>
      </c>
      <c r="X1795" s="13">
        <v>0</v>
      </c>
      <c r="Y1795" s="30">
        <v>0</v>
      </c>
      <c r="Z1795" s="14">
        <v>15</v>
      </c>
      <c r="AA1795" s="13">
        <v>0</v>
      </c>
      <c r="AB1795" s="13">
        <v>0</v>
      </c>
      <c r="AC1795" s="42">
        <f t="shared" si="113"/>
        <v>0</v>
      </c>
      <c r="AD1795" s="42">
        <f t="shared" si="114"/>
        <v>-15</v>
      </c>
      <c r="AE1795" s="42">
        <f t="shared" si="115"/>
        <v>0</v>
      </c>
      <c r="AF1795" s="42">
        <f t="shared" si="116"/>
        <v>-15</v>
      </c>
    </row>
    <row r="1796" spans="1:32" hidden="1" x14ac:dyDescent="0.15">
      <c r="A1796" s="12" t="s">
        <v>4558</v>
      </c>
      <c r="B1796" s="12">
        <v>60</v>
      </c>
      <c r="C1796" s="12" t="s">
        <v>4498</v>
      </c>
      <c r="D1796" s="12" t="s">
        <v>4499</v>
      </c>
      <c r="E1796" s="12" t="s">
        <v>4499</v>
      </c>
      <c r="F1796" s="12" t="s">
        <v>371</v>
      </c>
      <c r="G1796" s="12" t="s">
        <v>4518</v>
      </c>
      <c r="H1796" s="12" t="s">
        <v>490</v>
      </c>
      <c r="I1796" s="12" t="s">
        <v>375</v>
      </c>
      <c r="J1796" s="12" t="s">
        <v>4559</v>
      </c>
      <c r="K1796" s="12" t="s">
        <v>699</v>
      </c>
      <c r="L1796" s="12" t="s">
        <v>697</v>
      </c>
      <c r="M1796" s="12" t="s">
        <v>376</v>
      </c>
      <c r="N1796" s="13">
        <v>15</v>
      </c>
      <c r="O1796" s="13">
        <v>0</v>
      </c>
      <c r="P1796" s="13">
        <v>0</v>
      </c>
      <c r="Q1796" s="13">
        <v>0</v>
      </c>
      <c r="R1796" s="13">
        <v>0</v>
      </c>
      <c r="S1796" s="13">
        <v>0</v>
      </c>
      <c r="T1796" s="13">
        <v>0</v>
      </c>
      <c r="U1796" s="13">
        <v>0</v>
      </c>
      <c r="V1796" s="13">
        <v>0</v>
      </c>
      <c r="W1796" s="13">
        <v>0</v>
      </c>
      <c r="X1796" s="13">
        <v>0</v>
      </c>
      <c r="Y1796" s="30">
        <v>0</v>
      </c>
      <c r="Z1796" s="14">
        <v>15</v>
      </c>
      <c r="AA1796" s="13">
        <v>0</v>
      </c>
      <c r="AB1796" s="13">
        <v>0</v>
      </c>
      <c r="AC1796" s="42">
        <f t="shared" si="113"/>
        <v>0</v>
      </c>
      <c r="AD1796" s="42">
        <f t="shared" si="114"/>
        <v>-15</v>
      </c>
      <c r="AE1796" s="42">
        <f t="shared" si="115"/>
        <v>0</v>
      </c>
      <c r="AF1796" s="42">
        <f t="shared" si="116"/>
        <v>-15</v>
      </c>
    </row>
    <row r="1797" spans="1:32" hidden="1" x14ac:dyDescent="0.15">
      <c r="A1797" s="12" t="s">
        <v>4560</v>
      </c>
      <c r="B1797" s="12">
        <v>60</v>
      </c>
      <c r="C1797" s="12" t="s">
        <v>4498</v>
      </c>
      <c r="D1797" s="12" t="s">
        <v>4499</v>
      </c>
      <c r="E1797" s="12" t="s">
        <v>4499</v>
      </c>
      <c r="F1797" s="12" t="s">
        <v>371</v>
      </c>
      <c r="G1797" s="12" t="s">
        <v>4518</v>
      </c>
      <c r="H1797" s="12" t="s">
        <v>490</v>
      </c>
      <c r="I1797" s="12" t="s">
        <v>375</v>
      </c>
      <c r="J1797" s="12" t="s">
        <v>4561</v>
      </c>
      <c r="K1797" s="12" t="s">
        <v>699</v>
      </c>
      <c r="L1797" s="12" t="s">
        <v>697</v>
      </c>
      <c r="M1797" s="12" t="s">
        <v>376</v>
      </c>
      <c r="N1797" s="13">
        <v>15</v>
      </c>
      <c r="O1797" s="13">
        <v>0</v>
      </c>
      <c r="P1797" s="13">
        <v>0</v>
      </c>
      <c r="Q1797" s="13">
        <v>0</v>
      </c>
      <c r="R1797" s="13">
        <v>0</v>
      </c>
      <c r="S1797" s="13">
        <v>0</v>
      </c>
      <c r="T1797" s="13">
        <v>0</v>
      </c>
      <c r="U1797" s="13">
        <v>0</v>
      </c>
      <c r="V1797" s="13">
        <v>0</v>
      </c>
      <c r="W1797" s="13">
        <v>0</v>
      </c>
      <c r="X1797" s="13">
        <v>0</v>
      </c>
      <c r="Y1797" s="30">
        <v>0</v>
      </c>
      <c r="Z1797" s="14">
        <v>15</v>
      </c>
      <c r="AA1797" s="13">
        <v>0</v>
      </c>
      <c r="AB1797" s="13">
        <v>0</v>
      </c>
      <c r="AC1797" s="42">
        <f t="shared" si="113"/>
        <v>0</v>
      </c>
      <c r="AD1797" s="42">
        <f t="shared" si="114"/>
        <v>-15</v>
      </c>
      <c r="AE1797" s="42">
        <f t="shared" si="115"/>
        <v>0</v>
      </c>
      <c r="AF1797" s="42">
        <f t="shared" si="116"/>
        <v>-15</v>
      </c>
    </row>
    <row r="1798" spans="1:32" hidden="1" x14ac:dyDescent="0.15">
      <c r="A1798" s="12" t="s">
        <v>4562</v>
      </c>
      <c r="B1798" s="12">
        <v>60</v>
      </c>
      <c r="C1798" s="12" t="s">
        <v>4498</v>
      </c>
      <c r="D1798" s="12" t="s">
        <v>4499</v>
      </c>
      <c r="E1798" s="12" t="s">
        <v>4499</v>
      </c>
      <c r="F1798" s="12" t="s">
        <v>371</v>
      </c>
      <c r="G1798" s="12" t="s">
        <v>4518</v>
      </c>
      <c r="H1798" s="12" t="s">
        <v>490</v>
      </c>
      <c r="I1798" s="12" t="s">
        <v>375</v>
      </c>
      <c r="J1798" s="12" t="s">
        <v>4563</v>
      </c>
      <c r="K1798" s="12" t="s">
        <v>699</v>
      </c>
      <c r="L1798" s="12" t="s">
        <v>697</v>
      </c>
      <c r="M1798" s="12" t="s">
        <v>376</v>
      </c>
      <c r="N1798" s="13">
        <v>15</v>
      </c>
      <c r="O1798" s="13">
        <v>0</v>
      </c>
      <c r="P1798" s="13">
        <v>0</v>
      </c>
      <c r="Q1798" s="13">
        <v>0</v>
      </c>
      <c r="R1798" s="13">
        <v>0</v>
      </c>
      <c r="S1798" s="13">
        <v>0</v>
      </c>
      <c r="T1798" s="13">
        <v>0</v>
      </c>
      <c r="U1798" s="13">
        <v>0</v>
      </c>
      <c r="V1798" s="13">
        <v>0</v>
      </c>
      <c r="W1798" s="13">
        <v>0</v>
      </c>
      <c r="X1798" s="13">
        <v>0</v>
      </c>
      <c r="Y1798" s="30">
        <v>0</v>
      </c>
      <c r="Z1798" s="14">
        <v>15</v>
      </c>
      <c r="AA1798" s="13">
        <v>0</v>
      </c>
      <c r="AB1798" s="13">
        <v>0</v>
      </c>
      <c r="AC1798" s="42">
        <f t="shared" si="113"/>
        <v>0</v>
      </c>
      <c r="AD1798" s="42">
        <f t="shared" si="114"/>
        <v>-15</v>
      </c>
      <c r="AE1798" s="42">
        <f t="shared" si="115"/>
        <v>0</v>
      </c>
      <c r="AF1798" s="42">
        <f t="shared" si="116"/>
        <v>-15</v>
      </c>
    </row>
    <row r="1799" spans="1:32" hidden="1" x14ac:dyDescent="0.15">
      <c r="A1799" s="12" t="s">
        <v>4564</v>
      </c>
      <c r="B1799" s="12">
        <v>62</v>
      </c>
      <c r="C1799" s="12" t="s">
        <v>418</v>
      </c>
      <c r="D1799" s="12" t="s">
        <v>419</v>
      </c>
      <c r="E1799" s="12" t="s">
        <v>419</v>
      </c>
      <c r="F1799" s="12" t="s">
        <v>352</v>
      </c>
      <c r="G1799" s="12" t="s">
        <v>4565</v>
      </c>
      <c r="H1799" s="12" t="s">
        <v>355</v>
      </c>
      <c r="I1799" s="12" t="s">
        <v>355</v>
      </c>
      <c r="J1799" s="12" t="s">
        <v>1391</v>
      </c>
      <c r="K1799" s="12" t="s">
        <v>248</v>
      </c>
      <c r="L1799" s="12" t="s">
        <v>354</v>
      </c>
      <c r="M1799" s="12" t="s">
        <v>376</v>
      </c>
      <c r="N1799" s="13">
        <v>4.37</v>
      </c>
      <c r="O1799" s="13">
        <v>4.37</v>
      </c>
      <c r="P1799" s="13">
        <v>4.37</v>
      </c>
      <c r="Q1799" s="13">
        <v>4.37</v>
      </c>
      <c r="R1799" s="13">
        <v>4.37</v>
      </c>
      <c r="S1799" s="13">
        <v>4.37</v>
      </c>
      <c r="T1799" s="13">
        <v>4.37</v>
      </c>
      <c r="U1799" s="13">
        <v>4.37</v>
      </c>
      <c r="V1799" s="13">
        <v>4.37</v>
      </c>
      <c r="W1799" s="13">
        <v>4.37</v>
      </c>
      <c r="X1799" s="13">
        <v>-4.2086670000000002</v>
      </c>
      <c r="Y1799" s="30">
        <v>-0.66900000000000004</v>
      </c>
      <c r="Z1799" s="14">
        <v>38.822333</v>
      </c>
      <c r="AA1799" s="13">
        <v>0</v>
      </c>
      <c r="AB1799" s="13">
        <v>0</v>
      </c>
      <c r="AC1799" s="42">
        <f t="shared" si="113"/>
        <v>0</v>
      </c>
      <c r="AD1799" s="42">
        <f t="shared" si="114"/>
        <v>-4.37</v>
      </c>
      <c r="AE1799" s="42">
        <f t="shared" si="115"/>
        <v>-4.37</v>
      </c>
      <c r="AF1799" s="42">
        <f t="shared" si="116"/>
        <v>-8.74</v>
      </c>
    </row>
    <row r="1800" spans="1:32" hidden="1" x14ac:dyDescent="0.15">
      <c r="A1800" s="12" t="s">
        <v>4566</v>
      </c>
      <c r="B1800" s="12">
        <v>62</v>
      </c>
      <c r="C1800" s="12" t="s">
        <v>418</v>
      </c>
      <c r="D1800" s="12" t="s">
        <v>419</v>
      </c>
      <c r="E1800" s="12" t="s">
        <v>419</v>
      </c>
      <c r="F1800" s="12" t="s">
        <v>352</v>
      </c>
      <c r="G1800" s="12" t="s">
        <v>4567</v>
      </c>
      <c r="H1800" s="12" t="s">
        <v>355</v>
      </c>
      <c r="I1800" s="12" t="s">
        <v>355</v>
      </c>
      <c r="J1800" s="12" t="s">
        <v>1391</v>
      </c>
      <c r="K1800" s="12" t="s">
        <v>248</v>
      </c>
      <c r="L1800" s="12" t="s">
        <v>354</v>
      </c>
      <c r="M1800" s="12" t="s">
        <v>376</v>
      </c>
      <c r="N1800" s="13">
        <v>1.38</v>
      </c>
      <c r="O1800" s="13">
        <v>1.38</v>
      </c>
      <c r="P1800" s="13">
        <v>1.38</v>
      </c>
      <c r="Q1800" s="13">
        <v>1.38</v>
      </c>
      <c r="R1800" s="13">
        <v>1.38</v>
      </c>
      <c r="S1800" s="13">
        <v>1.38</v>
      </c>
      <c r="T1800" s="13">
        <v>1.38</v>
      </c>
      <c r="U1800" s="13">
        <v>1.38</v>
      </c>
      <c r="V1800" s="13">
        <v>1.38</v>
      </c>
      <c r="W1800" s="13">
        <v>1.38</v>
      </c>
      <c r="X1800" s="13">
        <v>1.38</v>
      </c>
      <c r="Y1800" s="30">
        <v>1.38</v>
      </c>
      <c r="Z1800" s="14">
        <v>16.559999999999999</v>
      </c>
      <c r="AA1800" s="13">
        <v>1.38</v>
      </c>
      <c r="AB1800" s="13">
        <v>1.38</v>
      </c>
      <c r="AC1800" s="42">
        <f t="shared" si="113"/>
        <v>2.76</v>
      </c>
      <c r="AD1800" s="42">
        <f t="shared" si="114"/>
        <v>0</v>
      </c>
      <c r="AE1800" s="42">
        <f t="shared" si="115"/>
        <v>0</v>
      </c>
      <c r="AF1800" s="42">
        <f t="shared" si="116"/>
        <v>0</v>
      </c>
    </row>
    <row r="1801" spans="1:32" hidden="1" x14ac:dyDescent="0.15">
      <c r="A1801" s="12" t="s">
        <v>4568</v>
      </c>
      <c r="B1801" s="12">
        <v>62</v>
      </c>
      <c r="C1801" s="12" t="s">
        <v>418</v>
      </c>
      <c r="D1801" s="12" t="s">
        <v>419</v>
      </c>
      <c r="E1801" s="12" t="s">
        <v>419</v>
      </c>
      <c r="F1801" s="12" t="s">
        <v>352</v>
      </c>
      <c r="G1801" s="12" t="s">
        <v>4569</v>
      </c>
      <c r="H1801" s="12" t="s">
        <v>366</v>
      </c>
      <c r="I1801" s="12" t="s">
        <v>367</v>
      </c>
      <c r="J1801" s="12" t="s">
        <v>934</v>
      </c>
      <c r="K1801" s="12" t="s">
        <v>934</v>
      </c>
      <c r="L1801" s="12" t="s">
        <v>919</v>
      </c>
      <c r="M1801" s="12" t="s">
        <v>376</v>
      </c>
      <c r="N1801" s="13">
        <v>0.23</v>
      </c>
      <c r="O1801" s="13">
        <v>0.23</v>
      </c>
      <c r="P1801" s="13">
        <v>0.23</v>
      </c>
      <c r="Q1801" s="13">
        <v>0.23</v>
      </c>
      <c r="R1801" s="13">
        <v>0.23</v>
      </c>
      <c r="S1801" s="13">
        <v>0.23</v>
      </c>
      <c r="T1801" s="13">
        <v>0.23</v>
      </c>
      <c r="U1801" s="13">
        <v>0.23</v>
      </c>
      <c r="V1801" s="13">
        <v>0.23</v>
      </c>
      <c r="W1801" s="13">
        <v>0.23</v>
      </c>
      <c r="X1801" s="13">
        <v>0.23</v>
      </c>
      <c r="Y1801" s="30">
        <v>0.23</v>
      </c>
      <c r="Z1801" s="14">
        <v>2.76</v>
      </c>
      <c r="AA1801" s="13">
        <v>0.23</v>
      </c>
      <c r="AB1801" s="13">
        <v>0.23</v>
      </c>
      <c r="AC1801" s="42">
        <f t="shared" si="113"/>
        <v>0.46</v>
      </c>
      <c r="AD1801" s="42">
        <f t="shared" si="114"/>
        <v>0</v>
      </c>
      <c r="AE1801" s="42">
        <f t="shared" si="115"/>
        <v>0</v>
      </c>
      <c r="AF1801" s="42">
        <f t="shared" si="116"/>
        <v>0</v>
      </c>
    </row>
    <row r="1802" spans="1:32" hidden="1" x14ac:dyDescent="0.15">
      <c r="A1802" s="12" t="s">
        <v>4570</v>
      </c>
      <c r="B1802" s="12">
        <v>62</v>
      </c>
      <c r="C1802" s="12" t="s">
        <v>418</v>
      </c>
      <c r="D1802" s="12" t="s">
        <v>419</v>
      </c>
      <c r="E1802" s="12" t="s">
        <v>419</v>
      </c>
      <c r="F1802" s="12" t="s">
        <v>352</v>
      </c>
      <c r="G1802" s="12" t="s">
        <v>4571</v>
      </c>
      <c r="H1802" s="12" t="s">
        <v>355</v>
      </c>
      <c r="I1802" s="12" t="s">
        <v>355</v>
      </c>
      <c r="J1802" s="12" t="s">
        <v>258</v>
      </c>
      <c r="K1802" s="12" t="s">
        <v>258</v>
      </c>
      <c r="L1802" s="12" t="s">
        <v>1065</v>
      </c>
      <c r="M1802" s="12" t="s">
        <v>376</v>
      </c>
      <c r="N1802" s="13">
        <v>9.15</v>
      </c>
      <c r="O1802" s="13">
        <v>9.15</v>
      </c>
      <c r="P1802" s="13">
        <v>9.15</v>
      </c>
      <c r="Q1802" s="13">
        <v>9.15</v>
      </c>
      <c r="R1802" s="13">
        <v>9.15</v>
      </c>
      <c r="S1802" s="13">
        <v>9.15</v>
      </c>
      <c r="T1802" s="13">
        <v>9.15</v>
      </c>
      <c r="U1802" s="13">
        <v>9.15</v>
      </c>
      <c r="V1802" s="13">
        <v>9.15</v>
      </c>
      <c r="W1802" s="13">
        <v>9.15</v>
      </c>
      <c r="X1802" s="13">
        <v>9.15</v>
      </c>
      <c r="Y1802" s="30">
        <v>9.15</v>
      </c>
      <c r="Z1802" s="14">
        <v>109.8</v>
      </c>
      <c r="AA1802" s="13">
        <v>9.15</v>
      </c>
      <c r="AB1802" s="13">
        <v>9.15</v>
      </c>
      <c r="AC1802" s="42">
        <f t="shared" si="113"/>
        <v>18.3</v>
      </c>
      <c r="AD1802" s="42">
        <f t="shared" si="114"/>
        <v>0</v>
      </c>
      <c r="AE1802" s="42">
        <f t="shared" si="115"/>
        <v>0</v>
      </c>
      <c r="AF1802" s="42">
        <f t="shared" si="116"/>
        <v>0</v>
      </c>
    </row>
    <row r="1803" spans="1:32" hidden="1" x14ac:dyDescent="0.15">
      <c r="A1803" s="12" t="s">
        <v>4572</v>
      </c>
      <c r="B1803" s="12">
        <v>62</v>
      </c>
      <c r="C1803" s="12" t="s">
        <v>418</v>
      </c>
      <c r="D1803" s="12" t="s">
        <v>419</v>
      </c>
      <c r="E1803" s="12" t="s">
        <v>419</v>
      </c>
      <c r="F1803" s="12" t="s">
        <v>352</v>
      </c>
      <c r="G1803" s="12" t="s">
        <v>4571</v>
      </c>
      <c r="H1803" s="12" t="s">
        <v>355</v>
      </c>
      <c r="I1803" s="12" t="s">
        <v>355</v>
      </c>
      <c r="J1803" s="12" t="s">
        <v>258</v>
      </c>
      <c r="K1803" s="12" t="s">
        <v>258</v>
      </c>
      <c r="L1803" s="12" t="s">
        <v>1065</v>
      </c>
      <c r="M1803" s="12" t="s">
        <v>376</v>
      </c>
      <c r="N1803" s="13">
        <v>22.25</v>
      </c>
      <c r="O1803" s="13">
        <v>22.25</v>
      </c>
      <c r="P1803" s="13">
        <v>16.216667000000001</v>
      </c>
      <c r="Q1803" s="13">
        <v>12.416667</v>
      </c>
      <c r="R1803" s="13">
        <v>7.2083329999999997</v>
      </c>
      <c r="S1803" s="13">
        <v>6</v>
      </c>
      <c r="T1803" s="13">
        <v>4.7</v>
      </c>
      <c r="U1803" s="13">
        <v>3.6666669999999999</v>
      </c>
      <c r="V1803" s="13">
        <v>2.2999999999999998</v>
      </c>
      <c r="W1803" s="13">
        <v>0.76666699999999999</v>
      </c>
      <c r="X1803" s="13">
        <v>0</v>
      </c>
      <c r="Y1803" s="30">
        <v>0</v>
      </c>
      <c r="Z1803" s="14">
        <v>97.775001000000003</v>
      </c>
      <c r="AA1803" s="13">
        <v>0</v>
      </c>
      <c r="AB1803" s="13">
        <v>0</v>
      </c>
      <c r="AC1803" s="42">
        <f t="shared" si="113"/>
        <v>0</v>
      </c>
      <c r="AD1803" s="42">
        <f t="shared" si="114"/>
        <v>-22.25</v>
      </c>
      <c r="AE1803" s="42">
        <f t="shared" si="115"/>
        <v>-22.25</v>
      </c>
      <c r="AF1803" s="42">
        <f t="shared" si="116"/>
        <v>-44.5</v>
      </c>
    </row>
    <row r="1804" spans="1:32" hidden="1" x14ac:dyDescent="0.15">
      <c r="A1804" s="12" t="s">
        <v>4573</v>
      </c>
      <c r="B1804" s="12">
        <v>62</v>
      </c>
      <c r="C1804" s="12" t="s">
        <v>418</v>
      </c>
      <c r="D1804" s="12" t="s">
        <v>419</v>
      </c>
      <c r="E1804" s="12" t="s">
        <v>419</v>
      </c>
      <c r="F1804" s="12" t="s">
        <v>352</v>
      </c>
      <c r="G1804" s="12" t="s">
        <v>4571</v>
      </c>
      <c r="H1804" s="12" t="s">
        <v>355</v>
      </c>
      <c r="I1804" s="12" t="s">
        <v>355</v>
      </c>
      <c r="J1804" s="12" t="s">
        <v>258</v>
      </c>
      <c r="K1804" s="12" t="s">
        <v>258</v>
      </c>
      <c r="L1804" s="12" t="s">
        <v>1065</v>
      </c>
      <c r="M1804" s="12" t="s">
        <v>376</v>
      </c>
      <c r="N1804" s="13">
        <v>1</v>
      </c>
      <c r="O1804" s="13">
        <v>1</v>
      </c>
      <c r="P1804" s="13">
        <v>1</v>
      </c>
      <c r="Q1804" s="13">
        <v>1</v>
      </c>
      <c r="R1804" s="13">
        <v>1</v>
      </c>
      <c r="S1804" s="13">
        <v>1</v>
      </c>
      <c r="T1804" s="13">
        <v>1</v>
      </c>
      <c r="U1804" s="13">
        <v>1</v>
      </c>
      <c r="V1804" s="13">
        <v>1</v>
      </c>
      <c r="W1804" s="13">
        <v>1</v>
      </c>
      <c r="X1804" s="13">
        <v>1</v>
      </c>
      <c r="Y1804" s="30">
        <v>1</v>
      </c>
      <c r="Z1804" s="14">
        <v>12</v>
      </c>
      <c r="AA1804" s="13">
        <v>1</v>
      </c>
      <c r="AB1804" s="13">
        <v>1</v>
      </c>
      <c r="AC1804" s="42">
        <f t="shared" si="113"/>
        <v>2</v>
      </c>
      <c r="AD1804" s="42">
        <f t="shared" si="114"/>
        <v>0</v>
      </c>
      <c r="AE1804" s="42">
        <f t="shared" si="115"/>
        <v>0</v>
      </c>
      <c r="AF1804" s="42">
        <f t="shared" si="116"/>
        <v>0</v>
      </c>
    </row>
    <row r="1805" spans="1:32" hidden="1" x14ac:dyDescent="0.15">
      <c r="A1805" s="12" t="s">
        <v>4574</v>
      </c>
      <c r="B1805" s="12">
        <v>62</v>
      </c>
      <c r="C1805" s="12" t="s">
        <v>418</v>
      </c>
      <c r="D1805" s="12" t="s">
        <v>419</v>
      </c>
      <c r="E1805" s="12" t="s">
        <v>419</v>
      </c>
      <c r="F1805" s="12" t="s">
        <v>352</v>
      </c>
      <c r="G1805" s="12" t="s">
        <v>4571</v>
      </c>
      <c r="H1805" s="12" t="s">
        <v>355</v>
      </c>
      <c r="I1805" s="12" t="s">
        <v>355</v>
      </c>
      <c r="J1805" s="12" t="s">
        <v>258</v>
      </c>
      <c r="K1805" s="12" t="s">
        <v>258</v>
      </c>
      <c r="L1805" s="12" t="s">
        <v>1065</v>
      </c>
      <c r="M1805" s="12" t="s">
        <v>376</v>
      </c>
      <c r="N1805" s="13">
        <v>1</v>
      </c>
      <c r="O1805" s="13">
        <v>1</v>
      </c>
      <c r="P1805" s="13">
        <v>1</v>
      </c>
      <c r="Q1805" s="13">
        <v>1</v>
      </c>
      <c r="R1805" s="13">
        <v>1</v>
      </c>
      <c r="S1805" s="13">
        <v>1</v>
      </c>
      <c r="T1805" s="13">
        <v>1</v>
      </c>
      <c r="U1805" s="13">
        <v>1</v>
      </c>
      <c r="V1805" s="13">
        <v>1</v>
      </c>
      <c r="W1805" s="13">
        <v>1</v>
      </c>
      <c r="X1805" s="13">
        <v>1</v>
      </c>
      <c r="Y1805" s="30">
        <v>1</v>
      </c>
      <c r="Z1805" s="14">
        <v>12</v>
      </c>
      <c r="AA1805" s="13">
        <v>1</v>
      </c>
      <c r="AB1805" s="13">
        <v>1</v>
      </c>
      <c r="AC1805" s="42">
        <f t="shared" si="113"/>
        <v>2</v>
      </c>
      <c r="AD1805" s="42">
        <f t="shared" si="114"/>
        <v>0</v>
      </c>
      <c r="AE1805" s="42">
        <f t="shared" si="115"/>
        <v>0</v>
      </c>
      <c r="AF1805" s="42">
        <f t="shared" si="116"/>
        <v>0</v>
      </c>
    </row>
    <row r="1806" spans="1:32" hidden="1" x14ac:dyDescent="0.15">
      <c r="A1806" s="12" t="s">
        <v>4575</v>
      </c>
      <c r="B1806" s="12">
        <v>62</v>
      </c>
      <c r="C1806" s="12" t="s">
        <v>418</v>
      </c>
      <c r="D1806" s="12" t="s">
        <v>419</v>
      </c>
      <c r="E1806" s="12" t="s">
        <v>419</v>
      </c>
      <c r="F1806" s="12" t="s">
        <v>352</v>
      </c>
      <c r="G1806" s="12" t="s">
        <v>4571</v>
      </c>
      <c r="H1806" s="12" t="s">
        <v>355</v>
      </c>
      <c r="I1806" s="12" t="s">
        <v>355</v>
      </c>
      <c r="J1806" s="12" t="s">
        <v>258</v>
      </c>
      <c r="K1806" s="12" t="s">
        <v>258</v>
      </c>
      <c r="L1806" s="12" t="s">
        <v>1065</v>
      </c>
      <c r="M1806" s="12" t="s">
        <v>376</v>
      </c>
      <c r="N1806" s="13">
        <v>16.309901</v>
      </c>
      <c r="O1806" s="13">
        <v>16.309901</v>
      </c>
      <c r="P1806" s="13">
        <v>16.309901</v>
      </c>
      <c r="Q1806" s="13">
        <v>16.309901</v>
      </c>
      <c r="R1806" s="13">
        <v>16.309901</v>
      </c>
      <c r="S1806" s="13">
        <v>15.309901</v>
      </c>
      <c r="T1806" s="13">
        <v>14.876568000000001</v>
      </c>
      <c r="U1806" s="13">
        <v>12.309901</v>
      </c>
      <c r="V1806" s="13">
        <v>13.309901</v>
      </c>
      <c r="W1806" s="13">
        <v>15.059901</v>
      </c>
      <c r="X1806" s="13">
        <v>15.059901</v>
      </c>
      <c r="Y1806" s="30">
        <v>15.059901</v>
      </c>
      <c r="Z1806" s="14">
        <v>182.53547900000001</v>
      </c>
      <c r="AA1806" s="13">
        <v>15.059901</v>
      </c>
      <c r="AB1806" s="13">
        <v>15.059901</v>
      </c>
      <c r="AC1806" s="42">
        <f t="shared" si="113"/>
        <v>30.119802</v>
      </c>
      <c r="AD1806" s="42">
        <f t="shared" si="114"/>
        <v>-1.25</v>
      </c>
      <c r="AE1806" s="42">
        <f t="shared" si="115"/>
        <v>-1.25</v>
      </c>
      <c r="AF1806" s="42">
        <f t="shared" si="116"/>
        <v>-2.5</v>
      </c>
    </row>
    <row r="1807" spans="1:32" hidden="1" x14ac:dyDescent="0.15">
      <c r="A1807" s="12" t="s">
        <v>4576</v>
      </c>
      <c r="B1807" s="12">
        <v>62</v>
      </c>
      <c r="C1807" s="12" t="s">
        <v>418</v>
      </c>
      <c r="D1807" s="12" t="s">
        <v>419</v>
      </c>
      <c r="E1807" s="12" t="s">
        <v>419</v>
      </c>
      <c r="F1807" s="12" t="s">
        <v>352</v>
      </c>
      <c r="G1807" s="12" t="s">
        <v>4577</v>
      </c>
      <c r="H1807" s="12" t="s">
        <v>490</v>
      </c>
      <c r="I1807" s="12" t="s">
        <v>375</v>
      </c>
      <c r="J1807" s="12" t="s">
        <v>4578</v>
      </c>
      <c r="K1807" s="12" t="s">
        <v>105</v>
      </c>
      <c r="L1807" s="12" t="s">
        <v>1127</v>
      </c>
      <c r="M1807" s="12" t="s">
        <v>376</v>
      </c>
      <c r="N1807" s="13">
        <v>10.56</v>
      </c>
      <c r="O1807" s="13">
        <v>10.56</v>
      </c>
      <c r="P1807" s="13">
        <v>10.56</v>
      </c>
      <c r="Q1807" s="13">
        <v>10.56</v>
      </c>
      <c r="R1807" s="13">
        <v>10.56</v>
      </c>
      <c r="S1807" s="13">
        <v>10.56</v>
      </c>
      <c r="T1807" s="13">
        <v>10.56</v>
      </c>
      <c r="U1807" s="13">
        <v>10.56</v>
      </c>
      <c r="V1807" s="13">
        <v>10.56</v>
      </c>
      <c r="W1807" s="13">
        <v>10.56</v>
      </c>
      <c r="X1807" s="13">
        <v>10.56</v>
      </c>
      <c r="Y1807" s="30">
        <v>10.56</v>
      </c>
      <c r="Z1807" s="14">
        <v>126.72</v>
      </c>
      <c r="AA1807" s="13">
        <v>10.56</v>
      </c>
      <c r="AB1807" s="13">
        <v>10.56</v>
      </c>
      <c r="AC1807" s="42">
        <f t="shared" si="113"/>
        <v>21.12</v>
      </c>
      <c r="AD1807" s="42">
        <f t="shared" si="114"/>
        <v>0</v>
      </c>
      <c r="AE1807" s="42">
        <f t="shared" si="115"/>
        <v>0</v>
      </c>
      <c r="AF1807" s="42">
        <f t="shared" si="116"/>
        <v>0</v>
      </c>
    </row>
    <row r="1808" spans="1:32" hidden="1" x14ac:dyDescent="0.15">
      <c r="A1808" s="12" t="s">
        <v>4579</v>
      </c>
      <c r="B1808" s="12">
        <v>62</v>
      </c>
      <c r="C1808" s="12" t="s">
        <v>418</v>
      </c>
      <c r="D1808" s="12" t="s">
        <v>419</v>
      </c>
      <c r="E1808" s="12" t="s">
        <v>419</v>
      </c>
      <c r="F1808" s="12" t="s">
        <v>352</v>
      </c>
      <c r="G1808" s="12" t="s">
        <v>4580</v>
      </c>
      <c r="H1808" s="12" t="s">
        <v>490</v>
      </c>
      <c r="I1808" s="12" t="s">
        <v>375</v>
      </c>
      <c r="J1808" s="12" t="s">
        <v>4581</v>
      </c>
      <c r="K1808" s="12" t="s">
        <v>105</v>
      </c>
      <c r="L1808" s="12" t="s">
        <v>1127</v>
      </c>
      <c r="M1808" s="12" t="s">
        <v>376</v>
      </c>
      <c r="N1808" s="13">
        <v>8.5500000000000007</v>
      </c>
      <c r="O1808" s="13">
        <v>8.5500000000000007</v>
      </c>
      <c r="P1808" s="13">
        <v>8.5500000000000007</v>
      </c>
      <c r="Q1808" s="13">
        <v>8.5500000000000007</v>
      </c>
      <c r="R1808" s="13">
        <v>8.5500000000000007</v>
      </c>
      <c r="S1808" s="13">
        <v>8.5500000000000007</v>
      </c>
      <c r="T1808" s="13">
        <v>8.5500000000000007</v>
      </c>
      <c r="U1808" s="13">
        <v>8.5500000000000007</v>
      </c>
      <c r="V1808" s="13">
        <v>8.5500000000000007</v>
      </c>
      <c r="W1808" s="13">
        <v>28.0212</v>
      </c>
      <c r="X1808" s="13">
        <v>13.422000000000001</v>
      </c>
      <c r="Y1808" s="30">
        <v>13.422000000000001</v>
      </c>
      <c r="Z1808" s="14">
        <v>131.8152</v>
      </c>
      <c r="AA1808" s="13">
        <v>8.7539999999999996</v>
      </c>
      <c r="AB1808" s="13">
        <v>8.7539999999999996</v>
      </c>
      <c r="AC1808" s="42">
        <f t="shared" si="113"/>
        <v>17.507999999999999</v>
      </c>
      <c r="AD1808" s="42">
        <f t="shared" si="114"/>
        <v>0.20399999999999885</v>
      </c>
      <c r="AE1808" s="42">
        <f t="shared" si="115"/>
        <v>0.20399999999999885</v>
      </c>
      <c r="AF1808" s="42">
        <f t="shared" si="116"/>
        <v>0.4079999999999977</v>
      </c>
    </row>
    <row r="1809" spans="1:32" hidden="1" x14ac:dyDescent="0.15">
      <c r="A1809" s="12" t="s">
        <v>4582</v>
      </c>
      <c r="B1809" s="12">
        <v>62</v>
      </c>
      <c r="C1809" s="12" t="s">
        <v>418</v>
      </c>
      <c r="D1809" s="12" t="s">
        <v>419</v>
      </c>
      <c r="E1809" s="12" t="s">
        <v>419</v>
      </c>
      <c r="F1809" s="12" t="s">
        <v>352</v>
      </c>
      <c r="G1809" s="12" t="s">
        <v>426</v>
      </c>
      <c r="H1809" s="12" t="s">
        <v>355</v>
      </c>
      <c r="I1809" s="12" t="s">
        <v>355</v>
      </c>
      <c r="J1809" s="12" t="s">
        <v>427</v>
      </c>
      <c r="K1809" s="12" t="s">
        <v>248</v>
      </c>
      <c r="L1809" s="12" t="s">
        <v>354</v>
      </c>
      <c r="M1809" s="12" t="s">
        <v>376</v>
      </c>
      <c r="N1809" s="13">
        <v>0.45</v>
      </c>
      <c r="O1809" s="13">
        <v>0.45</v>
      </c>
      <c r="P1809" s="13">
        <v>0.45</v>
      </c>
      <c r="Q1809" s="13">
        <v>0.45</v>
      </c>
      <c r="R1809" s="13">
        <v>0.45</v>
      </c>
      <c r="S1809" s="13">
        <v>0.45</v>
      </c>
      <c r="T1809" s="13">
        <v>0.45</v>
      </c>
      <c r="U1809" s="13">
        <v>0.45</v>
      </c>
      <c r="V1809" s="13">
        <v>0.45</v>
      </c>
      <c r="W1809" s="13">
        <v>0.45</v>
      </c>
      <c r="X1809" s="13">
        <v>0.23400000000000001</v>
      </c>
      <c r="Y1809" s="30">
        <v>0.21</v>
      </c>
      <c r="Z1809" s="14">
        <v>4.944</v>
      </c>
      <c r="AA1809" s="13">
        <v>0.21</v>
      </c>
      <c r="AB1809" s="13">
        <v>0.21</v>
      </c>
      <c r="AC1809" s="42">
        <f t="shared" si="113"/>
        <v>0.42</v>
      </c>
      <c r="AD1809" s="42">
        <f t="shared" si="114"/>
        <v>-0.24000000000000002</v>
      </c>
      <c r="AE1809" s="42">
        <f t="shared" si="115"/>
        <v>-0.24000000000000002</v>
      </c>
      <c r="AF1809" s="42">
        <f t="shared" si="116"/>
        <v>-0.48000000000000004</v>
      </c>
    </row>
    <row r="1810" spans="1:32" hidden="1" x14ac:dyDescent="0.15">
      <c r="A1810" s="12" t="s">
        <v>4583</v>
      </c>
      <c r="B1810" s="12">
        <v>62</v>
      </c>
      <c r="C1810" s="12" t="s">
        <v>418</v>
      </c>
      <c r="D1810" s="12" t="s">
        <v>419</v>
      </c>
      <c r="E1810" s="12" t="s">
        <v>419</v>
      </c>
      <c r="F1810" s="12" t="s">
        <v>352</v>
      </c>
      <c r="G1810" s="12" t="s">
        <v>4584</v>
      </c>
      <c r="H1810" s="12" t="s">
        <v>490</v>
      </c>
      <c r="I1810" s="12" t="s">
        <v>375</v>
      </c>
      <c r="J1810" s="12" t="s">
        <v>4585</v>
      </c>
      <c r="K1810" s="12" t="s">
        <v>105</v>
      </c>
      <c r="L1810" s="12" t="s">
        <v>1127</v>
      </c>
      <c r="M1810" s="12" t="s">
        <v>376</v>
      </c>
      <c r="N1810" s="13">
        <v>0.84</v>
      </c>
      <c r="O1810" s="13">
        <v>0.84</v>
      </c>
      <c r="P1810" s="13">
        <v>0.84</v>
      </c>
      <c r="Q1810" s="13">
        <v>0.84</v>
      </c>
      <c r="R1810" s="13">
        <v>0.84</v>
      </c>
      <c r="S1810" s="13">
        <v>0.84</v>
      </c>
      <c r="T1810" s="13">
        <v>0.84</v>
      </c>
      <c r="U1810" s="13">
        <v>0.84</v>
      </c>
      <c r="V1810" s="13">
        <v>0.84</v>
      </c>
      <c r="W1810" s="13">
        <v>0.84</v>
      </c>
      <c r="X1810" s="13">
        <v>0.84</v>
      </c>
      <c r="Y1810" s="30">
        <v>0.84</v>
      </c>
      <c r="Z1810" s="14">
        <v>10.08</v>
      </c>
      <c r="AA1810" s="13">
        <v>0.84</v>
      </c>
      <c r="AB1810" s="13">
        <v>0.84</v>
      </c>
      <c r="AC1810" s="42">
        <f t="shared" si="113"/>
        <v>1.68</v>
      </c>
      <c r="AD1810" s="42">
        <f t="shared" si="114"/>
        <v>0</v>
      </c>
      <c r="AE1810" s="42">
        <f t="shared" si="115"/>
        <v>0</v>
      </c>
      <c r="AF1810" s="42">
        <f t="shared" si="116"/>
        <v>0</v>
      </c>
    </row>
    <row r="1811" spans="1:32" hidden="1" x14ac:dyDescent="0.15">
      <c r="A1811" s="12" t="s">
        <v>4586</v>
      </c>
      <c r="B1811" s="12">
        <v>62</v>
      </c>
      <c r="C1811" s="12" t="s">
        <v>418</v>
      </c>
      <c r="D1811" s="12" t="s">
        <v>419</v>
      </c>
      <c r="E1811" s="12" t="s">
        <v>419</v>
      </c>
      <c r="F1811" s="12" t="s">
        <v>352</v>
      </c>
      <c r="G1811" s="12" t="s">
        <v>4584</v>
      </c>
      <c r="H1811" s="12" t="s">
        <v>490</v>
      </c>
      <c r="I1811" s="12" t="s">
        <v>375</v>
      </c>
      <c r="J1811" s="12" t="s">
        <v>4587</v>
      </c>
      <c r="K1811" s="12" t="s">
        <v>105</v>
      </c>
      <c r="L1811" s="12" t="s">
        <v>1127</v>
      </c>
      <c r="M1811" s="12" t="s">
        <v>376</v>
      </c>
      <c r="N1811" s="13">
        <v>10.08</v>
      </c>
      <c r="O1811" s="13">
        <v>10.08</v>
      </c>
      <c r="P1811" s="13">
        <v>10.08</v>
      </c>
      <c r="Q1811" s="13">
        <v>10.08</v>
      </c>
      <c r="R1811" s="13">
        <v>10.08</v>
      </c>
      <c r="S1811" s="13">
        <v>10.08</v>
      </c>
      <c r="T1811" s="13">
        <v>10.08</v>
      </c>
      <c r="U1811" s="13">
        <v>10.08</v>
      </c>
      <c r="V1811" s="13">
        <v>10.08</v>
      </c>
      <c r="W1811" s="13">
        <v>10.08</v>
      </c>
      <c r="X1811" s="13">
        <v>10.08</v>
      </c>
      <c r="Y1811" s="30">
        <v>10.08</v>
      </c>
      <c r="Z1811" s="14">
        <v>120.96</v>
      </c>
      <c r="AA1811" s="13">
        <v>10.08</v>
      </c>
      <c r="AB1811" s="13">
        <v>10.08</v>
      </c>
      <c r="AC1811" s="42">
        <f t="shared" si="113"/>
        <v>20.16</v>
      </c>
      <c r="AD1811" s="42">
        <f t="shared" si="114"/>
        <v>0</v>
      </c>
      <c r="AE1811" s="42">
        <f t="shared" si="115"/>
        <v>0</v>
      </c>
      <c r="AF1811" s="42">
        <f t="shared" si="116"/>
        <v>0</v>
      </c>
    </row>
    <row r="1812" spans="1:32" hidden="1" x14ac:dyDescent="0.15">
      <c r="A1812" s="12" t="s">
        <v>4588</v>
      </c>
      <c r="B1812" s="12">
        <v>62</v>
      </c>
      <c r="C1812" s="12" t="s">
        <v>418</v>
      </c>
      <c r="D1812" s="12" t="s">
        <v>419</v>
      </c>
      <c r="E1812" s="12" t="s">
        <v>419</v>
      </c>
      <c r="F1812" s="12" t="s">
        <v>352</v>
      </c>
      <c r="G1812" s="12" t="s">
        <v>4584</v>
      </c>
      <c r="H1812" s="12" t="s">
        <v>490</v>
      </c>
      <c r="I1812" s="12" t="s">
        <v>375</v>
      </c>
      <c r="J1812" s="12" t="s">
        <v>4589</v>
      </c>
      <c r="K1812" s="12" t="s">
        <v>105</v>
      </c>
      <c r="L1812" s="12" t="s">
        <v>1127</v>
      </c>
      <c r="M1812" s="12" t="s">
        <v>376</v>
      </c>
      <c r="N1812" s="13">
        <v>40</v>
      </c>
      <c r="O1812" s="13">
        <v>40</v>
      </c>
      <c r="P1812" s="13">
        <v>40</v>
      </c>
      <c r="Q1812" s="13">
        <v>47.296799999999998</v>
      </c>
      <c r="R1812" s="13">
        <v>37.127200000000002</v>
      </c>
      <c r="S1812" s="13">
        <v>41.512</v>
      </c>
      <c r="T1812" s="13">
        <v>42.688000000000002</v>
      </c>
      <c r="U1812" s="13">
        <v>41.68</v>
      </c>
      <c r="V1812" s="13">
        <v>42.021599999999999</v>
      </c>
      <c r="W1812" s="13">
        <v>42.015999999999998</v>
      </c>
      <c r="X1812" s="13">
        <v>42.3352</v>
      </c>
      <c r="Y1812" s="30">
        <v>42.52</v>
      </c>
      <c r="Z1812" s="14">
        <v>499.1968</v>
      </c>
      <c r="AA1812" s="13">
        <v>42.52</v>
      </c>
      <c r="AB1812" s="13">
        <v>42.52</v>
      </c>
      <c r="AC1812" s="42">
        <f t="shared" si="113"/>
        <v>85.04</v>
      </c>
      <c r="AD1812" s="42">
        <f t="shared" si="114"/>
        <v>2.5200000000000031</v>
      </c>
      <c r="AE1812" s="42">
        <f t="shared" si="115"/>
        <v>2.5200000000000031</v>
      </c>
      <c r="AF1812" s="42">
        <f t="shared" si="116"/>
        <v>5.0400000000000063</v>
      </c>
    </row>
    <row r="1813" spans="1:32" hidden="1" x14ac:dyDescent="0.15">
      <c r="A1813" s="12" t="s">
        <v>4590</v>
      </c>
      <c r="B1813" s="12">
        <v>62</v>
      </c>
      <c r="C1813" s="12" t="s">
        <v>418</v>
      </c>
      <c r="D1813" s="12" t="s">
        <v>419</v>
      </c>
      <c r="E1813" s="12" t="s">
        <v>419</v>
      </c>
      <c r="F1813" s="12" t="s">
        <v>352</v>
      </c>
      <c r="G1813" s="12" t="s">
        <v>4584</v>
      </c>
      <c r="H1813" s="12" t="s">
        <v>490</v>
      </c>
      <c r="I1813" s="12" t="s">
        <v>375</v>
      </c>
      <c r="J1813" s="12" t="s">
        <v>4591</v>
      </c>
      <c r="K1813" s="12" t="s">
        <v>105</v>
      </c>
      <c r="L1813" s="12" t="s">
        <v>1127</v>
      </c>
      <c r="M1813" s="12" t="s">
        <v>376</v>
      </c>
      <c r="N1813" s="13">
        <v>9.84</v>
      </c>
      <c r="O1813" s="13">
        <v>9.84</v>
      </c>
      <c r="P1813" s="13">
        <v>9.84</v>
      </c>
      <c r="Q1813" s="13">
        <v>9.84</v>
      </c>
      <c r="R1813" s="13">
        <v>9.84</v>
      </c>
      <c r="S1813" s="13">
        <v>9.84</v>
      </c>
      <c r="T1813" s="13">
        <v>9.84</v>
      </c>
      <c r="U1813" s="13">
        <v>9.84</v>
      </c>
      <c r="V1813" s="13">
        <v>9.84</v>
      </c>
      <c r="W1813" s="13">
        <v>9.84</v>
      </c>
      <c r="X1813" s="13">
        <v>9.84</v>
      </c>
      <c r="Y1813" s="30">
        <v>9.84</v>
      </c>
      <c r="Z1813" s="14">
        <v>118.08</v>
      </c>
      <c r="AA1813" s="13">
        <v>9.84</v>
      </c>
      <c r="AB1813" s="13">
        <v>9.84</v>
      </c>
      <c r="AC1813" s="42">
        <f t="shared" si="113"/>
        <v>19.68</v>
      </c>
      <c r="AD1813" s="42">
        <f t="shared" si="114"/>
        <v>0</v>
      </c>
      <c r="AE1813" s="42">
        <f t="shared" si="115"/>
        <v>0</v>
      </c>
      <c r="AF1813" s="42">
        <f t="shared" si="116"/>
        <v>0</v>
      </c>
    </row>
    <row r="1814" spans="1:32" hidden="1" x14ac:dyDescent="0.15">
      <c r="A1814" s="12" t="s">
        <v>4592</v>
      </c>
      <c r="B1814" s="12">
        <v>62</v>
      </c>
      <c r="C1814" s="12" t="s">
        <v>418</v>
      </c>
      <c r="D1814" s="12" t="s">
        <v>419</v>
      </c>
      <c r="E1814" s="12" t="s">
        <v>419</v>
      </c>
      <c r="F1814" s="12" t="s">
        <v>352</v>
      </c>
      <c r="G1814" s="12" t="s">
        <v>4584</v>
      </c>
      <c r="H1814" s="12" t="s">
        <v>490</v>
      </c>
      <c r="I1814" s="12" t="s">
        <v>375</v>
      </c>
      <c r="J1814" s="12" t="s">
        <v>4593</v>
      </c>
      <c r="K1814" s="12" t="s">
        <v>105</v>
      </c>
      <c r="L1814" s="12" t="s">
        <v>1127</v>
      </c>
      <c r="M1814" s="12" t="s">
        <v>376</v>
      </c>
      <c r="N1814" s="13">
        <v>3.84</v>
      </c>
      <c r="O1814" s="13">
        <v>3.84</v>
      </c>
      <c r="P1814" s="13">
        <v>3.84</v>
      </c>
      <c r="Q1814" s="13">
        <v>3.84</v>
      </c>
      <c r="R1814" s="13">
        <v>3.84</v>
      </c>
      <c r="S1814" s="13">
        <v>3.84</v>
      </c>
      <c r="T1814" s="13">
        <v>3.84</v>
      </c>
      <c r="U1814" s="13">
        <v>3.84</v>
      </c>
      <c r="V1814" s="13">
        <v>3.84</v>
      </c>
      <c r="W1814" s="13">
        <v>3.84</v>
      </c>
      <c r="X1814" s="13">
        <v>3.84</v>
      </c>
      <c r="Y1814" s="30">
        <v>3.84</v>
      </c>
      <c r="Z1814" s="14">
        <v>46.08</v>
      </c>
      <c r="AA1814" s="13">
        <v>3.84</v>
      </c>
      <c r="AB1814" s="13">
        <v>3.84</v>
      </c>
      <c r="AC1814" s="42">
        <f t="shared" si="113"/>
        <v>7.68</v>
      </c>
      <c r="AD1814" s="42">
        <f t="shared" si="114"/>
        <v>0</v>
      </c>
      <c r="AE1814" s="42">
        <f t="shared" si="115"/>
        <v>0</v>
      </c>
      <c r="AF1814" s="42">
        <f t="shared" si="116"/>
        <v>0</v>
      </c>
    </row>
    <row r="1815" spans="1:32" hidden="1" x14ac:dyDescent="0.15">
      <c r="A1815" s="12" t="s">
        <v>4594</v>
      </c>
      <c r="B1815" s="12">
        <v>62</v>
      </c>
      <c r="C1815" s="12" t="s">
        <v>418</v>
      </c>
      <c r="D1815" s="12" t="s">
        <v>419</v>
      </c>
      <c r="E1815" s="12" t="s">
        <v>419</v>
      </c>
      <c r="F1815" s="12" t="s">
        <v>352</v>
      </c>
      <c r="G1815" s="12" t="s">
        <v>4584</v>
      </c>
      <c r="H1815" s="12" t="s">
        <v>490</v>
      </c>
      <c r="I1815" s="12" t="s">
        <v>375</v>
      </c>
      <c r="J1815" s="12" t="s">
        <v>4595</v>
      </c>
      <c r="K1815" s="12" t="s">
        <v>105</v>
      </c>
      <c r="L1815" s="12" t="s">
        <v>1127</v>
      </c>
      <c r="M1815" s="12" t="s">
        <v>376</v>
      </c>
      <c r="N1815" s="13">
        <v>7.92</v>
      </c>
      <c r="O1815" s="13">
        <v>7.92</v>
      </c>
      <c r="P1815" s="13">
        <v>7.92</v>
      </c>
      <c r="Q1815" s="13">
        <v>7.92</v>
      </c>
      <c r="R1815" s="13">
        <v>7.92</v>
      </c>
      <c r="S1815" s="13">
        <v>7.92</v>
      </c>
      <c r="T1815" s="13">
        <v>8.5359999999999996</v>
      </c>
      <c r="U1815" s="13">
        <v>8.76</v>
      </c>
      <c r="V1815" s="13">
        <v>8.76</v>
      </c>
      <c r="W1815" s="13">
        <v>8.9280000000000008</v>
      </c>
      <c r="X1815" s="13">
        <v>8.9280000000000008</v>
      </c>
      <c r="Y1815" s="30">
        <v>8.9280000000000008</v>
      </c>
      <c r="Z1815" s="14">
        <v>100.36</v>
      </c>
      <c r="AA1815" s="13">
        <v>5.5679999999999996</v>
      </c>
      <c r="AB1815" s="13">
        <v>7.2480000000000002</v>
      </c>
      <c r="AC1815" s="42">
        <f t="shared" si="113"/>
        <v>12.815999999999999</v>
      </c>
      <c r="AD1815" s="42">
        <f t="shared" si="114"/>
        <v>-2.3520000000000003</v>
      </c>
      <c r="AE1815" s="42">
        <f t="shared" si="115"/>
        <v>-0.67199999999999971</v>
      </c>
      <c r="AF1815" s="42">
        <f t="shared" si="116"/>
        <v>-3.024</v>
      </c>
    </row>
    <row r="1816" spans="1:32" hidden="1" x14ac:dyDescent="0.15">
      <c r="A1816" s="12" t="s">
        <v>4596</v>
      </c>
      <c r="B1816" s="12">
        <v>62</v>
      </c>
      <c r="C1816" s="12" t="s">
        <v>418</v>
      </c>
      <c r="D1816" s="12" t="s">
        <v>419</v>
      </c>
      <c r="E1816" s="12" t="s">
        <v>419</v>
      </c>
      <c r="F1816" s="12" t="s">
        <v>352</v>
      </c>
      <c r="G1816" s="12" t="s">
        <v>4584</v>
      </c>
      <c r="H1816" s="12" t="s">
        <v>490</v>
      </c>
      <c r="I1816" s="12" t="s">
        <v>375</v>
      </c>
      <c r="J1816" s="12" t="s">
        <v>4597</v>
      </c>
      <c r="K1816" s="12" t="s">
        <v>105</v>
      </c>
      <c r="L1816" s="12" t="s">
        <v>1127</v>
      </c>
      <c r="M1816" s="12" t="s">
        <v>376</v>
      </c>
      <c r="N1816" s="13">
        <v>1.56</v>
      </c>
      <c r="O1816" s="13">
        <v>1.56</v>
      </c>
      <c r="P1816" s="13">
        <v>1.56</v>
      </c>
      <c r="Q1816" s="13">
        <v>1.56</v>
      </c>
      <c r="R1816" s="13">
        <v>1.56</v>
      </c>
      <c r="S1816" s="13">
        <v>1.56</v>
      </c>
      <c r="T1816" s="13">
        <v>1.56</v>
      </c>
      <c r="U1816" s="13">
        <v>1.56</v>
      </c>
      <c r="V1816" s="13">
        <v>1.56</v>
      </c>
      <c r="W1816" s="13">
        <v>1.56</v>
      </c>
      <c r="X1816" s="13">
        <v>1.56</v>
      </c>
      <c r="Y1816" s="30">
        <v>1.56</v>
      </c>
      <c r="Z1816" s="14">
        <v>18.72</v>
      </c>
      <c r="AA1816" s="13">
        <v>1.56</v>
      </c>
      <c r="AB1816" s="13">
        <v>1.56</v>
      </c>
      <c r="AC1816" s="42">
        <f t="shared" si="113"/>
        <v>3.12</v>
      </c>
      <c r="AD1816" s="42">
        <f t="shared" si="114"/>
        <v>0</v>
      </c>
      <c r="AE1816" s="42">
        <f t="shared" si="115"/>
        <v>0</v>
      </c>
      <c r="AF1816" s="42">
        <f t="shared" si="116"/>
        <v>0</v>
      </c>
    </row>
    <row r="1817" spans="1:32" hidden="1" x14ac:dyDescent="0.15">
      <c r="A1817" s="12" t="s">
        <v>4598</v>
      </c>
      <c r="B1817" s="12">
        <v>62</v>
      </c>
      <c r="C1817" s="12" t="s">
        <v>418</v>
      </c>
      <c r="D1817" s="12" t="s">
        <v>419</v>
      </c>
      <c r="E1817" s="12" t="s">
        <v>419</v>
      </c>
      <c r="F1817" s="12" t="s">
        <v>352</v>
      </c>
      <c r="G1817" s="12" t="s">
        <v>4584</v>
      </c>
      <c r="H1817" s="12" t="s">
        <v>490</v>
      </c>
      <c r="I1817" s="12" t="s">
        <v>375</v>
      </c>
      <c r="J1817" s="12" t="s">
        <v>4599</v>
      </c>
      <c r="K1817" s="12" t="s">
        <v>105</v>
      </c>
      <c r="L1817" s="12" t="s">
        <v>1127</v>
      </c>
      <c r="M1817" s="12" t="s">
        <v>376</v>
      </c>
      <c r="N1817" s="13">
        <v>2.04</v>
      </c>
      <c r="O1817" s="13">
        <v>2.04</v>
      </c>
      <c r="P1817" s="13">
        <v>2.04</v>
      </c>
      <c r="Q1817" s="13">
        <v>2.04</v>
      </c>
      <c r="R1817" s="13">
        <v>2.04</v>
      </c>
      <c r="S1817" s="13">
        <v>2.04</v>
      </c>
      <c r="T1817" s="13">
        <v>2.04</v>
      </c>
      <c r="U1817" s="13">
        <v>2.04</v>
      </c>
      <c r="V1817" s="13">
        <v>2.04</v>
      </c>
      <c r="W1817" s="13">
        <v>2.04</v>
      </c>
      <c r="X1817" s="13">
        <v>2.04</v>
      </c>
      <c r="Y1817" s="30">
        <v>2.04</v>
      </c>
      <c r="Z1817" s="14">
        <v>24.48</v>
      </c>
      <c r="AA1817" s="13">
        <v>2.04</v>
      </c>
      <c r="AB1817" s="13">
        <v>2.04</v>
      </c>
      <c r="AC1817" s="42">
        <f t="shared" si="113"/>
        <v>4.08</v>
      </c>
      <c r="AD1817" s="42">
        <f t="shared" si="114"/>
        <v>0</v>
      </c>
      <c r="AE1817" s="42">
        <f t="shared" si="115"/>
        <v>0</v>
      </c>
      <c r="AF1817" s="42">
        <f t="shared" si="116"/>
        <v>0</v>
      </c>
    </row>
    <row r="1818" spans="1:32" hidden="1" x14ac:dyDescent="0.15">
      <c r="A1818" s="12" t="s">
        <v>4600</v>
      </c>
      <c r="B1818" s="12">
        <v>62</v>
      </c>
      <c r="C1818" s="12" t="s">
        <v>418</v>
      </c>
      <c r="D1818" s="12" t="s">
        <v>419</v>
      </c>
      <c r="E1818" s="12" t="s">
        <v>419</v>
      </c>
      <c r="F1818" s="12" t="s">
        <v>352</v>
      </c>
      <c r="G1818" s="12" t="s">
        <v>4584</v>
      </c>
      <c r="H1818" s="12" t="s">
        <v>490</v>
      </c>
      <c r="I1818" s="12" t="s">
        <v>375</v>
      </c>
      <c r="J1818" s="12" t="s">
        <v>4601</v>
      </c>
      <c r="K1818" s="12" t="s">
        <v>105</v>
      </c>
      <c r="L1818" s="12" t="s">
        <v>1127</v>
      </c>
      <c r="M1818" s="12" t="s">
        <v>376</v>
      </c>
      <c r="N1818" s="13">
        <v>45</v>
      </c>
      <c r="O1818" s="13">
        <v>45</v>
      </c>
      <c r="P1818" s="13">
        <v>45</v>
      </c>
      <c r="Q1818" s="13">
        <v>45</v>
      </c>
      <c r="R1818" s="13">
        <v>45</v>
      </c>
      <c r="S1818" s="13">
        <v>45</v>
      </c>
      <c r="T1818" s="13">
        <v>45</v>
      </c>
      <c r="U1818" s="13">
        <v>46.344000000000001</v>
      </c>
      <c r="V1818" s="13">
        <v>45.671999999999997</v>
      </c>
      <c r="W1818" s="13">
        <v>45.671999999999997</v>
      </c>
      <c r="X1818" s="13">
        <v>45.671999999999997</v>
      </c>
      <c r="Y1818" s="30">
        <v>45.671999999999997</v>
      </c>
      <c r="Z1818" s="14">
        <v>544.03200000000004</v>
      </c>
      <c r="AA1818" s="13">
        <v>45.671999999999997</v>
      </c>
      <c r="AB1818" s="13">
        <v>45.671999999999997</v>
      </c>
      <c r="AC1818" s="42">
        <f t="shared" si="113"/>
        <v>91.343999999999994</v>
      </c>
      <c r="AD1818" s="42">
        <f t="shared" si="114"/>
        <v>0.67199999999999704</v>
      </c>
      <c r="AE1818" s="42">
        <f t="shared" si="115"/>
        <v>0.67199999999999704</v>
      </c>
      <c r="AF1818" s="42">
        <f t="shared" si="116"/>
        <v>1.3439999999999941</v>
      </c>
    </row>
    <row r="1819" spans="1:32" hidden="1" x14ac:dyDescent="0.15">
      <c r="A1819" s="12" t="s">
        <v>4602</v>
      </c>
      <c r="B1819" s="12">
        <v>62</v>
      </c>
      <c r="C1819" s="12" t="s">
        <v>418</v>
      </c>
      <c r="D1819" s="12" t="s">
        <v>419</v>
      </c>
      <c r="E1819" s="12" t="s">
        <v>419</v>
      </c>
      <c r="F1819" s="12" t="s">
        <v>352</v>
      </c>
      <c r="G1819" s="12" t="s">
        <v>4584</v>
      </c>
      <c r="H1819" s="12" t="s">
        <v>490</v>
      </c>
      <c r="I1819" s="12" t="s">
        <v>375</v>
      </c>
      <c r="J1819" s="12" t="s">
        <v>4603</v>
      </c>
      <c r="K1819" s="12" t="s">
        <v>105</v>
      </c>
      <c r="L1819" s="12" t="s">
        <v>1127</v>
      </c>
      <c r="M1819" s="12" t="s">
        <v>376</v>
      </c>
      <c r="N1819" s="13">
        <v>11.52</v>
      </c>
      <c r="O1819" s="13">
        <v>11.52</v>
      </c>
      <c r="P1819" s="13">
        <v>11.52</v>
      </c>
      <c r="Q1819" s="13">
        <v>11.52</v>
      </c>
      <c r="R1819" s="13">
        <v>11.52</v>
      </c>
      <c r="S1819" s="13">
        <v>11.52</v>
      </c>
      <c r="T1819" s="13">
        <v>11.52</v>
      </c>
      <c r="U1819" s="13">
        <v>11.52</v>
      </c>
      <c r="V1819" s="13">
        <v>11.52</v>
      </c>
      <c r="W1819" s="13">
        <v>11.52</v>
      </c>
      <c r="X1819" s="13">
        <v>11.52</v>
      </c>
      <c r="Y1819" s="30">
        <v>11.52</v>
      </c>
      <c r="Z1819" s="14">
        <v>138.24</v>
      </c>
      <c r="AA1819" s="13">
        <v>11.4</v>
      </c>
      <c r="AB1819" s="13">
        <v>11.4</v>
      </c>
      <c r="AC1819" s="42">
        <f t="shared" si="113"/>
        <v>22.8</v>
      </c>
      <c r="AD1819" s="42">
        <f t="shared" si="114"/>
        <v>-0.11999999999999922</v>
      </c>
      <c r="AE1819" s="42">
        <f t="shared" si="115"/>
        <v>-0.11999999999999922</v>
      </c>
      <c r="AF1819" s="42">
        <f t="shared" si="116"/>
        <v>-0.23999999999999844</v>
      </c>
    </row>
    <row r="1820" spans="1:32" hidden="1" x14ac:dyDescent="0.15">
      <c r="A1820" s="12" t="s">
        <v>4604</v>
      </c>
      <c r="B1820" s="12">
        <v>62</v>
      </c>
      <c r="C1820" s="12" t="s">
        <v>418</v>
      </c>
      <c r="D1820" s="12" t="s">
        <v>419</v>
      </c>
      <c r="E1820" s="12" t="s">
        <v>419</v>
      </c>
      <c r="F1820" s="12" t="s">
        <v>352</v>
      </c>
      <c r="G1820" s="12" t="s">
        <v>4584</v>
      </c>
      <c r="H1820" s="12" t="s">
        <v>490</v>
      </c>
      <c r="I1820" s="12" t="s">
        <v>375</v>
      </c>
      <c r="J1820" s="12" t="s">
        <v>4605</v>
      </c>
      <c r="K1820" s="12" t="s">
        <v>105</v>
      </c>
      <c r="L1820" s="12" t="s">
        <v>1127</v>
      </c>
      <c r="M1820" s="12" t="s">
        <v>376</v>
      </c>
      <c r="N1820" s="13">
        <v>16.079999999999998</v>
      </c>
      <c r="O1820" s="13">
        <v>16.079999999999998</v>
      </c>
      <c r="P1820" s="13">
        <v>16.079999999999998</v>
      </c>
      <c r="Q1820" s="13">
        <v>16.079999999999998</v>
      </c>
      <c r="R1820" s="13">
        <v>16.079999999999998</v>
      </c>
      <c r="S1820" s="13">
        <v>16.079999999999998</v>
      </c>
      <c r="T1820" s="13">
        <v>16.079999999999998</v>
      </c>
      <c r="U1820" s="13">
        <v>16.079999999999998</v>
      </c>
      <c r="V1820" s="13">
        <v>16.079999999999998</v>
      </c>
      <c r="W1820" s="13">
        <v>16.079999999999998</v>
      </c>
      <c r="X1820" s="13">
        <v>16.079999999999998</v>
      </c>
      <c r="Y1820" s="30">
        <v>16.079999999999998</v>
      </c>
      <c r="Z1820" s="14">
        <v>192.96</v>
      </c>
      <c r="AA1820" s="13">
        <v>16.079999999999998</v>
      </c>
      <c r="AB1820" s="13">
        <v>16.079999999999998</v>
      </c>
      <c r="AC1820" s="42">
        <f t="shared" si="113"/>
        <v>32.159999999999997</v>
      </c>
      <c r="AD1820" s="42">
        <f t="shared" si="114"/>
        <v>0</v>
      </c>
      <c r="AE1820" s="42">
        <f t="shared" si="115"/>
        <v>0</v>
      </c>
      <c r="AF1820" s="42">
        <f t="shared" si="116"/>
        <v>0</v>
      </c>
    </row>
    <row r="1821" spans="1:32" hidden="1" x14ac:dyDescent="0.15">
      <c r="A1821" s="12" t="s">
        <v>4606</v>
      </c>
      <c r="B1821" s="12">
        <v>62</v>
      </c>
      <c r="C1821" s="12" t="s">
        <v>418</v>
      </c>
      <c r="D1821" s="12" t="s">
        <v>419</v>
      </c>
      <c r="E1821" s="12" t="s">
        <v>419</v>
      </c>
      <c r="F1821" s="12" t="s">
        <v>352</v>
      </c>
      <c r="G1821" s="12" t="s">
        <v>4584</v>
      </c>
      <c r="H1821" s="12" t="s">
        <v>490</v>
      </c>
      <c r="I1821" s="12" t="s">
        <v>375</v>
      </c>
      <c r="J1821" s="12" t="s">
        <v>4607</v>
      </c>
      <c r="K1821" s="12" t="s">
        <v>105</v>
      </c>
      <c r="L1821" s="12" t="s">
        <v>1127</v>
      </c>
      <c r="M1821" s="12" t="s">
        <v>376</v>
      </c>
      <c r="N1821" s="13">
        <v>64.8</v>
      </c>
      <c r="O1821" s="13">
        <v>64.8</v>
      </c>
      <c r="P1821" s="13">
        <v>64.8</v>
      </c>
      <c r="Q1821" s="13">
        <v>64.8</v>
      </c>
      <c r="R1821" s="13">
        <v>64.8</v>
      </c>
      <c r="S1821" s="13">
        <v>64.8</v>
      </c>
      <c r="T1821" s="13">
        <v>67.016000000000005</v>
      </c>
      <c r="U1821" s="13">
        <v>65.040000000000006</v>
      </c>
      <c r="V1821" s="13">
        <v>67.055999999999997</v>
      </c>
      <c r="W1821" s="13">
        <v>65.712000000000003</v>
      </c>
      <c r="X1821" s="13">
        <v>65.712000000000003</v>
      </c>
      <c r="Y1821" s="30">
        <v>65.712000000000003</v>
      </c>
      <c r="Z1821" s="14">
        <v>785.048</v>
      </c>
      <c r="AA1821" s="13">
        <v>60.792000000000002</v>
      </c>
      <c r="AB1821" s="13">
        <v>60.792000000000002</v>
      </c>
      <c r="AC1821" s="42">
        <f t="shared" si="113"/>
        <v>121.584</v>
      </c>
      <c r="AD1821" s="42">
        <f t="shared" si="114"/>
        <v>-4.0079999999999956</v>
      </c>
      <c r="AE1821" s="42">
        <f t="shared" si="115"/>
        <v>-4.0079999999999956</v>
      </c>
      <c r="AF1821" s="42">
        <f t="shared" si="116"/>
        <v>-8.0159999999999911</v>
      </c>
    </row>
    <row r="1822" spans="1:32" hidden="1" x14ac:dyDescent="0.15">
      <c r="A1822" s="12" t="s">
        <v>4608</v>
      </c>
      <c r="B1822" s="12">
        <v>62</v>
      </c>
      <c r="C1822" s="12" t="s">
        <v>418</v>
      </c>
      <c r="D1822" s="12" t="s">
        <v>419</v>
      </c>
      <c r="E1822" s="12" t="s">
        <v>419</v>
      </c>
      <c r="F1822" s="12" t="s">
        <v>352</v>
      </c>
      <c r="G1822" s="12" t="s">
        <v>4584</v>
      </c>
      <c r="H1822" s="12" t="s">
        <v>490</v>
      </c>
      <c r="I1822" s="12" t="s">
        <v>375</v>
      </c>
      <c r="J1822" s="12" t="s">
        <v>4609</v>
      </c>
      <c r="K1822" s="12" t="s">
        <v>105</v>
      </c>
      <c r="L1822" s="12" t="s">
        <v>1127</v>
      </c>
      <c r="M1822" s="12" t="s">
        <v>376</v>
      </c>
      <c r="N1822" s="13">
        <v>10.92</v>
      </c>
      <c r="O1822" s="13">
        <v>10.92</v>
      </c>
      <c r="P1822" s="13">
        <v>10.92</v>
      </c>
      <c r="Q1822" s="13">
        <v>10.92</v>
      </c>
      <c r="R1822" s="13">
        <v>10.92</v>
      </c>
      <c r="S1822" s="13">
        <v>10.92</v>
      </c>
      <c r="T1822" s="13">
        <v>10.92</v>
      </c>
      <c r="U1822" s="13">
        <v>10.92</v>
      </c>
      <c r="V1822" s="13">
        <v>10.92</v>
      </c>
      <c r="W1822" s="13">
        <v>10.92</v>
      </c>
      <c r="X1822" s="13">
        <v>10.92</v>
      </c>
      <c r="Y1822" s="30">
        <v>10.92</v>
      </c>
      <c r="Z1822" s="14">
        <v>131.04</v>
      </c>
      <c r="AA1822" s="13">
        <v>10.92</v>
      </c>
      <c r="AB1822" s="13">
        <v>10.92</v>
      </c>
      <c r="AC1822" s="42">
        <f t="shared" si="113"/>
        <v>21.84</v>
      </c>
      <c r="AD1822" s="42">
        <f t="shared" si="114"/>
        <v>0</v>
      </c>
      <c r="AE1822" s="42">
        <f t="shared" si="115"/>
        <v>0</v>
      </c>
      <c r="AF1822" s="42">
        <f t="shared" si="116"/>
        <v>0</v>
      </c>
    </row>
    <row r="1823" spans="1:32" hidden="1" x14ac:dyDescent="0.15">
      <c r="A1823" s="12" t="s">
        <v>4610</v>
      </c>
      <c r="B1823" s="12">
        <v>62</v>
      </c>
      <c r="C1823" s="12" t="s">
        <v>418</v>
      </c>
      <c r="D1823" s="12" t="s">
        <v>419</v>
      </c>
      <c r="E1823" s="12" t="s">
        <v>419</v>
      </c>
      <c r="F1823" s="12" t="s">
        <v>352</v>
      </c>
      <c r="G1823" s="12" t="s">
        <v>4584</v>
      </c>
      <c r="H1823" s="12" t="s">
        <v>490</v>
      </c>
      <c r="I1823" s="12" t="s">
        <v>375</v>
      </c>
      <c r="J1823" s="12" t="s">
        <v>4611</v>
      </c>
      <c r="K1823" s="12" t="s">
        <v>105</v>
      </c>
      <c r="L1823" s="12" t="s">
        <v>1127</v>
      </c>
      <c r="M1823" s="12" t="s">
        <v>376</v>
      </c>
      <c r="N1823" s="13">
        <v>3.72</v>
      </c>
      <c r="O1823" s="13">
        <v>3.72</v>
      </c>
      <c r="P1823" s="13">
        <v>3.72</v>
      </c>
      <c r="Q1823" s="13">
        <v>3.72</v>
      </c>
      <c r="R1823" s="13">
        <v>3.72</v>
      </c>
      <c r="S1823" s="13">
        <v>3.72</v>
      </c>
      <c r="T1823" s="13">
        <v>3.72</v>
      </c>
      <c r="U1823" s="13">
        <v>3.72</v>
      </c>
      <c r="V1823" s="13">
        <v>3.72</v>
      </c>
      <c r="W1823" s="13">
        <v>3.72</v>
      </c>
      <c r="X1823" s="13">
        <v>3.72</v>
      </c>
      <c r="Y1823" s="30">
        <v>3.72</v>
      </c>
      <c r="Z1823" s="14">
        <v>44.64</v>
      </c>
      <c r="AA1823" s="13">
        <v>3.6</v>
      </c>
      <c r="AB1823" s="13">
        <v>3.6</v>
      </c>
      <c r="AC1823" s="42">
        <f t="shared" si="113"/>
        <v>7.2</v>
      </c>
      <c r="AD1823" s="42">
        <f t="shared" si="114"/>
        <v>-0.12000000000000011</v>
      </c>
      <c r="AE1823" s="42">
        <f t="shared" si="115"/>
        <v>-0.12000000000000011</v>
      </c>
      <c r="AF1823" s="42">
        <f t="shared" si="116"/>
        <v>-0.24000000000000021</v>
      </c>
    </row>
    <row r="1824" spans="1:32" hidden="1" x14ac:dyDescent="0.15">
      <c r="A1824" s="12" t="s">
        <v>4612</v>
      </c>
      <c r="B1824" s="12">
        <v>62</v>
      </c>
      <c r="C1824" s="12" t="s">
        <v>418</v>
      </c>
      <c r="D1824" s="12" t="s">
        <v>419</v>
      </c>
      <c r="E1824" s="12" t="s">
        <v>419</v>
      </c>
      <c r="F1824" s="12" t="s">
        <v>352</v>
      </c>
      <c r="G1824" s="12" t="s">
        <v>4584</v>
      </c>
      <c r="H1824" s="12" t="s">
        <v>490</v>
      </c>
      <c r="I1824" s="12" t="s">
        <v>375</v>
      </c>
      <c r="J1824" s="12" t="s">
        <v>4613</v>
      </c>
      <c r="K1824" s="12" t="s">
        <v>105</v>
      </c>
      <c r="L1824" s="12" t="s">
        <v>1127</v>
      </c>
      <c r="M1824" s="12" t="s">
        <v>376</v>
      </c>
      <c r="N1824" s="13">
        <v>9.69</v>
      </c>
      <c r="O1824" s="13">
        <v>9.69</v>
      </c>
      <c r="P1824" s="13">
        <v>9.69</v>
      </c>
      <c r="Q1824" s="13">
        <v>9.69</v>
      </c>
      <c r="R1824" s="13">
        <v>9.69</v>
      </c>
      <c r="S1824" s="13">
        <v>9.69</v>
      </c>
      <c r="T1824" s="13">
        <v>9.69</v>
      </c>
      <c r="U1824" s="13">
        <v>9.69</v>
      </c>
      <c r="V1824" s="13">
        <v>9.69</v>
      </c>
      <c r="W1824" s="13">
        <v>9.69</v>
      </c>
      <c r="X1824" s="13">
        <v>9.69</v>
      </c>
      <c r="Y1824" s="30">
        <v>9.69</v>
      </c>
      <c r="Z1824" s="14">
        <v>116.28</v>
      </c>
      <c r="AA1824" s="13">
        <v>9.69</v>
      </c>
      <c r="AB1824" s="13">
        <v>9.69</v>
      </c>
      <c r="AC1824" s="42">
        <f t="shared" si="113"/>
        <v>19.38</v>
      </c>
      <c r="AD1824" s="42">
        <f t="shared" si="114"/>
        <v>0</v>
      </c>
      <c r="AE1824" s="42">
        <f t="shared" si="115"/>
        <v>0</v>
      </c>
      <c r="AF1824" s="42">
        <f t="shared" si="116"/>
        <v>0</v>
      </c>
    </row>
    <row r="1825" spans="1:32" hidden="1" x14ac:dyDescent="0.15">
      <c r="A1825" s="12" t="s">
        <v>4614</v>
      </c>
      <c r="B1825" s="12">
        <v>62</v>
      </c>
      <c r="C1825" s="12" t="s">
        <v>418</v>
      </c>
      <c r="D1825" s="12" t="s">
        <v>419</v>
      </c>
      <c r="E1825" s="12" t="s">
        <v>419</v>
      </c>
      <c r="F1825" s="12" t="s">
        <v>352</v>
      </c>
      <c r="G1825" s="12" t="s">
        <v>4584</v>
      </c>
      <c r="H1825" s="12" t="s">
        <v>490</v>
      </c>
      <c r="I1825" s="12" t="s">
        <v>375</v>
      </c>
      <c r="J1825" s="12" t="s">
        <v>4615</v>
      </c>
      <c r="K1825" s="12" t="s">
        <v>105</v>
      </c>
      <c r="L1825" s="12" t="s">
        <v>1127</v>
      </c>
      <c r="M1825" s="12" t="s">
        <v>376</v>
      </c>
      <c r="N1825" s="13">
        <v>4.8600000000000003</v>
      </c>
      <c r="O1825" s="13">
        <v>4.8600000000000003</v>
      </c>
      <c r="P1825" s="13">
        <v>4.8600000000000003</v>
      </c>
      <c r="Q1825" s="13">
        <v>4.8600000000000003</v>
      </c>
      <c r="R1825" s="13">
        <v>4.8600000000000003</v>
      </c>
      <c r="S1825" s="13">
        <v>4.8600000000000003</v>
      </c>
      <c r="T1825" s="13">
        <v>4.8600000000000003</v>
      </c>
      <c r="U1825" s="13">
        <v>4.8600000000000003</v>
      </c>
      <c r="V1825" s="13">
        <v>4.8600000000000003</v>
      </c>
      <c r="W1825" s="13">
        <v>4.8600000000000003</v>
      </c>
      <c r="X1825" s="13">
        <v>4.8600000000000003</v>
      </c>
      <c r="Y1825" s="30">
        <v>4.8600000000000003</v>
      </c>
      <c r="Z1825" s="14">
        <v>58.32</v>
      </c>
      <c r="AA1825" s="13">
        <v>4.8600000000000003</v>
      </c>
      <c r="AB1825" s="13">
        <v>4.8600000000000003</v>
      </c>
      <c r="AC1825" s="42">
        <f t="shared" si="113"/>
        <v>9.7200000000000006</v>
      </c>
      <c r="AD1825" s="42">
        <f t="shared" si="114"/>
        <v>0</v>
      </c>
      <c r="AE1825" s="42">
        <f t="shared" si="115"/>
        <v>0</v>
      </c>
      <c r="AF1825" s="42">
        <f t="shared" si="116"/>
        <v>0</v>
      </c>
    </row>
    <row r="1826" spans="1:32" hidden="1" x14ac:dyDescent="0.15">
      <c r="A1826" s="12" t="s">
        <v>4616</v>
      </c>
      <c r="B1826" s="12">
        <v>62</v>
      </c>
      <c r="C1826" s="12" t="s">
        <v>418</v>
      </c>
      <c r="D1826" s="12" t="s">
        <v>419</v>
      </c>
      <c r="E1826" s="12" t="s">
        <v>419</v>
      </c>
      <c r="F1826" s="12" t="s">
        <v>352</v>
      </c>
      <c r="G1826" s="12" t="s">
        <v>4584</v>
      </c>
      <c r="H1826" s="12" t="s">
        <v>490</v>
      </c>
      <c r="I1826" s="12" t="s">
        <v>375</v>
      </c>
      <c r="J1826" s="12" t="s">
        <v>4617</v>
      </c>
      <c r="K1826" s="12" t="s">
        <v>105</v>
      </c>
      <c r="L1826" s="12" t="s">
        <v>1127</v>
      </c>
      <c r="M1826" s="12" t="s">
        <v>376</v>
      </c>
      <c r="N1826" s="13">
        <v>12.32</v>
      </c>
      <c r="O1826" s="13">
        <v>12.32</v>
      </c>
      <c r="P1826" s="13">
        <v>12.32</v>
      </c>
      <c r="Q1826" s="13">
        <v>12.32</v>
      </c>
      <c r="R1826" s="13">
        <v>12.32</v>
      </c>
      <c r="S1826" s="13">
        <v>12.32</v>
      </c>
      <c r="T1826" s="13">
        <v>12.32</v>
      </c>
      <c r="U1826" s="13">
        <v>12.32</v>
      </c>
      <c r="V1826" s="13">
        <v>12.32</v>
      </c>
      <c r="W1826" s="13">
        <v>12.32</v>
      </c>
      <c r="X1826" s="13">
        <v>12.32</v>
      </c>
      <c r="Y1826" s="30">
        <v>12.32</v>
      </c>
      <c r="Z1826" s="14">
        <v>147.84</v>
      </c>
      <c r="AA1826" s="13">
        <v>12.32</v>
      </c>
      <c r="AB1826" s="13">
        <v>12.32</v>
      </c>
      <c r="AC1826" s="42">
        <f t="shared" si="113"/>
        <v>24.64</v>
      </c>
      <c r="AD1826" s="42">
        <f t="shared" si="114"/>
        <v>0</v>
      </c>
      <c r="AE1826" s="42">
        <f t="shared" si="115"/>
        <v>0</v>
      </c>
      <c r="AF1826" s="42">
        <f t="shared" si="116"/>
        <v>0</v>
      </c>
    </row>
    <row r="1827" spans="1:32" hidden="1" x14ac:dyDescent="0.15">
      <c r="A1827" s="12" t="s">
        <v>4618</v>
      </c>
      <c r="B1827" s="12">
        <v>62</v>
      </c>
      <c r="C1827" s="12" t="s">
        <v>418</v>
      </c>
      <c r="D1827" s="12" t="s">
        <v>419</v>
      </c>
      <c r="E1827" s="12" t="s">
        <v>419</v>
      </c>
      <c r="F1827" s="12" t="s">
        <v>352</v>
      </c>
      <c r="G1827" s="12" t="s">
        <v>4584</v>
      </c>
      <c r="H1827" s="12" t="s">
        <v>490</v>
      </c>
      <c r="I1827" s="12" t="s">
        <v>375</v>
      </c>
      <c r="J1827" s="12" t="s">
        <v>4619</v>
      </c>
      <c r="K1827" s="12" t="s">
        <v>105</v>
      </c>
      <c r="L1827" s="12" t="s">
        <v>1127</v>
      </c>
      <c r="M1827" s="12" t="s">
        <v>376</v>
      </c>
      <c r="N1827" s="13">
        <v>3.48</v>
      </c>
      <c r="O1827" s="13">
        <v>3.48</v>
      </c>
      <c r="P1827" s="13">
        <v>3.48</v>
      </c>
      <c r="Q1827" s="13">
        <v>3.48</v>
      </c>
      <c r="R1827" s="13">
        <v>3.48</v>
      </c>
      <c r="S1827" s="13">
        <v>3.48</v>
      </c>
      <c r="T1827" s="13">
        <v>3.48</v>
      </c>
      <c r="U1827" s="13">
        <v>3.48</v>
      </c>
      <c r="V1827" s="13">
        <v>3.48</v>
      </c>
      <c r="W1827" s="13">
        <v>3.48</v>
      </c>
      <c r="X1827" s="13">
        <v>3.48</v>
      </c>
      <c r="Y1827" s="30">
        <v>3.48</v>
      </c>
      <c r="Z1827" s="14">
        <v>41.76</v>
      </c>
      <c r="AA1827" s="13">
        <v>3.48</v>
      </c>
      <c r="AB1827" s="13">
        <v>3.48</v>
      </c>
      <c r="AC1827" s="42">
        <f t="shared" si="113"/>
        <v>6.96</v>
      </c>
      <c r="AD1827" s="42">
        <f t="shared" si="114"/>
        <v>0</v>
      </c>
      <c r="AE1827" s="42">
        <f t="shared" si="115"/>
        <v>0</v>
      </c>
      <c r="AF1827" s="42">
        <f t="shared" si="116"/>
        <v>0</v>
      </c>
    </row>
    <row r="1828" spans="1:32" hidden="1" x14ac:dyDescent="0.15">
      <c r="A1828" s="12" t="s">
        <v>4620</v>
      </c>
      <c r="B1828" s="12">
        <v>62</v>
      </c>
      <c r="C1828" s="12" t="s">
        <v>418</v>
      </c>
      <c r="D1828" s="12" t="s">
        <v>419</v>
      </c>
      <c r="E1828" s="12" t="s">
        <v>419</v>
      </c>
      <c r="F1828" s="12" t="s">
        <v>352</v>
      </c>
      <c r="G1828" s="12" t="s">
        <v>4584</v>
      </c>
      <c r="H1828" s="12" t="s">
        <v>490</v>
      </c>
      <c r="I1828" s="12" t="s">
        <v>375</v>
      </c>
      <c r="J1828" s="12" t="s">
        <v>4621</v>
      </c>
      <c r="K1828" s="12" t="s">
        <v>105</v>
      </c>
      <c r="L1828" s="12" t="s">
        <v>1127</v>
      </c>
      <c r="M1828" s="12" t="s">
        <v>376</v>
      </c>
      <c r="N1828" s="13">
        <v>7.5</v>
      </c>
      <c r="O1828" s="13">
        <v>7.5</v>
      </c>
      <c r="P1828" s="13">
        <v>7.5</v>
      </c>
      <c r="Q1828" s="13">
        <v>7.5</v>
      </c>
      <c r="R1828" s="13">
        <v>7.5</v>
      </c>
      <c r="S1828" s="13">
        <v>7.5</v>
      </c>
      <c r="T1828" s="13">
        <v>7.5</v>
      </c>
      <c r="U1828" s="13">
        <v>7.5</v>
      </c>
      <c r="V1828" s="13">
        <v>7.5</v>
      </c>
      <c r="W1828" s="13">
        <v>7.5</v>
      </c>
      <c r="X1828" s="13">
        <v>7.5</v>
      </c>
      <c r="Y1828" s="30">
        <v>7.5</v>
      </c>
      <c r="Z1828" s="14">
        <v>90</v>
      </c>
      <c r="AA1828" s="13">
        <v>7.5</v>
      </c>
      <c r="AB1828" s="13">
        <v>7.5</v>
      </c>
      <c r="AC1828" s="42">
        <f t="shared" si="113"/>
        <v>15</v>
      </c>
      <c r="AD1828" s="42">
        <f t="shared" si="114"/>
        <v>0</v>
      </c>
      <c r="AE1828" s="42">
        <f t="shared" si="115"/>
        <v>0</v>
      </c>
      <c r="AF1828" s="42">
        <f t="shared" si="116"/>
        <v>0</v>
      </c>
    </row>
    <row r="1829" spans="1:32" hidden="1" x14ac:dyDescent="0.15">
      <c r="A1829" s="12" t="s">
        <v>4622</v>
      </c>
      <c r="B1829" s="12">
        <v>62</v>
      </c>
      <c r="C1829" s="12" t="s">
        <v>418</v>
      </c>
      <c r="D1829" s="12" t="s">
        <v>419</v>
      </c>
      <c r="E1829" s="12" t="s">
        <v>419</v>
      </c>
      <c r="F1829" s="12" t="s">
        <v>352</v>
      </c>
      <c r="G1829" s="12" t="s">
        <v>1442</v>
      </c>
      <c r="H1829" s="12" t="s">
        <v>366</v>
      </c>
      <c r="I1829" s="12" t="s">
        <v>367</v>
      </c>
      <c r="J1829" s="12" t="s">
        <v>1443</v>
      </c>
      <c r="K1829" s="12" t="s">
        <v>1443</v>
      </c>
      <c r="L1829" s="12" t="s">
        <v>919</v>
      </c>
      <c r="M1829" s="12" t="s">
        <v>376</v>
      </c>
      <c r="N1829" s="13">
        <v>0.74666699999999997</v>
      </c>
      <c r="O1829" s="13">
        <v>-0.74666699999999997</v>
      </c>
      <c r="P1829" s="13">
        <v>0</v>
      </c>
      <c r="Q1829" s="13">
        <v>0</v>
      </c>
      <c r="R1829" s="13">
        <v>0</v>
      </c>
      <c r="S1829" s="13">
        <v>0</v>
      </c>
      <c r="T1829" s="13">
        <v>0</v>
      </c>
      <c r="U1829" s="13">
        <v>0</v>
      </c>
      <c r="V1829" s="13">
        <v>0</v>
      </c>
      <c r="W1829" s="13">
        <v>0</v>
      </c>
      <c r="X1829" s="13">
        <v>0</v>
      </c>
      <c r="Y1829" s="30">
        <v>0</v>
      </c>
      <c r="Z1829" s="14">
        <v>0</v>
      </c>
      <c r="AA1829" s="13">
        <v>0</v>
      </c>
      <c r="AB1829" s="13">
        <v>0</v>
      </c>
      <c r="AC1829" s="42">
        <f t="shared" si="113"/>
        <v>0</v>
      </c>
      <c r="AD1829" s="42">
        <f t="shared" si="114"/>
        <v>-0.74666699999999997</v>
      </c>
      <c r="AE1829" s="42">
        <f t="shared" si="115"/>
        <v>0.74666699999999997</v>
      </c>
      <c r="AF1829" s="42">
        <f t="shared" si="116"/>
        <v>0</v>
      </c>
    </row>
    <row r="1830" spans="1:32" hidden="1" x14ac:dyDescent="0.15">
      <c r="A1830" s="12" t="s">
        <v>4623</v>
      </c>
      <c r="B1830" s="12">
        <v>62</v>
      </c>
      <c r="C1830" s="12" t="s">
        <v>418</v>
      </c>
      <c r="D1830" s="12" t="s">
        <v>419</v>
      </c>
      <c r="E1830" s="12" t="s">
        <v>419</v>
      </c>
      <c r="F1830" s="12" t="s">
        <v>352</v>
      </c>
      <c r="G1830" s="12" t="s">
        <v>4584</v>
      </c>
      <c r="H1830" s="12" t="s">
        <v>490</v>
      </c>
      <c r="I1830" s="12" t="s">
        <v>375</v>
      </c>
      <c r="J1830" s="12" t="s">
        <v>4624</v>
      </c>
      <c r="K1830" s="12" t="s">
        <v>105</v>
      </c>
      <c r="L1830" s="12" t="s">
        <v>1127</v>
      </c>
      <c r="M1830" s="12" t="s">
        <v>376</v>
      </c>
      <c r="N1830" s="13">
        <v>5.28</v>
      </c>
      <c r="O1830" s="13">
        <v>5.28</v>
      </c>
      <c r="P1830" s="13">
        <v>5.28</v>
      </c>
      <c r="Q1830" s="13">
        <v>5.28</v>
      </c>
      <c r="R1830" s="13">
        <v>5.28</v>
      </c>
      <c r="S1830" s="13">
        <v>5.28</v>
      </c>
      <c r="T1830" s="13">
        <v>5.28</v>
      </c>
      <c r="U1830" s="13">
        <v>5.28</v>
      </c>
      <c r="V1830" s="13">
        <v>5.28</v>
      </c>
      <c r="W1830" s="13">
        <v>5.28</v>
      </c>
      <c r="X1830" s="13">
        <v>5.28</v>
      </c>
      <c r="Y1830" s="30">
        <v>5.28</v>
      </c>
      <c r="Z1830" s="14">
        <v>63.36</v>
      </c>
      <c r="AA1830" s="13">
        <v>4.92</v>
      </c>
      <c r="AB1830" s="13">
        <v>4.92</v>
      </c>
      <c r="AC1830" s="42">
        <f t="shared" si="113"/>
        <v>9.84</v>
      </c>
      <c r="AD1830" s="42">
        <f t="shared" si="114"/>
        <v>-0.36000000000000032</v>
      </c>
      <c r="AE1830" s="42">
        <f t="shared" si="115"/>
        <v>-0.36000000000000032</v>
      </c>
      <c r="AF1830" s="42">
        <f t="shared" si="116"/>
        <v>-0.72000000000000064</v>
      </c>
    </row>
    <row r="1831" spans="1:32" hidden="1" x14ac:dyDescent="0.15">
      <c r="A1831" s="12" t="s">
        <v>4625</v>
      </c>
      <c r="B1831" s="12">
        <v>62</v>
      </c>
      <c r="C1831" s="12" t="s">
        <v>418</v>
      </c>
      <c r="D1831" s="12" t="s">
        <v>419</v>
      </c>
      <c r="E1831" s="12" t="s">
        <v>419</v>
      </c>
      <c r="F1831" s="12" t="s">
        <v>352</v>
      </c>
      <c r="G1831" s="12" t="s">
        <v>4584</v>
      </c>
      <c r="H1831" s="12" t="s">
        <v>490</v>
      </c>
      <c r="I1831" s="12" t="s">
        <v>375</v>
      </c>
      <c r="J1831" s="12" t="s">
        <v>4626</v>
      </c>
      <c r="K1831" s="12" t="s">
        <v>105</v>
      </c>
      <c r="L1831" s="12" t="s">
        <v>1127</v>
      </c>
      <c r="M1831" s="12" t="s">
        <v>376</v>
      </c>
      <c r="N1831" s="13">
        <v>1.32</v>
      </c>
      <c r="O1831" s="13">
        <v>1.32</v>
      </c>
      <c r="P1831" s="13">
        <v>1.32</v>
      </c>
      <c r="Q1831" s="13">
        <v>1.32</v>
      </c>
      <c r="R1831" s="13">
        <v>1.32</v>
      </c>
      <c r="S1831" s="13">
        <v>1.32</v>
      </c>
      <c r="T1831" s="13">
        <v>1.32</v>
      </c>
      <c r="U1831" s="13">
        <v>1.32</v>
      </c>
      <c r="V1831" s="13">
        <v>1.32</v>
      </c>
      <c r="W1831" s="13">
        <v>1.32</v>
      </c>
      <c r="X1831" s="13">
        <v>1.32</v>
      </c>
      <c r="Y1831" s="30">
        <v>1.32</v>
      </c>
      <c r="Z1831" s="14">
        <v>15.84</v>
      </c>
      <c r="AA1831" s="13">
        <v>1.32</v>
      </c>
      <c r="AB1831" s="13">
        <v>1.32</v>
      </c>
      <c r="AC1831" s="42">
        <f t="shared" si="113"/>
        <v>2.64</v>
      </c>
      <c r="AD1831" s="42">
        <f t="shared" si="114"/>
        <v>0</v>
      </c>
      <c r="AE1831" s="42">
        <f t="shared" si="115"/>
        <v>0</v>
      </c>
      <c r="AF1831" s="42">
        <f t="shared" si="116"/>
        <v>0</v>
      </c>
    </row>
    <row r="1832" spans="1:32" hidden="1" x14ac:dyDescent="0.15">
      <c r="A1832" s="12" t="s">
        <v>4627</v>
      </c>
      <c r="B1832" s="12">
        <v>62</v>
      </c>
      <c r="C1832" s="12" t="s">
        <v>418</v>
      </c>
      <c r="D1832" s="12" t="s">
        <v>419</v>
      </c>
      <c r="E1832" s="12" t="s">
        <v>419</v>
      </c>
      <c r="F1832" s="12" t="s">
        <v>352</v>
      </c>
      <c r="G1832" s="12" t="s">
        <v>4584</v>
      </c>
      <c r="H1832" s="12" t="s">
        <v>490</v>
      </c>
      <c r="I1832" s="12" t="s">
        <v>375</v>
      </c>
      <c r="J1832" s="12" t="s">
        <v>4628</v>
      </c>
      <c r="K1832" s="12" t="s">
        <v>105</v>
      </c>
      <c r="L1832" s="12" t="s">
        <v>1127</v>
      </c>
      <c r="M1832" s="12" t="s">
        <v>376</v>
      </c>
      <c r="N1832" s="13">
        <v>0.24</v>
      </c>
      <c r="O1832" s="13">
        <v>0.24</v>
      </c>
      <c r="P1832" s="13">
        <v>0.24</v>
      </c>
      <c r="Q1832" s="13">
        <v>0.24</v>
      </c>
      <c r="R1832" s="13">
        <v>0.24</v>
      </c>
      <c r="S1832" s="13">
        <v>0.24</v>
      </c>
      <c r="T1832" s="13">
        <v>0.24</v>
      </c>
      <c r="U1832" s="13">
        <v>0.24</v>
      </c>
      <c r="V1832" s="13">
        <v>0.24</v>
      </c>
      <c r="W1832" s="13">
        <v>0.24</v>
      </c>
      <c r="X1832" s="13">
        <v>0.24</v>
      </c>
      <c r="Y1832" s="30">
        <v>0.24</v>
      </c>
      <c r="Z1832" s="14">
        <v>2.88</v>
      </c>
      <c r="AA1832" s="13">
        <v>0.24</v>
      </c>
      <c r="AB1832" s="13">
        <v>0.24</v>
      </c>
      <c r="AC1832" s="42">
        <f t="shared" si="113"/>
        <v>0.48</v>
      </c>
      <c r="AD1832" s="42">
        <f t="shared" si="114"/>
        <v>0</v>
      </c>
      <c r="AE1832" s="42">
        <f t="shared" si="115"/>
        <v>0</v>
      </c>
      <c r="AF1832" s="42">
        <f t="shared" si="116"/>
        <v>0</v>
      </c>
    </row>
    <row r="1833" spans="1:32" hidden="1" x14ac:dyDescent="0.15">
      <c r="A1833" s="12" t="s">
        <v>4629</v>
      </c>
      <c r="B1833" s="12">
        <v>62</v>
      </c>
      <c r="C1833" s="12" t="s">
        <v>418</v>
      </c>
      <c r="D1833" s="12" t="s">
        <v>419</v>
      </c>
      <c r="E1833" s="12" t="s">
        <v>419</v>
      </c>
      <c r="F1833" s="12" t="s">
        <v>352</v>
      </c>
      <c r="G1833" s="12" t="s">
        <v>2489</v>
      </c>
      <c r="H1833" s="12" t="s">
        <v>366</v>
      </c>
      <c r="I1833" s="12" t="s">
        <v>367</v>
      </c>
      <c r="J1833" s="12" t="s">
        <v>2490</v>
      </c>
      <c r="K1833" s="12" t="s">
        <v>240</v>
      </c>
      <c r="L1833" s="12" t="s">
        <v>409</v>
      </c>
      <c r="M1833" s="12" t="s">
        <v>376</v>
      </c>
      <c r="N1833" s="13">
        <v>4.9000000000000004</v>
      </c>
      <c r="O1833" s="13">
        <v>4.9000000000000004</v>
      </c>
      <c r="P1833" s="13">
        <v>4.9000000000000004</v>
      </c>
      <c r="Q1833" s="13">
        <v>4.9000000000000004</v>
      </c>
      <c r="R1833" s="13">
        <v>4.9000000000000004</v>
      </c>
      <c r="S1833" s="13">
        <v>4.9000000000000004</v>
      </c>
      <c r="T1833" s="13">
        <v>4.9000000000000004</v>
      </c>
      <c r="U1833" s="13">
        <v>4.9000000000000004</v>
      </c>
      <c r="V1833" s="13">
        <v>4.9000000000000004</v>
      </c>
      <c r="W1833" s="13">
        <v>4.9000000000000004</v>
      </c>
      <c r="X1833" s="13">
        <v>4.9000000000000004</v>
      </c>
      <c r="Y1833" s="30">
        <v>4.9000000000000004</v>
      </c>
      <c r="Z1833" s="14">
        <v>58.8</v>
      </c>
      <c r="AA1833" s="13">
        <v>4.9000000000000004</v>
      </c>
      <c r="AB1833" s="13">
        <v>4.9000000000000004</v>
      </c>
      <c r="AC1833" s="42">
        <f t="shared" si="113"/>
        <v>9.8000000000000007</v>
      </c>
      <c r="AD1833" s="42">
        <f t="shared" si="114"/>
        <v>0</v>
      </c>
      <c r="AE1833" s="42">
        <f t="shared" si="115"/>
        <v>0</v>
      </c>
      <c r="AF1833" s="42">
        <f t="shared" si="116"/>
        <v>0</v>
      </c>
    </row>
    <row r="1834" spans="1:32" hidden="1" x14ac:dyDescent="0.15">
      <c r="A1834" s="12" t="s">
        <v>4630</v>
      </c>
      <c r="B1834" s="12">
        <v>62</v>
      </c>
      <c r="C1834" s="12" t="s">
        <v>418</v>
      </c>
      <c r="D1834" s="12" t="s">
        <v>419</v>
      </c>
      <c r="E1834" s="12" t="s">
        <v>419</v>
      </c>
      <c r="F1834" s="12" t="s">
        <v>352</v>
      </c>
      <c r="G1834" s="12" t="s">
        <v>4584</v>
      </c>
      <c r="H1834" s="12" t="s">
        <v>490</v>
      </c>
      <c r="I1834" s="12" t="s">
        <v>375</v>
      </c>
      <c r="J1834" s="12" t="s">
        <v>4631</v>
      </c>
      <c r="K1834" s="12" t="s">
        <v>105</v>
      </c>
      <c r="L1834" s="12" t="s">
        <v>1127</v>
      </c>
      <c r="M1834" s="12" t="s">
        <v>376</v>
      </c>
      <c r="N1834" s="13">
        <v>1.44</v>
      </c>
      <c r="O1834" s="13">
        <v>1.44</v>
      </c>
      <c r="P1834" s="13">
        <v>1.44</v>
      </c>
      <c r="Q1834" s="13">
        <v>1.44</v>
      </c>
      <c r="R1834" s="13">
        <v>1.44</v>
      </c>
      <c r="S1834" s="13">
        <v>1.44</v>
      </c>
      <c r="T1834" s="13">
        <v>1.44</v>
      </c>
      <c r="U1834" s="13">
        <v>1.44</v>
      </c>
      <c r="V1834" s="13">
        <v>1.44</v>
      </c>
      <c r="W1834" s="13">
        <v>1.44</v>
      </c>
      <c r="X1834" s="13">
        <v>1.44</v>
      </c>
      <c r="Y1834" s="30">
        <v>1.44</v>
      </c>
      <c r="Z1834" s="14">
        <v>17.28</v>
      </c>
      <c r="AA1834" s="13">
        <v>1.44</v>
      </c>
      <c r="AB1834" s="13">
        <v>1.44</v>
      </c>
      <c r="AC1834" s="42">
        <f t="shared" si="113"/>
        <v>2.88</v>
      </c>
      <c r="AD1834" s="42">
        <f t="shared" si="114"/>
        <v>0</v>
      </c>
      <c r="AE1834" s="42">
        <f t="shared" si="115"/>
        <v>0</v>
      </c>
      <c r="AF1834" s="42">
        <f t="shared" si="116"/>
        <v>0</v>
      </c>
    </row>
    <row r="1835" spans="1:32" hidden="1" x14ac:dyDescent="0.15">
      <c r="A1835" s="12" t="s">
        <v>4632</v>
      </c>
      <c r="B1835" s="12">
        <v>62</v>
      </c>
      <c r="C1835" s="12" t="s">
        <v>418</v>
      </c>
      <c r="D1835" s="12" t="s">
        <v>419</v>
      </c>
      <c r="E1835" s="12" t="s">
        <v>419</v>
      </c>
      <c r="F1835" s="12" t="s">
        <v>352</v>
      </c>
      <c r="G1835" s="12" t="s">
        <v>4584</v>
      </c>
      <c r="H1835" s="12" t="s">
        <v>490</v>
      </c>
      <c r="I1835" s="12" t="s">
        <v>375</v>
      </c>
      <c r="J1835" s="12" t="s">
        <v>4633</v>
      </c>
      <c r="K1835" s="12" t="s">
        <v>105</v>
      </c>
      <c r="L1835" s="12" t="s">
        <v>1127</v>
      </c>
      <c r="M1835" s="12" t="s">
        <v>376</v>
      </c>
      <c r="N1835" s="13">
        <v>0.12</v>
      </c>
      <c r="O1835" s="13">
        <v>0.12</v>
      </c>
      <c r="P1835" s="13">
        <v>0.12</v>
      </c>
      <c r="Q1835" s="13">
        <v>0.12</v>
      </c>
      <c r="R1835" s="13">
        <v>0.12</v>
      </c>
      <c r="S1835" s="13">
        <v>0.12</v>
      </c>
      <c r="T1835" s="13">
        <v>0.12</v>
      </c>
      <c r="U1835" s="13">
        <v>0.12</v>
      </c>
      <c r="V1835" s="13">
        <v>0.12</v>
      </c>
      <c r="W1835" s="13">
        <v>0.12</v>
      </c>
      <c r="X1835" s="13">
        <v>0.12</v>
      </c>
      <c r="Y1835" s="30">
        <v>0.12</v>
      </c>
      <c r="Z1835" s="14">
        <v>1.44</v>
      </c>
      <c r="AA1835" s="13">
        <v>0.12</v>
      </c>
      <c r="AB1835" s="13">
        <v>0.12</v>
      </c>
      <c r="AC1835" s="42">
        <f t="shared" si="113"/>
        <v>0.24</v>
      </c>
      <c r="AD1835" s="42">
        <f t="shared" si="114"/>
        <v>0</v>
      </c>
      <c r="AE1835" s="42">
        <f t="shared" si="115"/>
        <v>0</v>
      </c>
      <c r="AF1835" s="42">
        <f t="shared" si="116"/>
        <v>0</v>
      </c>
    </row>
    <row r="1836" spans="1:32" hidden="1" x14ac:dyDescent="0.15">
      <c r="A1836" s="12" t="s">
        <v>4634</v>
      </c>
      <c r="B1836" s="12">
        <v>62</v>
      </c>
      <c r="C1836" s="12" t="s">
        <v>418</v>
      </c>
      <c r="D1836" s="12" t="s">
        <v>419</v>
      </c>
      <c r="E1836" s="12" t="s">
        <v>419</v>
      </c>
      <c r="F1836" s="12" t="s">
        <v>352</v>
      </c>
      <c r="G1836" s="12" t="s">
        <v>4584</v>
      </c>
      <c r="H1836" s="12" t="s">
        <v>490</v>
      </c>
      <c r="I1836" s="12" t="s">
        <v>375</v>
      </c>
      <c r="J1836" s="12" t="s">
        <v>2859</v>
      </c>
      <c r="K1836" s="12" t="s">
        <v>105</v>
      </c>
      <c r="L1836" s="12" t="s">
        <v>1127</v>
      </c>
      <c r="M1836" s="12" t="s">
        <v>376</v>
      </c>
      <c r="N1836" s="13">
        <v>3.72</v>
      </c>
      <c r="O1836" s="13">
        <v>3.72</v>
      </c>
      <c r="P1836" s="13">
        <v>3.72</v>
      </c>
      <c r="Q1836" s="13">
        <v>3.72</v>
      </c>
      <c r="R1836" s="13">
        <v>3.72</v>
      </c>
      <c r="S1836" s="13">
        <v>3.72</v>
      </c>
      <c r="T1836" s="13">
        <v>3.72</v>
      </c>
      <c r="U1836" s="13">
        <v>3.72</v>
      </c>
      <c r="V1836" s="13">
        <v>3.72</v>
      </c>
      <c r="W1836" s="13">
        <v>3.72</v>
      </c>
      <c r="X1836" s="13">
        <v>3.72</v>
      </c>
      <c r="Y1836" s="30">
        <v>3.72</v>
      </c>
      <c r="Z1836" s="14">
        <v>44.64</v>
      </c>
      <c r="AA1836" s="13">
        <v>3.27</v>
      </c>
      <c r="AB1836" s="13">
        <v>3.27</v>
      </c>
      <c r="AC1836" s="42">
        <f t="shared" si="113"/>
        <v>6.54</v>
      </c>
      <c r="AD1836" s="42">
        <f t="shared" si="114"/>
        <v>-0.45000000000000018</v>
      </c>
      <c r="AE1836" s="42">
        <f t="shared" si="115"/>
        <v>-0.45000000000000018</v>
      </c>
      <c r="AF1836" s="42">
        <f t="shared" si="116"/>
        <v>-0.90000000000000036</v>
      </c>
    </row>
    <row r="1837" spans="1:32" hidden="1" x14ac:dyDescent="0.15">
      <c r="A1837" s="12" t="s">
        <v>4635</v>
      </c>
      <c r="B1837" s="12">
        <v>62</v>
      </c>
      <c r="C1837" s="12" t="s">
        <v>418</v>
      </c>
      <c r="D1837" s="12" t="s">
        <v>419</v>
      </c>
      <c r="E1837" s="12" t="s">
        <v>419</v>
      </c>
      <c r="F1837" s="12" t="s">
        <v>352</v>
      </c>
      <c r="G1837" s="12" t="s">
        <v>4584</v>
      </c>
      <c r="H1837" s="12" t="s">
        <v>490</v>
      </c>
      <c r="I1837" s="12" t="s">
        <v>375</v>
      </c>
      <c r="J1837" s="12" t="s">
        <v>4636</v>
      </c>
      <c r="K1837" s="12" t="s">
        <v>105</v>
      </c>
      <c r="L1837" s="12" t="s">
        <v>1127</v>
      </c>
      <c r="M1837" s="12" t="s">
        <v>376</v>
      </c>
      <c r="N1837" s="13">
        <v>0.9</v>
      </c>
      <c r="O1837" s="13">
        <v>0.9</v>
      </c>
      <c r="P1837" s="13">
        <v>0.9</v>
      </c>
      <c r="Q1837" s="13">
        <v>0.9</v>
      </c>
      <c r="R1837" s="13">
        <v>0.9</v>
      </c>
      <c r="S1837" s="13">
        <v>0.9</v>
      </c>
      <c r="T1837" s="13">
        <v>0.9</v>
      </c>
      <c r="U1837" s="13">
        <v>0.9</v>
      </c>
      <c r="V1837" s="13">
        <v>0.9</v>
      </c>
      <c r="W1837" s="13">
        <v>0.9</v>
      </c>
      <c r="X1837" s="13">
        <v>0.9</v>
      </c>
      <c r="Y1837" s="30">
        <v>0.9</v>
      </c>
      <c r="Z1837" s="14">
        <v>10.8</v>
      </c>
      <c r="AA1837" s="13">
        <v>0.9</v>
      </c>
      <c r="AB1837" s="13">
        <v>0.9</v>
      </c>
      <c r="AC1837" s="42">
        <f t="shared" si="113"/>
        <v>1.8</v>
      </c>
      <c r="AD1837" s="42">
        <f t="shared" si="114"/>
        <v>0</v>
      </c>
      <c r="AE1837" s="42">
        <f t="shared" si="115"/>
        <v>0</v>
      </c>
      <c r="AF1837" s="42">
        <f t="shared" si="116"/>
        <v>0</v>
      </c>
    </row>
    <row r="1838" spans="1:32" hidden="1" x14ac:dyDescent="0.15">
      <c r="A1838" s="12" t="s">
        <v>4637</v>
      </c>
      <c r="B1838" s="12">
        <v>62</v>
      </c>
      <c r="C1838" s="12" t="s">
        <v>418</v>
      </c>
      <c r="D1838" s="12" t="s">
        <v>419</v>
      </c>
      <c r="E1838" s="12" t="s">
        <v>419</v>
      </c>
      <c r="F1838" s="12" t="s">
        <v>352</v>
      </c>
      <c r="G1838" s="12" t="s">
        <v>4584</v>
      </c>
      <c r="H1838" s="12" t="s">
        <v>490</v>
      </c>
      <c r="I1838" s="12" t="s">
        <v>375</v>
      </c>
      <c r="J1838" s="12" t="s">
        <v>4638</v>
      </c>
      <c r="K1838" s="12" t="s">
        <v>105</v>
      </c>
      <c r="L1838" s="12" t="s">
        <v>1127</v>
      </c>
      <c r="M1838" s="12" t="s">
        <v>376</v>
      </c>
      <c r="N1838" s="13">
        <v>0.36</v>
      </c>
      <c r="O1838" s="13">
        <v>0.36</v>
      </c>
      <c r="P1838" s="13">
        <v>0.36</v>
      </c>
      <c r="Q1838" s="13">
        <v>0.36</v>
      </c>
      <c r="R1838" s="13">
        <v>0.36</v>
      </c>
      <c r="S1838" s="13">
        <v>0.36</v>
      </c>
      <c r="T1838" s="13">
        <v>0.36</v>
      </c>
      <c r="U1838" s="13">
        <v>0.36</v>
      </c>
      <c r="V1838" s="13">
        <v>0.36</v>
      </c>
      <c r="W1838" s="13">
        <v>0.36</v>
      </c>
      <c r="X1838" s="13">
        <v>0.36</v>
      </c>
      <c r="Y1838" s="30">
        <v>0.36</v>
      </c>
      <c r="Z1838" s="14">
        <v>4.32</v>
      </c>
      <c r="AA1838" s="13">
        <v>0.36</v>
      </c>
      <c r="AB1838" s="13">
        <v>0.36</v>
      </c>
      <c r="AC1838" s="42">
        <f t="shared" si="113"/>
        <v>0.72</v>
      </c>
      <c r="AD1838" s="42">
        <f t="shared" si="114"/>
        <v>0</v>
      </c>
      <c r="AE1838" s="42">
        <f t="shared" si="115"/>
        <v>0</v>
      </c>
      <c r="AF1838" s="42">
        <f t="shared" si="116"/>
        <v>0</v>
      </c>
    </row>
    <row r="1839" spans="1:32" hidden="1" x14ac:dyDescent="0.15">
      <c r="A1839" s="12" t="s">
        <v>4639</v>
      </c>
      <c r="B1839" s="12">
        <v>62</v>
      </c>
      <c r="C1839" s="12" t="s">
        <v>418</v>
      </c>
      <c r="D1839" s="12" t="s">
        <v>419</v>
      </c>
      <c r="E1839" s="12" t="s">
        <v>419</v>
      </c>
      <c r="F1839" s="12" t="s">
        <v>352</v>
      </c>
      <c r="G1839" s="12" t="s">
        <v>4584</v>
      </c>
      <c r="H1839" s="12" t="s">
        <v>490</v>
      </c>
      <c r="I1839" s="12" t="s">
        <v>375</v>
      </c>
      <c r="J1839" s="12" t="s">
        <v>4640</v>
      </c>
      <c r="K1839" s="12" t="s">
        <v>105</v>
      </c>
      <c r="L1839" s="12" t="s">
        <v>1127</v>
      </c>
      <c r="M1839" s="12" t="s">
        <v>376</v>
      </c>
      <c r="N1839" s="13">
        <v>5.64</v>
      </c>
      <c r="O1839" s="13">
        <v>5.64</v>
      </c>
      <c r="P1839" s="13">
        <v>5.64</v>
      </c>
      <c r="Q1839" s="13">
        <v>5.64</v>
      </c>
      <c r="R1839" s="13">
        <v>5.64</v>
      </c>
      <c r="S1839" s="13">
        <v>5.64</v>
      </c>
      <c r="T1839" s="13">
        <v>5.64</v>
      </c>
      <c r="U1839" s="13">
        <v>5.64</v>
      </c>
      <c r="V1839" s="13">
        <v>5.64</v>
      </c>
      <c r="W1839" s="13">
        <v>5.64</v>
      </c>
      <c r="X1839" s="13">
        <v>5.64</v>
      </c>
      <c r="Y1839" s="30">
        <v>5.64</v>
      </c>
      <c r="Z1839" s="14">
        <v>67.680000000000007</v>
      </c>
      <c r="AA1839" s="13">
        <v>5.64</v>
      </c>
      <c r="AB1839" s="13">
        <v>5.64</v>
      </c>
      <c r="AC1839" s="42">
        <f t="shared" si="113"/>
        <v>11.28</v>
      </c>
      <c r="AD1839" s="42">
        <f t="shared" si="114"/>
        <v>0</v>
      </c>
      <c r="AE1839" s="42">
        <f t="shared" si="115"/>
        <v>0</v>
      </c>
      <c r="AF1839" s="42">
        <f t="shared" si="116"/>
        <v>0</v>
      </c>
    </row>
    <row r="1840" spans="1:32" hidden="1" x14ac:dyDescent="0.15">
      <c r="A1840" s="12" t="s">
        <v>4641</v>
      </c>
      <c r="B1840" s="12">
        <v>62</v>
      </c>
      <c r="C1840" s="12" t="s">
        <v>418</v>
      </c>
      <c r="D1840" s="12" t="s">
        <v>419</v>
      </c>
      <c r="E1840" s="12" t="s">
        <v>419</v>
      </c>
      <c r="F1840" s="12" t="s">
        <v>352</v>
      </c>
      <c r="G1840" s="12" t="s">
        <v>1445</v>
      </c>
      <c r="H1840" s="12" t="s">
        <v>366</v>
      </c>
      <c r="I1840" s="12" t="s">
        <v>367</v>
      </c>
      <c r="J1840" s="12" t="s">
        <v>1446</v>
      </c>
      <c r="K1840" s="12" t="s">
        <v>1446</v>
      </c>
      <c r="L1840" s="12" t="s">
        <v>365</v>
      </c>
      <c r="M1840" s="12" t="s">
        <v>358</v>
      </c>
      <c r="N1840" s="13">
        <v>9.5299999999999994</v>
      </c>
      <c r="O1840" s="13">
        <v>9.5299999999999994</v>
      </c>
      <c r="P1840" s="13">
        <v>9.5299999999999994</v>
      </c>
      <c r="Q1840" s="13">
        <v>9.5299999999999994</v>
      </c>
      <c r="R1840" s="13">
        <v>9.5299999999999994</v>
      </c>
      <c r="S1840" s="13">
        <v>9.5299999999999994</v>
      </c>
      <c r="T1840" s="13">
        <v>9.5299999999999994</v>
      </c>
      <c r="U1840" s="13">
        <v>9.5299999999999994</v>
      </c>
      <c r="V1840" s="13">
        <v>9.5299999999999994</v>
      </c>
      <c r="W1840" s="13">
        <v>9.5299999999999994</v>
      </c>
      <c r="X1840" s="13">
        <v>9.5299999999999994</v>
      </c>
      <c r="Y1840" s="30">
        <v>9.5299999999999994</v>
      </c>
      <c r="Z1840" s="14">
        <v>114.36</v>
      </c>
      <c r="AA1840" s="13">
        <v>0</v>
      </c>
      <c r="AB1840" s="13">
        <v>24.76</v>
      </c>
      <c r="AC1840" s="42">
        <f t="shared" si="113"/>
        <v>24.76</v>
      </c>
      <c r="AD1840" s="42">
        <f t="shared" si="114"/>
        <v>-9.5299999999999994</v>
      </c>
      <c r="AE1840" s="42">
        <f t="shared" si="115"/>
        <v>15.230000000000002</v>
      </c>
      <c r="AF1840" s="42">
        <f t="shared" si="116"/>
        <v>5.7000000000000028</v>
      </c>
    </row>
    <row r="1841" spans="1:32" hidden="1" x14ac:dyDescent="0.15">
      <c r="A1841" s="12" t="s">
        <v>4642</v>
      </c>
      <c r="B1841" s="12">
        <v>62</v>
      </c>
      <c r="C1841" s="12" t="s">
        <v>418</v>
      </c>
      <c r="D1841" s="12" t="s">
        <v>419</v>
      </c>
      <c r="E1841" s="12" t="s">
        <v>419</v>
      </c>
      <c r="F1841" s="12" t="s">
        <v>352</v>
      </c>
      <c r="G1841" s="12" t="s">
        <v>4584</v>
      </c>
      <c r="H1841" s="12" t="s">
        <v>490</v>
      </c>
      <c r="I1841" s="12" t="s">
        <v>375</v>
      </c>
      <c r="J1841" s="12" t="s">
        <v>4643</v>
      </c>
      <c r="K1841" s="12" t="s">
        <v>105</v>
      </c>
      <c r="L1841" s="12" t="s">
        <v>1127</v>
      </c>
      <c r="M1841" s="12" t="s">
        <v>376</v>
      </c>
      <c r="N1841" s="13">
        <v>11.76</v>
      </c>
      <c r="O1841" s="13">
        <v>11.76</v>
      </c>
      <c r="P1841" s="13">
        <v>11.76</v>
      </c>
      <c r="Q1841" s="13">
        <v>11.76</v>
      </c>
      <c r="R1841" s="13">
        <v>11.76</v>
      </c>
      <c r="S1841" s="13">
        <v>11.76</v>
      </c>
      <c r="T1841" s="13">
        <v>11.76</v>
      </c>
      <c r="U1841" s="13">
        <v>11.76</v>
      </c>
      <c r="V1841" s="13">
        <v>11.76</v>
      </c>
      <c r="W1841" s="13">
        <v>11.76</v>
      </c>
      <c r="X1841" s="13">
        <v>12.4544</v>
      </c>
      <c r="Y1841" s="30">
        <v>11.928000000000001</v>
      </c>
      <c r="Z1841" s="14">
        <v>141.98240000000001</v>
      </c>
      <c r="AA1841" s="13">
        <v>11.928000000000001</v>
      </c>
      <c r="AB1841" s="13">
        <v>11.928000000000001</v>
      </c>
      <c r="AC1841" s="42">
        <f t="shared" si="113"/>
        <v>23.856000000000002</v>
      </c>
      <c r="AD1841" s="42">
        <f t="shared" si="114"/>
        <v>0.16800000000000104</v>
      </c>
      <c r="AE1841" s="42">
        <f t="shared" si="115"/>
        <v>0.16800000000000104</v>
      </c>
      <c r="AF1841" s="42">
        <f t="shared" si="116"/>
        <v>0.33600000000000207</v>
      </c>
    </row>
    <row r="1842" spans="1:32" hidden="1" x14ac:dyDescent="0.15">
      <c r="A1842" s="12" t="s">
        <v>4644</v>
      </c>
      <c r="B1842" s="12">
        <v>62</v>
      </c>
      <c r="C1842" s="12" t="s">
        <v>418</v>
      </c>
      <c r="D1842" s="12" t="s">
        <v>419</v>
      </c>
      <c r="E1842" s="12" t="s">
        <v>419</v>
      </c>
      <c r="F1842" s="12" t="s">
        <v>352</v>
      </c>
      <c r="G1842" s="12" t="s">
        <v>4584</v>
      </c>
      <c r="H1842" s="12" t="s">
        <v>490</v>
      </c>
      <c r="I1842" s="12" t="s">
        <v>375</v>
      </c>
      <c r="J1842" s="12" t="s">
        <v>4645</v>
      </c>
      <c r="K1842" s="12" t="s">
        <v>105</v>
      </c>
      <c r="L1842" s="12" t="s">
        <v>1127</v>
      </c>
      <c r="M1842" s="12" t="s">
        <v>376</v>
      </c>
      <c r="N1842" s="13">
        <v>4.68</v>
      </c>
      <c r="O1842" s="13">
        <v>4.68</v>
      </c>
      <c r="P1842" s="13">
        <v>4.68</v>
      </c>
      <c r="Q1842" s="13">
        <v>4.68</v>
      </c>
      <c r="R1842" s="13">
        <v>4.68</v>
      </c>
      <c r="S1842" s="13">
        <v>4.68</v>
      </c>
      <c r="T1842" s="13">
        <v>4.68</v>
      </c>
      <c r="U1842" s="13">
        <v>4.68</v>
      </c>
      <c r="V1842" s="13">
        <v>4.68</v>
      </c>
      <c r="W1842" s="13">
        <v>4.68</v>
      </c>
      <c r="X1842" s="13">
        <v>4.68</v>
      </c>
      <c r="Y1842" s="30">
        <v>4.68</v>
      </c>
      <c r="Z1842" s="14">
        <v>56.16</v>
      </c>
      <c r="AA1842" s="13">
        <v>4.68</v>
      </c>
      <c r="AB1842" s="13">
        <v>4.68</v>
      </c>
      <c r="AC1842" s="42">
        <f t="shared" si="113"/>
        <v>9.36</v>
      </c>
      <c r="AD1842" s="42">
        <f t="shared" si="114"/>
        <v>0</v>
      </c>
      <c r="AE1842" s="42">
        <f t="shared" si="115"/>
        <v>0</v>
      </c>
      <c r="AF1842" s="42">
        <f t="shared" si="116"/>
        <v>0</v>
      </c>
    </row>
    <row r="1843" spans="1:32" hidden="1" x14ac:dyDescent="0.15">
      <c r="A1843" s="12" t="s">
        <v>4646</v>
      </c>
      <c r="B1843" s="12">
        <v>62</v>
      </c>
      <c r="C1843" s="12" t="s">
        <v>418</v>
      </c>
      <c r="D1843" s="12" t="s">
        <v>419</v>
      </c>
      <c r="E1843" s="12" t="s">
        <v>419</v>
      </c>
      <c r="F1843" s="12" t="s">
        <v>352</v>
      </c>
      <c r="G1843" s="12" t="s">
        <v>4647</v>
      </c>
      <c r="H1843" s="12" t="s">
        <v>404</v>
      </c>
      <c r="I1843" s="12" t="s">
        <v>404</v>
      </c>
      <c r="J1843" s="12" t="s">
        <v>3687</v>
      </c>
      <c r="K1843" s="12" t="s">
        <v>141</v>
      </c>
      <c r="L1843" s="12" t="s">
        <v>602</v>
      </c>
      <c r="M1843" s="12" t="s">
        <v>376</v>
      </c>
      <c r="N1843" s="13">
        <v>0.5</v>
      </c>
      <c r="O1843" s="13">
        <v>0.5</v>
      </c>
      <c r="P1843" s="13">
        <v>0.5</v>
      </c>
      <c r="Q1843" s="13">
        <v>0.5</v>
      </c>
      <c r="R1843" s="13">
        <v>0.5</v>
      </c>
      <c r="S1843" s="13">
        <v>0.5</v>
      </c>
      <c r="T1843" s="13">
        <v>0.5</v>
      </c>
      <c r="U1843" s="13">
        <v>0.5</v>
      </c>
      <c r="V1843" s="13">
        <v>0.5</v>
      </c>
      <c r="W1843" s="13">
        <v>0.5</v>
      </c>
      <c r="X1843" s="13">
        <v>0.5</v>
      </c>
      <c r="Y1843" s="30">
        <v>0.5</v>
      </c>
      <c r="Z1843" s="14">
        <v>6</v>
      </c>
      <c r="AA1843" s="13">
        <v>0.5</v>
      </c>
      <c r="AB1843" s="13">
        <v>0.5</v>
      </c>
      <c r="AC1843" s="42">
        <f t="shared" si="113"/>
        <v>1</v>
      </c>
      <c r="AD1843" s="42">
        <f t="shared" si="114"/>
        <v>0</v>
      </c>
      <c r="AE1843" s="42">
        <f t="shared" si="115"/>
        <v>0</v>
      </c>
      <c r="AF1843" s="42">
        <f t="shared" si="116"/>
        <v>0</v>
      </c>
    </row>
    <row r="1844" spans="1:32" hidden="1" x14ac:dyDescent="0.15">
      <c r="A1844" s="12" t="s">
        <v>4648</v>
      </c>
      <c r="B1844" s="12">
        <v>62</v>
      </c>
      <c r="C1844" s="12" t="s">
        <v>418</v>
      </c>
      <c r="D1844" s="12" t="s">
        <v>419</v>
      </c>
      <c r="E1844" s="12" t="s">
        <v>419</v>
      </c>
      <c r="F1844" s="12" t="s">
        <v>352</v>
      </c>
      <c r="G1844" s="12" t="s">
        <v>4649</v>
      </c>
      <c r="H1844" s="12" t="s">
        <v>404</v>
      </c>
      <c r="I1844" s="12" t="s">
        <v>404</v>
      </c>
      <c r="J1844" s="12" t="s">
        <v>3690</v>
      </c>
      <c r="K1844" s="12" t="s">
        <v>141</v>
      </c>
      <c r="L1844" s="12" t="s">
        <v>602</v>
      </c>
      <c r="M1844" s="12" t="s">
        <v>376</v>
      </c>
      <c r="N1844" s="13">
        <v>0.5</v>
      </c>
      <c r="O1844" s="13">
        <v>0.5</v>
      </c>
      <c r="P1844" s="13">
        <v>0.5</v>
      </c>
      <c r="Q1844" s="13">
        <v>0.5</v>
      </c>
      <c r="R1844" s="13">
        <v>0.5</v>
      </c>
      <c r="S1844" s="13">
        <v>0.13333300000000001</v>
      </c>
      <c r="T1844" s="13">
        <v>0</v>
      </c>
      <c r="U1844" s="13">
        <v>0</v>
      </c>
      <c r="V1844" s="13">
        <v>0</v>
      </c>
      <c r="W1844" s="13">
        <v>0</v>
      </c>
      <c r="X1844" s="13">
        <v>0</v>
      </c>
      <c r="Y1844" s="30">
        <v>0</v>
      </c>
      <c r="Z1844" s="14">
        <v>2.6333329999999999</v>
      </c>
      <c r="AA1844" s="13">
        <v>0</v>
      </c>
      <c r="AB1844" s="13">
        <v>0</v>
      </c>
      <c r="AC1844" s="42">
        <f t="shared" si="113"/>
        <v>0</v>
      </c>
      <c r="AD1844" s="42">
        <f t="shared" si="114"/>
        <v>-0.5</v>
      </c>
      <c r="AE1844" s="42">
        <f t="shared" si="115"/>
        <v>-0.5</v>
      </c>
      <c r="AF1844" s="42">
        <f t="shared" si="116"/>
        <v>-1</v>
      </c>
    </row>
    <row r="1845" spans="1:32" hidden="1" x14ac:dyDescent="0.15">
      <c r="A1845" s="12" t="s">
        <v>4650</v>
      </c>
      <c r="B1845" s="12">
        <v>62</v>
      </c>
      <c r="C1845" s="12" t="s">
        <v>418</v>
      </c>
      <c r="D1845" s="12" t="s">
        <v>419</v>
      </c>
      <c r="E1845" s="12" t="s">
        <v>419</v>
      </c>
      <c r="F1845" s="12" t="s">
        <v>352</v>
      </c>
      <c r="G1845" s="12" t="s">
        <v>4651</v>
      </c>
      <c r="H1845" s="12" t="s">
        <v>404</v>
      </c>
      <c r="I1845" s="12" t="s">
        <v>404</v>
      </c>
      <c r="J1845" s="12" t="s">
        <v>3684</v>
      </c>
      <c r="K1845" s="12" t="s">
        <v>141</v>
      </c>
      <c r="L1845" s="12" t="s">
        <v>602</v>
      </c>
      <c r="M1845" s="12" t="s">
        <v>376</v>
      </c>
      <c r="N1845" s="13">
        <v>1</v>
      </c>
      <c r="O1845" s="13">
        <v>0.5</v>
      </c>
      <c r="P1845" s="13">
        <v>0.5</v>
      </c>
      <c r="Q1845" s="13">
        <v>0.5</v>
      </c>
      <c r="R1845" s="13">
        <v>0.5</v>
      </c>
      <c r="S1845" s="13">
        <v>0.5</v>
      </c>
      <c r="T1845" s="13">
        <v>0.5</v>
      </c>
      <c r="U1845" s="13">
        <v>0.5</v>
      </c>
      <c r="V1845" s="13">
        <v>0.5</v>
      </c>
      <c r="W1845" s="13">
        <v>0.5</v>
      </c>
      <c r="X1845" s="13">
        <v>0.5</v>
      </c>
      <c r="Y1845" s="30">
        <v>0.5</v>
      </c>
      <c r="Z1845" s="14">
        <v>6.5</v>
      </c>
      <c r="AA1845" s="13">
        <v>0.5</v>
      </c>
      <c r="AB1845" s="13">
        <v>0</v>
      </c>
      <c r="AC1845" s="42">
        <f t="shared" si="113"/>
        <v>0.5</v>
      </c>
      <c r="AD1845" s="42">
        <f t="shared" si="114"/>
        <v>-0.5</v>
      </c>
      <c r="AE1845" s="42">
        <f t="shared" si="115"/>
        <v>-0.5</v>
      </c>
      <c r="AF1845" s="42">
        <f t="shared" si="116"/>
        <v>-1</v>
      </c>
    </row>
    <row r="1846" spans="1:32" hidden="1" x14ac:dyDescent="0.15">
      <c r="A1846" s="12" t="s">
        <v>4652</v>
      </c>
      <c r="B1846" s="12">
        <v>62</v>
      </c>
      <c r="C1846" s="12" t="s">
        <v>418</v>
      </c>
      <c r="D1846" s="12" t="s">
        <v>419</v>
      </c>
      <c r="E1846" s="12" t="s">
        <v>419</v>
      </c>
      <c r="F1846" s="12" t="s">
        <v>352</v>
      </c>
      <c r="G1846" s="12" t="s">
        <v>4653</v>
      </c>
      <c r="H1846" s="12" t="s">
        <v>404</v>
      </c>
      <c r="I1846" s="12" t="s">
        <v>404</v>
      </c>
      <c r="J1846" s="12" t="s">
        <v>3681</v>
      </c>
      <c r="K1846" s="12" t="s">
        <v>141</v>
      </c>
      <c r="L1846" s="12" t="s">
        <v>602</v>
      </c>
      <c r="M1846" s="12" t="s">
        <v>376</v>
      </c>
      <c r="N1846" s="13">
        <v>0.5</v>
      </c>
      <c r="O1846" s="13">
        <v>0.5</v>
      </c>
      <c r="P1846" s="13">
        <v>0.5</v>
      </c>
      <c r="Q1846" s="13">
        <v>0.5</v>
      </c>
      <c r="R1846" s="13">
        <v>0.5</v>
      </c>
      <c r="S1846" s="13">
        <v>0</v>
      </c>
      <c r="T1846" s="13">
        <v>0</v>
      </c>
      <c r="U1846" s="13">
        <v>0</v>
      </c>
      <c r="V1846" s="13">
        <v>0</v>
      </c>
      <c r="W1846" s="13">
        <v>0</v>
      </c>
      <c r="X1846" s="13">
        <v>0</v>
      </c>
      <c r="Y1846" s="30">
        <v>0</v>
      </c>
      <c r="Z1846" s="14">
        <v>2.5</v>
      </c>
      <c r="AA1846" s="13">
        <v>0</v>
      </c>
      <c r="AB1846" s="13">
        <v>0</v>
      </c>
      <c r="AC1846" s="42">
        <f t="shared" si="113"/>
        <v>0</v>
      </c>
      <c r="AD1846" s="42">
        <f t="shared" si="114"/>
        <v>-0.5</v>
      </c>
      <c r="AE1846" s="42">
        <f t="shared" si="115"/>
        <v>-0.5</v>
      </c>
      <c r="AF1846" s="42">
        <f t="shared" si="116"/>
        <v>-1</v>
      </c>
    </row>
    <row r="1847" spans="1:32" hidden="1" x14ac:dyDescent="0.15">
      <c r="A1847" s="12" t="s">
        <v>4654</v>
      </c>
      <c r="B1847" s="12">
        <v>62</v>
      </c>
      <c r="C1847" s="12" t="s">
        <v>418</v>
      </c>
      <c r="D1847" s="12" t="s">
        <v>419</v>
      </c>
      <c r="E1847" s="12" t="s">
        <v>419</v>
      </c>
      <c r="F1847" s="12" t="s">
        <v>352</v>
      </c>
      <c r="G1847" s="12" t="s">
        <v>4655</v>
      </c>
      <c r="H1847" s="12" t="s">
        <v>374</v>
      </c>
      <c r="I1847" s="12" t="s">
        <v>375</v>
      </c>
      <c r="J1847" s="12" t="s">
        <v>667</v>
      </c>
      <c r="K1847" s="12" t="s">
        <v>667</v>
      </c>
      <c r="L1847" s="12" t="s">
        <v>373</v>
      </c>
      <c r="M1847" s="12" t="s">
        <v>358</v>
      </c>
      <c r="N1847" s="13">
        <v>0.17</v>
      </c>
      <c r="O1847" s="13">
        <v>0.17</v>
      </c>
      <c r="P1847" s="13">
        <v>0.17</v>
      </c>
      <c r="Q1847" s="13">
        <v>0.17</v>
      </c>
      <c r="R1847" s="13">
        <v>0.17</v>
      </c>
      <c r="S1847" s="13">
        <v>0.17</v>
      </c>
      <c r="T1847" s="13">
        <v>0.17</v>
      </c>
      <c r="U1847" s="13">
        <v>0.17</v>
      </c>
      <c r="V1847" s="13">
        <v>0.17</v>
      </c>
      <c r="W1847" s="13">
        <v>0.17</v>
      </c>
      <c r="X1847" s="13">
        <v>0.17</v>
      </c>
      <c r="Y1847" s="30">
        <v>0.17</v>
      </c>
      <c r="Z1847" s="14">
        <v>2.04</v>
      </c>
      <c r="AA1847" s="13">
        <v>0.17</v>
      </c>
      <c r="AB1847" s="13">
        <v>0.17</v>
      </c>
      <c r="AC1847" s="42">
        <f t="shared" si="113"/>
        <v>0.34</v>
      </c>
      <c r="AD1847" s="42">
        <f t="shared" si="114"/>
        <v>0</v>
      </c>
      <c r="AE1847" s="42">
        <f t="shared" si="115"/>
        <v>0</v>
      </c>
      <c r="AF1847" s="42">
        <f t="shared" si="116"/>
        <v>0</v>
      </c>
    </row>
    <row r="1848" spans="1:32" hidden="1" x14ac:dyDescent="0.15">
      <c r="A1848" s="12" t="s">
        <v>4656</v>
      </c>
      <c r="B1848" s="12">
        <v>62</v>
      </c>
      <c r="C1848" s="12" t="s">
        <v>418</v>
      </c>
      <c r="D1848" s="12" t="s">
        <v>419</v>
      </c>
      <c r="E1848" s="12" t="s">
        <v>419</v>
      </c>
      <c r="F1848" s="12" t="s">
        <v>352</v>
      </c>
      <c r="G1848" s="12" t="s">
        <v>4657</v>
      </c>
      <c r="H1848" s="12" t="s">
        <v>404</v>
      </c>
      <c r="I1848" s="12" t="s">
        <v>404</v>
      </c>
      <c r="J1848" s="12" t="s">
        <v>4658</v>
      </c>
      <c r="K1848" s="12" t="s">
        <v>141</v>
      </c>
      <c r="L1848" s="12" t="s">
        <v>602</v>
      </c>
      <c r="M1848" s="12" t="s">
        <v>376</v>
      </c>
      <c r="N1848" s="13">
        <v>2.5</v>
      </c>
      <c r="O1848" s="13">
        <v>2.5</v>
      </c>
      <c r="P1848" s="13">
        <v>2.5</v>
      </c>
      <c r="Q1848" s="13">
        <v>2.5</v>
      </c>
      <c r="R1848" s="13">
        <v>2.5</v>
      </c>
      <c r="S1848" s="13">
        <v>2.5</v>
      </c>
      <c r="T1848" s="13">
        <v>2.5</v>
      </c>
      <c r="U1848" s="13">
        <v>2.5</v>
      </c>
      <c r="V1848" s="13">
        <v>2.5</v>
      </c>
      <c r="W1848" s="13">
        <v>2.5</v>
      </c>
      <c r="X1848" s="13">
        <v>2.5</v>
      </c>
      <c r="Y1848" s="30">
        <v>2.5</v>
      </c>
      <c r="Z1848" s="14">
        <v>30</v>
      </c>
      <c r="AA1848" s="13">
        <v>2.5</v>
      </c>
      <c r="AB1848" s="13">
        <v>2.5</v>
      </c>
      <c r="AC1848" s="42">
        <f t="shared" si="113"/>
        <v>5</v>
      </c>
      <c r="AD1848" s="42">
        <f t="shared" si="114"/>
        <v>0</v>
      </c>
      <c r="AE1848" s="42">
        <f t="shared" si="115"/>
        <v>0</v>
      </c>
      <c r="AF1848" s="42">
        <f t="shared" si="116"/>
        <v>0</v>
      </c>
    </row>
    <row r="1849" spans="1:32" hidden="1" x14ac:dyDescent="0.15">
      <c r="A1849" s="12" t="s">
        <v>4659</v>
      </c>
      <c r="B1849" s="12">
        <v>62</v>
      </c>
      <c r="C1849" s="12" t="s">
        <v>418</v>
      </c>
      <c r="D1849" s="12" t="s">
        <v>419</v>
      </c>
      <c r="E1849" s="12" t="s">
        <v>419</v>
      </c>
      <c r="F1849" s="12" t="s">
        <v>352</v>
      </c>
      <c r="G1849" s="12" t="s">
        <v>4660</v>
      </c>
      <c r="H1849" s="12" t="s">
        <v>490</v>
      </c>
      <c r="I1849" s="12" t="s">
        <v>375</v>
      </c>
      <c r="J1849" s="12" t="s">
        <v>214</v>
      </c>
      <c r="K1849" s="12" t="s">
        <v>214</v>
      </c>
      <c r="L1849" s="12" t="s">
        <v>594</v>
      </c>
      <c r="M1849" s="12" t="s">
        <v>376</v>
      </c>
      <c r="N1849" s="13">
        <v>751.00519999999995</v>
      </c>
      <c r="O1849" s="13">
        <v>891.97699999999998</v>
      </c>
      <c r="P1849" s="13">
        <v>827.48519999999996</v>
      </c>
      <c r="Q1849" s="13">
        <v>406.55399999999997</v>
      </c>
      <c r="R1849" s="13">
        <v>819.84900000000005</v>
      </c>
      <c r="S1849" s="13">
        <v>832.25099999999998</v>
      </c>
      <c r="T1849" s="13">
        <v>869.68679999999995</v>
      </c>
      <c r="U1849" s="13">
        <v>869.44280000000003</v>
      </c>
      <c r="V1849" s="13">
        <v>875.04219999999998</v>
      </c>
      <c r="W1849" s="13">
        <v>0</v>
      </c>
      <c r="X1849" s="13">
        <v>1738.606</v>
      </c>
      <c r="Y1849" s="30">
        <v>850.77499999999998</v>
      </c>
      <c r="Z1849" s="14">
        <v>9732.6741999999995</v>
      </c>
      <c r="AA1849" s="13">
        <v>859.40239999999994</v>
      </c>
      <c r="AB1849" s="13">
        <v>0</v>
      </c>
      <c r="AC1849" s="42">
        <f t="shared" si="113"/>
        <v>859.40239999999994</v>
      </c>
      <c r="AD1849" s="42">
        <f t="shared" si="114"/>
        <v>108.3972</v>
      </c>
      <c r="AE1849" s="42">
        <f t="shared" si="115"/>
        <v>-891.97699999999998</v>
      </c>
      <c r="AF1849" s="42">
        <f t="shared" si="116"/>
        <v>-783.57979999999998</v>
      </c>
    </row>
    <row r="1850" spans="1:32" hidden="1" x14ac:dyDescent="0.15">
      <c r="A1850" s="12" t="s">
        <v>4661</v>
      </c>
      <c r="B1850" s="12">
        <v>62</v>
      </c>
      <c r="C1850" s="12" t="s">
        <v>418</v>
      </c>
      <c r="D1850" s="12" t="s">
        <v>419</v>
      </c>
      <c r="E1850" s="12" t="s">
        <v>419</v>
      </c>
      <c r="F1850" s="12" t="s">
        <v>352</v>
      </c>
      <c r="G1850" s="12" t="s">
        <v>4662</v>
      </c>
      <c r="H1850" s="12" t="s">
        <v>355</v>
      </c>
      <c r="I1850" s="12" t="s">
        <v>355</v>
      </c>
      <c r="J1850" s="12" t="s">
        <v>427</v>
      </c>
      <c r="K1850" s="12" t="s">
        <v>248</v>
      </c>
      <c r="L1850" s="12" t="s">
        <v>354</v>
      </c>
      <c r="M1850" s="12" t="s">
        <v>376</v>
      </c>
      <c r="N1850" s="13">
        <v>1.19</v>
      </c>
      <c r="O1850" s="13">
        <v>1.19</v>
      </c>
      <c r="P1850" s="13">
        <v>1.19</v>
      </c>
      <c r="Q1850" s="13">
        <v>1.19</v>
      </c>
      <c r="R1850" s="13">
        <v>1.19</v>
      </c>
      <c r="S1850" s="13">
        <v>1.19</v>
      </c>
      <c r="T1850" s="13">
        <v>1.19</v>
      </c>
      <c r="U1850" s="13">
        <v>1.19</v>
      </c>
      <c r="V1850" s="13">
        <v>1.19</v>
      </c>
      <c r="W1850" s="13">
        <v>1.19</v>
      </c>
      <c r="X1850" s="13">
        <v>1.19</v>
      </c>
      <c r="Y1850" s="30">
        <v>1.19</v>
      </c>
      <c r="Z1850" s="14">
        <v>14.28</v>
      </c>
      <c r="AA1850" s="13">
        <v>1.19</v>
      </c>
      <c r="AB1850" s="13">
        <v>1.19</v>
      </c>
      <c r="AC1850" s="42">
        <f t="shared" si="113"/>
        <v>2.38</v>
      </c>
      <c r="AD1850" s="42">
        <f t="shared" si="114"/>
        <v>0</v>
      </c>
      <c r="AE1850" s="42">
        <f t="shared" si="115"/>
        <v>0</v>
      </c>
      <c r="AF1850" s="42">
        <f t="shared" si="116"/>
        <v>0</v>
      </c>
    </row>
    <row r="1851" spans="1:32" hidden="1" x14ac:dyDescent="0.15">
      <c r="A1851" s="12" t="s">
        <v>4663</v>
      </c>
      <c r="B1851" s="12">
        <v>62</v>
      </c>
      <c r="C1851" s="12" t="s">
        <v>418</v>
      </c>
      <c r="D1851" s="12" t="s">
        <v>419</v>
      </c>
      <c r="E1851" s="12" t="s">
        <v>419</v>
      </c>
      <c r="F1851" s="12" t="s">
        <v>352</v>
      </c>
      <c r="G1851" s="12" t="s">
        <v>4664</v>
      </c>
      <c r="H1851" s="12" t="s">
        <v>355</v>
      </c>
      <c r="I1851" s="12" t="s">
        <v>355</v>
      </c>
      <c r="J1851" s="12" t="s">
        <v>4665</v>
      </c>
      <c r="K1851" s="12" t="s">
        <v>248</v>
      </c>
      <c r="L1851" s="12" t="s">
        <v>354</v>
      </c>
      <c r="M1851" s="12" t="s">
        <v>376</v>
      </c>
      <c r="N1851" s="13">
        <v>3.1451600000000002</v>
      </c>
      <c r="O1851" s="13">
        <v>3.25</v>
      </c>
      <c r="P1851" s="13">
        <v>3.25</v>
      </c>
      <c r="Q1851" s="13">
        <v>3.25</v>
      </c>
      <c r="R1851" s="13">
        <v>3.25</v>
      </c>
      <c r="S1851" s="13">
        <v>3.25</v>
      </c>
      <c r="T1851" s="13">
        <v>3.25</v>
      </c>
      <c r="U1851" s="13">
        <v>3.25</v>
      </c>
      <c r="V1851" s="13">
        <v>3.25</v>
      </c>
      <c r="W1851" s="13">
        <v>3.25</v>
      </c>
      <c r="X1851" s="13">
        <v>3.25</v>
      </c>
      <c r="Y1851" s="30">
        <v>3.25</v>
      </c>
      <c r="Z1851" s="14">
        <v>38.895159999999997</v>
      </c>
      <c r="AA1851" s="13">
        <v>3.25</v>
      </c>
      <c r="AB1851" s="13">
        <v>3.25</v>
      </c>
      <c r="AC1851" s="42">
        <f t="shared" si="113"/>
        <v>6.5</v>
      </c>
      <c r="AD1851" s="42">
        <f t="shared" si="114"/>
        <v>0.10483999999999982</v>
      </c>
      <c r="AE1851" s="42">
        <f t="shared" si="115"/>
        <v>0</v>
      </c>
      <c r="AF1851" s="42">
        <f t="shared" si="116"/>
        <v>0.10483999999999982</v>
      </c>
    </row>
    <row r="1852" spans="1:32" hidden="1" x14ac:dyDescent="0.15">
      <c r="A1852" s="12" t="s">
        <v>4666</v>
      </c>
      <c r="B1852" s="12">
        <v>62</v>
      </c>
      <c r="C1852" s="12" t="s">
        <v>418</v>
      </c>
      <c r="D1852" s="12" t="s">
        <v>419</v>
      </c>
      <c r="E1852" s="12" t="s">
        <v>419</v>
      </c>
      <c r="F1852" s="12" t="s">
        <v>352</v>
      </c>
      <c r="G1852" s="12" t="s">
        <v>4667</v>
      </c>
      <c r="H1852" s="12" t="s">
        <v>355</v>
      </c>
      <c r="I1852" s="12" t="s">
        <v>355</v>
      </c>
      <c r="J1852" s="12" t="s">
        <v>427</v>
      </c>
      <c r="K1852" s="12" t="s">
        <v>248</v>
      </c>
      <c r="L1852" s="12" t="s">
        <v>354</v>
      </c>
      <c r="M1852" s="12" t="s">
        <v>376</v>
      </c>
      <c r="N1852" s="13">
        <v>2.2000000000000002</v>
      </c>
      <c r="O1852" s="13">
        <v>2.2000000000000002</v>
      </c>
      <c r="P1852" s="13">
        <v>2.2000000000000002</v>
      </c>
      <c r="Q1852" s="13">
        <v>2.2000000000000002</v>
      </c>
      <c r="R1852" s="13">
        <v>2.2000000000000002</v>
      </c>
      <c r="S1852" s="13">
        <v>2.2000000000000002</v>
      </c>
      <c r="T1852" s="13">
        <v>2.2000000000000002</v>
      </c>
      <c r="U1852" s="13">
        <v>2.2000000000000002</v>
      </c>
      <c r="V1852" s="13">
        <v>2.2000000000000002</v>
      </c>
      <c r="W1852" s="13">
        <v>2.2000000000000002</v>
      </c>
      <c r="X1852" s="13">
        <v>2.2000000000000002</v>
      </c>
      <c r="Y1852" s="30">
        <v>2.2000000000000002</v>
      </c>
      <c r="Z1852" s="14">
        <v>26.4</v>
      </c>
      <c r="AA1852" s="13">
        <v>2.2000000000000002</v>
      </c>
      <c r="AB1852" s="13">
        <v>2.2000000000000002</v>
      </c>
      <c r="AC1852" s="42">
        <f t="shared" si="113"/>
        <v>4.4000000000000004</v>
      </c>
      <c r="AD1852" s="42">
        <f t="shared" si="114"/>
        <v>0</v>
      </c>
      <c r="AE1852" s="42">
        <f t="shared" si="115"/>
        <v>0</v>
      </c>
      <c r="AF1852" s="42">
        <f t="shared" si="116"/>
        <v>0</v>
      </c>
    </row>
    <row r="1853" spans="1:32" hidden="1" x14ac:dyDescent="0.15">
      <c r="A1853" s="12" t="s">
        <v>4668</v>
      </c>
      <c r="B1853" s="12">
        <v>62</v>
      </c>
      <c r="C1853" s="12" t="s">
        <v>418</v>
      </c>
      <c r="D1853" s="12" t="s">
        <v>419</v>
      </c>
      <c r="E1853" s="12" t="s">
        <v>419</v>
      </c>
      <c r="F1853" s="12" t="s">
        <v>352</v>
      </c>
      <c r="G1853" s="12" t="s">
        <v>4669</v>
      </c>
      <c r="H1853" s="12" t="s">
        <v>355</v>
      </c>
      <c r="I1853" s="12" t="s">
        <v>355</v>
      </c>
      <c r="J1853" s="12" t="s">
        <v>256</v>
      </c>
      <c r="K1853" s="12" t="s">
        <v>256</v>
      </c>
      <c r="L1853" s="12" t="s">
        <v>354</v>
      </c>
      <c r="M1853" s="12" t="s">
        <v>376</v>
      </c>
      <c r="N1853" s="13">
        <v>0.65</v>
      </c>
      <c r="O1853" s="13">
        <v>0.65</v>
      </c>
      <c r="P1853" s="13">
        <v>0.65</v>
      </c>
      <c r="Q1853" s="13">
        <v>0.65</v>
      </c>
      <c r="R1853" s="13">
        <v>0.65</v>
      </c>
      <c r="S1853" s="13">
        <v>0.65</v>
      </c>
      <c r="T1853" s="13">
        <v>0.65</v>
      </c>
      <c r="U1853" s="13">
        <v>0.65</v>
      </c>
      <c r="V1853" s="13">
        <v>0.65</v>
      </c>
      <c r="W1853" s="13">
        <v>0.65</v>
      </c>
      <c r="X1853" s="13">
        <v>0.65</v>
      </c>
      <c r="Y1853" s="30">
        <v>0.65</v>
      </c>
      <c r="Z1853" s="14">
        <v>7.8</v>
      </c>
      <c r="AA1853" s="13">
        <v>0.65</v>
      </c>
      <c r="AB1853" s="13">
        <v>0.65</v>
      </c>
      <c r="AC1853" s="42">
        <f t="shared" si="113"/>
        <v>1.3</v>
      </c>
      <c r="AD1853" s="42">
        <f t="shared" si="114"/>
        <v>0</v>
      </c>
      <c r="AE1853" s="42">
        <f t="shared" si="115"/>
        <v>0</v>
      </c>
      <c r="AF1853" s="42">
        <f t="shared" si="116"/>
        <v>0</v>
      </c>
    </row>
    <row r="1854" spans="1:32" hidden="1" x14ac:dyDescent="0.15">
      <c r="A1854" s="12" t="s">
        <v>4670</v>
      </c>
      <c r="B1854" s="12">
        <v>62</v>
      </c>
      <c r="C1854" s="12" t="s">
        <v>418</v>
      </c>
      <c r="D1854" s="12" t="s">
        <v>419</v>
      </c>
      <c r="E1854" s="12" t="s">
        <v>419</v>
      </c>
      <c r="F1854" s="12" t="s">
        <v>352</v>
      </c>
      <c r="G1854" s="12" t="s">
        <v>4671</v>
      </c>
      <c r="H1854" s="12" t="s">
        <v>490</v>
      </c>
      <c r="I1854" s="12" t="s">
        <v>375</v>
      </c>
      <c r="J1854" s="12" t="s">
        <v>105</v>
      </c>
      <c r="K1854" s="12" t="s">
        <v>105</v>
      </c>
      <c r="L1854" s="12" t="s">
        <v>1127</v>
      </c>
      <c r="M1854" s="12" t="s">
        <v>376</v>
      </c>
      <c r="N1854" s="13">
        <v>82.6</v>
      </c>
      <c r="O1854" s="13">
        <v>82.6</v>
      </c>
      <c r="P1854" s="13">
        <v>82.6</v>
      </c>
      <c r="Q1854" s="13">
        <v>116.312</v>
      </c>
      <c r="R1854" s="13">
        <v>95.367999999999995</v>
      </c>
      <c r="S1854" s="13">
        <v>95.367999999999995</v>
      </c>
      <c r="T1854" s="13">
        <v>95.367999999999995</v>
      </c>
      <c r="U1854" s="13">
        <v>97.96</v>
      </c>
      <c r="V1854" s="13">
        <v>96.664000000000001</v>
      </c>
      <c r="W1854" s="13">
        <v>96.664000000000001</v>
      </c>
      <c r="X1854" s="13">
        <v>96.664000000000001</v>
      </c>
      <c r="Y1854" s="30">
        <v>96.664000000000001</v>
      </c>
      <c r="Z1854" s="14">
        <v>1134.8320000000001</v>
      </c>
      <c r="AA1854" s="13">
        <v>96.664000000000001</v>
      </c>
      <c r="AB1854" s="13">
        <v>96.664000000000001</v>
      </c>
      <c r="AC1854" s="42">
        <f t="shared" ref="AC1854:AC1917" si="117">SUM(AA1854:AB1854)</f>
        <v>193.328</v>
      </c>
      <c r="AD1854" s="42">
        <f t="shared" si="114"/>
        <v>14.064000000000007</v>
      </c>
      <c r="AE1854" s="42">
        <f t="shared" si="115"/>
        <v>14.064000000000007</v>
      </c>
      <c r="AF1854" s="42">
        <f t="shared" si="116"/>
        <v>28.128000000000014</v>
      </c>
    </row>
    <row r="1855" spans="1:32" hidden="1" x14ac:dyDescent="0.15">
      <c r="A1855" s="12" t="s">
        <v>4672</v>
      </c>
      <c r="B1855" s="12">
        <v>62</v>
      </c>
      <c r="C1855" s="12" t="s">
        <v>418</v>
      </c>
      <c r="D1855" s="12" t="s">
        <v>419</v>
      </c>
      <c r="E1855" s="12" t="s">
        <v>419</v>
      </c>
      <c r="F1855" s="12" t="s">
        <v>352</v>
      </c>
      <c r="G1855" s="12" t="s">
        <v>4673</v>
      </c>
      <c r="H1855" s="12" t="s">
        <v>355</v>
      </c>
      <c r="I1855" s="12" t="s">
        <v>355</v>
      </c>
      <c r="J1855" s="12" t="s">
        <v>4674</v>
      </c>
      <c r="K1855" s="12" t="s">
        <v>248</v>
      </c>
      <c r="L1855" s="12" t="s">
        <v>354</v>
      </c>
      <c r="M1855" s="12" t="s">
        <v>376</v>
      </c>
      <c r="N1855" s="13">
        <v>3.12</v>
      </c>
      <c r="O1855" s="13">
        <v>3.12</v>
      </c>
      <c r="P1855" s="13">
        <v>3.12</v>
      </c>
      <c r="Q1855" s="13">
        <v>3.12</v>
      </c>
      <c r="R1855" s="13">
        <v>3.12</v>
      </c>
      <c r="S1855" s="13">
        <v>3.12</v>
      </c>
      <c r="T1855" s="13">
        <v>1.04</v>
      </c>
      <c r="U1855" s="13">
        <v>2.58</v>
      </c>
      <c r="V1855" s="13">
        <v>2.08</v>
      </c>
      <c r="W1855" s="13">
        <v>2.08</v>
      </c>
      <c r="X1855" s="13">
        <v>2.08</v>
      </c>
      <c r="Y1855" s="30">
        <v>1.525334</v>
      </c>
      <c r="Z1855" s="14">
        <v>30.105333999999999</v>
      </c>
      <c r="AA1855" s="13">
        <v>1.56</v>
      </c>
      <c r="AB1855" s="13">
        <v>1.56</v>
      </c>
      <c r="AC1855" s="42">
        <f t="shared" si="117"/>
        <v>3.12</v>
      </c>
      <c r="AD1855" s="42">
        <f t="shared" ref="AD1855:AD1918" si="118">AA1855-N1855</f>
        <v>-1.56</v>
      </c>
      <c r="AE1855" s="42">
        <f t="shared" ref="AE1855:AE1918" si="119">AB1855-O1855</f>
        <v>-1.56</v>
      </c>
      <c r="AF1855" s="42">
        <f t="shared" ref="AF1855:AF1918" si="120">AD1855+AE1855</f>
        <v>-3.12</v>
      </c>
    </row>
    <row r="1856" spans="1:32" hidden="1" x14ac:dyDescent="0.15">
      <c r="A1856" s="12" t="s">
        <v>4675</v>
      </c>
      <c r="B1856" s="12">
        <v>62</v>
      </c>
      <c r="C1856" s="12" t="s">
        <v>418</v>
      </c>
      <c r="D1856" s="12" t="s">
        <v>419</v>
      </c>
      <c r="E1856" s="12" t="s">
        <v>419</v>
      </c>
      <c r="F1856" s="12" t="s">
        <v>352</v>
      </c>
      <c r="G1856" s="12" t="s">
        <v>4676</v>
      </c>
      <c r="H1856" s="12" t="s">
        <v>374</v>
      </c>
      <c r="I1856" s="12" t="s">
        <v>375</v>
      </c>
      <c r="J1856" s="12" t="s">
        <v>667</v>
      </c>
      <c r="K1856" s="12" t="s">
        <v>667</v>
      </c>
      <c r="L1856" s="12" t="s">
        <v>373</v>
      </c>
      <c r="M1856" s="12" t="s">
        <v>358</v>
      </c>
      <c r="N1856" s="13">
        <v>2.95</v>
      </c>
      <c r="O1856" s="13">
        <v>2.95</v>
      </c>
      <c r="P1856" s="13">
        <v>2.95</v>
      </c>
      <c r="Q1856" s="13">
        <v>-7.0666999999999994E-2</v>
      </c>
      <c r="R1856" s="13">
        <v>0</v>
      </c>
      <c r="S1856" s="13">
        <v>5.44</v>
      </c>
      <c r="T1856" s="13">
        <v>2.72</v>
      </c>
      <c r="U1856" s="13">
        <v>2.72</v>
      </c>
      <c r="V1856" s="13">
        <v>2.72</v>
      </c>
      <c r="W1856" s="13">
        <v>2.72</v>
      </c>
      <c r="X1856" s="13">
        <v>2.72</v>
      </c>
      <c r="Y1856" s="30">
        <v>2.72</v>
      </c>
      <c r="Z1856" s="14">
        <v>30.539332999999999</v>
      </c>
      <c r="AA1856" s="13">
        <v>2.72</v>
      </c>
      <c r="AB1856" s="13">
        <v>2.72</v>
      </c>
      <c r="AC1856" s="42">
        <f t="shared" si="117"/>
        <v>5.44</v>
      </c>
      <c r="AD1856" s="42">
        <f t="shared" si="118"/>
        <v>-0.22999999999999998</v>
      </c>
      <c r="AE1856" s="42">
        <f t="shared" si="119"/>
        <v>-0.22999999999999998</v>
      </c>
      <c r="AF1856" s="42">
        <f t="shared" si="120"/>
        <v>-0.45999999999999996</v>
      </c>
    </row>
    <row r="1857" spans="1:32" hidden="1" x14ac:dyDescent="0.15">
      <c r="A1857" s="12" t="s">
        <v>4677</v>
      </c>
      <c r="B1857" s="12">
        <v>62</v>
      </c>
      <c r="C1857" s="12" t="s">
        <v>418</v>
      </c>
      <c r="D1857" s="12" t="s">
        <v>419</v>
      </c>
      <c r="E1857" s="12" t="s">
        <v>419</v>
      </c>
      <c r="F1857" s="12" t="s">
        <v>352</v>
      </c>
      <c r="G1857" s="12" t="s">
        <v>4678</v>
      </c>
      <c r="H1857" s="12" t="s">
        <v>355</v>
      </c>
      <c r="I1857" s="12" t="s">
        <v>355</v>
      </c>
      <c r="J1857" s="12" t="s">
        <v>427</v>
      </c>
      <c r="K1857" s="12" t="s">
        <v>248</v>
      </c>
      <c r="L1857" s="12" t="s">
        <v>354</v>
      </c>
      <c r="M1857" s="12" t="s">
        <v>376</v>
      </c>
      <c r="N1857" s="13">
        <v>3.68</v>
      </c>
      <c r="O1857" s="13">
        <v>3.68</v>
      </c>
      <c r="P1857" s="13">
        <v>3.68</v>
      </c>
      <c r="Q1857" s="13">
        <v>3.68</v>
      </c>
      <c r="R1857" s="13">
        <v>3.68</v>
      </c>
      <c r="S1857" s="13">
        <v>3.68</v>
      </c>
      <c r="T1857" s="13">
        <v>3.68</v>
      </c>
      <c r="U1857" s="13">
        <v>3.68</v>
      </c>
      <c r="V1857" s="13">
        <v>3.68</v>
      </c>
      <c r="W1857" s="13">
        <v>3.68</v>
      </c>
      <c r="X1857" s="13">
        <v>3.68</v>
      </c>
      <c r="Y1857" s="30">
        <v>3.68</v>
      </c>
      <c r="Z1857" s="14">
        <v>44.16</v>
      </c>
      <c r="AA1857" s="13">
        <v>3.68</v>
      </c>
      <c r="AB1857" s="13">
        <v>3.68</v>
      </c>
      <c r="AC1857" s="42">
        <f t="shared" si="117"/>
        <v>7.36</v>
      </c>
      <c r="AD1857" s="42">
        <f t="shared" si="118"/>
        <v>0</v>
      </c>
      <c r="AE1857" s="42">
        <f t="shared" si="119"/>
        <v>0</v>
      </c>
      <c r="AF1857" s="42">
        <f t="shared" si="120"/>
        <v>0</v>
      </c>
    </row>
    <row r="1858" spans="1:32" hidden="1" x14ac:dyDescent="0.15">
      <c r="A1858" s="12" t="s">
        <v>4679</v>
      </c>
      <c r="B1858" s="12">
        <v>62</v>
      </c>
      <c r="C1858" s="12" t="s">
        <v>418</v>
      </c>
      <c r="D1858" s="12" t="s">
        <v>419</v>
      </c>
      <c r="E1858" s="12" t="s">
        <v>419</v>
      </c>
      <c r="F1858" s="12" t="s">
        <v>352</v>
      </c>
      <c r="G1858" s="12" t="s">
        <v>4680</v>
      </c>
      <c r="H1858" s="12" t="s">
        <v>355</v>
      </c>
      <c r="I1858" s="12" t="s">
        <v>355</v>
      </c>
      <c r="J1858" s="12" t="s">
        <v>427</v>
      </c>
      <c r="K1858" s="12" t="s">
        <v>248</v>
      </c>
      <c r="L1858" s="12" t="s">
        <v>354</v>
      </c>
      <c r="M1858" s="12" t="s">
        <v>376</v>
      </c>
      <c r="N1858" s="13">
        <v>1.35</v>
      </c>
      <c r="O1858" s="13">
        <v>1.35</v>
      </c>
      <c r="P1858" s="13">
        <v>1.35</v>
      </c>
      <c r="Q1858" s="13">
        <v>1.35</v>
      </c>
      <c r="R1858" s="13">
        <v>1.35</v>
      </c>
      <c r="S1858" s="13">
        <v>1.35</v>
      </c>
      <c r="T1858" s="13">
        <v>1.35</v>
      </c>
      <c r="U1858" s="13">
        <v>1.35</v>
      </c>
      <c r="V1858" s="13">
        <v>1.35</v>
      </c>
      <c r="W1858" s="13">
        <v>1.35</v>
      </c>
      <c r="X1858" s="13">
        <v>1.35</v>
      </c>
      <c r="Y1858" s="30">
        <v>1.35</v>
      </c>
      <c r="Z1858" s="14">
        <v>16.2</v>
      </c>
      <c r="AA1858" s="13">
        <v>1.35</v>
      </c>
      <c r="AB1858" s="13">
        <v>1.35</v>
      </c>
      <c r="AC1858" s="42">
        <f t="shared" si="117"/>
        <v>2.7</v>
      </c>
      <c r="AD1858" s="42">
        <f t="shared" si="118"/>
        <v>0</v>
      </c>
      <c r="AE1858" s="42">
        <f t="shared" si="119"/>
        <v>0</v>
      </c>
      <c r="AF1858" s="42">
        <f t="shared" si="120"/>
        <v>0</v>
      </c>
    </row>
    <row r="1859" spans="1:32" hidden="1" x14ac:dyDescent="0.15">
      <c r="A1859" s="12" t="s">
        <v>4681</v>
      </c>
      <c r="B1859" s="12">
        <v>62</v>
      </c>
      <c r="C1859" s="12" t="s">
        <v>418</v>
      </c>
      <c r="D1859" s="12" t="s">
        <v>419</v>
      </c>
      <c r="E1859" s="12" t="s">
        <v>419</v>
      </c>
      <c r="F1859" s="12" t="s">
        <v>352</v>
      </c>
      <c r="G1859" s="12" t="s">
        <v>4682</v>
      </c>
      <c r="H1859" s="12" t="s">
        <v>355</v>
      </c>
      <c r="I1859" s="12" t="s">
        <v>355</v>
      </c>
      <c r="J1859" s="12" t="s">
        <v>256</v>
      </c>
      <c r="K1859" s="12" t="s">
        <v>256</v>
      </c>
      <c r="L1859" s="12" t="s">
        <v>354</v>
      </c>
      <c r="M1859" s="12" t="s">
        <v>376</v>
      </c>
      <c r="N1859" s="13">
        <v>0.65</v>
      </c>
      <c r="O1859" s="13">
        <v>0.65</v>
      </c>
      <c r="P1859" s="13">
        <v>0.65</v>
      </c>
      <c r="Q1859" s="13">
        <v>0.65</v>
      </c>
      <c r="R1859" s="13">
        <v>0.65</v>
      </c>
      <c r="S1859" s="13">
        <v>0.65</v>
      </c>
      <c r="T1859" s="13">
        <v>0.65</v>
      </c>
      <c r="U1859" s="13">
        <v>0.65</v>
      </c>
      <c r="V1859" s="13">
        <v>0.65</v>
      </c>
      <c r="W1859" s="13">
        <v>0.65</v>
      </c>
      <c r="X1859" s="13">
        <v>0.65</v>
      </c>
      <c r="Y1859" s="30">
        <v>0.65</v>
      </c>
      <c r="Z1859" s="14">
        <v>7.8</v>
      </c>
      <c r="AA1859" s="13">
        <v>0.65</v>
      </c>
      <c r="AB1859" s="13">
        <v>0.65</v>
      </c>
      <c r="AC1859" s="42">
        <f t="shared" si="117"/>
        <v>1.3</v>
      </c>
      <c r="AD1859" s="42">
        <f t="shared" si="118"/>
        <v>0</v>
      </c>
      <c r="AE1859" s="42">
        <f t="shared" si="119"/>
        <v>0</v>
      </c>
      <c r="AF1859" s="42">
        <f t="shared" si="120"/>
        <v>0</v>
      </c>
    </row>
    <row r="1860" spans="1:32" hidden="1" x14ac:dyDescent="0.15">
      <c r="A1860" s="12" t="s">
        <v>4683</v>
      </c>
      <c r="B1860" s="12">
        <v>62</v>
      </c>
      <c r="C1860" s="12" t="s">
        <v>418</v>
      </c>
      <c r="D1860" s="12" t="s">
        <v>419</v>
      </c>
      <c r="E1860" s="12" t="s">
        <v>419</v>
      </c>
      <c r="F1860" s="12" t="s">
        <v>352</v>
      </c>
      <c r="G1860" s="12" t="s">
        <v>4684</v>
      </c>
      <c r="H1860" s="12" t="s">
        <v>404</v>
      </c>
      <c r="I1860" s="12" t="s">
        <v>404</v>
      </c>
      <c r="J1860" s="12" t="s">
        <v>127</v>
      </c>
      <c r="K1860" s="12" t="s">
        <v>127</v>
      </c>
      <c r="L1860" s="12" t="s">
        <v>789</v>
      </c>
      <c r="M1860" s="12" t="s">
        <v>376</v>
      </c>
      <c r="N1860" s="13">
        <v>153.19999999999999</v>
      </c>
      <c r="O1860" s="13">
        <v>153.19999999999999</v>
      </c>
      <c r="P1860" s="13">
        <v>156.14333400000001</v>
      </c>
      <c r="Q1860" s="13">
        <v>156.14333400000001</v>
      </c>
      <c r="R1860" s="13">
        <v>151.85666699999999</v>
      </c>
      <c r="S1860" s="13">
        <v>154</v>
      </c>
      <c r="T1860" s="13">
        <v>154</v>
      </c>
      <c r="U1860" s="13">
        <v>154</v>
      </c>
      <c r="V1860" s="13">
        <v>154</v>
      </c>
      <c r="W1860" s="13">
        <v>170.32666699999999</v>
      </c>
      <c r="X1860" s="13">
        <v>160.42666700000001</v>
      </c>
      <c r="Y1860" s="30">
        <v>166.17666700000001</v>
      </c>
      <c r="Z1860" s="14">
        <v>1883.473336</v>
      </c>
      <c r="AA1860" s="13">
        <v>161.38666699999999</v>
      </c>
      <c r="AB1860" s="13">
        <v>162</v>
      </c>
      <c r="AC1860" s="42">
        <f t="shared" si="117"/>
        <v>323.38666699999999</v>
      </c>
      <c r="AD1860" s="42">
        <f t="shared" si="118"/>
        <v>8.1866669999999999</v>
      </c>
      <c r="AE1860" s="42">
        <f t="shared" si="119"/>
        <v>8.8000000000000114</v>
      </c>
      <c r="AF1860" s="42">
        <f t="shared" si="120"/>
        <v>16.986667000000011</v>
      </c>
    </row>
    <row r="1861" spans="1:32" hidden="1" x14ac:dyDescent="0.15">
      <c r="A1861" s="12" t="s">
        <v>4685</v>
      </c>
      <c r="B1861" s="12">
        <v>62</v>
      </c>
      <c r="C1861" s="12" t="s">
        <v>418</v>
      </c>
      <c r="D1861" s="12" t="s">
        <v>419</v>
      </c>
      <c r="E1861" s="12" t="s">
        <v>419</v>
      </c>
      <c r="F1861" s="12" t="s">
        <v>352</v>
      </c>
      <c r="G1861" s="12" t="s">
        <v>4686</v>
      </c>
      <c r="H1861" s="12" t="s">
        <v>374</v>
      </c>
      <c r="I1861" s="12" t="s">
        <v>375</v>
      </c>
      <c r="J1861" s="12" t="s">
        <v>4687</v>
      </c>
      <c r="K1861" s="12" t="s">
        <v>1817</v>
      </c>
      <c r="L1861" s="12" t="s">
        <v>415</v>
      </c>
      <c r="M1861" s="12" t="s">
        <v>358</v>
      </c>
      <c r="N1861" s="13">
        <v>6.25</v>
      </c>
      <c r="O1861" s="13">
        <v>6.25</v>
      </c>
      <c r="P1861" s="13">
        <v>6.25</v>
      </c>
      <c r="Q1861" s="13">
        <v>6.25</v>
      </c>
      <c r="R1861" s="13">
        <v>6.25</v>
      </c>
      <c r="S1861" s="13">
        <v>6.25</v>
      </c>
      <c r="T1861" s="13">
        <v>6.25</v>
      </c>
      <c r="U1861" s="13">
        <v>6.25</v>
      </c>
      <c r="V1861" s="13">
        <v>6.25</v>
      </c>
      <c r="W1861" s="13">
        <v>6.25</v>
      </c>
      <c r="X1861" s="13">
        <v>6.25</v>
      </c>
      <c r="Y1861" s="30">
        <v>6.25</v>
      </c>
      <c r="Z1861" s="14">
        <v>75</v>
      </c>
      <c r="AA1861" s="13">
        <v>6.25</v>
      </c>
      <c r="AB1861" s="13">
        <v>6.25</v>
      </c>
      <c r="AC1861" s="42">
        <f t="shared" si="117"/>
        <v>12.5</v>
      </c>
      <c r="AD1861" s="42">
        <f t="shared" si="118"/>
        <v>0</v>
      </c>
      <c r="AE1861" s="42">
        <f t="shared" si="119"/>
        <v>0</v>
      </c>
      <c r="AF1861" s="42">
        <f t="shared" si="120"/>
        <v>0</v>
      </c>
    </row>
    <row r="1862" spans="1:32" hidden="1" x14ac:dyDescent="0.15">
      <c r="A1862" s="12" t="s">
        <v>4688</v>
      </c>
      <c r="B1862" s="12">
        <v>62</v>
      </c>
      <c r="C1862" s="12" t="s">
        <v>418</v>
      </c>
      <c r="D1862" s="12" t="s">
        <v>419</v>
      </c>
      <c r="E1862" s="12" t="s">
        <v>419</v>
      </c>
      <c r="F1862" s="12" t="s">
        <v>352</v>
      </c>
      <c r="G1862" s="12" t="s">
        <v>4689</v>
      </c>
      <c r="H1862" s="12" t="s">
        <v>355</v>
      </c>
      <c r="I1862" s="12" t="s">
        <v>355</v>
      </c>
      <c r="J1862" s="12" t="s">
        <v>427</v>
      </c>
      <c r="K1862" s="12" t="s">
        <v>248</v>
      </c>
      <c r="L1862" s="12" t="s">
        <v>354</v>
      </c>
      <c r="M1862" s="12" t="s">
        <v>376</v>
      </c>
      <c r="N1862" s="13">
        <v>4</v>
      </c>
      <c r="O1862" s="13">
        <v>4</v>
      </c>
      <c r="P1862" s="13">
        <v>4</v>
      </c>
      <c r="Q1862" s="13">
        <v>4</v>
      </c>
      <c r="R1862" s="13">
        <v>4</v>
      </c>
      <c r="S1862" s="13">
        <v>4</v>
      </c>
      <c r="T1862" s="13">
        <v>4</v>
      </c>
      <c r="U1862" s="13">
        <v>4</v>
      </c>
      <c r="V1862" s="13">
        <v>4</v>
      </c>
      <c r="W1862" s="13">
        <v>4</v>
      </c>
      <c r="X1862" s="13">
        <v>4</v>
      </c>
      <c r="Y1862" s="30">
        <v>4</v>
      </c>
      <c r="Z1862" s="14">
        <v>48</v>
      </c>
      <c r="AA1862" s="13">
        <v>4</v>
      </c>
      <c r="AB1862" s="13">
        <v>4</v>
      </c>
      <c r="AC1862" s="42">
        <f t="shared" si="117"/>
        <v>8</v>
      </c>
      <c r="AD1862" s="42">
        <f t="shared" si="118"/>
        <v>0</v>
      </c>
      <c r="AE1862" s="42">
        <f t="shared" si="119"/>
        <v>0</v>
      </c>
      <c r="AF1862" s="42">
        <f t="shared" si="120"/>
        <v>0</v>
      </c>
    </row>
    <row r="1863" spans="1:32" hidden="1" x14ac:dyDescent="0.15">
      <c r="A1863" s="12" t="s">
        <v>4690</v>
      </c>
      <c r="B1863" s="12">
        <v>62</v>
      </c>
      <c r="C1863" s="12" t="s">
        <v>418</v>
      </c>
      <c r="D1863" s="12" t="s">
        <v>419</v>
      </c>
      <c r="E1863" s="12" t="s">
        <v>419</v>
      </c>
      <c r="F1863" s="12" t="s">
        <v>352</v>
      </c>
      <c r="G1863" s="12" t="s">
        <v>4691</v>
      </c>
      <c r="H1863" s="12" t="s">
        <v>355</v>
      </c>
      <c r="I1863" s="12" t="s">
        <v>355</v>
      </c>
      <c r="J1863" s="12" t="s">
        <v>256</v>
      </c>
      <c r="K1863" s="12" t="s">
        <v>256</v>
      </c>
      <c r="L1863" s="12" t="s">
        <v>354</v>
      </c>
      <c r="M1863" s="12" t="s">
        <v>376</v>
      </c>
      <c r="N1863" s="13">
        <v>0.65</v>
      </c>
      <c r="O1863" s="13">
        <v>0.65</v>
      </c>
      <c r="P1863" s="13">
        <v>0.65</v>
      </c>
      <c r="Q1863" s="13">
        <v>0.65</v>
      </c>
      <c r="R1863" s="13">
        <v>0.65</v>
      </c>
      <c r="S1863" s="13">
        <v>0.65</v>
      </c>
      <c r="T1863" s="13">
        <v>0.65</v>
      </c>
      <c r="U1863" s="13">
        <v>0.65</v>
      </c>
      <c r="V1863" s="13">
        <v>0.65</v>
      </c>
      <c r="W1863" s="13">
        <v>0.65</v>
      </c>
      <c r="X1863" s="13">
        <v>0.65</v>
      </c>
      <c r="Y1863" s="30">
        <v>0.65</v>
      </c>
      <c r="Z1863" s="14">
        <v>7.8</v>
      </c>
      <c r="AA1863" s="13">
        <v>0.65</v>
      </c>
      <c r="AB1863" s="13">
        <v>0.65</v>
      </c>
      <c r="AC1863" s="42">
        <f t="shared" si="117"/>
        <v>1.3</v>
      </c>
      <c r="AD1863" s="42">
        <f t="shared" si="118"/>
        <v>0</v>
      </c>
      <c r="AE1863" s="42">
        <f t="shared" si="119"/>
        <v>0</v>
      </c>
      <c r="AF1863" s="42">
        <f t="shared" si="120"/>
        <v>0</v>
      </c>
    </row>
    <row r="1864" spans="1:32" hidden="1" x14ac:dyDescent="0.15">
      <c r="A1864" s="12" t="s">
        <v>4692</v>
      </c>
      <c r="B1864" s="12">
        <v>62</v>
      </c>
      <c r="C1864" s="12" t="s">
        <v>418</v>
      </c>
      <c r="D1864" s="12" t="s">
        <v>419</v>
      </c>
      <c r="E1864" s="12" t="s">
        <v>419</v>
      </c>
      <c r="F1864" s="12" t="s">
        <v>352</v>
      </c>
      <c r="G1864" s="12" t="s">
        <v>4693</v>
      </c>
      <c r="H1864" s="12" t="s">
        <v>355</v>
      </c>
      <c r="I1864" s="12" t="s">
        <v>355</v>
      </c>
      <c r="J1864" s="12" t="s">
        <v>256</v>
      </c>
      <c r="K1864" s="12" t="s">
        <v>256</v>
      </c>
      <c r="L1864" s="12" t="s">
        <v>354</v>
      </c>
      <c r="M1864" s="12" t="s">
        <v>376</v>
      </c>
      <c r="N1864" s="13">
        <v>0.65</v>
      </c>
      <c r="O1864" s="13">
        <v>0.65</v>
      </c>
      <c r="P1864" s="13">
        <v>0.65</v>
      </c>
      <c r="Q1864" s="13">
        <v>0.65</v>
      </c>
      <c r="R1864" s="13">
        <v>0.65</v>
      </c>
      <c r="S1864" s="13">
        <v>0.65</v>
      </c>
      <c r="T1864" s="13">
        <v>0.65</v>
      </c>
      <c r="U1864" s="13">
        <v>0.65</v>
      </c>
      <c r="V1864" s="13">
        <v>0.65</v>
      </c>
      <c r="W1864" s="13">
        <v>0.65</v>
      </c>
      <c r="X1864" s="13">
        <v>0.65</v>
      </c>
      <c r="Y1864" s="30">
        <v>0.65</v>
      </c>
      <c r="Z1864" s="14">
        <v>7.8</v>
      </c>
      <c r="AA1864" s="13">
        <v>0.65</v>
      </c>
      <c r="AB1864" s="13">
        <v>0.65</v>
      </c>
      <c r="AC1864" s="42">
        <f t="shared" si="117"/>
        <v>1.3</v>
      </c>
      <c r="AD1864" s="42">
        <f t="shared" si="118"/>
        <v>0</v>
      </c>
      <c r="AE1864" s="42">
        <f t="shared" si="119"/>
        <v>0</v>
      </c>
      <c r="AF1864" s="42">
        <f t="shared" si="120"/>
        <v>0</v>
      </c>
    </row>
    <row r="1865" spans="1:32" hidden="1" x14ac:dyDescent="0.15">
      <c r="A1865" s="12" t="s">
        <v>4694</v>
      </c>
      <c r="B1865" s="12">
        <v>62</v>
      </c>
      <c r="C1865" s="12" t="s">
        <v>418</v>
      </c>
      <c r="D1865" s="12" t="s">
        <v>419</v>
      </c>
      <c r="E1865" s="12" t="s">
        <v>419</v>
      </c>
      <c r="F1865" s="12" t="s">
        <v>352</v>
      </c>
      <c r="G1865" s="12" t="s">
        <v>4695</v>
      </c>
      <c r="H1865" s="12" t="s">
        <v>366</v>
      </c>
      <c r="I1865" s="12" t="s">
        <v>367</v>
      </c>
      <c r="J1865" s="12" t="s">
        <v>240</v>
      </c>
      <c r="K1865" s="12" t="s">
        <v>240</v>
      </c>
      <c r="L1865" s="12" t="s">
        <v>409</v>
      </c>
      <c r="M1865" s="12" t="s">
        <v>376</v>
      </c>
      <c r="N1865" s="13">
        <v>1.71</v>
      </c>
      <c r="O1865" s="13">
        <v>0</v>
      </c>
      <c r="P1865" s="13">
        <v>0.19</v>
      </c>
      <c r="Q1865" s="13">
        <v>0.56928800000000002</v>
      </c>
      <c r="R1865" s="13">
        <v>0.56928800000000002</v>
      </c>
      <c r="S1865" s="13">
        <v>0.57142400000000004</v>
      </c>
      <c r="T1865" s="13">
        <v>0.56928800000000002</v>
      </c>
      <c r="U1865" s="13">
        <v>0.56928800000000002</v>
      </c>
      <c r="V1865" s="13">
        <v>0.57142400000000004</v>
      </c>
      <c r="W1865" s="13">
        <v>0.57358500000000001</v>
      </c>
      <c r="X1865" s="13">
        <v>0.57358500000000001</v>
      </c>
      <c r="Y1865" s="30">
        <v>0.57508800000000004</v>
      </c>
      <c r="Z1865" s="14">
        <v>7.0422580000000004</v>
      </c>
      <c r="AA1865" s="13">
        <v>0.56895899999999999</v>
      </c>
      <c r="AB1865" s="13">
        <v>0.56895899999999999</v>
      </c>
      <c r="AC1865" s="42">
        <f t="shared" si="117"/>
        <v>1.137918</v>
      </c>
      <c r="AD1865" s="42">
        <f t="shared" si="118"/>
        <v>-1.141041</v>
      </c>
      <c r="AE1865" s="42">
        <f t="shared" si="119"/>
        <v>0.56895899999999999</v>
      </c>
      <c r="AF1865" s="42">
        <f t="shared" si="120"/>
        <v>-0.57208199999999998</v>
      </c>
    </row>
    <row r="1866" spans="1:32" hidden="1" x14ac:dyDescent="0.15">
      <c r="A1866" s="12" t="s">
        <v>4696</v>
      </c>
      <c r="B1866" s="12">
        <v>62</v>
      </c>
      <c r="C1866" s="12" t="s">
        <v>418</v>
      </c>
      <c r="D1866" s="12" t="s">
        <v>419</v>
      </c>
      <c r="E1866" s="12" t="s">
        <v>419</v>
      </c>
      <c r="F1866" s="12" t="s">
        <v>352</v>
      </c>
      <c r="G1866" s="12" t="s">
        <v>4697</v>
      </c>
      <c r="H1866" s="12" t="s">
        <v>490</v>
      </c>
      <c r="I1866" s="12" t="s">
        <v>375</v>
      </c>
      <c r="J1866" s="12" t="s">
        <v>3892</v>
      </c>
      <c r="K1866" s="12" t="s">
        <v>1051</v>
      </c>
      <c r="L1866" s="12" t="s">
        <v>594</v>
      </c>
      <c r="M1866" s="12" t="s">
        <v>376</v>
      </c>
      <c r="N1866" s="13">
        <v>8.4779999999999998</v>
      </c>
      <c r="O1866" s="13">
        <v>8.4779999999999998</v>
      </c>
      <c r="P1866" s="13">
        <v>8.4779999999999998</v>
      </c>
      <c r="Q1866" s="13">
        <v>8.4779999999999998</v>
      </c>
      <c r="R1866" s="13">
        <v>8.4779999999999998</v>
      </c>
      <c r="S1866" s="13">
        <v>8.4779999999999998</v>
      </c>
      <c r="T1866" s="13">
        <v>8.4779999999999998</v>
      </c>
      <c r="U1866" s="13">
        <v>8.4779999999999998</v>
      </c>
      <c r="V1866" s="13">
        <v>9.0020000000000007</v>
      </c>
      <c r="W1866" s="13">
        <v>8.7164000000000001</v>
      </c>
      <c r="X1866" s="13">
        <v>8.7164000000000001</v>
      </c>
      <c r="Y1866" s="30">
        <v>8.7164000000000001</v>
      </c>
      <c r="Z1866" s="14">
        <v>102.9752</v>
      </c>
      <c r="AA1866" s="13">
        <v>8.7164000000000001</v>
      </c>
      <c r="AB1866" s="13">
        <v>8.7164000000000001</v>
      </c>
      <c r="AC1866" s="42">
        <f t="shared" si="117"/>
        <v>17.4328</v>
      </c>
      <c r="AD1866" s="42">
        <f t="shared" si="118"/>
        <v>0.23840000000000039</v>
      </c>
      <c r="AE1866" s="42">
        <f t="shared" si="119"/>
        <v>0.23840000000000039</v>
      </c>
      <c r="AF1866" s="42">
        <f t="shared" si="120"/>
        <v>0.47680000000000078</v>
      </c>
    </row>
    <row r="1867" spans="1:32" hidden="1" x14ac:dyDescent="0.15">
      <c r="A1867" s="12" t="s">
        <v>4698</v>
      </c>
      <c r="B1867" s="12">
        <v>62</v>
      </c>
      <c r="C1867" s="12" t="s">
        <v>418</v>
      </c>
      <c r="D1867" s="12" t="s">
        <v>419</v>
      </c>
      <c r="E1867" s="12" t="s">
        <v>419</v>
      </c>
      <c r="F1867" s="12" t="s">
        <v>352</v>
      </c>
      <c r="G1867" s="12" t="s">
        <v>4699</v>
      </c>
      <c r="H1867" s="12" t="s">
        <v>490</v>
      </c>
      <c r="I1867" s="12" t="s">
        <v>375</v>
      </c>
      <c r="J1867" s="12" t="s">
        <v>1100</v>
      </c>
      <c r="K1867" s="12" t="s">
        <v>714</v>
      </c>
      <c r="L1867" s="12" t="s">
        <v>712</v>
      </c>
      <c r="M1867" s="12" t="s">
        <v>376</v>
      </c>
      <c r="N1867" s="13">
        <v>3</v>
      </c>
      <c r="O1867" s="13">
        <v>3</v>
      </c>
      <c r="P1867" s="13">
        <v>3</v>
      </c>
      <c r="Q1867" s="13">
        <v>3</v>
      </c>
      <c r="R1867" s="13">
        <v>3</v>
      </c>
      <c r="S1867" s="13">
        <v>3</v>
      </c>
      <c r="T1867" s="13">
        <v>3</v>
      </c>
      <c r="U1867" s="13">
        <v>3</v>
      </c>
      <c r="V1867" s="13">
        <v>3</v>
      </c>
      <c r="W1867" s="13">
        <v>3</v>
      </c>
      <c r="X1867" s="13">
        <v>3</v>
      </c>
      <c r="Y1867" s="30">
        <v>3</v>
      </c>
      <c r="Z1867" s="14">
        <v>36</v>
      </c>
      <c r="AA1867" s="13">
        <v>3</v>
      </c>
      <c r="AB1867" s="13">
        <v>3</v>
      </c>
      <c r="AC1867" s="42">
        <f t="shared" si="117"/>
        <v>6</v>
      </c>
      <c r="AD1867" s="42">
        <f t="shared" si="118"/>
        <v>0</v>
      </c>
      <c r="AE1867" s="42">
        <f t="shared" si="119"/>
        <v>0</v>
      </c>
      <c r="AF1867" s="42">
        <f t="shared" si="120"/>
        <v>0</v>
      </c>
    </row>
    <row r="1868" spans="1:32" hidden="1" x14ac:dyDescent="0.15">
      <c r="A1868" s="12" t="s">
        <v>4700</v>
      </c>
      <c r="B1868" s="12">
        <v>62</v>
      </c>
      <c r="C1868" s="12" t="s">
        <v>418</v>
      </c>
      <c r="D1868" s="12" t="s">
        <v>419</v>
      </c>
      <c r="E1868" s="12" t="s">
        <v>419</v>
      </c>
      <c r="F1868" s="12" t="s">
        <v>352</v>
      </c>
      <c r="G1868" s="12" t="s">
        <v>4701</v>
      </c>
      <c r="H1868" s="12" t="s">
        <v>355</v>
      </c>
      <c r="I1868" s="12" t="s">
        <v>355</v>
      </c>
      <c r="J1868" s="12" t="s">
        <v>256</v>
      </c>
      <c r="K1868" s="12" t="s">
        <v>256</v>
      </c>
      <c r="L1868" s="12" t="s">
        <v>354</v>
      </c>
      <c r="M1868" s="12" t="s">
        <v>376</v>
      </c>
      <c r="N1868" s="13">
        <v>0.65</v>
      </c>
      <c r="O1868" s="13">
        <v>0.65</v>
      </c>
      <c r="P1868" s="13">
        <v>0.65</v>
      </c>
      <c r="Q1868" s="13">
        <v>0.65</v>
      </c>
      <c r="R1868" s="13">
        <v>0.65</v>
      </c>
      <c r="S1868" s="13">
        <v>0.65</v>
      </c>
      <c r="T1868" s="13">
        <v>0.65</v>
      </c>
      <c r="U1868" s="13">
        <v>0.65</v>
      </c>
      <c r="V1868" s="13">
        <v>0.65</v>
      </c>
      <c r="W1868" s="13">
        <v>0.65</v>
      </c>
      <c r="X1868" s="13">
        <v>0.65</v>
      </c>
      <c r="Y1868" s="30">
        <v>0.65</v>
      </c>
      <c r="Z1868" s="14">
        <v>7.8</v>
      </c>
      <c r="AA1868" s="13">
        <v>0.65</v>
      </c>
      <c r="AB1868" s="13">
        <v>0.65</v>
      </c>
      <c r="AC1868" s="42">
        <f t="shared" si="117"/>
        <v>1.3</v>
      </c>
      <c r="AD1868" s="42">
        <f t="shared" si="118"/>
        <v>0</v>
      </c>
      <c r="AE1868" s="42">
        <f t="shared" si="119"/>
        <v>0</v>
      </c>
      <c r="AF1868" s="42">
        <f t="shared" si="120"/>
        <v>0</v>
      </c>
    </row>
    <row r="1869" spans="1:32" hidden="1" x14ac:dyDescent="0.15">
      <c r="A1869" s="12" t="s">
        <v>4702</v>
      </c>
      <c r="B1869" s="12">
        <v>62</v>
      </c>
      <c r="C1869" s="12" t="s">
        <v>418</v>
      </c>
      <c r="D1869" s="12" t="s">
        <v>419</v>
      </c>
      <c r="E1869" s="12" t="s">
        <v>419</v>
      </c>
      <c r="F1869" s="12" t="s">
        <v>352</v>
      </c>
      <c r="G1869" s="12" t="s">
        <v>1259</v>
      </c>
      <c r="H1869" s="12" t="s">
        <v>366</v>
      </c>
      <c r="I1869" s="12" t="s">
        <v>367</v>
      </c>
      <c r="J1869" s="12" t="s">
        <v>263</v>
      </c>
      <c r="K1869" s="12" t="s">
        <v>263</v>
      </c>
      <c r="L1869" s="12" t="s">
        <v>409</v>
      </c>
      <c r="M1869" s="12" t="s">
        <v>376</v>
      </c>
      <c r="N1869" s="13">
        <v>1.6</v>
      </c>
      <c r="O1869" s="13">
        <v>1.6</v>
      </c>
      <c r="P1869" s="13">
        <v>1.6</v>
      </c>
      <c r="Q1869" s="13">
        <v>1.6</v>
      </c>
      <c r="R1869" s="13">
        <v>1.6</v>
      </c>
      <c r="S1869" s="13">
        <v>1.6</v>
      </c>
      <c r="T1869" s="13">
        <v>1.6</v>
      </c>
      <c r="U1869" s="13">
        <v>1.6</v>
      </c>
      <c r="V1869" s="13">
        <v>1.6</v>
      </c>
      <c r="W1869" s="13">
        <v>1.6</v>
      </c>
      <c r="X1869" s="13">
        <v>1.6</v>
      </c>
      <c r="Y1869" s="30">
        <v>1.6</v>
      </c>
      <c r="Z1869" s="14">
        <v>19.2</v>
      </c>
      <c r="AA1869" s="13">
        <v>1.6</v>
      </c>
      <c r="AB1869" s="13">
        <v>1.6</v>
      </c>
      <c r="AC1869" s="42">
        <f t="shared" si="117"/>
        <v>3.2</v>
      </c>
      <c r="AD1869" s="42">
        <f t="shared" si="118"/>
        <v>0</v>
      </c>
      <c r="AE1869" s="42">
        <f t="shared" si="119"/>
        <v>0</v>
      </c>
      <c r="AF1869" s="42">
        <f t="shared" si="120"/>
        <v>0</v>
      </c>
    </row>
    <row r="1870" spans="1:32" hidden="1" x14ac:dyDescent="0.15">
      <c r="A1870" s="12" t="s">
        <v>4703</v>
      </c>
      <c r="B1870" s="12">
        <v>62</v>
      </c>
      <c r="C1870" s="12" t="s">
        <v>418</v>
      </c>
      <c r="D1870" s="12" t="s">
        <v>419</v>
      </c>
      <c r="E1870" s="12" t="s">
        <v>419</v>
      </c>
      <c r="F1870" s="12" t="s">
        <v>352</v>
      </c>
      <c r="G1870" s="12" t="s">
        <v>4704</v>
      </c>
      <c r="H1870" s="12" t="s">
        <v>490</v>
      </c>
      <c r="I1870" s="12" t="s">
        <v>375</v>
      </c>
      <c r="J1870" s="12" t="s">
        <v>105</v>
      </c>
      <c r="K1870" s="12" t="s">
        <v>105</v>
      </c>
      <c r="L1870" s="12" t="s">
        <v>1127</v>
      </c>
      <c r="M1870" s="12" t="s">
        <v>376</v>
      </c>
      <c r="N1870" s="13">
        <v>1.45</v>
      </c>
      <c r="O1870" s="13">
        <v>1.45</v>
      </c>
      <c r="P1870" s="13">
        <v>1.45</v>
      </c>
      <c r="Q1870" s="13">
        <v>1.45</v>
      </c>
      <c r="R1870" s="13">
        <v>1.45</v>
      </c>
      <c r="S1870" s="13">
        <v>1.45</v>
      </c>
      <c r="T1870" s="13">
        <v>1.45</v>
      </c>
      <c r="U1870" s="13">
        <v>1.45</v>
      </c>
      <c r="V1870" s="13">
        <v>1.45</v>
      </c>
      <c r="W1870" s="13">
        <v>1.45</v>
      </c>
      <c r="X1870" s="13">
        <v>1.45</v>
      </c>
      <c r="Y1870" s="30">
        <v>1.45</v>
      </c>
      <c r="Z1870" s="14">
        <v>17.399999999999999</v>
      </c>
      <c r="AA1870" s="13">
        <v>1.45</v>
      </c>
      <c r="AB1870" s="13">
        <v>1.45</v>
      </c>
      <c r="AC1870" s="42">
        <f t="shared" si="117"/>
        <v>2.9</v>
      </c>
      <c r="AD1870" s="42">
        <f t="shared" si="118"/>
        <v>0</v>
      </c>
      <c r="AE1870" s="42">
        <f t="shared" si="119"/>
        <v>0</v>
      </c>
      <c r="AF1870" s="42">
        <f t="shared" si="120"/>
        <v>0</v>
      </c>
    </row>
    <row r="1871" spans="1:32" hidden="1" x14ac:dyDescent="0.15">
      <c r="A1871" s="12" t="s">
        <v>4705</v>
      </c>
      <c r="B1871" s="12">
        <v>62</v>
      </c>
      <c r="C1871" s="12" t="s">
        <v>418</v>
      </c>
      <c r="D1871" s="12" t="s">
        <v>419</v>
      </c>
      <c r="E1871" s="12" t="s">
        <v>419</v>
      </c>
      <c r="F1871" s="12" t="s">
        <v>352</v>
      </c>
      <c r="G1871" s="12" t="s">
        <v>4706</v>
      </c>
      <c r="H1871" s="12" t="s">
        <v>355</v>
      </c>
      <c r="I1871" s="12" t="s">
        <v>355</v>
      </c>
      <c r="J1871" s="12" t="s">
        <v>256</v>
      </c>
      <c r="K1871" s="12" t="s">
        <v>256</v>
      </c>
      <c r="L1871" s="12" t="s">
        <v>354</v>
      </c>
      <c r="M1871" s="12" t="s">
        <v>376</v>
      </c>
      <c r="N1871" s="13">
        <v>0.6</v>
      </c>
      <c r="O1871" s="13">
        <v>0.6</v>
      </c>
      <c r="P1871" s="13">
        <v>0.6</v>
      </c>
      <c r="Q1871" s="13">
        <v>0.6</v>
      </c>
      <c r="R1871" s="13">
        <v>0.6</v>
      </c>
      <c r="S1871" s="13">
        <v>0.6</v>
      </c>
      <c r="T1871" s="13">
        <v>0.6</v>
      </c>
      <c r="U1871" s="13">
        <v>0.6</v>
      </c>
      <c r="V1871" s="13">
        <v>0.6</v>
      </c>
      <c r="W1871" s="13">
        <v>0.6</v>
      </c>
      <c r="X1871" s="13">
        <v>0.6</v>
      </c>
      <c r="Y1871" s="30">
        <v>0.6</v>
      </c>
      <c r="Z1871" s="14">
        <v>7.2</v>
      </c>
      <c r="AA1871" s="13">
        <v>0.6</v>
      </c>
      <c r="AB1871" s="13">
        <v>0.6</v>
      </c>
      <c r="AC1871" s="42">
        <f t="shared" si="117"/>
        <v>1.2</v>
      </c>
      <c r="AD1871" s="42">
        <f t="shared" si="118"/>
        <v>0</v>
      </c>
      <c r="AE1871" s="42">
        <f t="shared" si="119"/>
        <v>0</v>
      </c>
      <c r="AF1871" s="42">
        <f t="shared" si="120"/>
        <v>0</v>
      </c>
    </row>
    <row r="1872" spans="1:32" hidden="1" x14ac:dyDescent="0.15">
      <c r="A1872" s="12" t="s">
        <v>4707</v>
      </c>
      <c r="B1872" s="12">
        <v>62</v>
      </c>
      <c r="C1872" s="12" t="s">
        <v>418</v>
      </c>
      <c r="D1872" s="12" t="s">
        <v>419</v>
      </c>
      <c r="E1872" s="12" t="s">
        <v>419</v>
      </c>
      <c r="F1872" s="12" t="s">
        <v>352</v>
      </c>
      <c r="G1872" s="12" t="s">
        <v>4708</v>
      </c>
      <c r="H1872" s="12" t="s">
        <v>404</v>
      </c>
      <c r="I1872" s="12" t="s">
        <v>404</v>
      </c>
      <c r="J1872" s="12" t="s">
        <v>741</v>
      </c>
      <c r="K1872" s="12" t="s">
        <v>741</v>
      </c>
      <c r="L1872" s="12" t="s">
        <v>403</v>
      </c>
      <c r="M1872" s="12" t="s">
        <v>358</v>
      </c>
      <c r="N1872" s="13">
        <v>3.6</v>
      </c>
      <c r="O1872" s="13">
        <v>3.6</v>
      </c>
      <c r="P1872" s="13">
        <v>3.6</v>
      </c>
      <c r="Q1872" s="13">
        <v>3.6</v>
      </c>
      <c r="R1872" s="13">
        <v>3.6</v>
      </c>
      <c r="S1872" s="13">
        <v>3.6</v>
      </c>
      <c r="T1872" s="13">
        <v>3.6</v>
      </c>
      <c r="U1872" s="13">
        <v>3.6</v>
      </c>
      <c r="V1872" s="13">
        <v>3.6</v>
      </c>
      <c r="W1872" s="13">
        <v>3.6</v>
      </c>
      <c r="X1872" s="13">
        <v>3.6</v>
      </c>
      <c r="Y1872" s="30">
        <v>3.6</v>
      </c>
      <c r="Z1872" s="14">
        <v>43.2</v>
      </c>
      <c r="AA1872" s="13">
        <v>3.6</v>
      </c>
      <c r="AB1872" s="13">
        <v>3.6</v>
      </c>
      <c r="AC1872" s="42">
        <f t="shared" si="117"/>
        <v>7.2</v>
      </c>
      <c r="AD1872" s="42">
        <f t="shared" si="118"/>
        <v>0</v>
      </c>
      <c r="AE1872" s="42">
        <f t="shared" si="119"/>
        <v>0</v>
      </c>
      <c r="AF1872" s="42">
        <f t="shared" si="120"/>
        <v>0</v>
      </c>
    </row>
    <row r="1873" spans="1:32" hidden="1" x14ac:dyDescent="0.15">
      <c r="A1873" s="12" t="s">
        <v>4709</v>
      </c>
      <c r="B1873" s="12">
        <v>62</v>
      </c>
      <c r="C1873" s="12" t="s">
        <v>418</v>
      </c>
      <c r="D1873" s="12" t="s">
        <v>419</v>
      </c>
      <c r="E1873" s="12" t="s">
        <v>419</v>
      </c>
      <c r="F1873" s="12" t="s">
        <v>352</v>
      </c>
      <c r="G1873" s="12" t="s">
        <v>4710</v>
      </c>
      <c r="H1873" s="12" t="s">
        <v>404</v>
      </c>
      <c r="I1873" s="12" t="s">
        <v>404</v>
      </c>
      <c r="J1873" s="12" t="s">
        <v>1586</v>
      </c>
      <c r="K1873" s="12" t="s">
        <v>198</v>
      </c>
      <c r="L1873" s="12" t="s">
        <v>403</v>
      </c>
      <c r="M1873" s="12" t="s">
        <v>376</v>
      </c>
      <c r="N1873" s="13">
        <v>0.8</v>
      </c>
      <c r="O1873" s="13">
        <v>0.8</v>
      </c>
      <c r="P1873" s="13">
        <v>0.8</v>
      </c>
      <c r="Q1873" s="13">
        <v>0.8</v>
      </c>
      <c r="R1873" s="13">
        <v>0.8</v>
      </c>
      <c r="S1873" s="13">
        <v>0.8</v>
      </c>
      <c r="T1873" s="13">
        <v>0.8</v>
      </c>
      <c r="U1873" s="13">
        <v>0.8</v>
      </c>
      <c r="V1873" s="13">
        <v>0.8</v>
      </c>
      <c r="W1873" s="13">
        <v>0.8</v>
      </c>
      <c r="X1873" s="13">
        <v>0.8</v>
      </c>
      <c r="Y1873" s="30">
        <v>0.8</v>
      </c>
      <c r="Z1873" s="14">
        <v>9.6</v>
      </c>
      <c r="AA1873" s="13">
        <v>0.8</v>
      </c>
      <c r="AB1873" s="13">
        <v>0.8</v>
      </c>
      <c r="AC1873" s="42">
        <f t="shared" si="117"/>
        <v>1.6</v>
      </c>
      <c r="AD1873" s="42">
        <f t="shared" si="118"/>
        <v>0</v>
      </c>
      <c r="AE1873" s="42">
        <f t="shared" si="119"/>
        <v>0</v>
      </c>
      <c r="AF1873" s="42">
        <f t="shared" si="120"/>
        <v>0</v>
      </c>
    </row>
    <row r="1874" spans="1:32" hidden="1" x14ac:dyDescent="0.15">
      <c r="A1874" s="12" t="s">
        <v>4711</v>
      </c>
      <c r="B1874" s="12">
        <v>62</v>
      </c>
      <c r="C1874" s="12" t="s">
        <v>418</v>
      </c>
      <c r="D1874" s="12" t="s">
        <v>419</v>
      </c>
      <c r="E1874" s="12" t="s">
        <v>419</v>
      </c>
      <c r="F1874" s="12" t="s">
        <v>352</v>
      </c>
      <c r="G1874" s="12" t="s">
        <v>4712</v>
      </c>
      <c r="H1874" s="12" t="s">
        <v>355</v>
      </c>
      <c r="I1874" s="12" t="s">
        <v>355</v>
      </c>
      <c r="J1874" s="12" t="s">
        <v>256</v>
      </c>
      <c r="K1874" s="12" t="s">
        <v>256</v>
      </c>
      <c r="L1874" s="12" t="s">
        <v>354</v>
      </c>
      <c r="M1874" s="12" t="s">
        <v>376</v>
      </c>
      <c r="N1874" s="13">
        <v>1.3</v>
      </c>
      <c r="O1874" s="13">
        <v>1.3</v>
      </c>
      <c r="P1874" s="13">
        <v>1.3</v>
      </c>
      <c r="Q1874" s="13">
        <v>1.3</v>
      </c>
      <c r="R1874" s="13">
        <v>1.3</v>
      </c>
      <c r="S1874" s="13">
        <v>1.3</v>
      </c>
      <c r="T1874" s="13">
        <v>1.3</v>
      </c>
      <c r="U1874" s="13">
        <v>1.3</v>
      </c>
      <c r="V1874" s="13">
        <v>1.3</v>
      </c>
      <c r="W1874" s="13">
        <v>1.3</v>
      </c>
      <c r="X1874" s="13">
        <v>1.3</v>
      </c>
      <c r="Y1874" s="30">
        <v>1.3</v>
      </c>
      <c r="Z1874" s="14">
        <v>15.6</v>
      </c>
      <c r="AA1874" s="13">
        <v>1.3</v>
      </c>
      <c r="AB1874" s="13">
        <v>1.3</v>
      </c>
      <c r="AC1874" s="42">
        <f t="shared" si="117"/>
        <v>2.6</v>
      </c>
      <c r="AD1874" s="42">
        <f t="shared" si="118"/>
        <v>0</v>
      </c>
      <c r="AE1874" s="42">
        <f t="shared" si="119"/>
        <v>0</v>
      </c>
      <c r="AF1874" s="42">
        <f t="shared" si="120"/>
        <v>0</v>
      </c>
    </row>
    <row r="1875" spans="1:32" hidden="1" x14ac:dyDescent="0.15">
      <c r="A1875" s="12" t="s">
        <v>4713</v>
      </c>
      <c r="B1875" s="12">
        <v>62</v>
      </c>
      <c r="C1875" s="12" t="s">
        <v>418</v>
      </c>
      <c r="D1875" s="12" t="s">
        <v>419</v>
      </c>
      <c r="E1875" s="12" t="s">
        <v>419</v>
      </c>
      <c r="F1875" s="12" t="s">
        <v>352</v>
      </c>
      <c r="G1875" s="12" t="s">
        <v>434</v>
      </c>
      <c r="H1875" s="12" t="s">
        <v>374</v>
      </c>
      <c r="I1875" s="12" t="s">
        <v>375</v>
      </c>
      <c r="J1875" s="12" t="s">
        <v>435</v>
      </c>
      <c r="K1875" s="12" t="s">
        <v>435</v>
      </c>
      <c r="L1875" s="12" t="s">
        <v>379</v>
      </c>
      <c r="M1875" s="12" t="s">
        <v>358</v>
      </c>
      <c r="N1875" s="13">
        <v>0.54400000000000004</v>
      </c>
      <c r="O1875" s="13">
        <v>0.1472</v>
      </c>
      <c r="P1875" s="13">
        <v>0</v>
      </c>
      <c r="Q1875" s="13">
        <v>0</v>
      </c>
      <c r="R1875" s="13">
        <v>0</v>
      </c>
      <c r="S1875" s="13">
        <v>0</v>
      </c>
      <c r="T1875" s="13">
        <v>0</v>
      </c>
      <c r="U1875" s="13">
        <v>0</v>
      </c>
      <c r="V1875" s="13">
        <v>0</v>
      </c>
      <c r="W1875" s="13">
        <v>0</v>
      </c>
      <c r="X1875" s="13">
        <v>0</v>
      </c>
      <c r="Y1875" s="30">
        <v>0</v>
      </c>
      <c r="Z1875" s="14">
        <v>0.69120000000000004</v>
      </c>
      <c r="AA1875" s="13">
        <v>0</v>
      </c>
      <c r="AB1875" s="13">
        <v>0</v>
      </c>
      <c r="AC1875" s="42">
        <f t="shared" si="117"/>
        <v>0</v>
      </c>
      <c r="AD1875" s="42">
        <f t="shared" si="118"/>
        <v>-0.54400000000000004</v>
      </c>
      <c r="AE1875" s="42">
        <f t="shared" si="119"/>
        <v>-0.1472</v>
      </c>
      <c r="AF1875" s="42">
        <f t="shared" si="120"/>
        <v>-0.69120000000000004</v>
      </c>
    </row>
    <row r="1876" spans="1:32" hidden="1" x14ac:dyDescent="0.15">
      <c r="A1876" s="12" t="s">
        <v>4714</v>
      </c>
      <c r="B1876" s="12">
        <v>62</v>
      </c>
      <c r="C1876" s="12" t="s">
        <v>418</v>
      </c>
      <c r="D1876" s="12" t="s">
        <v>419</v>
      </c>
      <c r="E1876" s="12" t="s">
        <v>419</v>
      </c>
      <c r="F1876" s="12" t="s">
        <v>352</v>
      </c>
      <c r="G1876" s="12" t="s">
        <v>4715</v>
      </c>
      <c r="H1876" s="12" t="s">
        <v>404</v>
      </c>
      <c r="I1876" s="12" t="s">
        <v>404</v>
      </c>
      <c r="J1876" s="12" t="s">
        <v>1965</v>
      </c>
      <c r="K1876" s="12" t="s">
        <v>200</v>
      </c>
      <c r="L1876" s="12" t="s">
        <v>403</v>
      </c>
      <c r="M1876" s="12" t="s">
        <v>376</v>
      </c>
      <c r="N1876" s="13">
        <v>2</v>
      </c>
      <c r="O1876" s="13">
        <v>2</v>
      </c>
      <c r="P1876" s="13">
        <v>2</v>
      </c>
      <c r="Q1876" s="13">
        <v>2</v>
      </c>
      <c r="R1876" s="13">
        <v>2</v>
      </c>
      <c r="S1876" s="13">
        <v>2</v>
      </c>
      <c r="T1876" s="13">
        <v>2</v>
      </c>
      <c r="U1876" s="13">
        <v>2</v>
      </c>
      <c r="V1876" s="13">
        <v>2</v>
      </c>
      <c r="W1876" s="13">
        <v>2</v>
      </c>
      <c r="X1876" s="13">
        <v>2</v>
      </c>
      <c r="Y1876" s="30">
        <v>2</v>
      </c>
      <c r="Z1876" s="14">
        <v>24</v>
      </c>
      <c r="AA1876" s="13">
        <v>2</v>
      </c>
      <c r="AB1876" s="13">
        <v>2</v>
      </c>
      <c r="AC1876" s="42">
        <f t="shared" si="117"/>
        <v>4</v>
      </c>
      <c r="AD1876" s="42">
        <f t="shared" si="118"/>
        <v>0</v>
      </c>
      <c r="AE1876" s="42">
        <f t="shared" si="119"/>
        <v>0</v>
      </c>
      <c r="AF1876" s="42">
        <f t="shared" si="120"/>
        <v>0</v>
      </c>
    </row>
    <row r="1877" spans="1:32" hidden="1" x14ac:dyDescent="0.15">
      <c r="A1877" s="12" t="s">
        <v>4716</v>
      </c>
      <c r="B1877" s="12">
        <v>62</v>
      </c>
      <c r="C1877" s="12" t="s">
        <v>418</v>
      </c>
      <c r="D1877" s="12" t="s">
        <v>419</v>
      </c>
      <c r="E1877" s="12" t="s">
        <v>419</v>
      </c>
      <c r="F1877" s="12" t="s">
        <v>352</v>
      </c>
      <c r="G1877" s="12" t="s">
        <v>4717</v>
      </c>
      <c r="H1877" s="12" t="s">
        <v>366</v>
      </c>
      <c r="I1877" s="12" t="s">
        <v>367</v>
      </c>
      <c r="J1877" s="12" t="s">
        <v>263</v>
      </c>
      <c r="K1877" s="12" t="s">
        <v>263</v>
      </c>
      <c r="L1877" s="12" t="s">
        <v>409</v>
      </c>
      <c r="M1877" s="12" t="s">
        <v>376</v>
      </c>
      <c r="N1877" s="13">
        <v>0.65</v>
      </c>
      <c r="O1877" s="13">
        <v>0.65</v>
      </c>
      <c r="P1877" s="13">
        <v>0.65</v>
      </c>
      <c r="Q1877" s="13">
        <v>0.65</v>
      </c>
      <c r="R1877" s="13">
        <v>0.65</v>
      </c>
      <c r="S1877" s="13">
        <v>0.65</v>
      </c>
      <c r="T1877" s="13">
        <v>0.65</v>
      </c>
      <c r="U1877" s="13">
        <v>0.65</v>
      </c>
      <c r="V1877" s="13">
        <v>0.65</v>
      </c>
      <c r="W1877" s="13">
        <v>0.65</v>
      </c>
      <c r="X1877" s="13">
        <v>0.65</v>
      </c>
      <c r="Y1877" s="30">
        <v>0.65</v>
      </c>
      <c r="Z1877" s="14">
        <v>7.8</v>
      </c>
      <c r="AA1877" s="13">
        <v>0.65</v>
      </c>
      <c r="AB1877" s="13">
        <v>0.65</v>
      </c>
      <c r="AC1877" s="42">
        <f t="shared" si="117"/>
        <v>1.3</v>
      </c>
      <c r="AD1877" s="42">
        <f t="shared" si="118"/>
        <v>0</v>
      </c>
      <c r="AE1877" s="42">
        <f t="shared" si="119"/>
        <v>0</v>
      </c>
      <c r="AF1877" s="42">
        <f t="shared" si="120"/>
        <v>0</v>
      </c>
    </row>
    <row r="1878" spans="1:32" hidden="1" x14ac:dyDescent="0.15">
      <c r="A1878" s="12" t="s">
        <v>4718</v>
      </c>
      <c r="B1878" s="12">
        <v>62</v>
      </c>
      <c r="C1878" s="12" t="s">
        <v>418</v>
      </c>
      <c r="D1878" s="12" t="s">
        <v>419</v>
      </c>
      <c r="E1878" s="12" t="s">
        <v>419</v>
      </c>
      <c r="F1878" s="12" t="s">
        <v>352</v>
      </c>
      <c r="G1878" s="12" t="s">
        <v>4719</v>
      </c>
      <c r="H1878" s="12" t="s">
        <v>366</v>
      </c>
      <c r="I1878" s="12" t="s">
        <v>367</v>
      </c>
      <c r="J1878" s="12" t="s">
        <v>263</v>
      </c>
      <c r="K1878" s="12" t="s">
        <v>263</v>
      </c>
      <c r="L1878" s="12" t="s">
        <v>409</v>
      </c>
      <c r="M1878" s="12" t="s">
        <v>376</v>
      </c>
      <c r="N1878" s="13">
        <v>0.65</v>
      </c>
      <c r="O1878" s="13">
        <v>0.65</v>
      </c>
      <c r="P1878" s="13">
        <v>0.65</v>
      </c>
      <c r="Q1878" s="13">
        <v>0.65</v>
      </c>
      <c r="R1878" s="13">
        <v>0.41166599999999998</v>
      </c>
      <c r="S1878" s="13">
        <v>0</v>
      </c>
      <c r="T1878" s="13">
        <v>0</v>
      </c>
      <c r="U1878" s="13">
        <v>0</v>
      </c>
      <c r="V1878" s="13">
        <v>0</v>
      </c>
      <c r="W1878" s="13">
        <v>0</v>
      </c>
      <c r="X1878" s="13">
        <v>0</v>
      </c>
      <c r="Y1878" s="30">
        <v>0</v>
      </c>
      <c r="Z1878" s="14">
        <v>3.011666</v>
      </c>
      <c r="AA1878" s="13">
        <v>0</v>
      </c>
      <c r="AB1878" s="13">
        <v>0</v>
      </c>
      <c r="AC1878" s="42">
        <f t="shared" si="117"/>
        <v>0</v>
      </c>
      <c r="AD1878" s="42">
        <f t="shared" si="118"/>
        <v>-0.65</v>
      </c>
      <c r="AE1878" s="42">
        <f t="shared" si="119"/>
        <v>-0.65</v>
      </c>
      <c r="AF1878" s="42">
        <f t="shared" si="120"/>
        <v>-1.3</v>
      </c>
    </row>
    <row r="1879" spans="1:32" hidden="1" x14ac:dyDescent="0.15">
      <c r="A1879" s="12" t="s">
        <v>4720</v>
      </c>
      <c r="B1879" s="12">
        <v>62</v>
      </c>
      <c r="C1879" s="12" t="s">
        <v>418</v>
      </c>
      <c r="D1879" s="12" t="s">
        <v>419</v>
      </c>
      <c r="E1879" s="12" t="s">
        <v>419</v>
      </c>
      <c r="F1879" s="12" t="s">
        <v>352</v>
      </c>
      <c r="G1879" s="12" t="s">
        <v>2579</v>
      </c>
      <c r="H1879" s="12" t="s">
        <v>490</v>
      </c>
      <c r="I1879" s="12" t="s">
        <v>375</v>
      </c>
      <c r="J1879" s="12" t="s">
        <v>283</v>
      </c>
      <c r="K1879" s="12" t="s">
        <v>283</v>
      </c>
      <c r="L1879" s="12" t="s">
        <v>1463</v>
      </c>
      <c r="M1879" s="12" t="s">
        <v>376</v>
      </c>
      <c r="N1879" s="13">
        <v>5.78</v>
      </c>
      <c r="O1879" s="13">
        <v>5.78</v>
      </c>
      <c r="P1879" s="13">
        <v>5.78</v>
      </c>
      <c r="Q1879" s="13">
        <v>5.78</v>
      </c>
      <c r="R1879" s="13">
        <v>5.78</v>
      </c>
      <c r="S1879" s="13">
        <v>5.78</v>
      </c>
      <c r="T1879" s="13">
        <v>5.78</v>
      </c>
      <c r="U1879" s="13">
        <v>5.78</v>
      </c>
      <c r="V1879" s="13">
        <v>5.78</v>
      </c>
      <c r="W1879" s="13">
        <v>5.78</v>
      </c>
      <c r="X1879" s="13">
        <v>5.78</v>
      </c>
      <c r="Y1879" s="30">
        <v>5.78</v>
      </c>
      <c r="Z1879" s="14">
        <v>69.36</v>
      </c>
      <c r="AA1879" s="13">
        <v>5.78</v>
      </c>
      <c r="AB1879" s="13">
        <v>5.4332000000000003</v>
      </c>
      <c r="AC1879" s="42">
        <f t="shared" si="117"/>
        <v>11.213200000000001</v>
      </c>
      <c r="AD1879" s="42">
        <f t="shared" si="118"/>
        <v>0</v>
      </c>
      <c r="AE1879" s="42">
        <f t="shared" si="119"/>
        <v>-0.3468</v>
      </c>
      <c r="AF1879" s="42">
        <f t="shared" si="120"/>
        <v>-0.3468</v>
      </c>
    </row>
    <row r="1880" spans="1:32" hidden="1" x14ac:dyDescent="0.15">
      <c r="A1880" s="12" t="s">
        <v>4721</v>
      </c>
      <c r="B1880" s="12">
        <v>62</v>
      </c>
      <c r="C1880" s="12" t="s">
        <v>418</v>
      </c>
      <c r="D1880" s="12" t="s">
        <v>419</v>
      </c>
      <c r="E1880" s="12" t="s">
        <v>419</v>
      </c>
      <c r="F1880" s="12" t="s">
        <v>352</v>
      </c>
      <c r="G1880" s="12" t="s">
        <v>4722</v>
      </c>
      <c r="H1880" s="12" t="s">
        <v>366</v>
      </c>
      <c r="I1880" s="12" t="s">
        <v>367</v>
      </c>
      <c r="J1880" s="12" t="s">
        <v>238</v>
      </c>
      <c r="K1880" s="12" t="s">
        <v>238</v>
      </c>
      <c r="L1880" s="12" t="s">
        <v>919</v>
      </c>
      <c r="M1880" s="12" t="s">
        <v>376</v>
      </c>
      <c r="N1880" s="13">
        <v>5.3544</v>
      </c>
      <c r="O1880" s="13">
        <v>5.3544</v>
      </c>
      <c r="P1880" s="13">
        <v>5.3544</v>
      </c>
      <c r="Q1880" s="13">
        <v>5.3544</v>
      </c>
      <c r="R1880" s="13">
        <v>5.3544</v>
      </c>
      <c r="S1880" s="13">
        <v>5.3544</v>
      </c>
      <c r="T1880" s="13">
        <v>5.3544</v>
      </c>
      <c r="U1880" s="13">
        <v>5.3544</v>
      </c>
      <c r="V1880" s="13">
        <v>5.3544</v>
      </c>
      <c r="W1880" s="13">
        <v>5.3544</v>
      </c>
      <c r="X1880" s="13">
        <v>5.3544</v>
      </c>
      <c r="Y1880" s="30">
        <v>5.3544</v>
      </c>
      <c r="Z1880" s="14">
        <v>64.252799999999993</v>
      </c>
      <c r="AA1880" s="13">
        <v>5.3544</v>
      </c>
      <c r="AB1880" s="13">
        <v>5.3544</v>
      </c>
      <c r="AC1880" s="42">
        <f t="shared" si="117"/>
        <v>10.7088</v>
      </c>
      <c r="AD1880" s="42">
        <f t="shared" si="118"/>
        <v>0</v>
      </c>
      <c r="AE1880" s="42">
        <f t="shared" si="119"/>
        <v>0</v>
      </c>
      <c r="AF1880" s="42">
        <f t="shared" si="120"/>
        <v>0</v>
      </c>
    </row>
    <row r="1881" spans="1:32" hidden="1" x14ac:dyDescent="0.15">
      <c r="A1881" s="12" t="s">
        <v>4723</v>
      </c>
      <c r="B1881" s="12">
        <v>62</v>
      </c>
      <c r="C1881" s="12" t="s">
        <v>418</v>
      </c>
      <c r="D1881" s="12" t="s">
        <v>419</v>
      </c>
      <c r="E1881" s="12" t="s">
        <v>419</v>
      </c>
      <c r="F1881" s="12" t="s">
        <v>352</v>
      </c>
      <c r="G1881" s="12" t="s">
        <v>4724</v>
      </c>
      <c r="H1881" s="12" t="s">
        <v>374</v>
      </c>
      <c r="I1881" s="12" t="s">
        <v>375</v>
      </c>
      <c r="J1881" s="12" t="s">
        <v>4725</v>
      </c>
      <c r="K1881" s="12" t="s">
        <v>4725</v>
      </c>
      <c r="L1881" s="12" t="s">
        <v>373</v>
      </c>
      <c r="M1881" s="12" t="s">
        <v>376</v>
      </c>
      <c r="N1881" s="13">
        <v>0.5</v>
      </c>
      <c r="O1881" s="13">
        <v>2</v>
      </c>
      <c r="P1881" s="13">
        <v>0.5</v>
      </c>
      <c r="Q1881" s="13">
        <v>0.5</v>
      </c>
      <c r="R1881" s="13">
        <v>-2</v>
      </c>
      <c r="S1881" s="13">
        <v>2</v>
      </c>
      <c r="T1881" s="13">
        <v>0</v>
      </c>
      <c r="U1881" s="13">
        <v>0</v>
      </c>
      <c r="V1881" s="13">
        <v>0</v>
      </c>
      <c r="W1881" s="13">
        <v>0</v>
      </c>
      <c r="X1881" s="13">
        <v>0</v>
      </c>
      <c r="Y1881" s="30">
        <v>0</v>
      </c>
      <c r="Z1881" s="14">
        <v>3.5</v>
      </c>
      <c r="AA1881" s="13">
        <v>0</v>
      </c>
      <c r="AB1881" s="13">
        <v>0</v>
      </c>
      <c r="AC1881" s="42">
        <f t="shared" si="117"/>
        <v>0</v>
      </c>
      <c r="AD1881" s="42">
        <f t="shared" si="118"/>
        <v>-0.5</v>
      </c>
      <c r="AE1881" s="42">
        <f t="shared" si="119"/>
        <v>-2</v>
      </c>
      <c r="AF1881" s="42">
        <f t="shared" si="120"/>
        <v>-2.5</v>
      </c>
    </row>
    <row r="1882" spans="1:32" hidden="1" x14ac:dyDescent="0.15">
      <c r="A1882" s="12" t="s">
        <v>4726</v>
      </c>
      <c r="B1882" s="12">
        <v>62</v>
      </c>
      <c r="C1882" s="12" t="s">
        <v>418</v>
      </c>
      <c r="D1882" s="12" t="s">
        <v>419</v>
      </c>
      <c r="E1882" s="12" t="s">
        <v>419</v>
      </c>
      <c r="F1882" s="12" t="s">
        <v>352</v>
      </c>
      <c r="G1882" s="12" t="s">
        <v>781</v>
      </c>
      <c r="H1882" s="12" t="s">
        <v>490</v>
      </c>
      <c r="I1882" s="12" t="s">
        <v>375</v>
      </c>
      <c r="J1882" s="12" t="s">
        <v>782</v>
      </c>
      <c r="K1882" s="12" t="s">
        <v>699</v>
      </c>
      <c r="L1882" s="12" t="s">
        <v>697</v>
      </c>
      <c r="M1882" s="12" t="s">
        <v>376</v>
      </c>
      <c r="N1882" s="13">
        <v>4.42</v>
      </c>
      <c r="O1882" s="13">
        <v>4.42</v>
      </c>
      <c r="P1882" s="13">
        <v>4.42</v>
      </c>
      <c r="Q1882" s="13">
        <v>4.42</v>
      </c>
      <c r="R1882" s="13">
        <v>4.42</v>
      </c>
      <c r="S1882" s="13">
        <v>4.42</v>
      </c>
      <c r="T1882" s="13">
        <v>4.42</v>
      </c>
      <c r="U1882" s="13">
        <v>4.42</v>
      </c>
      <c r="V1882" s="13">
        <v>0</v>
      </c>
      <c r="W1882" s="13">
        <v>0</v>
      </c>
      <c r="X1882" s="13">
        <v>0</v>
      </c>
      <c r="Y1882" s="30">
        <v>0</v>
      </c>
      <c r="Z1882" s="14">
        <v>35.36</v>
      </c>
      <c r="AA1882" s="13">
        <v>0</v>
      </c>
      <c r="AB1882" s="13">
        <v>0</v>
      </c>
      <c r="AC1882" s="42">
        <f t="shared" si="117"/>
        <v>0</v>
      </c>
      <c r="AD1882" s="42">
        <f t="shared" si="118"/>
        <v>-4.42</v>
      </c>
      <c r="AE1882" s="42">
        <f t="shared" si="119"/>
        <v>-4.42</v>
      </c>
      <c r="AF1882" s="42">
        <f t="shared" si="120"/>
        <v>-8.84</v>
      </c>
    </row>
    <row r="1883" spans="1:32" hidden="1" x14ac:dyDescent="0.15">
      <c r="A1883" s="12" t="s">
        <v>4727</v>
      </c>
      <c r="B1883" s="12">
        <v>62</v>
      </c>
      <c r="C1883" s="12" t="s">
        <v>418</v>
      </c>
      <c r="D1883" s="12" t="s">
        <v>419</v>
      </c>
      <c r="E1883" s="12" t="s">
        <v>419</v>
      </c>
      <c r="F1883" s="12" t="s">
        <v>352</v>
      </c>
      <c r="G1883" s="12" t="s">
        <v>4728</v>
      </c>
      <c r="H1883" s="12" t="s">
        <v>404</v>
      </c>
      <c r="I1883" s="12" t="s">
        <v>404</v>
      </c>
      <c r="J1883" s="12" t="s">
        <v>2626</v>
      </c>
      <c r="K1883" s="12" t="s">
        <v>2626</v>
      </c>
      <c r="L1883" s="12" t="s">
        <v>403</v>
      </c>
      <c r="M1883" s="12" t="s">
        <v>358</v>
      </c>
      <c r="N1883" s="13">
        <v>1.2</v>
      </c>
      <c r="O1883" s="13">
        <v>1.2</v>
      </c>
      <c r="P1883" s="13">
        <v>1.2</v>
      </c>
      <c r="Q1883" s="13">
        <v>1.2</v>
      </c>
      <c r="R1883" s="13">
        <v>1.2</v>
      </c>
      <c r="S1883" s="13">
        <v>1.2</v>
      </c>
      <c r="T1883" s="13">
        <v>1.2</v>
      </c>
      <c r="U1883" s="13">
        <v>1.2</v>
      </c>
      <c r="V1883" s="13">
        <v>1.2</v>
      </c>
      <c r="W1883" s="13">
        <v>1.2</v>
      </c>
      <c r="X1883" s="13">
        <v>0</v>
      </c>
      <c r="Y1883" s="30">
        <v>0</v>
      </c>
      <c r="Z1883" s="14">
        <v>12</v>
      </c>
      <c r="AA1883" s="13">
        <v>0</v>
      </c>
      <c r="AB1883" s="13">
        <v>0</v>
      </c>
      <c r="AC1883" s="42">
        <f t="shared" si="117"/>
        <v>0</v>
      </c>
      <c r="AD1883" s="42">
        <f t="shared" si="118"/>
        <v>-1.2</v>
      </c>
      <c r="AE1883" s="42">
        <f t="shared" si="119"/>
        <v>-1.2</v>
      </c>
      <c r="AF1883" s="42">
        <f t="shared" si="120"/>
        <v>-2.4</v>
      </c>
    </row>
    <row r="1884" spans="1:32" hidden="1" x14ac:dyDescent="0.15">
      <c r="A1884" s="12" t="s">
        <v>4729</v>
      </c>
      <c r="B1884" s="12">
        <v>62</v>
      </c>
      <c r="C1884" s="12" t="s">
        <v>418</v>
      </c>
      <c r="D1884" s="12" t="s">
        <v>419</v>
      </c>
      <c r="E1884" s="12" t="s">
        <v>419</v>
      </c>
      <c r="F1884" s="12" t="s">
        <v>352</v>
      </c>
      <c r="G1884" s="12" t="s">
        <v>586</v>
      </c>
      <c r="H1884" s="12" t="s">
        <v>374</v>
      </c>
      <c r="I1884" s="12" t="s">
        <v>375</v>
      </c>
      <c r="J1884" s="12" t="s">
        <v>587</v>
      </c>
      <c r="K1884" s="12" t="s">
        <v>587</v>
      </c>
      <c r="L1884" s="12" t="s">
        <v>415</v>
      </c>
      <c r="M1884" s="12" t="s">
        <v>358</v>
      </c>
      <c r="N1884" s="13">
        <v>0.19273799999999999</v>
      </c>
      <c r="O1884" s="13">
        <v>0.26381700000000002</v>
      </c>
      <c r="P1884" s="13">
        <v>0.26381700000000002</v>
      </c>
      <c r="Q1884" s="13">
        <v>0.26381700000000002</v>
      </c>
      <c r="R1884" s="13">
        <v>0.26381700000000002</v>
      </c>
      <c r="S1884" s="13">
        <v>0.26381700000000002</v>
      </c>
      <c r="T1884" s="13">
        <v>0.26381700000000002</v>
      </c>
      <c r="U1884" s="13">
        <v>0.26381700000000002</v>
      </c>
      <c r="V1884" s="13">
        <v>0.26381700000000002</v>
      </c>
      <c r="W1884" s="13">
        <v>0.26381700000000002</v>
      </c>
      <c r="X1884" s="13">
        <v>0.26381700000000002</v>
      </c>
      <c r="Y1884" s="30">
        <v>0.26381700000000002</v>
      </c>
      <c r="Z1884" s="14">
        <v>3.0947249999999999</v>
      </c>
      <c r="AA1884" s="13">
        <v>0.26381700000000002</v>
      </c>
      <c r="AB1884" s="13">
        <v>0.26381700000000002</v>
      </c>
      <c r="AC1884" s="42">
        <f t="shared" si="117"/>
        <v>0.52763400000000005</v>
      </c>
      <c r="AD1884" s="42">
        <f t="shared" si="118"/>
        <v>7.1079000000000031E-2</v>
      </c>
      <c r="AE1884" s="42">
        <f t="shared" si="119"/>
        <v>0</v>
      </c>
      <c r="AF1884" s="42">
        <f t="shared" si="120"/>
        <v>7.1079000000000031E-2</v>
      </c>
    </row>
    <row r="1885" spans="1:32" hidden="1" x14ac:dyDescent="0.15">
      <c r="A1885" s="12" t="s">
        <v>4730</v>
      </c>
      <c r="B1885" s="12">
        <v>62</v>
      </c>
      <c r="C1885" s="12" t="s">
        <v>418</v>
      </c>
      <c r="D1885" s="12" t="s">
        <v>419</v>
      </c>
      <c r="E1885" s="12" t="s">
        <v>419</v>
      </c>
      <c r="F1885" s="12" t="s">
        <v>352</v>
      </c>
      <c r="G1885" s="12" t="s">
        <v>586</v>
      </c>
      <c r="H1885" s="12" t="s">
        <v>374</v>
      </c>
      <c r="I1885" s="12" t="s">
        <v>375</v>
      </c>
      <c r="J1885" s="12" t="s">
        <v>587</v>
      </c>
      <c r="K1885" s="12" t="s">
        <v>587</v>
      </c>
      <c r="L1885" s="12" t="s">
        <v>415</v>
      </c>
      <c r="M1885" s="12" t="s">
        <v>358</v>
      </c>
      <c r="N1885" s="13">
        <v>0.138628</v>
      </c>
      <c r="O1885" s="13">
        <v>0.1512</v>
      </c>
      <c r="P1885" s="13">
        <v>0.1512</v>
      </c>
      <c r="Q1885" s="13">
        <v>0.1512</v>
      </c>
      <c r="R1885" s="13">
        <v>0.1512</v>
      </c>
      <c r="S1885" s="13">
        <v>0.1512</v>
      </c>
      <c r="T1885" s="13">
        <v>0.1512</v>
      </c>
      <c r="U1885" s="13">
        <v>0.1512</v>
      </c>
      <c r="V1885" s="13">
        <v>0.1512</v>
      </c>
      <c r="W1885" s="13">
        <v>0.1512</v>
      </c>
      <c r="X1885" s="13">
        <v>0.1512</v>
      </c>
      <c r="Y1885" s="30">
        <v>0.1512</v>
      </c>
      <c r="Z1885" s="14">
        <v>1.801828</v>
      </c>
      <c r="AA1885" s="13">
        <v>0.1512</v>
      </c>
      <c r="AB1885" s="13">
        <v>0.1512</v>
      </c>
      <c r="AC1885" s="42">
        <f t="shared" si="117"/>
        <v>0.3024</v>
      </c>
      <c r="AD1885" s="42">
        <f t="shared" si="118"/>
        <v>1.2572E-2</v>
      </c>
      <c r="AE1885" s="42">
        <f t="shared" si="119"/>
        <v>0</v>
      </c>
      <c r="AF1885" s="42">
        <f t="shared" si="120"/>
        <v>1.2572E-2</v>
      </c>
    </row>
    <row r="1886" spans="1:32" hidden="1" x14ac:dyDescent="0.15">
      <c r="A1886" s="12" t="s">
        <v>4731</v>
      </c>
      <c r="B1886" s="12">
        <v>62</v>
      </c>
      <c r="C1886" s="12" t="s">
        <v>418</v>
      </c>
      <c r="D1886" s="12" t="s">
        <v>419</v>
      </c>
      <c r="E1886" s="12" t="s">
        <v>419</v>
      </c>
      <c r="F1886" s="12" t="s">
        <v>352</v>
      </c>
      <c r="G1886" s="12" t="s">
        <v>586</v>
      </c>
      <c r="H1886" s="12" t="s">
        <v>374</v>
      </c>
      <c r="I1886" s="12" t="s">
        <v>375</v>
      </c>
      <c r="J1886" s="12" t="s">
        <v>587</v>
      </c>
      <c r="K1886" s="12" t="s">
        <v>587</v>
      </c>
      <c r="L1886" s="12" t="s">
        <v>415</v>
      </c>
      <c r="M1886" s="12" t="s">
        <v>358</v>
      </c>
      <c r="N1886" s="13">
        <v>0.80241600000000002</v>
      </c>
      <c r="O1886" s="13">
        <v>0.82339200000000001</v>
      </c>
      <c r="P1886" s="13">
        <v>0.82339200000000001</v>
      </c>
      <c r="Q1886" s="13">
        <v>0.82339200000000001</v>
      </c>
      <c r="R1886" s="13">
        <v>0.82339200000000001</v>
      </c>
      <c r="S1886" s="13">
        <v>0.82339200000000001</v>
      </c>
      <c r="T1886" s="13">
        <v>0.820183</v>
      </c>
      <c r="U1886" s="13">
        <v>0.82196400000000003</v>
      </c>
      <c r="V1886" s="13">
        <v>0.82196400000000003</v>
      </c>
      <c r="W1886" s="13">
        <v>0.82196400000000003</v>
      </c>
      <c r="X1886" s="13">
        <v>0.82196400000000003</v>
      </c>
      <c r="Y1886" s="30">
        <v>0.82196400000000003</v>
      </c>
      <c r="Z1886" s="14">
        <v>9.8493790000000008</v>
      </c>
      <c r="AA1886" s="13">
        <v>0.82196400000000003</v>
      </c>
      <c r="AB1886" s="13">
        <v>0.11507199999999999</v>
      </c>
      <c r="AC1886" s="42">
        <f t="shared" si="117"/>
        <v>0.93703599999999998</v>
      </c>
      <c r="AD1886" s="42">
        <f t="shared" si="118"/>
        <v>1.954800000000001E-2</v>
      </c>
      <c r="AE1886" s="42">
        <f t="shared" si="119"/>
        <v>-0.70832000000000006</v>
      </c>
      <c r="AF1886" s="42">
        <f t="shared" si="120"/>
        <v>-0.68877200000000005</v>
      </c>
    </row>
    <row r="1887" spans="1:32" hidden="1" x14ac:dyDescent="0.15">
      <c r="A1887" s="12" t="s">
        <v>4732</v>
      </c>
      <c r="B1887" s="12">
        <v>62</v>
      </c>
      <c r="C1887" s="12" t="s">
        <v>418</v>
      </c>
      <c r="D1887" s="12" t="s">
        <v>419</v>
      </c>
      <c r="E1887" s="12" t="s">
        <v>419</v>
      </c>
      <c r="F1887" s="12" t="s">
        <v>352</v>
      </c>
      <c r="G1887" s="12" t="s">
        <v>4733</v>
      </c>
      <c r="H1887" s="12" t="s">
        <v>374</v>
      </c>
      <c r="I1887" s="12" t="s">
        <v>375</v>
      </c>
      <c r="J1887" s="12" t="s">
        <v>3060</v>
      </c>
      <c r="K1887" s="12" t="s">
        <v>3060</v>
      </c>
      <c r="L1887" s="12" t="s">
        <v>421</v>
      </c>
      <c r="M1887" s="12" t="s">
        <v>376</v>
      </c>
      <c r="N1887" s="13">
        <v>6</v>
      </c>
      <c r="O1887" s="13">
        <v>6</v>
      </c>
      <c r="P1887" s="13">
        <v>6</v>
      </c>
      <c r="Q1887" s="13">
        <v>6</v>
      </c>
      <c r="R1887" s="13">
        <v>6</v>
      </c>
      <c r="S1887" s="13">
        <v>6</v>
      </c>
      <c r="T1887" s="13">
        <v>6</v>
      </c>
      <c r="U1887" s="13">
        <v>6</v>
      </c>
      <c r="V1887" s="13">
        <v>6</v>
      </c>
      <c r="W1887" s="13">
        <v>6</v>
      </c>
      <c r="X1887" s="13">
        <v>6</v>
      </c>
      <c r="Y1887" s="30">
        <v>6</v>
      </c>
      <c r="Z1887" s="14">
        <v>72</v>
      </c>
      <c r="AA1887" s="13">
        <v>6</v>
      </c>
      <c r="AB1887" s="13">
        <v>6</v>
      </c>
      <c r="AC1887" s="42">
        <f t="shared" si="117"/>
        <v>12</v>
      </c>
      <c r="AD1887" s="42">
        <f t="shared" si="118"/>
        <v>0</v>
      </c>
      <c r="AE1887" s="42">
        <f t="shared" si="119"/>
        <v>0</v>
      </c>
      <c r="AF1887" s="42">
        <f t="shared" si="120"/>
        <v>0</v>
      </c>
    </row>
    <row r="1888" spans="1:32" hidden="1" x14ac:dyDescent="0.15">
      <c r="A1888" s="12" t="s">
        <v>4734</v>
      </c>
      <c r="B1888" s="12">
        <v>62</v>
      </c>
      <c r="C1888" s="12" t="s">
        <v>418</v>
      </c>
      <c r="D1888" s="12" t="s">
        <v>419</v>
      </c>
      <c r="E1888" s="12" t="s">
        <v>419</v>
      </c>
      <c r="F1888" s="12" t="s">
        <v>352</v>
      </c>
      <c r="G1888" s="12" t="s">
        <v>4735</v>
      </c>
      <c r="H1888" s="12" t="s">
        <v>404</v>
      </c>
      <c r="I1888" s="12" t="s">
        <v>404</v>
      </c>
      <c r="J1888" s="12" t="s">
        <v>1414</v>
      </c>
      <c r="K1888" s="12" t="s">
        <v>1414</v>
      </c>
      <c r="L1888" s="12" t="s">
        <v>403</v>
      </c>
      <c r="M1888" s="12" t="s">
        <v>376</v>
      </c>
      <c r="N1888" s="13">
        <v>0.8</v>
      </c>
      <c r="O1888" s="13">
        <v>0.8</v>
      </c>
      <c r="P1888" s="13">
        <v>0.8</v>
      </c>
      <c r="Q1888" s="13">
        <v>0.8</v>
      </c>
      <c r="R1888" s="13">
        <v>0.8</v>
      </c>
      <c r="S1888" s="13">
        <v>0.8</v>
      </c>
      <c r="T1888" s="13">
        <v>0.8</v>
      </c>
      <c r="U1888" s="13">
        <v>0.8</v>
      </c>
      <c r="V1888" s="13">
        <v>0.8</v>
      </c>
      <c r="W1888" s="13">
        <v>0.8</v>
      </c>
      <c r="X1888" s="13">
        <v>5</v>
      </c>
      <c r="Y1888" s="30">
        <v>-4.250909</v>
      </c>
      <c r="Z1888" s="14">
        <v>8.749091</v>
      </c>
      <c r="AA1888" s="13">
        <v>3.04</v>
      </c>
      <c r="AB1888" s="13">
        <v>2.2400000000000002</v>
      </c>
      <c r="AC1888" s="42">
        <f t="shared" si="117"/>
        <v>5.28</v>
      </c>
      <c r="AD1888" s="42">
        <f t="shared" si="118"/>
        <v>2.2400000000000002</v>
      </c>
      <c r="AE1888" s="42">
        <f t="shared" si="119"/>
        <v>1.4400000000000002</v>
      </c>
      <c r="AF1888" s="42">
        <f t="shared" si="120"/>
        <v>3.6800000000000006</v>
      </c>
    </row>
    <row r="1889" spans="1:32" hidden="1" x14ac:dyDescent="0.15">
      <c r="A1889" s="12" t="s">
        <v>4736</v>
      </c>
      <c r="B1889" s="12">
        <v>62</v>
      </c>
      <c r="C1889" s="12" t="s">
        <v>418</v>
      </c>
      <c r="D1889" s="12" t="s">
        <v>419</v>
      </c>
      <c r="E1889" s="12" t="s">
        <v>419</v>
      </c>
      <c r="F1889" s="12" t="s">
        <v>352</v>
      </c>
      <c r="G1889" s="12" t="s">
        <v>4737</v>
      </c>
      <c r="H1889" s="12" t="s">
        <v>374</v>
      </c>
      <c r="I1889" s="12" t="s">
        <v>375</v>
      </c>
      <c r="J1889" s="12" t="s">
        <v>1817</v>
      </c>
      <c r="K1889" s="12" t="s">
        <v>1818</v>
      </c>
      <c r="L1889" s="12" t="s">
        <v>415</v>
      </c>
      <c r="M1889" s="12" t="s">
        <v>376</v>
      </c>
      <c r="N1889" s="13">
        <v>12</v>
      </c>
      <c r="O1889" s="13">
        <v>12</v>
      </c>
      <c r="P1889" s="13">
        <v>12</v>
      </c>
      <c r="Q1889" s="13">
        <v>0</v>
      </c>
      <c r="R1889" s="13">
        <v>0</v>
      </c>
      <c r="S1889" s="13">
        <v>0</v>
      </c>
      <c r="T1889" s="13">
        <v>-24</v>
      </c>
      <c r="U1889" s="13">
        <v>0</v>
      </c>
      <c r="V1889" s="13">
        <v>0</v>
      </c>
      <c r="W1889" s="13">
        <v>0</v>
      </c>
      <c r="X1889" s="13">
        <v>0</v>
      </c>
      <c r="Y1889" s="30">
        <v>0</v>
      </c>
      <c r="Z1889" s="14">
        <v>12</v>
      </c>
      <c r="AA1889" s="13">
        <v>0</v>
      </c>
      <c r="AB1889" s="13">
        <v>0</v>
      </c>
      <c r="AC1889" s="42">
        <f t="shared" si="117"/>
        <v>0</v>
      </c>
      <c r="AD1889" s="42">
        <f t="shared" si="118"/>
        <v>-12</v>
      </c>
      <c r="AE1889" s="42">
        <f t="shared" si="119"/>
        <v>-12</v>
      </c>
      <c r="AF1889" s="42">
        <f t="shared" si="120"/>
        <v>-24</v>
      </c>
    </row>
    <row r="1890" spans="1:32" hidden="1" x14ac:dyDescent="0.15">
      <c r="A1890" s="12" t="s">
        <v>4738</v>
      </c>
      <c r="B1890" s="12">
        <v>62</v>
      </c>
      <c r="C1890" s="12" t="s">
        <v>418</v>
      </c>
      <c r="D1890" s="12" t="s">
        <v>419</v>
      </c>
      <c r="E1890" s="12" t="s">
        <v>419</v>
      </c>
      <c r="F1890" s="12" t="s">
        <v>352</v>
      </c>
      <c r="G1890" s="12" t="s">
        <v>4739</v>
      </c>
      <c r="H1890" s="12" t="s">
        <v>490</v>
      </c>
      <c r="I1890" s="12" t="s">
        <v>375</v>
      </c>
      <c r="J1890" s="12" t="s">
        <v>1296</v>
      </c>
      <c r="K1890" s="12" t="s">
        <v>699</v>
      </c>
      <c r="L1890" s="12" t="s">
        <v>697</v>
      </c>
      <c r="M1890" s="12" t="s">
        <v>376</v>
      </c>
      <c r="N1890" s="13">
        <v>1.44</v>
      </c>
      <c r="O1890" s="13">
        <v>1.44</v>
      </c>
      <c r="P1890" s="13">
        <v>1.44</v>
      </c>
      <c r="Q1890" s="13">
        <v>11.169382000000001</v>
      </c>
      <c r="R1890" s="13">
        <v>5.4788160000000001</v>
      </c>
      <c r="S1890" s="13">
        <v>5.4788160000000001</v>
      </c>
      <c r="T1890" s="13">
        <v>6.1605610000000004</v>
      </c>
      <c r="U1890" s="13">
        <v>6.0786249999999997</v>
      </c>
      <c r="V1890" s="13">
        <v>5.9976039999999999</v>
      </c>
      <c r="W1890" s="13">
        <v>5.4819139999999997</v>
      </c>
      <c r="X1890" s="13">
        <v>5.4604869999999996</v>
      </c>
      <c r="Y1890" s="30">
        <v>5.4604869999999996</v>
      </c>
      <c r="Z1890" s="14">
        <v>61.086691999999999</v>
      </c>
      <c r="AA1890" s="13">
        <v>5.4604910000000002</v>
      </c>
      <c r="AB1890" s="13">
        <v>5.4604910000000002</v>
      </c>
      <c r="AC1890" s="42">
        <f t="shared" si="117"/>
        <v>10.920982</v>
      </c>
      <c r="AD1890" s="42">
        <f t="shared" si="118"/>
        <v>4.0204909999999998</v>
      </c>
      <c r="AE1890" s="42">
        <f t="shared" si="119"/>
        <v>4.0204909999999998</v>
      </c>
      <c r="AF1890" s="42">
        <f t="shared" si="120"/>
        <v>8.0409819999999996</v>
      </c>
    </row>
    <row r="1891" spans="1:32" hidden="1" x14ac:dyDescent="0.15">
      <c r="A1891" s="12" t="s">
        <v>4740</v>
      </c>
      <c r="B1891" s="12">
        <v>62</v>
      </c>
      <c r="C1891" s="12" t="s">
        <v>418</v>
      </c>
      <c r="D1891" s="12" t="s">
        <v>419</v>
      </c>
      <c r="E1891" s="12" t="s">
        <v>419</v>
      </c>
      <c r="F1891" s="12" t="s">
        <v>352</v>
      </c>
      <c r="G1891" s="12" t="s">
        <v>4715</v>
      </c>
      <c r="H1891" s="12" t="s">
        <v>404</v>
      </c>
      <c r="I1891" s="12" t="s">
        <v>404</v>
      </c>
      <c r="J1891" s="12" t="s">
        <v>1965</v>
      </c>
      <c r="K1891" s="12" t="s">
        <v>200</v>
      </c>
      <c r="L1891" s="12" t="s">
        <v>403</v>
      </c>
      <c r="M1891" s="12" t="s">
        <v>376</v>
      </c>
      <c r="N1891" s="13">
        <v>1.2</v>
      </c>
      <c r="O1891" s="13">
        <v>1.2</v>
      </c>
      <c r="P1891" s="13">
        <v>1.2</v>
      </c>
      <c r="Q1891" s="13">
        <v>1.2</v>
      </c>
      <c r="R1891" s="13">
        <v>1.2</v>
      </c>
      <c r="S1891" s="13">
        <v>1.2</v>
      </c>
      <c r="T1891" s="13">
        <v>1.2</v>
      </c>
      <c r="U1891" s="13">
        <v>1.2</v>
      </c>
      <c r="V1891" s="13">
        <v>1.2</v>
      </c>
      <c r="W1891" s="13">
        <v>1.2</v>
      </c>
      <c r="X1891" s="13">
        <v>1.2</v>
      </c>
      <c r="Y1891" s="30">
        <v>1.2</v>
      </c>
      <c r="Z1891" s="14">
        <v>14.4</v>
      </c>
      <c r="AA1891" s="13">
        <v>1.2</v>
      </c>
      <c r="AB1891" s="13">
        <v>1.2</v>
      </c>
      <c r="AC1891" s="42">
        <f t="shared" si="117"/>
        <v>2.4</v>
      </c>
      <c r="AD1891" s="42">
        <f t="shared" si="118"/>
        <v>0</v>
      </c>
      <c r="AE1891" s="42">
        <f t="shared" si="119"/>
        <v>0</v>
      </c>
      <c r="AF1891" s="42">
        <f t="shared" si="120"/>
        <v>0</v>
      </c>
    </row>
    <row r="1892" spans="1:32" hidden="1" x14ac:dyDescent="0.15">
      <c r="A1892" s="12" t="s">
        <v>4741</v>
      </c>
      <c r="B1892" s="12">
        <v>62</v>
      </c>
      <c r="C1892" s="12" t="s">
        <v>418</v>
      </c>
      <c r="D1892" s="12" t="s">
        <v>419</v>
      </c>
      <c r="E1892" s="12" t="s">
        <v>419</v>
      </c>
      <c r="F1892" s="12" t="s">
        <v>352</v>
      </c>
      <c r="G1892" s="12" t="s">
        <v>4742</v>
      </c>
      <c r="H1892" s="12" t="s">
        <v>490</v>
      </c>
      <c r="I1892" s="12" t="s">
        <v>375</v>
      </c>
      <c r="J1892" s="12" t="s">
        <v>4743</v>
      </c>
      <c r="K1892" s="12" t="s">
        <v>699</v>
      </c>
      <c r="L1892" s="12" t="s">
        <v>697</v>
      </c>
      <c r="M1892" s="12" t="s">
        <v>376</v>
      </c>
      <c r="N1892" s="13">
        <v>7.233333</v>
      </c>
      <c r="O1892" s="13">
        <v>4</v>
      </c>
      <c r="P1892" s="13">
        <v>4</v>
      </c>
      <c r="Q1892" s="13">
        <v>4</v>
      </c>
      <c r="R1892" s="13">
        <v>4</v>
      </c>
      <c r="S1892" s="13">
        <v>4</v>
      </c>
      <c r="T1892" s="13">
        <v>7.96</v>
      </c>
      <c r="U1892" s="13">
        <v>10</v>
      </c>
      <c r="V1892" s="13">
        <v>10</v>
      </c>
      <c r="W1892" s="13">
        <v>10</v>
      </c>
      <c r="X1892" s="13">
        <v>10</v>
      </c>
      <c r="Y1892" s="30">
        <v>10</v>
      </c>
      <c r="Z1892" s="14">
        <v>85.193332999999996</v>
      </c>
      <c r="AA1892" s="13">
        <v>10</v>
      </c>
      <c r="AB1892" s="13">
        <v>10</v>
      </c>
      <c r="AC1892" s="42">
        <f t="shared" si="117"/>
        <v>20</v>
      </c>
      <c r="AD1892" s="42">
        <f t="shared" si="118"/>
        <v>2.766667</v>
      </c>
      <c r="AE1892" s="42">
        <f t="shared" si="119"/>
        <v>6</v>
      </c>
      <c r="AF1892" s="42">
        <f t="shared" si="120"/>
        <v>8.766667</v>
      </c>
    </row>
    <row r="1893" spans="1:32" hidden="1" x14ac:dyDescent="0.15">
      <c r="A1893" s="12" t="s">
        <v>4744</v>
      </c>
      <c r="B1893" s="12">
        <v>62</v>
      </c>
      <c r="C1893" s="12" t="s">
        <v>418</v>
      </c>
      <c r="D1893" s="12" t="s">
        <v>419</v>
      </c>
      <c r="E1893" s="12" t="s">
        <v>419</v>
      </c>
      <c r="F1893" s="12" t="s">
        <v>352</v>
      </c>
      <c r="G1893" s="12" t="s">
        <v>4745</v>
      </c>
      <c r="H1893" s="12" t="s">
        <v>490</v>
      </c>
      <c r="I1893" s="12" t="s">
        <v>375</v>
      </c>
      <c r="J1893" s="12" t="s">
        <v>103</v>
      </c>
      <c r="K1893" s="12" t="s">
        <v>103</v>
      </c>
      <c r="L1893" s="12" t="s">
        <v>1463</v>
      </c>
      <c r="M1893" s="12" t="s">
        <v>376</v>
      </c>
      <c r="N1893" s="13">
        <v>8</v>
      </c>
      <c r="O1893" s="13">
        <v>0</v>
      </c>
      <c r="P1893" s="13">
        <v>0</v>
      </c>
      <c r="Q1893" s="13">
        <v>0</v>
      </c>
      <c r="R1893" s="13">
        <v>0</v>
      </c>
      <c r="S1893" s="13">
        <v>0</v>
      </c>
      <c r="T1893" s="13">
        <v>0</v>
      </c>
      <c r="U1893" s="13">
        <v>0</v>
      </c>
      <c r="V1893" s="13">
        <v>0</v>
      </c>
      <c r="W1893" s="13">
        <v>0</v>
      </c>
      <c r="X1893" s="13">
        <v>0</v>
      </c>
      <c r="Y1893" s="30">
        <v>0</v>
      </c>
      <c r="Z1893" s="14">
        <v>8</v>
      </c>
      <c r="AA1893" s="13">
        <v>0</v>
      </c>
      <c r="AB1893" s="13">
        <v>0</v>
      </c>
      <c r="AC1893" s="42">
        <f t="shared" si="117"/>
        <v>0</v>
      </c>
      <c r="AD1893" s="42">
        <f t="shared" si="118"/>
        <v>-8</v>
      </c>
      <c r="AE1893" s="42">
        <f t="shared" si="119"/>
        <v>0</v>
      </c>
      <c r="AF1893" s="42">
        <f t="shared" si="120"/>
        <v>-8</v>
      </c>
    </row>
    <row r="1894" spans="1:32" hidden="1" x14ac:dyDescent="0.15">
      <c r="A1894" s="12" t="s">
        <v>4746</v>
      </c>
      <c r="B1894" s="12">
        <v>62</v>
      </c>
      <c r="C1894" s="12" t="s">
        <v>418</v>
      </c>
      <c r="D1894" s="12" t="s">
        <v>419</v>
      </c>
      <c r="E1894" s="12" t="s">
        <v>419</v>
      </c>
      <c r="F1894" s="12" t="s">
        <v>352</v>
      </c>
      <c r="G1894" s="12" t="s">
        <v>420</v>
      </c>
      <c r="H1894" s="12" t="s">
        <v>374</v>
      </c>
      <c r="I1894" s="12" t="s">
        <v>375</v>
      </c>
      <c r="J1894" s="12" t="s">
        <v>4747</v>
      </c>
      <c r="K1894" s="12" t="s">
        <v>423</v>
      </c>
      <c r="L1894" s="12" t="s">
        <v>421</v>
      </c>
      <c r="M1894" s="12" t="s">
        <v>376</v>
      </c>
      <c r="N1894" s="13">
        <v>0.29369899999999999</v>
      </c>
      <c r="O1894" s="13">
        <v>0.300099</v>
      </c>
      <c r="P1894" s="13">
        <v>0.300099</v>
      </c>
      <c r="Q1894" s="13">
        <v>0.300099</v>
      </c>
      <c r="R1894" s="13">
        <v>0.300099</v>
      </c>
      <c r="S1894" s="13">
        <v>0.300099</v>
      </c>
      <c r="T1894" s="13">
        <v>0.300099</v>
      </c>
      <c r="U1894" s="13">
        <v>0.300099</v>
      </c>
      <c r="V1894" s="13">
        <v>0.300099</v>
      </c>
      <c r="W1894" s="13">
        <v>0.300099</v>
      </c>
      <c r="X1894" s="13">
        <v>0.300099</v>
      </c>
      <c r="Y1894" s="30">
        <v>0.30030000000000001</v>
      </c>
      <c r="Z1894" s="14">
        <v>3.594989</v>
      </c>
      <c r="AA1894" s="13">
        <v>0.29997400000000002</v>
      </c>
      <c r="AB1894" s="13">
        <v>0.29997400000000002</v>
      </c>
      <c r="AC1894" s="42">
        <f t="shared" si="117"/>
        <v>0.59994800000000004</v>
      </c>
      <c r="AD1894" s="42">
        <f t="shared" si="118"/>
        <v>6.2750000000000306E-3</v>
      </c>
      <c r="AE1894" s="42">
        <f t="shared" si="119"/>
        <v>-1.2499999999998623E-4</v>
      </c>
      <c r="AF1894" s="42">
        <f t="shared" si="120"/>
        <v>6.1500000000000443E-3</v>
      </c>
    </row>
    <row r="1895" spans="1:32" hidden="1" x14ac:dyDescent="0.15">
      <c r="A1895" s="12" t="s">
        <v>4748</v>
      </c>
      <c r="B1895" s="12">
        <v>62</v>
      </c>
      <c r="C1895" s="12" t="s">
        <v>418</v>
      </c>
      <c r="D1895" s="12" t="s">
        <v>419</v>
      </c>
      <c r="E1895" s="12" t="s">
        <v>419</v>
      </c>
      <c r="F1895" s="12" t="s">
        <v>352</v>
      </c>
      <c r="G1895" s="12" t="s">
        <v>2677</v>
      </c>
      <c r="H1895" s="12" t="s">
        <v>366</v>
      </c>
      <c r="I1895" s="12" t="s">
        <v>367</v>
      </c>
      <c r="J1895" s="12" t="s">
        <v>238</v>
      </c>
      <c r="K1895" s="12" t="s">
        <v>238</v>
      </c>
      <c r="L1895" s="12" t="s">
        <v>919</v>
      </c>
      <c r="M1895" s="12" t="s">
        <v>376</v>
      </c>
      <c r="N1895" s="13">
        <v>1.85</v>
      </c>
      <c r="O1895" s="13">
        <v>1.5</v>
      </c>
      <c r="P1895" s="13">
        <v>1.5</v>
      </c>
      <c r="Q1895" s="13">
        <v>1.5</v>
      </c>
      <c r="R1895" s="13">
        <v>1.5</v>
      </c>
      <c r="S1895" s="13">
        <v>1.5</v>
      </c>
      <c r="T1895" s="13">
        <v>1.5</v>
      </c>
      <c r="U1895" s="13">
        <v>1.5</v>
      </c>
      <c r="V1895" s="13">
        <v>1.5</v>
      </c>
      <c r="W1895" s="13">
        <v>1.5</v>
      </c>
      <c r="X1895" s="13">
        <v>1.5</v>
      </c>
      <c r="Y1895" s="30">
        <v>1.5</v>
      </c>
      <c r="Z1895" s="14">
        <v>18.350000000000001</v>
      </c>
      <c r="AA1895" s="13">
        <v>1.5</v>
      </c>
      <c r="AB1895" s="13">
        <v>1.5</v>
      </c>
      <c r="AC1895" s="42">
        <f t="shared" si="117"/>
        <v>3</v>
      </c>
      <c r="AD1895" s="42">
        <f t="shared" si="118"/>
        <v>-0.35000000000000009</v>
      </c>
      <c r="AE1895" s="42">
        <f t="shared" si="119"/>
        <v>0</v>
      </c>
      <c r="AF1895" s="42">
        <f t="shared" si="120"/>
        <v>-0.35000000000000009</v>
      </c>
    </row>
    <row r="1896" spans="1:32" hidden="1" x14ac:dyDescent="0.15">
      <c r="A1896" s="12" t="s">
        <v>4749</v>
      </c>
      <c r="B1896" s="12">
        <v>62</v>
      </c>
      <c r="C1896" s="12" t="s">
        <v>418</v>
      </c>
      <c r="D1896" s="12" t="s">
        <v>419</v>
      </c>
      <c r="E1896" s="12" t="s">
        <v>419</v>
      </c>
      <c r="F1896" s="12" t="s">
        <v>352</v>
      </c>
      <c r="G1896" s="12" t="s">
        <v>4750</v>
      </c>
      <c r="H1896" s="12" t="s">
        <v>366</v>
      </c>
      <c r="I1896" s="12" t="s">
        <v>367</v>
      </c>
      <c r="J1896" s="12" t="s">
        <v>4751</v>
      </c>
      <c r="K1896" s="12" t="s">
        <v>4751</v>
      </c>
      <c r="L1896" s="12" t="s">
        <v>409</v>
      </c>
      <c r="M1896" s="12" t="s">
        <v>358</v>
      </c>
      <c r="N1896" s="13">
        <v>0.72</v>
      </c>
      <c r="O1896" s="13">
        <v>0.72</v>
      </c>
      <c r="P1896" s="13">
        <v>0.72</v>
      </c>
      <c r="Q1896" s="13">
        <v>0.72</v>
      </c>
      <c r="R1896" s="13">
        <v>0.72</v>
      </c>
      <c r="S1896" s="13">
        <v>0.72</v>
      </c>
      <c r="T1896" s="13">
        <v>0.72</v>
      </c>
      <c r="U1896" s="13">
        <v>0.72</v>
      </c>
      <c r="V1896" s="13">
        <v>0.72</v>
      </c>
      <c r="W1896" s="13">
        <v>0.72</v>
      </c>
      <c r="X1896" s="13">
        <v>0.72</v>
      </c>
      <c r="Y1896" s="30">
        <v>0.72</v>
      </c>
      <c r="Z1896" s="14">
        <v>8.64</v>
      </c>
      <c r="AA1896" s="13">
        <v>0.72</v>
      </c>
      <c r="AB1896" s="13">
        <v>0.72</v>
      </c>
      <c r="AC1896" s="42">
        <f t="shared" si="117"/>
        <v>1.44</v>
      </c>
      <c r="AD1896" s="42">
        <f t="shared" si="118"/>
        <v>0</v>
      </c>
      <c r="AE1896" s="42">
        <f t="shared" si="119"/>
        <v>0</v>
      </c>
      <c r="AF1896" s="42">
        <f t="shared" si="120"/>
        <v>0</v>
      </c>
    </row>
    <row r="1897" spans="1:32" hidden="1" x14ac:dyDescent="0.15">
      <c r="A1897" s="12" t="s">
        <v>4752</v>
      </c>
      <c r="B1897" s="12">
        <v>62</v>
      </c>
      <c r="C1897" s="12" t="s">
        <v>418</v>
      </c>
      <c r="D1897" s="12" t="s">
        <v>419</v>
      </c>
      <c r="E1897" s="12" t="s">
        <v>419</v>
      </c>
      <c r="F1897" s="12" t="s">
        <v>352</v>
      </c>
      <c r="G1897" s="12" t="s">
        <v>4753</v>
      </c>
      <c r="H1897" s="12" t="s">
        <v>355</v>
      </c>
      <c r="I1897" s="12" t="s">
        <v>355</v>
      </c>
      <c r="J1897" s="12" t="s">
        <v>256</v>
      </c>
      <c r="K1897" s="12" t="s">
        <v>256</v>
      </c>
      <c r="L1897" s="12" t="s">
        <v>354</v>
      </c>
      <c r="M1897" s="12" t="s">
        <v>376</v>
      </c>
      <c r="N1897" s="13">
        <v>0.46470299999999998</v>
      </c>
      <c r="O1897" s="13">
        <v>0.48103800000000002</v>
      </c>
      <c r="P1897" s="13">
        <v>0.48103800000000002</v>
      </c>
      <c r="Q1897" s="13">
        <v>0.48103800000000002</v>
      </c>
      <c r="R1897" s="13">
        <v>0.48103800000000002</v>
      </c>
      <c r="S1897" s="13">
        <v>0.48103800000000002</v>
      </c>
      <c r="T1897" s="13">
        <v>0.48103800000000002</v>
      </c>
      <c r="U1897" s="13">
        <v>0.48103800000000002</v>
      </c>
      <c r="V1897" s="13">
        <v>0.48103800000000002</v>
      </c>
      <c r="W1897" s="13">
        <v>0.48103800000000002</v>
      </c>
      <c r="X1897" s="13">
        <v>0.48103800000000002</v>
      </c>
      <c r="Y1897" s="30">
        <v>0.48103800000000002</v>
      </c>
      <c r="Z1897" s="14">
        <v>5.7561210000000003</v>
      </c>
      <c r="AA1897" s="13">
        <v>0.48103800000000002</v>
      </c>
      <c r="AB1897" s="13">
        <v>0.48103800000000002</v>
      </c>
      <c r="AC1897" s="42">
        <f t="shared" si="117"/>
        <v>0.96207600000000004</v>
      </c>
      <c r="AD1897" s="42">
        <f t="shared" si="118"/>
        <v>1.6335000000000044E-2</v>
      </c>
      <c r="AE1897" s="42">
        <f t="shared" si="119"/>
        <v>0</v>
      </c>
      <c r="AF1897" s="42">
        <f t="shared" si="120"/>
        <v>1.6335000000000044E-2</v>
      </c>
    </row>
    <row r="1898" spans="1:32" hidden="1" x14ac:dyDescent="0.15">
      <c r="A1898" s="12" t="s">
        <v>4754</v>
      </c>
      <c r="B1898" s="12">
        <v>62</v>
      </c>
      <c r="C1898" s="12" t="s">
        <v>418</v>
      </c>
      <c r="D1898" s="12" t="s">
        <v>419</v>
      </c>
      <c r="E1898" s="12" t="s">
        <v>419</v>
      </c>
      <c r="F1898" s="12" t="s">
        <v>352</v>
      </c>
      <c r="G1898" s="12" t="s">
        <v>4755</v>
      </c>
      <c r="H1898" s="12" t="s">
        <v>404</v>
      </c>
      <c r="I1898" s="12" t="s">
        <v>404</v>
      </c>
      <c r="J1898" s="12" t="s">
        <v>3358</v>
      </c>
      <c r="K1898" s="12" t="s">
        <v>137</v>
      </c>
      <c r="L1898" s="12" t="s">
        <v>789</v>
      </c>
      <c r="M1898" s="12" t="s">
        <v>376</v>
      </c>
      <c r="N1898" s="13">
        <v>1.58</v>
      </c>
      <c r="O1898" s="13">
        <v>1.58</v>
      </c>
      <c r="P1898" s="13">
        <v>1.58</v>
      </c>
      <c r="Q1898" s="13">
        <v>1.58</v>
      </c>
      <c r="R1898" s="13">
        <v>1.58</v>
      </c>
      <c r="S1898" s="13">
        <v>1.58</v>
      </c>
      <c r="T1898" s="13">
        <v>1.58</v>
      </c>
      <c r="U1898" s="13">
        <v>1.58</v>
      </c>
      <c r="V1898" s="13">
        <v>1.58</v>
      </c>
      <c r="W1898" s="13">
        <v>1.58</v>
      </c>
      <c r="X1898" s="13">
        <v>1.58</v>
      </c>
      <c r="Y1898" s="30">
        <v>1.58</v>
      </c>
      <c r="Z1898" s="14">
        <v>18.96</v>
      </c>
      <c r="AA1898" s="13">
        <v>1.58</v>
      </c>
      <c r="AB1898" s="13">
        <v>1.58</v>
      </c>
      <c r="AC1898" s="42">
        <f t="shared" si="117"/>
        <v>3.16</v>
      </c>
      <c r="AD1898" s="42">
        <f t="shared" si="118"/>
        <v>0</v>
      </c>
      <c r="AE1898" s="42">
        <f t="shared" si="119"/>
        <v>0</v>
      </c>
      <c r="AF1898" s="42">
        <f t="shared" si="120"/>
        <v>0</v>
      </c>
    </row>
    <row r="1899" spans="1:32" hidden="1" x14ac:dyDescent="0.15">
      <c r="A1899" s="12" t="s">
        <v>4756</v>
      </c>
      <c r="B1899" s="12">
        <v>73</v>
      </c>
      <c r="C1899" s="12" t="s">
        <v>492</v>
      </c>
      <c r="D1899" s="12" t="s">
        <v>6</v>
      </c>
      <c r="E1899" s="12" t="s">
        <v>6</v>
      </c>
      <c r="F1899" s="12" t="s">
        <v>352</v>
      </c>
      <c r="G1899" s="12" t="s">
        <v>4757</v>
      </c>
      <c r="H1899" s="12" t="s">
        <v>404</v>
      </c>
      <c r="I1899" s="12" t="s">
        <v>404</v>
      </c>
      <c r="J1899" s="12" t="s">
        <v>137</v>
      </c>
      <c r="K1899" s="12" t="s">
        <v>137</v>
      </c>
      <c r="L1899" s="12" t="s">
        <v>789</v>
      </c>
      <c r="M1899" s="12" t="s">
        <v>376</v>
      </c>
      <c r="N1899" s="13">
        <v>19</v>
      </c>
      <c r="O1899" s="13">
        <v>19</v>
      </c>
      <c r="P1899" s="13">
        <v>19</v>
      </c>
      <c r="Q1899" s="13">
        <v>19</v>
      </c>
      <c r="R1899" s="13">
        <v>19</v>
      </c>
      <c r="S1899" s="13">
        <v>19</v>
      </c>
      <c r="T1899" s="13">
        <v>19</v>
      </c>
      <c r="U1899" s="13">
        <v>19</v>
      </c>
      <c r="V1899" s="13">
        <v>19</v>
      </c>
      <c r="W1899" s="13">
        <v>19</v>
      </c>
      <c r="X1899" s="13">
        <v>19</v>
      </c>
      <c r="Y1899" s="30">
        <v>19</v>
      </c>
      <c r="Z1899" s="14">
        <v>228</v>
      </c>
      <c r="AA1899" s="13">
        <v>19</v>
      </c>
      <c r="AB1899" s="13">
        <v>19</v>
      </c>
      <c r="AC1899" s="42">
        <f t="shared" si="117"/>
        <v>38</v>
      </c>
      <c r="AD1899" s="42">
        <f t="shared" si="118"/>
        <v>0</v>
      </c>
      <c r="AE1899" s="42">
        <f t="shared" si="119"/>
        <v>0</v>
      </c>
      <c r="AF1899" s="42">
        <f t="shared" si="120"/>
        <v>0</v>
      </c>
    </row>
    <row r="1900" spans="1:32" hidden="1" x14ac:dyDescent="0.15">
      <c r="A1900" s="12" t="s">
        <v>4758</v>
      </c>
      <c r="B1900" s="12">
        <v>73</v>
      </c>
      <c r="C1900" s="12" t="s">
        <v>492</v>
      </c>
      <c r="D1900" s="12" t="s">
        <v>6</v>
      </c>
      <c r="E1900" s="12" t="s">
        <v>6</v>
      </c>
      <c r="F1900" s="12" t="s">
        <v>352</v>
      </c>
      <c r="G1900" s="12" t="s">
        <v>4759</v>
      </c>
      <c r="H1900" s="12" t="s">
        <v>355</v>
      </c>
      <c r="I1900" s="12" t="s">
        <v>355</v>
      </c>
      <c r="J1900" s="12" t="s">
        <v>357</v>
      </c>
      <c r="K1900" s="12" t="s">
        <v>357</v>
      </c>
      <c r="L1900" s="12" t="s">
        <v>354</v>
      </c>
      <c r="M1900" s="12" t="s">
        <v>358</v>
      </c>
      <c r="N1900" s="13">
        <v>9.6298250000000003</v>
      </c>
      <c r="O1900" s="13">
        <v>10.002215</v>
      </c>
      <c r="P1900" s="13">
        <v>10.002215</v>
      </c>
      <c r="Q1900" s="13">
        <v>10.002215</v>
      </c>
      <c r="R1900" s="13">
        <v>10.002215</v>
      </c>
      <c r="S1900" s="13">
        <v>10.002215</v>
      </c>
      <c r="T1900" s="13">
        <v>10.002215</v>
      </c>
      <c r="U1900" s="13">
        <v>10.002215</v>
      </c>
      <c r="V1900" s="13">
        <v>10.002215</v>
      </c>
      <c r="W1900" s="13">
        <v>7.4016349999999997</v>
      </c>
      <c r="X1900" s="13">
        <v>12.580645000000001</v>
      </c>
      <c r="Y1900" s="30">
        <v>10.011124000000001</v>
      </c>
      <c r="Z1900" s="14">
        <v>119.64094900000001</v>
      </c>
      <c r="AA1900" s="13">
        <v>7.4082309999999998</v>
      </c>
      <c r="AB1900" s="13">
        <v>0</v>
      </c>
      <c r="AC1900" s="42">
        <f t="shared" si="117"/>
        <v>7.4082309999999998</v>
      </c>
      <c r="AD1900" s="42">
        <f t="shared" si="118"/>
        <v>-2.2215940000000005</v>
      </c>
      <c r="AE1900" s="42">
        <f t="shared" si="119"/>
        <v>-10.002215</v>
      </c>
      <c r="AF1900" s="42">
        <f t="shared" si="120"/>
        <v>-12.223808999999999</v>
      </c>
    </row>
    <row r="1901" spans="1:32" hidden="1" x14ac:dyDescent="0.15">
      <c r="A1901" s="12" t="s">
        <v>4760</v>
      </c>
      <c r="B1901" s="12">
        <v>73</v>
      </c>
      <c r="C1901" s="12" t="s">
        <v>492</v>
      </c>
      <c r="D1901" s="12" t="s">
        <v>6</v>
      </c>
      <c r="E1901" s="12" t="s">
        <v>6</v>
      </c>
      <c r="F1901" s="12" t="s">
        <v>352</v>
      </c>
      <c r="G1901" s="12" t="s">
        <v>4761</v>
      </c>
      <c r="H1901" s="12" t="s">
        <v>404</v>
      </c>
      <c r="I1901" s="12" t="s">
        <v>404</v>
      </c>
      <c r="J1901" s="12" t="s">
        <v>872</v>
      </c>
      <c r="K1901" s="12" t="s">
        <v>872</v>
      </c>
      <c r="L1901" s="12" t="s">
        <v>871</v>
      </c>
      <c r="M1901" s="12" t="s">
        <v>376</v>
      </c>
      <c r="N1901" s="13">
        <v>100</v>
      </c>
      <c r="O1901" s="13">
        <v>100</v>
      </c>
      <c r="P1901" s="13">
        <v>100</v>
      </c>
      <c r="Q1901" s="13">
        <v>100</v>
      </c>
      <c r="R1901" s="13">
        <v>100</v>
      </c>
      <c r="S1901" s="13">
        <v>100</v>
      </c>
      <c r="T1901" s="13">
        <v>100</v>
      </c>
      <c r="U1901" s="13">
        <v>100</v>
      </c>
      <c r="V1901" s="13">
        <v>100</v>
      </c>
      <c r="W1901" s="13">
        <v>100</v>
      </c>
      <c r="X1901" s="13">
        <v>100</v>
      </c>
      <c r="Y1901" s="30">
        <v>100</v>
      </c>
      <c r="Z1901" s="14">
        <v>1200</v>
      </c>
      <c r="AA1901" s="13">
        <v>100</v>
      </c>
      <c r="AB1901" s="13">
        <v>100</v>
      </c>
      <c r="AC1901" s="42">
        <f t="shared" si="117"/>
        <v>200</v>
      </c>
      <c r="AD1901" s="42">
        <f t="shared" si="118"/>
        <v>0</v>
      </c>
      <c r="AE1901" s="42">
        <f t="shared" si="119"/>
        <v>0</v>
      </c>
      <c r="AF1901" s="42">
        <f t="shared" si="120"/>
        <v>0</v>
      </c>
    </row>
    <row r="1902" spans="1:32" hidden="1" x14ac:dyDescent="0.15">
      <c r="A1902" s="12" t="s">
        <v>4762</v>
      </c>
      <c r="B1902" s="12">
        <v>73</v>
      </c>
      <c r="C1902" s="12" t="s">
        <v>492</v>
      </c>
      <c r="D1902" s="12" t="s">
        <v>6</v>
      </c>
      <c r="E1902" s="12" t="s">
        <v>6</v>
      </c>
      <c r="F1902" s="12" t="s">
        <v>352</v>
      </c>
      <c r="G1902" s="12" t="s">
        <v>4763</v>
      </c>
      <c r="H1902" s="12" t="s">
        <v>366</v>
      </c>
      <c r="I1902" s="12" t="s">
        <v>367</v>
      </c>
      <c r="J1902" s="12" t="s">
        <v>235</v>
      </c>
      <c r="K1902" s="12" t="s">
        <v>235</v>
      </c>
      <c r="L1902" s="12" t="s">
        <v>919</v>
      </c>
      <c r="M1902" s="12" t="s">
        <v>376</v>
      </c>
      <c r="N1902" s="13">
        <v>10</v>
      </c>
      <c r="O1902" s="13">
        <v>10</v>
      </c>
      <c r="P1902" s="13">
        <v>10</v>
      </c>
      <c r="Q1902" s="13">
        <v>10</v>
      </c>
      <c r="R1902" s="13">
        <v>0</v>
      </c>
      <c r="S1902" s="13">
        <v>0</v>
      </c>
      <c r="T1902" s="13">
        <v>0</v>
      </c>
      <c r="U1902" s="13">
        <v>0</v>
      </c>
      <c r="V1902" s="13">
        <v>0</v>
      </c>
      <c r="W1902" s="13">
        <v>0</v>
      </c>
      <c r="X1902" s="13">
        <v>0</v>
      </c>
      <c r="Y1902" s="30">
        <v>0</v>
      </c>
      <c r="Z1902" s="14">
        <v>40</v>
      </c>
      <c r="AA1902" s="13">
        <v>0</v>
      </c>
      <c r="AB1902" s="13">
        <v>0</v>
      </c>
      <c r="AC1902" s="42">
        <f t="shared" si="117"/>
        <v>0</v>
      </c>
      <c r="AD1902" s="42">
        <f t="shared" si="118"/>
        <v>-10</v>
      </c>
      <c r="AE1902" s="42">
        <f t="shared" si="119"/>
        <v>-10</v>
      </c>
      <c r="AF1902" s="42">
        <f t="shared" si="120"/>
        <v>-20</v>
      </c>
    </row>
    <row r="1903" spans="1:32" hidden="1" x14ac:dyDescent="0.15">
      <c r="A1903" s="12" t="s">
        <v>4764</v>
      </c>
      <c r="B1903" s="12">
        <v>73</v>
      </c>
      <c r="C1903" s="12" t="s">
        <v>492</v>
      </c>
      <c r="D1903" s="12" t="s">
        <v>6</v>
      </c>
      <c r="E1903" s="12" t="s">
        <v>6</v>
      </c>
      <c r="F1903" s="12" t="s">
        <v>352</v>
      </c>
      <c r="G1903" s="12" t="s">
        <v>4765</v>
      </c>
      <c r="H1903" s="12" t="s">
        <v>366</v>
      </c>
      <c r="I1903" s="12" t="s">
        <v>367</v>
      </c>
      <c r="J1903" s="12" t="s">
        <v>235</v>
      </c>
      <c r="K1903" s="12" t="s">
        <v>235</v>
      </c>
      <c r="L1903" s="12" t="s">
        <v>919</v>
      </c>
      <c r="M1903" s="12" t="s">
        <v>376</v>
      </c>
      <c r="N1903" s="13">
        <v>20</v>
      </c>
      <c r="O1903" s="13">
        <v>20</v>
      </c>
      <c r="P1903" s="13">
        <v>20</v>
      </c>
      <c r="Q1903" s="13">
        <v>20</v>
      </c>
      <c r="R1903" s="13">
        <v>0</v>
      </c>
      <c r="S1903" s="13">
        <v>0</v>
      </c>
      <c r="T1903" s="13">
        <v>0</v>
      </c>
      <c r="U1903" s="13">
        <v>0</v>
      </c>
      <c r="V1903" s="13">
        <v>0</v>
      </c>
      <c r="W1903" s="13">
        <v>0</v>
      </c>
      <c r="X1903" s="13">
        <v>0</v>
      </c>
      <c r="Y1903" s="30">
        <v>0</v>
      </c>
      <c r="Z1903" s="14">
        <v>80</v>
      </c>
      <c r="AA1903" s="13">
        <v>0</v>
      </c>
      <c r="AB1903" s="13">
        <v>0</v>
      </c>
      <c r="AC1903" s="42">
        <f t="shared" si="117"/>
        <v>0</v>
      </c>
      <c r="AD1903" s="42">
        <f t="shared" si="118"/>
        <v>-20</v>
      </c>
      <c r="AE1903" s="42">
        <f t="shared" si="119"/>
        <v>-20</v>
      </c>
      <c r="AF1903" s="42">
        <f t="shared" si="120"/>
        <v>-40</v>
      </c>
    </row>
    <row r="1904" spans="1:32" hidden="1" x14ac:dyDescent="0.15">
      <c r="A1904" s="12" t="s">
        <v>4766</v>
      </c>
      <c r="B1904" s="12">
        <v>75</v>
      </c>
      <c r="C1904" s="12" t="s">
        <v>447</v>
      </c>
      <c r="D1904" s="12" t="s">
        <v>10</v>
      </c>
      <c r="E1904" s="12" t="s">
        <v>10</v>
      </c>
      <c r="F1904" s="12" t="s">
        <v>371</v>
      </c>
      <c r="G1904" s="12" t="s">
        <v>4767</v>
      </c>
      <c r="H1904" s="12" t="s">
        <v>374</v>
      </c>
      <c r="I1904" s="12" t="s">
        <v>375</v>
      </c>
      <c r="J1904" s="12" t="s">
        <v>206</v>
      </c>
      <c r="K1904" s="12" t="s">
        <v>1365</v>
      </c>
      <c r="L1904" s="12" t="s">
        <v>481</v>
      </c>
      <c r="M1904" s="12" t="s">
        <v>376</v>
      </c>
      <c r="N1904" s="13">
        <v>1.5</v>
      </c>
      <c r="O1904" s="13">
        <v>1.5</v>
      </c>
      <c r="P1904" s="13">
        <v>1.5</v>
      </c>
      <c r="Q1904" s="13">
        <v>1.5</v>
      </c>
      <c r="R1904" s="13">
        <v>1.5</v>
      </c>
      <c r="S1904" s="13">
        <v>1.5</v>
      </c>
      <c r="T1904" s="13">
        <v>1.5</v>
      </c>
      <c r="U1904" s="13">
        <v>1.5</v>
      </c>
      <c r="V1904" s="13">
        <v>1.5</v>
      </c>
      <c r="W1904" s="13">
        <v>1.5</v>
      </c>
      <c r="X1904" s="13">
        <v>1.5</v>
      </c>
      <c r="Y1904" s="30">
        <v>1.5</v>
      </c>
      <c r="Z1904" s="14">
        <v>18</v>
      </c>
      <c r="AA1904" s="13">
        <v>1.5</v>
      </c>
      <c r="AB1904" s="13">
        <v>1.5</v>
      </c>
      <c r="AC1904" s="42">
        <f t="shared" si="117"/>
        <v>3</v>
      </c>
      <c r="AD1904" s="42">
        <f t="shared" si="118"/>
        <v>0</v>
      </c>
      <c r="AE1904" s="42">
        <f t="shared" si="119"/>
        <v>0</v>
      </c>
      <c r="AF1904" s="42">
        <f t="shared" si="120"/>
        <v>0</v>
      </c>
    </row>
    <row r="1905" spans="1:32" hidden="1" x14ac:dyDescent="0.15">
      <c r="A1905" s="12" t="s">
        <v>4768</v>
      </c>
      <c r="B1905" s="12">
        <v>75</v>
      </c>
      <c r="C1905" s="12" t="s">
        <v>447</v>
      </c>
      <c r="D1905" s="12" t="s">
        <v>10</v>
      </c>
      <c r="E1905" s="12" t="s">
        <v>10</v>
      </c>
      <c r="F1905" s="12" t="s">
        <v>371</v>
      </c>
      <c r="G1905" s="12" t="s">
        <v>4769</v>
      </c>
      <c r="H1905" s="12" t="s">
        <v>374</v>
      </c>
      <c r="I1905" s="12" t="s">
        <v>375</v>
      </c>
      <c r="J1905" s="12" t="s">
        <v>206</v>
      </c>
      <c r="K1905" s="12" t="s">
        <v>1365</v>
      </c>
      <c r="L1905" s="12" t="s">
        <v>481</v>
      </c>
      <c r="M1905" s="12" t="s">
        <v>376</v>
      </c>
      <c r="N1905" s="13">
        <v>1.5</v>
      </c>
      <c r="O1905" s="13">
        <v>1.5</v>
      </c>
      <c r="P1905" s="13">
        <v>1.5</v>
      </c>
      <c r="Q1905" s="13">
        <v>1.5</v>
      </c>
      <c r="R1905" s="13">
        <v>1.5</v>
      </c>
      <c r="S1905" s="13">
        <v>1.5</v>
      </c>
      <c r="T1905" s="13">
        <v>1.5</v>
      </c>
      <c r="U1905" s="13">
        <v>1.5</v>
      </c>
      <c r="V1905" s="13">
        <v>1.5</v>
      </c>
      <c r="W1905" s="13">
        <v>1.5</v>
      </c>
      <c r="X1905" s="13">
        <v>1.5</v>
      </c>
      <c r="Y1905" s="30">
        <v>1.5</v>
      </c>
      <c r="Z1905" s="14">
        <v>18</v>
      </c>
      <c r="AA1905" s="13">
        <v>1.5</v>
      </c>
      <c r="AB1905" s="13">
        <v>1.5</v>
      </c>
      <c r="AC1905" s="42">
        <f t="shared" si="117"/>
        <v>3</v>
      </c>
      <c r="AD1905" s="42">
        <f t="shared" si="118"/>
        <v>0</v>
      </c>
      <c r="AE1905" s="42">
        <f t="shared" si="119"/>
        <v>0</v>
      </c>
      <c r="AF1905" s="42">
        <f t="shared" si="120"/>
        <v>0</v>
      </c>
    </row>
    <row r="1906" spans="1:32" hidden="1" x14ac:dyDescent="0.15">
      <c r="A1906" s="12" t="s">
        <v>4770</v>
      </c>
      <c r="B1906" s="12">
        <v>75</v>
      </c>
      <c r="C1906" s="12" t="s">
        <v>447</v>
      </c>
      <c r="D1906" s="12" t="s">
        <v>10</v>
      </c>
      <c r="E1906" s="12" t="s">
        <v>10</v>
      </c>
      <c r="F1906" s="12" t="s">
        <v>371</v>
      </c>
      <c r="G1906" s="12" t="s">
        <v>4771</v>
      </c>
      <c r="H1906" s="12" t="s">
        <v>374</v>
      </c>
      <c r="I1906" s="12" t="s">
        <v>375</v>
      </c>
      <c r="J1906" s="12" t="s">
        <v>4772</v>
      </c>
      <c r="K1906" s="12" t="s">
        <v>4772</v>
      </c>
      <c r="L1906" s="12" t="s">
        <v>389</v>
      </c>
      <c r="M1906" s="12" t="s">
        <v>358</v>
      </c>
      <c r="N1906" s="13">
        <v>0.5</v>
      </c>
      <c r="O1906" s="13">
        <v>0.5</v>
      </c>
      <c r="P1906" s="13">
        <v>0.5</v>
      </c>
      <c r="Q1906" s="13">
        <v>0.5</v>
      </c>
      <c r="R1906" s="13">
        <v>0.5</v>
      </c>
      <c r="S1906" s="13">
        <v>0.5</v>
      </c>
      <c r="T1906" s="13">
        <v>0.5</v>
      </c>
      <c r="U1906" s="13">
        <v>0.5</v>
      </c>
      <c r="V1906" s="13">
        <v>0.5</v>
      </c>
      <c r="W1906" s="13">
        <v>0.5</v>
      </c>
      <c r="X1906" s="13">
        <v>0.5</v>
      </c>
      <c r="Y1906" s="30">
        <v>0.5</v>
      </c>
      <c r="Z1906" s="14">
        <v>6</v>
      </c>
      <c r="AA1906" s="13">
        <v>0.5</v>
      </c>
      <c r="AB1906" s="13">
        <v>0.5</v>
      </c>
      <c r="AC1906" s="42">
        <f t="shared" si="117"/>
        <v>1</v>
      </c>
      <c r="AD1906" s="42">
        <f t="shared" si="118"/>
        <v>0</v>
      </c>
      <c r="AE1906" s="42">
        <f t="shared" si="119"/>
        <v>0</v>
      </c>
      <c r="AF1906" s="42">
        <f t="shared" si="120"/>
        <v>0</v>
      </c>
    </row>
    <row r="1907" spans="1:32" hidden="1" x14ac:dyDescent="0.15">
      <c r="A1907" s="12" t="s">
        <v>4773</v>
      </c>
      <c r="B1907" s="12">
        <v>77</v>
      </c>
      <c r="C1907" s="12" t="s">
        <v>710</v>
      </c>
      <c r="D1907" s="12" t="s">
        <v>31</v>
      </c>
      <c r="E1907" s="12" t="s">
        <v>31</v>
      </c>
      <c r="F1907" s="12" t="s">
        <v>371</v>
      </c>
      <c r="G1907" s="12" t="s">
        <v>4774</v>
      </c>
      <c r="H1907" s="12" t="s">
        <v>404</v>
      </c>
      <c r="I1907" s="12" t="s">
        <v>404</v>
      </c>
      <c r="J1907" s="12" t="s">
        <v>3671</v>
      </c>
      <c r="K1907" s="12" t="s">
        <v>123</v>
      </c>
      <c r="L1907" s="12" t="s">
        <v>1146</v>
      </c>
      <c r="M1907" s="12" t="s">
        <v>376</v>
      </c>
      <c r="N1907" s="13">
        <v>1.3902669999999999</v>
      </c>
      <c r="O1907" s="13">
        <v>1.3902669999999999</v>
      </c>
      <c r="P1907" s="13">
        <v>1.3902669999999999</v>
      </c>
      <c r="Q1907" s="13">
        <v>1.3902669999999999</v>
      </c>
      <c r="R1907" s="13">
        <v>1.3902669999999999</v>
      </c>
      <c r="S1907" s="13">
        <v>1.3902669999999999</v>
      </c>
      <c r="T1907" s="13">
        <v>1.3902669999999999</v>
      </c>
      <c r="U1907" s="13">
        <v>1.9860960000000001</v>
      </c>
      <c r="V1907" s="13">
        <v>1.9860960000000001</v>
      </c>
      <c r="W1907" s="13">
        <v>1.324057</v>
      </c>
      <c r="X1907" s="13">
        <v>1.9860960000000001</v>
      </c>
      <c r="Y1907" s="30">
        <v>1.9860960000000001</v>
      </c>
      <c r="Z1907" s="14">
        <v>19.000309999999999</v>
      </c>
      <c r="AA1907" s="13">
        <v>1.9860960000000001</v>
      </c>
      <c r="AB1907" s="13">
        <v>1.9860960000000001</v>
      </c>
      <c r="AC1907" s="42">
        <f t="shared" si="117"/>
        <v>3.9721920000000002</v>
      </c>
      <c r="AD1907" s="42">
        <f t="shared" si="118"/>
        <v>0.59582900000000016</v>
      </c>
      <c r="AE1907" s="42">
        <f t="shared" si="119"/>
        <v>0.59582900000000016</v>
      </c>
      <c r="AF1907" s="42">
        <f t="shared" si="120"/>
        <v>1.1916580000000003</v>
      </c>
    </row>
    <row r="1908" spans="1:32" hidden="1" x14ac:dyDescent="0.15">
      <c r="A1908" s="12" t="s">
        <v>4775</v>
      </c>
      <c r="B1908" s="12">
        <v>77</v>
      </c>
      <c r="C1908" s="12" t="s">
        <v>710</v>
      </c>
      <c r="D1908" s="12" t="s">
        <v>31</v>
      </c>
      <c r="E1908" s="12" t="s">
        <v>31</v>
      </c>
      <c r="F1908" s="12" t="s">
        <v>371</v>
      </c>
      <c r="G1908" s="12" t="s">
        <v>4774</v>
      </c>
      <c r="H1908" s="12" t="s">
        <v>404</v>
      </c>
      <c r="I1908" s="12" t="s">
        <v>404</v>
      </c>
      <c r="J1908" s="12" t="s">
        <v>4776</v>
      </c>
      <c r="K1908" s="12" t="s">
        <v>123</v>
      </c>
      <c r="L1908" s="12" t="s">
        <v>1146</v>
      </c>
      <c r="M1908" s="12" t="s">
        <v>376</v>
      </c>
      <c r="N1908" s="13">
        <v>1.9860960000000001</v>
      </c>
      <c r="O1908" s="13">
        <v>1.9860960000000001</v>
      </c>
      <c r="P1908" s="13">
        <v>1.9860960000000001</v>
      </c>
      <c r="Q1908" s="13">
        <v>1.9860960000000001</v>
      </c>
      <c r="R1908" s="13">
        <v>1.9860960000000001</v>
      </c>
      <c r="S1908" s="13">
        <v>1.9860960000000001</v>
      </c>
      <c r="T1908" s="13">
        <v>1.9860960000000001</v>
      </c>
      <c r="U1908" s="13">
        <v>0</v>
      </c>
      <c r="V1908" s="13">
        <v>0</v>
      </c>
      <c r="W1908" s="13">
        <v>0</v>
      </c>
      <c r="X1908" s="13">
        <v>0</v>
      </c>
      <c r="Y1908" s="30">
        <v>0</v>
      </c>
      <c r="Z1908" s="14">
        <v>13.902672000000001</v>
      </c>
      <c r="AA1908" s="13">
        <v>0</v>
      </c>
      <c r="AB1908" s="13">
        <v>0</v>
      </c>
      <c r="AC1908" s="42">
        <f t="shared" si="117"/>
        <v>0</v>
      </c>
      <c r="AD1908" s="42">
        <f t="shared" si="118"/>
        <v>-1.9860960000000001</v>
      </c>
      <c r="AE1908" s="42">
        <f t="shared" si="119"/>
        <v>-1.9860960000000001</v>
      </c>
      <c r="AF1908" s="42">
        <f t="shared" si="120"/>
        <v>-3.9721920000000002</v>
      </c>
    </row>
    <row r="1909" spans="1:32" hidden="1" x14ac:dyDescent="0.15">
      <c r="A1909" s="12" t="s">
        <v>4777</v>
      </c>
      <c r="B1909" s="12">
        <v>77</v>
      </c>
      <c r="C1909" s="12" t="s">
        <v>710</v>
      </c>
      <c r="D1909" s="12" t="s">
        <v>31</v>
      </c>
      <c r="E1909" s="12" t="s">
        <v>31</v>
      </c>
      <c r="F1909" s="12" t="s">
        <v>371</v>
      </c>
      <c r="G1909" s="12" t="s">
        <v>4774</v>
      </c>
      <c r="H1909" s="12" t="s">
        <v>404</v>
      </c>
      <c r="I1909" s="12" t="s">
        <v>404</v>
      </c>
      <c r="J1909" s="12" t="s">
        <v>4778</v>
      </c>
      <c r="K1909" s="12" t="s">
        <v>123</v>
      </c>
      <c r="L1909" s="12" t="s">
        <v>1146</v>
      </c>
      <c r="M1909" s="12" t="s">
        <v>376</v>
      </c>
      <c r="N1909" s="13">
        <v>0.59582900000000005</v>
      </c>
      <c r="O1909" s="13">
        <v>0.59582900000000005</v>
      </c>
      <c r="P1909" s="13">
        <v>0.59582900000000005</v>
      </c>
      <c r="Q1909" s="13">
        <v>0.59582900000000005</v>
      </c>
      <c r="R1909" s="13">
        <v>0.59582900000000005</v>
      </c>
      <c r="S1909" s="13">
        <v>0.59582900000000005</v>
      </c>
      <c r="T1909" s="13">
        <v>0.59582900000000005</v>
      </c>
      <c r="U1909" s="13">
        <v>0</v>
      </c>
      <c r="V1909" s="13">
        <v>0</v>
      </c>
      <c r="W1909" s="13">
        <v>0</v>
      </c>
      <c r="X1909" s="13">
        <v>0</v>
      </c>
      <c r="Y1909" s="30">
        <v>0</v>
      </c>
      <c r="Z1909" s="14">
        <v>4.1708030000000003</v>
      </c>
      <c r="AA1909" s="13">
        <v>0</v>
      </c>
      <c r="AB1909" s="13">
        <v>0</v>
      </c>
      <c r="AC1909" s="42">
        <f t="shared" si="117"/>
        <v>0</v>
      </c>
      <c r="AD1909" s="42">
        <f t="shared" si="118"/>
        <v>-0.59582900000000005</v>
      </c>
      <c r="AE1909" s="42">
        <f t="shared" si="119"/>
        <v>-0.59582900000000005</v>
      </c>
      <c r="AF1909" s="42">
        <f t="shared" si="120"/>
        <v>-1.1916580000000001</v>
      </c>
    </row>
    <row r="1910" spans="1:32" hidden="1" x14ac:dyDescent="0.15">
      <c r="A1910" s="12" t="s">
        <v>4779</v>
      </c>
      <c r="B1910" s="12">
        <v>78</v>
      </c>
      <c r="C1910" s="12" t="s">
        <v>4780</v>
      </c>
      <c r="D1910" s="12" t="s">
        <v>4499</v>
      </c>
      <c r="E1910" s="12" t="s">
        <v>4499</v>
      </c>
      <c r="F1910" s="12" t="s">
        <v>371</v>
      </c>
      <c r="G1910" s="12" t="s">
        <v>4781</v>
      </c>
      <c r="H1910" s="12" t="s">
        <v>490</v>
      </c>
      <c r="I1910" s="12" t="s">
        <v>375</v>
      </c>
      <c r="J1910" s="12" t="s">
        <v>1051</v>
      </c>
      <c r="K1910" s="12" t="s">
        <v>1051</v>
      </c>
      <c r="L1910" s="12" t="s">
        <v>594</v>
      </c>
      <c r="M1910" s="12" t="s">
        <v>376</v>
      </c>
      <c r="N1910" s="13">
        <v>29.42</v>
      </c>
      <c r="O1910" s="13">
        <v>0</v>
      </c>
      <c r="P1910" s="13">
        <v>2.82</v>
      </c>
      <c r="Q1910" s="13">
        <v>0</v>
      </c>
      <c r="R1910" s="13">
        <v>0</v>
      </c>
      <c r="S1910" s="13">
        <v>0</v>
      </c>
      <c r="T1910" s="13">
        <v>0</v>
      </c>
      <c r="U1910" s="13">
        <v>0</v>
      </c>
      <c r="V1910" s="13">
        <v>10</v>
      </c>
      <c r="W1910" s="13">
        <v>0</v>
      </c>
      <c r="X1910" s="13">
        <v>0</v>
      </c>
      <c r="Y1910" s="30">
        <v>0</v>
      </c>
      <c r="Z1910" s="14">
        <v>42.24</v>
      </c>
      <c r="AA1910" s="13">
        <v>0</v>
      </c>
      <c r="AB1910" s="13">
        <v>0</v>
      </c>
      <c r="AC1910" s="42">
        <f t="shared" si="117"/>
        <v>0</v>
      </c>
      <c r="AD1910" s="42">
        <f t="shared" si="118"/>
        <v>-29.42</v>
      </c>
      <c r="AE1910" s="42">
        <f t="shared" si="119"/>
        <v>0</v>
      </c>
      <c r="AF1910" s="42">
        <f t="shared" si="120"/>
        <v>-29.42</v>
      </c>
    </row>
    <row r="1911" spans="1:32" hidden="1" x14ac:dyDescent="0.15">
      <c r="A1911" s="12" t="s">
        <v>4782</v>
      </c>
      <c r="B1911" s="12">
        <v>78</v>
      </c>
      <c r="C1911" s="12" t="s">
        <v>4780</v>
      </c>
      <c r="D1911" s="12" t="s">
        <v>4499</v>
      </c>
      <c r="E1911" s="12" t="s">
        <v>4499</v>
      </c>
      <c r="F1911" s="12" t="s">
        <v>371</v>
      </c>
      <c r="G1911" s="12" t="s">
        <v>4783</v>
      </c>
      <c r="H1911" s="12" t="s">
        <v>374</v>
      </c>
      <c r="I1911" s="12" t="s">
        <v>375</v>
      </c>
      <c r="J1911" s="12" t="s">
        <v>4784</v>
      </c>
      <c r="K1911" s="12" t="s">
        <v>1864</v>
      </c>
      <c r="L1911" s="12" t="s">
        <v>1859</v>
      </c>
      <c r="M1911" s="12" t="s">
        <v>376</v>
      </c>
      <c r="N1911" s="13">
        <v>30</v>
      </c>
      <c r="O1911" s="13">
        <v>0</v>
      </c>
      <c r="P1911" s="13">
        <v>0</v>
      </c>
      <c r="Q1911" s="13">
        <v>0</v>
      </c>
      <c r="R1911" s="13">
        <v>60</v>
      </c>
      <c r="S1911" s="13">
        <v>0</v>
      </c>
      <c r="T1911" s="13">
        <v>0</v>
      </c>
      <c r="U1911" s="13">
        <v>0</v>
      </c>
      <c r="V1911" s="13">
        <v>0</v>
      </c>
      <c r="W1911" s="13">
        <v>0</v>
      </c>
      <c r="X1911" s="13">
        <v>0</v>
      </c>
      <c r="Y1911" s="30">
        <v>0</v>
      </c>
      <c r="Z1911" s="14">
        <v>90</v>
      </c>
      <c r="AA1911" s="13">
        <v>0</v>
      </c>
      <c r="AB1911" s="13">
        <v>0</v>
      </c>
      <c r="AC1911" s="42">
        <f t="shared" si="117"/>
        <v>0</v>
      </c>
      <c r="AD1911" s="42">
        <f t="shared" si="118"/>
        <v>-30</v>
      </c>
      <c r="AE1911" s="42">
        <f t="shared" si="119"/>
        <v>0</v>
      </c>
      <c r="AF1911" s="42">
        <f t="shared" si="120"/>
        <v>-30</v>
      </c>
    </row>
    <row r="1912" spans="1:32" hidden="1" x14ac:dyDescent="0.15">
      <c r="A1912" s="12" t="s">
        <v>4785</v>
      </c>
      <c r="B1912" s="12">
        <v>78</v>
      </c>
      <c r="C1912" s="12" t="s">
        <v>4780</v>
      </c>
      <c r="D1912" s="12" t="s">
        <v>4499</v>
      </c>
      <c r="E1912" s="12" t="s">
        <v>4499</v>
      </c>
      <c r="F1912" s="12" t="s">
        <v>371</v>
      </c>
      <c r="G1912" s="12" t="s">
        <v>4786</v>
      </c>
      <c r="H1912" s="12" t="s">
        <v>374</v>
      </c>
      <c r="I1912" s="12" t="s">
        <v>375</v>
      </c>
      <c r="J1912" s="12" t="s">
        <v>4787</v>
      </c>
      <c r="K1912" s="12" t="s">
        <v>4504</v>
      </c>
      <c r="L1912" s="12" t="s">
        <v>415</v>
      </c>
      <c r="M1912" s="12" t="s">
        <v>358</v>
      </c>
      <c r="N1912" s="13">
        <v>45.35</v>
      </c>
      <c r="O1912" s="13">
        <v>0</v>
      </c>
      <c r="P1912" s="13">
        <v>0</v>
      </c>
      <c r="Q1912" s="13">
        <v>0</v>
      </c>
      <c r="R1912" s="13">
        <v>0</v>
      </c>
      <c r="S1912" s="13">
        <v>0</v>
      </c>
      <c r="T1912" s="13">
        <v>0</v>
      </c>
      <c r="U1912" s="13">
        <v>0</v>
      </c>
      <c r="V1912" s="13">
        <v>0</v>
      </c>
      <c r="W1912" s="13">
        <v>0</v>
      </c>
      <c r="X1912" s="13">
        <v>0</v>
      </c>
      <c r="Y1912" s="30">
        <v>0</v>
      </c>
      <c r="Z1912" s="14">
        <v>45.35</v>
      </c>
      <c r="AA1912" s="13">
        <v>0</v>
      </c>
      <c r="AB1912" s="13">
        <v>0</v>
      </c>
      <c r="AC1912" s="42">
        <f t="shared" si="117"/>
        <v>0</v>
      </c>
      <c r="AD1912" s="42">
        <f t="shared" si="118"/>
        <v>-45.35</v>
      </c>
      <c r="AE1912" s="42">
        <f t="shared" si="119"/>
        <v>0</v>
      </c>
      <c r="AF1912" s="42">
        <f t="shared" si="120"/>
        <v>-45.35</v>
      </c>
    </row>
    <row r="1913" spans="1:32" hidden="1" x14ac:dyDescent="0.15">
      <c r="A1913" s="12" t="s">
        <v>4788</v>
      </c>
      <c r="B1913" s="12">
        <v>78</v>
      </c>
      <c r="C1913" s="12" t="s">
        <v>4780</v>
      </c>
      <c r="D1913" s="12" t="s">
        <v>4499</v>
      </c>
      <c r="E1913" s="12" t="s">
        <v>4499</v>
      </c>
      <c r="F1913" s="12" t="s">
        <v>371</v>
      </c>
      <c r="G1913" s="12" t="s">
        <v>4789</v>
      </c>
      <c r="H1913" s="12" t="s">
        <v>374</v>
      </c>
      <c r="I1913" s="12" t="s">
        <v>375</v>
      </c>
      <c r="J1913" s="12" t="s">
        <v>1908</v>
      </c>
      <c r="K1913" s="12" t="s">
        <v>217</v>
      </c>
      <c r="L1913" s="12" t="s">
        <v>1859</v>
      </c>
      <c r="M1913" s="12" t="s">
        <v>376</v>
      </c>
      <c r="N1913" s="13">
        <v>2.67</v>
      </c>
      <c r="O1913" s="13">
        <v>0</v>
      </c>
      <c r="P1913" s="13">
        <v>0</v>
      </c>
      <c r="Q1913" s="13">
        <v>0</v>
      </c>
      <c r="R1913" s="13">
        <v>0</v>
      </c>
      <c r="S1913" s="13">
        <v>0</v>
      </c>
      <c r="T1913" s="13">
        <v>0</v>
      </c>
      <c r="U1913" s="13">
        <v>0</v>
      </c>
      <c r="V1913" s="13">
        <v>0</v>
      </c>
      <c r="W1913" s="13">
        <v>0</v>
      </c>
      <c r="X1913" s="13">
        <v>0</v>
      </c>
      <c r="Y1913" s="30">
        <v>0</v>
      </c>
      <c r="Z1913" s="14">
        <v>2.67</v>
      </c>
      <c r="AA1913" s="13">
        <v>0</v>
      </c>
      <c r="AB1913" s="13">
        <v>0</v>
      </c>
      <c r="AC1913" s="42">
        <f t="shared" si="117"/>
        <v>0</v>
      </c>
      <c r="AD1913" s="42">
        <f t="shared" si="118"/>
        <v>-2.67</v>
      </c>
      <c r="AE1913" s="42">
        <f t="shared" si="119"/>
        <v>0</v>
      </c>
      <c r="AF1913" s="42">
        <f t="shared" si="120"/>
        <v>-2.67</v>
      </c>
    </row>
    <row r="1914" spans="1:32" hidden="1" x14ac:dyDescent="0.15">
      <c r="A1914" s="12" t="s">
        <v>4790</v>
      </c>
      <c r="B1914" s="12">
        <v>78</v>
      </c>
      <c r="C1914" s="12" t="s">
        <v>4780</v>
      </c>
      <c r="D1914" s="12" t="s">
        <v>4499</v>
      </c>
      <c r="E1914" s="12" t="s">
        <v>4499</v>
      </c>
      <c r="F1914" s="12" t="s">
        <v>371</v>
      </c>
      <c r="G1914" s="12" t="s">
        <v>4791</v>
      </c>
      <c r="H1914" s="12" t="s">
        <v>374</v>
      </c>
      <c r="I1914" s="12" t="s">
        <v>375</v>
      </c>
      <c r="J1914" s="12" t="s">
        <v>4792</v>
      </c>
      <c r="K1914" s="12" t="s">
        <v>1864</v>
      </c>
      <c r="L1914" s="12" t="s">
        <v>1859</v>
      </c>
      <c r="M1914" s="12" t="s">
        <v>376</v>
      </c>
      <c r="N1914" s="13">
        <v>24.6</v>
      </c>
      <c r="O1914" s="13">
        <v>0</v>
      </c>
      <c r="P1914" s="13">
        <v>0</v>
      </c>
      <c r="Q1914" s="13">
        <v>0</v>
      </c>
      <c r="R1914" s="13">
        <v>0</v>
      </c>
      <c r="S1914" s="13">
        <v>0</v>
      </c>
      <c r="T1914" s="13">
        <v>0</v>
      </c>
      <c r="U1914" s="13">
        <v>0</v>
      </c>
      <c r="V1914" s="13">
        <v>0</v>
      </c>
      <c r="W1914" s="13">
        <v>0</v>
      </c>
      <c r="X1914" s="13">
        <v>0</v>
      </c>
      <c r="Y1914" s="30">
        <v>0</v>
      </c>
      <c r="Z1914" s="14">
        <v>24.6</v>
      </c>
      <c r="AA1914" s="13">
        <v>0</v>
      </c>
      <c r="AB1914" s="13">
        <v>0</v>
      </c>
      <c r="AC1914" s="42">
        <f t="shared" si="117"/>
        <v>0</v>
      </c>
      <c r="AD1914" s="42">
        <f t="shared" si="118"/>
        <v>-24.6</v>
      </c>
      <c r="AE1914" s="42">
        <f t="shared" si="119"/>
        <v>0</v>
      </c>
      <c r="AF1914" s="42">
        <f t="shared" si="120"/>
        <v>-24.6</v>
      </c>
    </row>
    <row r="1915" spans="1:32" hidden="1" x14ac:dyDescent="0.15">
      <c r="A1915" s="12" t="s">
        <v>4793</v>
      </c>
      <c r="B1915" s="12">
        <v>78</v>
      </c>
      <c r="C1915" s="12" t="s">
        <v>4780</v>
      </c>
      <c r="D1915" s="12" t="s">
        <v>4499</v>
      </c>
      <c r="E1915" s="12" t="s">
        <v>4499</v>
      </c>
      <c r="F1915" s="12" t="s">
        <v>371</v>
      </c>
      <c r="G1915" s="12" t="s">
        <v>4794</v>
      </c>
      <c r="H1915" s="12" t="s">
        <v>374</v>
      </c>
      <c r="I1915" s="12" t="s">
        <v>375</v>
      </c>
      <c r="J1915" s="12" t="s">
        <v>4795</v>
      </c>
      <c r="K1915" s="12" t="s">
        <v>1864</v>
      </c>
      <c r="L1915" s="12" t="s">
        <v>1859</v>
      </c>
      <c r="M1915" s="12" t="s">
        <v>376</v>
      </c>
      <c r="N1915" s="13">
        <v>3.42</v>
      </c>
      <c r="O1915" s="13">
        <v>0</v>
      </c>
      <c r="P1915" s="13">
        <v>0</v>
      </c>
      <c r="Q1915" s="13">
        <v>0</v>
      </c>
      <c r="R1915" s="13">
        <v>0</v>
      </c>
      <c r="S1915" s="13">
        <v>0</v>
      </c>
      <c r="T1915" s="13">
        <v>0</v>
      </c>
      <c r="U1915" s="13">
        <v>0</v>
      </c>
      <c r="V1915" s="13">
        <v>0</v>
      </c>
      <c r="W1915" s="13">
        <v>0</v>
      </c>
      <c r="X1915" s="13">
        <v>0</v>
      </c>
      <c r="Y1915" s="30">
        <v>0</v>
      </c>
      <c r="Z1915" s="14">
        <v>3.42</v>
      </c>
      <c r="AA1915" s="13">
        <v>0</v>
      </c>
      <c r="AB1915" s="13">
        <v>0</v>
      </c>
      <c r="AC1915" s="42">
        <f t="shared" si="117"/>
        <v>0</v>
      </c>
      <c r="AD1915" s="42">
        <f t="shared" si="118"/>
        <v>-3.42</v>
      </c>
      <c r="AE1915" s="42">
        <f t="shared" si="119"/>
        <v>0</v>
      </c>
      <c r="AF1915" s="42">
        <f t="shared" si="120"/>
        <v>-3.42</v>
      </c>
    </row>
    <row r="1916" spans="1:32" hidden="1" x14ac:dyDescent="0.15">
      <c r="A1916" s="12" t="s">
        <v>4796</v>
      </c>
      <c r="B1916" s="12">
        <v>79</v>
      </c>
      <c r="C1916" s="12" t="s">
        <v>879</v>
      </c>
      <c r="D1916" s="12" t="s">
        <v>10</v>
      </c>
      <c r="E1916" s="12" t="s">
        <v>10</v>
      </c>
      <c r="F1916" s="12" t="s">
        <v>371</v>
      </c>
      <c r="G1916" s="12" t="s">
        <v>4774</v>
      </c>
      <c r="H1916" s="12" t="s">
        <v>404</v>
      </c>
      <c r="I1916" s="12" t="s">
        <v>404</v>
      </c>
      <c r="J1916" s="12" t="s">
        <v>3671</v>
      </c>
      <c r="K1916" s="12" t="s">
        <v>123</v>
      </c>
      <c r="L1916" s="12" t="s">
        <v>1146</v>
      </c>
      <c r="M1916" s="12" t="s">
        <v>376</v>
      </c>
      <c r="N1916" s="13">
        <v>15.948700000000001</v>
      </c>
      <c r="O1916" s="13">
        <v>15.948700000000001</v>
      </c>
      <c r="P1916" s="13">
        <v>15.948700000000001</v>
      </c>
      <c r="Q1916" s="13">
        <v>15.948700000000001</v>
      </c>
      <c r="R1916" s="13">
        <v>15.948700000000001</v>
      </c>
      <c r="S1916" s="13">
        <v>15.948700000000001</v>
      </c>
      <c r="T1916" s="13">
        <v>19.697621000000002</v>
      </c>
      <c r="U1916" s="13">
        <v>21.640999999999998</v>
      </c>
      <c r="V1916" s="13">
        <v>21.640999999999998</v>
      </c>
      <c r="W1916" s="13">
        <v>14.70734</v>
      </c>
      <c r="X1916" s="13">
        <v>21.640999999999998</v>
      </c>
      <c r="Y1916" s="30">
        <v>21.640999999999998</v>
      </c>
      <c r="Z1916" s="14">
        <v>216.66116099999999</v>
      </c>
      <c r="AA1916" s="13">
        <v>21.640999999999998</v>
      </c>
      <c r="AB1916" s="13">
        <v>21.640999999999998</v>
      </c>
      <c r="AC1916" s="42">
        <f t="shared" si="117"/>
        <v>43.281999999999996</v>
      </c>
      <c r="AD1916" s="42">
        <f t="shared" si="118"/>
        <v>5.6922999999999977</v>
      </c>
      <c r="AE1916" s="42">
        <f t="shared" si="119"/>
        <v>5.6922999999999977</v>
      </c>
      <c r="AF1916" s="42">
        <f t="shared" si="120"/>
        <v>11.384599999999995</v>
      </c>
    </row>
    <row r="1917" spans="1:32" hidden="1" x14ac:dyDescent="0.15">
      <c r="A1917" s="12" t="s">
        <v>4797</v>
      </c>
      <c r="B1917" s="12">
        <v>79</v>
      </c>
      <c r="C1917" s="12" t="s">
        <v>879</v>
      </c>
      <c r="D1917" s="12" t="s">
        <v>10</v>
      </c>
      <c r="E1917" s="12" t="s">
        <v>10</v>
      </c>
      <c r="F1917" s="12" t="s">
        <v>371</v>
      </c>
      <c r="G1917" s="12" t="s">
        <v>4774</v>
      </c>
      <c r="H1917" s="12" t="s">
        <v>404</v>
      </c>
      <c r="I1917" s="12" t="s">
        <v>404</v>
      </c>
      <c r="J1917" s="12" t="s">
        <v>4776</v>
      </c>
      <c r="K1917" s="12" t="s">
        <v>123</v>
      </c>
      <c r="L1917" s="12" t="s">
        <v>1146</v>
      </c>
      <c r="M1917" s="12" t="s">
        <v>376</v>
      </c>
      <c r="N1917" s="13">
        <v>18.111000000000001</v>
      </c>
      <c r="O1917" s="13">
        <v>18.111000000000001</v>
      </c>
      <c r="P1917" s="13">
        <v>18.111000000000001</v>
      </c>
      <c r="Q1917" s="13">
        <v>18.111000000000001</v>
      </c>
      <c r="R1917" s="13">
        <v>18.111000000000001</v>
      </c>
      <c r="S1917" s="13">
        <v>18.111000000000001</v>
      </c>
      <c r="T1917" s="13">
        <v>9.0555000000000003</v>
      </c>
      <c r="U1917" s="13">
        <v>0</v>
      </c>
      <c r="V1917" s="13">
        <v>0</v>
      </c>
      <c r="W1917" s="13">
        <v>0</v>
      </c>
      <c r="X1917" s="13">
        <v>0</v>
      </c>
      <c r="Y1917" s="30">
        <v>0</v>
      </c>
      <c r="Z1917" s="14">
        <v>117.72150000000001</v>
      </c>
      <c r="AA1917" s="13">
        <v>0</v>
      </c>
      <c r="AB1917" s="13">
        <v>0</v>
      </c>
      <c r="AC1917" s="42">
        <f t="shared" si="117"/>
        <v>0</v>
      </c>
      <c r="AD1917" s="42">
        <f t="shared" si="118"/>
        <v>-18.111000000000001</v>
      </c>
      <c r="AE1917" s="42">
        <f t="shared" si="119"/>
        <v>-18.111000000000001</v>
      </c>
      <c r="AF1917" s="42">
        <f t="shared" si="120"/>
        <v>-36.222000000000001</v>
      </c>
    </row>
    <row r="1918" spans="1:32" hidden="1" x14ac:dyDescent="0.15">
      <c r="A1918" s="12" t="s">
        <v>4798</v>
      </c>
      <c r="B1918" s="12">
        <v>79</v>
      </c>
      <c r="C1918" s="12" t="s">
        <v>879</v>
      </c>
      <c r="D1918" s="12" t="s">
        <v>10</v>
      </c>
      <c r="E1918" s="12" t="s">
        <v>10</v>
      </c>
      <c r="F1918" s="12" t="s">
        <v>371</v>
      </c>
      <c r="G1918" s="12" t="s">
        <v>4774</v>
      </c>
      <c r="H1918" s="12" t="s">
        <v>404</v>
      </c>
      <c r="I1918" s="12" t="s">
        <v>404</v>
      </c>
      <c r="J1918" s="12" t="s">
        <v>4778</v>
      </c>
      <c r="K1918" s="12" t="s">
        <v>123</v>
      </c>
      <c r="L1918" s="12" t="s">
        <v>1146</v>
      </c>
      <c r="M1918" s="12" t="s">
        <v>376</v>
      </c>
      <c r="N1918" s="13">
        <v>7.5423</v>
      </c>
      <c r="O1918" s="13">
        <v>7.5423</v>
      </c>
      <c r="P1918" s="13">
        <v>7.5423</v>
      </c>
      <c r="Q1918" s="13">
        <v>7.5423</v>
      </c>
      <c r="R1918" s="13">
        <v>7.5423</v>
      </c>
      <c r="S1918" s="13">
        <v>7.5423</v>
      </c>
      <c r="T1918" s="13">
        <v>3.77115</v>
      </c>
      <c r="U1918" s="13">
        <v>0</v>
      </c>
      <c r="V1918" s="13">
        <v>0</v>
      </c>
      <c r="W1918" s="13">
        <v>0</v>
      </c>
      <c r="X1918" s="13">
        <v>0</v>
      </c>
      <c r="Y1918" s="30">
        <v>0</v>
      </c>
      <c r="Z1918" s="14">
        <v>49.024949999999997</v>
      </c>
      <c r="AA1918" s="13">
        <v>0</v>
      </c>
      <c r="AB1918" s="13">
        <v>0</v>
      </c>
      <c r="AC1918" s="42">
        <f t="shared" ref="AC1918:AC1981" si="121">SUM(AA1918:AB1918)</f>
        <v>0</v>
      </c>
      <c r="AD1918" s="42">
        <f t="shared" si="118"/>
        <v>-7.5423</v>
      </c>
      <c r="AE1918" s="42">
        <f t="shared" si="119"/>
        <v>-7.5423</v>
      </c>
      <c r="AF1918" s="42">
        <f t="shared" si="120"/>
        <v>-15.0846</v>
      </c>
    </row>
    <row r="1919" spans="1:32" hidden="1" x14ac:dyDescent="0.15">
      <c r="A1919" s="12" t="s">
        <v>4799</v>
      </c>
      <c r="B1919" s="12">
        <v>81</v>
      </c>
      <c r="C1919" s="12" t="s">
        <v>4800</v>
      </c>
      <c r="D1919" s="12" t="s">
        <v>1434</v>
      </c>
      <c r="E1919" s="12" t="s">
        <v>1434</v>
      </c>
      <c r="F1919" s="12" t="s">
        <v>352</v>
      </c>
      <c r="G1919" s="12" t="s">
        <v>4801</v>
      </c>
      <c r="H1919" s="12" t="s">
        <v>366</v>
      </c>
      <c r="I1919" s="12" t="s">
        <v>367</v>
      </c>
      <c r="J1919" s="12" t="s">
        <v>323</v>
      </c>
      <c r="K1919" s="12" t="s">
        <v>323</v>
      </c>
      <c r="L1919" s="12" t="s">
        <v>409</v>
      </c>
      <c r="M1919" s="12" t="s">
        <v>376</v>
      </c>
      <c r="N1919" s="13">
        <v>9.1273999999999997</v>
      </c>
      <c r="O1919" s="13">
        <v>18.010760999999999</v>
      </c>
      <c r="P1919" s="13">
        <v>20.434691000000001</v>
      </c>
      <c r="Q1919" s="13">
        <v>9.3110379999999999</v>
      </c>
      <c r="R1919" s="13">
        <v>8.5461950000000009</v>
      </c>
      <c r="S1919" s="13">
        <v>12.408386999999999</v>
      </c>
      <c r="T1919" s="13">
        <v>12.654086</v>
      </c>
      <c r="U1919" s="13">
        <v>9.5106509999999993</v>
      </c>
      <c r="V1919" s="13">
        <v>9.5792260000000002</v>
      </c>
      <c r="W1919" s="13">
        <v>9.9365109999999994</v>
      </c>
      <c r="X1919" s="13">
        <v>8.276643</v>
      </c>
      <c r="Y1919" s="30">
        <v>6.7418149999999999</v>
      </c>
      <c r="Z1919" s="14">
        <v>134.53740400000001</v>
      </c>
      <c r="AA1919" s="13">
        <v>5.9873750000000001</v>
      </c>
      <c r="AB1919" s="13">
        <v>4.9309669999999999</v>
      </c>
      <c r="AC1919" s="42">
        <f t="shared" si="121"/>
        <v>10.918341999999999</v>
      </c>
      <c r="AD1919" s="42">
        <f t="shared" ref="AD1919:AD1982" si="122">AA1919-N1919</f>
        <v>-3.1400249999999996</v>
      </c>
      <c r="AE1919" s="42">
        <f t="shared" ref="AE1919:AE1982" si="123">AB1919-O1919</f>
        <v>-13.079794</v>
      </c>
      <c r="AF1919" s="42">
        <f t="shared" ref="AF1919:AF1982" si="124">AD1919+AE1919</f>
        <v>-16.219819000000001</v>
      </c>
    </row>
    <row r="1920" spans="1:32" hidden="1" x14ac:dyDescent="0.15">
      <c r="A1920" s="12" t="s">
        <v>4802</v>
      </c>
      <c r="B1920" s="12">
        <v>83</v>
      </c>
      <c r="C1920" s="12" t="s">
        <v>4803</v>
      </c>
      <c r="D1920" s="12" t="s">
        <v>1434</v>
      </c>
      <c r="E1920" s="12" t="s">
        <v>1434</v>
      </c>
      <c r="F1920" s="12" t="s">
        <v>352</v>
      </c>
      <c r="G1920" s="12" t="s">
        <v>4804</v>
      </c>
      <c r="H1920" s="12" t="s">
        <v>404</v>
      </c>
      <c r="I1920" s="12" t="s">
        <v>404</v>
      </c>
      <c r="J1920" s="12" t="s">
        <v>147</v>
      </c>
      <c r="K1920" s="12" t="s">
        <v>147</v>
      </c>
      <c r="L1920" s="12" t="s">
        <v>602</v>
      </c>
      <c r="M1920" s="12" t="s">
        <v>376</v>
      </c>
      <c r="N1920" s="13">
        <v>0.83592599999999995</v>
      </c>
      <c r="O1920" s="13">
        <v>1.259987</v>
      </c>
      <c r="P1920" s="13">
        <v>1.2504</v>
      </c>
      <c r="Q1920" s="13">
        <v>0.79678199999999999</v>
      </c>
      <c r="R1920" s="13">
        <v>0.85402199999999995</v>
      </c>
      <c r="S1920" s="13">
        <v>0.82654700000000003</v>
      </c>
      <c r="T1920" s="13">
        <v>0.98341199999999995</v>
      </c>
      <c r="U1920" s="13">
        <v>0.88411099999999998</v>
      </c>
      <c r="V1920" s="13">
        <v>1.104476</v>
      </c>
      <c r="W1920" s="13">
        <v>0.92305899999999996</v>
      </c>
      <c r="X1920" s="13">
        <v>0.93577100000000002</v>
      </c>
      <c r="Y1920" s="30">
        <v>1.2248190000000001</v>
      </c>
      <c r="Z1920" s="14">
        <v>11.879312000000001</v>
      </c>
      <c r="AA1920" s="13">
        <v>1.428191</v>
      </c>
      <c r="AB1920" s="13">
        <v>1.02067</v>
      </c>
      <c r="AC1920" s="42">
        <f t="shared" si="121"/>
        <v>2.448861</v>
      </c>
      <c r="AD1920" s="42">
        <f t="shared" si="122"/>
        <v>0.59226500000000004</v>
      </c>
      <c r="AE1920" s="42">
        <f t="shared" si="123"/>
        <v>-0.239317</v>
      </c>
      <c r="AF1920" s="42">
        <f t="shared" si="124"/>
        <v>0.35294800000000004</v>
      </c>
    </row>
    <row r="1921" spans="1:32" hidden="1" x14ac:dyDescent="0.15">
      <c r="A1921" s="12" t="s">
        <v>4805</v>
      </c>
      <c r="B1921" s="12">
        <v>83</v>
      </c>
      <c r="C1921" s="12" t="s">
        <v>4803</v>
      </c>
      <c r="D1921" s="12" t="s">
        <v>1434</v>
      </c>
      <c r="E1921" s="12" t="s">
        <v>1434</v>
      </c>
      <c r="F1921" s="12" t="s">
        <v>352</v>
      </c>
      <c r="G1921" s="12" t="s">
        <v>4806</v>
      </c>
      <c r="H1921" s="12" t="s">
        <v>404</v>
      </c>
      <c r="I1921" s="12" t="s">
        <v>404</v>
      </c>
      <c r="J1921" s="12" t="s">
        <v>3528</v>
      </c>
      <c r="K1921" s="12" t="s">
        <v>127</v>
      </c>
      <c r="L1921" s="12" t="s">
        <v>789</v>
      </c>
      <c r="M1921" s="12" t="s">
        <v>376</v>
      </c>
      <c r="N1921" s="13">
        <v>45.858851000000001</v>
      </c>
      <c r="O1921" s="13">
        <v>154.864317</v>
      </c>
      <c r="P1921" s="13">
        <v>52.078980000000001</v>
      </c>
      <c r="Q1921" s="13">
        <v>59.773896000000001</v>
      </c>
      <c r="R1921" s="13">
        <v>60.443114000000001</v>
      </c>
      <c r="S1921" s="13">
        <v>59.454742000000003</v>
      </c>
      <c r="T1921" s="13">
        <v>44.689476999999997</v>
      </c>
      <c r="U1921" s="13">
        <v>39.377817</v>
      </c>
      <c r="V1921" s="13">
        <v>26.132465</v>
      </c>
      <c r="W1921" s="13">
        <v>47.877561999999998</v>
      </c>
      <c r="X1921" s="13">
        <v>34.976095000000001</v>
      </c>
      <c r="Y1921" s="30">
        <v>52.613067999999998</v>
      </c>
      <c r="Z1921" s="14">
        <v>678.14038400000004</v>
      </c>
      <c r="AA1921" s="13">
        <v>30.174486999999999</v>
      </c>
      <c r="AB1921" s="13">
        <v>25.231148999999998</v>
      </c>
      <c r="AC1921" s="42">
        <f t="shared" si="121"/>
        <v>55.405636000000001</v>
      </c>
      <c r="AD1921" s="42">
        <f t="shared" si="122"/>
        <v>-15.684364000000002</v>
      </c>
      <c r="AE1921" s="42">
        <f t="shared" si="123"/>
        <v>-129.63316800000001</v>
      </c>
      <c r="AF1921" s="42">
        <f t="shared" si="124"/>
        <v>-145.31753200000003</v>
      </c>
    </row>
    <row r="1922" spans="1:32" hidden="1" x14ac:dyDescent="0.15">
      <c r="A1922" s="12" t="s">
        <v>4807</v>
      </c>
      <c r="B1922" s="12">
        <v>83</v>
      </c>
      <c r="C1922" s="12" t="s">
        <v>4803</v>
      </c>
      <c r="D1922" s="12" t="s">
        <v>1434</v>
      </c>
      <c r="E1922" s="12" t="s">
        <v>1434</v>
      </c>
      <c r="F1922" s="12" t="s">
        <v>352</v>
      </c>
      <c r="G1922" s="12" t="s">
        <v>4808</v>
      </c>
      <c r="H1922" s="12" t="s">
        <v>366</v>
      </c>
      <c r="I1922" s="12" t="s">
        <v>367</v>
      </c>
      <c r="J1922" s="12" t="s">
        <v>4809</v>
      </c>
      <c r="K1922" s="12" t="s">
        <v>4809</v>
      </c>
      <c r="L1922" s="12" t="s">
        <v>409</v>
      </c>
      <c r="M1922" s="12" t="s">
        <v>376</v>
      </c>
      <c r="N1922" s="13">
        <v>0.62925500000000001</v>
      </c>
      <c r="O1922" s="13">
        <v>0.23422200000000001</v>
      </c>
      <c r="P1922" s="13">
        <v>0.264129</v>
      </c>
      <c r="Q1922" s="13">
        <v>1.1851290000000001</v>
      </c>
      <c r="R1922" s="13">
        <v>1.9665980000000001</v>
      </c>
      <c r="S1922" s="13">
        <v>1.1949430000000001</v>
      </c>
      <c r="T1922" s="13">
        <v>1.69475</v>
      </c>
      <c r="U1922" s="13">
        <v>1.2727059999999999</v>
      </c>
      <c r="V1922" s="13">
        <v>1.3931309999999999</v>
      </c>
      <c r="W1922" s="13">
        <v>1.9137090000000001</v>
      </c>
      <c r="X1922" s="13">
        <v>1.770932</v>
      </c>
      <c r="Y1922" s="30">
        <v>0.87242500000000001</v>
      </c>
      <c r="Z1922" s="14">
        <v>14.391928999999999</v>
      </c>
      <c r="AA1922" s="13">
        <v>0.93325800000000003</v>
      </c>
      <c r="AB1922" s="13">
        <v>0.99069799999999997</v>
      </c>
      <c r="AC1922" s="42">
        <f t="shared" si="121"/>
        <v>1.923956</v>
      </c>
      <c r="AD1922" s="42">
        <f t="shared" si="122"/>
        <v>0.30400300000000002</v>
      </c>
      <c r="AE1922" s="42">
        <f t="shared" si="123"/>
        <v>0.75647599999999993</v>
      </c>
      <c r="AF1922" s="42">
        <f t="shared" si="124"/>
        <v>1.0604789999999999</v>
      </c>
    </row>
    <row r="1923" spans="1:32" hidden="1" x14ac:dyDescent="0.15">
      <c r="A1923" s="12" t="s">
        <v>4810</v>
      </c>
      <c r="B1923" s="12">
        <v>83</v>
      </c>
      <c r="C1923" s="12" t="s">
        <v>4803</v>
      </c>
      <c r="D1923" s="12" t="s">
        <v>1434</v>
      </c>
      <c r="E1923" s="12" t="s">
        <v>1434</v>
      </c>
      <c r="F1923" s="12" t="s">
        <v>352</v>
      </c>
      <c r="G1923" s="12" t="s">
        <v>4811</v>
      </c>
      <c r="H1923" s="12" t="s">
        <v>490</v>
      </c>
      <c r="I1923" s="12" t="s">
        <v>375</v>
      </c>
      <c r="J1923" s="12" t="s">
        <v>4812</v>
      </c>
      <c r="K1923" s="12" t="s">
        <v>4812</v>
      </c>
      <c r="L1923" s="12" t="s">
        <v>489</v>
      </c>
      <c r="M1923" s="12" t="s">
        <v>358</v>
      </c>
      <c r="N1923" s="13">
        <v>2.7376999999999999E-2</v>
      </c>
      <c r="O1923" s="13">
        <v>2.7272999999999999E-2</v>
      </c>
      <c r="P1923" s="13">
        <v>1.5835999999999999E-2</v>
      </c>
      <c r="Q1923" s="13">
        <v>0</v>
      </c>
      <c r="R1923" s="13">
        <v>0</v>
      </c>
      <c r="S1923" s="13">
        <v>0</v>
      </c>
      <c r="T1923" s="13">
        <v>0</v>
      </c>
      <c r="U1923" s="13">
        <v>0</v>
      </c>
      <c r="V1923" s="13">
        <v>0</v>
      </c>
      <c r="W1923" s="13">
        <v>0</v>
      </c>
      <c r="X1923" s="13">
        <v>0</v>
      </c>
      <c r="Y1923" s="30">
        <v>0</v>
      </c>
      <c r="Z1923" s="14">
        <v>7.0485999999999993E-2</v>
      </c>
      <c r="AA1923" s="13">
        <v>0</v>
      </c>
      <c r="AB1923" s="13">
        <v>0</v>
      </c>
      <c r="AC1923" s="42">
        <f t="shared" si="121"/>
        <v>0</v>
      </c>
      <c r="AD1923" s="42">
        <f t="shared" si="122"/>
        <v>-2.7376999999999999E-2</v>
      </c>
      <c r="AE1923" s="42">
        <f t="shared" si="123"/>
        <v>-2.7272999999999999E-2</v>
      </c>
      <c r="AF1923" s="42">
        <f t="shared" si="124"/>
        <v>-5.4649999999999997E-2</v>
      </c>
    </row>
    <row r="1924" spans="1:32" hidden="1" x14ac:dyDescent="0.15">
      <c r="A1924" s="12" t="s">
        <v>4813</v>
      </c>
      <c r="B1924" s="12">
        <v>83</v>
      </c>
      <c r="C1924" s="12" t="s">
        <v>4803</v>
      </c>
      <c r="D1924" s="12" t="s">
        <v>1434</v>
      </c>
      <c r="E1924" s="12" t="s">
        <v>1434</v>
      </c>
      <c r="F1924" s="12" t="s">
        <v>352</v>
      </c>
      <c r="G1924" s="12" t="s">
        <v>4814</v>
      </c>
      <c r="H1924" s="12" t="s">
        <v>404</v>
      </c>
      <c r="I1924" s="12" t="s">
        <v>404</v>
      </c>
      <c r="J1924" s="12" t="s">
        <v>4815</v>
      </c>
      <c r="K1924" s="12" t="s">
        <v>155</v>
      </c>
      <c r="L1924" s="12" t="s">
        <v>602</v>
      </c>
      <c r="M1924" s="12" t="s">
        <v>376</v>
      </c>
      <c r="N1924" s="13">
        <v>2.7272999999999999E-2</v>
      </c>
      <c r="O1924" s="13">
        <v>2.7272999999999999E-2</v>
      </c>
      <c r="P1924" s="13">
        <v>2.7272999999999999E-2</v>
      </c>
      <c r="Q1924" s="13">
        <v>2.7272999999999999E-2</v>
      </c>
      <c r="R1924" s="13">
        <v>2.7272999999999999E-2</v>
      </c>
      <c r="S1924" s="13">
        <v>2.7272999999999999E-2</v>
      </c>
      <c r="T1924" s="13">
        <v>-2.7272999999999999E-2</v>
      </c>
      <c r="U1924" s="13">
        <v>0</v>
      </c>
      <c r="V1924" s="13">
        <v>0</v>
      </c>
      <c r="W1924" s="13">
        <v>0</v>
      </c>
      <c r="X1924" s="13">
        <v>0</v>
      </c>
      <c r="Y1924" s="30">
        <v>0</v>
      </c>
      <c r="Z1924" s="14">
        <v>0.13636499999999999</v>
      </c>
      <c r="AA1924" s="13">
        <v>0</v>
      </c>
      <c r="AB1924" s="13">
        <v>0</v>
      </c>
      <c r="AC1924" s="42">
        <f t="shared" si="121"/>
        <v>0</v>
      </c>
      <c r="AD1924" s="42">
        <f t="shared" si="122"/>
        <v>-2.7272999999999999E-2</v>
      </c>
      <c r="AE1924" s="42">
        <f t="shared" si="123"/>
        <v>-2.7272999999999999E-2</v>
      </c>
      <c r="AF1924" s="42">
        <f t="shared" si="124"/>
        <v>-5.4545999999999997E-2</v>
      </c>
    </row>
    <row r="1925" spans="1:32" hidden="1" x14ac:dyDescent="0.15">
      <c r="A1925" s="12" t="s">
        <v>4816</v>
      </c>
      <c r="B1925" s="12">
        <v>83</v>
      </c>
      <c r="C1925" s="12" t="s">
        <v>4803</v>
      </c>
      <c r="D1925" s="12" t="s">
        <v>1434</v>
      </c>
      <c r="E1925" s="12" t="s">
        <v>1434</v>
      </c>
      <c r="F1925" s="12" t="s">
        <v>352</v>
      </c>
      <c r="G1925" s="12" t="s">
        <v>4817</v>
      </c>
      <c r="H1925" s="12" t="s">
        <v>490</v>
      </c>
      <c r="I1925" s="12" t="s">
        <v>375</v>
      </c>
      <c r="J1925" s="12" t="s">
        <v>4818</v>
      </c>
      <c r="K1925" s="12" t="s">
        <v>4818</v>
      </c>
      <c r="L1925" s="12" t="s">
        <v>489</v>
      </c>
      <c r="M1925" s="12" t="s">
        <v>358</v>
      </c>
      <c r="N1925" s="13">
        <v>4.8939000000000003E-2</v>
      </c>
      <c r="O1925" s="13">
        <v>3.1519999999999999E-2</v>
      </c>
      <c r="P1925" s="13">
        <v>2.7272999999999999E-2</v>
      </c>
      <c r="Q1925" s="13">
        <v>5.8473999999999998E-2</v>
      </c>
      <c r="R1925" s="13">
        <v>8.8357000000000005E-2</v>
      </c>
      <c r="S1925" s="13">
        <v>5.8396000000000003E-2</v>
      </c>
      <c r="T1925" s="13">
        <v>7.8060000000000004E-2</v>
      </c>
      <c r="U1925" s="13">
        <v>9.1555999999999998E-2</v>
      </c>
      <c r="V1925" s="13">
        <v>9.6244999999999997E-2</v>
      </c>
      <c r="W1925" s="13">
        <v>9.7923999999999997E-2</v>
      </c>
      <c r="X1925" s="13">
        <v>6.3758999999999996E-2</v>
      </c>
      <c r="Y1925" s="30">
        <v>0.15986700000000001</v>
      </c>
      <c r="Z1925" s="14">
        <v>0.90037</v>
      </c>
      <c r="AA1925" s="13">
        <v>6.8055000000000004E-2</v>
      </c>
      <c r="AB1925" s="13">
        <v>6.0928999999999997E-2</v>
      </c>
      <c r="AC1925" s="42">
        <f t="shared" si="121"/>
        <v>0.12898399999999999</v>
      </c>
      <c r="AD1925" s="42">
        <f t="shared" si="122"/>
        <v>1.9116000000000001E-2</v>
      </c>
      <c r="AE1925" s="42">
        <f t="shared" si="123"/>
        <v>2.9408999999999998E-2</v>
      </c>
      <c r="AF1925" s="42">
        <f t="shared" si="124"/>
        <v>4.8524999999999999E-2</v>
      </c>
    </row>
    <row r="1926" spans="1:32" hidden="1" x14ac:dyDescent="0.15">
      <c r="A1926" s="12" t="s">
        <v>4819</v>
      </c>
      <c r="B1926" s="12">
        <v>83</v>
      </c>
      <c r="C1926" s="12" t="s">
        <v>4803</v>
      </c>
      <c r="D1926" s="12" t="s">
        <v>1434</v>
      </c>
      <c r="E1926" s="12" t="s">
        <v>1434</v>
      </c>
      <c r="F1926" s="12" t="s">
        <v>352</v>
      </c>
      <c r="G1926" s="12" t="s">
        <v>4820</v>
      </c>
      <c r="H1926" s="12" t="s">
        <v>490</v>
      </c>
      <c r="I1926" s="12" t="s">
        <v>375</v>
      </c>
      <c r="J1926" s="12" t="s">
        <v>4821</v>
      </c>
      <c r="K1926" s="12" t="s">
        <v>4821</v>
      </c>
      <c r="L1926" s="12" t="s">
        <v>489</v>
      </c>
      <c r="M1926" s="12" t="s">
        <v>358</v>
      </c>
      <c r="N1926" s="13">
        <v>4.0017999999999998E-2</v>
      </c>
      <c r="O1926" s="13">
        <v>6.2773999999999996E-2</v>
      </c>
      <c r="P1926" s="13">
        <v>7.3913000000000006E-2</v>
      </c>
      <c r="Q1926" s="13">
        <v>6.8819000000000005E-2</v>
      </c>
      <c r="R1926" s="13">
        <v>0.105791</v>
      </c>
      <c r="S1926" s="13">
        <v>0.107944</v>
      </c>
      <c r="T1926" s="13">
        <v>7.1114999999999998E-2</v>
      </c>
      <c r="U1926" s="13">
        <v>6.6693000000000002E-2</v>
      </c>
      <c r="V1926" s="13">
        <v>7.4706999999999996E-2</v>
      </c>
      <c r="W1926" s="13">
        <v>7.0133000000000001E-2</v>
      </c>
      <c r="X1926" s="13">
        <v>5.6667000000000002E-2</v>
      </c>
      <c r="Y1926" s="30">
        <v>6.5471000000000001E-2</v>
      </c>
      <c r="Z1926" s="14">
        <v>0.86404499999999995</v>
      </c>
      <c r="AA1926" s="13">
        <v>5.9255000000000002E-2</v>
      </c>
      <c r="AB1926" s="13">
        <v>4.0149999999999998E-2</v>
      </c>
      <c r="AC1926" s="42">
        <f t="shared" si="121"/>
        <v>9.9404999999999993E-2</v>
      </c>
      <c r="AD1926" s="42">
        <f t="shared" si="122"/>
        <v>1.9237000000000004E-2</v>
      </c>
      <c r="AE1926" s="42">
        <f t="shared" si="123"/>
        <v>-2.2623999999999998E-2</v>
      </c>
      <c r="AF1926" s="42">
        <f t="shared" si="124"/>
        <v>-3.3869999999999942E-3</v>
      </c>
    </row>
    <row r="1927" spans="1:32" hidden="1" x14ac:dyDescent="0.15">
      <c r="A1927" s="12" t="s">
        <v>4822</v>
      </c>
      <c r="B1927" s="12">
        <v>83</v>
      </c>
      <c r="C1927" s="12" t="s">
        <v>4803</v>
      </c>
      <c r="D1927" s="12" t="s">
        <v>1434</v>
      </c>
      <c r="E1927" s="12" t="s">
        <v>1434</v>
      </c>
      <c r="F1927" s="12" t="s">
        <v>352</v>
      </c>
      <c r="G1927" s="12" t="s">
        <v>4823</v>
      </c>
      <c r="H1927" s="12" t="s">
        <v>490</v>
      </c>
      <c r="I1927" s="12" t="s">
        <v>375</v>
      </c>
      <c r="J1927" s="12" t="s">
        <v>4824</v>
      </c>
      <c r="K1927" s="12" t="s">
        <v>4824</v>
      </c>
      <c r="L1927" s="12" t="s">
        <v>489</v>
      </c>
      <c r="M1927" s="12" t="s">
        <v>358</v>
      </c>
      <c r="N1927" s="13">
        <v>0.61226999999999998</v>
      </c>
      <c r="O1927" s="13">
        <v>0.64718100000000001</v>
      </c>
      <c r="P1927" s="13">
        <v>0.64062699999999995</v>
      </c>
      <c r="Q1927" s="13">
        <v>1.0909E-2</v>
      </c>
      <c r="R1927" s="13">
        <v>0</v>
      </c>
      <c r="S1927" s="13">
        <v>0</v>
      </c>
      <c r="T1927" s="13">
        <v>0</v>
      </c>
      <c r="U1927" s="13">
        <v>0</v>
      </c>
      <c r="V1927" s="13">
        <v>0</v>
      </c>
      <c r="W1927" s="13">
        <v>0</v>
      </c>
      <c r="X1927" s="13">
        <v>0</v>
      </c>
      <c r="Y1927" s="30">
        <v>0</v>
      </c>
      <c r="Z1927" s="14">
        <v>1.910987</v>
      </c>
      <c r="AA1927" s="13">
        <v>0</v>
      </c>
      <c r="AB1927" s="13">
        <v>0</v>
      </c>
      <c r="AC1927" s="42">
        <f t="shared" si="121"/>
        <v>0</v>
      </c>
      <c r="AD1927" s="42">
        <f t="shared" si="122"/>
        <v>-0.61226999999999998</v>
      </c>
      <c r="AE1927" s="42">
        <f t="shared" si="123"/>
        <v>-0.64718100000000001</v>
      </c>
      <c r="AF1927" s="42">
        <f t="shared" si="124"/>
        <v>-1.2594509999999999</v>
      </c>
    </row>
    <row r="1928" spans="1:32" hidden="1" x14ac:dyDescent="0.15">
      <c r="A1928" s="12" t="s">
        <v>4825</v>
      </c>
      <c r="B1928" s="12">
        <v>83</v>
      </c>
      <c r="C1928" s="12" t="s">
        <v>4803</v>
      </c>
      <c r="D1928" s="12" t="s">
        <v>1434</v>
      </c>
      <c r="E1928" s="12" t="s">
        <v>1434</v>
      </c>
      <c r="F1928" s="12" t="s">
        <v>352</v>
      </c>
      <c r="G1928" s="12" t="s">
        <v>4826</v>
      </c>
      <c r="H1928" s="12" t="s">
        <v>490</v>
      </c>
      <c r="I1928" s="12" t="s">
        <v>375</v>
      </c>
      <c r="J1928" s="12" t="s">
        <v>4827</v>
      </c>
      <c r="K1928" s="12" t="s">
        <v>4827</v>
      </c>
      <c r="L1928" s="12" t="s">
        <v>489</v>
      </c>
      <c r="M1928" s="12" t="s">
        <v>358</v>
      </c>
      <c r="N1928" s="13">
        <v>4.0934999999999999E-2</v>
      </c>
      <c r="O1928" s="13">
        <v>2.7272999999999999E-2</v>
      </c>
      <c r="P1928" s="13">
        <v>2.7272999999999999E-2</v>
      </c>
      <c r="Q1928" s="13">
        <v>2.7272999999999999E-2</v>
      </c>
      <c r="R1928" s="13">
        <v>2.7272999999999999E-2</v>
      </c>
      <c r="S1928" s="13">
        <v>2.7272999999999999E-2</v>
      </c>
      <c r="T1928" s="13">
        <v>2.7272999999999999E-2</v>
      </c>
      <c r="U1928" s="13">
        <v>2.7272999999999999E-2</v>
      </c>
      <c r="V1928" s="13">
        <v>2.7272999999999999E-2</v>
      </c>
      <c r="W1928" s="13">
        <v>2.7272999999999999E-2</v>
      </c>
      <c r="X1928" s="13">
        <v>2.7272999999999999E-2</v>
      </c>
      <c r="Y1928" s="30">
        <v>2.7272999999999999E-2</v>
      </c>
      <c r="Z1928" s="14">
        <v>0.34093800000000002</v>
      </c>
      <c r="AA1928" s="13">
        <v>2.7272999999999999E-2</v>
      </c>
      <c r="AB1928" s="13">
        <v>2.7272999999999999E-2</v>
      </c>
      <c r="AC1928" s="42">
        <f t="shared" si="121"/>
        <v>5.4545999999999997E-2</v>
      </c>
      <c r="AD1928" s="42">
        <f t="shared" si="122"/>
        <v>-1.3662000000000001E-2</v>
      </c>
      <c r="AE1928" s="42">
        <f t="shared" si="123"/>
        <v>0</v>
      </c>
      <c r="AF1928" s="42">
        <f t="shared" si="124"/>
        <v>-1.3662000000000001E-2</v>
      </c>
    </row>
    <row r="1929" spans="1:32" hidden="1" x14ac:dyDescent="0.15">
      <c r="A1929" s="12" t="s">
        <v>4828</v>
      </c>
      <c r="B1929" s="12">
        <v>83</v>
      </c>
      <c r="C1929" s="12" t="s">
        <v>4803</v>
      </c>
      <c r="D1929" s="12" t="s">
        <v>1434</v>
      </c>
      <c r="E1929" s="12" t="s">
        <v>1434</v>
      </c>
      <c r="F1929" s="12" t="s">
        <v>352</v>
      </c>
      <c r="G1929" s="12" t="s">
        <v>4829</v>
      </c>
      <c r="H1929" s="12" t="s">
        <v>404</v>
      </c>
      <c r="I1929" s="12" t="s">
        <v>404</v>
      </c>
      <c r="J1929" s="12" t="s">
        <v>139</v>
      </c>
      <c r="K1929" s="12" t="s">
        <v>139</v>
      </c>
      <c r="L1929" s="12" t="s">
        <v>403</v>
      </c>
      <c r="M1929" s="12" t="s">
        <v>376</v>
      </c>
      <c r="N1929" s="13">
        <v>2.3294830000000002</v>
      </c>
      <c r="O1929" s="13">
        <v>2.411673</v>
      </c>
      <c r="P1929" s="13">
        <v>2.5702389999999999</v>
      </c>
      <c r="Q1929" s="13">
        <v>2.2551899999999998</v>
      </c>
      <c r="R1929" s="13">
        <v>2.0977869999999998</v>
      </c>
      <c r="S1929" s="13">
        <v>2.1015090000000001</v>
      </c>
      <c r="T1929" s="13">
        <v>2.2273130000000001</v>
      </c>
      <c r="U1929" s="13">
        <v>2.1341649999999999</v>
      </c>
      <c r="V1929" s="13">
        <v>2.1712720000000001</v>
      </c>
      <c r="W1929" s="13">
        <v>2.4040080000000001</v>
      </c>
      <c r="X1929" s="13">
        <v>2.3098709999999998</v>
      </c>
      <c r="Y1929" s="30">
        <v>2.5590109999999999</v>
      </c>
      <c r="Z1929" s="14">
        <v>27.571521000000001</v>
      </c>
      <c r="AA1929" s="13">
        <v>2.468105</v>
      </c>
      <c r="AB1929" s="13">
        <v>1.8033140000000001</v>
      </c>
      <c r="AC1929" s="42">
        <f t="shared" si="121"/>
        <v>4.2714189999999999</v>
      </c>
      <c r="AD1929" s="42">
        <f t="shared" si="122"/>
        <v>0.1386219999999998</v>
      </c>
      <c r="AE1929" s="42">
        <f t="shared" si="123"/>
        <v>-0.60835899999999987</v>
      </c>
      <c r="AF1929" s="42">
        <f t="shared" si="124"/>
        <v>-0.46973700000000007</v>
      </c>
    </row>
    <row r="1930" spans="1:32" hidden="1" x14ac:dyDescent="0.15">
      <c r="A1930" s="12" t="s">
        <v>4830</v>
      </c>
      <c r="B1930" s="12">
        <v>83</v>
      </c>
      <c r="C1930" s="12" t="s">
        <v>4803</v>
      </c>
      <c r="D1930" s="12" t="s">
        <v>1434</v>
      </c>
      <c r="E1930" s="12" t="s">
        <v>1434</v>
      </c>
      <c r="F1930" s="12" t="s">
        <v>352</v>
      </c>
      <c r="G1930" s="12" t="s">
        <v>4831</v>
      </c>
      <c r="H1930" s="12" t="s">
        <v>355</v>
      </c>
      <c r="I1930" s="12" t="s">
        <v>355</v>
      </c>
      <c r="J1930" s="12" t="s">
        <v>254</v>
      </c>
      <c r="K1930" s="12" t="s">
        <v>254</v>
      </c>
      <c r="L1930" s="12" t="s">
        <v>1110</v>
      </c>
      <c r="M1930" s="12" t="s">
        <v>376</v>
      </c>
      <c r="N1930" s="13">
        <v>3.1582849999999998</v>
      </c>
      <c r="O1930" s="13">
        <v>3.2635429999999999</v>
      </c>
      <c r="P1930" s="13">
        <v>3.6504500000000002</v>
      </c>
      <c r="Q1930" s="13">
        <v>2.7238549999999999</v>
      </c>
      <c r="R1930" s="13">
        <v>2.9427970000000001</v>
      </c>
      <c r="S1930" s="13">
        <v>3.1203249999999998</v>
      </c>
      <c r="T1930" s="13">
        <v>2.8977750000000002</v>
      </c>
      <c r="U1930" s="13">
        <v>2.6850130000000001</v>
      </c>
      <c r="V1930" s="13">
        <v>2.8283100000000001</v>
      </c>
      <c r="W1930" s="13">
        <v>2.668739</v>
      </c>
      <c r="X1930" s="13">
        <v>2.553944</v>
      </c>
      <c r="Y1930" s="30">
        <v>2.6510050000000001</v>
      </c>
      <c r="Z1930" s="14">
        <v>35.144041000000001</v>
      </c>
      <c r="AA1930" s="13">
        <v>2.5193989999999999</v>
      </c>
      <c r="AB1930" s="13">
        <v>1.9731320000000001</v>
      </c>
      <c r="AC1930" s="42">
        <f t="shared" si="121"/>
        <v>4.4925309999999996</v>
      </c>
      <c r="AD1930" s="42">
        <f t="shared" si="122"/>
        <v>-0.63888599999999984</v>
      </c>
      <c r="AE1930" s="42">
        <f t="shared" si="123"/>
        <v>-1.2904109999999998</v>
      </c>
      <c r="AF1930" s="42">
        <f t="shared" si="124"/>
        <v>-1.9292969999999996</v>
      </c>
    </row>
    <row r="1931" spans="1:32" hidden="1" x14ac:dyDescent="0.15">
      <c r="A1931" s="12" t="s">
        <v>4832</v>
      </c>
      <c r="B1931" s="12">
        <v>83</v>
      </c>
      <c r="C1931" s="12" t="s">
        <v>4803</v>
      </c>
      <c r="D1931" s="12" t="s">
        <v>1434</v>
      </c>
      <c r="E1931" s="12" t="s">
        <v>1434</v>
      </c>
      <c r="F1931" s="12" t="s">
        <v>352</v>
      </c>
      <c r="G1931" s="12" t="s">
        <v>4833</v>
      </c>
      <c r="H1931" s="12" t="s">
        <v>490</v>
      </c>
      <c r="I1931" s="12" t="s">
        <v>375</v>
      </c>
      <c r="J1931" s="12" t="s">
        <v>4834</v>
      </c>
      <c r="K1931" s="12" t="s">
        <v>105</v>
      </c>
      <c r="L1931" s="12" t="s">
        <v>1127</v>
      </c>
      <c r="M1931" s="12" t="s">
        <v>376</v>
      </c>
      <c r="N1931" s="13">
        <v>0.120104</v>
      </c>
      <c r="O1931" s="13">
        <v>0.174151</v>
      </c>
      <c r="P1931" s="13">
        <v>0.14979100000000001</v>
      </c>
      <c r="Q1931" s="13">
        <v>0.20729900000000001</v>
      </c>
      <c r="R1931" s="13">
        <v>0.16932800000000001</v>
      </c>
      <c r="S1931" s="13">
        <v>0.15545100000000001</v>
      </c>
      <c r="T1931" s="13">
        <v>0.139737</v>
      </c>
      <c r="U1931" s="13">
        <v>0.15107000000000001</v>
      </c>
      <c r="V1931" s="13">
        <v>0.14766799999999999</v>
      </c>
      <c r="W1931" s="13">
        <v>0.16136400000000001</v>
      </c>
      <c r="X1931" s="13">
        <v>0.14915500000000001</v>
      </c>
      <c r="Y1931" s="30">
        <v>0.15141199999999999</v>
      </c>
      <c r="Z1931" s="14">
        <v>1.87653</v>
      </c>
      <c r="AA1931" s="13">
        <v>0.13561699999999999</v>
      </c>
      <c r="AB1931" s="13">
        <v>0.124345</v>
      </c>
      <c r="AC1931" s="42">
        <f t="shared" si="121"/>
        <v>0.25996199999999997</v>
      </c>
      <c r="AD1931" s="42">
        <f t="shared" si="122"/>
        <v>1.5512999999999985E-2</v>
      </c>
      <c r="AE1931" s="42">
        <f t="shared" si="123"/>
        <v>-4.9806000000000003E-2</v>
      </c>
      <c r="AF1931" s="42">
        <f t="shared" si="124"/>
        <v>-3.4293000000000018E-2</v>
      </c>
    </row>
    <row r="1932" spans="1:32" hidden="1" x14ac:dyDescent="0.15">
      <c r="A1932" s="12" t="s">
        <v>4835</v>
      </c>
      <c r="B1932" s="12">
        <v>83</v>
      </c>
      <c r="C1932" s="12" t="s">
        <v>4803</v>
      </c>
      <c r="D1932" s="12" t="s">
        <v>1434</v>
      </c>
      <c r="E1932" s="12" t="s">
        <v>1434</v>
      </c>
      <c r="F1932" s="12" t="s">
        <v>352</v>
      </c>
      <c r="G1932" s="12" t="s">
        <v>4836</v>
      </c>
      <c r="H1932" s="12" t="s">
        <v>404</v>
      </c>
      <c r="I1932" s="12" t="s">
        <v>404</v>
      </c>
      <c r="J1932" s="12" t="s">
        <v>4837</v>
      </c>
      <c r="K1932" s="12" t="s">
        <v>127</v>
      </c>
      <c r="L1932" s="12" t="s">
        <v>789</v>
      </c>
      <c r="M1932" s="12" t="s">
        <v>376</v>
      </c>
      <c r="N1932" s="13">
        <v>9.1411999999999993E-2</v>
      </c>
      <c r="O1932" s="13">
        <v>0.12520800000000001</v>
      </c>
      <c r="P1932" s="13">
        <v>0.21742600000000001</v>
      </c>
      <c r="Q1932" s="13">
        <v>0.133407</v>
      </c>
      <c r="R1932" s="13">
        <v>0.147618</v>
      </c>
      <c r="S1932" s="13">
        <v>0.15076400000000001</v>
      </c>
      <c r="T1932" s="13">
        <v>0.159581</v>
      </c>
      <c r="U1932" s="13">
        <v>0.20727100000000001</v>
      </c>
      <c r="V1932" s="13">
        <v>0.23028000000000001</v>
      </c>
      <c r="W1932" s="13">
        <v>0.154004</v>
      </c>
      <c r="X1932" s="13">
        <v>0.137821</v>
      </c>
      <c r="Y1932" s="30">
        <v>0.12676499999999999</v>
      </c>
      <c r="Z1932" s="14">
        <v>1.8815569999999999</v>
      </c>
      <c r="AA1932" s="13">
        <v>9.5590999999999995E-2</v>
      </c>
      <c r="AB1932" s="13">
        <v>9.2630000000000004E-2</v>
      </c>
      <c r="AC1932" s="42">
        <f t="shared" si="121"/>
        <v>0.188221</v>
      </c>
      <c r="AD1932" s="42">
        <f t="shared" si="122"/>
        <v>4.1790000000000022E-3</v>
      </c>
      <c r="AE1932" s="42">
        <f t="shared" si="123"/>
        <v>-3.257800000000001E-2</v>
      </c>
      <c r="AF1932" s="42">
        <f t="shared" si="124"/>
        <v>-2.8399000000000008E-2</v>
      </c>
    </row>
    <row r="1933" spans="1:32" hidden="1" x14ac:dyDescent="0.15">
      <c r="A1933" s="12" t="s">
        <v>4838</v>
      </c>
      <c r="B1933" s="12">
        <v>83</v>
      </c>
      <c r="C1933" s="12" t="s">
        <v>4803</v>
      </c>
      <c r="D1933" s="12" t="s">
        <v>1434</v>
      </c>
      <c r="E1933" s="12" t="s">
        <v>1434</v>
      </c>
      <c r="F1933" s="12" t="s">
        <v>352</v>
      </c>
      <c r="G1933" s="12" t="s">
        <v>4839</v>
      </c>
      <c r="H1933" s="12" t="s">
        <v>490</v>
      </c>
      <c r="I1933" s="12" t="s">
        <v>375</v>
      </c>
      <c r="J1933" s="12" t="s">
        <v>2859</v>
      </c>
      <c r="K1933" s="12" t="s">
        <v>105</v>
      </c>
      <c r="L1933" s="12" t="s">
        <v>1127</v>
      </c>
      <c r="M1933" s="12" t="s">
        <v>376</v>
      </c>
      <c r="N1933" s="13">
        <v>0.13325300000000001</v>
      </c>
      <c r="O1933" s="13">
        <v>0.127667</v>
      </c>
      <c r="P1933" s="13">
        <v>0.120187</v>
      </c>
      <c r="Q1933" s="13">
        <v>0.13170499999999999</v>
      </c>
      <c r="R1933" s="13">
        <v>0.122194</v>
      </c>
      <c r="S1933" s="13">
        <v>0.12798200000000001</v>
      </c>
      <c r="T1933" s="13">
        <v>0.12940499999999999</v>
      </c>
      <c r="U1933" s="13">
        <v>0.12815799999999999</v>
      </c>
      <c r="V1933" s="13">
        <v>0.13992399999999999</v>
      </c>
      <c r="W1933" s="13">
        <v>0.12503</v>
      </c>
      <c r="X1933" s="13">
        <v>0.12998899999999999</v>
      </c>
      <c r="Y1933" s="30">
        <v>0.15897800000000001</v>
      </c>
      <c r="Z1933" s="14">
        <v>1.5744720000000001</v>
      </c>
      <c r="AA1933" s="13">
        <v>0.12035999999999999</v>
      </c>
      <c r="AB1933" s="13">
        <v>0.122472</v>
      </c>
      <c r="AC1933" s="42">
        <f t="shared" si="121"/>
        <v>0.24283199999999999</v>
      </c>
      <c r="AD1933" s="42">
        <f t="shared" si="122"/>
        <v>-1.2893000000000016E-2</v>
      </c>
      <c r="AE1933" s="42">
        <f t="shared" si="123"/>
        <v>-5.1950000000000052E-3</v>
      </c>
      <c r="AF1933" s="42">
        <f t="shared" si="124"/>
        <v>-1.8088000000000021E-2</v>
      </c>
    </row>
    <row r="1934" spans="1:32" hidden="1" x14ac:dyDescent="0.15">
      <c r="A1934" s="12" t="s">
        <v>4840</v>
      </c>
      <c r="B1934" s="12">
        <v>83</v>
      </c>
      <c r="C1934" s="12" t="s">
        <v>4803</v>
      </c>
      <c r="D1934" s="12" t="s">
        <v>1434</v>
      </c>
      <c r="E1934" s="12" t="s">
        <v>1434</v>
      </c>
      <c r="F1934" s="12" t="s">
        <v>352</v>
      </c>
      <c r="G1934" s="12" t="s">
        <v>4841</v>
      </c>
      <c r="H1934" s="12" t="s">
        <v>490</v>
      </c>
      <c r="I1934" s="12" t="s">
        <v>375</v>
      </c>
      <c r="J1934" s="12" t="s">
        <v>4842</v>
      </c>
      <c r="K1934" s="12" t="s">
        <v>4842</v>
      </c>
      <c r="L1934" s="12" t="s">
        <v>489</v>
      </c>
      <c r="M1934" s="12" t="s">
        <v>358</v>
      </c>
      <c r="N1934" s="13">
        <v>2.7272999999999999E-2</v>
      </c>
      <c r="O1934" s="13">
        <v>2.7272999999999999E-2</v>
      </c>
      <c r="P1934" s="13">
        <v>3.9698999999999998E-2</v>
      </c>
      <c r="Q1934" s="13">
        <v>3.6148E-2</v>
      </c>
      <c r="R1934" s="13">
        <v>4.6560999999999998E-2</v>
      </c>
      <c r="S1934" s="13">
        <v>7.3518E-2</v>
      </c>
      <c r="T1934" s="13">
        <v>6.6208000000000003E-2</v>
      </c>
      <c r="U1934" s="13">
        <v>7.4540999999999996E-2</v>
      </c>
      <c r="V1934" s="13">
        <v>3.0807000000000001E-2</v>
      </c>
      <c r="W1934" s="13">
        <v>2.7272999999999999E-2</v>
      </c>
      <c r="X1934" s="13">
        <v>2.7272999999999999E-2</v>
      </c>
      <c r="Y1934" s="30">
        <v>2.7272999999999999E-2</v>
      </c>
      <c r="Z1934" s="14">
        <v>0.50384700000000004</v>
      </c>
      <c r="AA1934" s="13">
        <v>2.7272999999999999E-2</v>
      </c>
      <c r="AB1934" s="13">
        <v>2.7272999999999999E-2</v>
      </c>
      <c r="AC1934" s="42">
        <f t="shared" si="121"/>
        <v>5.4545999999999997E-2</v>
      </c>
      <c r="AD1934" s="42">
        <f t="shared" si="122"/>
        <v>0</v>
      </c>
      <c r="AE1934" s="42">
        <f t="shared" si="123"/>
        <v>0</v>
      </c>
      <c r="AF1934" s="42">
        <f t="shared" si="124"/>
        <v>0</v>
      </c>
    </row>
    <row r="1935" spans="1:32" hidden="1" x14ac:dyDescent="0.15">
      <c r="A1935" s="12" t="s">
        <v>4843</v>
      </c>
      <c r="B1935" s="12">
        <v>83</v>
      </c>
      <c r="C1935" s="12" t="s">
        <v>4803</v>
      </c>
      <c r="D1935" s="12" t="s">
        <v>1434</v>
      </c>
      <c r="E1935" s="12" t="s">
        <v>1434</v>
      </c>
      <c r="F1935" s="12" t="s">
        <v>352</v>
      </c>
      <c r="G1935" s="12" t="s">
        <v>4844</v>
      </c>
      <c r="H1935" s="12" t="s">
        <v>490</v>
      </c>
      <c r="I1935" s="12" t="s">
        <v>375</v>
      </c>
      <c r="J1935" s="12" t="s">
        <v>4845</v>
      </c>
      <c r="K1935" s="12" t="s">
        <v>4845</v>
      </c>
      <c r="L1935" s="12" t="s">
        <v>489</v>
      </c>
      <c r="M1935" s="12" t="s">
        <v>358</v>
      </c>
      <c r="N1935" s="13">
        <v>2.7272999999999999E-2</v>
      </c>
      <c r="O1935" s="13">
        <v>2.7272999999999999E-2</v>
      </c>
      <c r="P1935" s="13">
        <v>2.7272999999999999E-2</v>
      </c>
      <c r="Q1935" s="13">
        <v>2.7272999999999999E-2</v>
      </c>
      <c r="R1935" s="13">
        <v>2.7272999999999999E-2</v>
      </c>
      <c r="S1935" s="13">
        <v>5.1753E-2</v>
      </c>
      <c r="T1935" s="13">
        <v>0.196767</v>
      </c>
      <c r="U1935" s="13">
        <v>3.7897E-2</v>
      </c>
      <c r="V1935" s="13">
        <v>4.0703999999999997E-2</v>
      </c>
      <c r="W1935" s="13">
        <v>4.0738000000000003E-2</v>
      </c>
      <c r="X1935" s="13">
        <v>7.7606999999999995E-2</v>
      </c>
      <c r="Y1935" s="30">
        <v>5.3907999999999998E-2</v>
      </c>
      <c r="Z1935" s="14">
        <v>0.63573900000000005</v>
      </c>
      <c r="AA1935" s="13">
        <v>4.6626000000000001E-2</v>
      </c>
      <c r="AB1935" s="13">
        <v>5.2102999999999997E-2</v>
      </c>
      <c r="AC1935" s="42">
        <f t="shared" si="121"/>
        <v>9.8728999999999997E-2</v>
      </c>
      <c r="AD1935" s="42">
        <f t="shared" si="122"/>
        <v>1.9353000000000002E-2</v>
      </c>
      <c r="AE1935" s="42">
        <f t="shared" si="123"/>
        <v>2.4829999999999998E-2</v>
      </c>
      <c r="AF1935" s="42">
        <f t="shared" si="124"/>
        <v>4.4183E-2</v>
      </c>
    </row>
    <row r="1936" spans="1:32" hidden="1" x14ac:dyDescent="0.15">
      <c r="A1936" s="12" t="s">
        <v>4846</v>
      </c>
      <c r="B1936" s="12">
        <v>83</v>
      </c>
      <c r="C1936" s="12" t="s">
        <v>4803</v>
      </c>
      <c r="D1936" s="12" t="s">
        <v>1434</v>
      </c>
      <c r="E1936" s="12" t="s">
        <v>1434</v>
      </c>
      <c r="F1936" s="12" t="s">
        <v>352</v>
      </c>
      <c r="G1936" s="12" t="s">
        <v>4847</v>
      </c>
      <c r="H1936" s="12" t="s">
        <v>404</v>
      </c>
      <c r="I1936" s="12" t="s">
        <v>404</v>
      </c>
      <c r="J1936" s="12" t="s">
        <v>129</v>
      </c>
      <c r="K1936" s="12" t="s">
        <v>1133</v>
      </c>
      <c r="L1936" s="12" t="s">
        <v>478</v>
      </c>
      <c r="M1936" s="12" t="s">
        <v>376</v>
      </c>
      <c r="N1936" s="13">
        <v>3.0530759999999999</v>
      </c>
      <c r="O1936" s="13">
        <v>3.3288039999999999</v>
      </c>
      <c r="P1936" s="13">
        <v>3.200742</v>
      </c>
      <c r="Q1936" s="13">
        <v>2.953687</v>
      </c>
      <c r="R1936" s="13">
        <v>3.2957510000000001</v>
      </c>
      <c r="S1936" s="13">
        <v>3.1911399999999999</v>
      </c>
      <c r="T1936" s="13">
        <v>3.200796</v>
      </c>
      <c r="U1936" s="13">
        <v>3.345847</v>
      </c>
      <c r="V1936" s="13">
        <v>3.4069590000000001</v>
      </c>
      <c r="W1936" s="13">
        <v>2.937713</v>
      </c>
      <c r="X1936" s="13">
        <v>2.762581</v>
      </c>
      <c r="Y1936" s="30">
        <v>2.9535650000000002</v>
      </c>
      <c r="Z1936" s="14">
        <v>37.630661000000003</v>
      </c>
      <c r="AA1936" s="13">
        <v>2.5834730000000001</v>
      </c>
      <c r="AB1936" s="13">
        <v>2.304637</v>
      </c>
      <c r="AC1936" s="42">
        <f t="shared" si="121"/>
        <v>4.8881100000000002</v>
      </c>
      <c r="AD1936" s="42">
        <f t="shared" si="122"/>
        <v>-0.46960299999999977</v>
      </c>
      <c r="AE1936" s="42">
        <f t="shared" si="123"/>
        <v>-1.0241669999999998</v>
      </c>
      <c r="AF1936" s="42">
        <f t="shared" si="124"/>
        <v>-1.4937699999999996</v>
      </c>
    </row>
    <row r="1937" spans="1:32" hidden="1" x14ac:dyDescent="0.15">
      <c r="A1937" s="12" t="s">
        <v>4848</v>
      </c>
      <c r="B1937" s="12">
        <v>83</v>
      </c>
      <c r="C1937" s="12" t="s">
        <v>4803</v>
      </c>
      <c r="D1937" s="12" t="s">
        <v>1434</v>
      </c>
      <c r="E1937" s="12" t="s">
        <v>1434</v>
      </c>
      <c r="F1937" s="12" t="s">
        <v>352</v>
      </c>
      <c r="G1937" s="12" t="s">
        <v>4849</v>
      </c>
      <c r="H1937" s="12" t="s">
        <v>490</v>
      </c>
      <c r="I1937" s="12" t="s">
        <v>375</v>
      </c>
      <c r="J1937" s="12" t="s">
        <v>4850</v>
      </c>
      <c r="K1937" s="12" t="s">
        <v>4850</v>
      </c>
      <c r="L1937" s="12" t="s">
        <v>489</v>
      </c>
      <c r="M1937" s="12" t="s">
        <v>358</v>
      </c>
      <c r="N1937" s="13">
        <v>1.383167</v>
      </c>
      <c r="O1937" s="13">
        <v>1.439897</v>
      </c>
      <c r="P1937" s="13">
        <v>1.778464</v>
      </c>
      <c r="Q1937" s="13">
        <v>1.3548910000000001</v>
      </c>
      <c r="R1937" s="13">
        <v>1.4452309999999999</v>
      </c>
      <c r="S1937" s="13">
        <v>1.230542</v>
      </c>
      <c r="T1937" s="13">
        <v>1.9303319999999999</v>
      </c>
      <c r="U1937" s="13">
        <v>1.6969209999999999</v>
      </c>
      <c r="V1937" s="13">
        <v>1.9063939999999999</v>
      </c>
      <c r="W1937" s="13">
        <v>1.862895</v>
      </c>
      <c r="X1937" s="13">
        <v>1.880355</v>
      </c>
      <c r="Y1937" s="30">
        <v>1.819421</v>
      </c>
      <c r="Z1937" s="14">
        <v>19.72851</v>
      </c>
      <c r="AA1937" s="13">
        <v>1.2775080000000001</v>
      </c>
      <c r="AB1937" s="13">
        <v>0.87817699999999999</v>
      </c>
      <c r="AC1937" s="42">
        <f t="shared" si="121"/>
        <v>2.1556850000000001</v>
      </c>
      <c r="AD1937" s="42">
        <f t="shared" si="122"/>
        <v>-0.10565899999999995</v>
      </c>
      <c r="AE1937" s="42">
        <f t="shared" si="123"/>
        <v>-0.56172</v>
      </c>
      <c r="AF1937" s="42">
        <f t="shared" si="124"/>
        <v>-0.66737899999999994</v>
      </c>
    </row>
    <row r="1938" spans="1:32" hidden="1" x14ac:dyDescent="0.15">
      <c r="A1938" s="12" t="s">
        <v>4851</v>
      </c>
      <c r="B1938" s="12">
        <v>83</v>
      </c>
      <c r="C1938" s="12" t="s">
        <v>4803</v>
      </c>
      <c r="D1938" s="12" t="s">
        <v>1434</v>
      </c>
      <c r="E1938" s="12" t="s">
        <v>1434</v>
      </c>
      <c r="F1938" s="12" t="s">
        <v>352</v>
      </c>
      <c r="G1938" s="12" t="s">
        <v>4852</v>
      </c>
      <c r="H1938" s="12" t="s">
        <v>490</v>
      </c>
      <c r="I1938" s="12" t="s">
        <v>375</v>
      </c>
      <c r="J1938" s="12" t="s">
        <v>4853</v>
      </c>
      <c r="K1938" s="12" t="s">
        <v>4853</v>
      </c>
      <c r="L1938" s="12" t="s">
        <v>489</v>
      </c>
      <c r="M1938" s="12" t="s">
        <v>358</v>
      </c>
      <c r="N1938" s="13">
        <v>0.45406999999999997</v>
      </c>
      <c r="O1938" s="13">
        <v>0.42882500000000001</v>
      </c>
      <c r="P1938" s="13">
        <v>0.519791</v>
      </c>
      <c r="Q1938" s="13">
        <v>0.364871</v>
      </c>
      <c r="R1938" s="13">
        <v>0.60057499999999997</v>
      </c>
      <c r="S1938" s="13">
        <v>0.28948699999999999</v>
      </c>
      <c r="T1938" s="13">
        <v>0.235178</v>
      </c>
      <c r="U1938" s="13">
        <v>0.20921600000000001</v>
      </c>
      <c r="V1938" s="13">
        <v>0.19069800000000001</v>
      </c>
      <c r="W1938" s="13">
        <v>0.26218399999999997</v>
      </c>
      <c r="X1938" s="13">
        <v>0.19153800000000001</v>
      </c>
      <c r="Y1938" s="30">
        <v>0.350879</v>
      </c>
      <c r="Z1938" s="14">
        <v>4.0973119999999996</v>
      </c>
      <c r="AA1938" s="13">
        <v>0.29091099999999998</v>
      </c>
      <c r="AB1938" s="13">
        <v>0.30001499999999998</v>
      </c>
      <c r="AC1938" s="42">
        <f t="shared" si="121"/>
        <v>0.59092599999999995</v>
      </c>
      <c r="AD1938" s="42">
        <f t="shared" si="122"/>
        <v>-0.163159</v>
      </c>
      <c r="AE1938" s="42">
        <f t="shared" si="123"/>
        <v>-0.12881000000000004</v>
      </c>
      <c r="AF1938" s="42">
        <f t="shared" si="124"/>
        <v>-0.29196900000000003</v>
      </c>
    </row>
    <row r="1939" spans="1:32" hidden="1" x14ac:dyDescent="0.15">
      <c r="A1939" s="12" t="s">
        <v>4854</v>
      </c>
      <c r="B1939" s="12">
        <v>83</v>
      </c>
      <c r="C1939" s="12" t="s">
        <v>4803</v>
      </c>
      <c r="D1939" s="12" t="s">
        <v>1434</v>
      </c>
      <c r="E1939" s="12" t="s">
        <v>1434</v>
      </c>
      <c r="F1939" s="12" t="s">
        <v>352</v>
      </c>
      <c r="G1939" s="12" t="s">
        <v>4855</v>
      </c>
      <c r="H1939" s="12" t="s">
        <v>490</v>
      </c>
      <c r="I1939" s="12" t="s">
        <v>375</v>
      </c>
      <c r="J1939" s="12" t="s">
        <v>4645</v>
      </c>
      <c r="K1939" s="12" t="s">
        <v>105</v>
      </c>
      <c r="L1939" s="12" t="s">
        <v>1127</v>
      </c>
      <c r="M1939" s="12" t="s">
        <v>376</v>
      </c>
      <c r="N1939" s="13">
        <v>0.12</v>
      </c>
      <c r="O1939" s="13">
        <v>0.12</v>
      </c>
      <c r="P1939" s="13">
        <v>0.12</v>
      </c>
      <c r="Q1939" s="13">
        <v>0.12</v>
      </c>
      <c r="R1939" s="13">
        <v>0.12</v>
      </c>
      <c r="S1939" s="13">
        <v>0.12</v>
      </c>
      <c r="T1939" s="13">
        <v>0.12</v>
      </c>
      <c r="U1939" s="13">
        <v>0.12</v>
      </c>
      <c r="V1939" s="13">
        <v>8.7998999999999994E-2</v>
      </c>
      <c r="W1939" s="13">
        <v>0</v>
      </c>
      <c r="X1939" s="13">
        <v>0</v>
      </c>
      <c r="Y1939" s="30">
        <v>0</v>
      </c>
      <c r="Z1939" s="14">
        <v>1.0479989999999999</v>
      </c>
      <c r="AA1939" s="13">
        <v>0</v>
      </c>
      <c r="AB1939" s="13">
        <v>0</v>
      </c>
      <c r="AC1939" s="42">
        <f t="shared" si="121"/>
        <v>0</v>
      </c>
      <c r="AD1939" s="42">
        <f t="shared" si="122"/>
        <v>-0.12</v>
      </c>
      <c r="AE1939" s="42">
        <f t="shared" si="123"/>
        <v>-0.12</v>
      </c>
      <c r="AF1939" s="42">
        <f t="shared" si="124"/>
        <v>-0.24</v>
      </c>
    </row>
    <row r="1940" spans="1:32" hidden="1" x14ac:dyDescent="0.15">
      <c r="A1940" s="12" t="s">
        <v>4856</v>
      </c>
      <c r="B1940" s="12">
        <v>83</v>
      </c>
      <c r="C1940" s="12" t="s">
        <v>4803</v>
      </c>
      <c r="D1940" s="12" t="s">
        <v>1434</v>
      </c>
      <c r="E1940" s="12" t="s">
        <v>1434</v>
      </c>
      <c r="F1940" s="12" t="s">
        <v>352</v>
      </c>
      <c r="G1940" s="12" t="s">
        <v>4857</v>
      </c>
      <c r="H1940" s="12" t="s">
        <v>404</v>
      </c>
      <c r="I1940" s="12" t="s">
        <v>404</v>
      </c>
      <c r="J1940" s="12" t="s">
        <v>4858</v>
      </c>
      <c r="K1940" s="12" t="s">
        <v>196</v>
      </c>
      <c r="L1940" s="12" t="s">
        <v>403</v>
      </c>
      <c r="M1940" s="12" t="s">
        <v>376</v>
      </c>
      <c r="N1940" s="13">
        <v>1.3122309999999999</v>
      </c>
      <c r="O1940" s="13">
        <v>1.3046489999999999</v>
      </c>
      <c r="P1940" s="13">
        <v>1.5338670000000001</v>
      </c>
      <c r="Q1940" s="13">
        <v>1.4333130000000001</v>
      </c>
      <c r="R1940" s="13">
        <v>1.3558749999999999</v>
      </c>
      <c r="S1940" s="13">
        <v>1.2440610000000001</v>
      </c>
      <c r="T1940" s="13">
        <v>1.195676</v>
      </c>
      <c r="U1940" s="13">
        <v>9.0922000000000003E-2</v>
      </c>
      <c r="V1940" s="13">
        <v>0.179311</v>
      </c>
      <c r="W1940" s="13">
        <v>0.19783100000000001</v>
      </c>
      <c r="X1940" s="13">
        <v>0.13390199999999999</v>
      </c>
      <c r="Y1940" s="30">
        <v>0.33000400000000002</v>
      </c>
      <c r="Z1940" s="14">
        <v>10.311642000000001</v>
      </c>
      <c r="AA1940" s="13">
        <v>0.31881900000000002</v>
      </c>
      <c r="AB1940" s="13">
        <v>0.19164500000000001</v>
      </c>
      <c r="AC1940" s="42">
        <f t="shared" si="121"/>
        <v>0.51046400000000003</v>
      </c>
      <c r="AD1940" s="42">
        <f t="shared" si="122"/>
        <v>-0.99341199999999996</v>
      </c>
      <c r="AE1940" s="42">
        <f t="shared" si="123"/>
        <v>-1.1130039999999999</v>
      </c>
      <c r="AF1940" s="42">
        <f t="shared" si="124"/>
        <v>-2.1064159999999998</v>
      </c>
    </row>
    <row r="1941" spans="1:32" hidden="1" x14ac:dyDescent="0.15">
      <c r="A1941" s="12" t="s">
        <v>4859</v>
      </c>
      <c r="B1941" s="12">
        <v>83</v>
      </c>
      <c r="C1941" s="12" t="s">
        <v>4803</v>
      </c>
      <c r="D1941" s="12" t="s">
        <v>1434</v>
      </c>
      <c r="E1941" s="12" t="s">
        <v>1434</v>
      </c>
      <c r="F1941" s="12" t="s">
        <v>352</v>
      </c>
      <c r="G1941" s="12" t="s">
        <v>4860</v>
      </c>
      <c r="H1941" s="12" t="s">
        <v>490</v>
      </c>
      <c r="I1941" s="12" t="s">
        <v>375</v>
      </c>
      <c r="J1941" s="12" t="s">
        <v>4861</v>
      </c>
      <c r="K1941" s="12" t="s">
        <v>105</v>
      </c>
      <c r="L1941" s="12" t="s">
        <v>1127</v>
      </c>
      <c r="M1941" s="12" t="s">
        <v>376</v>
      </c>
      <c r="N1941" s="13">
        <v>0.16420199999999999</v>
      </c>
      <c r="O1941" s="13">
        <v>0.25383899999999998</v>
      </c>
      <c r="P1941" s="13">
        <v>0.25925599999999999</v>
      </c>
      <c r="Q1941" s="13">
        <v>0.18504000000000001</v>
      </c>
      <c r="R1941" s="13">
        <v>0.23219799999999999</v>
      </c>
      <c r="S1941" s="13">
        <v>0.202761</v>
      </c>
      <c r="T1941" s="13">
        <v>0.283049</v>
      </c>
      <c r="U1941" s="13">
        <v>0.21831400000000001</v>
      </c>
      <c r="V1941" s="13">
        <v>0.243841</v>
      </c>
      <c r="W1941" s="13">
        <v>0.277999</v>
      </c>
      <c r="X1941" s="13">
        <v>0.30203000000000002</v>
      </c>
      <c r="Y1941" s="30">
        <v>0.26761000000000001</v>
      </c>
      <c r="Z1941" s="14">
        <v>2.890139</v>
      </c>
      <c r="AA1941" s="13">
        <v>0.25210199999999999</v>
      </c>
      <c r="AB1941" s="13">
        <v>0.33457900000000002</v>
      </c>
      <c r="AC1941" s="42">
        <f t="shared" si="121"/>
        <v>0.58668100000000001</v>
      </c>
      <c r="AD1941" s="42">
        <f t="shared" si="122"/>
        <v>8.7900000000000006E-2</v>
      </c>
      <c r="AE1941" s="42">
        <f t="shared" si="123"/>
        <v>8.0740000000000034E-2</v>
      </c>
      <c r="AF1941" s="42">
        <f t="shared" si="124"/>
        <v>0.16864000000000004</v>
      </c>
    </row>
    <row r="1942" spans="1:32" hidden="1" x14ac:dyDescent="0.15">
      <c r="A1942" s="12" t="s">
        <v>4862</v>
      </c>
      <c r="B1942" s="12">
        <v>83</v>
      </c>
      <c r="C1942" s="12" t="s">
        <v>4803</v>
      </c>
      <c r="D1942" s="12" t="s">
        <v>1434</v>
      </c>
      <c r="E1942" s="12" t="s">
        <v>1434</v>
      </c>
      <c r="F1942" s="12" t="s">
        <v>352</v>
      </c>
      <c r="G1942" s="12" t="s">
        <v>4863</v>
      </c>
      <c r="H1942" s="12" t="s">
        <v>374</v>
      </c>
      <c r="I1942" s="12" t="s">
        <v>375</v>
      </c>
      <c r="J1942" s="12" t="s">
        <v>4864</v>
      </c>
      <c r="K1942" s="12" t="s">
        <v>4864</v>
      </c>
      <c r="L1942" s="12" t="s">
        <v>415</v>
      </c>
      <c r="M1942" s="12" t="s">
        <v>358</v>
      </c>
      <c r="N1942" s="13">
        <v>0.39419199999999999</v>
      </c>
      <c r="O1942" s="13">
        <v>0.457592</v>
      </c>
      <c r="P1942" s="13">
        <v>0.36998599999999998</v>
      </c>
      <c r="Q1942" s="13">
        <v>0.417989</v>
      </c>
      <c r="R1942" s="13">
        <v>0.40289399999999997</v>
      </c>
      <c r="S1942" s="13">
        <v>0.39905499999999999</v>
      </c>
      <c r="T1942" s="13">
        <v>0.41792499999999999</v>
      </c>
      <c r="U1942" s="13">
        <v>0.46440300000000001</v>
      </c>
      <c r="V1942" s="13">
        <v>0.45795799999999998</v>
      </c>
      <c r="W1942" s="13">
        <v>0.47669800000000001</v>
      </c>
      <c r="X1942" s="13">
        <v>0.68437199999999998</v>
      </c>
      <c r="Y1942" s="30">
        <v>0.54271999999999998</v>
      </c>
      <c r="Z1942" s="14">
        <v>5.4857839999999998</v>
      </c>
      <c r="AA1942" s="13">
        <v>0.57984199999999997</v>
      </c>
      <c r="AB1942" s="13">
        <v>0.58617200000000003</v>
      </c>
      <c r="AC1942" s="42">
        <f t="shared" si="121"/>
        <v>1.1660140000000001</v>
      </c>
      <c r="AD1942" s="42">
        <f t="shared" si="122"/>
        <v>0.18564999999999998</v>
      </c>
      <c r="AE1942" s="42">
        <f t="shared" si="123"/>
        <v>0.12858000000000003</v>
      </c>
      <c r="AF1942" s="42">
        <f t="shared" si="124"/>
        <v>0.31423000000000001</v>
      </c>
    </row>
    <row r="1943" spans="1:32" hidden="1" x14ac:dyDescent="0.15">
      <c r="A1943" s="12" t="s">
        <v>4865</v>
      </c>
      <c r="B1943" s="12">
        <v>83</v>
      </c>
      <c r="C1943" s="12" t="s">
        <v>4803</v>
      </c>
      <c r="D1943" s="12" t="s">
        <v>1434</v>
      </c>
      <c r="E1943" s="12" t="s">
        <v>1434</v>
      </c>
      <c r="F1943" s="12" t="s">
        <v>352</v>
      </c>
      <c r="G1943" s="12" t="s">
        <v>4866</v>
      </c>
      <c r="H1943" s="12" t="s">
        <v>374</v>
      </c>
      <c r="I1943" s="12" t="s">
        <v>375</v>
      </c>
      <c r="J1943" s="12" t="s">
        <v>2498</v>
      </c>
      <c r="K1943" s="12" t="s">
        <v>2498</v>
      </c>
      <c r="L1943" s="12" t="s">
        <v>421</v>
      </c>
      <c r="M1943" s="12" t="s">
        <v>376</v>
      </c>
      <c r="N1943" s="13">
        <v>0.12</v>
      </c>
      <c r="O1943" s="13">
        <v>0.12</v>
      </c>
      <c r="P1943" s="13">
        <v>0.12</v>
      </c>
      <c r="Q1943" s="13">
        <v>0.12</v>
      </c>
      <c r="R1943" s="13">
        <v>0.12</v>
      </c>
      <c r="S1943" s="13">
        <v>0.12</v>
      </c>
      <c r="T1943" s="13">
        <v>0.12</v>
      </c>
      <c r="U1943" s="13">
        <v>0.12</v>
      </c>
      <c r="V1943" s="13">
        <v>0.12</v>
      </c>
      <c r="W1943" s="13">
        <v>0.12</v>
      </c>
      <c r="X1943" s="13">
        <v>0.12</v>
      </c>
      <c r="Y1943" s="30">
        <v>0.12</v>
      </c>
      <c r="Z1943" s="14">
        <v>1.44</v>
      </c>
      <c r="AA1943" s="13">
        <v>0.12</v>
      </c>
      <c r="AB1943" s="13">
        <v>0.12</v>
      </c>
      <c r="AC1943" s="42">
        <f t="shared" si="121"/>
        <v>0.24</v>
      </c>
      <c r="AD1943" s="42">
        <f t="shared" si="122"/>
        <v>0</v>
      </c>
      <c r="AE1943" s="42">
        <f t="shared" si="123"/>
        <v>0</v>
      </c>
      <c r="AF1943" s="42">
        <f t="shared" si="124"/>
        <v>0</v>
      </c>
    </row>
    <row r="1944" spans="1:32" hidden="1" x14ac:dyDescent="0.15">
      <c r="A1944" s="12" t="s">
        <v>4867</v>
      </c>
      <c r="B1944" s="12">
        <v>83</v>
      </c>
      <c r="C1944" s="12" t="s">
        <v>4803</v>
      </c>
      <c r="D1944" s="12" t="s">
        <v>1434</v>
      </c>
      <c r="E1944" s="12" t="s">
        <v>1434</v>
      </c>
      <c r="F1944" s="12" t="s">
        <v>352</v>
      </c>
      <c r="G1944" s="12" t="s">
        <v>4868</v>
      </c>
      <c r="H1944" s="12" t="s">
        <v>490</v>
      </c>
      <c r="I1944" s="12" t="s">
        <v>375</v>
      </c>
      <c r="J1944" s="12" t="s">
        <v>4869</v>
      </c>
      <c r="K1944" s="12" t="s">
        <v>258</v>
      </c>
      <c r="L1944" s="12" t="s">
        <v>489</v>
      </c>
      <c r="M1944" s="12" t="s">
        <v>376</v>
      </c>
      <c r="N1944" s="13">
        <v>1.5860559999999999</v>
      </c>
      <c r="O1944" s="13">
        <v>0.85431100000000004</v>
      </c>
      <c r="P1944" s="13">
        <v>0.38768399999999997</v>
      </c>
      <c r="Q1944" s="13">
        <v>0.50385400000000002</v>
      </c>
      <c r="R1944" s="13">
        <v>1.7047380000000001</v>
      </c>
      <c r="S1944" s="13">
        <v>1.6280619999999999</v>
      </c>
      <c r="T1944" s="13">
        <v>1.8789370000000001</v>
      </c>
      <c r="U1944" s="13">
        <v>4.2858E-2</v>
      </c>
      <c r="V1944" s="13">
        <v>1.5253669999999999</v>
      </c>
      <c r="W1944" s="13">
        <v>1.526942</v>
      </c>
      <c r="X1944" s="13">
        <v>1.5545990000000001</v>
      </c>
      <c r="Y1944" s="30">
        <v>1.3273980000000001</v>
      </c>
      <c r="Z1944" s="14">
        <v>14.520806</v>
      </c>
      <c r="AA1944" s="13">
        <v>1.340449</v>
      </c>
      <c r="AB1944" s="13">
        <v>1.1009500000000001</v>
      </c>
      <c r="AC1944" s="42">
        <f t="shared" si="121"/>
        <v>2.4413990000000001</v>
      </c>
      <c r="AD1944" s="42">
        <f t="shared" si="122"/>
        <v>-0.24560699999999991</v>
      </c>
      <c r="AE1944" s="42">
        <f t="shared" si="123"/>
        <v>0.24663900000000005</v>
      </c>
      <c r="AF1944" s="42">
        <f t="shared" si="124"/>
        <v>1.0320000000001439E-3</v>
      </c>
    </row>
    <row r="1945" spans="1:32" hidden="1" x14ac:dyDescent="0.15">
      <c r="A1945" s="12" t="s">
        <v>4870</v>
      </c>
      <c r="B1945" s="12">
        <v>83</v>
      </c>
      <c r="C1945" s="12" t="s">
        <v>4803</v>
      </c>
      <c r="D1945" s="12" t="s">
        <v>1434</v>
      </c>
      <c r="E1945" s="12" t="s">
        <v>1434</v>
      </c>
      <c r="F1945" s="12" t="s">
        <v>352</v>
      </c>
      <c r="G1945" s="12" t="s">
        <v>4871</v>
      </c>
      <c r="H1945" s="12" t="s">
        <v>490</v>
      </c>
      <c r="I1945" s="12" t="s">
        <v>375</v>
      </c>
      <c r="J1945" s="12" t="s">
        <v>4872</v>
      </c>
      <c r="K1945" s="12" t="s">
        <v>699</v>
      </c>
      <c r="L1945" s="12" t="s">
        <v>697</v>
      </c>
      <c r="M1945" s="12" t="s">
        <v>376</v>
      </c>
      <c r="N1945" s="13">
        <v>8.6909100000000006</v>
      </c>
      <c r="O1945" s="13">
        <v>7.8842030000000003</v>
      </c>
      <c r="P1945" s="13">
        <v>3.4053599999999999</v>
      </c>
      <c r="Q1945" s="13">
        <v>3.4053599999999999</v>
      </c>
      <c r="R1945" s="13">
        <v>3.6577199999999999</v>
      </c>
      <c r="S1945" s="13">
        <v>4.4175979999999999</v>
      </c>
      <c r="T1945" s="13">
        <v>5.3049949999999999</v>
      </c>
      <c r="U1945" s="13">
        <v>2.5034809999999998</v>
      </c>
      <c r="V1945" s="13">
        <v>4.0459430000000003</v>
      </c>
      <c r="W1945" s="13">
        <v>4.3713660000000001</v>
      </c>
      <c r="X1945" s="13">
        <v>4.3537210000000002</v>
      </c>
      <c r="Y1945" s="30">
        <v>4.4807540000000001</v>
      </c>
      <c r="Z1945" s="14">
        <v>56.521411000000001</v>
      </c>
      <c r="AA1945" s="13">
        <v>3.9217089999999999</v>
      </c>
      <c r="AB1945" s="13">
        <v>3.639815</v>
      </c>
      <c r="AC1945" s="42">
        <f t="shared" si="121"/>
        <v>7.5615240000000004</v>
      </c>
      <c r="AD1945" s="42">
        <f t="shared" si="122"/>
        <v>-4.7692010000000007</v>
      </c>
      <c r="AE1945" s="42">
        <f t="shared" si="123"/>
        <v>-4.2443880000000007</v>
      </c>
      <c r="AF1945" s="42">
        <f t="shared" si="124"/>
        <v>-9.0135890000000014</v>
      </c>
    </row>
    <row r="1946" spans="1:32" hidden="1" x14ac:dyDescent="0.15">
      <c r="A1946" s="12" t="s">
        <v>4873</v>
      </c>
      <c r="B1946" s="12">
        <v>83</v>
      </c>
      <c r="C1946" s="12" t="s">
        <v>4803</v>
      </c>
      <c r="D1946" s="12" t="s">
        <v>1434</v>
      </c>
      <c r="E1946" s="12" t="s">
        <v>1434</v>
      </c>
      <c r="F1946" s="12" t="s">
        <v>352</v>
      </c>
      <c r="G1946" s="12" t="s">
        <v>4871</v>
      </c>
      <c r="H1946" s="12" t="s">
        <v>490</v>
      </c>
      <c r="I1946" s="12" t="s">
        <v>375</v>
      </c>
      <c r="J1946" s="12" t="s">
        <v>4874</v>
      </c>
      <c r="K1946" s="12" t="s">
        <v>699</v>
      </c>
      <c r="L1946" s="12" t="s">
        <v>697</v>
      </c>
      <c r="M1946" s="12" t="s">
        <v>376</v>
      </c>
      <c r="N1946" s="13">
        <v>4.2680400000000001</v>
      </c>
      <c r="O1946" s="13">
        <v>4.2680400000000001</v>
      </c>
      <c r="P1946" s="13">
        <v>4.2680400000000001</v>
      </c>
      <c r="Q1946" s="13">
        <v>0.34804000000000002</v>
      </c>
      <c r="R1946" s="13">
        <v>8.1818000000000002E-2</v>
      </c>
      <c r="S1946" s="13">
        <v>1.2486330000000001</v>
      </c>
      <c r="T1946" s="13">
        <v>2.98536</v>
      </c>
      <c r="U1946" s="13">
        <v>2.98536</v>
      </c>
      <c r="V1946" s="13">
        <v>2.98536</v>
      </c>
      <c r="W1946" s="13">
        <v>2.98536</v>
      </c>
      <c r="X1946" s="13">
        <v>2.98536</v>
      </c>
      <c r="Y1946" s="30">
        <v>2.98536</v>
      </c>
      <c r="Z1946" s="14">
        <v>32.394770999999999</v>
      </c>
      <c r="AA1946" s="13">
        <v>2.98536</v>
      </c>
      <c r="AB1946" s="13">
        <v>2.98536</v>
      </c>
      <c r="AC1946" s="42">
        <f t="shared" si="121"/>
        <v>5.97072</v>
      </c>
      <c r="AD1946" s="42">
        <f t="shared" si="122"/>
        <v>-1.28268</v>
      </c>
      <c r="AE1946" s="42">
        <f t="shared" si="123"/>
        <v>-1.28268</v>
      </c>
      <c r="AF1946" s="42">
        <f t="shared" si="124"/>
        <v>-2.5653600000000001</v>
      </c>
    </row>
    <row r="1947" spans="1:32" hidden="1" x14ac:dyDescent="0.15">
      <c r="A1947" s="12" t="s">
        <v>4875</v>
      </c>
      <c r="B1947" s="12">
        <v>83</v>
      </c>
      <c r="C1947" s="12" t="s">
        <v>4803</v>
      </c>
      <c r="D1947" s="12" t="s">
        <v>1434</v>
      </c>
      <c r="E1947" s="12" t="s">
        <v>1434</v>
      </c>
      <c r="F1947" s="12" t="s">
        <v>352</v>
      </c>
      <c r="G1947" s="12" t="s">
        <v>4871</v>
      </c>
      <c r="H1947" s="12" t="s">
        <v>490</v>
      </c>
      <c r="I1947" s="12" t="s">
        <v>375</v>
      </c>
      <c r="J1947" s="12" t="s">
        <v>4876</v>
      </c>
      <c r="K1947" s="12" t="s">
        <v>699</v>
      </c>
      <c r="L1947" s="12" t="s">
        <v>697</v>
      </c>
      <c r="M1947" s="12" t="s">
        <v>376</v>
      </c>
      <c r="N1947" s="13">
        <v>1.797186</v>
      </c>
      <c r="O1947" s="13">
        <v>2.3136619999999999</v>
      </c>
      <c r="P1947" s="13">
        <v>1.70268</v>
      </c>
      <c r="Q1947" s="13">
        <v>1.70268</v>
      </c>
      <c r="R1947" s="13">
        <v>1.70268</v>
      </c>
      <c r="S1947" s="13">
        <v>2.6563949999999998</v>
      </c>
      <c r="T1947" s="13">
        <v>2.4048750000000001</v>
      </c>
      <c r="U1947" s="13">
        <v>1.768197</v>
      </c>
      <c r="V1947" s="13">
        <v>2.0091540000000001</v>
      </c>
      <c r="W1947" s="13">
        <v>1.70268</v>
      </c>
      <c r="X1947" s="13">
        <v>1.70268</v>
      </c>
      <c r="Y1947" s="30">
        <v>1.70268</v>
      </c>
      <c r="Z1947" s="14">
        <v>23.165548999999999</v>
      </c>
      <c r="AA1947" s="13">
        <v>1.70268</v>
      </c>
      <c r="AB1947" s="13">
        <v>1.70268</v>
      </c>
      <c r="AC1947" s="42">
        <f t="shared" si="121"/>
        <v>3.4053599999999999</v>
      </c>
      <c r="AD1947" s="42">
        <f t="shared" si="122"/>
        <v>-9.4505999999999979E-2</v>
      </c>
      <c r="AE1947" s="42">
        <f t="shared" si="123"/>
        <v>-0.61098199999999991</v>
      </c>
      <c r="AF1947" s="42">
        <f t="shared" si="124"/>
        <v>-0.70548799999999989</v>
      </c>
    </row>
    <row r="1948" spans="1:32" hidden="1" x14ac:dyDescent="0.15">
      <c r="A1948" s="12" t="s">
        <v>4877</v>
      </c>
      <c r="B1948" s="12">
        <v>83</v>
      </c>
      <c r="C1948" s="12" t="s">
        <v>4803</v>
      </c>
      <c r="D1948" s="12" t="s">
        <v>1434</v>
      </c>
      <c r="E1948" s="12" t="s">
        <v>1434</v>
      </c>
      <c r="F1948" s="12" t="s">
        <v>352</v>
      </c>
      <c r="G1948" s="12" t="s">
        <v>4871</v>
      </c>
      <c r="H1948" s="12" t="s">
        <v>490</v>
      </c>
      <c r="I1948" s="12" t="s">
        <v>375</v>
      </c>
      <c r="J1948" s="12" t="s">
        <v>4878</v>
      </c>
      <c r="K1948" s="12" t="s">
        <v>699</v>
      </c>
      <c r="L1948" s="12" t="s">
        <v>697</v>
      </c>
      <c r="M1948" s="12" t="s">
        <v>376</v>
      </c>
      <c r="N1948" s="13">
        <v>0.15046699999999999</v>
      </c>
      <c r="O1948" s="13">
        <v>0.212418</v>
      </c>
      <c r="P1948" s="13">
        <v>0.165021</v>
      </c>
      <c r="Q1948" s="13">
        <v>0.11472499999999999</v>
      </c>
      <c r="R1948" s="13">
        <v>0.20701700000000001</v>
      </c>
      <c r="S1948" s="13">
        <v>0.19470399999999999</v>
      </c>
      <c r="T1948" s="13">
        <v>0.216476</v>
      </c>
      <c r="U1948" s="13">
        <v>0.180231</v>
      </c>
      <c r="V1948" s="13">
        <v>7.5042999999999999E-2</v>
      </c>
      <c r="W1948" s="13">
        <v>7.9644000000000006E-2</v>
      </c>
      <c r="X1948" s="13">
        <v>5.3393000000000003E-2</v>
      </c>
      <c r="Y1948" s="30">
        <v>4.3236999999999998E-2</v>
      </c>
      <c r="Z1948" s="14">
        <v>1.6923760000000001</v>
      </c>
      <c r="AA1948" s="13">
        <v>2.4937999999999998E-2</v>
      </c>
      <c r="AB1948" s="13">
        <v>2.2679999999999999E-2</v>
      </c>
      <c r="AC1948" s="42">
        <f t="shared" si="121"/>
        <v>4.7617999999999994E-2</v>
      </c>
      <c r="AD1948" s="42">
        <f t="shared" si="122"/>
        <v>-0.125529</v>
      </c>
      <c r="AE1948" s="42">
        <f t="shared" si="123"/>
        <v>-0.18973799999999999</v>
      </c>
      <c r="AF1948" s="42">
        <f t="shared" si="124"/>
        <v>-0.31526699999999996</v>
      </c>
    </row>
    <row r="1949" spans="1:32" hidden="1" x14ac:dyDescent="0.15">
      <c r="A1949" s="12" t="s">
        <v>4879</v>
      </c>
      <c r="B1949" s="12">
        <v>83</v>
      </c>
      <c r="C1949" s="12" t="s">
        <v>4803</v>
      </c>
      <c r="D1949" s="12" t="s">
        <v>1434</v>
      </c>
      <c r="E1949" s="12" t="s">
        <v>1434</v>
      </c>
      <c r="F1949" s="12" t="s">
        <v>352</v>
      </c>
      <c r="G1949" s="12" t="s">
        <v>4871</v>
      </c>
      <c r="H1949" s="12" t="s">
        <v>490</v>
      </c>
      <c r="I1949" s="12" t="s">
        <v>375</v>
      </c>
      <c r="J1949" s="12" t="s">
        <v>4880</v>
      </c>
      <c r="K1949" s="12" t="s">
        <v>699</v>
      </c>
      <c r="L1949" s="12" t="s">
        <v>697</v>
      </c>
      <c r="M1949" s="12" t="s">
        <v>376</v>
      </c>
      <c r="N1949" s="13">
        <v>2.6426000000000002E-2</v>
      </c>
      <c r="O1949" s="13">
        <v>3.9432000000000002E-2</v>
      </c>
      <c r="P1949" s="13">
        <v>2.9225999999999999E-2</v>
      </c>
      <c r="Q1949" s="13">
        <v>2.7054000000000002E-2</v>
      </c>
      <c r="R1949" s="13">
        <v>4.6847E-2</v>
      </c>
      <c r="S1949" s="13">
        <v>2.5914E-2</v>
      </c>
      <c r="T1949" s="13">
        <v>2.7067000000000001E-2</v>
      </c>
      <c r="U1949" s="13">
        <v>2.4014000000000001E-2</v>
      </c>
      <c r="V1949" s="13">
        <v>2.3601E-2</v>
      </c>
      <c r="W1949" s="13">
        <v>2.2679999999999999E-2</v>
      </c>
      <c r="X1949" s="13">
        <v>2.2679999999999999E-2</v>
      </c>
      <c r="Y1949" s="30">
        <v>2.2679999999999999E-2</v>
      </c>
      <c r="Z1949" s="14">
        <v>0.337621</v>
      </c>
      <c r="AA1949" s="13">
        <v>2.2679999999999999E-2</v>
      </c>
      <c r="AB1949" s="13">
        <v>3.2402E-2</v>
      </c>
      <c r="AC1949" s="42">
        <f t="shared" si="121"/>
        <v>5.5081999999999999E-2</v>
      </c>
      <c r="AD1949" s="42">
        <f t="shared" si="122"/>
        <v>-3.7460000000000028E-3</v>
      </c>
      <c r="AE1949" s="42">
        <f t="shared" si="123"/>
        <v>-7.0300000000000015E-3</v>
      </c>
      <c r="AF1949" s="42">
        <f t="shared" si="124"/>
        <v>-1.0776000000000004E-2</v>
      </c>
    </row>
    <row r="1950" spans="1:32" hidden="1" x14ac:dyDescent="0.15">
      <c r="A1950" s="12" t="s">
        <v>4881</v>
      </c>
      <c r="B1950" s="12">
        <v>83</v>
      </c>
      <c r="C1950" s="12" t="s">
        <v>4803</v>
      </c>
      <c r="D1950" s="12" t="s">
        <v>1434</v>
      </c>
      <c r="E1950" s="12" t="s">
        <v>1434</v>
      </c>
      <c r="F1950" s="12" t="s">
        <v>352</v>
      </c>
      <c r="G1950" s="12" t="s">
        <v>4871</v>
      </c>
      <c r="H1950" s="12" t="s">
        <v>490</v>
      </c>
      <c r="I1950" s="12" t="s">
        <v>375</v>
      </c>
      <c r="J1950" s="12" t="s">
        <v>4882</v>
      </c>
      <c r="K1950" s="12" t="s">
        <v>699</v>
      </c>
      <c r="L1950" s="12" t="s">
        <v>697</v>
      </c>
      <c r="M1950" s="12" t="s">
        <v>376</v>
      </c>
      <c r="N1950" s="13">
        <v>2.9783E-2</v>
      </c>
      <c r="O1950" s="13">
        <v>2.4354000000000001E-2</v>
      </c>
      <c r="P1950" s="13">
        <v>4.3881999999999997E-2</v>
      </c>
      <c r="Q1950" s="13">
        <v>2.4594000000000001E-2</v>
      </c>
      <c r="R1950" s="13">
        <v>2.2991999999999999E-2</v>
      </c>
      <c r="S1950" s="13">
        <v>2.7144000000000001E-2</v>
      </c>
      <c r="T1950" s="13">
        <v>4.3672000000000002E-2</v>
      </c>
      <c r="U1950" s="13">
        <v>3.2856000000000003E-2</v>
      </c>
      <c r="V1950" s="13">
        <v>3.1861E-2</v>
      </c>
      <c r="W1950" s="13">
        <v>3.7902999999999999E-2</v>
      </c>
      <c r="X1950" s="13">
        <v>3.0897000000000001E-2</v>
      </c>
      <c r="Y1950" s="30">
        <v>4.3649E-2</v>
      </c>
      <c r="Z1950" s="14">
        <v>0.39358700000000002</v>
      </c>
      <c r="AA1950" s="13">
        <v>2.7446999999999999E-2</v>
      </c>
      <c r="AB1950" s="13">
        <v>2.3104E-2</v>
      </c>
      <c r="AC1950" s="42">
        <f t="shared" si="121"/>
        <v>5.0550999999999999E-2</v>
      </c>
      <c r="AD1950" s="42">
        <f t="shared" si="122"/>
        <v>-2.3360000000000013E-3</v>
      </c>
      <c r="AE1950" s="42">
        <f t="shared" si="123"/>
        <v>-1.2500000000000011E-3</v>
      </c>
      <c r="AF1950" s="42">
        <f t="shared" si="124"/>
        <v>-3.5860000000000024E-3</v>
      </c>
    </row>
    <row r="1951" spans="1:32" hidden="1" x14ac:dyDescent="0.15">
      <c r="A1951" s="12" t="s">
        <v>4883</v>
      </c>
      <c r="B1951" s="12">
        <v>83</v>
      </c>
      <c r="C1951" s="12" t="s">
        <v>4803</v>
      </c>
      <c r="D1951" s="12" t="s">
        <v>1434</v>
      </c>
      <c r="E1951" s="12" t="s">
        <v>1434</v>
      </c>
      <c r="F1951" s="12" t="s">
        <v>352</v>
      </c>
      <c r="G1951" s="12" t="s">
        <v>4871</v>
      </c>
      <c r="H1951" s="12" t="s">
        <v>490</v>
      </c>
      <c r="I1951" s="12" t="s">
        <v>375</v>
      </c>
      <c r="J1951" s="12" t="s">
        <v>4884</v>
      </c>
      <c r="K1951" s="12" t="s">
        <v>699</v>
      </c>
      <c r="L1951" s="12" t="s">
        <v>697</v>
      </c>
      <c r="M1951" s="12" t="s">
        <v>376</v>
      </c>
      <c r="N1951" s="13">
        <v>2.5426799999999998</v>
      </c>
      <c r="O1951" s="13">
        <v>2.5426799999999998</v>
      </c>
      <c r="P1951" s="13">
        <v>2.5426799999999998</v>
      </c>
      <c r="Q1951" s="13">
        <v>2.5426799999999998</v>
      </c>
      <c r="R1951" s="13">
        <v>2.5426799999999998</v>
      </c>
      <c r="S1951" s="13">
        <v>2.5426799999999998</v>
      </c>
      <c r="T1951" s="13">
        <v>2.5426799999999998</v>
      </c>
      <c r="U1951" s="13">
        <v>2.5426799999999998</v>
      </c>
      <c r="V1951" s="13">
        <v>2.5426799999999998</v>
      </c>
      <c r="W1951" s="13">
        <v>2.5426799999999998</v>
      </c>
      <c r="X1951" s="13">
        <v>2.5426799999999998</v>
      </c>
      <c r="Y1951" s="30">
        <v>2.5426799999999998</v>
      </c>
      <c r="Z1951" s="14">
        <v>30.512160000000002</v>
      </c>
      <c r="AA1951" s="13">
        <v>2.5426799999999998</v>
      </c>
      <c r="AB1951" s="13">
        <v>2.5426799999999998</v>
      </c>
      <c r="AC1951" s="42">
        <f t="shared" si="121"/>
        <v>5.0853599999999997</v>
      </c>
      <c r="AD1951" s="42">
        <f t="shared" si="122"/>
        <v>0</v>
      </c>
      <c r="AE1951" s="42">
        <f t="shared" si="123"/>
        <v>0</v>
      </c>
      <c r="AF1951" s="42">
        <f t="shared" si="124"/>
        <v>0</v>
      </c>
    </row>
    <row r="1952" spans="1:32" hidden="1" x14ac:dyDescent="0.15">
      <c r="A1952" s="12" t="s">
        <v>4885</v>
      </c>
      <c r="B1952" s="12">
        <v>83</v>
      </c>
      <c r="C1952" s="12" t="s">
        <v>4803</v>
      </c>
      <c r="D1952" s="12" t="s">
        <v>1434</v>
      </c>
      <c r="E1952" s="12" t="s">
        <v>1434</v>
      </c>
      <c r="F1952" s="12" t="s">
        <v>352</v>
      </c>
      <c r="G1952" s="12" t="s">
        <v>4886</v>
      </c>
      <c r="H1952" s="12" t="s">
        <v>490</v>
      </c>
      <c r="I1952" s="12" t="s">
        <v>375</v>
      </c>
      <c r="J1952" s="12" t="s">
        <v>4887</v>
      </c>
      <c r="K1952" s="12" t="s">
        <v>4887</v>
      </c>
      <c r="L1952" s="12" t="s">
        <v>489</v>
      </c>
      <c r="M1952" s="12" t="s">
        <v>358</v>
      </c>
      <c r="N1952" s="13">
        <v>0.20193700000000001</v>
      </c>
      <c r="O1952" s="13">
        <v>0.148173</v>
      </c>
      <c r="P1952" s="13">
        <v>0.41359499999999999</v>
      </c>
      <c r="Q1952" s="13">
        <v>0.345914</v>
      </c>
      <c r="R1952" s="13">
        <v>0.34353800000000001</v>
      </c>
      <c r="S1952" s="13">
        <v>0.300705</v>
      </c>
      <c r="T1952" s="13">
        <v>0.33110400000000001</v>
      </c>
      <c r="U1952" s="13">
        <v>0.27138099999999998</v>
      </c>
      <c r="V1952" s="13">
        <v>0.22528699999999999</v>
      </c>
      <c r="W1952" s="13">
        <v>0.64364600000000005</v>
      </c>
      <c r="X1952" s="13">
        <v>0.70209299999999997</v>
      </c>
      <c r="Y1952" s="30">
        <v>0.27907399999999999</v>
      </c>
      <c r="Z1952" s="14">
        <v>4.2064469999999998</v>
      </c>
      <c r="AA1952" s="13">
        <v>0.44094899999999998</v>
      </c>
      <c r="AB1952" s="13">
        <v>0.39798499999999998</v>
      </c>
      <c r="AC1952" s="42">
        <f t="shared" si="121"/>
        <v>0.83893399999999996</v>
      </c>
      <c r="AD1952" s="42">
        <f t="shared" si="122"/>
        <v>0.23901199999999997</v>
      </c>
      <c r="AE1952" s="42">
        <f t="shared" si="123"/>
        <v>0.24981199999999998</v>
      </c>
      <c r="AF1952" s="42">
        <f t="shared" si="124"/>
        <v>0.48882399999999993</v>
      </c>
    </row>
    <row r="1953" spans="1:32" hidden="1" x14ac:dyDescent="0.15">
      <c r="A1953" s="12" t="s">
        <v>4888</v>
      </c>
      <c r="B1953" s="12">
        <v>83</v>
      </c>
      <c r="C1953" s="12" t="s">
        <v>4803</v>
      </c>
      <c r="D1953" s="12" t="s">
        <v>1434</v>
      </c>
      <c r="E1953" s="12" t="s">
        <v>1434</v>
      </c>
      <c r="F1953" s="12" t="s">
        <v>352</v>
      </c>
      <c r="G1953" s="12" t="s">
        <v>4889</v>
      </c>
      <c r="H1953" s="12" t="s">
        <v>490</v>
      </c>
      <c r="I1953" s="12" t="s">
        <v>375</v>
      </c>
      <c r="J1953" s="12" t="s">
        <v>1296</v>
      </c>
      <c r="K1953" s="12" t="s">
        <v>699</v>
      </c>
      <c r="L1953" s="12" t="s">
        <v>697</v>
      </c>
      <c r="M1953" s="12" t="s">
        <v>376</v>
      </c>
      <c r="N1953" s="13">
        <v>0.51424700000000001</v>
      </c>
      <c r="O1953" s="13">
        <v>0.51699399999999995</v>
      </c>
      <c r="P1953" s="13">
        <v>0.52282899999999999</v>
      </c>
      <c r="Q1953" s="13">
        <v>0.54972200000000004</v>
      </c>
      <c r="R1953" s="13">
        <v>0.53090000000000004</v>
      </c>
      <c r="S1953" s="13">
        <v>0.52562600000000004</v>
      </c>
      <c r="T1953" s="13">
        <v>0.52609799999999995</v>
      </c>
      <c r="U1953" s="13">
        <v>0.54128799999999999</v>
      </c>
      <c r="V1953" s="13">
        <v>0.52051199999999997</v>
      </c>
      <c r="W1953" s="13">
        <v>0.52831899999999998</v>
      </c>
      <c r="X1953" s="13">
        <v>0.51704000000000006</v>
      </c>
      <c r="Y1953" s="30">
        <v>0.52135600000000004</v>
      </c>
      <c r="Z1953" s="14">
        <v>6.3149309999999996</v>
      </c>
      <c r="AA1953" s="13">
        <v>0.53468199999999999</v>
      </c>
      <c r="AB1953" s="13">
        <v>0.52962299999999995</v>
      </c>
      <c r="AC1953" s="42">
        <f t="shared" si="121"/>
        <v>1.0643050000000001</v>
      </c>
      <c r="AD1953" s="42">
        <f t="shared" si="122"/>
        <v>2.0434999999999981E-2</v>
      </c>
      <c r="AE1953" s="42">
        <f t="shared" si="123"/>
        <v>1.2629000000000001E-2</v>
      </c>
      <c r="AF1953" s="42">
        <f t="shared" si="124"/>
        <v>3.3063999999999982E-2</v>
      </c>
    </row>
    <row r="1954" spans="1:32" hidden="1" x14ac:dyDescent="0.15">
      <c r="A1954" s="12" t="s">
        <v>4890</v>
      </c>
      <c r="B1954" s="12">
        <v>83</v>
      </c>
      <c r="C1954" s="12" t="s">
        <v>4803</v>
      </c>
      <c r="D1954" s="12" t="s">
        <v>1434</v>
      </c>
      <c r="E1954" s="12" t="s">
        <v>1434</v>
      </c>
      <c r="F1954" s="12" t="s">
        <v>352</v>
      </c>
      <c r="G1954" s="12" t="s">
        <v>4891</v>
      </c>
      <c r="H1954" s="12" t="s">
        <v>490</v>
      </c>
      <c r="I1954" s="12" t="s">
        <v>375</v>
      </c>
      <c r="J1954" s="12" t="s">
        <v>105</v>
      </c>
      <c r="K1954" s="12" t="s">
        <v>105</v>
      </c>
      <c r="L1954" s="12" t="s">
        <v>1127</v>
      </c>
      <c r="M1954" s="12" t="s">
        <v>376</v>
      </c>
      <c r="N1954" s="13">
        <v>1.0304709999999999</v>
      </c>
      <c r="O1954" s="13">
        <v>1.108214</v>
      </c>
      <c r="P1954" s="13">
        <v>0.83007500000000001</v>
      </c>
      <c r="Q1954" s="13">
        <v>1.193071</v>
      </c>
      <c r="R1954" s="13">
        <v>1.084978</v>
      </c>
      <c r="S1954" s="13">
        <v>1.243897</v>
      </c>
      <c r="T1954" s="13">
        <v>1.3555140000000001</v>
      </c>
      <c r="U1954" s="13">
        <v>0.98960800000000004</v>
      </c>
      <c r="V1954" s="13">
        <v>1.005226</v>
      </c>
      <c r="W1954" s="13">
        <v>1.4009</v>
      </c>
      <c r="X1954" s="13">
        <v>1.0898509999999999</v>
      </c>
      <c r="Y1954" s="30">
        <v>1.2950459999999999</v>
      </c>
      <c r="Z1954" s="14">
        <v>13.626851</v>
      </c>
      <c r="AA1954" s="13">
        <v>1.142493</v>
      </c>
      <c r="AB1954" s="13">
        <v>1.0556639999999999</v>
      </c>
      <c r="AC1954" s="42">
        <f t="shared" si="121"/>
        <v>2.1981570000000001</v>
      </c>
      <c r="AD1954" s="42">
        <f t="shared" si="122"/>
        <v>0.11202200000000007</v>
      </c>
      <c r="AE1954" s="42">
        <f t="shared" si="123"/>
        <v>-5.2550000000000097E-2</v>
      </c>
      <c r="AF1954" s="42">
        <f t="shared" si="124"/>
        <v>5.9471999999999969E-2</v>
      </c>
    </row>
    <row r="1955" spans="1:32" hidden="1" x14ac:dyDescent="0.15">
      <c r="A1955" s="12" t="s">
        <v>4892</v>
      </c>
      <c r="B1955" s="12">
        <v>83</v>
      </c>
      <c r="C1955" s="12" t="s">
        <v>4803</v>
      </c>
      <c r="D1955" s="12" t="s">
        <v>1434</v>
      </c>
      <c r="E1955" s="12" t="s">
        <v>1434</v>
      </c>
      <c r="F1955" s="12" t="s">
        <v>352</v>
      </c>
      <c r="G1955" s="12" t="s">
        <v>4893</v>
      </c>
      <c r="H1955" s="12" t="s">
        <v>404</v>
      </c>
      <c r="I1955" s="12" t="s">
        <v>404</v>
      </c>
      <c r="J1955" s="12" t="s">
        <v>135</v>
      </c>
      <c r="K1955" s="12" t="s">
        <v>135</v>
      </c>
      <c r="L1955" s="12" t="s">
        <v>871</v>
      </c>
      <c r="M1955" s="12" t="s">
        <v>376</v>
      </c>
      <c r="N1955" s="13">
        <v>76.875291000000004</v>
      </c>
      <c r="O1955" s="13">
        <v>83.130791000000002</v>
      </c>
      <c r="P1955" s="13">
        <v>64.993410999999995</v>
      </c>
      <c r="Q1955" s="13">
        <v>32.133189000000002</v>
      </c>
      <c r="R1955" s="13">
        <v>42.644277000000002</v>
      </c>
      <c r="S1955" s="13">
        <v>49.028137000000001</v>
      </c>
      <c r="T1955" s="13">
        <v>51.409514999999999</v>
      </c>
      <c r="U1955" s="13">
        <v>51.591574999999999</v>
      </c>
      <c r="V1955" s="13">
        <v>62.031554</v>
      </c>
      <c r="W1955" s="13">
        <v>60.326067999999999</v>
      </c>
      <c r="X1955" s="13">
        <v>69.422826000000001</v>
      </c>
      <c r="Y1955" s="30">
        <v>85.518360999999999</v>
      </c>
      <c r="Z1955" s="14">
        <v>729.10499500000003</v>
      </c>
      <c r="AA1955" s="13">
        <v>68.330338999999995</v>
      </c>
      <c r="AB1955" s="13">
        <v>46.406019999999998</v>
      </c>
      <c r="AC1955" s="42">
        <f t="shared" si="121"/>
        <v>114.73635899999999</v>
      </c>
      <c r="AD1955" s="42">
        <f t="shared" si="122"/>
        <v>-8.5449520000000092</v>
      </c>
      <c r="AE1955" s="42">
        <f t="shared" si="123"/>
        <v>-36.724771000000004</v>
      </c>
      <c r="AF1955" s="42">
        <f t="shared" si="124"/>
        <v>-45.269723000000013</v>
      </c>
    </row>
    <row r="1956" spans="1:32" hidden="1" x14ac:dyDescent="0.15">
      <c r="A1956" s="12" t="s">
        <v>4894</v>
      </c>
      <c r="B1956" s="12">
        <v>85</v>
      </c>
      <c r="C1956" s="12" t="s">
        <v>4895</v>
      </c>
      <c r="D1956" s="12" t="s">
        <v>1473</v>
      </c>
      <c r="E1956" s="12" t="s">
        <v>43</v>
      </c>
      <c r="F1956" s="12" t="s">
        <v>352</v>
      </c>
      <c r="G1956" s="12" t="s">
        <v>4896</v>
      </c>
      <c r="H1956" s="12" t="s">
        <v>490</v>
      </c>
      <c r="I1956" s="12" t="s">
        <v>375</v>
      </c>
      <c r="J1956" s="12" t="s">
        <v>4897</v>
      </c>
      <c r="K1956" s="12" t="s">
        <v>4897</v>
      </c>
      <c r="L1956" s="12" t="s">
        <v>535</v>
      </c>
      <c r="M1956" s="12" t="s">
        <v>376</v>
      </c>
      <c r="N1956" s="13">
        <v>14.332224</v>
      </c>
      <c r="O1956" s="13">
        <v>10.133243999999999</v>
      </c>
      <c r="P1956" s="13">
        <v>9.6653140000000004</v>
      </c>
      <c r="Q1956" s="13">
        <v>10.078704</v>
      </c>
      <c r="R1956" s="13">
        <v>12.393924</v>
      </c>
      <c r="S1956" s="13">
        <v>12.283314000000001</v>
      </c>
      <c r="T1956" s="13">
        <v>0</v>
      </c>
      <c r="U1956" s="13">
        <v>0</v>
      </c>
      <c r="V1956" s="13">
        <v>22.800522000000001</v>
      </c>
      <c r="W1956" s="13">
        <v>8.6751090000000008</v>
      </c>
      <c r="X1956" s="13">
        <v>11.626792</v>
      </c>
      <c r="Y1956" s="30">
        <v>0</v>
      </c>
      <c r="Z1956" s="14">
        <v>111.989147</v>
      </c>
      <c r="AA1956" s="13">
        <v>0</v>
      </c>
      <c r="AB1956" s="13">
        <v>0</v>
      </c>
      <c r="AC1956" s="42">
        <f t="shared" si="121"/>
        <v>0</v>
      </c>
      <c r="AD1956" s="42">
        <f t="shared" si="122"/>
        <v>-14.332224</v>
      </c>
      <c r="AE1956" s="42">
        <f t="shared" si="123"/>
        <v>-10.133243999999999</v>
      </c>
      <c r="AF1956" s="42">
        <f t="shared" si="124"/>
        <v>-24.465468000000001</v>
      </c>
    </row>
    <row r="1957" spans="1:32" hidden="1" x14ac:dyDescent="0.15">
      <c r="A1957" s="12" t="s">
        <v>4898</v>
      </c>
      <c r="B1957" s="12">
        <v>85</v>
      </c>
      <c r="C1957" s="12" t="s">
        <v>4895</v>
      </c>
      <c r="D1957" s="12" t="s">
        <v>1473</v>
      </c>
      <c r="E1957" s="12" t="s">
        <v>43</v>
      </c>
      <c r="F1957" s="12" t="s">
        <v>352</v>
      </c>
      <c r="G1957" s="12" t="s">
        <v>4899</v>
      </c>
      <c r="H1957" s="12" t="s">
        <v>404</v>
      </c>
      <c r="I1957" s="12" t="s">
        <v>404</v>
      </c>
      <c r="J1957" s="12" t="s">
        <v>1597</v>
      </c>
      <c r="K1957" s="12" t="s">
        <v>182</v>
      </c>
      <c r="L1957" s="12" t="s">
        <v>478</v>
      </c>
      <c r="M1957" s="12" t="s">
        <v>376</v>
      </c>
      <c r="N1957" s="13">
        <v>0.36818200000000001</v>
      </c>
      <c r="O1957" s="13">
        <v>0.36818200000000001</v>
      </c>
      <c r="P1957" s="13">
        <v>0.36818200000000001</v>
      </c>
      <c r="Q1957" s="13">
        <v>0.36818200000000001</v>
      </c>
      <c r="R1957" s="13">
        <v>0.36818200000000001</v>
      </c>
      <c r="S1957" s="13">
        <v>0.36818200000000001</v>
      </c>
      <c r="T1957" s="13">
        <v>0.36818200000000001</v>
      </c>
      <c r="U1957" s="13">
        <v>0.36818200000000001</v>
      </c>
      <c r="V1957" s="13">
        <v>0.36818200000000001</v>
      </c>
      <c r="W1957" s="13">
        <v>0.36818200000000001</v>
      </c>
      <c r="X1957" s="13">
        <v>0.36818200000000001</v>
      </c>
      <c r="Y1957" s="30">
        <v>0.36818200000000001</v>
      </c>
      <c r="Z1957" s="14">
        <v>4.4181840000000001</v>
      </c>
      <c r="AA1957" s="13">
        <v>0.36818200000000001</v>
      </c>
      <c r="AB1957" s="13">
        <v>0.36818200000000001</v>
      </c>
      <c r="AC1957" s="42">
        <f t="shared" si="121"/>
        <v>0.73636400000000002</v>
      </c>
      <c r="AD1957" s="42">
        <f t="shared" si="122"/>
        <v>0</v>
      </c>
      <c r="AE1957" s="42">
        <f t="shared" si="123"/>
        <v>0</v>
      </c>
      <c r="AF1957" s="42">
        <f t="shared" si="124"/>
        <v>0</v>
      </c>
    </row>
    <row r="1958" spans="1:32" hidden="1" x14ac:dyDescent="0.15">
      <c r="A1958" s="12" t="s">
        <v>4900</v>
      </c>
      <c r="B1958" s="12">
        <v>85</v>
      </c>
      <c r="C1958" s="12" t="s">
        <v>4895</v>
      </c>
      <c r="D1958" s="12" t="s">
        <v>1473</v>
      </c>
      <c r="E1958" s="12" t="s">
        <v>43</v>
      </c>
      <c r="F1958" s="12" t="s">
        <v>352</v>
      </c>
      <c r="G1958" s="12" t="s">
        <v>4901</v>
      </c>
      <c r="H1958" s="12" t="s">
        <v>374</v>
      </c>
      <c r="I1958" s="12" t="s">
        <v>375</v>
      </c>
      <c r="J1958" s="12" t="s">
        <v>4902</v>
      </c>
      <c r="K1958" s="12" t="s">
        <v>4902</v>
      </c>
      <c r="L1958" s="12" t="s">
        <v>415</v>
      </c>
      <c r="M1958" s="12" t="s">
        <v>358</v>
      </c>
      <c r="N1958" s="13">
        <v>1.8263039999999999</v>
      </c>
      <c r="O1958" s="13">
        <v>1.957924</v>
      </c>
      <c r="P1958" s="13">
        <v>1.976102</v>
      </c>
      <c r="Q1958" s="13">
        <v>1.525061</v>
      </c>
      <c r="R1958" s="13">
        <v>1.770127</v>
      </c>
      <c r="S1958" s="13">
        <v>1.794125</v>
      </c>
      <c r="T1958" s="13">
        <v>1.8933850000000001</v>
      </c>
      <c r="U1958" s="13">
        <v>2.008826</v>
      </c>
      <c r="V1958" s="13">
        <v>2.2242570000000002</v>
      </c>
      <c r="W1958" s="13">
        <v>2.0855480000000002</v>
      </c>
      <c r="X1958" s="13">
        <v>2.153178</v>
      </c>
      <c r="Y1958" s="30">
        <v>2.114087</v>
      </c>
      <c r="Z1958" s="14">
        <v>23.328924000000001</v>
      </c>
      <c r="AA1958" s="13">
        <v>2.0682749999999999</v>
      </c>
      <c r="AB1958" s="13">
        <v>1.5848720000000001</v>
      </c>
      <c r="AC1958" s="42">
        <f t="shared" si="121"/>
        <v>3.6531469999999997</v>
      </c>
      <c r="AD1958" s="42">
        <f t="shared" si="122"/>
        <v>0.24197099999999994</v>
      </c>
      <c r="AE1958" s="42">
        <f t="shared" si="123"/>
        <v>-0.37305199999999994</v>
      </c>
      <c r="AF1958" s="42">
        <f t="shared" si="124"/>
        <v>-0.131081</v>
      </c>
    </row>
    <row r="1959" spans="1:32" hidden="1" x14ac:dyDescent="0.15">
      <c r="A1959" s="12" t="s">
        <v>4903</v>
      </c>
      <c r="B1959" s="12">
        <v>85</v>
      </c>
      <c r="C1959" s="12" t="s">
        <v>4895</v>
      </c>
      <c r="D1959" s="12" t="s">
        <v>1473</v>
      </c>
      <c r="E1959" s="12" t="s">
        <v>43</v>
      </c>
      <c r="F1959" s="12" t="s">
        <v>352</v>
      </c>
      <c r="G1959" s="12" t="s">
        <v>4904</v>
      </c>
      <c r="H1959" s="12" t="s">
        <v>374</v>
      </c>
      <c r="I1959" s="12" t="s">
        <v>375</v>
      </c>
      <c r="J1959" s="12" t="s">
        <v>300</v>
      </c>
      <c r="K1959" s="12" t="s">
        <v>300</v>
      </c>
      <c r="L1959" s="12" t="s">
        <v>379</v>
      </c>
      <c r="M1959" s="12" t="s">
        <v>376</v>
      </c>
      <c r="N1959" s="13">
        <v>4.0284240000000002</v>
      </c>
      <c r="O1959" s="13">
        <v>4.5846660000000004</v>
      </c>
      <c r="P1959" s="13">
        <v>4.8232210000000002</v>
      </c>
      <c r="Q1959" s="13">
        <v>4.01424</v>
      </c>
      <c r="R1959" s="13">
        <v>3.1188380000000002</v>
      </c>
      <c r="S1959" s="13">
        <v>3.0439379999999998</v>
      </c>
      <c r="T1959" s="13">
        <v>3.3235320000000002</v>
      </c>
      <c r="U1959" s="13">
        <v>3.2075559999999999</v>
      </c>
      <c r="V1959" s="13">
        <v>3.8418389999999998</v>
      </c>
      <c r="W1959" s="13">
        <v>3.3209620000000002</v>
      </c>
      <c r="X1959" s="13">
        <v>3.4325760000000001</v>
      </c>
      <c r="Y1959" s="30">
        <v>3.3216640000000002</v>
      </c>
      <c r="Z1959" s="14">
        <v>44.061456</v>
      </c>
      <c r="AA1959" s="13">
        <v>2.6880700000000002</v>
      </c>
      <c r="AB1959" s="13">
        <v>2.137035</v>
      </c>
      <c r="AC1959" s="42">
        <f t="shared" si="121"/>
        <v>4.8251050000000006</v>
      </c>
      <c r="AD1959" s="42">
        <f t="shared" si="122"/>
        <v>-1.340354</v>
      </c>
      <c r="AE1959" s="42">
        <f t="shared" si="123"/>
        <v>-2.4476310000000003</v>
      </c>
      <c r="AF1959" s="42">
        <f t="shared" si="124"/>
        <v>-3.7879850000000004</v>
      </c>
    </row>
    <row r="1960" spans="1:32" hidden="1" x14ac:dyDescent="0.15">
      <c r="A1960" s="12" t="s">
        <v>4905</v>
      </c>
      <c r="B1960" s="12">
        <v>85</v>
      </c>
      <c r="C1960" s="12" t="s">
        <v>4895</v>
      </c>
      <c r="D1960" s="12" t="s">
        <v>1473</v>
      </c>
      <c r="E1960" s="12" t="s">
        <v>43</v>
      </c>
      <c r="F1960" s="12" t="s">
        <v>352</v>
      </c>
      <c r="G1960" s="12" t="s">
        <v>4906</v>
      </c>
      <c r="H1960" s="12" t="s">
        <v>366</v>
      </c>
      <c r="I1960" s="12" t="s">
        <v>367</v>
      </c>
      <c r="J1960" s="12" t="s">
        <v>4907</v>
      </c>
      <c r="K1960" s="12" t="s">
        <v>4907</v>
      </c>
      <c r="L1960" s="12" t="s">
        <v>409</v>
      </c>
      <c r="M1960" s="12" t="s">
        <v>376</v>
      </c>
      <c r="N1960" s="13">
        <v>2.384474</v>
      </c>
      <c r="O1960" s="13">
        <v>0.70651799999999998</v>
      </c>
      <c r="P1960" s="13">
        <v>0.536358</v>
      </c>
      <c r="Q1960" s="13">
        <v>0.47389999999999999</v>
      </c>
      <c r="R1960" s="13">
        <v>0.50005299999999997</v>
      </c>
      <c r="S1960" s="13">
        <v>0.46876499999999999</v>
      </c>
      <c r="T1960" s="13">
        <v>0.38327600000000001</v>
      </c>
      <c r="U1960" s="13">
        <v>0.41504600000000003</v>
      </c>
      <c r="V1960" s="13">
        <v>0.40803699999999998</v>
      </c>
      <c r="W1960" s="13">
        <v>0.380523</v>
      </c>
      <c r="X1960" s="13">
        <v>0.38522699999999999</v>
      </c>
      <c r="Y1960" s="30">
        <v>0.55112899999999998</v>
      </c>
      <c r="Z1960" s="14">
        <v>7.5933060000000001</v>
      </c>
      <c r="AA1960" s="13">
        <v>0.42188900000000001</v>
      </c>
      <c r="AB1960" s="13">
        <v>0.37973800000000002</v>
      </c>
      <c r="AC1960" s="42">
        <f t="shared" si="121"/>
        <v>0.80162700000000009</v>
      </c>
      <c r="AD1960" s="42">
        <f t="shared" si="122"/>
        <v>-1.962585</v>
      </c>
      <c r="AE1960" s="42">
        <f t="shared" si="123"/>
        <v>-0.32677999999999996</v>
      </c>
      <c r="AF1960" s="42">
        <f t="shared" si="124"/>
        <v>-2.2893650000000001</v>
      </c>
    </row>
    <row r="1961" spans="1:32" hidden="1" x14ac:dyDescent="0.15">
      <c r="A1961" s="12" t="s">
        <v>4908</v>
      </c>
      <c r="B1961" s="12">
        <v>85</v>
      </c>
      <c r="C1961" s="12" t="s">
        <v>4895</v>
      </c>
      <c r="D1961" s="12" t="s">
        <v>1473</v>
      </c>
      <c r="E1961" s="12" t="s">
        <v>43</v>
      </c>
      <c r="F1961" s="12" t="s">
        <v>352</v>
      </c>
      <c r="G1961" s="12" t="s">
        <v>4909</v>
      </c>
      <c r="H1961" s="12" t="s">
        <v>404</v>
      </c>
      <c r="I1961" s="12" t="s">
        <v>404</v>
      </c>
      <c r="J1961" s="12" t="s">
        <v>3433</v>
      </c>
      <c r="K1961" s="12" t="s">
        <v>2067</v>
      </c>
      <c r="L1961" s="12" t="s">
        <v>871</v>
      </c>
      <c r="M1961" s="12" t="s">
        <v>376</v>
      </c>
      <c r="N1961" s="13">
        <v>1.4639740000000001</v>
      </c>
      <c r="O1961" s="13">
        <v>1.632584</v>
      </c>
      <c r="P1961" s="13">
        <v>1.8492949999999999</v>
      </c>
      <c r="Q1961" s="13">
        <v>1.367175</v>
      </c>
      <c r="R1961" s="13">
        <v>1.412388</v>
      </c>
      <c r="S1961" s="13">
        <v>1.235058</v>
      </c>
      <c r="T1961" s="13">
        <v>1.297363</v>
      </c>
      <c r="U1961" s="13">
        <v>1.248502</v>
      </c>
      <c r="V1961" s="13">
        <v>1.3011919999999999</v>
      </c>
      <c r="W1961" s="13">
        <v>1.3071630000000001</v>
      </c>
      <c r="X1961" s="13">
        <v>1.2341329999999999</v>
      </c>
      <c r="Y1961" s="30">
        <v>1.1739980000000001</v>
      </c>
      <c r="Z1961" s="14">
        <v>16.522825000000001</v>
      </c>
      <c r="AA1961" s="13">
        <v>1.210718</v>
      </c>
      <c r="AB1961" s="13">
        <v>1.1233109999999999</v>
      </c>
      <c r="AC1961" s="42">
        <f t="shared" si="121"/>
        <v>2.3340290000000001</v>
      </c>
      <c r="AD1961" s="42">
        <f t="shared" si="122"/>
        <v>-0.25325600000000015</v>
      </c>
      <c r="AE1961" s="42">
        <f t="shared" si="123"/>
        <v>-0.50927300000000009</v>
      </c>
      <c r="AF1961" s="42">
        <f t="shared" si="124"/>
        <v>-0.76252900000000023</v>
      </c>
    </row>
    <row r="1962" spans="1:32" hidden="1" x14ac:dyDescent="0.15">
      <c r="A1962" s="12" t="s">
        <v>4910</v>
      </c>
      <c r="B1962" s="12">
        <v>85</v>
      </c>
      <c r="C1962" s="12" t="s">
        <v>4895</v>
      </c>
      <c r="D1962" s="12" t="s">
        <v>1473</v>
      </c>
      <c r="E1962" s="12" t="s">
        <v>43</v>
      </c>
      <c r="F1962" s="12" t="s">
        <v>352</v>
      </c>
      <c r="G1962" s="12" t="s">
        <v>4911</v>
      </c>
      <c r="H1962" s="12" t="s">
        <v>490</v>
      </c>
      <c r="I1962" s="12" t="s">
        <v>375</v>
      </c>
      <c r="J1962" s="12" t="s">
        <v>4912</v>
      </c>
      <c r="K1962" s="12" t="s">
        <v>4912</v>
      </c>
      <c r="L1962" s="12" t="s">
        <v>535</v>
      </c>
      <c r="M1962" s="12" t="s">
        <v>358</v>
      </c>
      <c r="N1962" s="13">
        <v>0.55332599999999998</v>
      </c>
      <c r="O1962" s="13">
        <v>0.60387199999999996</v>
      </c>
      <c r="P1962" s="13">
        <v>0.61804199999999998</v>
      </c>
      <c r="Q1962" s="13">
        <v>0.60350000000000004</v>
      </c>
      <c r="R1962" s="13">
        <v>0</v>
      </c>
      <c r="S1962" s="13">
        <v>0</v>
      </c>
      <c r="T1962" s="13">
        <v>0</v>
      </c>
      <c r="U1962" s="13">
        <v>0</v>
      </c>
      <c r="V1962" s="13">
        <v>0</v>
      </c>
      <c r="W1962" s="13">
        <v>0</v>
      </c>
      <c r="X1962" s="13">
        <v>0</v>
      </c>
      <c r="Y1962" s="30">
        <v>0</v>
      </c>
      <c r="Z1962" s="14">
        <v>2.3787400000000001</v>
      </c>
      <c r="AA1962" s="13">
        <v>0</v>
      </c>
      <c r="AB1962" s="13">
        <v>0</v>
      </c>
      <c r="AC1962" s="42">
        <f t="shared" si="121"/>
        <v>0</v>
      </c>
      <c r="AD1962" s="42">
        <f t="shared" si="122"/>
        <v>-0.55332599999999998</v>
      </c>
      <c r="AE1962" s="42">
        <f t="shared" si="123"/>
        <v>-0.60387199999999996</v>
      </c>
      <c r="AF1962" s="42">
        <f t="shared" si="124"/>
        <v>-1.1571979999999999</v>
      </c>
    </row>
    <row r="1963" spans="1:32" hidden="1" x14ac:dyDescent="0.15">
      <c r="A1963" s="12" t="s">
        <v>4913</v>
      </c>
      <c r="B1963" s="12">
        <v>85</v>
      </c>
      <c r="C1963" s="12" t="s">
        <v>4895</v>
      </c>
      <c r="D1963" s="12" t="s">
        <v>1473</v>
      </c>
      <c r="E1963" s="12" t="s">
        <v>43</v>
      </c>
      <c r="F1963" s="12" t="s">
        <v>352</v>
      </c>
      <c r="G1963" s="12" t="s">
        <v>4914</v>
      </c>
      <c r="H1963" s="12" t="s">
        <v>490</v>
      </c>
      <c r="I1963" s="12" t="s">
        <v>375</v>
      </c>
      <c r="J1963" s="12" t="s">
        <v>2456</v>
      </c>
      <c r="K1963" s="12" t="s">
        <v>2456</v>
      </c>
      <c r="L1963" s="12" t="s">
        <v>1463</v>
      </c>
      <c r="M1963" s="12" t="s">
        <v>358</v>
      </c>
      <c r="N1963" s="13">
        <v>22.625948000000001</v>
      </c>
      <c r="O1963" s="13">
        <v>20.183992</v>
      </c>
      <c r="P1963" s="13">
        <v>15.735799999999999</v>
      </c>
      <c r="Q1963" s="13">
        <v>8.9691229999999997</v>
      </c>
      <c r="R1963" s="13">
        <v>20.085704</v>
      </c>
      <c r="S1963" s="13">
        <v>17.761064999999999</v>
      </c>
      <c r="T1963" s="13">
        <v>18.527846</v>
      </c>
      <c r="U1963" s="13">
        <v>18.961504999999999</v>
      </c>
      <c r="V1963" s="13">
        <v>23.46339</v>
      </c>
      <c r="W1963" s="13">
        <v>22.205618000000001</v>
      </c>
      <c r="X1963" s="13">
        <v>20.729265000000002</v>
      </c>
      <c r="Y1963" s="30">
        <v>22.209465000000002</v>
      </c>
      <c r="Z1963" s="14">
        <v>231.458721</v>
      </c>
      <c r="AA1963" s="13">
        <v>23.212623000000001</v>
      </c>
      <c r="AB1963" s="13">
        <v>14.232032</v>
      </c>
      <c r="AC1963" s="42">
        <f t="shared" si="121"/>
        <v>37.444654999999997</v>
      </c>
      <c r="AD1963" s="42">
        <f t="shared" si="122"/>
        <v>0.58667499999999961</v>
      </c>
      <c r="AE1963" s="42">
        <f t="shared" si="123"/>
        <v>-5.9519599999999997</v>
      </c>
      <c r="AF1963" s="42">
        <f t="shared" si="124"/>
        <v>-5.3652850000000001</v>
      </c>
    </row>
    <row r="1964" spans="1:32" hidden="1" x14ac:dyDescent="0.15">
      <c r="A1964" s="12" t="s">
        <v>4915</v>
      </c>
      <c r="B1964" s="12">
        <v>85</v>
      </c>
      <c r="C1964" s="12" t="s">
        <v>4895</v>
      </c>
      <c r="D1964" s="12" t="s">
        <v>1473</v>
      </c>
      <c r="E1964" s="12" t="s">
        <v>43</v>
      </c>
      <c r="F1964" s="12" t="s">
        <v>352</v>
      </c>
      <c r="G1964" s="12" t="s">
        <v>4916</v>
      </c>
      <c r="H1964" s="12" t="s">
        <v>404</v>
      </c>
      <c r="I1964" s="12" t="s">
        <v>404</v>
      </c>
      <c r="J1964" s="12" t="s">
        <v>3676</v>
      </c>
      <c r="K1964" s="12" t="s">
        <v>1171</v>
      </c>
      <c r="L1964" s="12" t="s">
        <v>871</v>
      </c>
      <c r="M1964" s="12" t="s">
        <v>376</v>
      </c>
      <c r="N1964" s="13">
        <v>2.7664680000000001</v>
      </c>
      <c r="O1964" s="13">
        <v>2.2179690000000001</v>
      </c>
      <c r="P1964" s="13">
        <v>2.7207970000000001</v>
      </c>
      <c r="Q1964" s="13">
        <v>2.374695</v>
      </c>
      <c r="R1964" s="13">
        <v>2.6042360000000002</v>
      </c>
      <c r="S1964" s="13">
        <v>2.8972959999999999</v>
      </c>
      <c r="T1964" s="13">
        <v>2.9962019999999998</v>
      </c>
      <c r="U1964" s="13">
        <v>3.092387</v>
      </c>
      <c r="V1964" s="13">
        <v>4.222003</v>
      </c>
      <c r="W1964" s="13">
        <v>4.1506080000000001</v>
      </c>
      <c r="X1964" s="13">
        <v>4.6307590000000003</v>
      </c>
      <c r="Y1964" s="30">
        <v>4.4256270000000004</v>
      </c>
      <c r="Z1964" s="14">
        <v>39.099046999999999</v>
      </c>
      <c r="AA1964" s="13">
        <v>3.3856380000000001</v>
      </c>
      <c r="AB1964" s="13">
        <v>3.4662030000000001</v>
      </c>
      <c r="AC1964" s="42">
        <f t="shared" si="121"/>
        <v>6.8518410000000003</v>
      </c>
      <c r="AD1964" s="42">
        <f t="shared" si="122"/>
        <v>0.61917</v>
      </c>
      <c r="AE1964" s="42">
        <f t="shared" si="123"/>
        <v>1.2482340000000001</v>
      </c>
      <c r="AF1964" s="42">
        <f t="shared" si="124"/>
        <v>1.8674040000000001</v>
      </c>
    </row>
    <row r="1965" spans="1:32" hidden="1" x14ac:dyDescent="0.15">
      <c r="A1965" s="12" t="s">
        <v>4917</v>
      </c>
      <c r="B1965" s="12">
        <v>85</v>
      </c>
      <c r="C1965" s="12" t="s">
        <v>4895</v>
      </c>
      <c r="D1965" s="12" t="s">
        <v>1473</v>
      </c>
      <c r="E1965" s="12" t="s">
        <v>43</v>
      </c>
      <c r="F1965" s="12" t="s">
        <v>352</v>
      </c>
      <c r="G1965" s="12" t="s">
        <v>4918</v>
      </c>
      <c r="H1965" s="12" t="s">
        <v>404</v>
      </c>
      <c r="I1965" s="12" t="s">
        <v>404</v>
      </c>
      <c r="J1965" s="12" t="s">
        <v>145</v>
      </c>
      <c r="K1965" s="12" t="s">
        <v>145</v>
      </c>
      <c r="L1965" s="12" t="s">
        <v>871</v>
      </c>
      <c r="M1965" s="12" t="s">
        <v>376</v>
      </c>
      <c r="N1965" s="13">
        <v>1.546602</v>
      </c>
      <c r="O1965" s="13">
        <v>1.5407820000000001</v>
      </c>
      <c r="P1965" s="13">
        <v>1.6631309999999999</v>
      </c>
      <c r="Q1965" s="13">
        <v>1.6905939999999999</v>
      </c>
      <c r="R1965" s="13">
        <v>1.837297</v>
      </c>
      <c r="S1965" s="13">
        <v>2.1288909999999999</v>
      </c>
      <c r="T1965" s="13">
        <v>2.383413</v>
      </c>
      <c r="U1965" s="13">
        <v>2.3454139999999999</v>
      </c>
      <c r="V1965" s="13">
        <v>2.6088629999999999</v>
      </c>
      <c r="W1965" s="13">
        <v>3.0326019999999998</v>
      </c>
      <c r="X1965" s="13">
        <v>2.9131529999999999</v>
      </c>
      <c r="Y1965" s="30">
        <v>3.1362299999999999</v>
      </c>
      <c r="Z1965" s="14">
        <v>26.826972000000001</v>
      </c>
      <c r="AA1965" s="13">
        <v>3.1122459999999998</v>
      </c>
      <c r="AB1965" s="13">
        <v>4.6017109999999999</v>
      </c>
      <c r="AC1965" s="42">
        <f t="shared" si="121"/>
        <v>7.7139569999999997</v>
      </c>
      <c r="AD1965" s="42">
        <f t="shared" si="122"/>
        <v>1.5656439999999998</v>
      </c>
      <c r="AE1965" s="42">
        <f t="shared" si="123"/>
        <v>3.0609289999999998</v>
      </c>
      <c r="AF1965" s="42">
        <f t="shared" si="124"/>
        <v>4.6265729999999996</v>
      </c>
    </row>
    <row r="1966" spans="1:32" hidden="1" x14ac:dyDescent="0.15">
      <c r="A1966" s="12" t="s">
        <v>4919</v>
      </c>
      <c r="B1966" s="12">
        <v>85</v>
      </c>
      <c r="C1966" s="12" t="s">
        <v>4895</v>
      </c>
      <c r="D1966" s="12" t="s">
        <v>1473</v>
      </c>
      <c r="E1966" s="12" t="s">
        <v>43</v>
      </c>
      <c r="F1966" s="12" t="s">
        <v>352</v>
      </c>
      <c r="G1966" s="12" t="s">
        <v>4920</v>
      </c>
      <c r="H1966" s="12" t="s">
        <v>355</v>
      </c>
      <c r="I1966" s="12" t="s">
        <v>355</v>
      </c>
      <c r="J1966" s="12" t="s">
        <v>4921</v>
      </c>
      <c r="K1966" s="12" t="s">
        <v>357</v>
      </c>
      <c r="L1966" s="12" t="s">
        <v>354</v>
      </c>
      <c r="M1966" s="12" t="s">
        <v>358</v>
      </c>
      <c r="N1966" s="13">
        <v>0.87825200000000003</v>
      </c>
      <c r="O1966" s="13">
        <v>0.90535299999999996</v>
      </c>
      <c r="P1966" s="13">
        <v>0.797377</v>
      </c>
      <c r="Q1966" s="13">
        <v>0.79121300000000006</v>
      </c>
      <c r="R1966" s="13">
        <v>0.79793800000000004</v>
      </c>
      <c r="S1966" s="13">
        <v>0.75047699999999995</v>
      </c>
      <c r="T1966" s="13">
        <v>0.76975300000000002</v>
      </c>
      <c r="U1966" s="13">
        <v>0.85483500000000001</v>
      </c>
      <c r="V1966" s="13">
        <v>0.92172699999999996</v>
      </c>
      <c r="W1966" s="13">
        <v>0.83555100000000004</v>
      </c>
      <c r="X1966" s="13">
        <v>0.89082099999999997</v>
      </c>
      <c r="Y1966" s="30">
        <v>0.86810799999999999</v>
      </c>
      <c r="Z1966" s="14">
        <v>10.061405000000001</v>
      </c>
      <c r="AA1966" s="13">
        <v>0.81392600000000004</v>
      </c>
      <c r="AB1966" s="13">
        <v>0.747394</v>
      </c>
      <c r="AC1966" s="42">
        <f t="shared" si="121"/>
        <v>1.56132</v>
      </c>
      <c r="AD1966" s="42">
        <f t="shared" si="122"/>
        <v>-6.4325999999999994E-2</v>
      </c>
      <c r="AE1966" s="42">
        <f t="shared" si="123"/>
        <v>-0.15795899999999996</v>
      </c>
      <c r="AF1966" s="42">
        <f t="shared" si="124"/>
        <v>-0.22228499999999995</v>
      </c>
    </row>
    <row r="1967" spans="1:32" hidden="1" x14ac:dyDescent="0.15">
      <c r="A1967" s="12" t="s">
        <v>4922</v>
      </c>
      <c r="B1967" s="12">
        <v>85</v>
      </c>
      <c r="C1967" s="12" t="s">
        <v>4895</v>
      </c>
      <c r="D1967" s="12" t="s">
        <v>1473</v>
      </c>
      <c r="E1967" s="12" t="s">
        <v>43</v>
      </c>
      <c r="F1967" s="12" t="s">
        <v>352</v>
      </c>
      <c r="G1967" s="12" t="s">
        <v>4923</v>
      </c>
      <c r="H1967" s="12" t="s">
        <v>366</v>
      </c>
      <c r="I1967" s="12" t="s">
        <v>367</v>
      </c>
      <c r="J1967" s="12" t="s">
        <v>287</v>
      </c>
      <c r="K1967" s="12" t="s">
        <v>287</v>
      </c>
      <c r="L1967" s="12" t="s">
        <v>409</v>
      </c>
      <c r="M1967" s="12" t="s">
        <v>376</v>
      </c>
      <c r="N1967" s="13">
        <v>6.885961</v>
      </c>
      <c r="O1967" s="13">
        <v>6.9520920000000004</v>
      </c>
      <c r="P1967" s="13">
        <v>10.760927000000001</v>
      </c>
      <c r="Q1967" s="13">
        <v>6.0926879999999999</v>
      </c>
      <c r="R1967" s="13">
        <v>8.4549590000000006</v>
      </c>
      <c r="S1967" s="13">
        <v>10.748072000000001</v>
      </c>
      <c r="T1967" s="13">
        <v>12.068877000000001</v>
      </c>
      <c r="U1967" s="13">
        <v>8.6263819999999996</v>
      </c>
      <c r="V1967" s="13">
        <v>8.5126059999999999</v>
      </c>
      <c r="W1967" s="13">
        <v>8.9364550000000005</v>
      </c>
      <c r="X1967" s="13">
        <v>12.011640999999999</v>
      </c>
      <c r="Y1967" s="30">
        <v>11.852294000000001</v>
      </c>
      <c r="Z1967" s="14">
        <v>111.90295399999999</v>
      </c>
      <c r="AA1967" s="13">
        <v>8.8229550000000003</v>
      </c>
      <c r="AB1967" s="13">
        <v>6.2717400000000003</v>
      </c>
      <c r="AC1967" s="42">
        <f t="shared" si="121"/>
        <v>15.094695000000002</v>
      </c>
      <c r="AD1967" s="42">
        <f t="shared" si="122"/>
        <v>1.9369940000000003</v>
      </c>
      <c r="AE1967" s="42">
        <f t="shared" si="123"/>
        <v>-0.68035200000000007</v>
      </c>
      <c r="AF1967" s="42">
        <f t="shared" si="124"/>
        <v>1.2566420000000003</v>
      </c>
    </row>
    <row r="1968" spans="1:32" hidden="1" x14ac:dyDescent="0.15">
      <c r="A1968" s="12" t="s">
        <v>4924</v>
      </c>
      <c r="B1968" s="12">
        <v>85</v>
      </c>
      <c r="C1968" s="12" t="s">
        <v>4895</v>
      </c>
      <c r="D1968" s="12" t="s">
        <v>1473</v>
      </c>
      <c r="E1968" s="12" t="s">
        <v>43</v>
      </c>
      <c r="F1968" s="12" t="s">
        <v>352</v>
      </c>
      <c r="G1968" s="12" t="s">
        <v>4925</v>
      </c>
      <c r="H1968" s="12" t="s">
        <v>355</v>
      </c>
      <c r="I1968" s="12" t="s">
        <v>355</v>
      </c>
      <c r="J1968" s="12" t="s">
        <v>4926</v>
      </c>
      <c r="K1968" s="12" t="s">
        <v>357</v>
      </c>
      <c r="L1968" s="12" t="s">
        <v>354</v>
      </c>
      <c r="M1968" s="12" t="s">
        <v>358</v>
      </c>
      <c r="N1968" s="13">
        <v>0.85907900000000004</v>
      </c>
      <c r="O1968" s="13">
        <v>0.91089200000000003</v>
      </c>
      <c r="P1968" s="13">
        <v>0</v>
      </c>
      <c r="Q1968" s="13">
        <v>0</v>
      </c>
      <c r="R1968" s="13">
        <v>0</v>
      </c>
      <c r="S1968" s="13">
        <v>0</v>
      </c>
      <c r="T1968" s="13">
        <v>0</v>
      </c>
      <c r="U1968" s="13">
        <v>0</v>
      </c>
      <c r="V1968" s="13">
        <v>0</v>
      </c>
      <c r="W1968" s="13">
        <v>0</v>
      </c>
      <c r="X1968" s="13">
        <v>0</v>
      </c>
      <c r="Y1968" s="30">
        <v>0</v>
      </c>
      <c r="Z1968" s="14">
        <v>1.769971</v>
      </c>
      <c r="AA1968" s="13">
        <v>0</v>
      </c>
      <c r="AB1968" s="13">
        <v>0</v>
      </c>
      <c r="AC1968" s="42">
        <f t="shared" si="121"/>
        <v>0</v>
      </c>
      <c r="AD1968" s="42">
        <f t="shared" si="122"/>
        <v>-0.85907900000000004</v>
      </c>
      <c r="AE1968" s="42">
        <f t="shared" si="123"/>
        <v>-0.91089200000000003</v>
      </c>
      <c r="AF1968" s="42">
        <f t="shared" si="124"/>
        <v>-1.769971</v>
      </c>
    </row>
    <row r="1969" spans="1:32" hidden="1" x14ac:dyDescent="0.15">
      <c r="A1969" s="12" t="s">
        <v>4927</v>
      </c>
      <c r="B1969" s="12">
        <v>85</v>
      </c>
      <c r="C1969" s="12" t="s">
        <v>4895</v>
      </c>
      <c r="D1969" s="12" t="s">
        <v>1473</v>
      </c>
      <c r="E1969" s="12" t="s">
        <v>43</v>
      </c>
      <c r="F1969" s="12" t="s">
        <v>352</v>
      </c>
      <c r="G1969" s="12" t="s">
        <v>4928</v>
      </c>
      <c r="H1969" s="12" t="s">
        <v>374</v>
      </c>
      <c r="I1969" s="12" t="s">
        <v>375</v>
      </c>
      <c r="J1969" s="12" t="s">
        <v>4929</v>
      </c>
      <c r="K1969" s="12" t="s">
        <v>4929</v>
      </c>
      <c r="L1969" s="12" t="s">
        <v>415</v>
      </c>
      <c r="M1969" s="12" t="s">
        <v>358</v>
      </c>
      <c r="N1969" s="13">
        <v>0.421817</v>
      </c>
      <c r="O1969" s="13">
        <v>0.462899</v>
      </c>
      <c r="P1969" s="13">
        <v>0.44181500000000001</v>
      </c>
      <c r="Q1969" s="13">
        <v>0.46054</v>
      </c>
      <c r="R1969" s="13">
        <v>0.46181299999999997</v>
      </c>
      <c r="S1969" s="13">
        <v>0.49326399999999998</v>
      </c>
      <c r="T1969" s="13">
        <v>0.46072099999999999</v>
      </c>
      <c r="U1969" s="13">
        <v>0.42727100000000001</v>
      </c>
      <c r="V1969" s="13">
        <v>0.44999600000000001</v>
      </c>
      <c r="W1969" s="13">
        <v>0.46344600000000002</v>
      </c>
      <c r="X1969" s="13">
        <v>0.40909099999999998</v>
      </c>
      <c r="Y1969" s="30">
        <v>0.42145300000000002</v>
      </c>
      <c r="Z1969" s="14">
        <v>5.3741260000000004</v>
      </c>
      <c r="AA1969" s="13">
        <v>0.41818100000000002</v>
      </c>
      <c r="AB1969" s="13">
        <v>0.41272700000000001</v>
      </c>
      <c r="AC1969" s="42">
        <f t="shared" si="121"/>
        <v>0.83090799999999998</v>
      </c>
      <c r="AD1969" s="42">
        <f t="shared" si="122"/>
        <v>-3.6359999999999726E-3</v>
      </c>
      <c r="AE1969" s="42">
        <f t="shared" si="123"/>
        <v>-5.0171999999999994E-2</v>
      </c>
      <c r="AF1969" s="42">
        <f t="shared" si="124"/>
        <v>-5.3807999999999967E-2</v>
      </c>
    </row>
    <row r="1970" spans="1:32" hidden="1" x14ac:dyDescent="0.15">
      <c r="A1970" s="12" t="s">
        <v>4930</v>
      </c>
      <c r="B1970" s="12">
        <v>85</v>
      </c>
      <c r="C1970" s="12" t="s">
        <v>4895</v>
      </c>
      <c r="D1970" s="12" t="s">
        <v>1473</v>
      </c>
      <c r="E1970" s="12" t="s">
        <v>43</v>
      </c>
      <c r="F1970" s="12" t="s">
        <v>352</v>
      </c>
      <c r="G1970" s="12" t="s">
        <v>4931</v>
      </c>
      <c r="H1970" s="12" t="s">
        <v>374</v>
      </c>
      <c r="I1970" s="12" t="s">
        <v>375</v>
      </c>
      <c r="J1970" s="12" t="s">
        <v>4932</v>
      </c>
      <c r="K1970" s="12" t="s">
        <v>4932</v>
      </c>
      <c r="L1970" s="12" t="s">
        <v>389</v>
      </c>
      <c r="M1970" s="12" t="s">
        <v>358</v>
      </c>
      <c r="N1970" s="13">
        <v>0.41836200000000001</v>
      </c>
      <c r="O1970" s="13">
        <v>0.412908</v>
      </c>
      <c r="P1970" s="13">
        <v>0.41763400000000001</v>
      </c>
      <c r="Q1970" s="13">
        <v>0.41509000000000001</v>
      </c>
      <c r="R1970" s="13">
        <v>0.42454199999999997</v>
      </c>
      <c r="S1970" s="13">
        <v>0.41981600000000002</v>
      </c>
      <c r="T1970" s="13">
        <v>0.440357</v>
      </c>
      <c r="U1970" s="13">
        <v>0.42726900000000001</v>
      </c>
      <c r="V1970" s="13">
        <v>0.42563400000000001</v>
      </c>
      <c r="W1970" s="13">
        <v>0.42381200000000002</v>
      </c>
      <c r="X1970" s="13">
        <v>0.41999900000000001</v>
      </c>
      <c r="Y1970" s="30">
        <v>0.41381699999999999</v>
      </c>
      <c r="Z1970" s="14">
        <v>5.05924</v>
      </c>
      <c r="AA1970" s="13">
        <v>0.41781699999999999</v>
      </c>
      <c r="AB1970" s="13">
        <v>0.41909000000000002</v>
      </c>
      <c r="AC1970" s="42">
        <f t="shared" si="121"/>
        <v>0.83690700000000007</v>
      </c>
      <c r="AD1970" s="42">
        <f t="shared" si="122"/>
        <v>-5.4500000000001769E-4</v>
      </c>
      <c r="AE1970" s="42">
        <f t="shared" si="123"/>
        <v>6.1820000000000208E-3</v>
      </c>
      <c r="AF1970" s="42">
        <f t="shared" si="124"/>
        <v>5.6370000000000031E-3</v>
      </c>
    </row>
    <row r="1971" spans="1:32" hidden="1" x14ac:dyDescent="0.15">
      <c r="A1971" s="12" t="s">
        <v>4933</v>
      </c>
      <c r="B1971" s="12">
        <v>85</v>
      </c>
      <c r="C1971" s="12" t="s">
        <v>4895</v>
      </c>
      <c r="D1971" s="12" t="s">
        <v>1473</v>
      </c>
      <c r="E1971" s="12" t="s">
        <v>43</v>
      </c>
      <c r="F1971" s="12" t="s">
        <v>352</v>
      </c>
      <c r="G1971" s="12" t="s">
        <v>4934</v>
      </c>
      <c r="H1971" s="12" t="s">
        <v>490</v>
      </c>
      <c r="I1971" s="12" t="s">
        <v>375</v>
      </c>
      <c r="J1971" s="12" t="s">
        <v>1157</v>
      </c>
      <c r="K1971" s="12" t="s">
        <v>1157</v>
      </c>
      <c r="L1971" s="12" t="s">
        <v>594</v>
      </c>
      <c r="M1971" s="12" t="s">
        <v>376</v>
      </c>
      <c r="N1971" s="13">
        <v>6.0590909999999996</v>
      </c>
      <c r="O1971" s="13">
        <v>-5.2409090000000003</v>
      </c>
      <c r="P1971" s="13">
        <v>0.41</v>
      </c>
      <c r="Q1971" s="13">
        <v>0.40909099999999998</v>
      </c>
      <c r="R1971" s="13">
        <v>0.40909099999999998</v>
      </c>
      <c r="S1971" s="13">
        <v>0.40909099999999998</v>
      </c>
      <c r="T1971" s="13">
        <v>0.40909099999999998</v>
      </c>
      <c r="U1971" s="13">
        <v>0.40909099999999998</v>
      </c>
      <c r="V1971" s="13">
        <v>0.40909099999999998</v>
      </c>
      <c r="W1971" s="13">
        <v>0.40909099999999998</v>
      </c>
      <c r="X1971" s="13">
        <v>0.40909099999999998</v>
      </c>
      <c r="Y1971" s="30">
        <v>0.40909099999999998</v>
      </c>
      <c r="Z1971" s="14">
        <v>4.9100010000000003</v>
      </c>
      <c r="AA1971" s="13">
        <v>0.40909099999999998</v>
      </c>
      <c r="AB1971" s="13">
        <v>0.40909099999999998</v>
      </c>
      <c r="AC1971" s="42">
        <f t="shared" si="121"/>
        <v>0.81818199999999996</v>
      </c>
      <c r="AD1971" s="42">
        <f t="shared" si="122"/>
        <v>-5.6499999999999995</v>
      </c>
      <c r="AE1971" s="42">
        <f t="shared" si="123"/>
        <v>5.65</v>
      </c>
      <c r="AF1971" s="42">
        <f t="shared" si="124"/>
        <v>0</v>
      </c>
    </row>
    <row r="1972" spans="1:32" hidden="1" x14ac:dyDescent="0.15">
      <c r="A1972" s="12" t="s">
        <v>4935</v>
      </c>
      <c r="B1972" s="12">
        <v>85</v>
      </c>
      <c r="C1972" s="12" t="s">
        <v>4895</v>
      </c>
      <c r="D1972" s="12" t="s">
        <v>1473</v>
      </c>
      <c r="E1972" s="12" t="s">
        <v>43</v>
      </c>
      <c r="F1972" s="12" t="s">
        <v>352</v>
      </c>
      <c r="G1972" s="12" t="s">
        <v>4936</v>
      </c>
      <c r="H1972" s="12" t="s">
        <v>366</v>
      </c>
      <c r="I1972" s="12" t="s">
        <v>367</v>
      </c>
      <c r="J1972" s="12" t="s">
        <v>4809</v>
      </c>
      <c r="K1972" s="12" t="s">
        <v>4809</v>
      </c>
      <c r="L1972" s="12" t="s">
        <v>409</v>
      </c>
      <c r="M1972" s="12" t="s">
        <v>376</v>
      </c>
      <c r="N1972" s="13">
        <v>17.794945999999999</v>
      </c>
      <c r="O1972" s="13">
        <v>30.156832000000001</v>
      </c>
      <c r="P1972" s="13">
        <v>25.301922000000001</v>
      </c>
      <c r="Q1972" s="13">
        <v>35.509872000000001</v>
      </c>
      <c r="R1972" s="13">
        <v>47.229309999999998</v>
      </c>
      <c r="S1972" s="13">
        <v>38.847473999999998</v>
      </c>
      <c r="T1972" s="13">
        <v>33.632351</v>
      </c>
      <c r="U1972" s="13">
        <v>36.463036000000002</v>
      </c>
      <c r="V1972" s="13">
        <v>37.933518999999997</v>
      </c>
      <c r="W1972" s="13">
        <v>31.340032000000001</v>
      </c>
      <c r="X1972" s="13">
        <v>30.689475999999999</v>
      </c>
      <c r="Y1972" s="30">
        <v>30.179767999999999</v>
      </c>
      <c r="Z1972" s="14">
        <v>395.07853799999998</v>
      </c>
      <c r="AA1972" s="13">
        <v>28.413827999999999</v>
      </c>
      <c r="AB1972" s="13">
        <v>24.223078000000001</v>
      </c>
      <c r="AC1972" s="42">
        <f t="shared" si="121"/>
        <v>52.636905999999996</v>
      </c>
      <c r="AD1972" s="42">
        <f t="shared" si="122"/>
        <v>10.618881999999999</v>
      </c>
      <c r="AE1972" s="42">
        <f t="shared" si="123"/>
        <v>-5.9337540000000004</v>
      </c>
      <c r="AF1972" s="42">
        <f t="shared" si="124"/>
        <v>4.6851279999999988</v>
      </c>
    </row>
    <row r="1973" spans="1:32" hidden="1" x14ac:dyDescent="0.15">
      <c r="A1973" s="12" t="s">
        <v>4937</v>
      </c>
      <c r="B1973" s="12">
        <v>85</v>
      </c>
      <c r="C1973" s="12" t="s">
        <v>4895</v>
      </c>
      <c r="D1973" s="12" t="s">
        <v>1473</v>
      </c>
      <c r="E1973" s="12" t="s">
        <v>43</v>
      </c>
      <c r="F1973" s="12" t="s">
        <v>352</v>
      </c>
      <c r="G1973" s="12" t="s">
        <v>4938</v>
      </c>
      <c r="H1973" s="12" t="s">
        <v>366</v>
      </c>
      <c r="I1973" s="12" t="s">
        <v>367</v>
      </c>
      <c r="J1973" s="12" t="s">
        <v>4939</v>
      </c>
      <c r="K1973" s="12" t="s">
        <v>4939</v>
      </c>
      <c r="L1973" s="12" t="s">
        <v>409</v>
      </c>
      <c r="M1973" s="12" t="s">
        <v>376</v>
      </c>
      <c r="N1973" s="13">
        <v>16.589041999999999</v>
      </c>
      <c r="O1973" s="13">
        <v>17.007849</v>
      </c>
      <c r="P1973" s="13">
        <v>19.919692999999999</v>
      </c>
      <c r="Q1973" s="13">
        <v>19.602616999999999</v>
      </c>
      <c r="R1973" s="13">
        <v>22.440685999999999</v>
      </c>
      <c r="S1973" s="13">
        <v>17.891503</v>
      </c>
      <c r="T1973" s="13">
        <v>19.375086</v>
      </c>
      <c r="U1973" s="13">
        <v>14.856915000000001</v>
      </c>
      <c r="V1973" s="13">
        <v>16.888193999999999</v>
      </c>
      <c r="W1973" s="13">
        <v>14.571472</v>
      </c>
      <c r="X1973" s="13">
        <v>14.875814</v>
      </c>
      <c r="Y1973" s="30">
        <v>13.387381</v>
      </c>
      <c r="Z1973" s="14">
        <v>207.40625199999999</v>
      </c>
      <c r="AA1973" s="13">
        <v>12.105591</v>
      </c>
      <c r="AB1973" s="13">
        <v>9.9922959999999996</v>
      </c>
      <c r="AC1973" s="42">
        <f t="shared" si="121"/>
        <v>22.097887</v>
      </c>
      <c r="AD1973" s="42">
        <f t="shared" si="122"/>
        <v>-4.4834509999999987</v>
      </c>
      <c r="AE1973" s="42">
        <f t="shared" si="123"/>
        <v>-7.0155530000000006</v>
      </c>
      <c r="AF1973" s="42">
        <f t="shared" si="124"/>
        <v>-11.499003999999999</v>
      </c>
    </row>
    <row r="1974" spans="1:32" hidden="1" x14ac:dyDescent="0.15">
      <c r="A1974" s="12" t="s">
        <v>4940</v>
      </c>
      <c r="B1974" s="12">
        <v>85</v>
      </c>
      <c r="C1974" s="12" t="s">
        <v>4895</v>
      </c>
      <c r="D1974" s="12" t="s">
        <v>1473</v>
      </c>
      <c r="E1974" s="12" t="s">
        <v>43</v>
      </c>
      <c r="F1974" s="12" t="s">
        <v>352</v>
      </c>
      <c r="G1974" s="12" t="s">
        <v>4941</v>
      </c>
      <c r="H1974" s="12" t="s">
        <v>366</v>
      </c>
      <c r="I1974" s="12" t="s">
        <v>367</v>
      </c>
      <c r="J1974" s="12" t="s">
        <v>323</v>
      </c>
      <c r="K1974" s="12" t="s">
        <v>323</v>
      </c>
      <c r="L1974" s="12" t="s">
        <v>409</v>
      </c>
      <c r="M1974" s="12" t="s">
        <v>376</v>
      </c>
      <c r="N1974" s="13">
        <v>221.93123900000001</v>
      </c>
      <c r="O1974" s="13">
        <v>193.20336699999999</v>
      </c>
      <c r="P1974" s="13">
        <v>199.57973999999999</v>
      </c>
      <c r="Q1974" s="13">
        <v>179.93033</v>
      </c>
      <c r="R1974" s="13">
        <v>228.90859399999999</v>
      </c>
      <c r="S1974" s="13">
        <v>200.86633800000001</v>
      </c>
      <c r="T1974" s="13">
        <v>178.617009</v>
      </c>
      <c r="U1974" s="13">
        <v>201.47576900000001</v>
      </c>
      <c r="V1974" s="13">
        <v>221.82743400000001</v>
      </c>
      <c r="W1974" s="13">
        <v>197.42663400000001</v>
      </c>
      <c r="X1974" s="13">
        <v>184.91735199999999</v>
      </c>
      <c r="Y1974" s="30">
        <v>175.10881699999999</v>
      </c>
      <c r="Z1974" s="14">
        <v>2383.7926229999998</v>
      </c>
      <c r="AA1974" s="13">
        <v>179.33188100000001</v>
      </c>
      <c r="AB1974" s="13">
        <v>139.12994</v>
      </c>
      <c r="AC1974" s="42">
        <f t="shared" si="121"/>
        <v>318.46182099999999</v>
      </c>
      <c r="AD1974" s="42">
        <f t="shared" si="122"/>
        <v>-42.599357999999995</v>
      </c>
      <c r="AE1974" s="42">
        <f t="shared" si="123"/>
        <v>-54.073426999999981</v>
      </c>
      <c r="AF1974" s="42">
        <f t="shared" si="124"/>
        <v>-96.672784999999976</v>
      </c>
    </row>
    <row r="1975" spans="1:32" hidden="1" x14ac:dyDescent="0.15">
      <c r="A1975" s="12" t="s">
        <v>4942</v>
      </c>
      <c r="B1975" s="12">
        <v>85</v>
      </c>
      <c r="C1975" s="12" t="s">
        <v>4895</v>
      </c>
      <c r="D1975" s="12" t="s">
        <v>1473</v>
      </c>
      <c r="E1975" s="12" t="s">
        <v>43</v>
      </c>
      <c r="F1975" s="12" t="s">
        <v>352</v>
      </c>
      <c r="G1975" s="12" t="s">
        <v>4943</v>
      </c>
      <c r="H1975" s="12" t="s">
        <v>404</v>
      </c>
      <c r="I1975" s="12" t="s">
        <v>404</v>
      </c>
      <c r="J1975" s="12" t="s">
        <v>3528</v>
      </c>
      <c r="K1975" s="12" t="s">
        <v>127</v>
      </c>
      <c r="L1975" s="12" t="s">
        <v>789</v>
      </c>
      <c r="M1975" s="12" t="s">
        <v>376</v>
      </c>
      <c r="N1975" s="13">
        <v>68.347416999999993</v>
      </c>
      <c r="O1975" s="13">
        <v>50.582880000000003</v>
      </c>
      <c r="P1975" s="13">
        <v>64.614478000000005</v>
      </c>
      <c r="Q1975" s="13">
        <v>75.085942000000003</v>
      </c>
      <c r="R1975" s="13">
        <v>62.906554999999997</v>
      </c>
      <c r="S1975" s="13">
        <v>65.955670999999995</v>
      </c>
      <c r="T1975" s="13">
        <v>79.545980999999998</v>
      </c>
      <c r="U1975" s="13">
        <v>82.781167999999994</v>
      </c>
      <c r="V1975" s="13">
        <v>96.146839</v>
      </c>
      <c r="W1975" s="13">
        <v>89.737898999999999</v>
      </c>
      <c r="X1975" s="13">
        <v>79.171937999999997</v>
      </c>
      <c r="Y1975" s="30">
        <v>88.066671999999997</v>
      </c>
      <c r="Z1975" s="14">
        <v>902.94344000000001</v>
      </c>
      <c r="AA1975" s="13">
        <v>99.397527999999994</v>
      </c>
      <c r="AB1975" s="13">
        <v>81.215412999999998</v>
      </c>
      <c r="AC1975" s="42">
        <f t="shared" si="121"/>
        <v>180.61294099999998</v>
      </c>
      <c r="AD1975" s="42">
        <f t="shared" si="122"/>
        <v>31.050111000000001</v>
      </c>
      <c r="AE1975" s="42">
        <f t="shared" si="123"/>
        <v>30.632532999999995</v>
      </c>
      <c r="AF1975" s="42">
        <f t="shared" si="124"/>
        <v>61.682643999999996</v>
      </c>
    </row>
    <row r="1976" spans="1:32" hidden="1" x14ac:dyDescent="0.15">
      <c r="A1976" s="12" t="s">
        <v>4944</v>
      </c>
      <c r="B1976" s="12">
        <v>85</v>
      </c>
      <c r="C1976" s="12" t="s">
        <v>4895</v>
      </c>
      <c r="D1976" s="12" t="s">
        <v>1473</v>
      </c>
      <c r="E1976" s="12" t="s">
        <v>43</v>
      </c>
      <c r="F1976" s="12" t="s">
        <v>352</v>
      </c>
      <c r="G1976" s="12" t="s">
        <v>4945</v>
      </c>
      <c r="H1976" s="12" t="s">
        <v>490</v>
      </c>
      <c r="I1976" s="12" t="s">
        <v>375</v>
      </c>
      <c r="J1976" s="12" t="s">
        <v>4946</v>
      </c>
      <c r="K1976" s="12" t="s">
        <v>4946</v>
      </c>
      <c r="L1976" s="12" t="s">
        <v>535</v>
      </c>
      <c r="M1976" s="12" t="s">
        <v>358</v>
      </c>
      <c r="N1976" s="13">
        <v>21.127724000000001</v>
      </c>
      <c r="O1976" s="13">
        <v>23.207139000000002</v>
      </c>
      <c r="P1976" s="13">
        <v>17.310431999999999</v>
      </c>
      <c r="Q1976" s="13">
        <v>17.120011999999999</v>
      </c>
      <c r="R1976" s="13">
        <v>11.840066</v>
      </c>
      <c r="S1976" s="13">
        <v>10.161211</v>
      </c>
      <c r="T1976" s="13">
        <v>11.012879999999999</v>
      </c>
      <c r="U1976" s="13">
        <v>17.553246999999999</v>
      </c>
      <c r="V1976" s="13">
        <v>18.586919000000002</v>
      </c>
      <c r="W1976" s="13">
        <v>25.736018999999999</v>
      </c>
      <c r="X1976" s="13">
        <v>23.236930000000001</v>
      </c>
      <c r="Y1976" s="30">
        <v>35.355116000000002</v>
      </c>
      <c r="Z1976" s="14">
        <v>232.24769499999999</v>
      </c>
      <c r="AA1976" s="13">
        <v>41.483648000000002</v>
      </c>
      <c r="AB1976" s="13">
        <v>17.068995000000001</v>
      </c>
      <c r="AC1976" s="42">
        <f t="shared" si="121"/>
        <v>58.552643000000003</v>
      </c>
      <c r="AD1976" s="42">
        <f t="shared" si="122"/>
        <v>20.355924000000002</v>
      </c>
      <c r="AE1976" s="42">
        <f t="shared" si="123"/>
        <v>-6.1381440000000005</v>
      </c>
      <c r="AF1976" s="42">
        <f t="shared" si="124"/>
        <v>14.217780000000001</v>
      </c>
    </row>
    <row r="1977" spans="1:32" hidden="1" x14ac:dyDescent="0.15">
      <c r="A1977" s="12" t="s">
        <v>4947</v>
      </c>
      <c r="B1977" s="12">
        <v>85</v>
      </c>
      <c r="C1977" s="12" t="s">
        <v>4895</v>
      </c>
      <c r="D1977" s="12" t="s">
        <v>1473</v>
      </c>
      <c r="E1977" s="12" t="s">
        <v>43</v>
      </c>
      <c r="F1977" s="12" t="s">
        <v>352</v>
      </c>
      <c r="G1977" s="12" t="s">
        <v>4948</v>
      </c>
      <c r="H1977" s="12" t="s">
        <v>404</v>
      </c>
      <c r="I1977" s="12" t="s">
        <v>404</v>
      </c>
      <c r="J1977" s="12" t="s">
        <v>141</v>
      </c>
      <c r="K1977" s="12" t="s">
        <v>141</v>
      </c>
      <c r="L1977" s="12" t="s">
        <v>602</v>
      </c>
      <c r="M1977" s="12" t="s">
        <v>376</v>
      </c>
      <c r="N1977" s="13">
        <v>2.4817610000000001</v>
      </c>
      <c r="O1977" s="13">
        <v>1.8012900000000001</v>
      </c>
      <c r="P1977" s="13">
        <v>1.780224</v>
      </c>
      <c r="Q1977" s="13">
        <v>1.9901990000000001</v>
      </c>
      <c r="R1977" s="13">
        <v>2.192717</v>
      </c>
      <c r="S1977" s="13">
        <v>1.693119</v>
      </c>
      <c r="T1977" s="13">
        <v>2.2205240000000002</v>
      </c>
      <c r="U1977" s="13">
        <v>1.8489340000000001</v>
      </c>
      <c r="V1977" s="13">
        <v>2.6868509999999999</v>
      </c>
      <c r="W1977" s="13">
        <v>1.9997959999999999</v>
      </c>
      <c r="X1977" s="13">
        <v>1.837127</v>
      </c>
      <c r="Y1977" s="30">
        <v>2.0441959999999999</v>
      </c>
      <c r="Z1977" s="14">
        <v>24.576737999999999</v>
      </c>
      <c r="AA1977" s="13">
        <v>1.8885719999999999</v>
      </c>
      <c r="AB1977" s="13">
        <v>1.6820539999999999</v>
      </c>
      <c r="AC1977" s="42">
        <f t="shared" si="121"/>
        <v>3.5706259999999999</v>
      </c>
      <c r="AD1977" s="42">
        <f t="shared" si="122"/>
        <v>-0.59318900000000019</v>
      </c>
      <c r="AE1977" s="42">
        <f t="shared" si="123"/>
        <v>-0.11923600000000012</v>
      </c>
      <c r="AF1977" s="42">
        <f t="shared" si="124"/>
        <v>-0.71242500000000031</v>
      </c>
    </row>
    <row r="1978" spans="1:32" hidden="1" x14ac:dyDescent="0.15">
      <c r="A1978" s="12" t="s">
        <v>4949</v>
      </c>
      <c r="B1978" s="12">
        <v>85</v>
      </c>
      <c r="C1978" s="12" t="s">
        <v>4895</v>
      </c>
      <c r="D1978" s="12" t="s">
        <v>1473</v>
      </c>
      <c r="E1978" s="12" t="s">
        <v>43</v>
      </c>
      <c r="F1978" s="12" t="s">
        <v>352</v>
      </c>
      <c r="G1978" s="12" t="s">
        <v>4950</v>
      </c>
      <c r="H1978" s="12" t="s">
        <v>404</v>
      </c>
      <c r="I1978" s="12" t="s">
        <v>404</v>
      </c>
      <c r="J1978" s="12" t="s">
        <v>170</v>
      </c>
      <c r="K1978" s="12" t="s">
        <v>170</v>
      </c>
      <c r="L1978" s="12" t="s">
        <v>602</v>
      </c>
      <c r="M1978" s="12" t="s">
        <v>376</v>
      </c>
      <c r="N1978" s="13">
        <v>10.974575</v>
      </c>
      <c r="O1978" s="13">
        <v>9.6494099999999996</v>
      </c>
      <c r="P1978" s="13">
        <v>12.198188</v>
      </c>
      <c r="Q1978" s="13">
        <v>10.036758000000001</v>
      </c>
      <c r="R1978" s="13">
        <v>11.292104</v>
      </c>
      <c r="S1978" s="13">
        <v>16.577355000000001</v>
      </c>
      <c r="T1978" s="13">
        <v>12.859959999999999</v>
      </c>
      <c r="U1978" s="13">
        <v>10.753164999999999</v>
      </c>
      <c r="V1978" s="13">
        <v>9.8094819999999991</v>
      </c>
      <c r="W1978" s="13">
        <v>8.8941189999999999</v>
      </c>
      <c r="X1978" s="13">
        <v>9.3219379999999994</v>
      </c>
      <c r="Y1978" s="30">
        <v>10.33187</v>
      </c>
      <c r="Z1978" s="14">
        <v>132.69892400000001</v>
      </c>
      <c r="AA1978" s="13">
        <v>10.455861000000001</v>
      </c>
      <c r="AB1978" s="13">
        <v>9.3331189999999999</v>
      </c>
      <c r="AC1978" s="42">
        <f t="shared" si="121"/>
        <v>19.788980000000002</v>
      </c>
      <c r="AD1978" s="42">
        <f t="shared" si="122"/>
        <v>-0.51871399999999923</v>
      </c>
      <c r="AE1978" s="42">
        <f t="shared" si="123"/>
        <v>-0.31629099999999966</v>
      </c>
      <c r="AF1978" s="42">
        <f t="shared" si="124"/>
        <v>-0.83500499999999889</v>
      </c>
    </row>
    <row r="1979" spans="1:32" hidden="1" x14ac:dyDescent="0.15">
      <c r="A1979" s="12" t="s">
        <v>4951</v>
      </c>
      <c r="B1979" s="12">
        <v>85</v>
      </c>
      <c r="C1979" s="12" t="s">
        <v>4895</v>
      </c>
      <c r="D1979" s="12" t="s">
        <v>1473</v>
      </c>
      <c r="E1979" s="12" t="s">
        <v>43</v>
      </c>
      <c r="F1979" s="12" t="s">
        <v>352</v>
      </c>
      <c r="G1979" s="12" t="s">
        <v>4952</v>
      </c>
      <c r="H1979" s="12" t="s">
        <v>404</v>
      </c>
      <c r="I1979" s="12" t="s">
        <v>404</v>
      </c>
      <c r="J1979" s="12" t="s">
        <v>4953</v>
      </c>
      <c r="K1979" s="12" t="s">
        <v>123</v>
      </c>
      <c r="L1979" s="12" t="s">
        <v>1146</v>
      </c>
      <c r="M1979" s="12" t="s">
        <v>376</v>
      </c>
      <c r="N1979" s="13">
        <v>0.79240699999999997</v>
      </c>
      <c r="O1979" s="13">
        <v>0.79349899999999995</v>
      </c>
      <c r="P1979" s="13">
        <v>1.1463540000000001</v>
      </c>
      <c r="Q1979" s="13">
        <v>1.217819</v>
      </c>
      <c r="R1979" s="13">
        <v>0.77695199999999998</v>
      </c>
      <c r="S1979" s="13">
        <v>1.0112950000000001</v>
      </c>
      <c r="T1979" s="13">
        <v>0.59624600000000005</v>
      </c>
      <c r="U1979" s="13">
        <v>0.74004899999999996</v>
      </c>
      <c r="V1979" s="13">
        <v>0.58169999999999999</v>
      </c>
      <c r="W1979" s="13">
        <v>0.59751900000000002</v>
      </c>
      <c r="X1979" s="13">
        <v>0.66132999999999997</v>
      </c>
      <c r="Y1979" s="30">
        <v>0.54425000000000001</v>
      </c>
      <c r="Z1979" s="14">
        <v>9.4594199999999997</v>
      </c>
      <c r="AA1979" s="13">
        <v>0.58969400000000005</v>
      </c>
      <c r="AB1979" s="13">
        <v>0.61132900000000001</v>
      </c>
      <c r="AC1979" s="42">
        <f t="shared" si="121"/>
        <v>1.2010230000000002</v>
      </c>
      <c r="AD1979" s="42">
        <f t="shared" si="122"/>
        <v>-0.20271299999999992</v>
      </c>
      <c r="AE1979" s="42">
        <f t="shared" si="123"/>
        <v>-0.18216999999999994</v>
      </c>
      <c r="AF1979" s="42">
        <f t="shared" si="124"/>
        <v>-0.38488299999999986</v>
      </c>
    </row>
    <row r="1980" spans="1:32" hidden="1" x14ac:dyDescent="0.15">
      <c r="A1980" s="12" t="s">
        <v>4954</v>
      </c>
      <c r="B1980" s="12">
        <v>85</v>
      </c>
      <c r="C1980" s="12" t="s">
        <v>4895</v>
      </c>
      <c r="D1980" s="12" t="s">
        <v>1473</v>
      </c>
      <c r="E1980" s="12" t="s">
        <v>43</v>
      </c>
      <c r="F1980" s="12" t="s">
        <v>352</v>
      </c>
      <c r="G1980" s="12" t="s">
        <v>4955</v>
      </c>
      <c r="H1980" s="12" t="s">
        <v>404</v>
      </c>
      <c r="I1980" s="12" t="s">
        <v>404</v>
      </c>
      <c r="J1980" s="12" t="s">
        <v>123</v>
      </c>
      <c r="K1980" s="12" t="s">
        <v>123</v>
      </c>
      <c r="L1980" s="12" t="s">
        <v>1146</v>
      </c>
      <c r="M1980" s="12" t="s">
        <v>376</v>
      </c>
      <c r="N1980" s="13">
        <v>0.41553800000000002</v>
      </c>
      <c r="O1980" s="13">
        <v>0.43698999999999999</v>
      </c>
      <c r="P1980" s="13">
        <v>0.58043100000000003</v>
      </c>
      <c r="Q1980" s="13">
        <v>0.85294800000000004</v>
      </c>
      <c r="R1980" s="13">
        <v>0.91057699999999997</v>
      </c>
      <c r="S1980" s="13">
        <v>0.47553000000000001</v>
      </c>
      <c r="T1980" s="13">
        <v>0.44644</v>
      </c>
      <c r="U1980" s="13">
        <v>0.467532</v>
      </c>
      <c r="V1980" s="13">
        <v>0.508073</v>
      </c>
      <c r="W1980" s="13">
        <v>0.44807900000000001</v>
      </c>
      <c r="X1980" s="13">
        <v>0.443353</v>
      </c>
      <c r="Y1980" s="30">
        <v>0.42026400000000003</v>
      </c>
      <c r="Z1980" s="14">
        <v>6.4057550000000001</v>
      </c>
      <c r="AA1980" s="13">
        <v>0.413356</v>
      </c>
      <c r="AB1980" s="13">
        <v>0.38008700000000001</v>
      </c>
      <c r="AC1980" s="42">
        <f t="shared" si="121"/>
        <v>0.79344300000000001</v>
      </c>
      <c r="AD1980" s="42">
        <f t="shared" si="122"/>
        <v>-2.1820000000000173E-3</v>
      </c>
      <c r="AE1980" s="42">
        <f t="shared" si="123"/>
        <v>-5.6902999999999981E-2</v>
      </c>
      <c r="AF1980" s="42">
        <f t="shared" si="124"/>
        <v>-5.9084999999999999E-2</v>
      </c>
    </row>
    <row r="1981" spans="1:32" hidden="1" x14ac:dyDescent="0.15">
      <c r="A1981" s="12" t="s">
        <v>4956</v>
      </c>
      <c r="B1981" s="12">
        <v>85</v>
      </c>
      <c r="C1981" s="12" t="s">
        <v>4895</v>
      </c>
      <c r="D1981" s="12" t="s">
        <v>1473</v>
      </c>
      <c r="E1981" s="12" t="s">
        <v>43</v>
      </c>
      <c r="F1981" s="12" t="s">
        <v>352</v>
      </c>
      <c r="G1981" s="12" t="s">
        <v>4957</v>
      </c>
      <c r="H1981" s="12" t="s">
        <v>404</v>
      </c>
      <c r="I1981" s="12" t="s">
        <v>404</v>
      </c>
      <c r="J1981" s="12" t="s">
        <v>2600</v>
      </c>
      <c r="K1981" s="12" t="s">
        <v>125</v>
      </c>
      <c r="L1981" s="12" t="s">
        <v>1146</v>
      </c>
      <c r="M1981" s="12" t="s">
        <v>376</v>
      </c>
      <c r="N1981" s="13">
        <v>238.678293</v>
      </c>
      <c r="O1981" s="13">
        <v>173.11039400000001</v>
      </c>
      <c r="P1981" s="13">
        <v>209.94481999999999</v>
      </c>
      <c r="Q1981" s="13">
        <v>194.12310299999999</v>
      </c>
      <c r="R1981" s="13">
        <v>199.85280599999999</v>
      </c>
      <c r="S1981" s="13">
        <v>217.99155099999999</v>
      </c>
      <c r="T1981" s="13">
        <v>241.04196999999999</v>
      </c>
      <c r="U1981" s="13">
        <v>226.35817599999999</v>
      </c>
      <c r="V1981" s="13">
        <v>266.60239899999999</v>
      </c>
      <c r="W1981" s="13">
        <v>293.971272</v>
      </c>
      <c r="X1981" s="13">
        <v>269.82286800000003</v>
      </c>
      <c r="Y1981" s="30">
        <v>265.84422000000001</v>
      </c>
      <c r="Z1981" s="14">
        <v>2797.341872</v>
      </c>
      <c r="AA1981" s="13">
        <v>349.09631400000001</v>
      </c>
      <c r="AB1981" s="13">
        <v>276.224064</v>
      </c>
      <c r="AC1981" s="42">
        <f t="shared" si="121"/>
        <v>625.32037800000001</v>
      </c>
      <c r="AD1981" s="42">
        <f t="shared" si="122"/>
        <v>110.41802100000001</v>
      </c>
      <c r="AE1981" s="42">
        <f t="shared" si="123"/>
        <v>103.11366999999998</v>
      </c>
      <c r="AF1981" s="42">
        <f t="shared" si="124"/>
        <v>213.531691</v>
      </c>
    </row>
    <row r="1982" spans="1:32" hidden="1" x14ac:dyDescent="0.15">
      <c r="A1982" s="12" t="s">
        <v>4958</v>
      </c>
      <c r="B1982" s="12">
        <v>85</v>
      </c>
      <c r="C1982" s="12" t="s">
        <v>4895</v>
      </c>
      <c r="D1982" s="12" t="s">
        <v>1473</v>
      </c>
      <c r="E1982" s="12" t="s">
        <v>43</v>
      </c>
      <c r="F1982" s="12" t="s">
        <v>352</v>
      </c>
      <c r="G1982" s="12" t="s">
        <v>4959</v>
      </c>
      <c r="H1982" s="12" t="s">
        <v>404</v>
      </c>
      <c r="I1982" s="12" t="s">
        <v>404</v>
      </c>
      <c r="J1982" s="12" t="s">
        <v>119</v>
      </c>
      <c r="K1982" s="12" t="s">
        <v>872</v>
      </c>
      <c r="L1982" s="12" t="s">
        <v>871</v>
      </c>
      <c r="M1982" s="12" t="s">
        <v>376</v>
      </c>
      <c r="N1982" s="13">
        <v>841.67170499999997</v>
      </c>
      <c r="O1982" s="13">
        <v>674.75705400000004</v>
      </c>
      <c r="P1982" s="13">
        <v>769.565113</v>
      </c>
      <c r="Q1982" s="13">
        <v>784.58463700000004</v>
      </c>
      <c r="R1982" s="13">
        <v>909.41168900000002</v>
      </c>
      <c r="S1982" s="13">
        <v>869.18845599999997</v>
      </c>
      <c r="T1982" s="13">
        <v>916.66280400000005</v>
      </c>
      <c r="U1982" s="13">
        <v>920.85811100000001</v>
      </c>
      <c r="V1982" s="13">
        <v>977.46525399999996</v>
      </c>
      <c r="W1982" s="13">
        <v>1058.0501429999999</v>
      </c>
      <c r="X1982" s="13">
        <v>884.19279400000005</v>
      </c>
      <c r="Y1982" s="30">
        <v>933.36473899999999</v>
      </c>
      <c r="Z1982" s="14">
        <v>10539.772499000001</v>
      </c>
      <c r="AA1982" s="13">
        <v>885.90254000000004</v>
      </c>
      <c r="AB1982" s="13">
        <v>838.15362400000004</v>
      </c>
      <c r="AC1982" s="42">
        <f t="shared" ref="AC1982:AC2039" si="125">SUM(AA1982:AB1982)</f>
        <v>1724.0561640000001</v>
      </c>
      <c r="AD1982" s="42">
        <f t="shared" si="122"/>
        <v>44.23083500000007</v>
      </c>
      <c r="AE1982" s="42">
        <f t="shared" si="123"/>
        <v>163.39657</v>
      </c>
      <c r="AF1982" s="42">
        <f t="shared" si="124"/>
        <v>207.62740500000007</v>
      </c>
    </row>
    <row r="1983" spans="1:32" hidden="1" x14ac:dyDescent="0.15">
      <c r="A1983" s="12" t="s">
        <v>4960</v>
      </c>
      <c r="B1983" s="12">
        <v>85</v>
      </c>
      <c r="C1983" s="12" t="s">
        <v>4895</v>
      </c>
      <c r="D1983" s="12" t="s">
        <v>1473</v>
      </c>
      <c r="E1983" s="12" t="s">
        <v>43</v>
      </c>
      <c r="F1983" s="12" t="s">
        <v>352</v>
      </c>
      <c r="G1983" s="12" t="s">
        <v>4961</v>
      </c>
      <c r="H1983" s="12" t="s">
        <v>404</v>
      </c>
      <c r="I1983" s="12" t="s">
        <v>404</v>
      </c>
      <c r="J1983" s="12" t="s">
        <v>143</v>
      </c>
      <c r="K1983" s="12" t="s">
        <v>143</v>
      </c>
      <c r="L1983" s="12" t="s">
        <v>1146</v>
      </c>
      <c r="M1983" s="12" t="s">
        <v>376</v>
      </c>
      <c r="N1983" s="13">
        <v>14.591412999999999</v>
      </c>
      <c r="O1983" s="13">
        <v>11.899043000000001</v>
      </c>
      <c r="P1983" s="13">
        <v>11.506349</v>
      </c>
      <c r="Q1983" s="13">
        <v>9.7760829999999999</v>
      </c>
      <c r="R1983" s="13">
        <v>11.912179</v>
      </c>
      <c r="S1983" s="13">
        <v>13.011876000000001</v>
      </c>
      <c r="T1983" s="13">
        <v>19.965527999999999</v>
      </c>
      <c r="U1983" s="13">
        <v>19.509316999999999</v>
      </c>
      <c r="V1983" s="13">
        <v>22.652455</v>
      </c>
      <c r="W1983" s="13">
        <v>26.256260000000001</v>
      </c>
      <c r="X1983" s="13">
        <v>24.152922</v>
      </c>
      <c r="Y1983" s="30">
        <v>25.139889</v>
      </c>
      <c r="Z1983" s="14">
        <v>210.37331399999999</v>
      </c>
      <c r="AA1983" s="13">
        <v>29.108684</v>
      </c>
      <c r="AB1983" s="13">
        <v>25.319879</v>
      </c>
      <c r="AC1983" s="42">
        <f t="shared" si="125"/>
        <v>54.428562999999997</v>
      </c>
      <c r="AD1983" s="42">
        <f t="shared" ref="AD1983:AD2040" si="126">AA1983-N1983</f>
        <v>14.517271000000001</v>
      </c>
      <c r="AE1983" s="42">
        <f t="shared" ref="AE1983:AE2040" si="127">AB1983-O1983</f>
        <v>13.420836</v>
      </c>
      <c r="AF1983" s="42">
        <f t="shared" ref="AF1983:AF2040" si="128">AD1983+AE1983</f>
        <v>27.938107000000002</v>
      </c>
    </row>
    <row r="1984" spans="1:32" hidden="1" x14ac:dyDescent="0.15">
      <c r="A1984" s="12" t="s">
        <v>4962</v>
      </c>
      <c r="B1984" s="12">
        <v>85</v>
      </c>
      <c r="C1984" s="12" t="s">
        <v>4895</v>
      </c>
      <c r="D1984" s="12" t="s">
        <v>1473</v>
      </c>
      <c r="E1984" s="12" t="s">
        <v>43</v>
      </c>
      <c r="F1984" s="12" t="s">
        <v>352</v>
      </c>
      <c r="G1984" s="12" t="s">
        <v>4963</v>
      </c>
      <c r="H1984" s="12" t="s">
        <v>404</v>
      </c>
      <c r="I1984" s="12" t="s">
        <v>404</v>
      </c>
      <c r="J1984" s="12" t="s">
        <v>141</v>
      </c>
      <c r="K1984" s="12" t="s">
        <v>141</v>
      </c>
      <c r="L1984" s="12" t="s">
        <v>602</v>
      </c>
      <c r="M1984" s="12" t="s">
        <v>376</v>
      </c>
      <c r="N1984" s="13">
        <v>42.948151000000003</v>
      </c>
      <c r="O1984" s="13">
        <v>27.729351999999999</v>
      </c>
      <c r="P1984" s="13">
        <v>33.684007999999999</v>
      </c>
      <c r="Q1984" s="13">
        <v>37.235188999999998</v>
      </c>
      <c r="R1984" s="13">
        <v>37.999516</v>
      </c>
      <c r="S1984" s="13">
        <v>35.502107000000002</v>
      </c>
      <c r="T1984" s="13">
        <v>44.661619999999999</v>
      </c>
      <c r="U1984" s="13">
        <v>41.123370999999999</v>
      </c>
      <c r="V1984" s="13">
        <v>57.462156</v>
      </c>
      <c r="W1984" s="13">
        <v>30.528013000000001</v>
      </c>
      <c r="X1984" s="13">
        <v>31.684729000000001</v>
      </c>
      <c r="Y1984" s="30">
        <v>30.317941000000001</v>
      </c>
      <c r="Z1984" s="14">
        <v>450.87615299999999</v>
      </c>
      <c r="AA1984" s="13">
        <v>30.715364999999998</v>
      </c>
      <c r="AB1984" s="13">
        <v>27.228351</v>
      </c>
      <c r="AC1984" s="42">
        <f t="shared" si="125"/>
        <v>57.943715999999995</v>
      </c>
      <c r="AD1984" s="42">
        <f t="shared" si="126"/>
        <v>-12.232786000000004</v>
      </c>
      <c r="AE1984" s="42">
        <f t="shared" si="127"/>
        <v>-0.5010009999999987</v>
      </c>
      <c r="AF1984" s="42">
        <f t="shared" si="128"/>
        <v>-12.733787000000003</v>
      </c>
    </row>
    <row r="1985" spans="1:32" hidden="1" x14ac:dyDescent="0.15">
      <c r="A1985" s="12" t="s">
        <v>4964</v>
      </c>
      <c r="B1985" s="12">
        <v>85</v>
      </c>
      <c r="C1985" s="12" t="s">
        <v>4895</v>
      </c>
      <c r="D1985" s="12" t="s">
        <v>1473</v>
      </c>
      <c r="E1985" s="12" t="s">
        <v>43</v>
      </c>
      <c r="F1985" s="12" t="s">
        <v>352</v>
      </c>
      <c r="G1985" s="12" t="s">
        <v>4965</v>
      </c>
      <c r="H1985" s="12" t="s">
        <v>404</v>
      </c>
      <c r="I1985" s="12" t="s">
        <v>404</v>
      </c>
      <c r="J1985" s="12" t="s">
        <v>4966</v>
      </c>
      <c r="K1985" s="12" t="s">
        <v>4966</v>
      </c>
      <c r="L1985" s="12" t="s">
        <v>789</v>
      </c>
      <c r="M1985" s="12" t="s">
        <v>376</v>
      </c>
      <c r="N1985" s="13">
        <v>6.9298830000000002</v>
      </c>
      <c r="O1985" s="13">
        <v>10.663899000000001</v>
      </c>
      <c r="P1985" s="13">
        <v>8.1985480000000006</v>
      </c>
      <c r="Q1985" s="13">
        <v>7.6653589999999996</v>
      </c>
      <c r="R1985" s="13">
        <v>8.3283389999999997</v>
      </c>
      <c r="S1985" s="13">
        <v>8.8786749999999994</v>
      </c>
      <c r="T1985" s="13">
        <v>9.3437990000000006</v>
      </c>
      <c r="U1985" s="13">
        <v>8.1075350000000004</v>
      </c>
      <c r="V1985" s="13">
        <v>8.3989560000000001</v>
      </c>
      <c r="W1985" s="13">
        <v>9.8942350000000001</v>
      </c>
      <c r="X1985" s="13">
        <v>8.2402409999999993</v>
      </c>
      <c r="Y1985" s="30">
        <v>9.0010820000000002</v>
      </c>
      <c r="Z1985" s="14">
        <v>103.65055099999999</v>
      </c>
      <c r="AA1985" s="13">
        <v>10.841047</v>
      </c>
      <c r="AB1985" s="13">
        <v>8.430453</v>
      </c>
      <c r="AC1985" s="42">
        <f t="shared" si="125"/>
        <v>19.2715</v>
      </c>
      <c r="AD1985" s="42">
        <f t="shared" si="126"/>
        <v>3.9111639999999994</v>
      </c>
      <c r="AE1985" s="42">
        <f t="shared" si="127"/>
        <v>-2.2334460000000007</v>
      </c>
      <c r="AF1985" s="42">
        <f t="shared" si="128"/>
        <v>1.6777179999999987</v>
      </c>
    </row>
    <row r="1986" spans="1:32" hidden="1" x14ac:dyDescent="0.15">
      <c r="A1986" s="12" t="s">
        <v>4967</v>
      </c>
      <c r="B1986" s="12">
        <v>85</v>
      </c>
      <c r="C1986" s="12" t="s">
        <v>4895</v>
      </c>
      <c r="D1986" s="12" t="s">
        <v>1473</v>
      </c>
      <c r="E1986" s="12" t="s">
        <v>43</v>
      </c>
      <c r="F1986" s="12" t="s">
        <v>352</v>
      </c>
      <c r="G1986" s="12" t="s">
        <v>4968</v>
      </c>
      <c r="H1986" s="12" t="s">
        <v>366</v>
      </c>
      <c r="I1986" s="12" t="s">
        <v>367</v>
      </c>
      <c r="J1986" s="12" t="s">
        <v>4969</v>
      </c>
      <c r="K1986" s="12" t="s">
        <v>4969</v>
      </c>
      <c r="L1986" s="12" t="s">
        <v>919</v>
      </c>
      <c r="M1986" s="12" t="s">
        <v>358</v>
      </c>
      <c r="N1986" s="13">
        <v>0.34990700000000002</v>
      </c>
      <c r="O1986" s="13">
        <v>0.348636</v>
      </c>
      <c r="P1986" s="13">
        <v>0.34772700000000001</v>
      </c>
      <c r="Q1986" s="13">
        <v>0.34772700000000001</v>
      </c>
      <c r="R1986" s="13">
        <v>0.34772700000000001</v>
      </c>
      <c r="S1986" s="13">
        <v>0.34772700000000001</v>
      </c>
      <c r="T1986" s="13">
        <v>0.355908</v>
      </c>
      <c r="U1986" s="13">
        <v>0.34772700000000001</v>
      </c>
      <c r="V1986" s="13">
        <v>0.35045399999999999</v>
      </c>
      <c r="W1986" s="13">
        <v>0.34772700000000001</v>
      </c>
      <c r="X1986" s="13">
        <v>0.34772700000000001</v>
      </c>
      <c r="Y1986" s="30">
        <v>0.34772700000000001</v>
      </c>
      <c r="Z1986" s="14">
        <v>4.1867210000000004</v>
      </c>
      <c r="AA1986" s="13">
        <v>0.35063499999999997</v>
      </c>
      <c r="AB1986" s="13">
        <v>0.348636</v>
      </c>
      <c r="AC1986" s="42">
        <f t="shared" si="125"/>
        <v>0.69927099999999998</v>
      </c>
      <c r="AD1986" s="42">
        <f t="shared" si="126"/>
        <v>7.2799999999995091E-4</v>
      </c>
      <c r="AE1986" s="42">
        <f t="shared" si="127"/>
        <v>0</v>
      </c>
      <c r="AF1986" s="42">
        <f t="shared" si="128"/>
        <v>7.2799999999995091E-4</v>
      </c>
    </row>
    <row r="1987" spans="1:32" hidden="1" x14ac:dyDescent="0.15">
      <c r="A1987" s="12" t="s">
        <v>4970</v>
      </c>
      <c r="B1987" s="12">
        <v>85</v>
      </c>
      <c r="C1987" s="12" t="s">
        <v>4895</v>
      </c>
      <c r="D1987" s="12" t="s">
        <v>1473</v>
      </c>
      <c r="E1987" s="12" t="s">
        <v>43</v>
      </c>
      <c r="F1987" s="12" t="s">
        <v>352</v>
      </c>
      <c r="G1987" s="12" t="s">
        <v>4971</v>
      </c>
      <c r="H1987" s="12" t="s">
        <v>374</v>
      </c>
      <c r="I1987" s="12" t="s">
        <v>375</v>
      </c>
      <c r="J1987" s="12" t="s">
        <v>4972</v>
      </c>
      <c r="K1987" s="12" t="s">
        <v>4972</v>
      </c>
      <c r="L1987" s="12" t="s">
        <v>415</v>
      </c>
      <c r="M1987" s="12" t="s">
        <v>358</v>
      </c>
      <c r="N1987" s="13">
        <v>4.8608089999999997</v>
      </c>
      <c r="O1987" s="13">
        <v>6.5394930000000002</v>
      </c>
      <c r="P1987" s="13">
        <v>10.858466999999999</v>
      </c>
      <c r="Q1987" s="13">
        <v>8.945176</v>
      </c>
      <c r="R1987" s="13">
        <v>7.6849559999999997</v>
      </c>
      <c r="S1987" s="13">
        <v>9.4000210000000006</v>
      </c>
      <c r="T1987" s="13">
        <v>8.3755129999999998</v>
      </c>
      <c r="U1987" s="13">
        <v>8.1140080000000001</v>
      </c>
      <c r="V1987" s="13">
        <v>10.880269</v>
      </c>
      <c r="W1987" s="13">
        <v>8.6745800000000006</v>
      </c>
      <c r="X1987" s="13">
        <v>7.9303819999999998</v>
      </c>
      <c r="Y1987" s="30">
        <v>7.665648</v>
      </c>
      <c r="Z1987" s="14">
        <v>99.929321999999999</v>
      </c>
      <c r="AA1987" s="13">
        <v>7.0050999999999997</v>
      </c>
      <c r="AB1987" s="13">
        <v>4.0798930000000002</v>
      </c>
      <c r="AC1987" s="42">
        <f t="shared" si="125"/>
        <v>11.084993000000001</v>
      </c>
      <c r="AD1987" s="42">
        <f t="shared" si="126"/>
        <v>2.1442909999999999</v>
      </c>
      <c r="AE1987" s="42">
        <f t="shared" si="127"/>
        <v>-2.4596</v>
      </c>
      <c r="AF1987" s="42">
        <f t="shared" si="128"/>
        <v>-0.31530900000000006</v>
      </c>
    </row>
    <row r="1988" spans="1:32" hidden="1" x14ac:dyDescent="0.15">
      <c r="A1988" s="12" t="s">
        <v>4973</v>
      </c>
      <c r="B1988" s="12">
        <v>85</v>
      </c>
      <c r="C1988" s="12" t="s">
        <v>4895</v>
      </c>
      <c r="D1988" s="12" t="s">
        <v>1473</v>
      </c>
      <c r="E1988" s="12" t="s">
        <v>43</v>
      </c>
      <c r="F1988" s="12" t="s">
        <v>352</v>
      </c>
      <c r="G1988" s="12" t="s">
        <v>4974</v>
      </c>
      <c r="H1988" s="12" t="s">
        <v>490</v>
      </c>
      <c r="I1988" s="12" t="s">
        <v>375</v>
      </c>
      <c r="J1988" s="12" t="s">
        <v>315</v>
      </c>
      <c r="K1988" s="12" t="s">
        <v>315</v>
      </c>
      <c r="L1988" s="12" t="s">
        <v>1463</v>
      </c>
      <c r="M1988" s="12" t="s">
        <v>376</v>
      </c>
      <c r="N1988" s="13">
        <v>10.825946999999999</v>
      </c>
      <c r="O1988" s="13">
        <v>4.0473059999999998</v>
      </c>
      <c r="P1988" s="13">
        <v>4.0652970000000002</v>
      </c>
      <c r="Q1988" s="13">
        <v>3.886101</v>
      </c>
      <c r="R1988" s="13">
        <v>3.0861809999999998</v>
      </c>
      <c r="S1988" s="13">
        <v>3.8820950000000001</v>
      </c>
      <c r="T1988" s="13">
        <v>3.601747</v>
      </c>
      <c r="U1988" s="13">
        <v>3.512667</v>
      </c>
      <c r="V1988" s="13">
        <v>4.0778860000000003</v>
      </c>
      <c r="W1988" s="13">
        <v>2.6907860000000001</v>
      </c>
      <c r="X1988" s="13">
        <v>2.3468360000000001</v>
      </c>
      <c r="Y1988" s="30">
        <v>2.6485780000000001</v>
      </c>
      <c r="Z1988" s="14">
        <v>48.671427000000001</v>
      </c>
      <c r="AA1988" s="13">
        <v>3.6468630000000002</v>
      </c>
      <c r="AB1988" s="13">
        <v>2.293193</v>
      </c>
      <c r="AC1988" s="42">
        <f t="shared" si="125"/>
        <v>5.9400560000000002</v>
      </c>
      <c r="AD1988" s="42">
        <f t="shared" si="126"/>
        <v>-7.1790839999999996</v>
      </c>
      <c r="AE1988" s="42">
        <f t="shared" si="127"/>
        <v>-1.7541129999999998</v>
      </c>
      <c r="AF1988" s="42">
        <f t="shared" si="128"/>
        <v>-8.9331969999999998</v>
      </c>
    </row>
    <row r="1989" spans="1:32" hidden="1" x14ac:dyDescent="0.15">
      <c r="A1989" s="12" t="s">
        <v>4975</v>
      </c>
      <c r="B1989" s="12">
        <v>85</v>
      </c>
      <c r="C1989" s="12" t="s">
        <v>4895</v>
      </c>
      <c r="D1989" s="12" t="s">
        <v>1473</v>
      </c>
      <c r="E1989" s="12" t="s">
        <v>43</v>
      </c>
      <c r="F1989" s="12" t="s">
        <v>352</v>
      </c>
      <c r="G1989" s="12" t="s">
        <v>4976</v>
      </c>
      <c r="H1989" s="12" t="s">
        <v>404</v>
      </c>
      <c r="I1989" s="12" t="s">
        <v>404</v>
      </c>
      <c r="J1989" s="12" t="s">
        <v>1414</v>
      </c>
      <c r="K1989" s="12" t="s">
        <v>1414</v>
      </c>
      <c r="L1989" s="12" t="s">
        <v>403</v>
      </c>
      <c r="M1989" s="12" t="s">
        <v>376</v>
      </c>
      <c r="N1989" s="13">
        <v>37.906958000000003</v>
      </c>
      <c r="O1989" s="13">
        <v>23.169606999999999</v>
      </c>
      <c r="P1989" s="13">
        <v>23.705376000000001</v>
      </c>
      <c r="Q1989" s="13">
        <v>19.454463000000001</v>
      </c>
      <c r="R1989" s="13">
        <v>21.735264999999998</v>
      </c>
      <c r="S1989" s="13">
        <v>23.818901</v>
      </c>
      <c r="T1989" s="13">
        <v>23.523555999999999</v>
      </c>
      <c r="U1989" s="13">
        <v>25.591287999999999</v>
      </c>
      <c r="V1989" s="13">
        <v>26.900883</v>
      </c>
      <c r="W1989" s="13">
        <v>25.548138000000002</v>
      </c>
      <c r="X1989" s="13">
        <v>28.093226000000001</v>
      </c>
      <c r="Y1989" s="30">
        <v>33.330813999999997</v>
      </c>
      <c r="Z1989" s="14">
        <v>312.77847500000001</v>
      </c>
      <c r="AA1989" s="13">
        <v>34.735461000000001</v>
      </c>
      <c r="AB1989" s="13">
        <v>21.926665</v>
      </c>
      <c r="AC1989" s="42">
        <f t="shared" si="125"/>
        <v>56.662126000000001</v>
      </c>
      <c r="AD1989" s="42">
        <f t="shared" si="126"/>
        <v>-3.1714970000000022</v>
      </c>
      <c r="AE1989" s="42">
        <f t="shared" si="127"/>
        <v>-1.2429419999999993</v>
      </c>
      <c r="AF1989" s="42">
        <f t="shared" si="128"/>
        <v>-4.4144390000000016</v>
      </c>
    </row>
    <row r="1990" spans="1:32" hidden="1" x14ac:dyDescent="0.15">
      <c r="A1990" s="12" t="s">
        <v>4977</v>
      </c>
      <c r="B1990" s="12">
        <v>85</v>
      </c>
      <c r="C1990" s="12" t="s">
        <v>4895</v>
      </c>
      <c r="D1990" s="12" t="s">
        <v>1473</v>
      </c>
      <c r="E1990" s="12" t="s">
        <v>43</v>
      </c>
      <c r="F1990" s="12" t="s">
        <v>352</v>
      </c>
      <c r="G1990" s="12" t="s">
        <v>4978</v>
      </c>
      <c r="H1990" s="12" t="s">
        <v>374</v>
      </c>
      <c r="I1990" s="12" t="s">
        <v>375</v>
      </c>
      <c r="J1990" s="12" t="s">
        <v>3060</v>
      </c>
      <c r="K1990" s="12" t="s">
        <v>233</v>
      </c>
      <c r="L1990" s="12" t="s">
        <v>421</v>
      </c>
      <c r="M1990" s="12" t="s">
        <v>376</v>
      </c>
      <c r="N1990" s="13">
        <v>2.76911</v>
      </c>
      <c r="O1990" s="13">
        <v>2.1208119999999999</v>
      </c>
      <c r="P1990" s="13">
        <v>1.723195</v>
      </c>
      <c r="Q1990" s="13">
        <v>1.636514</v>
      </c>
      <c r="R1990" s="13">
        <v>1.6019699999999999</v>
      </c>
      <c r="S1990" s="13">
        <v>1.572878</v>
      </c>
      <c r="T1990" s="13">
        <v>1.561059</v>
      </c>
      <c r="U1990" s="13">
        <v>1.5230680000000001</v>
      </c>
      <c r="V1990" s="13">
        <v>1.5156069999999999</v>
      </c>
      <c r="W1990" s="13">
        <v>1.4999769999999999</v>
      </c>
      <c r="X1990" s="13">
        <v>1.5836030000000001</v>
      </c>
      <c r="Y1990" s="30">
        <v>1.539064</v>
      </c>
      <c r="Z1990" s="14">
        <v>20.646857000000001</v>
      </c>
      <c r="AA1990" s="13">
        <v>1.54633</v>
      </c>
      <c r="AB1990" s="13">
        <v>1.5494289999999999</v>
      </c>
      <c r="AC1990" s="42">
        <f t="shared" si="125"/>
        <v>3.0957590000000001</v>
      </c>
      <c r="AD1990" s="42">
        <f t="shared" si="126"/>
        <v>-1.22278</v>
      </c>
      <c r="AE1990" s="42">
        <f t="shared" si="127"/>
        <v>-0.57138299999999997</v>
      </c>
      <c r="AF1990" s="42">
        <f t="shared" si="128"/>
        <v>-1.794163</v>
      </c>
    </row>
    <row r="1991" spans="1:32" hidden="1" x14ac:dyDescent="0.15">
      <c r="A1991" s="12" t="s">
        <v>4979</v>
      </c>
      <c r="B1991" s="12">
        <v>85</v>
      </c>
      <c r="C1991" s="12" t="s">
        <v>4895</v>
      </c>
      <c r="D1991" s="12" t="s">
        <v>1473</v>
      </c>
      <c r="E1991" s="12" t="s">
        <v>43</v>
      </c>
      <c r="F1991" s="12" t="s">
        <v>352</v>
      </c>
      <c r="G1991" s="12" t="s">
        <v>4980</v>
      </c>
      <c r="H1991" s="12" t="s">
        <v>490</v>
      </c>
      <c r="I1991" s="12" t="s">
        <v>375</v>
      </c>
      <c r="J1991" s="12" t="s">
        <v>244</v>
      </c>
      <c r="K1991" s="12" t="s">
        <v>244</v>
      </c>
      <c r="L1991" s="12" t="s">
        <v>531</v>
      </c>
      <c r="M1991" s="12" t="s">
        <v>376</v>
      </c>
      <c r="N1991" s="13">
        <v>253.85513800000001</v>
      </c>
      <c r="O1991" s="13">
        <v>378.24226599999997</v>
      </c>
      <c r="P1991" s="13">
        <v>438.91217999999998</v>
      </c>
      <c r="Q1991" s="13">
        <v>484.97446000000002</v>
      </c>
      <c r="R1991" s="13">
        <v>479.08209599999998</v>
      </c>
      <c r="S1991" s="13">
        <v>404.268215</v>
      </c>
      <c r="T1991" s="13">
        <v>369.27992699999999</v>
      </c>
      <c r="U1991" s="13">
        <v>423.33551799999998</v>
      </c>
      <c r="V1991" s="13">
        <v>413.22162500000002</v>
      </c>
      <c r="W1991" s="13">
        <v>429.449433</v>
      </c>
      <c r="X1991" s="13">
        <v>381.75052199999999</v>
      </c>
      <c r="Y1991" s="30">
        <v>370.52422999999999</v>
      </c>
      <c r="Z1991" s="14">
        <v>4826.8956099999996</v>
      </c>
      <c r="AA1991" s="13">
        <v>318.550656</v>
      </c>
      <c r="AB1991" s="13">
        <v>251.45068900000001</v>
      </c>
      <c r="AC1991" s="42">
        <f t="shared" si="125"/>
        <v>570.00134500000001</v>
      </c>
      <c r="AD1991" s="42">
        <f t="shared" si="126"/>
        <v>64.695517999999993</v>
      </c>
      <c r="AE1991" s="42">
        <f t="shared" si="127"/>
        <v>-126.79157699999996</v>
      </c>
      <c r="AF1991" s="42">
        <f t="shared" si="128"/>
        <v>-62.096058999999968</v>
      </c>
    </row>
    <row r="1992" spans="1:32" hidden="1" x14ac:dyDescent="0.15">
      <c r="A1992" s="12" t="s">
        <v>4981</v>
      </c>
      <c r="B1992" s="12">
        <v>85</v>
      </c>
      <c r="C1992" s="12" t="s">
        <v>4895</v>
      </c>
      <c r="D1992" s="12" t="s">
        <v>1473</v>
      </c>
      <c r="E1992" s="12" t="s">
        <v>43</v>
      </c>
      <c r="F1992" s="12" t="s">
        <v>352</v>
      </c>
      <c r="G1992" s="12" t="s">
        <v>4982</v>
      </c>
      <c r="H1992" s="12" t="s">
        <v>490</v>
      </c>
      <c r="I1992" s="12" t="s">
        <v>375</v>
      </c>
      <c r="J1992" s="12" t="s">
        <v>1769</v>
      </c>
      <c r="K1992" s="12" t="s">
        <v>1549</v>
      </c>
      <c r="L1992" s="12" t="s">
        <v>535</v>
      </c>
      <c r="M1992" s="12" t="s">
        <v>376</v>
      </c>
      <c r="N1992" s="13">
        <v>1.32918</v>
      </c>
      <c r="O1992" s="13">
        <v>1.8858520000000001</v>
      </c>
      <c r="P1992" s="13">
        <v>1.244462</v>
      </c>
      <c r="Q1992" s="13">
        <v>1.7416849999999999</v>
      </c>
      <c r="R1992" s="13">
        <v>2.8070330000000001</v>
      </c>
      <c r="S1992" s="13">
        <v>3.1348180000000001</v>
      </c>
      <c r="T1992" s="13">
        <v>1.4886189999999999</v>
      </c>
      <c r="U1992" s="13">
        <v>2.3996179999999998</v>
      </c>
      <c r="V1992" s="13">
        <v>1.760772</v>
      </c>
      <c r="W1992" s="13">
        <v>2.4025280000000002</v>
      </c>
      <c r="X1992" s="13">
        <v>1.9109400000000001</v>
      </c>
      <c r="Y1992" s="30">
        <v>2.030383</v>
      </c>
      <c r="Z1992" s="14">
        <v>24.13589</v>
      </c>
      <c r="AA1992" s="13">
        <v>1.08775</v>
      </c>
      <c r="AB1992" s="13">
        <v>1.4744390000000001</v>
      </c>
      <c r="AC1992" s="42">
        <f t="shared" si="125"/>
        <v>2.562189</v>
      </c>
      <c r="AD1992" s="42">
        <f t="shared" si="126"/>
        <v>-0.24143000000000003</v>
      </c>
      <c r="AE1992" s="42">
        <f t="shared" si="127"/>
        <v>-0.41141300000000003</v>
      </c>
      <c r="AF1992" s="42">
        <f t="shared" si="128"/>
        <v>-0.65284300000000006</v>
      </c>
    </row>
    <row r="1993" spans="1:32" hidden="1" x14ac:dyDescent="0.15">
      <c r="A1993" s="12" t="s">
        <v>4983</v>
      </c>
      <c r="B1993" s="12">
        <v>85</v>
      </c>
      <c r="C1993" s="12" t="s">
        <v>4895</v>
      </c>
      <c r="D1993" s="12" t="s">
        <v>1473</v>
      </c>
      <c r="E1993" s="12" t="s">
        <v>43</v>
      </c>
      <c r="F1993" s="12" t="s">
        <v>352</v>
      </c>
      <c r="G1993" s="12" t="s">
        <v>4984</v>
      </c>
      <c r="H1993" s="12" t="s">
        <v>374</v>
      </c>
      <c r="I1993" s="12" t="s">
        <v>375</v>
      </c>
      <c r="J1993" s="12" t="s">
        <v>4985</v>
      </c>
      <c r="K1993" s="12" t="s">
        <v>4985</v>
      </c>
      <c r="L1993" s="12" t="s">
        <v>415</v>
      </c>
      <c r="M1993" s="12" t="s">
        <v>358</v>
      </c>
      <c r="N1993" s="13">
        <v>0.34772700000000001</v>
      </c>
      <c r="O1993" s="13">
        <v>0.34954499999999999</v>
      </c>
      <c r="P1993" s="13">
        <v>0.34772700000000001</v>
      </c>
      <c r="Q1993" s="13">
        <v>0.34772700000000001</v>
      </c>
      <c r="R1993" s="13">
        <v>0.34772700000000001</v>
      </c>
      <c r="S1993" s="13">
        <v>0.34772700000000001</v>
      </c>
      <c r="T1993" s="13">
        <v>0.34772700000000001</v>
      </c>
      <c r="U1993" s="13">
        <v>0.34772700000000001</v>
      </c>
      <c r="V1993" s="13">
        <v>0.34772700000000001</v>
      </c>
      <c r="W1993" s="13">
        <v>0.34772700000000001</v>
      </c>
      <c r="X1993" s="13">
        <v>0.34772700000000001</v>
      </c>
      <c r="Y1993" s="30">
        <v>0.34772700000000001</v>
      </c>
      <c r="Z1993" s="14">
        <v>4.1745419999999998</v>
      </c>
      <c r="AA1993" s="13">
        <v>0.34772700000000001</v>
      </c>
      <c r="AB1993" s="13">
        <v>0</v>
      </c>
      <c r="AC1993" s="42">
        <f t="shared" si="125"/>
        <v>0.34772700000000001</v>
      </c>
      <c r="AD1993" s="42">
        <f t="shared" si="126"/>
        <v>0</v>
      </c>
      <c r="AE1993" s="42">
        <f t="shared" si="127"/>
        <v>-0.34954499999999999</v>
      </c>
      <c r="AF1993" s="42">
        <f t="shared" si="128"/>
        <v>-0.34954499999999999</v>
      </c>
    </row>
    <row r="1994" spans="1:32" hidden="1" x14ac:dyDescent="0.15">
      <c r="A1994" s="12" t="s">
        <v>4986</v>
      </c>
      <c r="B1994" s="12">
        <v>85</v>
      </c>
      <c r="C1994" s="12" t="s">
        <v>4895</v>
      </c>
      <c r="D1994" s="12" t="s">
        <v>1473</v>
      </c>
      <c r="E1994" s="12" t="s">
        <v>43</v>
      </c>
      <c r="F1994" s="12" t="s">
        <v>352</v>
      </c>
      <c r="G1994" s="12" t="s">
        <v>4987</v>
      </c>
      <c r="H1994" s="12" t="s">
        <v>404</v>
      </c>
      <c r="I1994" s="12" t="s">
        <v>404</v>
      </c>
      <c r="J1994" s="12" t="s">
        <v>1152</v>
      </c>
      <c r="K1994" s="12" t="s">
        <v>167</v>
      </c>
      <c r="L1994" s="12" t="s">
        <v>403</v>
      </c>
      <c r="M1994" s="12" t="s">
        <v>376</v>
      </c>
      <c r="N1994" s="13">
        <v>0.57724200000000003</v>
      </c>
      <c r="O1994" s="13">
        <v>0.48053600000000002</v>
      </c>
      <c r="P1994" s="13">
        <v>0.60197000000000001</v>
      </c>
      <c r="Q1994" s="13">
        <v>0.56687500000000002</v>
      </c>
      <c r="R1994" s="13">
        <v>0.56125199999999997</v>
      </c>
      <c r="S1994" s="13">
        <v>0.59797400000000001</v>
      </c>
      <c r="T1994" s="13">
        <v>0.77612400000000004</v>
      </c>
      <c r="U1994" s="13">
        <v>0.76830500000000002</v>
      </c>
      <c r="V1994" s="13">
        <v>0.87265499999999996</v>
      </c>
      <c r="W1994" s="13">
        <v>0.84684300000000001</v>
      </c>
      <c r="X1994" s="13">
        <v>0.83974400000000005</v>
      </c>
      <c r="Y1994" s="30">
        <v>0.86247499999999999</v>
      </c>
      <c r="Z1994" s="14">
        <v>8.3519950000000005</v>
      </c>
      <c r="AA1994" s="13">
        <v>0.86264799999999997</v>
      </c>
      <c r="AB1994" s="13">
        <v>0.84884000000000004</v>
      </c>
      <c r="AC1994" s="42">
        <f t="shared" si="125"/>
        <v>1.7114880000000001</v>
      </c>
      <c r="AD1994" s="42">
        <f t="shared" si="126"/>
        <v>0.28540599999999994</v>
      </c>
      <c r="AE1994" s="42">
        <f t="shared" si="127"/>
        <v>0.36830400000000002</v>
      </c>
      <c r="AF1994" s="42">
        <f t="shared" si="128"/>
        <v>0.65371000000000001</v>
      </c>
    </row>
    <row r="1995" spans="1:32" hidden="1" x14ac:dyDescent="0.15">
      <c r="A1995" s="12" t="s">
        <v>4988</v>
      </c>
      <c r="B1995" s="12">
        <v>85</v>
      </c>
      <c r="C1995" s="12" t="s">
        <v>4895</v>
      </c>
      <c r="D1995" s="12" t="s">
        <v>1473</v>
      </c>
      <c r="E1995" s="12" t="s">
        <v>43</v>
      </c>
      <c r="F1995" s="12" t="s">
        <v>352</v>
      </c>
      <c r="G1995" s="12" t="s">
        <v>4989</v>
      </c>
      <c r="H1995" s="12" t="s">
        <v>404</v>
      </c>
      <c r="I1995" s="12" t="s">
        <v>404</v>
      </c>
      <c r="J1995" s="12" t="s">
        <v>1152</v>
      </c>
      <c r="K1995" s="12" t="s">
        <v>167</v>
      </c>
      <c r="L1995" s="12" t="s">
        <v>403</v>
      </c>
      <c r="M1995" s="12" t="s">
        <v>376</v>
      </c>
      <c r="N1995" s="13">
        <v>1.273158</v>
      </c>
      <c r="O1995" s="13">
        <v>1.1186240000000001</v>
      </c>
      <c r="P1995" s="13">
        <v>1.201892</v>
      </c>
      <c r="Q1995" s="13">
        <v>1.194628</v>
      </c>
      <c r="R1995" s="13">
        <v>1.2789839999999999</v>
      </c>
      <c r="S1995" s="13">
        <v>1.011374</v>
      </c>
      <c r="T1995" s="13">
        <v>1.6407700000000001</v>
      </c>
      <c r="U1995" s="13">
        <v>1.26735</v>
      </c>
      <c r="V1995" s="13">
        <v>1.284438</v>
      </c>
      <c r="W1995" s="13">
        <v>1.455338</v>
      </c>
      <c r="X1995" s="13">
        <v>1.1437120000000001</v>
      </c>
      <c r="Y1995" s="30">
        <v>0.82248100000000002</v>
      </c>
      <c r="Z1995" s="14">
        <v>14.692748999999999</v>
      </c>
      <c r="AA1995" s="13">
        <v>0.78446199999999999</v>
      </c>
      <c r="AB1995" s="13">
        <v>0.602688</v>
      </c>
      <c r="AC1995" s="42">
        <f t="shared" si="125"/>
        <v>1.3871500000000001</v>
      </c>
      <c r="AD1995" s="42">
        <f t="shared" si="126"/>
        <v>-0.48869600000000002</v>
      </c>
      <c r="AE1995" s="42">
        <f t="shared" si="127"/>
        <v>-0.51593600000000006</v>
      </c>
      <c r="AF1995" s="42">
        <f t="shared" si="128"/>
        <v>-1.004632</v>
      </c>
    </row>
    <row r="1996" spans="1:32" hidden="1" x14ac:dyDescent="0.15">
      <c r="A1996" s="12" t="s">
        <v>4990</v>
      </c>
      <c r="B1996" s="12">
        <v>85</v>
      </c>
      <c r="C1996" s="12" t="s">
        <v>4895</v>
      </c>
      <c r="D1996" s="12" t="s">
        <v>1473</v>
      </c>
      <c r="E1996" s="12" t="s">
        <v>43</v>
      </c>
      <c r="F1996" s="12" t="s">
        <v>352</v>
      </c>
      <c r="G1996" s="12" t="s">
        <v>4991</v>
      </c>
      <c r="H1996" s="12" t="s">
        <v>490</v>
      </c>
      <c r="I1996" s="12" t="s">
        <v>375</v>
      </c>
      <c r="J1996" s="12" t="s">
        <v>1296</v>
      </c>
      <c r="K1996" s="12" t="s">
        <v>699</v>
      </c>
      <c r="L1996" s="12" t="s">
        <v>697</v>
      </c>
      <c r="M1996" s="12" t="s">
        <v>376</v>
      </c>
      <c r="N1996" s="13">
        <v>1.1478969999999999</v>
      </c>
      <c r="O1996" s="13">
        <v>0.43907600000000002</v>
      </c>
      <c r="P1996" s="13">
        <v>1.273857</v>
      </c>
      <c r="Q1996" s="13">
        <v>1.010767</v>
      </c>
      <c r="R1996" s="13">
        <v>1.0942540000000001</v>
      </c>
      <c r="S1996" s="13">
        <v>0.94519200000000003</v>
      </c>
      <c r="T1996" s="13">
        <v>0.96447799999999995</v>
      </c>
      <c r="U1996" s="13">
        <v>0.90720900000000004</v>
      </c>
      <c r="V1996" s="13">
        <v>0.99556699999999998</v>
      </c>
      <c r="W1996" s="13">
        <v>0.86267000000000005</v>
      </c>
      <c r="X1996" s="13">
        <v>0.81176400000000004</v>
      </c>
      <c r="Y1996" s="30">
        <v>0.82921800000000001</v>
      </c>
      <c r="Z1996" s="14">
        <v>11.281948999999999</v>
      </c>
      <c r="AA1996" s="13">
        <v>0.64603500000000003</v>
      </c>
      <c r="AB1996" s="13">
        <v>0</v>
      </c>
      <c r="AC1996" s="42">
        <f t="shared" si="125"/>
        <v>0.64603500000000003</v>
      </c>
      <c r="AD1996" s="42">
        <f t="shared" si="126"/>
        <v>-0.50186199999999992</v>
      </c>
      <c r="AE1996" s="42">
        <f t="shared" si="127"/>
        <v>-0.43907600000000002</v>
      </c>
      <c r="AF1996" s="42">
        <f t="shared" si="128"/>
        <v>-0.94093799999999994</v>
      </c>
    </row>
    <row r="1997" spans="1:32" hidden="1" x14ac:dyDescent="0.15">
      <c r="A1997" s="12" t="s">
        <v>4992</v>
      </c>
      <c r="B1997" s="12">
        <v>85</v>
      </c>
      <c r="C1997" s="12" t="s">
        <v>4895</v>
      </c>
      <c r="D1997" s="12" t="s">
        <v>1473</v>
      </c>
      <c r="E1997" s="12" t="s">
        <v>43</v>
      </c>
      <c r="F1997" s="12" t="s">
        <v>352</v>
      </c>
      <c r="G1997" s="12" t="s">
        <v>4993</v>
      </c>
      <c r="H1997" s="12" t="s">
        <v>490</v>
      </c>
      <c r="I1997" s="12" t="s">
        <v>375</v>
      </c>
      <c r="J1997" s="12" t="s">
        <v>1296</v>
      </c>
      <c r="K1997" s="12" t="s">
        <v>699</v>
      </c>
      <c r="L1997" s="12" t="s">
        <v>697</v>
      </c>
      <c r="M1997" s="12" t="s">
        <v>376</v>
      </c>
      <c r="N1997" s="13">
        <v>3.4290910000000001</v>
      </c>
      <c r="O1997" s="13">
        <v>3.4290910000000001</v>
      </c>
      <c r="P1997" s="13">
        <v>3.4290910000000001</v>
      </c>
      <c r="Q1997" s="13">
        <v>3.4290910000000001</v>
      </c>
      <c r="R1997" s="13">
        <v>3.4290910000000001</v>
      </c>
      <c r="S1997" s="13">
        <v>3.4290910000000001</v>
      </c>
      <c r="T1997" s="13">
        <v>3.4290910000000001</v>
      </c>
      <c r="U1997" s="13">
        <v>4.9023789999999998</v>
      </c>
      <c r="V1997" s="13">
        <v>5.4632300000000003</v>
      </c>
      <c r="W1997" s="13">
        <v>5.6928349999999996</v>
      </c>
      <c r="X1997" s="13">
        <v>6.3205840000000002</v>
      </c>
      <c r="Y1997" s="30">
        <v>6.2129620000000001</v>
      </c>
      <c r="Z1997" s="14">
        <v>52.595627</v>
      </c>
      <c r="AA1997" s="13">
        <v>6.5649220000000001</v>
      </c>
      <c r="AB1997" s="13">
        <v>5.8802700000000003</v>
      </c>
      <c r="AC1997" s="42">
        <f t="shared" si="125"/>
        <v>12.445192</v>
      </c>
      <c r="AD1997" s="42">
        <f t="shared" si="126"/>
        <v>3.135831</v>
      </c>
      <c r="AE1997" s="42">
        <f t="shared" si="127"/>
        <v>2.4511790000000002</v>
      </c>
      <c r="AF1997" s="42">
        <f t="shared" si="128"/>
        <v>5.5870100000000003</v>
      </c>
    </row>
    <row r="1998" spans="1:32" hidden="1" x14ac:dyDescent="0.15">
      <c r="A1998" s="12" t="s">
        <v>4994</v>
      </c>
      <c r="B1998" s="12">
        <v>85</v>
      </c>
      <c r="C1998" s="12" t="s">
        <v>4895</v>
      </c>
      <c r="D1998" s="12" t="s">
        <v>1473</v>
      </c>
      <c r="E1998" s="12" t="s">
        <v>43</v>
      </c>
      <c r="F1998" s="12" t="s">
        <v>352</v>
      </c>
      <c r="G1998" s="12" t="s">
        <v>4995</v>
      </c>
      <c r="H1998" s="12" t="s">
        <v>490</v>
      </c>
      <c r="I1998" s="12" t="s">
        <v>375</v>
      </c>
      <c r="J1998" s="12" t="s">
        <v>1296</v>
      </c>
      <c r="K1998" s="12" t="s">
        <v>699</v>
      </c>
      <c r="L1998" s="12" t="s">
        <v>697</v>
      </c>
      <c r="M1998" s="12" t="s">
        <v>376</v>
      </c>
      <c r="N1998" s="13">
        <v>0.413636</v>
      </c>
      <c r="O1998" s="13">
        <v>0.41636299999999998</v>
      </c>
      <c r="P1998" s="13">
        <v>0.40909099999999998</v>
      </c>
      <c r="Q1998" s="13">
        <v>0.40909099999999998</v>
      </c>
      <c r="R1998" s="13">
        <v>0.40909099999999998</v>
      </c>
      <c r="S1998" s="13">
        <v>0.40909099999999998</v>
      </c>
      <c r="T1998" s="13">
        <v>0.40909099999999998</v>
      </c>
      <c r="U1998" s="13">
        <v>0.40909099999999998</v>
      </c>
      <c r="V1998" s="13">
        <v>0.45290399999999997</v>
      </c>
      <c r="W1998" s="13">
        <v>0.42727100000000001</v>
      </c>
      <c r="X1998" s="13">
        <v>0.40909099999999998</v>
      </c>
      <c r="Y1998" s="30">
        <v>0</v>
      </c>
      <c r="Z1998" s="14">
        <v>4.5738110000000001</v>
      </c>
      <c r="AA1998" s="13">
        <v>0</v>
      </c>
      <c r="AB1998" s="13">
        <v>0</v>
      </c>
      <c r="AC1998" s="42">
        <f t="shared" si="125"/>
        <v>0</v>
      </c>
      <c r="AD1998" s="42">
        <f t="shared" si="126"/>
        <v>-0.413636</v>
      </c>
      <c r="AE1998" s="42">
        <f t="shared" si="127"/>
        <v>-0.41636299999999998</v>
      </c>
      <c r="AF1998" s="42">
        <f t="shared" si="128"/>
        <v>-0.82999899999999993</v>
      </c>
    </row>
    <row r="1999" spans="1:32" hidden="1" x14ac:dyDescent="0.15">
      <c r="A1999" s="12" t="s">
        <v>4996</v>
      </c>
      <c r="B1999" s="12">
        <v>85</v>
      </c>
      <c r="C1999" s="12" t="s">
        <v>4895</v>
      </c>
      <c r="D1999" s="12" t="s">
        <v>1473</v>
      </c>
      <c r="E1999" s="12" t="s">
        <v>43</v>
      </c>
      <c r="F1999" s="12" t="s">
        <v>352</v>
      </c>
      <c r="G1999" s="12" t="s">
        <v>4997</v>
      </c>
      <c r="H1999" s="12" t="s">
        <v>490</v>
      </c>
      <c r="I1999" s="12" t="s">
        <v>375</v>
      </c>
      <c r="J1999" s="12" t="s">
        <v>1296</v>
      </c>
      <c r="K1999" s="12" t="s">
        <v>699</v>
      </c>
      <c r="L1999" s="12" t="s">
        <v>697</v>
      </c>
      <c r="M1999" s="12" t="s">
        <v>376</v>
      </c>
      <c r="N1999" s="13">
        <v>0.78417899999999996</v>
      </c>
      <c r="O1999" s="13">
        <v>8.9088000000000001E-2</v>
      </c>
      <c r="P1999" s="13">
        <v>0.46363100000000002</v>
      </c>
      <c r="Q1999" s="13">
        <v>0.43181599999999998</v>
      </c>
      <c r="R1999" s="13">
        <v>0.43272500000000003</v>
      </c>
      <c r="S1999" s="13">
        <v>0.429089</v>
      </c>
      <c r="T1999" s="13">
        <v>0.42999799999999999</v>
      </c>
      <c r="U1999" s="13">
        <v>0.41909000000000002</v>
      </c>
      <c r="V1999" s="13">
        <v>0.58816400000000002</v>
      </c>
      <c r="W1999" s="13">
        <v>0.45017699999999999</v>
      </c>
      <c r="X1999" s="13">
        <v>0.432361</v>
      </c>
      <c r="Y1999" s="30">
        <v>0.44817800000000002</v>
      </c>
      <c r="Z1999" s="14">
        <v>5.3984959999999997</v>
      </c>
      <c r="AA1999" s="13">
        <v>0.43908799999999998</v>
      </c>
      <c r="AB1999" s="13">
        <v>0.42727100000000001</v>
      </c>
      <c r="AC1999" s="42">
        <f t="shared" si="125"/>
        <v>0.86635899999999999</v>
      </c>
      <c r="AD1999" s="42">
        <f t="shared" si="126"/>
        <v>-0.34509099999999998</v>
      </c>
      <c r="AE1999" s="42">
        <f t="shared" si="127"/>
        <v>0.33818300000000001</v>
      </c>
      <c r="AF1999" s="42">
        <f t="shared" si="128"/>
        <v>-6.9079999999999697E-3</v>
      </c>
    </row>
    <row r="2000" spans="1:32" hidden="1" x14ac:dyDescent="0.15">
      <c r="A2000" s="12" t="s">
        <v>4998</v>
      </c>
      <c r="B2000" s="12">
        <v>85</v>
      </c>
      <c r="C2000" s="12" t="s">
        <v>4895</v>
      </c>
      <c r="D2000" s="12" t="s">
        <v>1473</v>
      </c>
      <c r="E2000" s="12" t="s">
        <v>43</v>
      </c>
      <c r="F2000" s="12" t="s">
        <v>352</v>
      </c>
      <c r="G2000" s="12" t="s">
        <v>4999</v>
      </c>
      <c r="H2000" s="12" t="s">
        <v>490</v>
      </c>
      <c r="I2000" s="12" t="s">
        <v>375</v>
      </c>
      <c r="J2000" s="12" t="s">
        <v>1296</v>
      </c>
      <c r="K2000" s="12" t="s">
        <v>699</v>
      </c>
      <c r="L2000" s="12" t="s">
        <v>697</v>
      </c>
      <c r="M2000" s="12" t="s">
        <v>376</v>
      </c>
      <c r="N2000" s="13">
        <v>3.4290910000000001</v>
      </c>
      <c r="O2000" s="13">
        <v>4.1290909999999998</v>
      </c>
      <c r="P2000" s="13">
        <v>3.7790910000000002</v>
      </c>
      <c r="Q2000" s="13">
        <v>3.7790910000000002</v>
      </c>
      <c r="R2000" s="13">
        <v>3.7790910000000002</v>
      </c>
      <c r="S2000" s="13">
        <v>3.7790910000000002</v>
      </c>
      <c r="T2000" s="13">
        <v>3.7790910000000002</v>
      </c>
      <c r="U2000" s="13">
        <v>3.7790910000000002</v>
      </c>
      <c r="V2000" s="13">
        <v>3.7790910000000002</v>
      </c>
      <c r="W2000" s="13">
        <v>3.7790910000000002</v>
      </c>
      <c r="X2000" s="13">
        <v>3.7790910000000002</v>
      </c>
      <c r="Y2000" s="30">
        <v>3.7790910000000002</v>
      </c>
      <c r="Z2000" s="14">
        <v>45.349091999999999</v>
      </c>
      <c r="AA2000" s="13">
        <v>3.7790910000000002</v>
      </c>
      <c r="AB2000" s="13">
        <v>3.7790910000000002</v>
      </c>
      <c r="AC2000" s="42">
        <f t="shared" si="125"/>
        <v>7.5581820000000004</v>
      </c>
      <c r="AD2000" s="42">
        <f t="shared" si="126"/>
        <v>0.35000000000000009</v>
      </c>
      <c r="AE2000" s="42">
        <f t="shared" si="127"/>
        <v>-0.34999999999999964</v>
      </c>
      <c r="AF2000" s="42">
        <f t="shared" si="128"/>
        <v>4.4408920985006262E-16</v>
      </c>
    </row>
    <row r="2001" spans="1:32" hidden="1" x14ac:dyDescent="0.15">
      <c r="A2001" s="12" t="s">
        <v>5000</v>
      </c>
      <c r="B2001" s="12">
        <v>85</v>
      </c>
      <c r="C2001" s="12" t="s">
        <v>4895</v>
      </c>
      <c r="D2001" s="12" t="s">
        <v>1473</v>
      </c>
      <c r="E2001" s="12" t="s">
        <v>43</v>
      </c>
      <c r="F2001" s="12" t="s">
        <v>352</v>
      </c>
      <c r="G2001" s="12" t="s">
        <v>5001</v>
      </c>
      <c r="H2001" s="12" t="s">
        <v>490</v>
      </c>
      <c r="I2001" s="12" t="s">
        <v>375</v>
      </c>
      <c r="J2001" s="12" t="s">
        <v>1296</v>
      </c>
      <c r="K2001" s="12" t="s">
        <v>699</v>
      </c>
      <c r="L2001" s="12" t="s">
        <v>697</v>
      </c>
      <c r="M2001" s="12" t="s">
        <v>376</v>
      </c>
      <c r="N2001" s="13">
        <v>3.7790910000000002</v>
      </c>
      <c r="O2001" s="13">
        <v>3.079091</v>
      </c>
      <c r="P2001" s="13">
        <v>3.4290910000000001</v>
      </c>
      <c r="Q2001" s="13">
        <v>3.4290910000000001</v>
      </c>
      <c r="R2001" s="13">
        <v>3.4290910000000001</v>
      </c>
      <c r="S2001" s="13">
        <v>3.4290910000000001</v>
      </c>
      <c r="T2001" s="13">
        <v>3.4290910000000001</v>
      </c>
      <c r="U2001" s="13">
        <v>3.4290910000000001</v>
      </c>
      <c r="V2001" s="13">
        <v>3.4290910000000001</v>
      </c>
      <c r="W2001" s="13">
        <v>3.4290910000000001</v>
      </c>
      <c r="X2001" s="13">
        <v>3.4290910000000001</v>
      </c>
      <c r="Y2001" s="30">
        <v>3.4290910000000001</v>
      </c>
      <c r="Z2001" s="14">
        <v>41.149092000000003</v>
      </c>
      <c r="AA2001" s="13">
        <v>3.4290910000000001</v>
      </c>
      <c r="AB2001" s="13">
        <v>3.4290910000000001</v>
      </c>
      <c r="AC2001" s="42">
        <f t="shared" si="125"/>
        <v>6.8581820000000002</v>
      </c>
      <c r="AD2001" s="42">
        <f t="shared" si="126"/>
        <v>-0.35000000000000009</v>
      </c>
      <c r="AE2001" s="42">
        <f t="shared" si="127"/>
        <v>0.35000000000000009</v>
      </c>
      <c r="AF2001" s="42">
        <f t="shared" si="128"/>
        <v>0</v>
      </c>
    </row>
    <row r="2002" spans="1:32" hidden="1" x14ac:dyDescent="0.15">
      <c r="A2002" s="12" t="s">
        <v>5002</v>
      </c>
      <c r="B2002" s="12">
        <v>85</v>
      </c>
      <c r="C2002" s="12" t="s">
        <v>4895</v>
      </c>
      <c r="D2002" s="12" t="s">
        <v>1473</v>
      </c>
      <c r="E2002" s="12" t="s">
        <v>43</v>
      </c>
      <c r="F2002" s="12" t="s">
        <v>352</v>
      </c>
      <c r="G2002" s="12" t="s">
        <v>5003</v>
      </c>
      <c r="H2002" s="12" t="s">
        <v>490</v>
      </c>
      <c r="I2002" s="12" t="s">
        <v>375</v>
      </c>
      <c r="J2002" s="12" t="s">
        <v>1296</v>
      </c>
      <c r="K2002" s="12" t="s">
        <v>699</v>
      </c>
      <c r="L2002" s="12" t="s">
        <v>697</v>
      </c>
      <c r="M2002" s="12" t="s">
        <v>376</v>
      </c>
      <c r="N2002" s="13">
        <v>3.965792</v>
      </c>
      <c r="O2002" s="13">
        <v>3.9794269999999998</v>
      </c>
      <c r="P2002" s="13">
        <v>3.936887</v>
      </c>
      <c r="Q2002" s="13">
        <v>3.9732509999999999</v>
      </c>
      <c r="R2002" s="13">
        <v>4.2315839999999998</v>
      </c>
      <c r="S2002" s="13">
        <v>4.1812250000000004</v>
      </c>
      <c r="T2002" s="13">
        <v>4.0312380000000001</v>
      </c>
      <c r="U2002" s="13">
        <v>4.0890519999999997</v>
      </c>
      <c r="V2002" s="13">
        <v>3.9476140000000002</v>
      </c>
      <c r="W2002" s="13">
        <v>4.0050559999999997</v>
      </c>
      <c r="X2002" s="13">
        <v>3.994335</v>
      </c>
      <c r="Y2002" s="30">
        <v>3.9603359999999999</v>
      </c>
      <c r="Z2002" s="14">
        <v>48.295797</v>
      </c>
      <c r="AA2002" s="13">
        <v>3.9805190000000001</v>
      </c>
      <c r="AB2002" s="13">
        <v>3.985611</v>
      </c>
      <c r="AC2002" s="42">
        <f t="shared" si="125"/>
        <v>7.9661299999999997</v>
      </c>
      <c r="AD2002" s="42">
        <f t="shared" si="126"/>
        <v>1.4727000000000157E-2</v>
      </c>
      <c r="AE2002" s="42">
        <f t="shared" si="127"/>
        <v>6.1840000000001893E-3</v>
      </c>
      <c r="AF2002" s="42">
        <f t="shared" si="128"/>
        <v>2.0911000000000346E-2</v>
      </c>
    </row>
    <row r="2003" spans="1:32" hidden="1" x14ac:dyDescent="0.15">
      <c r="A2003" s="12" t="s">
        <v>5004</v>
      </c>
      <c r="B2003" s="12">
        <v>85</v>
      </c>
      <c r="C2003" s="12" t="s">
        <v>4895</v>
      </c>
      <c r="D2003" s="12" t="s">
        <v>1473</v>
      </c>
      <c r="E2003" s="12" t="s">
        <v>43</v>
      </c>
      <c r="F2003" s="12" t="s">
        <v>352</v>
      </c>
      <c r="G2003" s="12" t="s">
        <v>5005</v>
      </c>
      <c r="H2003" s="12" t="s">
        <v>490</v>
      </c>
      <c r="I2003" s="12" t="s">
        <v>375</v>
      </c>
      <c r="J2003" s="12" t="s">
        <v>1296</v>
      </c>
      <c r="K2003" s="12" t="s">
        <v>699</v>
      </c>
      <c r="L2003" s="12" t="s">
        <v>697</v>
      </c>
      <c r="M2003" s="12" t="s">
        <v>376</v>
      </c>
      <c r="N2003" s="13">
        <v>3.4290910000000001</v>
      </c>
      <c r="O2003" s="13">
        <v>4.1290909999999998</v>
      </c>
      <c r="P2003" s="13">
        <v>3.7790910000000002</v>
      </c>
      <c r="Q2003" s="13">
        <v>3.7790910000000002</v>
      </c>
      <c r="R2003" s="13">
        <v>3.7790910000000002</v>
      </c>
      <c r="S2003" s="13">
        <v>3.7790910000000002</v>
      </c>
      <c r="T2003" s="13">
        <v>3.7790910000000002</v>
      </c>
      <c r="U2003" s="13">
        <v>3.7790910000000002</v>
      </c>
      <c r="V2003" s="13">
        <v>3.7790910000000002</v>
      </c>
      <c r="W2003" s="13">
        <v>3.7790910000000002</v>
      </c>
      <c r="X2003" s="13">
        <v>3.7790910000000002</v>
      </c>
      <c r="Y2003" s="30">
        <v>3.7790910000000002</v>
      </c>
      <c r="Z2003" s="14">
        <v>45.349091999999999</v>
      </c>
      <c r="AA2003" s="13">
        <v>3.7790910000000002</v>
      </c>
      <c r="AB2003" s="13">
        <v>3.7790910000000002</v>
      </c>
      <c r="AC2003" s="42">
        <f t="shared" si="125"/>
        <v>7.5581820000000004</v>
      </c>
      <c r="AD2003" s="42">
        <f t="shared" si="126"/>
        <v>0.35000000000000009</v>
      </c>
      <c r="AE2003" s="42">
        <f t="shared" si="127"/>
        <v>-0.34999999999999964</v>
      </c>
      <c r="AF2003" s="42">
        <f t="shared" si="128"/>
        <v>4.4408920985006262E-16</v>
      </c>
    </row>
    <row r="2004" spans="1:32" hidden="1" x14ac:dyDescent="0.15">
      <c r="A2004" s="12" t="s">
        <v>5006</v>
      </c>
      <c r="B2004" s="12">
        <v>85</v>
      </c>
      <c r="C2004" s="12" t="s">
        <v>4895</v>
      </c>
      <c r="D2004" s="12" t="s">
        <v>1473</v>
      </c>
      <c r="E2004" s="12" t="s">
        <v>43</v>
      </c>
      <c r="F2004" s="12" t="s">
        <v>352</v>
      </c>
      <c r="G2004" s="12" t="s">
        <v>5007</v>
      </c>
      <c r="H2004" s="12" t="s">
        <v>490</v>
      </c>
      <c r="I2004" s="12" t="s">
        <v>375</v>
      </c>
      <c r="J2004" s="12" t="s">
        <v>1296</v>
      </c>
      <c r="K2004" s="12" t="s">
        <v>699</v>
      </c>
      <c r="L2004" s="12" t="s">
        <v>697</v>
      </c>
      <c r="M2004" s="12" t="s">
        <v>376</v>
      </c>
      <c r="N2004" s="13">
        <v>1.9090910000000001</v>
      </c>
      <c r="O2004" s="13">
        <v>1.9090910000000001</v>
      </c>
      <c r="P2004" s="13">
        <v>1.9090910000000001</v>
      </c>
      <c r="Q2004" s="13">
        <v>1.9090910000000001</v>
      </c>
      <c r="R2004" s="13">
        <v>1.9090910000000001</v>
      </c>
      <c r="S2004" s="13">
        <v>1.9090910000000001</v>
      </c>
      <c r="T2004" s="13">
        <v>1.9090910000000001</v>
      </c>
      <c r="U2004" s="13">
        <v>1.9090910000000001</v>
      </c>
      <c r="V2004" s="13">
        <v>1.9090910000000001</v>
      </c>
      <c r="W2004" s="13">
        <v>1.9090910000000001</v>
      </c>
      <c r="X2004" s="13">
        <v>1.9090910000000001</v>
      </c>
      <c r="Y2004" s="30">
        <v>1.9090910000000001</v>
      </c>
      <c r="Z2004" s="14">
        <v>22.909092000000001</v>
      </c>
      <c r="AA2004" s="13">
        <v>1.9090910000000001</v>
      </c>
      <c r="AB2004" s="13">
        <v>1.9090910000000001</v>
      </c>
      <c r="AC2004" s="42">
        <f t="shared" si="125"/>
        <v>3.8181820000000002</v>
      </c>
      <c r="AD2004" s="42">
        <f t="shared" si="126"/>
        <v>0</v>
      </c>
      <c r="AE2004" s="42">
        <f t="shared" si="127"/>
        <v>0</v>
      </c>
      <c r="AF2004" s="42">
        <f t="shared" si="128"/>
        <v>0</v>
      </c>
    </row>
    <row r="2005" spans="1:32" hidden="1" x14ac:dyDescent="0.15">
      <c r="A2005" s="12" t="s">
        <v>5008</v>
      </c>
      <c r="B2005" s="12">
        <v>85</v>
      </c>
      <c r="C2005" s="12" t="s">
        <v>4895</v>
      </c>
      <c r="D2005" s="12" t="s">
        <v>1473</v>
      </c>
      <c r="E2005" s="12" t="s">
        <v>43</v>
      </c>
      <c r="F2005" s="12" t="s">
        <v>352</v>
      </c>
      <c r="G2005" s="12" t="s">
        <v>5009</v>
      </c>
      <c r="H2005" s="12" t="s">
        <v>490</v>
      </c>
      <c r="I2005" s="12" t="s">
        <v>375</v>
      </c>
      <c r="J2005" s="12" t="s">
        <v>5010</v>
      </c>
      <c r="K2005" s="12" t="s">
        <v>5010</v>
      </c>
      <c r="L2005" s="12" t="s">
        <v>842</v>
      </c>
      <c r="M2005" s="12" t="s">
        <v>358</v>
      </c>
      <c r="N2005" s="13">
        <v>8.2676660000000002</v>
      </c>
      <c r="O2005" s="13">
        <v>4.4772869999999996</v>
      </c>
      <c r="P2005" s="13">
        <v>4.210445</v>
      </c>
      <c r="Q2005" s="13">
        <v>4.282216</v>
      </c>
      <c r="R2005" s="13">
        <v>2.8367689999999999</v>
      </c>
      <c r="S2005" s="13">
        <v>2.713511</v>
      </c>
      <c r="T2005" s="13">
        <v>2.7802519999999999</v>
      </c>
      <c r="U2005" s="13">
        <v>4.0546340000000001</v>
      </c>
      <c r="V2005" s="13">
        <v>3.8908070000000001</v>
      </c>
      <c r="W2005" s="13">
        <v>6.2510659999999998</v>
      </c>
      <c r="X2005" s="13">
        <v>5.4258050000000004</v>
      </c>
      <c r="Y2005" s="30">
        <v>7.0387529999999998</v>
      </c>
      <c r="Z2005" s="14">
        <v>56.229210999999999</v>
      </c>
      <c r="AA2005" s="13">
        <v>5.4735230000000001</v>
      </c>
      <c r="AB2005" s="13">
        <v>5.5446439999999999</v>
      </c>
      <c r="AC2005" s="42">
        <f t="shared" si="125"/>
        <v>11.018167</v>
      </c>
      <c r="AD2005" s="42">
        <f t="shared" si="126"/>
        <v>-2.794143</v>
      </c>
      <c r="AE2005" s="42">
        <f t="shared" si="127"/>
        <v>1.0673570000000003</v>
      </c>
      <c r="AF2005" s="42">
        <f t="shared" si="128"/>
        <v>-1.7267859999999997</v>
      </c>
    </row>
    <row r="2006" spans="1:32" x14ac:dyDescent="0.15">
      <c r="A2006" s="12" t="s">
        <v>5011</v>
      </c>
      <c r="B2006" s="12">
        <v>85</v>
      </c>
      <c r="C2006" s="12" t="s">
        <v>4895</v>
      </c>
      <c r="D2006" s="12" t="s">
        <v>1473</v>
      </c>
      <c r="E2006" s="12" t="s">
        <v>43</v>
      </c>
      <c r="F2006" s="12" t="s">
        <v>352</v>
      </c>
      <c r="G2006" s="12" t="s">
        <v>5012</v>
      </c>
      <c r="H2006" s="12" t="s">
        <v>490</v>
      </c>
      <c r="I2006" s="12" t="s">
        <v>375</v>
      </c>
      <c r="J2006" s="12" t="s">
        <v>298</v>
      </c>
      <c r="K2006" s="12" t="s">
        <v>298</v>
      </c>
      <c r="L2006" s="12" t="s">
        <v>531</v>
      </c>
      <c r="M2006" s="12" t="s">
        <v>376</v>
      </c>
      <c r="N2006" s="13">
        <v>0.356817</v>
      </c>
      <c r="O2006" s="13">
        <v>0.36136000000000001</v>
      </c>
      <c r="P2006" s="13">
        <v>0.35918</v>
      </c>
      <c r="Q2006" s="13">
        <v>0.35972500000000002</v>
      </c>
      <c r="R2006" s="13">
        <v>0.35772599999999999</v>
      </c>
      <c r="S2006" s="13">
        <v>0.35245300000000002</v>
      </c>
      <c r="T2006" s="13">
        <v>0.35663400000000001</v>
      </c>
      <c r="U2006" s="13">
        <v>0.35918</v>
      </c>
      <c r="V2006" s="13">
        <v>0.35099900000000001</v>
      </c>
      <c r="W2006" s="13">
        <v>0.356817</v>
      </c>
      <c r="X2006" s="13">
        <v>0.351908</v>
      </c>
      <c r="Y2006" s="30">
        <v>0.34772700000000001</v>
      </c>
      <c r="Z2006" s="14">
        <v>4.2705260000000003</v>
      </c>
      <c r="AA2006" s="13">
        <v>0.34772700000000001</v>
      </c>
      <c r="AB2006" s="13">
        <v>0.34772700000000001</v>
      </c>
      <c r="AC2006" s="42">
        <f t="shared" si="125"/>
        <v>0.69545400000000002</v>
      </c>
      <c r="AD2006" s="42">
        <f t="shared" si="126"/>
        <v>-9.089999999999987E-3</v>
      </c>
      <c r="AE2006" s="42">
        <f t="shared" si="127"/>
        <v>-1.3633000000000006E-2</v>
      </c>
      <c r="AF2006" s="42">
        <f t="shared" si="128"/>
        <v>-2.2722999999999993E-2</v>
      </c>
    </row>
    <row r="2007" spans="1:32" x14ac:dyDescent="0.15">
      <c r="A2007" s="12" t="s">
        <v>5013</v>
      </c>
      <c r="B2007" s="12">
        <v>85</v>
      </c>
      <c r="C2007" s="12" t="s">
        <v>4895</v>
      </c>
      <c r="D2007" s="12" t="s">
        <v>1473</v>
      </c>
      <c r="E2007" s="12" t="s">
        <v>43</v>
      </c>
      <c r="F2007" s="12" t="s">
        <v>352</v>
      </c>
      <c r="G2007" s="12" t="s">
        <v>5012</v>
      </c>
      <c r="H2007" s="12" t="s">
        <v>490</v>
      </c>
      <c r="I2007" s="12" t="s">
        <v>375</v>
      </c>
      <c r="J2007" s="12" t="s">
        <v>298</v>
      </c>
      <c r="K2007" s="12" t="s">
        <v>298</v>
      </c>
      <c r="L2007" s="12" t="s">
        <v>531</v>
      </c>
      <c r="M2007" s="12" t="s">
        <v>376</v>
      </c>
      <c r="N2007" s="13">
        <v>83.387675000000002</v>
      </c>
      <c r="O2007" s="13">
        <v>110.32326399999999</v>
      </c>
      <c r="P2007" s="13">
        <v>125.029611</v>
      </c>
      <c r="Q2007" s="13">
        <v>90.227400000000003</v>
      </c>
      <c r="R2007" s="13">
        <v>96.883610000000004</v>
      </c>
      <c r="S2007" s="13">
        <v>92.561721000000006</v>
      </c>
      <c r="T2007" s="13">
        <v>83.917576999999994</v>
      </c>
      <c r="U2007" s="13">
        <v>87.506210999999993</v>
      </c>
      <c r="V2007" s="13">
        <v>102.106458</v>
      </c>
      <c r="W2007" s="13">
        <v>91.976414000000005</v>
      </c>
      <c r="X2007" s="13">
        <v>92.317509999999999</v>
      </c>
      <c r="Y2007" s="30">
        <v>110.658385</v>
      </c>
      <c r="Z2007" s="14">
        <v>1166.8958359999999</v>
      </c>
      <c r="AA2007" s="13">
        <v>89.739132999999995</v>
      </c>
      <c r="AB2007" s="13">
        <v>68.622591999999997</v>
      </c>
      <c r="AC2007" s="42">
        <f t="shared" si="125"/>
        <v>158.36172499999998</v>
      </c>
      <c r="AD2007" s="42">
        <f t="shared" si="126"/>
        <v>6.3514579999999938</v>
      </c>
      <c r="AE2007" s="42">
        <f t="shared" si="127"/>
        <v>-41.700671999999997</v>
      </c>
      <c r="AF2007" s="42">
        <f t="shared" si="128"/>
        <v>-35.349214000000003</v>
      </c>
    </row>
    <row r="2008" spans="1:32" hidden="1" x14ac:dyDescent="0.15">
      <c r="A2008" s="12" t="s">
        <v>5014</v>
      </c>
      <c r="B2008" s="12">
        <v>86</v>
      </c>
      <c r="C2008" s="12" t="s">
        <v>492</v>
      </c>
      <c r="D2008" s="12" t="s">
        <v>6</v>
      </c>
      <c r="E2008" s="12" t="s">
        <v>6</v>
      </c>
      <c r="F2008" s="12" t="s">
        <v>352</v>
      </c>
      <c r="G2008" s="12" t="s">
        <v>5015</v>
      </c>
      <c r="H2008" s="12" t="s">
        <v>366</v>
      </c>
      <c r="I2008" s="12" t="s">
        <v>367</v>
      </c>
      <c r="J2008" s="12" t="s">
        <v>5016</v>
      </c>
      <c r="K2008" s="12" t="s">
        <v>5016</v>
      </c>
      <c r="L2008" s="12" t="s">
        <v>409</v>
      </c>
      <c r="M2008" s="12" t="s">
        <v>376</v>
      </c>
      <c r="N2008" s="13">
        <v>54.5</v>
      </c>
      <c r="O2008" s="13">
        <v>0</v>
      </c>
      <c r="P2008" s="13">
        <v>0</v>
      </c>
      <c r="Q2008" s="13">
        <v>0</v>
      </c>
      <c r="R2008" s="13">
        <v>97.867861000000005</v>
      </c>
      <c r="S2008" s="13">
        <v>54.5</v>
      </c>
      <c r="T2008" s="13">
        <v>54.5</v>
      </c>
      <c r="U2008" s="13">
        <v>54.5</v>
      </c>
      <c r="V2008" s="13">
        <v>31.321245999999999</v>
      </c>
      <c r="W2008" s="13">
        <v>31.331500999999999</v>
      </c>
      <c r="X2008" s="13">
        <v>31.363</v>
      </c>
      <c r="Y2008" s="30">
        <v>31.363</v>
      </c>
      <c r="Z2008" s="14">
        <v>441.24660799999998</v>
      </c>
      <c r="AA2008" s="13">
        <v>34.118000000000002</v>
      </c>
      <c r="AB2008" s="13">
        <v>34.118000000000002</v>
      </c>
      <c r="AC2008" s="42">
        <f t="shared" si="125"/>
        <v>68.236000000000004</v>
      </c>
      <c r="AD2008" s="42">
        <f t="shared" si="126"/>
        <v>-20.381999999999998</v>
      </c>
      <c r="AE2008" s="42">
        <f t="shared" si="127"/>
        <v>34.118000000000002</v>
      </c>
      <c r="AF2008" s="42">
        <f t="shared" si="128"/>
        <v>13.736000000000004</v>
      </c>
    </row>
    <row r="2009" spans="1:32" hidden="1" x14ac:dyDescent="0.15">
      <c r="A2009" s="12" t="s">
        <v>5017</v>
      </c>
      <c r="B2009" s="12">
        <v>86</v>
      </c>
      <c r="C2009" s="12" t="s">
        <v>492</v>
      </c>
      <c r="D2009" s="12" t="s">
        <v>6</v>
      </c>
      <c r="E2009" s="12" t="s">
        <v>6</v>
      </c>
      <c r="F2009" s="12" t="s">
        <v>352</v>
      </c>
      <c r="G2009" s="12" t="s">
        <v>5018</v>
      </c>
      <c r="H2009" s="12" t="s">
        <v>366</v>
      </c>
      <c r="I2009" s="12" t="s">
        <v>367</v>
      </c>
      <c r="J2009" s="12" t="s">
        <v>5019</v>
      </c>
      <c r="K2009" s="12" t="s">
        <v>5019</v>
      </c>
      <c r="L2009" s="12" t="s">
        <v>409</v>
      </c>
      <c r="M2009" s="12" t="s">
        <v>376</v>
      </c>
      <c r="N2009" s="13">
        <v>53.85</v>
      </c>
      <c r="O2009" s="13">
        <v>53.85</v>
      </c>
      <c r="P2009" s="13">
        <v>53.85</v>
      </c>
      <c r="Q2009" s="13">
        <v>53.85</v>
      </c>
      <c r="R2009" s="13">
        <v>53.85</v>
      </c>
      <c r="S2009" s="13">
        <v>53.85</v>
      </c>
      <c r="T2009" s="13">
        <v>23.338979999999999</v>
      </c>
      <c r="U2009" s="13">
        <v>16.199100000000001</v>
      </c>
      <c r="V2009" s="13">
        <v>16.199100000000001</v>
      </c>
      <c r="W2009" s="13">
        <v>16.199100000000001</v>
      </c>
      <c r="X2009" s="13">
        <v>16.199100000000001</v>
      </c>
      <c r="Y2009" s="30">
        <v>16.199100000000001</v>
      </c>
      <c r="Z2009" s="14">
        <v>427.43448000000001</v>
      </c>
      <c r="AA2009" s="13">
        <v>16.199100000000001</v>
      </c>
      <c r="AB2009" s="13">
        <v>16.199100000000001</v>
      </c>
      <c r="AC2009" s="42">
        <f t="shared" si="125"/>
        <v>32.398200000000003</v>
      </c>
      <c r="AD2009" s="42">
        <f t="shared" si="126"/>
        <v>-37.6509</v>
      </c>
      <c r="AE2009" s="42">
        <f t="shared" si="127"/>
        <v>-37.6509</v>
      </c>
      <c r="AF2009" s="42">
        <f t="shared" si="128"/>
        <v>-75.3018</v>
      </c>
    </row>
    <row r="2010" spans="1:32" hidden="1" x14ac:dyDescent="0.15">
      <c r="A2010" s="12" t="s">
        <v>5020</v>
      </c>
      <c r="B2010" s="12">
        <v>86</v>
      </c>
      <c r="C2010" s="12" t="s">
        <v>492</v>
      </c>
      <c r="D2010" s="12" t="s">
        <v>6</v>
      </c>
      <c r="E2010" s="12" t="s">
        <v>6</v>
      </c>
      <c r="F2010" s="12" t="s">
        <v>352</v>
      </c>
      <c r="G2010" s="12" t="s">
        <v>5021</v>
      </c>
      <c r="H2010" s="12" t="s">
        <v>355</v>
      </c>
      <c r="I2010" s="12" t="s">
        <v>355</v>
      </c>
      <c r="J2010" s="12" t="s">
        <v>212</v>
      </c>
      <c r="K2010" s="12" t="s">
        <v>212</v>
      </c>
      <c r="L2010" s="12" t="s">
        <v>1065</v>
      </c>
      <c r="M2010" s="12" t="s">
        <v>376</v>
      </c>
      <c r="N2010" s="13">
        <v>120</v>
      </c>
      <c r="O2010" s="13">
        <v>120</v>
      </c>
      <c r="P2010" s="13">
        <v>120</v>
      </c>
      <c r="Q2010" s="13">
        <v>120</v>
      </c>
      <c r="R2010" s="13">
        <v>120</v>
      </c>
      <c r="S2010" s="13">
        <v>120</v>
      </c>
      <c r="T2010" s="13">
        <v>124</v>
      </c>
      <c r="U2010" s="13">
        <v>120</v>
      </c>
      <c r="V2010" s="13">
        <v>120</v>
      </c>
      <c r="W2010" s="13">
        <v>120</v>
      </c>
      <c r="X2010" s="13">
        <v>84</v>
      </c>
      <c r="Y2010" s="30">
        <v>0</v>
      </c>
      <c r="Z2010" s="14">
        <v>1288</v>
      </c>
      <c r="AA2010" s="13">
        <v>0</v>
      </c>
      <c r="AB2010" s="13">
        <v>0</v>
      </c>
      <c r="AC2010" s="42">
        <f t="shared" si="125"/>
        <v>0</v>
      </c>
      <c r="AD2010" s="42">
        <f t="shared" si="126"/>
        <v>-120</v>
      </c>
      <c r="AE2010" s="42">
        <f t="shared" si="127"/>
        <v>-120</v>
      </c>
      <c r="AF2010" s="42">
        <f t="shared" si="128"/>
        <v>-240</v>
      </c>
    </row>
    <row r="2011" spans="1:32" hidden="1" x14ac:dyDescent="0.15">
      <c r="A2011" s="12" t="s">
        <v>5022</v>
      </c>
      <c r="B2011" s="12">
        <v>86</v>
      </c>
      <c r="C2011" s="12" t="s">
        <v>492</v>
      </c>
      <c r="D2011" s="12" t="s">
        <v>6</v>
      </c>
      <c r="E2011" s="12" t="s">
        <v>6</v>
      </c>
      <c r="F2011" s="12" t="s">
        <v>352</v>
      </c>
      <c r="G2011" s="12" t="s">
        <v>5023</v>
      </c>
      <c r="H2011" s="12" t="s">
        <v>374</v>
      </c>
      <c r="I2011" s="12" t="s">
        <v>375</v>
      </c>
      <c r="J2011" s="12" t="s">
        <v>5024</v>
      </c>
      <c r="K2011" s="12" t="s">
        <v>2733</v>
      </c>
      <c r="L2011" s="12" t="s">
        <v>415</v>
      </c>
      <c r="M2011" s="12" t="s">
        <v>358</v>
      </c>
      <c r="N2011" s="13">
        <v>13.5</v>
      </c>
      <c r="O2011" s="13">
        <v>13.5</v>
      </c>
      <c r="P2011" s="13">
        <v>13.5</v>
      </c>
      <c r="Q2011" s="13">
        <v>13.5</v>
      </c>
      <c r="R2011" s="13">
        <v>13.5</v>
      </c>
      <c r="S2011" s="13">
        <v>13.5</v>
      </c>
      <c r="T2011" s="13">
        <v>13.5</v>
      </c>
      <c r="U2011" s="13">
        <v>13.5</v>
      </c>
      <c r="V2011" s="13">
        <v>13.5</v>
      </c>
      <c r="W2011" s="13">
        <v>13.5</v>
      </c>
      <c r="X2011" s="13">
        <v>13.5</v>
      </c>
      <c r="Y2011" s="30">
        <v>13.5</v>
      </c>
      <c r="Z2011" s="14">
        <v>162</v>
      </c>
      <c r="AA2011" s="13">
        <v>13.5</v>
      </c>
      <c r="AB2011" s="13">
        <v>13.5</v>
      </c>
      <c r="AC2011" s="42">
        <f t="shared" si="125"/>
        <v>27</v>
      </c>
      <c r="AD2011" s="42">
        <f t="shared" si="126"/>
        <v>0</v>
      </c>
      <c r="AE2011" s="42">
        <f t="shared" si="127"/>
        <v>0</v>
      </c>
      <c r="AF2011" s="42">
        <f t="shared" si="128"/>
        <v>0</v>
      </c>
    </row>
    <row r="2012" spans="1:32" hidden="1" x14ac:dyDescent="0.15">
      <c r="A2012" s="12" t="s">
        <v>5025</v>
      </c>
      <c r="B2012" s="12">
        <v>86</v>
      </c>
      <c r="C2012" s="12" t="s">
        <v>492</v>
      </c>
      <c r="D2012" s="12" t="s">
        <v>6</v>
      </c>
      <c r="E2012" s="12" t="s">
        <v>6</v>
      </c>
      <c r="F2012" s="12" t="s">
        <v>352</v>
      </c>
      <c r="G2012" s="12" t="s">
        <v>5026</v>
      </c>
      <c r="H2012" s="12" t="s">
        <v>374</v>
      </c>
      <c r="I2012" s="12" t="s">
        <v>375</v>
      </c>
      <c r="J2012" s="12" t="s">
        <v>5027</v>
      </c>
      <c r="K2012" s="12" t="s">
        <v>5027</v>
      </c>
      <c r="L2012" s="12" t="s">
        <v>415</v>
      </c>
      <c r="M2012" s="12" t="s">
        <v>358</v>
      </c>
      <c r="N2012" s="13">
        <v>1.3124</v>
      </c>
      <c r="O2012" s="13">
        <v>1.3124</v>
      </c>
      <c r="P2012" s="13">
        <v>1.3124</v>
      </c>
      <c r="Q2012" s="13">
        <v>1.3124</v>
      </c>
      <c r="R2012" s="13">
        <v>1.3124</v>
      </c>
      <c r="S2012" s="13">
        <v>1.3124</v>
      </c>
      <c r="T2012" s="13">
        <v>1.3124</v>
      </c>
      <c r="U2012" s="13">
        <v>1.3124</v>
      </c>
      <c r="V2012" s="13">
        <v>1.3124</v>
      </c>
      <c r="W2012" s="13">
        <v>1.3124</v>
      </c>
      <c r="X2012" s="13">
        <v>1.3124</v>
      </c>
      <c r="Y2012" s="30">
        <v>0.61245300000000003</v>
      </c>
      <c r="Z2012" s="14">
        <v>15.048852999999999</v>
      </c>
      <c r="AA2012" s="13">
        <v>0</v>
      </c>
      <c r="AB2012" s="13">
        <v>0</v>
      </c>
      <c r="AC2012" s="42">
        <f t="shared" si="125"/>
        <v>0</v>
      </c>
      <c r="AD2012" s="42">
        <f t="shared" si="126"/>
        <v>-1.3124</v>
      </c>
      <c r="AE2012" s="42">
        <f t="shared" si="127"/>
        <v>-1.3124</v>
      </c>
      <c r="AF2012" s="42">
        <f t="shared" si="128"/>
        <v>-2.6248</v>
      </c>
    </row>
    <row r="2013" spans="1:32" hidden="1" x14ac:dyDescent="0.15">
      <c r="A2013" s="12" t="s">
        <v>5028</v>
      </c>
      <c r="B2013" s="12">
        <v>86</v>
      </c>
      <c r="C2013" s="12" t="s">
        <v>492</v>
      </c>
      <c r="D2013" s="12" t="s">
        <v>6</v>
      </c>
      <c r="E2013" s="12" t="s">
        <v>6</v>
      </c>
      <c r="F2013" s="12" t="s">
        <v>352</v>
      </c>
      <c r="G2013" s="12" t="s">
        <v>5029</v>
      </c>
      <c r="H2013" s="12" t="s">
        <v>374</v>
      </c>
      <c r="I2013" s="12" t="s">
        <v>375</v>
      </c>
      <c r="J2013" s="12" t="s">
        <v>5030</v>
      </c>
      <c r="K2013" s="12" t="s">
        <v>5030</v>
      </c>
      <c r="L2013" s="12" t="s">
        <v>389</v>
      </c>
      <c r="M2013" s="12" t="s">
        <v>358</v>
      </c>
      <c r="N2013" s="13">
        <v>11.712999999999999</v>
      </c>
      <c r="O2013" s="13">
        <v>11.712999999999999</v>
      </c>
      <c r="P2013" s="13">
        <v>11.712999999999999</v>
      </c>
      <c r="Q2013" s="13">
        <v>11.712999999999999</v>
      </c>
      <c r="R2013" s="13">
        <v>11.712999999999999</v>
      </c>
      <c r="S2013" s="13">
        <v>0</v>
      </c>
      <c r="T2013" s="13">
        <v>0</v>
      </c>
      <c r="U2013" s="13">
        <v>0</v>
      </c>
      <c r="V2013" s="13">
        <v>0</v>
      </c>
      <c r="W2013" s="13">
        <v>0</v>
      </c>
      <c r="X2013" s="13">
        <v>0</v>
      </c>
      <c r="Y2013" s="30">
        <v>0</v>
      </c>
      <c r="Z2013" s="14">
        <v>58.564999999999998</v>
      </c>
      <c r="AA2013" s="13">
        <v>0</v>
      </c>
      <c r="AB2013" s="13">
        <v>0</v>
      </c>
      <c r="AC2013" s="42">
        <f t="shared" si="125"/>
        <v>0</v>
      </c>
      <c r="AD2013" s="42">
        <f t="shared" si="126"/>
        <v>-11.712999999999999</v>
      </c>
      <c r="AE2013" s="42">
        <f t="shared" si="127"/>
        <v>-11.712999999999999</v>
      </c>
      <c r="AF2013" s="42">
        <f t="shared" si="128"/>
        <v>-23.425999999999998</v>
      </c>
    </row>
    <row r="2014" spans="1:32" hidden="1" x14ac:dyDescent="0.15">
      <c r="A2014" s="12" t="s">
        <v>5031</v>
      </c>
      <c r="B2014" s="12">
        <v>86</v>
      </c>
      <c r="C2014" s="12" t="s">
        <v>492</v>
      </c>
      <c r="D2014" s="12" t="s">
        <v>6</v>
      </c>
      <c r="E2014" s="12" t="s">
        <v>6</v>
      </c>
      <c r="F2014" s="12" t="s">
        <v>352</v>
      </c>
      <c r="G2014" s="12" t="s">
        <v>5032</v>
      </c>
      <c r="H2014" s="12" t="s">
        <v>355</v>
      </c>
      <c r="I2014" s="12" t="s">
        <v>355</v>
      </c>
      <c r="J2014" s="12" t="s">
        <v>248</v>
      </c>
      <c r="K2014" s="12" t="s">
        <v>248</v>
      </c>
      <c r="L2014" s="12" t="s">
        <v>354</v>
      </c>
      <c r="M2014" s="12" t="s">
        <v>376</v>
      </c>
      <c r="N2014" s="13">
        <v>210.473266</v>
      </c>
      <c r="O2014" s="13">
        <v>197.21476000000001</v>
      </c>
      <c r="P2014" s="13">
        <v>209.360882</v>
      </c>
      <c r="Q2014" s="13">
        <v>190.67738399999999</v>
      </c>
      <c r="R2014" s="13">
        <v>193.79801800000001</v>
      </c>
      <c r="S2014" s="13">
        <v>191.51298600000001</v>
      </c>
      <c r="T2014" s="13">
        <v>191.439886</v>
      </c>
      <c r="U2014" s="13">
        <v>191.439886</v>
      </c>
      <c r="V2014" s="13">
        <v>184.65842599999999</v>
      </c>
      <c r="W2014" s="13">
        <v>170.11235500000001</v>
      </c>
      <c r="X2014" s="13">
        <v>181.1515</v>
      </c>
      <c r="Y2014" s="30">
        <v>181.1515</v>
      </c>
      <c r="Z2014" s="14">
        <v>2292.9908489999998</v>
      </c>
      <c r="AA2014" s="13">
        <v>179.94976500000001</v>
      </c>
      <c r="AB2014" s="13">
        <v>172.16211899999999</v>
      </c>
      <c r="AC2014" s="42">
        <f t="shared" si="125"/>
        <v>352.11188400000003</v>
      </c>
      <c r="AD2014" s="42">
        <f t="shared" si="126"/>
        <v>-30.523500999999982</v>
      </c>
      <c r="AE2014" s="42">
        <f t="shared" si="127"/>
        <v>-25.052641000000023</v>
      </c>
      <c r="AF2014" s="42">
        <f t="shared" si="128"/>
        <v>-55.576142000000004</v>
      </c>
    </row>
    <row r="2015" spans="1:32" hidden="1" x14ac:dyDescent="0.15">
      <c r="A2015" s="12" t="s">
        <v>5033</v>
      </c>
      <c r="B2015" s="12">
        <v>86</v>
      </c>
      <c r="C2015" s="12" t="s">
        <v>492</v>
      </c>
      <c r="D2015" s="12" t="s">
        <v>6</v>
      </c>
      <c r="E2015" s="12" t="s">
        <v>6</v>
      </c>
      <c r="F2015" s="12" t="s">
        <v>352</v>
      </c>
      <c r="G2015" s="12" t="s">
        <v>5034</v>
      </c>
      <c r="H2015" s="12" t="s">
        <v>355</v>
      </c>
      <c r="I2015" s="12" t="s">
        <v>355</v>
      </c>
      <c r="J2015" s="12" t="s">
        <v>4053</v>
      </c>
      <c r="K2015" s="12" t="s">
        <v>252</v>
      </c>
      <c r="L2015" s="12" t="s">
        <v>1110</v>
      </c>
      <c r="M2015" s="12" t="s">
        <v>376</v>
      </c>
      <c r="N2015" s="13">
        <v>394.43230999999997</v>
      </c>
      <c r="O2015" s="13">
        <v>390.32</v>
      </c>
      <c r="P2015" s="13">
        <v>385.78336400000001</v>
      </c>
      <c r="Q2015" s="13">
        <v>386.20989200000002</v>
      </c>
      <c r="R2015" s="13">
        <v>386.06715800000001</v>
      </c>
      <c r="S2015" s="13">
        <v>385.27634499999999</v>
      </c>
      <c r="T2015" s="13">
        <v>384.01844</v>
      </c>
      <c r="U2015" s="13">
        <v>396.60475200000002</v>
      </c>
      <c r="V2015" s="13">
        <v>386.02882899999997</v>
      </c>
      <c r="W2015" s="13">
        <v>385.56032800000003</v>
      </c>
      <c r="X2015" s="13">
        <v>386.26446499999997</v>
      </c>
      <c r="Y2015" s="30">
        <v>385.286428</v>
      </c>
      <c r="Z2015" s="14">
        <v>4651.8523109999996</v>
      </c>
      <c r="AA2015" s="13">
        <v>382.2</v>
      </c>
      <c r="AB2015" s="13">
        <v>381.95494400000001</v>
      </c>
      <c r="AC2015" s="42">
        <f t="shared" si="125"/>
        <v>764.154944</v>
      </c>
      <c r="AD2015" s="42">
        <f t="shared" si="126"/>
        <v>-12.232309999999984</v>
      </c>
      <c r="AE2015" s="42">
        <f t="shared" si="127"/>
        <v>-8.3650559999999814</v>
      </c>
      <c r="AF2015" s="42">
        <f t="shared" si="128"/>
        <v>-20.597365999999965</v>
      </c>
    </row>
    <row r="2016" spans="1:32" hidden="1" x14ac:dyDescent="0.15">
      <c r="A2016" s="12" t="s">
        <v>5035</v>
      </c>
      <c r="B2016" s="12">
        <v>86</v>
      </c>
      <c r="C2016" s="12" t="s">
        <v>492</v>
      </c>
      <c r="D2016" s="12" t="s">
        <v>6</v>
      </c>
      <c r="E2016" s="12" t="s">
        <v>6</v>
      </c>
      <c r="F2016" s="12" t="s">
        <v>352</v>
      </c>
      <c r="G2016" s="12" t="s">
        <v>5036</v>
      </c>
      <c r="H2016" s="12" t="s">
        <v>355</v>
      </c>
      <c r="I2016" s="12" t="s">
        <v>355</v>
      </c>
      <c r="J2016" s="12" t="s">
        <v>599</v>
      </c>
      <c r="K2016" s="12" t="s">
        <v>599</v>
      </c>
      <c r="L2016" s="12" t="s">
        <v>354</v>
      </c>
      <c r="M2016" s="12" t="s">
        <v>376</v>
      </c>
      <c r="N2016" s="13">
        <v>80.125</v>
      </c>
      <c r="O2016" s="13">
        <v>80.125</v>
      </c>
      <c r="P2016" s="13">
        <v>80.125</v>
      </c>
      <c r="Q2016" s="13">
        <v>80.125</v>
      </c>
      <c r="R2016" s="13">
        <v>80.125</v>
      </c>
      <c r="S2016" s="13">
        <v>80.125</v>
      </c>
      <c r="T2016" s="13">
        <v>80.125</v>
      </c>
      <c r="U2016" s="13">
        <v>80.125</v>
      </c>
      <c r="V2016" s="13">
        <v>80.125</v>
      </c>
      <c r="W2016" s="13">
        <v>80.125</v>
      </c>
      <c r="X2016" s="13">
        <v>80.125</v>
      </c>
      <c r="Y2016" s="30">
        <v>80.125</v>
      </c>
      <c r="Z2016" s="14">
        <v>961.5</v>
      </c>
      <c r="AA2016" s="13">
        <v>80.125</v>
      </c>
      <c r="AB2016" s="13">
        <v>80.125</v>
      </c>
      <c r="AC2016" s="42">
        <f t="shared" si="125"/>
        <v>160.25</v>
      </c>
      <c r="AD2016" s="42">
        <f t="shared" si="126"/>
        <v>0</v>
      </c>
      <c r="AE2016" s="42">
        <f t="shared" si="127"/>
        <v>0</v>
      </c>
      <c r="AF2016" s="42">
        <f t="shared" si="128"/>
        <v>0</v>
      </c>
    </row>
    <row r="2017" spans="1:32" hidden="1" x14ac:dyDescent="0.15">
      <c r="A2017" s="12" t="s">
        <v>5037</v>
      </c>
      <c r="B2017" s="12">
        <v>86</v>
      </c>
      <c r="C2017" s="12" t="s">
        <v>492</v>
      </c>
      <c r="D2017" s="12" t="s">
        <v>6</v>
      </c>
      <c r="E2017" s="12" t="s">
        <v>6</v>
      </c>
      <c r="F2017" s="12" t="s">
        <v>352</v>
      </c>
      <c r="G2017" s="12" t="s">
        <v>5038</v>
      </c>
      <c r="H2017" s="12" t="s">
        <v>355</v>
      </c>
      <c r="I2017" s="12" t="s">
        <v>355</v>
      </c>
      <c r="J2017" s="12" t="s">
        <v>3099</v>
      </c>
      <c r="K2017" s="12" t="s">
        <v>599</v>
      </c>
      <c r="L2017" s="12" t="s">
        <v>354</v>
      </c>
      <c r="M2017" s="12" t="s">
        <v>376</v>
      </c>
      <c r="N2017" s="13">
        <v>159.15875500000001</v>
      </c>
      <c r="O2017" s="13">
        <v>159.15875500000001</v>
      </c>
      <c r="P2017" s="13">
        <v>157.39335500000001</v>
      </c>
      <c r="Q2017" s="13">
        <v>155.084755</v>
      </c>
      <c r="R2017" s="13">
        <v>155.084755</v>
      </c>
      <c r="S2017" s="13">
        <v>155.084755</v>
      </c>
      <c r="T2017" s="13">
        <v>155.084755</v>
      </c>
      <c r="U2017" s="13">
        <v>155.084755</v>
      </c>
      <c r="V2017" s="13">
        <v>155.084755</v>
      </c>
      <c r="W2017" s="13">
        <v>155.084755</v>
      </c>
      <c r="X2017" s="13">
        <v>155.084755</v>
      </c>
      <c r="Y2017" s="30">
        <v>155.084755</v>
      </c>
      <c r="Z2017" s="14">
        <v>1871.4736600000001</v>
      </c>
      <c r="AA2017" s="13">
        <v>155.084755</v>
      </c>
      <c r="AB2017" s="13">
        <v>155.084755</v>
      </c>
      <c r="AC2017" s="42">
        <f t="shared" si="125"/>
        <v>310.16951</v>
      </c>
      <c r="AD2017" s="42">
        <f t="shared" si="126"/>
        <v>-4.0740000000000123</v>
      </c>
      <c r="AE2017" s="42">
        <f t="shared" si="127"/>
        <v>-4.0740000000000123</v>
      </c>
      <c r="AF2017" s="42">
        <f t="shared" si="128"/>
        <v>-8.1480000000000246</v>
      </c>
    </row>
    <row r="2018" spans="1:32" hidden="1" x14ac:dyDescent="0.15">
      <c r="A2018" s="12" t="s">
        <v>5039</v>
      </c>
      <c r="B2018" s="12">
        <v>86</v>
      </c>
      <c r="C2018" s="12" t="s">
        <v>492</v>
      </c>
      <c r="D2018" s="12" t="s">
        <v>6</v>
      </c>
      <c r="E2018" s="12" t="s">
        <v>6</v>
      </c>
      <c r="F2018" s="12" t="s">
        <v>352</v>
      </c>
      <c r="G2018" s="12" t="s">
        <v>5040</v>
      </c>
      <c r="H2018" s="12" t="s">
        <v>490</v>
      </c>
      <c r="I2018" s="12" t="s">
        <v>375</v>
      </c>
      <c r="J2018" s="12" t="s">
        <v>315</v>
      </c>
      <c r="K2018" s="12" t="s">
        <v>315</v>
      </c>
      <c r="L2018" s="12" t="s">
        <v>1463</v>
      </c>
      <c r="M2018" s="12" t="s">
        <v>376</v>
      </c>
      <c r="N2018" s="13">
        <v>50</v>
      </c>
      <c r="O2018" s="13">
        <v>50</v>
      </c>
      <c r="P2018" s="13">
        <v>50</v>
      </c>
      <c r="Q2018" s="13">
        <v>50</v>
      </c>
      <c r="R2018" s="13">
        <v>50</v>
      </c>
      <c r="S2018" s="13">
        <v>50</v>
      </c>
      <c r="T2018" s="13">
        <v>50</v>
      </c>
      <c r="U2018" s="13">
        <v>50</v>
      </c>
      <c r="V2018" s="13">
        <v>50</v>
      </c>
      <c r="W2018" s="13">
        <v>50</v>
      </c>
      <c r="X2018" s="13">
        <v>50</v>
      </c>
      <c r="Y2018" s="30">
        <v>50</v>
      </c>
      <c r="Z2018" s="14">
        <v>600</v>
      </c>
      <c r="AA2018" s="13">
        <v>50</v>
      </c>
      <c r="AB2018" s="13">
        <v>50</v>
      </c>
      <c r="AC2018" s="42">
        <f t="shared" si="125"/>
        <v>100</v>
      </c>
      <c r="AD2018" s="42">
        <f t="shared" si="126"/>
        <v>0</v>
      </c>
      <c r="AE2018" s="42">
        <f t="shared" si="127"/>
        <v>0</v>
      </c>
      <c r="AF2018" s="42">
        <f t="shared" si="128"/>
        <v>0</v>
      </c>
    </row>
    <row r="2019" spans="1:32" hidden="1" x14ac:dyDescent="0.15">
      <c r="A2019" s="12" t="s">
        <v>5041</v>
      </c>
      <c r="B2019" s="12">
        <v>86</v>
      </c>
      <c r="C2019" s="12" t="s">
        <v>492</v>
      </c>
      <c r="D2019" s="12" t="s">
        <v>6</v>
      </c>
      <c r="E2019" s="12" t="s">
        <v>6</v>
      </c>
      <c r="F2019" s="12" t="s">
        <v>352</v>
      </c>
      <c r="G2019" s="12" t="s">
        <v>5042</v>
      </c>
      <c r="H2019" s="12" t="s">
        <v>355</v>
      </c>
      <c r="I2019" s="12" t="s">
        <v>355</v>
      </c>
      <c r="J2019" s="12" t="s">
        <v>248</v>
      </c>
      <c r="K2019" s="12" t="s">
        <v>248</v>
      </c>
      <c r="L2019" s="12" t="s">
        <v>354</v>
      </c>
      <c r="M2019" s="12" t="s">
        <v>376</v>
      </c>
      <c r="N2019" s="13">
        <v>1.5</v>
      </c>
      <c r="O2019" s="13">
        <v>1.5</v>
      </c>
      <c r="P2019" s="13">
        <v>1.5</v>
      </c>
      <c r="Q2019" s="13">
        <v>1.5</v>
      </c>
      <c r="R2019" s="13">
        <v>1.5</v>
      </c>
      <c r="S2019" s="13">
        <v>1.5</v>
      </c>
      <c r="T2019" s="13">
        <v>1.5</v>
      </c>
      <c r="U2019" s="13">
        <v>1.5</v>
      </c>
      <c r="V2019" s="13">
        <v>1.5</v>
      </c>
      <c r="W2019" s="13">
        <v>1.5</v>
      </c>
      <c r="X2019" s="13">
        <v>1.5</v>
      </c>
      <c r="Y2019" s="30">
        <v>1.5</v>
      </c>
      <c r="Z2019" s="14">
        <v>18</v>
      </c>
      <c r="AA2019" s="13">
        <v>1.5</v>
      </c>
      <c r="AB2019" s="13">
        <v>1.5</v>
      </c>
      <c r="AC2019" s="42">
        <f t="shared" si="125"/>
        <v>3</v>
      </c>
      <c r="AD2019" s="42">
        <f t="shared" si="126"/>
        <v>0</v>
      </c>
      <c r="AE2019" s="42">
        <f t="shared" si="127"/>
        <v>0</v>
      </c>
      <c r="AF2019" s="42">
        <f t="shared" si="128"/>
        <v>0</v>
      </c>
    </row>
    <row r="2020" spans="1:32" hidden="1" x14ac:dyDescent="0.15">
      <c r="A2020" s="12" t="s">
        <v>5043</v>
      </c>
      <c r="B2020" s="12">
        <v>86</v>
      </c>
      <c r="C2020" s="12" t="s">
        <v>492</v>
      </c>
      <c r="D2020" s="12" t="s">
        <v>6</v>
      </c>
      <c r="E2020" s="12" t="s">
        <v>6</v>
      </c>
      <c r="F2020" s="12" t="s">
        <v>352</v>
      </c>
      <c r="G2020" s="12" t="s">
        <v>5044</v>
      </c>
      <c r="H2020" s="12" t="s">
        <v>490</v>
      </c>
      <c r="I2020" s="12" t="s">
        <v>375</v>
      </c>
      <c r="J2020" s="12" t="s">
        <v>315</v>
      </c>
      <c r="K2020" s="12" t="s">
        <v>315</v>
      </c>
      <c r="L2020" s="12" t="s">
        <v>1463</v>
      </c>
      <c r="M2020" s="12" t="s">
        <v>376</v>
      </c>
      <c r="N2020" s="13">
        <v>65</v>
      </c>
      <c r="O2020" s="13">
        <v>65</v>
      </c>
      <c r="P2020" s="13">
        <v>65</v>
      </c>
      <c r="Q2020" s="13">
        <v>65</v>
      </c>
      <c r="R2020" s="13">
        <v>65</v>
      </c>
      <c r="S2020" s="13">
        <v>65</v>
      </c>
      <c r="T2020" s="13">
        <v>65</v>
      </c>
      <c r="U2020" s="13">
        <v>65</v>
      </c>
      <c r="V2020" s="13">
        <v>65</v>
      </c>
      <c r="W2020" s="13">
        <v>65</v>
      </c>
      <c r="X2020" s="13">
        <v>65</v>
      </c>
      <c r="Y2020" s="30">
        <v>65</v>
      </c>
      <c r="Z2020" s="14">
        <v>780</v>
      </c>
      <c r="AA2020" s="13">
        <v>65</v>
      </c>
      <c r="AB2020" s="13">
        <v>65</v>
      </c>
      <c r="AC2020" s="42">
        <f t="shared" si="125"/>
        <v>130</v>
      </c>
      <c r="AD2020" s="42">
        <f t="shared" si="126"/>
        <v>0</v>
      </c>
      <c r="AE2020" s="42">
        <f t="shared" si="127"/>
        <v>0</v>
      </c>
      <c r="AF2020" s="42">
        <f t="shared" si="128"/>
        <v>0</v>
      </c>
    </row>
    <row r="2021" spans="1:32" hidden="1" x14ac:dyDescent="0.15">
      <c r="A2021" s="12" t="s">
        <v>5045</v>
      </c>
      <c r="B2021" s="12">
        <v>86</v>
      </c>
      <c r="C2021" s="12" t="s">
        <v>492</v>
      </c>
      <c r="D2021" s="12" t="s">
        <v>6</v>
      </c>
      <c r="E2021" s="12" t="s">
        <v>6</v>
      </c>
      <c r="F2021" s="12" t="s">
        <v>352</v>
      </c>
      <c r="G2021" s="12" t="s">
        <v>5046</v>
      </c>
      <c r="H2021" s="12" t="s">
        <v>490</v>
      </c>
      <c r="I2021" s="12" t="s">
        <v>375</v>
      </c>
      <c r="J2021" s="12" t="s">
        <v>5047</v>
      </c>
      <c r="K2021" s="12" t="s">
        <v>699</v>
      </c>
      <c r="L2021" s="12" t="s">
        <v>697</v>
      </c>
      <c r="M2021" s="12" t="s">
        <v>376</v>
      </c>
      <c r="N2021" s="13">
        <v>1.5</v>
      </c>
      <c r="O2021" s="13">
        <v>1.5</v>
      </c>
      <c r="P2021" s="13">
        <v>1.5</v>
      </c>
      <c r="Q2021" s="13">
        <v>1.5</v>
      </c>
      <c r="R2021" s="13">
        <v>1.5</v>
      </c>
      <c r="S2021" s="13">
        <v>1.5</v>
      </c>
      <c r="T2021" s="13">
        <v>1.5</v>
      </c>
      <c r="U2021" s="13">
        <v>1.5</v>
      </c>
      <c r="V2021" s="13">
        <v>1.5</v>
      </c>
      <c r="W2021" s="13">
        <v>1.5</v>
      </c>
      <c r="X2021" s="13">
        <v>1.5</v>
      </c>
      <c r="Y2021" s="30">
        <v>1.5</v>
      </c>
      <c r="Z2021" s="14">
        <v>18</v>
      </c>
      <c r="AA2021" s="13">
        <v>1.5</v>
      </c>
      <c r="AB2021" s="13">
        <v>1.5</v>
      </c>
      <c r="AC2021" s="42">
        <f t="shared" si="125"/>
        <v>3</v>
      </c>
      <c r="AD2021" s="42">
        <f t="shared" si="126"/>
        <v>0</v>
      </c>
      <c r="AE2021" s="42">
        <f t="shared" si="127"/>
        <v>0</v>
      </c>
      <c r="AF2021" s="42">
        <f t="shared" si="128"/>
        <v>0</v>
      </c>
    </row>
    <row r="2022" spans="1:32" hidden="1" x14ac:dyDescent="0.15">
      <c r="A2022" s="12" t="s">
        <v>5048</v>
      </c>
      <c r="B2022" s="12">
        <v>86</v>
      </c>
      <c r="C2022" s="12" t="s">
        <v>492</v>
      </c>
      <c r="D2022" s="12" t="s">
        <v>6</v>
      </c>
      <c r="E2022" s="12" t="s">
        <v>6</v>
      </c>
      <c r="F2022" s="12" t="s">
        <v>352</v>
      </c>
      <c r="G2022" s="12" t="s">
        <v>5049</v>
      </c>
      <c r="H2022" s="12" t="s">
        <v>374</v>
      </c>
      <c r="I2022" s="12" t="s">
        <v>375</v>
      </c>
      <c r="J2022" s="12" t="s">
        <v>5030</v>
      </c>
      <c r="K2022" s="12" t="s">
        <v>5030</v>
      </c>
      <c r="L2022" s="12" t="s">
        <v>389</v>
      </c>
      <c r="M2022" s="12" t="s">
        <v>358</v>
      </c>
      <c r="N2022" s="13">
        <v>6.0339999999999998</v>
      </c>
      <c r="O2022" s="13">
        <v>6.0339999999999998</v>
      </c>
      <c r="P2022" s="13">
        <v>6.0339999999999998</v>
      </c>
      <c r="Q2022" s="13">
        <v>6.0339999999999998</v>
      </c>
      <c r="R2022" s="13">
        <v>6.0339999999999998</v>
      </c>
      <c r="S2022" s="13">
        <v>0</v>
      </c>
      <c r="T2022" s="13">
        <v>0</v>
      </c>
      <c r="U2022" s="13">
        <v>0</v>
      </c>
      <c r="V2022" s="13">
        <v>0</v>
      </c>
      <c r="W2022" s="13">
        <v>0</v>
      </c>
      <c r="X2022" s="13">
        <v>0</v>
      </c>
      <c r="Y2022" s="30">
        <v>0</v>
      </c>
      <c r="Z2022" s="14">
        <v>30.17</v>
      </c>
      <c r="AA2022" s="13">
        <v>0</v>
      </c>
      <c r="AB2022" s="13">
        <v>0</v>
      </c>
      <c r="AC2022" s="42">
        <f t="shared" si="125"/>
        <v>0</v>
      </c>
      <c r="AD2022" s="42">
        <f t="shared" si="126"/>
        <v>-6.0339999999999998</v>
      </c>
      <c r="AE2022" s="42">
        <f t="shared" si="127"/>
        <v>-6.0339999999999998</v>
      </c>
      <c r="AF2022" s="42">
        <f t="shared" si="128"/>
        <v>-12.068</v>
      </c>
    </row>
    <row r="2023" spans="1:32" hidden="1" x14ac:dyDescent="0.15">
      <c r="A2023" s="12" t="s">
        <v>5050</v>
      </c>
      <c r="B2023" s="12">
        <v>86</v>
      </c>
      <c r="C2023" s="12" t="s">
        <v>492</v>
      </c>
      <c r="D2023" s="12" t="s">
        <v>6</v>
      </c>
      <c r="E2023" s="12" t="s">
        <v>6</v>
      </c>
      <c r="F2023" s="12" t="s">
        <v>352</v>
      </c>
      <c r="G2023" s="12" t="s">
        <v>5051</v>
      </c>
      <c r="H2023" s="12" t="s">
        <v>490</v>
      </c>
      <c r="I2023" s="12" t="s">
        <v>375</v>
      </c>
      <c r="J2023" s="12" t="s">
        <v>2723</v>
      </c>
      <c r="K2023" s="12" t="s">
        <v>1369</v>
      </c>
      <c r="L2023" s="12" t="s">
        <v>531</v>
      </c>
      <c r="M2023" s="12" t="s">
        <v>376</v>
      </c>
      <c r="N2023" s="13">
        <v>34.686999999999998</v>
      </c>
      <c r="O2023" s="13">
        <v>34.686999999999998</v>
      </c>
      <c r="P2023" s="13">
        <v>34.686999999999998</v>
      </c>
      <c r="Q2023" s="13">
        <v>34.686999999999998</v>
      </c>
      <c r="R2023" s="13">
        <v>34.686999999999998</v>
      </c>
      <c r="S2023" s="13">
        <v>34.686999999999998</v>
      </c>
      <c r="T2023" s="13">
        <v>34.686999999999998</v>
      </c>
      <c r="U2023" s="13">
        <v>34.686999999999998</v>
      </c>
      <c r="V2023" s="13">
        <v>34.686999999999998</v>
      </c>
      <c r="W2023" s="13">
        <v>34.686999999999998</v>
      </c>
      <c r="X2023" s="13">
        <v>34.686999999999998</v>
      </c>
      <c r="Y2023" s="30">
        <v>34.686999999999998</v>
      </c>
      <c r="Z2023" s="14">
        <v>416.24400000000003</v>
      </c>
      <c r="AA2023" s="13">
        <v>34.686999999999998</v>
      </c>
      <c r="AB2023" s="13">
        <v>34.686999999999998</v>
      </c>
      <c r="AC2023" s="42">
        <f t="shared" si="125"/>
        <v>69.373999999999995</v>
      </c>
      <c r="AD2023" s="42">
        <f t="shared" si="126"/>
        <v>0</v>
      </c>
      <c r="AE2023" s="42">
        <f t="shared" si="127"/>
        <v>0</v>
      </c>
      <c r="AF2023" s="42">
        <f t="shared" si="128"/>
        <v>0</v>
      </c>
    </row>
    <row r="2024" spans="1:32" hidden="1" x14ac:dyDescent="0.15">
      <c r="A2024" s="12" t="s">
        <v>5052</v>
      </c>
      <c r="B2024" s="12">
        <v>86</v>
      </c>
      <c r="C2024" s="12" t="s">
        <v>492</v>
      </c>
      <c r="D2024" s="12" t="s">
        <v>6</v>
      </c>
      <c r="E2024" s="12" t="s">
        <v>6</v>
      </c>
      <c r="F2024" s="12" t="s">
        <v>352</v>
      </c>
      <c r="G2024" s="12" t="s">
        <v>5053</v>
      </c>
      <c r="H2024" s="12" t="s">
        <v>490</v>
      </c>
      <c r="I2024" s="12" t="s">
        <v>375</v>
      </c>
      <c r="J2024" s="12" t="s">
        <v>5054</v>
      </c>
      <c r="K2024" s="12" t="s">
        <v>1369</v>
      </c>
      <c r="L2024" s="12" t="s">
        <v>531</v>
      </c>
      <c r="M2024" s="12" t="s">
        <v>376</v>
      </c>
      <c r="N2024" s="13">
        <v>41.584000000000003</v>
      </c>
      <c r="O2024" s="13">
        <v>41.584000000000003</v>
      </c>
      <c r="P2024" s="13">
        <v>41.584000000000003</v>
      </c>
      <c r="Q2024" s="13">
        <v>41.584000000000003</v>
      </c>
      <c r="R2024" s="13">
        <v>41.584000000000003</v>
      </c>
      <c r="S2024" s="13">
        <v>41.584000000000003</v>
      </c>
      <c r="T2024" s="13">
        <v>41.584000000000003</v>
      </c>
      <c r="U2024" s="13">
        <v>41.584000000000003</v>
      </c>
      <c r="V2024" s="13">
        <v>41.584000000000003</v>
      </c>
      <c r="W2024" s="13">
        <v>41.584000000000003</v>
      </c>
      <c r="X2024" s="13">
        <v>41.584000000000003</v>
      </c>
      <c r="Y2024" s="30">
        <v>41.584000000000003</v>
      </c>
      <c r="Z2024" s="14">
        <v>499.00799999999998</v>
      </c>
      <c r="AA2024" s="13">
        <v>41.584000000000003</v>
      </c>
      <c r="AB2024" s="13">
        <v>41.584000000000003</v>
      </c>
      <c r="AC2024" s="42">
        <f t="shared" si="125"/>
        <v>83.168000000000006</v>
      </c>
      <c r="AD2024" s="42">
        <f t="shared" si="126"/>
        <v>0</v>
      </c>
      <c r="AE2024" s="42">
        <f t="shared" si="127"/>
        <v>0</v>
      </c>
      <c r="AF2024" s="42">
        <f t="shared" si="128"/>
        <v>0</v>
      </c>
    </row>
    <row r="2025" spans="1:32" hidden="1" x14ac:dyDescent="0.15">
      <c r="A2025" s="12" t="s">
        <v>5055</v>
      </c>
      <c r="B2025" s="12">
        <v>86</v>
      </c>
      <c r="C2025" s="12" t="s">
        <v>492</v>
      </c>
      <c r="D2025" s="12" t="s">
        <v>6</v>
      </c>
      <c r="E2025" s="12" t="s">
        <v>6</v>
      </c>
      <c r="F2025" s="12" t="s">
        <v>352</v>
      </c>
      <c r="G2025" s="12" t="s">
        <v>5056</v>
      </c>
      <c r="H2025" s="12" t="s">
        <v>355</v>
      </c>
      <c r="I2025" s="12" t="s">
        <v>355</v>
      </c>
      <c r="J2025" s="12" t="s">
        <v>5057</v>
      </c>
      <c r="K2025" s="12" t="s">
        <v>505</v>
      </c>
      <c r="L2025" s="12" t="s">
        <v>354</v>
      </c>
      <c r="M2025" s="12" t="s">
        <v>376</v>
      </c>
      <c r="N2025" s="13">
        <v>6</v>
      </c>
      <c r="O2025" s="13">
        <v>6</v>
      </c>
      <c r="P2025" s="13">
        <v>6</v>
      </c>
      <c r="Q2025" s="13">
        <v>6</v>
      </c>
      <c r="R2025" s="13">
        <v>6</v>
      </c>
      <c r="S2025" s="13">
        <v>6</v>
      </c>
      <c r="T2025" s="13">
        <v>1</v>
      </c>
      <c r="U2025" s="13">
        <v>0</v>
      </c>
      <c r="V2025" s="13">
        <v>0</v>
      </c>
      <c r="W2025" s="13">
        <v>0</v>
      </c>
      <c r="X2025" s="13">
        <v>0</v>
      </c>
      <c r="Y2025" s="30">
        <v>0</v>
      </c>
      <c r="Z2025" s="14">
        <v>37</v>
      </c>
      <c r="AA2025" s="13">
        <v>0</v>
      </c>
      <c r="AB2025" s="13">
        <v>0</v>
      </c>
      <c r="AC2025" s="42">
        <f t="shared" si="125"/>
        <v>0</v>
      </c>
      <c r="AD2025" s="42">
        <f t="shared" si="126"/>
        <v>-6</v>
      </c>
      <c r="AE2025" s="42">
        <f t="shared" si="127"/>
        <v>-6</v>
      </c>
      <c r="AF2025" s="42">
        <f t="shared" si="128"/>
        <v>-12</v>
      </c>
    </row>
    <row r="2026" spans="1:32" hidden="1" x14ac:dyDescent="0.15">
      <c r="A2026" s="12" t="s">
        <v>5058</v>
      </c>
      <c r="B2026" s="12">
        <v>86</v>
      </c>
      <c r="C2026" s="12" t="s">
        <v>492</v>
      </c>
      <c r="D2026" s="12" t="s">
        <v>6</v>
      </c>
      <c r="E2026" s="12" t="s">
        <v>6</v>
      </c>
      <c r="F2026" s="12" t="s">
        <v>352</v>
      </c>
      <c r="G2026" s="12" t="s">
        <v>5059</v>
      </c>
      <c r="H2026" s="12" t="s">
        <v>366</v>
      </c>
      <c r="I2026" s="12" t="s">
        <v>367</v>
      </c>
      <c r="J2026" s="12" t="s">
        <v>5060</v>
      </c>
      <c r="K2026" s="12" t="s">
        <v>5060</v>
      </c>
      <c r="L2026" s="12" t="s">
        <v>919</v>
      </c>
      <c r="M2026" s="12" t="s">
        <v>376</v>
      </c>
      <c r="N2026" s="13">
        <v>130.98702800000001</v>
      </c>
      <c r="O2026" s="13">
        <v>130.98702800000001</v>
      </c>
      <c r="P2026" s="13">
        <v>130.98702800000001</v>
      </c>
      <c r="Q2026" s="13">
        <v>130.98702800000001</v>
      </c>
      <c r="R2026" s="13">
        <v>129.744935</v>
      </c>
      <c r="S2026" s="13">
        <v>129.21062800000001</v>
      </c>
      <c r="T2026" s="13">
        <v>129.21062800000001</v>
      </c>
      <c r="U2026" s="13">
        <v>196.30929499999999</v>
      </c>
      <c r="V2026" s="13">
        <v>176.11437100000001</v>
      </c>
      <c r="W2026" s="13">
        <v>164.486242</v>
      </c>
      <c r="X2026" s="13">
        <v>177.172909</v>
      </c>
      <c r="Y2026" s="30">
        <v>170.38624200000001</v>
      </c>
      <c r="Z2026" s="14">
        <v>1796.5833620000001</v>
      </c>
      <c r="AA2026" s="13">
        <v>169.86217199999999</v>
      </c>
      <c r="AB2026" s="13">
        <v>166.71724</v>
      </c>
      <c r="AC2026" s="42">
        <f t="shared" si="125"/>
        <v>336.57941199999999</v>
      </c>
      <c r="AD2026" s="42">
        <f t="shared" si="126"/>
        <v>38.875143999999977</v>
      </c>
      <c r="AE2026" s="42">
        <f t="shared" si="127"/>
        <v>35.730211999999995</v>
      </c>
      <c r="AF2026" s="42">
        <f t="shared" si="128"/>
        <v>74.605355999999972</v>
      </c>
    </row>
    <row r="2027" spans="1:32" hidden="1" x14ac:dyDescent="0.15">
      <c r="A2027" s="12" t="s">
        <v>5061</v>
      </c>
      <c r="B2027" s="12">
        <v>86</v>
      </c>
      <c r="C2027" s="12" t="s">
        <v>492</v>
      </c>
      <c r="D2027" s="12" t="s">
        <v>6</v>
      </c>
      <c r="E2027" s="12" t="s">
        <v>6</v>
      </c>
      <c r="F2027" s="12" t="s">
        <v>352</v>
      </c>
      <c r="G2027" s="12" t="s">
        <v>5062</v>
      </c>
      <c r="H2027" s="12" t="s">
        <v>490</v>
      </c>
      <c r="I2027" s="12" t="s">
        <v>375</v>
      </c>
      <c r="J2027" s="12" t="s">
        <v>4097</v>
      </c>
      <c r="K2027" s="12" t="s">
        <v>1051</v>
      </c>
      <c r="L2027" s="12" t="s">
        <v>594</v>
      </c>
      <c r="M2027" s="12" t="s">
        <v>376</v>
      </c>
      <c r="N2027" s="13">
        <v>146.81312</v>
      </c>
      <c r="O2027" s="13">
        <v>146.81312</v>
      </c>
      <c r="P2027" s="13">
        <v>146.81312</v>
      </c>
      <c r="Q2027" s="13">
        <v>146.81312</v>
      </c>
      <c r="R2027" s="13">
        <v>146.81312</v>
      </c>
      <c r="S2027" s="13">
        <v>148.84191999999999</v>
      </c>
      <c r="T2027" s="13">
        <v>154.42112</v>
      </c>
      <c r="U2027" s="13">
        <v>154.42112</v>
      </c>
      <c r="V2027" s="13">
        <v>145.38612000000001</v>
      </c>
      <c r="W2027" s="13">
        <v>145.38612000000001</v>
      </c>
      <c r="X2027" s="13">
        <v>145.38612000000001</v>
      </c>
      <c r="Y2027" s="30">
        <v>145.38612000000001</v>
      </c>
      <c r="Z2027" s="14">
        <v>1773.2942399999999</v>
      </c>
      <c r="AA2027" s="13">
        <v>145.38612000000001</v>
      </c>
      <c r="AB2027" s="13">
        <v>145.38612000000001</v>
      </c>
      <c r="AC2027" s="42">
        <f t="shared" si="125"/>
        <v>290.77224000000001</v>
      </c>
      <c r="AD2027" s="42">
        <f t="shared" si="126"/>
        <v>-1.4269999999999925</v>
      </c>
      <c r="AE2027" s="42">
        <f t="shared" si="127"/>
        <v>-1.4269999999999925</v>
      </c>
      <c r="AF2027" s="42">
        <f t="shared" si="128"/>
        <v>-2.853999999999985</v>
      </c>
    </row>
    <row r="2028" spans="1:32" hidden="1" x14ac:dyDescent="0.15">
      <c r="A2028" s="12" t="s">
        <v>5063</v>
      </c>
      <c r="B2028" s="12">
        <v>86</v>
      </c>
      <c r="C2028" s="12" t="s">
        <v>492</v>
      </c>
      <c r="D2028" s="12" t="s">
        <v>6</v>
      </c>
      <c r="E2028" s="12" t="s">
        <v>6</v>
      </c>
      <c r="F2028" s="12" t="s">
        <v>352</v>
      </c>
      <c r="G2028" s="12" t="s">
        <v>5064</v>
      </c>
      <c r="H2028" s="12" t="s">
        <v>366</v>
      </c>
      <c r="I2028" s="12" t="s">
        <v>367</v>
      </c>
      <c r="J2028" s="12" t="s">
        <v>287</v>
      </c>
      <c r="K2028" s="12" t="s">
        <v>287</v>
      </c>
      <c r="L2028" s="12" t="s">
        <v>409</v>
      </c>
      <c r="M2028" s="12" t="s">
        <v>376</v>
      </c>
      <c r="N2028" s="13">
        <v>42.84</v>
      </c>
      <c r="O2028" s="13">
        <v>42.84</v>
      </c>
      <c r="P2028" s="13">
        <v>42.84</v>
      </c>
      <c r="Q2028" s="13">
        <v>42.84</v>
      </c>
      <c r="R2028" s="13">
        <v>42.84</v>
      </c>
      <c r="S2028" s="13">
        <v>42.84</v>
      </c>
      <c r="T2028" s="13">
        <v>42.84</v>
      </c>
      <c r="U2028" s="13">
        <v>42.84</v>
      </c>
      <c r="V2028" s="13">
        <v>42.84</v>
      </c>
      <c r="W2028" s="13">
        <v>42.84</v>
      </c>
      <c r="X2028" s="13">
        <v>42.84</v>
      </c>
      <c r="Y2028" s="30">
        <v>42.84</v>
      </c>
      <c r="Z2028" s="14">
        <v>514.08000000000004</v>
      </c>
      <c r="AA2028" s="13">
        <v>42.84</v>
      </c>
      <c r="AB2028" s="13">
        <v>42.84</v>
      </c>
      <c r="AC2028" s="42">
        <f t="shared" si="125"/>
        <v>85.68</v>
      </c>
      <c r="AD2028" s="42">
        <f t="shared" si="126"/>
        <v>0</v>
      </c>
      <c r="AE2028" s="42">
        <f t="shared" si="127"/>
        <v>0</v>
      </c>
      <c r="AF2028" s="42">
        <f t="shared" si="128"/>
        <v>0</v>
      </c>
    </row>
    <row r="2029" spans="1:32" hidden="1" x14ac:dyDescent="0.15">
      <c r="A2029" s="12" t="s">
        <v>5065</v>
      </c>
      <c r="B2029" s="12">
        <v>86</v>
      </c>
      <c r="C2029" s="12" t="s">
        <v>492</v>
      </c>
      <c r="D2029" s="12" t="s">
        <v>6</v>
      </c>
      <c r="E2029" s="12" t="s">
        <v>6</v>
      </c>
      <c r="F2029" s="12" t="s">
        <v>352</v>
      </c>
      <c r="G2029" s="12" t="s">
        <v>5066</v>
      </c>
      <c r="H2029" s="12" t="s">
        <v>355</v>
      </c>
      <c r="I2029" s="12" t="s">
        <v>355</v>
      </c>
      <c r="J2029" s="12" t="s">
        <v>599</v>
      </c>
      <c r="K2029" s="12" t="s">
        <v>599</v>
      </c>
      <c r="L2029" s="12" t="s">
        <v>354</v>
      </c>
      <c r="M2029" s="12" t="s">
        <v>376</v>
      </c>
      <c r="N2029" s="13">
        <v>6.3</v>
      </c>
      <c r="O2029" s="13">
        <v>6.3</v>
      </c>
      <c r="P2029" s="13">
        <v>6.3</v>
      </c>
      <c r="Q2029" s="13">
        <v>6.3</v>
      </c>
      <c r="R2029" s="13">
        <v>6.3</v>
      </c>
      <c r="S2029" s="13">
        <v>6.3</v>
      </c>
      <c r="T2029" s="13">
        <v>6.3</v>
      </c>
      <c r="U2029" s="13">
        <v>6.3</v>
      </c>
      <c r="V2029" s="13">
        <v>6.3</v>
      </c>
      <c r="W2029" s="13">
        <v>6.3</v>
      </c>
      <c r="X2029" s="13">
        <v>6.3</v>
      </c>
      <c r="Y2029" s="30">
        <v>6.3</v>
      </c>
      <c r="Z2029" s="14">
        <v>75.599999999999994</v>
      </c>
      <c r="AA2029" s="13">
        <v>6.3</v>
      </c>
      <c r="AB2029" s="13">
        <v>6.3</v>
      </c>
      <c r="AC2029" s="42">
        <f t="shared" si="125"/>
        <v>12.6</v>
      </c>
      <c r="AD2029" s="42">
        <f t="shared" si="126"/>
        <v>0</v>
      </c>
      <c r="AE2029" s="42">
        <f t="shared" si="127"/>
        <v>0</v>
      </c>
      <c r="AF2029" s="42">
        <f t="shared" si="128"/>
        <v>0</v>
      </c>
    </row>
    <row r="2030" spans="1:32" hidden="1" x14ac:dyDescent="0.15">
      <c r="A2030" s="12" t="s">
        <v>5067</v>
      </c>
      <c r="B2030" s="12">
        <v>86</v>
      </c>
      <c r="C2030" s="12" t="s">
        <v>492</v>
      </c>
      <c r="D2030" s="12" t="s">
        <v>6</v>
      </c>
      <c r="E2030" s="12" t="s">
        <v>6</v>
      </c>
      <c r="F2030" s="12" t="s">
        <v>352</v>
      </c>
      <c r="G2030" s="12" t="s">
        <v>5068</v>
      </c>
      <c r="H2030" s="12" t="s">
        <v>355</v>
      </c>
      <c r="I2030" s="12" t="s">
        <v>355</v>
      </c>
      <c r="J2030" s="12" t="s">
        <v>3877</v>
      </c>
      <c r="K2030" s="12" t="s">
        <v>3877</v>
      </c>
      <c r="L2030" s="12" t="s">
        <v>1065</v>
      </c>
      <c r="M2030" s="12" t="s">
        <v>376</v>
      </c>
      <c r="N2030" s="13">
        <v>12.6</v>
      </c>
      <c r="O2030" s="13">
        <v>12.6</v>
      </c>
      <c r="P2030" s="13">
        <v>12.6</v>
      </c>
      <c r="Q2030" s="13">
        <v>12.6</v>
      </c>
      <c r="R2030" s="13">
        <v>12.6</v>
      </c>
      <c r="S2030" s="13">
        <v>12.6</v>
      </c>
      <c r="T2030" s="13">
        <v>12.6</v>
      </c>
      <c r="U2030" s="13">
        <v>12.6</v>
      </c>
      <c r="V2030" s="13">
        <v>12.6</v>
      </c>
      <c r="W2030" s="13">
        <v>12.6</v>
      </c>
      <c r="X2030" s="13">
        <v>12.6</v>
      </c>
      <c r="Y2030" s="30">
        <v>12.6</v>
      </c>
      <c r="Z2030" s="14">
        <v>151.19999999999999</v>
      </c>
      <c r="AA2030" s="13">
        <v>12.6</v>
      </c>
      <c r="AB2030" s="13">
        <v>12.6</v>
      </c>
      <c r="AC2030" s="42">
        <f t="shared" si="125"/>
        <v>25.2</v>
      </c>
      <c r="AD2030" s="42">
        <f t="shared" si="126"/>
        <v>0</v>
      </c>
      <c r="AE2030" s="42">
        <f t="shared" si="127"/>
        <v>0</v>
      </c>
      <c r="AF2030" s="42">
        <f t="shared" si="128"/>
        <v>0</v>
      </c>
    </row>
    <row r="2031" spans="1:32" hidden="1" x14ac:dyDescent="0.15">
      <c r="A2031" s="12" t="s">
        <v>5069</v>
      </c>
      <c r="B2031" s="12">
        <v>86</v>
      </c>
      <c r="C2031" s="12" t="s">
        <v>492</v>
      </c>
      <c r="D2031" s="12" t="s">
        <v>6</v>
      </c>
      <c r="E2031" s="12" t="s">
        <v>6</v>
      </c>
      <c r="F2031" s="12" t="s">
        <v>352</v>
      </c>
      <c r="G2031" s="12" t="s">
        <v>5070</v>
      </c>
      <c r="H2031" s="12" t="s">
        <v>355</v>
      </c>
      <c r="I2031" s="12" t="s">
        <v>355</v>
      </c>
      <c r="J2031" s="12" t="s">
        <v>1066</v>
      </c>
      <c r="K2031" s="12" t="s">
        <v>1067</v>
      </c>
      <c r="L2031" s="12" t="s">
        <v>1065</v>
      </c>
      <c r="M2031" s="12" t="s">
        <v>376</v>
      </c>
      <c r="N2031" s="13">
        <v>100.2734</v>
      </c>
      <c r="O2031" s="13">
        <v>100.2734</v>
      </c>
      <c r="P2031" s="13">
        <v>100.2734</v>
      </c>
      <c r="Q2031" s="13">
        <v>100.2734</v>
      </c>
      <c r="R2031" s="13">
        <v>100.2734</v>
      </c>
      <c r="S2031" s="13">
        <v>100.2734</v>
      </c>
      <c r="T2031" s="13">
        <v>100.2734</v>
      </c>
      <c r="U2031" s="13">
        <v>100.2734</v>
      </c>
      <c r="V2031" s="13">
        <v>101.7734</v>
      </c>
      <c r="W2031" s="13">
        <v>100.2734</v>
      </c>
      <c r="X2031" s="13">
        <v>100.2734</v>
      </c>
      <c r="Y2031" s="30">
        <v>100.2734</v>
      </c>
      <c r="Z2031" s="14">
        <v>1204.7808</v>
      </c>
      <c r="AA2031" s="13">
        <v>100.2734</v>
      </c>
      <c r="AB2031" s="13">
        <v>100.2734</v>
      </c>
      <c r="AC2031" s="42">
        <f t="shared" si="125"/>
        <v>200.54679999999999</v>
      </c>
      <c r="AD2031" s="42">
        <f t="shared" si="126"/>
        <v>0</v>
      </c>
      <c r="AE2031" s="42">
        <f t="shared" si="127"/>
        <v>0</v>
      </c>
      <c r="AF2031" s="42">
        <f t="shared" si="128"/>
        <v>0</v>
      </c>
    </row>
    <row r="2032" spans="1:32" hidden="1" x14ac:dyDescent="0.15">
      <c r="A2032" s="12" t="s">
        <v>5071</v>
      </c>
      <c r="B2032" s="12">
        <v>86</v>
      </c>
      <c r="C2032" s="12" t="s">
        <v>492</v>
      </c>
      <c r="D2032" s="12" t="s">
        <v>6</v>
      </c>
      <c r="E2032" s="12" t="s">
        <v>6</v>
      </c>
      <c r="F2032" s="12" t="s">
        <v>352</v>
      </c>
      <c r="G2032" s="12" t="s">
        <v>5072</v>
      </c>
      <c r="H2032" s="12" t="s">
        <v>366</v>
      </c>
      <c r="I2032" s="12" t="s">
        <v>367</v>
      </c>
      <c r="J2032" s="12" t="s">
        <v>287</v>
      </c>
      <c r="K2032" s="12" t="s">
        <v>287</v>
      </c>
      <c r="L2032" s="12" t="s">
        <v>409</v>
      </c>
      <c r="M2032" s="12" t="s">
        <v>376</v>
      </c>
      <c r="N2032" s="13">
        <v>27.74</v>
      </c>
      <c r="O2032" s="13">
        <v>27.74</v>
      </c>
      <c r="P2032" s="13">
        <v>27.74</v>
      </c>
      <c r="Q2032" s="13">
        <v>27.74</v>
      </c>
      <c r="R2032" s="13">
        <v>27.74</v>
      </c>
      <c r="S2032" s="13">
        <v>27.74</v>
      </c>
      <c r="T2032" s="13">
        <v>27.74</v>
      </c>
      <c r="U2032" s="13">
        <v>27.74</v>
      </c>
      <c r="V2032" s="13">
        <v>27.74</v>
      </c>
      <c r="W2032" s="13">
        <v>27.74</v>
      </c>
      <c r="X2032" s="13">
        <v>27.74</v>
      </c>
      <c r="Y2032" s="30">
        <v>27.74</v>
      </c>
      <c r="Z2032" s="14">
        <v>332.88</v>
      </c>
      <c r="AA2032" s="13">
        <v>27.74</v>
      </c>
      <c r="AB2032" s="13">
        <v>27.74</v>
      </c>
      <c r="AC2032" s="42">
        <f t="shared" si="125"/>
        <v>55.48</v>
      </c>
      <c r="AD2032" s="42">
        <f t="shared" si="126"/>
        <v>0</v>
      </c>
      <c r="AE2032" s="42">
        <f t="shared" si="127"/>
        <v>0</v>
      </c>
      <c r="AF2032" s="42">
        <f t="shared" si="128"/>
        <v>0</v>
      </c>
    </row>
    <row r="2033" spans="1:32" hidden="1" x14ac:dyDescent="0.15">
      <c r="A2033" s="12" t="s">
        <v>5073</v>
      </c>
      <c r="B2033" s="12">
        <v>86</v>
      </c>
      <c r="C2033" s="12" t="s">
        <v>492</v>
      </c>
      <c r="D2033" s="12" t="s">
        <v>6</v>
      </c>
      <c r="E2033" s="12" t="s">
        <v>6</v>
      </c>
      <c r="F2033" s="12" t="s">
        <v>352</v>
      </c>
      <c r="G2033" s="12" t="s">
        <v>5074</v>
      </c>
      <c r="H2033" s="12" t="s">
        <v>404</v>
      </c>
      <c r="I2033" s="12" t="s">
        <v>404</v>
      </c>
      <c r="J2033" s="12" t="s">
        <v>131</v>
      </c>
      <c r="K2033" s="12" t="s">
        <v>1414</v>
      </c>
      <c r="L2033" s="12" t="s">
        <v>403</v>
      </c>
      <c r="M2033" s="12" t="s">
        <v>376</v>
      </c>
      <c r="N2033" s="13">
        <v>45</v>
      </c>
      <c r="O2033" s="13">
        <v>45</v>
      </c>
      <c r="P2033" s="13">
        <v>45</v>
      </c>
      <c r="Q2033" s="13">
        <v>45</v>
      </c>
      <c r="R2033" s="13">
        <v>45</v>
      </c>
      <c r="S2033" s="13">
        <v>45</v>
      </c>
      <c r="T2033" s="13">
        <v>45</v>
      </c>
      <c r="U2033" s="13">
        <v>0</v>
      </c>
      <c r="V2033" s="13">
        <v>0</v>
      </c>
      <c r="W2033" s="13">
        <v>0</v>
      </c>
      <c r="X2033" s="13">
        <v>0</v>
      </c>
      <c r="Y2033" s="30">
        <v>0</v>
      </c>
      <c r="Z2033" s="14">
        <v>315</v>
      </c>
      <c r="AA2033" s="13">
        <v>0</v>
      </c>
      <c r="AB2033" s="13">
        <v>0</v>
      </c>
      <c r="AC2033" s="42">
        <f t="shared" si="125"/>
        <v>0</v>
      </c>
      <c r="AD2033" s="42">
        <f t="shared" si="126"/>
        <v>-45</v>
      </c>
      <c r="AE2033" s="42">
        <f t="shared" si="127"/>
        <v>-45</v>
      </c>
      <c r="AF2033" s="42">
        <f t="shared" si="128"/>
        <v>-90</v>
      </c>
    </row>
    <row r="2034" spans="1:32" hidden="1" x14ac:dyDescent="0.15">
      <c r="A2034" s="12" t="s">
        <v>5075</v>
      </c>
      <c r="B2034" s="12">
        <v>86</v>
      </c>
      <c r="C2034" s="12" t="s">
        <v>492</v>
      </c>
      <c r="D2034" s="12" t="s">
        <v>6</v>
      </c>
      <c r="E2034" s="12" t="s">
        <v>6</v>
      </c>
      <c r="F2034" s="12" t="s">
        <v>352</v>
      </c>
      <c r="G2034" s="12" t="s">
        <v>5076</v>
      </c>
      <c r="H2034" s="12" t="s">
        <v>404</v>
      </c>
      <c r="I2034" s="12" t="s">
        <v>404</v>
      </c>
      <c r="J2034" s="12" t="s">
        <v>4130</v>
      </c>
      <c r="K2034" s="12" t="s">
        <v>143</v>
      </c>
      <c r="L2034" s="12" t="s">
        <v>1146</v>
      </c>
      <c r="M2034" s="12" t="s">
        <v>376</v>
      </c>
      <c r="N2034" s="13">
        <v>1.3489500000000001</v>
      </c>
      <c r="O2034" s="13">
        <v>1.3489500000000001</v>
      </c>
      <c r="P2034" s="13">
        <v>1.3489500000000001</v>
      </c>
      <c r="Q2034" s="13">
        <v>1.3489500000000001</v>
      </c>
      <c r="R2034" s="13">
        <v>1.3489500000000001</v>
      </c>
      <c r="S2034" s="13">
        <v>1.3489500000000001</v>
      </c>
      <c r="T2034" s="13">
        <v>1.3489500000000001</v>
      </c>
      <c r="U2034" s="13">
        <v>1.3489500000000001</v>
      </c>
      <c r="V2034" s="13">
        <v>1.3489500000000001</v>
      </c>
      <c r="W2034" s="13">
        <v>1.3489500000000001</v>
      </c>
      <c r="X2034" s="13">
        <v>1.3489500000000001</v>
      </c>
      <c r="Y2034" s="30">
        <v>1.3489500000000001</v>
      </c>
      <c r="Z2034" s="14">
        <v>16.1874</v>
      </c>
      <c r="AA2034" s="13">
        <v>1.3489500000000001</v>
      </c>
      <c r="AB2034" s="13">
        <v>1.3489500000000001</v>
      </c>
      <c r="AC2034" s="42">
        <f t="shared" si="125"/>
        <v>2.6979000000000002</v>
      </c>
      <c r="AD2034" s="42">
        <f t="shared" si="126"/>
        <v>0</v>
      </c>
      <c r="AE2034" s="42">
        <f t="shared" si="127"/>
        <v>0</v>
      </c>
      <c r="AF2034" s="42">
        <f t="shared" si="128"/>
        <v>0</v>
      </c>
    </row>
    <row r="2035" spans="1:32" hidden="1" x14ac:dyDescent="0.15">
      <c r="A2035" s="12" t="s">
        <v>5077</v>
      </c>
      <c r="B2035" s="12">
        <v>86</v>
      </c>
      <c r="C2035" s="12" t="s">
        <v>492</v>
      </c>
      <c r="D2035" s="12" t="s">
        <v>6</v>
      </c>
      <c r="E2035" s="12" t="s">
        <v>6</v>
      </c>
      <c r="F2035" s="12" t="s">
        <v>352</v>
      </c>
      <c r="G2035" s="12" t="s">
        <v>5078</v>
      </c>
      <c r="H2035" s="12" t="s">
        <v>404</v>
      </c>
      <c r="I2035" s="12" t="s">
        <v>404</v>
      </c>
      <c r="J2035" s="12" t="s">
        <v>3146</v>
      </c>
      <c r="K2035" s="12" t="s">
        <v>1133</v>
      </c>
      <c r="L2035" s="12" t="s">
        <v>478</v>
      </c>
      <c r="M2035" s="12" t="s">
        <v>376</v>
      </c>
      <c r="N2035" s="13">
        <v>4.2338019999999998</v>
      </c>
      <c r="O2035" s="13">
        <v>4.24641</v>
      </c>
      <c r="P2035" s="13">
        <v>4.24641</v>
      </c>
      <c r="Q2035" s="13">
        <v>3.5373100000000002</v>
      </c>
      <c r="R2035" s="13">
        <v>2.777136</v>
      </c>
      <c r="S2035" s="13">
        <v>2.8242159999999998</v>
      </c>
      <c r="T2035" s="13">
        <v>2.8282099999999999</v>
      </c>
      <c r="U2035" s="13">
        <v>2.8282099999999999</v>
      </c>
      <c r="V2035" s="13">
        <v>2.8282099999999999</v>
      </c>
      <c r="W2035" s="13">
        <v>2.8282099999999999</v>
      </c>
      <c r="X2035" s="13">
        <v>2.8282099999999999</v>
      </c>
      <c r="Y2035" s="30">
        <v>2.8282099999999999</v>
      </c>
      <c r="Z2035" s="14">
        <v>38.834544000000001</v>
      </c>
      <c r="AA2035" s="13">
        <v>2.7229000000000001</v>
      </c>
      <c r="AB2035" s="13">
        <v>2.8282099999999999</v>
      </c>
      <c r="AC2035" s="42">
        <f t="shared" si="125"/>
        <v>5.5511099999999995</v>
      </c>
      <c r="AD2035" s="42">
        <f t="shared" si="126"/>
        <v>-1.5109019999999997</v>
      </c>
      <c r="AE2035" s="42">
        <f t="shared" si="127"/>
        <v>-1.4182000000000001</v>
      </c>
      <c r="AF2035" s="42">
        <f t="shared" si="128"/>
        <v>-2.9291019999999999</v>
      </c>
    </row>
    <row r="2036" spans="1:32" hidden="1" x14ac:dyDescent="0.15">
      <c r="A2036" s="12" t="s">
        <v>5079</v>
      </c>
      <c r="B2036" s="12">
        <v>86</v>
      </c>
      <c r="C2036" s="12" t="s">
        <v>492</v>
      </c>
      <c r="D2036" s="12" t="s">
        <v>6</v>
      </c>
      <c r="E2036" s="12" t="s">
        <v>6</v>
      </c>
      <c r="F2036" s="12" t="s">
        <v>352</v>
      </c>
      <c r="G2036" s="12" t="s">
        <v>5080</v>
      </c>
      <c r="H2036" s="12" t="s">
        <v>404</v>
      </c>
      <c r="I2036" s="12" t="s">
        <v>404</v>
      </c>
      <c r="J2036" s="12" t="s">
        <v>3146</v>
      </c>
      <c r="K2036" s="12" t="s">
        <v>1133</v>
      </c>
      <c r="L2036" s="12" t="s">
        <v>478</v>
      </c>
      <c r="M2036" s="12" t="s">
        <v>376</v>
      </c>
      <c r="N2036" s="13">
        <v>3.3159999999999998</v>
      </c>
      <c r="O2036" s="13">
        <v>3.3159999999999998</v>
      </c>
      <c r="P2036" s="13">
        <v>3.3159999999999998</v>
      </c>
      <c r="Q2036" s="13">
        <v>2.9614500000000001</v>
      </c>
      <c r="R2036" s="13">
        <v>2.5832630000000001</v>
      </c>
      <c r="S2036" s="13">
        <v>2.6069</v>
      </c>
      <c r="T2036" s="13">
        <v>2.6069</v>
      </c>
      <c r="U2036" s="13">
        <v>2.6069</v>
      </c>
      <c r="V2036" s="13">
        <v>2.6069</v>
      </c>
      <c r="W2036" s="13">
        <v>1.1109</v>
      </c>
      <c r="X2036" s="13">
        <v>1.1109</v>
      </c>
      <c r="Y2036" s="30">
        <v>1.1109</v>
      </c>
      <c r="Z2036" s="14">
        <v>29.253012999999999</v>
      </c>
      <c r="AA2036" s="13">
        <v>1.1109</v>
      </c>
      <c r="AB2036" s="13">
        <v>1.1109</v>
      </c>
      <c r="AC2036" s="42">
        <f t="shared" si="125"/>
        <v>2.2218</v>
      </c>
      <c r="AD2036" s="42">
        <f t="shared" si="126"/>
        <v>-2.2050999999999998</v>
      </c>
      <c r="AE2036" s="42">
        <f t="shared" si="127"/>
        <v>-2.2050999999999998</v>
      </c>
      <c r="AF2036" s="42">
        <f t="shared" si="128"/>
        <v>-4.4101999999999997</v>
      </c>
    </row>
    <row r="2037" spans="1:32" hidden="1" x14ac:dyDescent="0.15">
      <c r="A2037" s="12" t="s">
        <v>5081</v>
      </c>
      <c r="B2037" s="12">
        <v>86</v>
      </c>
      <c r="C2037" s="12" t="s">
        <v>492</v>
      </c>
      <c r="D2037" s="12" t="s">
        <v>6</v>
      </c>
      <c r="E2037" s="12" t="s">
        <v>6</v>
      </c>
      <c r="F2037" s="12" t="s">
        <v>352</v>
      </c>
      <c r="G2037" s="12" t="s">
        <v>5082</v>
      </c>
      <c r="H2037" s="12" t="s">
        <v>404</v>
      </c>
      <c r="I2037" s="12" t="s">
        <v>404</v>
      </c>
      <c r="J2037" s="12" t="s">
        <v>3146</v>
      </c>
      <c r="K2037" s="12" t="s">
        <v>1133</v>
      </c>
      <c r="L2037" s="12" t="s">
        <v>478</v>
      </c>
      <c r="M2037" s="12" t="s">
        <v>376</v>
      </c>
      <c r="N2037" s="13">
        <v>2.5710999999999999</v>
      </c>
      <c r="O2037" s="13">
        <v>2.5710999999999999</v>
      </c>
      <c r="P2037" s="13">
        <v>2.5710999999999999</v>
      </c>
      <c r="Q2037" s="13">
        <v>1.28555</v>
      </c>
      <c r="R2037" s="13">
        <v>-8.5703000000000001E-2</v>
      </c>
      <c r="S2037" s="13">
        <v>0</v>
      </c>
      <c r="T2037" s="13">
        <v>0</v>
      </c>
      <c r="U2037" s="13">
        <v>0</v>
      </c>
      <c r="V2037" s="13">
        <v>0</v>
      </c>
      <c r="W2037" s="13">
        <v>0</v>
      </c>
      <c r="X2037" s="13">
        <v>0</v>
      </c>
      <c r="Y2037" s="30">
        <v>0</v>
      </c>
      <c r="Z2037" s="14">
        <v>8.9131470000000004</v>
      </c>
      <c r="AA2037" s="13">
        <v>0</v>
      </c>
      <c r="AB2037" s="13">
        <v>0</v>
      </c>
      <c r="AC2037" s="42">
        <f t="shared" si="125"/>
        <v>0</v>
      </c>
      <c r="AD2037" s="42">
        <f t="shared" si="126"/>
        <v>-2.5710999999999999</v>
      </c>
      <c r="AE2037" s="42">
        <f t="shared" si="127"/>
        <v>-2.5710999999999999</v>
      </c>
      <c r="AF2037" s="42">
        <f t="shared" si="128"/>
        <v>-5.1421999999999999</v>
      </c>
    </row>
    <row r="2038" spans="1:32" hidden="1" x14ac:dyDescent="0.15">
      <c r="A2038" s="12" t="s">
        <v>5083</v>
      </c>
      <c r="B2038" s="12">
        <v>86</v>
      </c>
      <c r="C2038" s="12" t="s">
        <v>492</v>
      </c>
      <c r="D2038" s="12" t="s">
        <v>6</v>
      </c>
      <c r="E2038" s="12" t="s">
        <v>6</v>
      </c>
      <c r="F2038" s="12" t="s">
        <v>352</v>
      </c>
      <c r="G2038" s="12" t="s">
        <v>5084</v>
      </c>
      <c r="H2038" s="12" t="s">
        <v>404</v>
      </c>
      <c r="I2038" s="12" t="s">
        <v>404</v>
      </c>
      <c r="J2038" s="12" t="s">
        <v>3146</v>
      </c>
      <c r="K2038" s="12" t="s">
        <v>1133</v>
      </c>
      <c r="L2038" s="12" t="s">
        <v>478</v>
      </c>
      <c r="M2038" s="12" t="s">
        <v>376</v>
      </c>
      <c r="N2038" s="13">
        <v>1.1109</v>
      </c>
      <c r="O2038" s="13">
        <v>1.1109</v>
      </c>
      <c r="P2038" s="13">
        <v>1.1109</v>
      </c>
      <c r="Q2038" s="13">
        <v>1.1109</v>
      </c>
      <c r="R2038" s="13">
        <v>1.1109</v>
      </c>
      <c r="S2038" s="13">
        <v>1.1109</v>
      </c>
      <c r="T2038" s="13">
        <v>7.4060000000000001E-2</v>
      </c>
      <c r="U2038" s="13">
        <v>-2.3890000000000001E-3</v>
      </c>
      <c r="V2038" s="13">
        <v>0</v>
      </c>
      <c r="W2038" s="13">
        <v>0</v>
      </c>
      <c r="X2038" s="13">
        <v>0</v>
      </c>
      <c r="Y2038" s="30">
        <v>0</v>
      </c>
      <c r="Z2038" s="14">
        <v>6.7370710000000003</v>
      </c>
      <c r="AA2038" s="13">
        <v>0</v>
      </c>
      <c r="AB2038" s="13">
        <v>0</v>
      </c>
      <c r="AC2038" s="42">
        <f t="shared" si="125"/>
        <v>0</v>
      </c>
      <c r="AD2038" s="42">
        <f t="shared" si="126"/>
        <v>-1.1109</v>
      </c>
      <c r="AE2038" s="42">
        <f t="shared" si="127"/>
        <v>-1.1109</v>
      </c>
      <c r="AF2038" s="42">
        <f t="shared" si="128"/>
        <v>-2.2218</v>
      </c>
    </row>
    <row r="2039" spans="1:32" hidden="1" x14ac:dyDescent="0.15">
      <c r="A2039" s="12" t="s">
        <v>5085</v>
      </c>
      <c r="B2039" s="12">
        <v>86</v>
      </c>
      <c r="C2039" s="12" t="s">
        <v>492</v>
      </c>
      <c r="D2039" s="12" t="s">
        <v>6</v>
      </c>
      <c r="E2039" s="12" t="s">
        <v>6</v>
      </c>
      <c r="F2039" s="12" t="s">
        <v>352</v>
      </c>
      <c r="G2039" s="12" t="s">
        <v>5086</v>
      </c>
      <c r="H2039" s="12" t="s">
        <v>404</v>
      </c>
      <c r="I2039" s="12" t="s">
        <v>404</v>
      </c>
      <c r="J2039" s="12" t="s">
        <v>4204</v>
      </c>
      <c r="K2039" s="12" t="s">
        <v>121</v>
      </c>
      <c r="L2039" s="12" t="s">
        <v>478</v>
      </c>
      <c r="M2039" s="12" t="s">
        <v>376</v>
      </c>
      <c r="N2039" s="13">
        <v>0.86104999999999998</v>
      </c>
      <c r="O2039" s="13">
        <v>0.86104999999999998</v>
      </c>
      <c r="P2039" s="13">
        <v>0.86104999999999998</v>
      </c>
      <c r="Q2039" s="13">
        <v>0.86104999999999998</v>
      </c>
      <c r="R2039" s="13">
        <v>0.86104999999999998</v>
      </c>
      <c r="S2039" s="13">
        <v>0.86104999999999998</v>
      </c>
      <c r="T2039" s="13">
        <v>0.86104999999999998</v>
      </c>
      <c r="U2039" s="13">
        <v>0.86104999999999998</v>
      </c>
      <c r="V2039" s="13">
        <v>0.86104999999999998</v>
      </c>
      <c r="W2039" s="13">
        <v>0.86104999999999998</v>
      </c>
      <c r="X2039" s="13">
        <v>0.86104999999999998</v>
      </c>
      <c r="Y2039" s="30">
        <v>0.86104999999999998</v>
      </c>
      <c r="Z2039" s="14">
        <v>10.332599999999999</v>
      </c>
      <c r="AA2039" s="13">
        <v>0.86104999999999998</v>
      </c>
      <c r="AB2039" s="13">
        <v>0.86104999999999998</v>
      </c>
      <c r="AC2039" s="42">
        <f t="shared" si="125"/>
        <v>1.7221</v>
      </c>
      <c r="AD2039" s="42">
        <f t="shared" si="126"/>
        <v>0</v>
      </c>
      <c r="AE2039" s="42">
        <f t="shared" si="127"/>
        <v>0</v>
      </c>
      <c r="AF2039" s="42">
        <f t="shared" si="128"/>
        <v>0</v>
      </c>
    </row>
    <row r="2040" spans="1:32" hidden="1" x14ac:dyDescent="0.15">
      <c r="A2040" s="12" t="s">
        <v>5087</v>
      </c>
      <c r="B2040" s="12">
        <v>86</v>
      </c>
      <c r="C2040" s="12" t="s">
        <v>492</v>
      </c>
      <c r="D2040" s="12" t="s">
        <v>6</v>
      </c>
      <c r="E2040" s="12" t="s">
        <v>6</v>
      </c>
      <c r="F2040" s="12" t="s">
        <v>352</v>
      </c>
      <c r="G2040" s="12" t="s">
        <v>5088</v>
      </c>
      <c r="H2040" s="12" t="s">
        <v>404</v>
      </c>
      <c r="I2040" s="12" t="s">
        <v>404</v>
      </c>
      <c r="J2040" s="12" t="s">
        <v>4204</v>
      </c>
      <c r="K2040" s="12" t="s">
        <v>121</v>
      </c>
      <c r="L2040" s="12" t="s">
        <v>478</v>
      </c>
      <c r="M2040" s="12" t="s">
        <v>376</v>
      </c>
      <c r="N2040" s="13">
        <v>0.70909999999999995</v>
      </c>
      <c r="O2040" s="13">
        <v>0.70909999999999995</v>
      </c>
      <c r="P2040" s="13">
        <v>0.70909999999999995</v>
      </c>
      <c r="Q2040" s="13">
        <v>0.70909999999999995</v>
      </c>
      <c r="R2040" s="13">
        <v>0.70909999999999995</v>
      </c>
      <c r="S2040" s="13">
        <v>0.70909999999999995</v>
      </c>
      <c r="T2040" s="13">
        <v>0.70909999999999995</v>
      </c>
      <c r="U2040" s="13">
        <v>0.70909999999999995</v>
      </c>
      <c r="V2040" s="13">
        <v>0.70909999999999995</v>
      </c>
      <c r="W2040" s="13">
        <v>0.70909999999999995</v>
      </c>
      <c r="X2040" s="13">
        <v>0.70909999999999995</v>
      </c>
      <c r="Y2040" s="30">
        <v>0.70909999999999995</v>
      </c>
      <c r="Z2040" s="14">
        <v>8.5091999999999999</v>
      </c>
      <c r="AA2040" s="13">
        <v>0.70909999999999995</v>
      </c>
      <c r="AB2040" s="13">
        <v>0.70909999999999995</v>
      </c>
      <c r="AC2040" s="42">
        <f t="shared" ref="AC2040:AC2086" si="129">SUM(AA2040:AB2040)</f>
        <v>1.4181999999999999</v>
      </c>
      <c r="AD2040" s="42">
        <f t="shared" si="126"/>
        <v>0</v>
      </c>
      <c r="AE2040" s="42">
        <f t="shared" si="127"/>
        <v>0</v>
      </c>
      <c r="AF2040" s="42">
        <f t="shared" si="128"/>
        <v>0</v>
      </c>
    </row>
    <row r="2041" spans="1:32" hidden="1" x14ac:dyDescent="0.15">
      <c r="A2041" s="12" t="s">
        <v>5089</v>
      </c>
      <c r="B2041" s="12">
        <v>86</v>
      </c>
      <c r="C2041" s="12" t="s">
        <v>492</v>
      </c>
      <c r="D2041" s="12" t="s">
        <v>6</v>
      </c>
      <c r="E2041" s="12" t="s">
        <v>6</v>
      </c>
      <c r="F2041" s="12" t="s">
        <v>352</v>
      </c>
      <c r="G2041" s="12" t="s">
        <v>5086</v>
      </c>
      <c r="H2041" s="12" t="s">
        <v>404</v>
      </c>
      <c r="I2041" s="12" t="s">
        <v>404</v>
      </c>
      <c r="J2041" s="12" t="s">
        <v>4216</v>
      </c>
      <c r="K2041" s="12" t="s">
        <v>121</v>
      </c>
      <c r="L2041" s="12" t="s">
        <v>478</v>
      </c>
      <c r="M2041" s="12" t="s">
        <v>376</v>
      </c>
      <c r="N2041" s="13">
        <v>0.49349999999999999</v>
      </c>
      <c r="O2041" s="13">
        <v>0.49349999999999999</v>
      </c>
      <c r="P2041" s="13">
        <v>0.49349999999999999</v>
      </c>
      <c r="Q2041" s="13">
        <v>0.49349999999999999</v>
      </c>
      <c r="R2041" s="13">
        <v>0.49349999999999999</v>
      </c>
      <c r="S2041" s="13">
        <v>0.49349999999999999</v>
      </c>
      <c r="T2041" s="13">
        <v>0.49349999999999999</v>
      </c>
      <c r="U2041" s="13">
        <v>0.49349999999999999</v>
      </c>
      <c r="V2041" s="13">
        <v>-0.49349999999999999</v>
      </c>
      <c r="W2041" s="13">
        <v>0</v>
      </c>
      <c r="X2041" s="13">
        <v>0</v>
      </c>
      <c r="Y2041" s="30">
        <v>0</v>
      </c>
      <c r="Z2041" s="14">
        <v>3.4544999999999999</v>
      </c>
      <c r="AA2041" s="13">
        <v>0</v>
      </c>
      <c r="AB2041" s="13">
        <v>0</v>
      </c>
      <c r="AC2041" s="42">
        <f t="shared" si="129"/>
        <v>0</v>
      </c>
      <c r="AD2041" s="42">
        <f t="shared" ref="AD2041:AD2087" si="130">AA2041-N2041</f>
        <v>-0.49349999999999999</v>
      </c>
      <c r="AE2041" s="42">
        <f t="shared" ref="AE2041:AE2087" si="131">AB2041-O2041</f>
        <v>-0.49349999999999999</v>
      </c>
      <c r="AF2041" s="42">
        <f t="shared" ref="AF2041:AF2087" si="132">AD2041+AE2041</f>
        <v>-0.98699999999999999</v>
      </c>
    </row>
    <row r="2042" spans="1:32" hidden="1" x14ac:dyDescent="0.15">
      <c r="A2042" s="12" t="s">
        <v>5090</v>
      </c>
      <c r="B2042" s="12">
        <v>86</v>
      </c>
      <c r="C2042" s="12" t="s">
        <v>492</v>
      </c>
      <c r="D2042" s="12" t="s">
        <v>6</v>
      </c>
      <c r="E2042" s="12" t="s">
        <v>6</v>
      </c>
      <c r="F2042" s="12" t="s">
        <v>352</v>
      </c>
      <c r="G2042" s="12" t="s">
        <v>5091</v>
      </c>
      <c r="H2042" s="12" t="s">
        <v>404</v>
      </c>
      <c r="I2042" s="12" t="s">
        <v>404</v>
      </c>
      <c r="J2042" s="12" t="s">
        <v>121</v>
      </c>
      <c r="K2042" s="12" t="s">
        <v>121</v>
      </c>
      <c r="L2042" s="12" t="s">
        <v>478</v>
      </c>
      <c r="M2042" s="12" t="s">
        <v>376</v>
      </c>
      <c r="N2042" s="13">
        <v>100</v>
      </c>
      <c r="O2042" s="13">
        <v>100</v>
      </c>
      <c r="P2042" s="13">
        <v>100</v>
      </c>
      <c r="Q2042" s="13">
        <v>100</v>
      </c>
      <c r="R2042" s="13">
        <v>100</v>
      </c>
      <c r="S2042" s="13">
        <v>100</v>
      </c>
      <c r="T2042" s="13">
        <v>100</v>
      </c>
      <c r="U2042" s="13">
        <v>100</v>
      </c>
      <c r="V2042" s="13">
        <v>100</v>
      </c>
      <c r="W2042" s="13">
        <v>100</v>
      </c>
      <c r="X2042" s="13">
        <v>100</v>
      </c>
      <c r="Y2042" s="30">
        <v>100</v>
      </c>
      <c r="Z2042" s="14">
        <v>1200</v>
      </c>
      <c r="AA2042" s="13">
        <v>100</v>
      </c>
      <c r="AB2042" s="13">
        <v>100</v>
      </c>
      <c r="AC2042" s="42">
        <f t="shared" si="129"/>
        <v>200</v>
      </c>
      <c r="AD2042" s="42">
        <f t="shared" si="130"/>
        <v>0</v>
      </c>
      <c r="AE2042" s="42">
        <f t="shared" si="131"/>
        <v>0</v>
      </c>
      <c r="AF2042" s="42">
        <f t="shared" si="132"/>
        <v>0</v>
      </c>
    </row>
    <row r="2043" spans="1:32" hidden="1" x14ac:dyDescent="0.15">
      <c r="A2043" s="12" t="s">
        <v>5092</v>
      </c>
      <c r="B2043" s="12">
        <v>86</v>
      </c>
      <c r="C2043" s="12" t="s">
        <v>492</v>
      </c>
      <c r="D2043" s="12" t="s">
        <v>6</v>
      </c>
      <c r="E2043" s="12" t="s">
        <v>6</v>
      </c>
      <c r="F2043" s="12" t="s">
        <v>352</v>
      </c>
      <c r="G2043" s="12" t="s">
        <v>5093</v>
      </c>
      <c r="H2043" s="12" t="s">
        <v>404</v>
      </c>
      <c r="I2043" s="12" t="s">
        <v>404</v>
      </c>
      <c r="J2043" s="12" t="s">
        <v>3358</v>
      </c>
      <c r="K2043" s="12" t="s">
        <v>137</v>
      </c>
      <c r="L2043" s="12" t="s">
        <v>789</v>
      </c>
      <c r="M2043" s="12" t="s">
        <v>376</v>
      </c>
      <c r="N2043" s="13">
        <v>126</v>
      </c>
      <c r="O2043" s="13">
        <v>126</v>
      </c>
      <c r="P2043" s="13">
        <v>126</v>
      </c>
      <c r="Q2043" s="13">
        <v>126</v>
      </c>
      <c r="R2043" s="13">
        <v>126</v>
      </c>
      <c r="S2043" s="13">
        <v>126</v>
      </c>
      <c r="T2043" s="13">
        <v>126</v>
      </c>
      <c r="U2043" s="13">
        <v>126</v>
      </c>
      <c r="V2043" s="13">
        <v>126</v>
      </c>
      <c r="W2043" s="13">
        <v>126</v>
      </c>
      <c r="X2043" s="13">
        <v>126</v>
      </c>
      <c r="Y2043" s="30">
        <v>126</v>
      </c>
      <c r="Z2043" s="14">
        <v>1512</v>
      </c>
      <c r="AA2043" s="13">
        <v>126</v>
      </c>
      <c r="AB2043" s="13">
        <v>126</v>
      </c>
      <c r="AC2043" s="42">
        <f t="shared" si="129"/>
        <v>252</v>
      </c>
      <c r="AD2043" s="42">
        <f t="shared" si="130"/>
        <v>0</v>
      </c>
      <c r="AE2043" s="42">
        <f t="shared" si="131"/>
        <v>0</v>
      </c>
      <c r="AF2043" s="42">
        <f t="shared" si="132"/>
        <v>0</v>
      </c>
    </row>
    <row r="2044" spans="1:32" hidden="1" x14ac:dyDescent="0.15">
      <c r="A2044" s="12" t="s">
        <v>5094</v>
      </c>
      <c r="B2044" s="12">
        <v>86</v>
      </c>
      <c r="C2044" s="12" t="s">
        <v>492</v>
      </c>
      <c r="D2044" s="12" t="s">
        <v>6</v>
      </c>
      <c r="E2044" s="12" t="s">
        <v>6</v>
      </c>
      <c r="F2044" s="12" t="s">
        <v>352</v>
      </c>
      <c r="G2044" s="12" t="s">
        <v>5095</v>
      </c>
      <c r="H2044" s="12" t="s">
        <v>404</v>
      </c>
      <c r="I2044" s="12" t="s">
        <v>404</v>
      </c>
      <c r="J2044" s="12" t="s">
        <v>5096</v>
      </c>
      <c r="K2044" s="12" t="s">
        <v>795</v>
      </c>
      <c r="L2044" s="12" t="s">
        <v>403</v>
      </c>
      <c r="M2044" s="12" t="s">
        <v>376</v>
      </c>
      <c r="N2044" s="13">
        <v>1.19</v>
      </c>
      <c r="O2044" s="13">
        <v>1.19</v>
      </c>
      <c r="P2044" s="13">
        <v>1.19</v>
      </c>
      <c r="Q2044" s="13">
        <v>1.19</v>
      </c>
      <c r="R2044" s="13">
        <v>1.19</v>
      </c>
      <c r="S2044" s="13">
        <v>1.19</v>
      </c>
      <c r="T2044" s="13">
        <v>1.19</v>
      </c>
      <c r="U2044" s="13">
        <v>1.19</v>
      </c>
      <c r="V2044" s="13">
        <v>1.19</v>
      </c>
      <c r="W2044" s="13">
        <v>1.19</v>
      </c>
      <c r="X2044" s="13">
        <v>1.19</v>
      </c>
      <c r="Y2044" s="30">
        <v>1.19</v>
      </c>
      <c r="Z2044" s="14">
        <v>14.28</v>
      </c>
      <c r="AA2044" s="13">
        <v>1.19</v>
      </c>
      <c r="AB2044" s="13">
        <v>1.19</v>
      </c>
      <c r="AC2044" s="42">
        <f t="shared" si="129"/>
        <v>2.38</v>
      </c>
      <c r="AD2044" s="42">
        <f t="shared" si="130"/>
        <v>0</v>
      </c>
      <c r="AE2044" s="42">
        <f t="shared" si="131"/>
        <v>0</v>
      </c>
      <c r="AF2044" s="42">
        <f t="shared" si="132"/>
        <v>0</v>
      </c>
    </row>
    <row r="2045" spans="1:32" hidden="1" x14ac:dyDescent="0.15">
      <c r="A2045" s="12" t="s">
        <v>5097</v>
      </c>
      <c r="B2045" s="12">
        <v>86</v>
      </c>
      <c r="C2045" s="12" t="s">
        <v>492</v>
      </c>
      <c r="D2045" s="12" t="s">
        <v>6</v>
      </c>
      <c r="E2045" s="12" t="s">
        <v>6</v>
      </c>
      <c r="F2045" s="12" t="s">
        <v>352</v>
      </c>
      <c r="G2045" s="12" t="s">
        <v>5098</v>
      </c>
      <c r="H2045" s="12" t="s">
        <v>404</v>
      </c>
      <c r="I2045" s="12" t="s">
        <v>404</v>
      </c>
      <c r="J2045" s="12" t="s">
        <v>5099</v>
      </c>
      <c r="K2045" s="12" t="s">
        <v>4966</v>
      </c>
      <c r="L2045" s="12" t="s">
        <v>789</v>
      </c>
      <c r="M2045" s="12" t="s">
        <v>376</v>
      </c>
      <c r="N2045" s="13">
        <v>270.28522500000003</v>
      </c>
      <c r="O2045" s="13">
        <v>270.28522500000003</v>
      </c>
      <c r="P2045" s="13">
        <v>271.78522500000003</v>
      </c>
      <c r="Q2045" s="13">
        <v>271.69777099999999</v>
      </c>
      <c r="R2045" s="13">
        <v>270.20414799999998</v>
      </c>
      <c r="S2045" s="13">
        <v>268.96625499999999</v>
      </c>
      <c r="T2045" s="13">
        <v>268.51969400000002</v>
      </c>
      <c r="U2045" s="13">
        <v>268.01969400000002</v>
      </c>
      <c r="V2045" s="13">
        <v>268.26969400000002</v>
      </c>
      <c r="W2045" s="13">
        <v>268.26969400000002</v>
      </c>
      <c r="X2045" s="13">
        <v>270.67219599999999</v>
      </c>
      <c r="Y2045" s="30">
        <v>266.77119399999998</v>
      </c>
      <c r="Z2045" s="14">
        <v>3233.7460150000002</v>
      </c>
      <c r="AA2045" s="13">
        <v>264.13734499999998</v>
      </c>
      <c r="AB2045" s="13">
        <v>265.05346600000001</v>
      </c>
      <c r="AC2045" s="42">
        <f t="shared" si="129"/>
        <v>529.19081099999994</v>
      </c>
      <c r="AD2045" s="42">
        <f t="shared" si="130"/>
        <v>-6.1478800000000433</v>
      </c>
      <c r="AE2045" s="42">
        <f t="shared" si="131"/>
        <v>-5.2317590000000109</v>
      </c>
      <c r="AF2045" s="42">
        <f t="shared" si="132"/>
        <v>-11.379639000000054</v>
      </c>
    </row>
    <row r="2046" spans="1:32" hidden="1" x14ac:dyDescent="0.15">
      <c r="A2046" s="12" t="s">
        <v>5100</v>
      </c>
      <c r="B2046" s="12">
        <v>86</v>
      </c>
      <c r="C2046" s="12" t="s">
        <v>492</v>
      </c>
      <c r="D2046" s="12" t="s">
        <v>6</v>
      </c>
      <c r="E2046" s="12" t="s">
        <v>6</v>
      </c>
      <c r="F2046" s="12" t="s">
        <v>352</v>
      </c>
      <c r="G2046" s="12" t="s">
        <v>5101</v>
      </c>
      <c r="H2046" s="12" t="s">
        <v>404</v>
      </c>
      <c r="I2046" s="12" t="s">
        <v>404</v>
      </c>
      <c r="J2046" s="12" t="s">
        <v>3503</v>
      </c>
      <c r="K2046" s="12" t="s">
        <v>3504</v>
      </c>
      <c r="L2046" s="12" t="s">
        <v>871</v>
      </c>
      <c r="M2046" s="12" t="s">
        <v>376</v>
      </c>
      <c r="N2046" s="13">
        <v>2.0799500000000002</v>
      </c>
      <c r="O2046" s="13">
        <v>2.0799500000000002</v>
      </c>
      <c r="P2046" s="13">
        <v>2.0799500000000002</v>
      </c>
      <c r="Q2046" s="13">
        <v>2.0799500000000002</v>
      </c>
      <c r="R2046" s="13">
        <v>2.0799500000000002</v>
      </c>
      <c r="S2046" s="13">
        <v>2.0799500000000002</v>
      </c>
      <c r="T2046" s="13">
        <v>2.0799500000000002</v>
      </c>
      <c r="U2046" s="13">
        <v>2.0799500000000002</v>
      </c>
      <c r="V2046" s="13">
        <v>2.0799500000000002</v>
      </c>
      <c r="W2046" s="13">
        <v>2.0799500000000002</v>
      </c>
      <c r="X2046" s="13">
        <v>2.0799500000000002</v>
      </c>
      <c r="Y2046" s="30">
        <v>2.0799500000000002</v>
      </c>
      <c r="Z2046" s="14">
        <v>24.959399999999999</v>
      </c>
      <c r="AA2046" s="13">
        <v>2.0799500000000002</v>
      </c>
      <c r="AB2046" s="13">
        <v>-4.1599000000000004</v>
      </c>
      <c r="AC2046" s="42">
        <f t="shared" si="129"/>
        <v>-2.0799500000000002</v>
      </c>
      <c r="AD2046" s="42">
        <f t="shared" si="130"/>
        <v>0</v>
      </c>
      <c r="AE2046" s="42">
        <f t="shared" si="131"/>
        <v>-6.2398500000000006</v>
      </c>
      <c r="AF2046" s="42">
        <f t="shared" si="132"/>
        <v>-6.2398500000000006</v>
      </c>
    </row>
    <row r="2047" spans="1:32" hidden="1" x14ac:dyDescent="0.15">
      <c r="A2047" s="12" t="s">
        <v>5102</v>
      </c>
      <c r="B2047" s="12">
        <v>86</v>
      </c>
      <c r="C2047" s="12" t="s">
        <v>492</v>
      </c>
      <c r="D2047" s="12" t="s">
        <v>6</v>
      </c>
      <c r="E2047" s="12" t="s">
        <v>6</v>
      </c>
      <c r="F2047" s="12" t="s">
        <v>352</v>
      </c>
      <c r="G2047" s="12" t="s">
        <v>5103</v>
      </c>
      <c r="H2047" s="12" t="s">
        <v>404</v>
      </c>
      <c r="I2047" s="12" t="s">
        <v>404</v>
      </c>
      <c r="J2047" s="12" t="s">
        <v>3528</v>
      </c>
      <c r="K2047" s="12" t="s">
        <v>127</v>
      </c>
      <c r="L2047" s="12" t="s">
        <v>789</v>
      </c>
      <c r="M2047" s="12" t="s">
        <v>376</v>
      </c>
      <c r="N2047" s="13">
        <v>722.38268700000003</v>
      </c>
      <c r="O2047" s="13">
        <v>756.534175</v>
      </c>
      <c r="P2047" s="13">
        <v>726.838887</v>
      </c>
      <c r="Q2047" s="13">
        <v>726.838887</v>
      </c>
      <c r="R2047" s="13">
        <v>726.838887</v>
      </c>
      <c r="S2047" s="13">
        <v>817.71715500000005</v>
      </c>
      <c r="T2047" s="13">
        <v>765.79359599999998</v>
      </c>
      <c r="U2047" s="13">
        <v>733.33891500000004</v>
      </c>
      <c r="V2047" s="13">
        <v>855.04739500000005</v>
      </c>
      <c r="W2047" s="13">
        <v>765.35214299999996</v>
      </c>
      <c r="X2047" s="13">
        <v>756.70804499999997</v>
      </c>
      <c r="Y2047" s="30">
        <v>766.36292300000002</v>
      </c>
      <c r="Z2047" s="14">
        <v>9119.7536949999994</v>
      </c>
      <c r="AA2047" s="13">
        <v>751.78805</v>
      </c>
      <c r="AB2047" s="13">
        <v>752.07298300000002</v>
      </c>
      <c r="AC2047" s="42">
        <f t="shared" si="129"/>
        <v>1503.8610330000001</v>
      </c>
      <c r="AD2047" s="42">
        <f t="shared" si="130"/>
        <v>29.405362999999966</v>
      </c>
      <c r="AE2047" s="42">
        <f t="shared" si="131"/>
        <v>-4.4611919999999827</v>
      </c>
      <c r="AF2047" s="42">
        <f t="shared" si="132"/>
        <v>24.944170999999983</v>
      </c>
    </row>
    <row r="2048" spans="1:32" hidden="1" x14ac:dyDescent="0.15">
      <c r="A2048" s="12" t="s">
        <v>5104</v>
      </c>
      <c r="B2048" s="12">
        <v>86</v>
      </c>
      <c r="C2048" s="12" t="s">
        <v>492</v>
      </c>
      <c r="D2048" s="12" t="s">
        <v>6</v>
      </c>
      <c r="E2048" s="12" t="s">
        <v>6</v>
      </c>
      <c r="F2048" s="12" t="s">
        <v>352</v>
      </c>
      <c r="G2048" s="12" t="s">
        <v>5105</v>
      </c>
      <c r="H2048" s="12" t="s">
        <v>404</v>
      </c>
      <c r="I2048" s="12" t="s">
        <v>404</v>
      </c>
      <c r="J2048" s="12" t="s">
        <v>4130</v>
      </c>
      <c r="K2048" s="12" t="s">
        <v>143</v>
      </c>
      <c r="L2048" s="12" t="s">
        <v>1146</v>
      </c>
      <c r="M2048" s="12" t="s">
        <v>376</v>
      </c>
      <c r="N2048" s="13">
        <v>21.064679999999999</v>
      </c>
      <c r="O2048" s="13">
        <v>21.064679999999999</v>
      </c>
      <c r="P2048" s="13">
        <v>21.064679999999999</v>
      </c>
      <c r="Q2048" s="13">
        <v>21.064679999999999</v>
      </c>
      <c r="R2048" s="13">
        <v>21.064679999999999</v>
      </c>
      <c r="S2048" s="13">
        <v>21.064679999999999</v>
      </c>
      <c r="T2048" s="13">
        <v>21.064679999999999</v>
      </c>
      <c r="U2048" s="13">
        <v>21.064679999999999</v>
      </c>
      <c r="V2048" s="13">
        <v>21.064679999999999</v>
      </c>
      <c r="W2048" s="13">
        <v>21.064679999999999</v>
      </c>
      <c r="X2048" s="13">
        <v>21.064679999999999</v>
      </c>
      <c r="Y2048" s="30">
        <v>21.064679999999999</v>
      </c>
      <c r="Z2048" s="14">
        <v>252.77616</v>
      </c>
      <c r="AA2048" s="13">
        <v>21.064679999999999</v>
      </c>
      <c r="AB2048" s="13">
        <v>21.064679999999999</v>
      </c>
      <c r="AC2048" s="42">
        <f t="shared" si="129"/>
        <v>42.129359999999998</v>
      </c>
      <c r="AD2048" s="42">
        <f t="shared" si="130"/>
        <v>0</v>
      </c>
      <c r="AE2048" s="42">
        <f t="shared" si="131"/>
        <v>0</v>
      </c>
      <c r="AF2048" s="42">
        <f t="shared" si="132"/>
        <v>0</v>
      </c>
    </row>
    <row r="2049" spans="1:32" hidden="1" x14ac:dyDescent="0.15">
      <c r="A2049" s="12" t="s">
        <v>5106</v>
      </c>
      <c r="B2049" s="12">
        <v>87</v>
      </c>
      <c r="C2049" s="12" t="s">
        <v>4803</v>
      </c>
      <c r="D2049" s="12" t="s">
        <v>1434</v>
      </c>
      <c r="E2049" s="12" t="s">
        <v>1434</v>
      </c>
      <c r="F2049" s="12" t="s">
        <v>352</v>
      </c>
      <c r="G2049" s="12" t="s">
        <v>4866</v>
      </c>
      <c r="H2049" s="12" t="s">
        <v>374</v>
      </c>
      <c r="I2049" s="12" t="s">
        <v>375</v>
      </c>
      <c r="J2049" s="12" t="s">
        <v>2498</v>
      </c>
      <c r="K2049" s="12" t="s">
        <v>2498</v>
      </c>
      <c r="L2049" s="12" t="s">
        <v>421</v>
      </c>
      <c r="M2049" s="12" t="s">
        <v>376</v>
      </c>
      <c r="N2049" s="13">
        <v>8.3839000000000006</v>
      </c>
      <c r="O2049" s="13">
        <v>8.3839000000000006</v>
      </c>
      <c r="P2049" s="13">
        <v>8.3839000000000006</v>
      </c>
      <c r="Q2049" s="13">
        <v>8.3839000000000006</v>
      </c>
      <c r="R2049" s="13">
        <v>8.3839000000000006</v>
      </c>
      <c r="S2049" s="13">
        <v>8.3839000000000006</v>
      </c>
      <c r="T2049" s="13">
        <v>8.3839000000000006</v>
      </c>
      <c r="U2049" s="13">
        <v>8.3839000000000006</v>
      </c>
      <c r="V2049" s="13">
        <v>8.3839000000000006</v>
      </c>
      <c r="W2049" s="13">
        <v>8.3839000000000006</v>
      </c>
      <c r="X2049" s="13">
        <v>8.3839000000000006</v>
      </c>
      <c r="Y2049" s="30">
        <v>8.3839000000000006</v>
      </c>
      <c r="Z2049" s="14">
        <v>100.60680000000001</v>
      </c>
      <c r="AA2049" s="13">
        <v>8.3839000000000006</v>
      </c>
      <c r="AB2049" s="13">
        <v>8.3839000000000006</v>
      </c>
      <c r="AC2049" s="42">
        <f t="shared" si="129"/>
        <v>16.767800000000001</v>
      </c>
      <c r="AD2049" s="42">
        <f t="shared" si="130"/>
        <v>0</v>
      </c>
      <c r="AE2049" s="42">
        <f t="shared" si="131"/>
        <v>0</v>
      </c>
      <c r="AF2049" s="42">
        <f t="shared" si="132"/>
        <v>0</v>
      </c>
    </row>
    <row r="2050" spans="1:32" hidden="1" x14ac:dyDescent="0.15">
      <c r="A2050" s="12" t="s">
        <v>5107</v>
      </c>
      <c r="B2050" s="12">
        <v>87</v>
      </c>
      <c r="C2050" s="12" t="s">
        <v>4803</v>
      </c>
      <c r="D2050" s="12" t="s">
        <v>1434</v>
      </c>
      <c r="E2050" s="12" t="s">
        <v>1434</v>
      </c>
      <c r="F2050" s="12" t="s">
        <v>352</v>
      </c>
      <c r="G2050" s="12" t="s">
        <v>5108</v>
      </c>
      <c r="H2050" s="12" t="s">
        <v>374</v>
      </c>
      <c r="I2050" s="12" t="s">
        <v>375</v>
      </c>
      <c r="J2050" s="12" t="s">
        <v>1800</v>
      </c>
      <c r="K2050" s="12" t="s">
        <v>1800</v>
      </c>
      <c r="L2050" s="12" t="s">
        <v>421</v>
      </c>
      <c r="M2050" s="12" t="s">
        <v>376</v>
      </c>
      <c r="N2050" s="13">
        <v>2.2597269999999998</v>
      </c>
      <c r="O2050" s="13">
        <v>2.2597269999999998</v>
      </c>
      <c r="P2050" s="13">
        <v>2.2597269999999998</v>
      </c>
      <c r="Q2050" s="13">
        <v>2.2597269999999998</v>
      </c>
      <c r="R2050" s="13">
        <v>2.2597269999999998</v>
      </c>
      <c r="S2050" s="13">
        <v>2.2597269999999998</v>
      </c>
      <c r="T2050" s="13">
        <v>2.2597269999999998</v>
      </c>
      <c r="U2050" s="13">
        <v>2.2597269999999998</v>
      </c>
      <c r="V2050" s="13">
        <v>2.2597269999999998</v>
      </c>
      <c r="W2050" s="13">
        <v>2.2597269999999998</v>
      </c>
      <c r="X2050" s="13">
        <v>2.2597269999999998</v>
      </c>
      <c r="Y2050" s="30">
        <v>2.2597269999999998</v>
      </c>
      <c r="Z2050" s="14">
        <v>27.116724000000001</v>
      </c>
      <c r="AA2050" s="13">
        <v>2.2597269999999998</v>
      </c>
      <c r="AB2050" s="13">
        <v>2.2597269999999998</v>
      </c>
      <c r="AC2050" s="42">
        <f t="shared" si="129"/>
        <v>4.5194539999999996</v>
      </c>
      <c r="AD2050" s="42">
        <f t="shared" si="130"/>
        <v>0</v>
      </c>
      <c r="AE2050" s="42">
        <f t="shared" si="131"/>
        <v>0</v>
      </c>
      <c r="AF2050" s="42">
        <f t="shared" si="132"/>
        <v>0</v>
      </c>
    </row>
    <row r="2051" spans="1:32" hidden="1" x14ac:dyDescent="0.15">
      <c r="A2051" s="12" t="s">
        <v>5109</v>
      </c>
      <c r="B2051" s="12">
        <v>87</v>
      </c>
      <c r="C2051" s="12" t="s">
        <v>4803</v>
      </c>
      <c r="D2051" s="12" t="s">
        <v>1434</v>
      </c>
      <c r="E2051" s="12" t="s">
        <v>1434</v>
      </c>
      <c r="F2051" s="12" t="s">
        <v>352</v>
      </c>
      <c r="G2051" s="12" t="s">
        <v>4808</v>
      </c>
      <c r="H2051" s="12" t="s">
        <v>366</v>
      </c>
      <c r="I2051" s="12" t="s">
        <v>367</v>
      </c>
      <c r="J2051" s="12" t="s">
        <v>4809</v>
      </c>
      <c r="K2051" s="12" t="s">
        <v>4809</v>
      </c>
      <c r="L2051" s="12" t="s">
        <v>409</v>
      </c>
      <c r="M2051" s="12" t="s">
        <v>376</v>
      </c>
      <c r="N2051" s="13">
        <v>4.5</v>
      </c>
      <c r="O2051" s="13">
        <v>4.5</v>
      </c>
      <c r="P2051" s="13">
        <v>4.5</v>
      </c>
      <c r="Q2051" s="13">
        <v>4.5</v>
      </c>
      <c r="R2051" s="13">
        <v>4.5</v>
      </c>
      <c r="S2051" s="13">
        <v>4.5</v>
      </c>
      <c r="T2051" s="13">
        <v>4.5</v>
      </c>
      <c r="U2051" s="13">
        <v>4.5</v>
      </c>
      <c r="V2051" s="13">
        <v>4.5</v>
      </c>
      <c r="W2051" s="13">
        <v>4.5</v>
      </c>
      <c r="X2051" s="13">
        <v>4.5</v>
      </c>
      <c r="Y2051" s="30">
        <v>4.5</v>
      </c>
      <c r="Z2051" s="14">
        <v>54</v>
      </c>
      <c r="AA2051" s="13">
        <v>4.5</v>
      </c>
      <c r="AB2051" s="13">
        <v>4.5</v>
      </c>
      <c r="AC2051" s="42">
        <f t="shared" si="129"/>
        <v>9</v>
      </c>
      <c r="AD2051" s="42">
        <f t="shared" si="130"/>
        <v>0</v>
      </c>
      <c r="AE2051" s="42">
        <f t="shared" si="131"/>
        <v>0</v>
      </c>
      <c r="AF2051" s="42">
        <f t="shared" si="132"/>
        <v>0</v>
      </c>
    </row>
    <row r="2052" spans="1:32" hidden="1" x14ac:dyDescent="0.15">
      <c r="A2052" s="12" t="s">
        <v>5110</v>
      </c>
      <c r="B2052" s="12">
        <v>87</v>
      </c>
      <c r="C2052" s="12" t="s">
        <v>4803</v>
      </c>
      <c r="D2052" s="12" t="s">
        <v>1434</v>
      </c>
      <c r="E2052" s="12" t="s">
        <v>1434</v>
      </c>
      <c r="F2052" s="12" t="s">
        <v>352</v>
      </c>
      <c r="G2052" s="12" t="s">
        <v>5111</v>
      </c>
      <c r="H2052" s="12" t="s">
        <v>404</v>
      </c>
      <c r="I2052" s="12" t="s">
        <v>404</v>
      </c>
      <c r="J2052" s="12" t="s">
        <v>129</v>
      </c>
      <c r="K2052" s="12" t="s">
        <v>1133</v>
      </c>
      <c r="L2052" s="12" t="s">
        <v>478</v>
      </c>
      <c r="M2052" s="12" t="s">
        <v>376</v>
      </c>
      <c r="N2052" s="13">
        <v>11.449090999999999</v>
      </c>
      <c r="O2052" s="13">
        <v>11.449090999999999</v>
      </c>
      <c r="P2052" s="13">
        <v>11.449090999999999</v>
      </c>
      <c r="Q2052" s="13">
        <v>11.449090999999999</v>
      </c>
      <c r="R2052" s="13">
        <v>11.449090999999999</v>
      </c>
      <c r="S2052" s="13">
        <v>11.449090999999999</v>
      </c>
      <c r="T2052" s="13">
        <v>11.449090999999999</v>
      </c>
      <c r="U2052" s="13">
        <v>11.449090999999999</v>
      </c>
      <c r="V2052" s="13">
        <v>11.449090999999999</v>
      </c>
      <c r="W2052" s="13">
        <v>11.449090999999999</v>
      </c>
      <c r="X2052" s="13">
        <v>11.449090999999999</v>
      </c>
      <c r="Y2052" s="30">
        <v>11.449090999999999</v>
      </c>
      <c r="Z2052" s="14">
        <v>137.38909200000001</v>
      </c>
      <c r="AA2052" s="13">
        <v>11.449090999999999</v>
      </c>
      <c r="AB2052" s="13">
        <v>11.449090999999999</v>
      </c>
      <c r="AC2052" s="42">
        <f t="shared" si="129"/>
        <v>22.898181999999998</v>
      </c>
      <c r="AD2052" s="42">
        <f t="shared" si="130"/>
        <v>0</v>
      </c>
      <c r="AE2052" s="42">
        <f t="shared" si="131"/>
        <v>0</v>
      </c>
      <c r="AF2052" s="42">
        <f t="shared" si="132"/>
        <v>0</v>
      </c>
    </row>
    <row r="2053" spans="1:32" hidden="1" x14ac:dyDescent="0.15">
      <c r="A2053" s="12" t="s">
        <v>5112</v>
      </c>
      <c r="B2053" s="12">
        <v>87</v>
      </c>
      <c r="C2053" s="12" t="s">
        <v>4803</v>
      </c>
      <c r="D2053" s="12" t="s">
        <v>1434</v>
      </c>
      <c r="E2053" s="12" t="s">
        <v>1434</v>
      </c>
      <c r="F2053" s="12" t="s">
        <v>352</v>
      </c>
      <c r="G2053" s="12" t="s">
        <v>4804</v>
      </c>
      <c r="H2053" s="12" t="s">
        <v>404</v>
      </c>
      <c r="I2053" s="12" t="s">
        <v>404</v>
      </c>
      <c r="J2053" s="12" t="s">
        <v>147</v>
      </c>
      <c r="K2053" s="12" t="s">
        <v>147</v>
      </c>
      <c r="L2053" s="12" t="s">
        <v>602</v>
      </c>
      <c r="M2053" s="12" t="s">
        <v>376</v>
      </c>
      <c r="N2053" s="13">
        <v>2.4620000000000002</v>
      </c>
      <c r="O2053" s="13">
        <v>2.4620000000000002</v>
      </c>
      <c r="P2053" s="13">
        <v>2.4620000000000002</v>
      </c>
      <c r="Q2053" s="13">
        <v>2.4620000000000002</v>
      </c>
      <c r="R2053" s="13">
        <v>2.4620000000000002</v>
      </c>
      <c r="S2053" s="13">
        <v>2.4620000000000002</v>
      </c>
      <c r="T2053" s="13">
        <v>2.4620000000000002</v>
      </c>
      <c r="U2053" s="13">
        <v>2.4620000000000002</v>
      </c>
      <c r="V2053" s="13">
        <v>2.4620000000000002</v>
      </c>
      <c r="W2053" s="13">
        <v>2.4620000000000002</v>
      </c>
      <c r="X2053" s="13">
        <v>2.4620000000000002</v>
      </c>
      <c r="Y2053" s="30">
        <v>2.4620000000000002</v>
      </c>
      <c r="Z2053" s="14">
        <v>29.544</v>
      </c>
      <c r="AA2053" s="13">
        <v>2.4620000000000002</v>
      </c>
      <c r="AB2053" s="13">
        <v>2.4620000000000002</v>
      </c>
      <c r="AC2053" s="42">
        <f t="shared" si="129"/>
        <v>4.9240000000000004</v>
      </c>
      <c r="AD2053" s="42">
        <f t="shared" si="130"/>
        <v>0</v>
      </c>
      <c r="AE2053" s="42">
        <f t="shared" si="131"/>
        <v>0</v>
      </c>
      <c r="AF2053" s="42">
        <f t="shared" si="132"/>
        <v>0</v>
      </c>
    </row>
    <row r="2054" spans="1:32" hidden="1" x14ac:dyDescent="0.15">
      <c r="A2054" s="12" t="s">
        <v>5113</v>
      </c>
      <c r="B2054" s="12">
        <v>87</v>
      </c>
      <c r="C2054" s="12" t="s">
        <v>4803</v>
      </c>
      <c r="D2054" s="12" t="s">
        <v>1434</v>
      </c>
      <c r="E2054" s="12" t="s">
        <v>1434</v>
      </c>
      <c r="F2054" s="12" t="s">
        <v>352</v>
      </c>
      <c r="G2054" s="12" t="s">
        <v>5114</v>
      </c>
      <c r="H2054" s="12" t="s">
        <v>374</v>
      </c>
      <c r="I2054" s="12" t="s">
        <v>375</v>
      </c>
      <c r="J2054" s="12" t="s">
        <v>5115</v>
      </c>
      <c r="K2054" s="12" t="s">
        <v>5115</v>
      </c>
      <c r="L2054" s="12" t="s">
        <v>415</v>
      </c>
      <c r="M2054" s="12" t="s">
        <v>358</v>
      </c>
      <c r="N2054" s="13">
        <v>0.133636</v>
      </c>
      <c r="O2054" s="13">
        <v>0.133636</v>
      </c>
      <c r="P2054" s="13">
        <v>0.133636</v>
      </c>
      <c r="Q2054" s="13">
        <v>0.133636</v>
      </c>
      <c r="R2054" s="13">
        <v>0.133636</v>
      </c>
      <c r="S2054" s="13">
        <v>0.133636</v>
      </c>
      <c r="T2054" s="13">
        <v>0.133636</v>
      </c>
      <c r="U2054" s="13">
        <v>0.133636</v>
      </c>
      <c r="V2054" s="13">
        <v>0.133636</v>
      </c>
      <c r="W2054" s="13">
        <v>0.133636</v>
      </c>
      <c r="X2054" s="13">
        <v>0.133636</v>
      </c>
      <c r="Y2054" s="30">
        <v>0.133636</v>
      </c>
      <c r="Z2054" s="14">
        <v>1.6036319999999999</v>
      </c>
      <c r="AA2054" s="13">
        <v>0.133636</v>
      </c>
      <c r="AB2054" s="13">
        <v>0.133636</v>
      </c>
      <c r="AC2054" s="42">
        <f t="shared" si="129"/>
        <v>0.26727200000000001</v>
      </c>
      <c r="AD2054" s="42">
        <f t="shared" si="130"/>
        <v>0</v>
      </c>
      <c r="AE2054" s="42">
        <f t="shared" si="131"/>
        <v>0</v>
      </c>
      <c r="AF2054" s="42">
        <f t="shared" si="132"/>
        <v>0</v>
      </c>
    </row>
    <row r="2055" spans="1:32" hidden="1" x14ac:dyDescent="0.15">
      <c r="A2055" s="12" t="s">
        <v>5116</v>
      </c>
      <c r="B2055" s="12">
        <v>87</v>
      </c>
      <c r="C2055" s="12" t="s">
        <v>4803</v>
      </c>
      <c r="D2055" s="12" t="s">
        <v>1434</v>
      </c>
      <c r="E2055" s="12" t="s">
        <v>1434</v>
      </c>
      <c r="F2055" s="12" t="s">
        <v>352</v>
      </c>
      <c r="G2055" s="12" t="s">
        <v>5117</v>
      </c>
      <c r="H2055" s="12" t="s">
        <v>374</v>
      </c>
      <c r="I2055" s="12" t="s">
        <v>375</v>
      </c>
      <c r="J2055" s="12" t="s">
        <v>5118</v>
      </c>
      <c r="K2055" s="12" t="s">
        <v>5118</v>
      </c>
      <c r="L2055" s="12" t="s">
        <v>415</v>
      </c>
      <c r="M2055" s="12" t="s">
        <v>358</v>
      </c>
      <c r="N2055" s="13">
        <v>4.4545000000000001E-2</v>
      </c>
      <c r="O2055" s="13">
        <v>4.4545000000000001E-2</v>
      </c>
      <c r="P2055" s="13">
        <v>0</v>
      </c>
      <c r="Q2055" s="13">
        <v>0</v>
      </c>
      <c r="R2055" s="13">
        <v>0</v>
      </c>
      <c r="S2055" s="13">
        <v>0</v>
      </c>
      <c r="T2055" s="13">
        <v>0</v>
      </c>
      <c r="U2055" s="13">
        <v>0</v>
      </c>
      <c r="V2055" s="13">
        <v>0</v>
      </c>
      <c r="W2055" s="13">
        <v>0</v>
      </c>
      <c r="X2055" s="13">
        <v>0</v>
      </c>
      <c r="Y2055" s="30">
        <v>0</v>
      </c>
      <c r="Z2055" s="14">
        <v>8.9090000000000003E-2</v>
      </c>
      <c r="AA2055" s="13">
        <v>0</v>
      </c>
      <c r="AB2055" s="13">
        <v>0</v>
      </c>
      <c r="AC2055" s="42">
        <f t="shared" si="129"/>
        <v>0</v>
      </c>
      <c r="AD2055" s="42">
        <f t="shared" si="130"/>
        <v>-4.4545000000000001E-2</v>
      </c>
      <c r="AE2055" s="42">
        <f t="shared" si="131"/>
        <v>-4.4545000000000001E-2</v>
      </c>
      <c r="AF2055" s="42">
        <f t="shared" si="132"/>
        <v>-8.9090000000000003E-2</v>
      </c>
    </row>
    <row r="2056" spans="1:32" hidden="1" x14ac:dyDescent="0.15">
      <c r="A2056" s="12" t="s">
        <v>5119</v>
      </c>
      <c r="B2056" s="12">
        <v>87</v>
      </c>
      <c r="C2056" s="12" t="s">
        <v>4803</v>
      </c>
      <c r="D2056" s="12" t="s">
        <v>1434</v>
      </c>
      <c r="E2056" s="12" t="s">
        <v>1434</v>
      </c>
      <c r="F2056" s="12" t="s">
        <v>352</v>
      </c>
      <c r="G2056" s="12" t="s">
        <v>5120</v>
      </c>
      <c r="H2056" s="12" t="s">
        <v>490</v>
      </c>
      <c r="I2056" s="12" t="s">
        <v>375</v>
      </c>
      <c r="J2056" s="12" t="s">
        <v>317</v>
      </c>
      <c r="K2056" s="12" t="s">
        <v>317</v>
      </c>
      <c r="L2056" s="12" t="s">
        <v>535</v>
      </c>
      <c r="M2056" s="12" t="s">
        <v>376</v>
      </c>
      <c r="N2056" s="13">
        <v>1.024545</v>
      </c>
      <c r="O2056" s="13">
        <v>4.4545000000000001E-2</v>
      </c>
      <c r="P2056" s="13">
        <v>4.4545000000000001E-2</v>
      </c>
      <c r="Q2056" s="13">
        <v>4.4545000000000001E-2</v>
      </c>
      <c r="R2056" s="13">
        <v>-0.85899000000000003</v>
      </c>
      <c r="S2056" s="13">
        <v>7.1364999999999998E-2</v>
      </c>
      <c r="T2056" s="13">
        <v>6.6467999999999999E-2</v>
      </c>
      <c r="U2056" s="13">
        <v>6.7135E-2</v>
      </c>
      <c r="V2056" s="13">
        <v>6.1675000000000001E-2</v>
      </c>
      <c r="W2056" s="13">
        <v>5.4655000000000002E-2</v>
      </c>
      <c r="X2056" s="13">
        <v>4.5648000000000001E-2</v>
      </c>
      <c r="Y2056" s="30">
        <v>4.5130000000000003E-2</v>
      </c>
      <c r="Z2056" s="14">
        <v>0.71126599999999995</v>
      </c>
      <c r="AA2056" s="13">
        <v>4.48E-2</v>
      </c>
      <c r="AB2056" s="13">
        <v>4.5813E-2</v>
      </c>
      <c r="AC2056" s="42">
        <f t="shared" si="129"/>
        <v>9.0612999999999999E-2</v>
      </c>
      <c r="AD2056" s="42">
        <f t="shared" si="130"/>
        <v>-0.97974500000000009</v>
      </c>
      <c r="AE2056" s="42">
        <f t="shared" si="131"/>
        <v>1.2679999999999983E-3</v>
      </c>
      <c r="AF2056" s="42">
        <f t="shared" si="132"/>
        <v>-0.97847700000000004</v>
      </c>
    </row>
    <row r="2057" spans="1:32" hidden="1" x14ac:dyDescent="0.15">
      <c r="A2057" s="12" t="s">
        <v>5121</v>
      </c>
      <c r="B2057" s="12">
        <v>87</v>
      </c>
      <c r="C2057" s="12" t="s">
        <v>4803</v>
      </c>
      <c r="D2057" s="12" t="s">
        <v>1434</v>
      </c>
      <c r="E2057" s="12" t="s">
        <v>1434</v>
      </c>
      <c r="F2057" s="12" t="s">
        <v>352</v>
      </c>
      <c r="G2057" s="12" t="s">
        <v>5122</v>
      </c>
      <c r="H2057" s="12" t="s">
        <v>374</v>
      </c>
      <c r="I2057" s="12" t="s">
        <v>375</v>
      </c>
      <c r="J2057" s="12" t="s">
        <v>2498</v>
      </c>
      <c r="K2057" s="12" t="s">
        <v>2498</v>
      </c>
      <c r="L2057" s="12" t="s">
        <v>421</v>
      </c>
      <c r="M2057" s="12" t="s">
        <v>376</v>
      </c>
      <c r="N2057" s="13">
        <v>1.380895</v>
      </c>
      <c r="O2057" s="13">
        <v>1.380895</v>
      </c>
      <c r="P2057" s="13">
        <v>1.380895</v>
      </c>
      <c r="Q2057" s="13">
        <v>1.380895</v>
      </c>
      <c r="R2057" s="13">
        <v>1.380895</v>
      </c>
      <c r="S2057" s="13">
        <v>4.3780729999999997</v>
      </c>
      <c r="T2057" s="13">
        <v>5.9194899999999997</v>
      </c>
      <c r="U2057" s="13">
        <v>6.2339440000000002</v>
      </c>
      <c r="V2057" s="13">
        <v>6.8290879999999996</v>
      </c>
      <c r="W2057" s="13">
        <v>6.1274280000000001</v>
      </c>
      <c r="X2057" s="13">
        <v>5.2778309999999999</v>
      </c>
      <c r="Y2057" s="30">
        <v>1.8053129999999999</v>
      </c>
      <c r="Z2057" s="14">
        <v>43.475642000000001</v>
      </c>
      <c r="AA2057" s="13">
        <v>1.3925879999999999</v>
      </c>
      <c r="AB2057" s="13">
        <v>1.404123</v>
      </c>
      <c r="AC2057" s="42">
        <f t="shared" si="129"/>
        <v>2.7967110000000002</v>
      </c>
      <c r="AD2057" s="42">
        <f t="shared" si="130"/>
        <v>1.1692999999999953E-2</v>
      </c>
      <c r="AE2057" s="42">
        <f t="shared" si="131"/>
        <v>2.3228000000000026E-2</v>
      </c>
      <c r="AF2057" s="42">
        <f t="shared" si="132"/>
        <v>3.492099999999998E-2</v>
      </c>
    </row>
    <row r="2058" spans="1:32" hidden="1" x14ac:dyDescent="0.15">
      <c r="A2058" s="12" t="s">
        <v>5123</v>
      </c>
      <c r="B2058" s="12">
        <v>87</v>
      </c>
      <c r="C2058" s="12" t="s">
        <v>4803</v>
      </c>
      <c r="D2058" s="12" t="s">
        <v>1434</v>
      </c>
      <c r="E2058" s="12" t="s">
        <v>1434</v>
      </c>
      <c r="F2058" s="12" t="s">
        <v>352</v>
      </c>
      <c r="G2058" s="12" t="s">
        <v>5124</v>
      </c>
      <c r="H2058" s="12" t="s">
        <v>404</v>
      </c>
      <c r="I2058" s="12" t="s">
        <v>404</v>
      </c>
      <c r="J2058" s="12" t="s">
        <v>143</v>
      </c>
      <c r="K2058" s="12" t="s">
        <v>143</v>
      </c>
      <c r="L2058" s="12" t="s">
        <v>1146</v>
      </c>
      <c r="M2058" s="12" t="s">
        <v>376</v>
      </c>
      <c r="N2058" s="13">
        <v>0.17090900000000001</v>
      </c>
      <c r="O2058" s="13">
        <v>0.17090900000000001</v>
      </c>
      <c r="P2058" s="13">
        <v>0.17090900000000001</v>
      </c>
      <c r="Q2058" s="13">
        <v>0.17090900000000001</v>
      </c>
      <c r="R2058" s="13">
        <v>13.932387</v>
      </c>
      <c r="S2058" s="13">
        <v>29.994778</v>
      </c>
      <c r="T2058" s="13">
        <v>32.939498999999998</v>
      </c>
      <c r="U2058" s="13">
        <v>33.979723</v>
      </c>
      <c r="V2058" s="13">
        <v>29.732492000000001</v>
      </c>
      <c r="W2058" s="13">
        <v>31.161843000000001</v>
      </c>
      <c r="X2058" s="13">
        <v>27.641068000000001</v>
      </c>
      <c r="Y2058" s="30">
        <v>27.641068000000001</v>
      </c>
      <c r="Z2058" s="14">
        <v>227.70649399999999</v>
      </c>
      <c r="AA2058" s="13">
        <v>39.623635999999998</v>
      </c>
      <c r="AB2058" s="13">
        <v>24.322897000000001</v>
      </c>
      <c r="AC2058" s="42">
        <f t="shared" si="129"/>
        <v>63.946533000000002</v>
      </c>
      <c r="AD2058" s="42">
        <f t="shared" si="130"/>
        <v>39.452726999999996</v>
      </c>
      <c r="AE2058" s="42">
        <f t="shared" si="131"/>
        <v>24.151987999999999</v>
      </c>
      <c r="AF2058" s="42">
        <f t="shared" si="132"/>
        <v>63.604714999999999</v>
      </c>
    </row>
    <row r="2059" spans="1:32" hidden="1" x14ac:dyDescent="0.15">
      <c r="A2059" s="12" t="s">
        <v>5125</v>
      </c>
      <c r="B2059" s="12">
        <v>88</v>
      </c>
      <c r="C2059" s="12" t="s">
        <v>1091</v>
      </c>
      <c r="D2059" s="12" t="s">
        <v>10</v>
      </c>
      <c r="E2059" s="12" t="s">
        <v>10</v>
      </c>
      <c r="F2059" s="12" t="s">
        <v>371</v>
      </c>
      <c r="G2059" s="12" t="s">
        <v>5126</v>
      </c>
      <c r="H2059" s="12" t="s">
        <v>490</v>
      </c>
      <c r="I2059" s="12" t="s">
        <v>375</v>
      </c>
      <c r="J2059" s="12" t="s">
        <v>5127</v>
      </c>
      <c r="K2059" s="12" t="s">
        <v>5127</v>
      </c>
      <c r="L2059" s="12" t="s">
        <v>842</v>
      </c>
      <c r="M2059" s="12" t="s">
        <v>358</v>
      </c>
      <c r="N2059" s="13">
        <v>44.4</v>
      </c>
      <c r="O2059" s="13">
        <v>0</v>
      </c>
      <c r="P2059" s="13">
        <v>25.943999999999999</v>
      </c>
      <c r="Q2059" s="13">
        <v>0</v>
      </c>
      <c r="R2059" s="13">
        <v>0</v>
      </c>
      <c r="S2059" s="13">
        <v>85.584000000000003</v>
      </c>
      <c r="T2059" s="13">
        <v>92.552000000000007</v>
      </c>
      <c r="U2059" s="13">
        <v>48.143999999999998</v>
      </c>
      <c r="V2059" s="13">
        <v>44.4</v>
      </c>
      <c r="W2059" s="13">
        <v>352.24799999999999</v>
      </c>
      <c r="X2059" s="13">
        <v>48.143999999999998</v>
      </c>
      <c r="Y2059" s="30">
        <v>255.184</v>
      </c>
      <c r="Z2059" s="14">
        <v>996.6</v>
      </c>
      <c r="AA2059" s="13">
        <v>110.488</v>
      </c>
      <c r="AB2059" s="13">
        <v>18.456</v>
      </c>
      <c r="AC2059" s="42">
        <f t="shared" si="129"/>
        <v>128.94399999999999</v>
      </c>
      <c r="AD2059" s="42">
        <f t="shared" si="130"/>
        <v>66.087999999999994</v>
      </c>
      <c r="AE2059" s="42">
        <f t="shared" si="131"/>
        <v>18.456</v>
      </c>
      <c r="AF2059" s="42">
        <f t="shared" si="132"/>
        <v>84.543999999999997</v>
      </c>
    </row>
    <row r="2060" spans="1:32" hidden="1" x14ac:dyDescent="0.15">
      <c r="A2060" s="12" t="s">
        <v>5128</v>
      </c>
      <c r="B2060" s="12">
        <v>89</v>
      </c>
      <c r="C2060" s="12" t="s">
        <v>1091</v>
      </c>
      <c r="D2060" s="12" t="s">
        <v>10</v>
      </c>
      <c r="E2060" s="12" t="s">
        <v>10</v>
      </c>
      <c r="F2060" s="12" t="s">
        <v>371</v>
      </c>
      <c r="G2060" s="12" t="s">
        <v>5129</v>
      </c>
      <c r="H2060" s="12" t="s">
        <v>374</v>
      </c>
      <c r="I2060" s="12" t="s">
        <v>375</v>
      </c>
      <c r="J2060" s="12" t="s">
        <v>5130</v>
      </c>
      <c r="K2060" s="12" t="s">
        <v>5130</v>
      </c>
      <c r="L2060" s="12" t="s">
        <v>389</v>
      </c>
      <c r="M2060" s="12" t="s">
        <v>358</v>
      </c>
      <c r="N2060" s="13">
        <v>18.431999999999999</v>
      </c>
      <c r="O2060" s="13">
        <v>18.431999999999999</v>
      </c>
      <c r="P2060" s="13">
        <v>18.431999999999999</v>
      </c>
      <c r="Q2060" s="13">
        <v>18.431999999999999</v>
      </c>
      <c r="R2060" s="13">
        <v>12.9024</v>
      </c>
      <c r="S2060" s="13">
        <v>0</v>
      </c>
      <c r="T2060" s="13">
        <v>0</v>
      </c>
      <c r="U2060" s="13">
        <v>0</v>
      </c>
      <c r="V2060" s="13">
        <v>0</v>
      </c>
      <c r="W2060" s="13">
        <v>0</v>
      </c>
      <c r="X2060" s="13">
        <v>0</v>
      </c>
      <c r="Y2060" s="30">
        <v>0</v>
      </c>
      <c r="Z2060" s="14">
        <v>86.630399999999995</v>
      </c>
      <c r="AA2060" s="13">
        <v>0</v>
      </c>
      <c r="AB2060" s="13">
        <v>0</v>
      </c>
      <c r="AC2060" s="42">
        <f t="shared" si="129"/>
        <v>0</v>
      </c>
      <c r="AD2060" s="42">
        <f t="shared" si="130"/>
        <v>-18.431999999999999</v>
      </c>
      <c r="AE2060" s="42">
        <f t="shared" si="131"/>
        <v>-18.431999999999999</v>
      </c>
      <c r="AF2060" s="42">
        <f t="shared" si="132"/>
        <v>-36.863999999999997</v>
      </c>
    </row>
    <row r="2061" spans="1:32" hidden="1" x14ac:dyDescent="0.15">
      <c r="A2061" s="12" t="s">
        <v>5131</v>
      </c>
      <c r="B2061" s="12">
        <v>89</v>
      </c>
      <c r="C2061" s="12" t="s">
        <v>1091</v>
      </c>
      <c r="D2061" s="12" t="s">
        <v>10</v>
      </c>
      <c r="E2061" s="12" t="s">
        <v>10</v>
      </c>
      <c r="F2061" s="12" t="s">
        <v>371</v>
      </c>
      <c r="G2061" s="12" t="s">
        <v>5132</v>
      </c>
      <c r="H2061" s="12" t="s">
        <v>490</v>
      </c>
      <c r="I2061" s="12" t="s">
        <v>375</v>
      </c>
      <c r="J2061" s="12" t="s">
        <v>803</v>
      </c>
      <c r="K2061" s="12" t="s">
        <v>803</v>
      </c>
      <c r="L2061" s="12" t="s">
        <v>712</v>
      </c>
      <c r="M2061" s="12" t="s">
        <v>376</v>
      </c>
      <c r="N2061" s="13">
        <v>12.176273</v>
      </c>
      <c r="O2061" s="13">
        <v>12.176273</v>
      </c>
      <c r="P2061" s="13">
        <v>12.176273</v>
      </c>
      <c r="Q2061" s="13">
        <v>12.176273</v>
      </c>
      <c r="R2061" s="13">
        <v>12.176273</v>
      </c>
      <c r="S2061" s="13">
        <v>12.176273</v>
      </c>
      <c r="T2061" s="13">
        <v>12.176273</v>
      </c>
      <c r="U2061" s="13">
        <v>12.176273</v>
      </c>
      <c r="V2061" s="13">
        <v>12.176273</v>
      </c>
      <c r="W2061" s="13">
        <v>12.176273</v>
      </c>
      <c r="X2061" s="13">
        <v>12.176273</v>
      </c>
      <c r="Y2061" s="30">
        <v>12.176273</v>
      </c>
      <c r="Z2061" s="14">
        <v>146.11527599999999</v>
      </c>
      <c r="AA2061" s="13">
        <v>12.176273</v>
      </c>
      <c r="AB2061" s="13">
        <v>12.176273</v>
      </c>
      <c r="AC2061" s="42">
        <f t="shared" si="129"/>
        <v>24.352546</v>
      </c>
      <c r="AD2061" s="42">
        <f t="shared" si="130"/>
        <v>0</v>
      </c>
      <c r="AE2061" s="42">
        <f t="shared" si="131"/>
        <v>0</v>
      </c>
      <c r="AF2061" s="42">
        <f t="shared" si="132"/>
        <v>0</v>
      </c>
    </row>
    <row r="2062" spans="1:32" hidden="1" x14ac:dyDescent="0.15">
      <c r="A2062" s="12" t="s">
        <v>5133</v>
      </c>
      <c r="B2062" s="12">
        <v>89</v>
      </c>
      <c r="C2062" s="12" t="s">
        <v>1091</v>
      </c>
      <c r="D2062" s="12" t="s">
        <v>10</v>
      </c>
      <c r="E2062" s="12" t="s">
        <v>10</v>
      </c>
      <c r="F2062" s="12" t="s">
        <v>371</v>
      </c>
      <c r="G2062" s="12" t="s">
        <v>5134</v>
      </c>
      <c r="H2062" s="12" t="s">
        <v>490</v>
      </c>
      <c r="I2062" s="12" t="s">
        <v>375</v>
      </c>
      <c r="J2062" s="12" t="s">
        <v>803</v>
      </c>
      <c r="K2062" s="12" t="s">
        <v>803</v>
      </c>
      <c r="L2062" s="12" t="s">
        <v>712</v>
      </c>
      <c r="M2062" s="12" t="s">
        <v>376</v>
      </c>
      <c r="N2062" s="13">
        <v>12.174272999999999</v>
      </c>
      <c r="O2062" s="13">
        <v>12.174272999999999</v>
      </c>
      <c r="P2062" s="13">
        <v>12.174272999999999</v>
      </c>
      <c r="Q2062" s="13">
        <v>12.174272999999999</v>
      </c>
      <c r="R2062" s="13">
        <v>12.174272999999999</v>
      </c>
      <c r="S2062" s="13">
        <v>12.174272999999999</v>
      </c>
      <c r="T2062" s="13">
        <v>12.174272999999999</v>
      </c>
      <c r="U2062" s="13">
        <v>12.174272999999999</v>
      </c>
      <c r="V2062" s="13">
        <v>12.174272999999999</v>
      </c>
      <c r="W2062" s="13">
        <v>12.174272999999999</v>
      </c>
      <c r="X2062" s="13">
        <v>12.174272999999999</v>
      </c>
      <c r="Y2062" s="30">
        <v>12.174272999999999</v>
      </c>
      <c r="Z2062" s="14">
        <v>146.09127599999999</v>
      </c>
      <c r="AA2062" s="13">
        <v>12.174272999999999</v>
      </c>
      <c r="AB2062" s="13">
        <v>12.174272999999999</v>
      </c>
      <c r="AC2062" s="42">
        <f t="shared" si="129"/>
        <v>24.348545999999999</v>
      </c>
      <c r="AD2062" s="42">
        <f t="shared" si="130"/>
        <v>0</v>
      </c>
      <c r="AE2062" s="42">
        <f t="shared" si="131"/>
        <v>0</v>
      </c>
      <c r="AF2062" s="42">
        <f t="shared" si="132"/>
        <v>0</v>
      </c>
    </row>
    <row r="2063" spans="1:32" hidden="1" x14ac:dyDescent="0.15">
      <c r="A2063" s="12" t="s">
        <v>5135</v>
      </c>
      <c r="B2063" s="12">
        <v>89</v>
      </c>
      <c r="C2063" s="12" t="s">
        <v>1091</v>
      </c>
      <c r="D2063" s="12" t="s">
        <v>10</v>
      </c>
      <c r="E2063" s="12" t="s">
        <v>10</v>
      </c>
      <c r="F2063" s="12" t="s">
        <v>371</v>
      </c>
      <c r="G2063" s="12" t="s">
        <v>5136</v>
      </c>
      <c r="H2063" s="12" t="s">
        <v>490</v>
      </c>
      <c r="I2063" s="12" t="s">
        <v>375</v>
      </c>
      <c r="J2063" s="12" t="s">
        <v>803</v>
      </c>
      <c r="K2063" s="12" t="s">
        <v>803</v>
      </c>
      <c r="L2063" s="12" t="s">
        <v>712</v>
      </c>
      <c r="M2063" s="12" t="s">
        <v>376</v>
      </c>
      <c r="N2063" s="13">
        <v>12.174272999999999</v>
      </c>
      <c r="O2063" s="13">
        <v>12.174272999999999</v>
      </c>
      <c r="P2063" s="13">
        <v>12.174272999999999</v>
      </c>
      <c r="Q2063" s="13">
        <v>12.174272999999999</v>
      </c>
      <c r="R2063" s="13">
        <v>12.174272999999999</v>
      </c>
      <c r="S2063" s="13">
        <v>12.174272999999999</v>
      </c>
      <c r="T2063" s="13">
        <v>12.174272999999999</v>
      </c>
      <c r="U2063" s="13">
        <v>12.174272999999999</v>
      </c>
      <c r="V2063" s="13">
        <v>12.174272999999999</v>
      </c>
      <c r="W2063" s="13">
        <v>12.174272999999999</v>
      </c>
      <c r="X2063" s="13">
        <v>12.174272999999999</v>
      </c>
      <c r="Y2063" s="30">
        <v>12.174272999999999</v>
      </c>
      <c r="Z2063" s="14">
        <v>146.09127599999999</v>
      </c>
      <c r="AA2063" s="13">
        <v>12.174272999999999</v>
      </c>
      <c r="AB2063" s="13">
        <v>12.174272999999999</v>
      </c>
      <c r="AC2063" s="42">
        <f t="shared" si="129"/>
        <v>24.348545999999999</v>
      </c>
      <c r="AD2063" s="42">
        <f t="shared" si="130"/>
        <v>0</v>
      </c>
      <c r="AE2063" s="42">
        <f t="shared" si="131"/>
        <v>0</v>
      </c>
      <c r="AF2063" s="42">
        <f t="shared" si="132"/>
        <v>0</v>
      </c>
    </row>
    <row r="2064" spans="1:32" hidden="1" x14ac:dyDescent="0.15">
      <c r="A2064" s="12" t="s">
        <v>5137</v>
      </c>
      <c r="B2064" s="12">
        <v>89</v>
      </c>
      <c r="C2064" s="12" t="s">
        <v>1091</v>
      </c>
      <c r="D2064" s="12" t="s">
        <v>10</v>
      </c>
      <c r="E2064" s="12" t="s">
        <v>10</v>
      </c>
      <c r="F2064" s="12" t="s">
        <v>371</v>
      </c>
      <c r="G2064" s="12" t="s">
        <v>5138</v>
      </c>
      <c r="H2064" s="12" t="s">
        <v>490</v>
      </c>
      <c r="I2064" s="12" t="s">
        <v>375</v>
      </c>
      <c r="J2064" s="12" t="s">
        <v>803</v>
      </c>
      <c r="K2064" s="12" t="s">
        <v>803</v>
      </c>
      <c r="L2064" s="12" t="s">
        <v>712</v>
      </c>
      <c r="M2064" s="12" t="s">
        <v>376</v>
      </c>
      <c r="N2064" s="13">
        <v>12.174272999999999</v>
      </c>
      <c r="O2064" s="13">
        <v>12.174272999999999</v>
      </c>
      <c r="P2064" s="13">
        <v>12.174272999999999</v>
      </c>
      <c r="Q2064" s="13">
        <v>12.174272999999999</v>
      </c>
      <c r="R2064" s="13">
        <v>12.174272999999999</v>
      </c>
      <c r="S2064" s="13">
        <v>12.174272999999999</v>
      </c>
      <c r="T2064" s="13">
        <v>12.174272999999999</v>
      </c>
      <c r="U2064" s="13">
        <v>12.174272999999999</v>
      </c>
      <c r="V2064" s="13">
        <v>12.174272999999999</v>
      </c>
      <c r="W2064" s="13">
        <v>12.174272999999999</v>
      </c>
      <c r="X2064" s="13">
        <v>12.174272999999999</v>
      </c>
      <c r="Y2064" s="30">
        <v>12.174272999999999</v>
      </c>
      <c r="Z2064" s="14">
        <v>146.09127599999999</v>
      </c>
      <c r="AA2064" s="13">
        <v>12.174272999999999</v>
      </c>
      <c r="AB2064" s="13">
        <v>12.174272999999999</v>
      </c>
      <c r="AC2064" s="42">
        <f t="shared" si="129"/>
        <v>24.348545999999999</v>
      </c>
      <c r="AD2064" s="42">
        <f t="shared" si="130"/>
        <v>0</v>
      </c>
      <c r="AE2064" s="42">
        <f t="shared" si="131"/>
        <v>0</v>
      </c>
      <c r="AF2064" s="42">
        <f t="shared" si="132"/>
        <v>0</v>
      </c>
    </row>
    <row r="2065" spans="1:32" hidden="1" x14ac:dyDescent="0.15">
      <c r="A2065" s="12" t="s">
        <v>5139</v>
      </c>
      <c r="B2065" s="12">
        <v>89</v>
      </c>
      <c r="C2065" s="12" t="s">
        <v>1091</v>
      </c>
      <c r="D2065" s="12" t="s">
        <v>10</v>
      </c>
      <c r="E2065" s="12" t="s">
        <v>10</v>
      </c>
      <c r="F2065" s="12" t="s">
        <v>371</v>
      </c>
      <c r="G2065" s="12" t="s">
        <v>5140</v>
      </c>
      <c r="H2065" s="12" t="s">
        <v>490</v>
      </c>
      <c r="I2065" s="12" t="s">
        <v>375</v>
      </c>
      <c r="J2065" s="12" t="s">
        <v>803</v>
      </c>
      <c r="K2065" s="12" t="s">
        <v>803</v>
      </c>
      <c r="L2065" s="12" t="s">
        <v>712</v>
      </c>
      <c r="M2065" s="12" t="s">
        <v>376</v>
      </c>
      <c r="N2065" s="13">
        <v>33.209817999999999</v>
      </c>
      <c r="O2065" s="13">
        <v>33.209817999999999</v>
      </c>
      <c r="P2065" s="13">
        <v>33.209817999999999</v>
      </c>
      <c r="Q2065" s="13">
        <v>33.209817999999999</v>
      </c>
      <c r="R2065" s="13">
        <v>33.209817999999999</v>
      </c>
      <c r="S2065" s="13">
        <v>33.209817999999999</v>
      </c>
      <c r="T2065" s="13">
        <v>33.209817999999999</v>
      </c>
      <c r="U2065" s="13">
        <v>33.209817999999999</v>
      </c>
      <c r="V2065" s="13">
        <v>33.209817999999999</v>
      </c>
      <c r="W2065" s="13">
        <v>33.209817999999999</v>
      </c>
      <c r="X2065" s="13">
        <v>33.209817999999999</v>
      </c>
      <c r="Y2065" s="30">
        <v>33.209817999999999</v>
      </c>
      <c r="Z2065" s="14">
        <v>398.51781599999998</v>
      </c>
      <c r="AA2065" s="13">
        <v>33.209817999999999</v>
      </c>
      <c r="AB2065" s="13">
        <v>33.209817999999999</v>
      </c>
      <c r="AC2065" s="42">
        <f t="shared" si="129"/>
        <v>66.419635999999997</v>
      </c>
      <c r="AD2065" s="42">
        <f t="shared" si="130"/>
        <v>0</v>
      </c>
      <c r="AE2065" s="42">
        <f t="shared" si="131"/>
        <v>0</v>
      </c>
      <c r="AF2065" s="42">
        <f t="shared" si="132"/>
        <v>0</v>
      </c>
    </row>
    <row r="2066" spans="1:32" hidden="1" x14ac:dyDescent="0.15">
      <c r="A2066" s="12" t="s">
        <v>5141</v>
      </c>
      <c r="B2066" s="12">
        <v>89</v>
      </c>
      <c r="C2066" s="12" t="s">
        <v>1091</v>
      </c>
      <c r="D2066" s="12" t="s">
        <v>10</v>
      </c>
      <c r="E2066" s="12" t="s">
        <v>10</v>
      </c>
      <c r="F2066" s="12" t="s">
        <v>371</v>
      </c>
      <c r="G2066" s="12" t="s">
        <v>5142</v>
      </c>
      <c r="H2066" s="12" t="s">
        <v>374</v>
      </c>
      <c r="I2066" s="12" t="s">
        <v>375</v>
      </c>
      <c r="J2066" s="12" t="s">
        <v>5143</v>
      </c>
      <c r="K2066" s="12" t="s">
        <v>5143</v>
      </c>
      <c r="L2066" s="12" t="s">
        <v>389</v>
      </c>
      <c r="M2066" s="12" t="s">
        <v>358</v>
      </c>
      <c r="N2066" s="13">
        <v>9.8852679999999999</v>
      </c>
      <c r="O2066" s="13">
        <v>9.8852679999999999</v>
      </c>
      <c r="P2066" s="13">
        <v>9.8852679999999999</v>
      </c>
      <c r="Q2066" s="13">
        <v>9.8852679999999999</v>
      </c>
      <c r="R2066" s="13">
        <v>9.8852679999999999</v>
      </c>
      <c r="S2066" s="13">
        <v>0</v>
      </c>
      <c r="T2066" s="13">
        <v>0</v>
      </c>
      <c r="U2066" s="13">
        <v>0</v>
      </c>
      <c r="V2066" s="13">
        <v>0</v>
      </c>
      <c r="W2066" s="13">
        <v>0</v>
      </c>
      <c r="X2066" s="13">
        <v>0</v>
      </c>
      <c r="Y2066" s="30">
        <v>0</v>
      </c>
      <c r="Z2066" s="14">
        <v>49.426340000000003</v>
      </c>
      <c r="AA2066" s="13">
        <v>0</v>
      </c>
      <c r="AB2066" s="13">
        <v>0</v>
      </c>
      <c r="AC2066" s="42">
        <f t="shared" si="129"/>
        <v>0</v>
      </c>
      <c r="AD2066" s="42">
        <f t="shared" si="130"/>
        <v>-9.8852679999999999</v>
      </c>
      <c r="AE2066" s="42">
        <f t="shared" si="131"/>
        <v>-9.8852679999999999</v>
      </c>
      <c r="AF2066" s="42">
        <f t="shared" si="132"/>
        <v>-19.770536</v>
      </c>
    </row>
    <row r="2067" spans="1:32" hidden="1" x14ac:dyDescent="0.15">
      <c r="A2067" s="12" t="s">
        <v>5144</v>
      </c>
      <c r="B2067" s="12">
        <v>94</v>
      </c>
      <c r="C2067" s="12" t="s">
        <v>1063</v>
      </c>
      <c r="D2067" s="12" t="s">
        <v>465</v>
      </c>
      <c r="E2067" s="12" t="s">
        <v>45</v>
      </c>
      <c r="F2067" s="12" t="s">
        <v>352</v>
      </c>
      <c r="G2067" s="12" t="s">
        <v>5145</v>
      </c>
      <c r="H2067" s="12" t="s">
        <v>366</v>
      </c>
      <c r="I2067" s="12" t="s">
        <v>367</v>
      </c>
      <c r="J2067" s="12" t="s">
        <v>5146</v>
      </c>
      <c r="K2067" s="12" t="s">
        <v>5146</v>
      </c>
      <c r="L2067" s="12" t="s">
        <v>409</v>
      </c>
      <c r="M2067" s="12" t="s">
        <v>376</v>
      </c>
      <c r="N2067" s="13">
        <v>0.13636400000000001</v>
      </c>
      <c r="O2067" s="13">
        <v>0</v>
      </c>
      <c r="P2067" s="13">
        <v>0</v>
      </c>
      <c r="Q2067" s="13">
        <v>0</v>
      </c>
      <c r="R2067" s="13">
        <v>0</v>
      </c>
      <c r="S2067" s="13">
        <v>0</v>
      </c>
      <c r="T2067" s="13">
        <v>0</v>
      </c>
      <c r="U2067" s="13">
        <v>0</v>
      </c>
      <c r="V2067" s="13">
        <v>3.3818000000000001E-2</v>
      </c>
      <c r="W2067" s="13">
        <v>0</v>
      </c>
      <c r="X2067" s="13">
        <v>0</v>
      </c>
      <c r="Y2067" s="30">
        <v>0.51272700000000004</v>
      </c>
      <c r="Z2067" s="14">
        <v>0.68290899999999999</v>
      </c>
      <c r="AA2067" s="13">
        <v>0</v>
      </c>
      <c r="AB2067" s="13">
        <v>0</v>
      </c>
      <c r="AC2067" s="42">
        <f t="shared" si="129"/>
        <v>0</v>
      </c>
      <c r="AD2067" s="42">
        <f t="shared" si="130"/>
        <v>-0.13636400000000001</v>
      </c>
      <c r="AE2067" s="42">
        <f t="shared" si="131"/>
        <v>0</v>
      </c>
      <c r="AF2067" s="42">
        <f t="shared" si="132"/>
        <v>-0.13636400000000001</v>
      </c>
    </row>
    <row r="2068" spans="1:32" hidden="1" x14ac:dyDescent="0.15">
      <c r="A2068" s="12" t="s">
        <v>5147</v>
      </c>
      <c r="B2068" s="12">
        <v>94</v>
      </c>
      <c r="C2068" s="12" t="s">
        <v>1063</v>
      </c>
      <c r="D2068" s="12" t="s">
        <v>465</v>
      </c>
      <c r="E2068" s="12" t="s">
        <v>45</v>
      </c>
      <c r="F2068" s="12" t="s">
        <v>352</v>
      </c>
      <c r="G2068" s="12" t="s">
        <v>5148</v>
      </c>
      <c r="H2068" s="12" t="s">
        <v>404</v>
      </c>
      <c r="I2068" s="12" t="s">
        <v>404</v>
      </c>
      <c r="J2068" s="12" t="s">
        <v>131</v>
      </c>
      <c r="K2068" s="12" t="s">
        <v>1414</v>
      </c>
      <c r="L2068" s="12" t="s">
        <v>403</v>
      </c>
      <c r="M2068" s="12" t="s">
        <v>376</v>
      </c>
      <c r="N2068" s="13">
        <v>749.41714100000002</v>
      </c>
      <c r="O2068" s="13">
        <v>723.68292599999995</v>
      </c>
      <c r="P2068" s="13">
        <v>950.35098700000003</v>
      </c>
      <c r="Q2068" s="13">
        <v>176.18624500000001</v>
      </c>
      <c r="R2068" s="13">
        <v>1621.2691589999999</v>
      </c>
      <c r="S2068" s="13">
        <v>793.59475699999996</v>
      </c>
      <c r="T2068" s="13">
        <v>-234.68400162</v>
      </c>
      <c r="U2068" s="13">
        <v>64.910135999999994</v>
      </c>
      <c r="V2068" s="13">
        <v>28.939478000000001</v>
      </c>
      <c r="W2068" s="13">
        <v>35.191133000000001</v>
      </c>
      <c r="X2068" s="13">
        <v>35.130654999999997</v>
      </c>
      <c r="Y2068" s="30">
        <v>57.022274000000003</v>
      </c>
      <c r="Z2068" s="14">
        <v>5001.0108893799998</v>
      </c>
      <c r="AA2068" s="13">
        <v>42.613126999999999</v>
      </c>
      <c r="AB2068" s="13">
        <v>34.506909</v>
      </c>
      <c r="AC2068" s="42">
        <f t="shared" si="129"/>
        <v>77.120035999999999</v>
      </c>
      <c r="AD2068" s="42">
        <f t="shared" si="130"/>
        <v>-706.80401400000005</v>
      </c>
      <c r="AE2068" s="42">
        <f t="shared" si="131"/>
        <v>-689.176017</v>
      </c>
      <c r="AF2068" s="42">
        <f t="shared" si="132"/>
        <v>-1395.9800310000001</v>
      </c>
    </row>
    <row r="2069" spans="1:32" hidden="1" x14ac:dyDescent="0.15">
      <c r="A2069" s="12" t="s">
        <v>5149</v>
      </c>
      <c r="B2069" s="12">
        <v>95</v>
      </c>
      <c r="C2069" s="12" t="s">
        <v>5150</v>
      </c>
      <c r="D2069" s="12" t="s">
        <v>38</v>
      </c>
      <c r="E2069" s="12" t="s">
        <v>38</v>
      </c>
      <c r="F2069" s="12" t="s">
        <v>352</v>
      </c>
      <c r="G2069" s="12" t="s">
        <v>5151</v>
      </c>
      <c r="H2069" s="12" t="s">
        <v>490</v>
      </c>
      <c r="I2069" s="12" t="s">
        <v>375</v>
      </c>
      <c r="J2069" s="12" t="s">
        <v>214</v>
      </c>
      <c r="K2069" s="12" t="s">
        <v>214</v>
      </c>
      <c r="L2069" s="12" t="s">
        <v>594</v>
      </c>
      <c r="M2069" s="12" t="s">
        <v>376</v>
      </c>
      <c r="N2069" s="13">
        <v>236.58250000000001</v>
      </c>
      <c r="O2069" s="13">
        <v>0</v>
      </c>
      <c r="P2069" s="13">
        <v>0</v>
      </c>
      <c r="Q2069" s="13">
        <v>0</v>
      </c>
      <c r="R2069" s="13">
        <v>0</v>
      </c>
      <c r="S2069" s="13">
        <v>0</v>
      </c>
      <c r="T2069" s="13">
        <v>0</v>
      </c>
      <c r="U2069" s="13">
        <v>0</v>
      </c>
      <c r="V2069" s="13">
        <v>0</v>
      </c>
      <c r="W2069" s="13">
        <v>0</v>
      </c>
      <c r="X2069" s="13">
        <v>0</v>
      </c>
      <c r="Y2069" s="30">
        <v>0</v>
      </c>
      <c r="Z2069" s="14">
        <v>236.58250000000001</v>
      </c>
      <c r="AA2069" s="13">
        <v>0</v>
      </c>
      <c r="AB2069" s="13">
        <v>0</v>
      </c>
      <c r="AC2069" s="42">
        <f t="shared" si="129"/>
        <v>0</v>
      </c>
      <c r="AD2069" s="42">
        <f t="shared" si="130"/>
        <v>-236.58250000000001</v>
      </c>
      <c r="AE2069" s="42">
        <f t="shared" si="131"/>
        <v>0</v>
      </c>
      <c r="AF2069" s="42">
        <f t="shared" si="132"/>
        <v>-236.58250000000001</v>
      </c>
    </row>
    <row r="2070" spans="1:32" hidden="1" x14ac:dyDescent="0.15">
      <c r="A2070" s="12" t="s">
        <v>5152</v>
      </c>
      <c r="B2070" s="12">
        <v>95</v>
      </c>
      <c r="C2070" s="12" t="s">
        <v>5150</v>
      </c>
      <c r="D2070" s="12" t="s">
        <v>38</v>
      </c>
      <c r="E2070" s="12" t="s">
        <v>38</v>
      </c>
      <c r="F2070" s="12" t="s">
        <v>352</v>
      </c>
      <c r="G2070" s="12" t="s">
        <v>5153</v>
      </c>
      <c r="H2070" s="12" t="s">
        <v>490</v>
      </c>
      <c r="I2070" s="12" t="s">
        <v>375</v>
      </c>
      <c r="J2070" s="12" t="s">
        <v>214</v>
      </c>
      <c r="K2070" s="12" t="s">
        <v>214</v>
      </c>
      <c r="L2070" s="12" t="s">
        <v>594</v>
      </c>
      <c r="M2070" s="12" t="s">
        <v>376</v>
      </c>
      <c r="N2070" s="13">
        <v>429.98446899999999</v>
      </c>
      <c r="O2070" s="13">
        <v>0</v>
      </c>
      <c r="P2070" s="13">
        <v>0</v>
      </c>
      <c r="Q2070" s="13">
        <v>0</v>
      </c>
      <c r="R2070" s="13">
        <v>0</v>
      </c>
      <c r="S2070" s="13">
        <v>0</v>
      </c>
      <c r="T2070" s="13">
        <v>0</v>
      </c>
      <c r="U2070" s="13">
        <v>0</v>
      </c>
      <c r="V2070" s="13">
        <v>0</v>
      </c>
      <c r="W2070" s="13">
        <v>0</v>
      </c>
      <c r="X2070" s="13">
        <v>0</v>
      </c>
      <c r="Y2070" s="30">
        <v>0</v>
      </c>
      <c r="Z2070" s="14">
        <v>429.98446899999999</v>
      </c>
      <c r="AA2070" s="13">
        <v>0</v>
      </c>
      <c r="AB2070" s="13">
        <v>0</v>
      </c>
      <c r="AC2070" s="42">
        <f t="shared" si="129"/>
        <v>0</v>
      </c>
      <c r="AD2070" s="42">
        <f t="shared" si="130"/>
        <v>-429.98446899999999</v>
      </c>
      <c r="AE2070" s="42">
        <f t="shared" si="131"/>
        <v>0</v>
      </c>
      <c r="AF2070" s="42">
        <f t="shared" si="132"/>
        <v>-429.98446899999999</v>
      </c>
    </row>
    <row r="2071" spans="1:32" hidden="1" x14ac:dyDescent="0.15">
      <c r="A2071" s="12" t="s">
        <v>5154</v>
      </c>
      <c r="B2071" s="12">
        <v>95</v>
      </c>
      <c r="C2071" s="12" t="s">
        <v>5150</v>
      </c>
      <c r="D2071" s="12" t="s">
        <v>38</v>
      </c>
      <c r="E2071" s="12" t="s">
        <v>38</v>
      </c>
      <c r="F2071" s="12" t="s">
        <v>352</v>
      </c>
      <c r="G2071" s="12" t="s">
        <v>5155</v>
      </c>
      <c r="H2071" s="12" t="s">
        <v>404</v>
      </c>
      <c r="I2071" s="12" t="s">
        <v>404</v>
      </c>
      <c r="J2071" s="12" t="s">
        <v>5156</v>
      </c>
      <c r="K2071" s="12" t="s">
        <v>1133</v>
      </c>
      <c r="L2071" s="12" t="s">
        <v>478</v>
      </c>
      <c r="M2071" s="12" t="s">
        <v>376</v>
      </c>
      <c r="N2071" s="13">
        <v>0.4</v>
      </c>
      <c r="O2071" s="13">
        <v>0.4</v>
      </c>
      <c r="P2071" s="13">
        <v>0.4</v>
      </c>
      <c r="Q2071" s="13">
        <v>0.4</v>
      </c>
      <c r="R2071" s="13">
        <v>0.4</v>
      </c>
      <c r="S2071" s="13">
        <v>0.4</v>
      </c>
      <c r="T2071" s="13">
        <v>0.4</v>
      </c>
      <c r="U2071" s="13">
        <v>0.4</v>
      </c>
      <c r="V2071" s="13">
        <v>0.4</v>
      </c>
      <c r="W2071" s="13">
        <v>0.4</v>
      </c>
      <c r="X2071" s="13">
        <v>0.4</v>
      </c>
      <c r="Y2071" s="30">
        <v>0.4</v>
      </c>
      <c r="Z2071" s="14">
        <v>4.8</v>
      </c>
      <c r="AA2071" s="13">
        <v>0.4</v>
      </c>
      <c r="AB2071" s="13">
        <v>0.4</v>
      </c>
      <c r="AC2071" s="42">
        <f t="shared" si="129"/>
        <v>0.8</v>
      </c>
      <c r="AD2071" s="42">
        <f t="shared" si="130"/>
        <v>0</v>
      </c>
      <c r="AE2071" s="42">
        <f t="shared" si="131"/>
        <v>0</v>
      </c>
      <c r="AF2071" s="42">
        <f t="shared" si="132"/>
        <v>0</v>
      </c>
    </row>
    <row r="2072" spans="1:32" hidden="1" x14ac:dyDescent="0.15">
      <c r="A2072" s="12" t="s">
        <v>5157</v>
      </c>
      <c r="B2072" s="12">
        <v>95</v>
      </c>
      <c r="C2072" s="12" t="s">
        <v>5150</v>
      </c>
      <c r="D2072" s="12" t="s">
        <v>38</v>
      </c>
      <c r="E2072" s="12" t="s">
        <v>38</v>
      </c>
      <c r="F2072" s="12" t="s">
        <v>352</v>
      </c>
      <c r="G2072" s="12" t="s">
        <v>5158</v>
      </c>
      <c r="H2072" s="12" t="s">
        <v>404</v>
      </c>
      <c r="I2072" s="12" t="s">
        <v>404</v>
      </c>
      <c r="J2072" s="12" t="s">
        <v>4214</v>
      </c>
      <c r="K2072" s="12" t="s">
        <v>121</v>
      </c>
      <c r="L2072" s="12" t="s">
        <v>478</v>
      </c>
      <c r="M2072" s="12" t="s">
        <v>376</v>
      </c>
      <c r="N2072" s="13">
        <v>1.41</v>
      </c>
      <c r="O2072" s="13">
        <v>1.41</v>
      </c>
      <c r="P2072" s="13">
        <v>1.41</v>
      </c>
      <c r="Q2072" s="13">
        <v>1.41</v>
      </c>
      <c r="R2072" s="13">
        <v>1.41</v>
      </c>
      <c r="S2072" s="13">
        <v>1.41</v>
      </c>
      <c r="T2072" s="13">
        <v>1.41</v>
      </c>
      <c r="U2072" s="13">
        <v>1.41</v>
      </c>
      <c r="V2072" s="13">
        <v>1.41</v>
      </c>
      <c r="W2072" s="13">
        <v>1.41</v>
      </c>
      <c r="X2072" s="13">
        <v>1.41</v>
      </c>
      <c r="Y2072" s="30">
        <v>1.41</v>
      </c>
      <c r="Z2072" s="14">
        <v>16.920000000000002</v>
      </c>
      <c r="AA2072" s="13">
        <v>1.41</v>
      </c>
      <c r="AB2072" s="13">
        <v>1.41</v>
      </c>
      <c r="AC2072" s="42">
        <f t="shared" si="129"/>
        <v>2.82</v>
      </c>
      <c r="AD2072" s="42">
        <f t="shared" si="130"/>
        <v>0</v>
      </c>
      <c r="AE2072" s="42">
        <f t="shared" si="131"/>
        <v>0</v>
      </c>
      <c r="AF2072" s="42">
        <f t="shared" si="132"/>
        <v>0</v>
      </c>
    </row>
    <row r="2073" spans="1:32" s="18" customFormat="1" hidden="1" x14ac:dyDescent="0.15">
      <c r="A2073" s="16" t="s">
        <v>5159</v>
      </c>
      <c r="B2073" s="12" t="s">
        <v>5160</v>
      </c>
      <c r="C2073" s="12" t="s">
        <v>5161</v>
      </c>
      <c r="D2073" s="12" t="s">
        <v>465</v>
      </c>
      <c r="E2073" s="12" t="s">
        <v>465</v>
      </c>
      <c r="F2073" s="12" t="s">
        <v>352</v>
      </c>
      <c r="G2073" s="12" t="s">
        <v>5160</v>
      </c>
      <c r="H2073" s="12" t="s">
        <v>490</v>
      </c>
      <c r="I2073" s="12" t="s">
        <v>375</v>
      </c>
      <c r="J2073" s="12" t="s">
        <v>5162</v>
      </c>
      <c r="K2073" s="12" t="s">
        <v>5162</v>
      </c>
      <c r="L2073" s="12" t="s">
        <v>535</v>
      </c>
      <c r="M2073" s="12" t="s">
        <v>358</v>
      </c>
      <c r="N2073" s="17">
        <v>43.632176000000001</v>
      </c>
      <c r="O2073" s="13">
        <v>31.408760999999998</v>
      </c>
      <c r="P2073" s="13">
        <v>71.562274000000002</v>
      </c>
      <c r="Q2073" s="13">
        <v>13.048116</v>
      </c>
      <c r="R2073" s="13">
        <v>0</v>
      </c>
      <c r="S2073" s="13">
        <v>7.3684070000000004</v>
      </c>
      <c r="T2073" s="13">
        <v>0</v>
      </c>
      <c r="U2073" s="13">
        <v>101.681825</v>
      </c>
      <c r="V2073" s="13">
        <v>48.770702999999997</v>
      </c>
      <c r="W2073" s="13">
        <v>18.940369</v>
      </c>
      <c r="X2073" s="13">
        <v>18.735548999999999</v>
      </c>
      <c r="Y2073" s="30">
        <v>180.73597000000001</v>
      </c>
      <c r="Z2073" s="14">
        <v>535.88414999999998</v>
      </c>
      <c r="AA2073" s="13">
        <v>0</v>
      </c>
      <c r="AB2073" s="13">
        <v>0</v>
      </c>
      <c r="AC2073" s="42">
        <f t="shared" si="129"/>
        <v>0</v>
      </c>
      <c r="AD2073" s="42">
        <f t="shared" si="130"/>
        <v>-43.632176000000001</v>
      </c>
      <c r="AE2073" s="42">
        <f t="shared" si="131"/>
        <v>-31.408760999999998</v>
      </c>
      <c r="AF2073" s="42">
        <f t="shared" si="132"/>
        <v>-75.040937</v>
      </c>
    </row>
    <row r="2074" spans="1:32" hidden="1" x14ac:dyDescent="0.15">
      <c r="A2074" s="12" t="s">
        <v>5163</v>
      </c>
      <c r="B2074" s="12">
        <v>88</v>
      </c>
      <c r="C2074" s="12" t="s">
        <v>1091</v>
      </c>
      <c r="D2074" s="12" t="s">
        <v>10</v>
      </c>
      <c r="E2074" s="12" t="s">
        <v>10</v>
      </c>
      <c r="F2074" s="12" t="s">
        <v>371</v>
      </c>
      <c r="G2074" s="12" t="s">
        <v>5164</v>
      </c>
      <c r="H2074" s="12" t="s">
        <v>490</v>
      </c>
      <c r="I2074" s="12" t="s">
        <v>375</v>
      </c>
      <c r="J2074" s="12" t="s">
        <v>5165</v>
      </c>
      <c r="K2074" s="12" t="s">
        <v>5165</v>
      </c>
      <c r="L2074" s="12" t="s">
        <v>1463</v>
      </c>
      <c r="M2074" s="12" t="s">
        <v>358</v>
      </c>
      <c r="N2074" s="13">
        <v>0</v>
      </c>
      <c r="O2074" s="13">
        <v>45.389454999999998</v>
      </c>
      <c r="P2074" s="13">
        <v>0</v>
      </c>
      <c r="Q2074" s="13">
        <v>0</v>
      </c>
      <c r="R2074" s="13">
        <v>34.090909000000003</v>
      </c>
      <c r="S2074" s="13">
        <v>17.045455</v>
      </c>
      <c r="T2074" s="13">
        <v>0</v>
      </c>
      <c r="U2074" s="13">
        <v>0</v>
      </c>
      <c r="V2074" s="13">
        <v>0</v>
      </c>
      <c r="W2074" s="13">
        <v>0</v>
      </c>
      <c r="X2074" s="13">
        <v>0</v>
      </c>
      <c r="Y2074" s="30">
        <v>0</v>
      </c>
      <c r="Z2074" s="14">
        <v>96.525818999999998</v>
      </c>
      <c r="AA2074" s="13">
        <v>0</v>
      </c>
      <c r="AB2074" s="13">
        <v>0</v>
      </c>
      <c r="AC2074" s="42">
        <f t="shared" si="129"/>
        <v>0</v>
      </c>
      <c r="AD2074" s="42">
        <f t="shared" si="130"/>
        <v>0</v>
      </c>
      <c r="AE2074" s="42">
        <f t="shared" si="131"/>
        <v>-45.389454999999998</v>
      </c>
      <c r="AF2074" s="42">
        <f t="shared" si="132"/>
        <v>-45.389454999999998</v>
      </c>
    </row>
    <row r="2075" spans="1:32" hidden="1" x14ac:dyDescent="0.15">
      <c r="A2075" s="12" t="s">
        <v>5166</v>
      </c>
      <c r="B2075" s="12">
        <v>80</v>
      </c>
      <c r="C2075" s="12" t="s">
        <v>1081</v>
      </c>
      <c r="D2075" s="12" t="s">
        <v>10</v>
      </c>
      <c r="E2075" s="12" t="s">
        <v>10</v>
      </c>
      <c r="F2075" s="12" t="s">
        <v>371</v>
      </c>
      <c r="G2075" s="12" t="s">
        <v>5167</v>
      </c>
      <c r="H2075" s="12" t="s">
        <v>490</v>
      </c>
      <c r="I2075" s="12" t="s">
        <v>375</v>
      </c>
      <c r="J2075" s="12" t="s">
        <v>302</v>
      </c>
      <c r="K2075" s="12" t="s">
        <v>302</v>
      </c>
      <c r="L2075" s="12" t="s">
        <v>535</v>
      </c>
      <c r="M2075" s="12" t="s">
        <v>376</v>
      </c>
      <c r="N2075" s="13">
        <v>0</v>
      </c>
      <c r="O2075" s="13">
        <v>70.254883000000007</v>
      </c>
      <c r="P2075" s="13">
        <v>70.254883000000007</v>
      </c>
      <c r="Q2075" s="13">
        <v>0</v>
      </c>
      <c r="R2075" s="13">
        <v>70.254883000000007</v>
      </c>
      <c r="S2075" s="13">
        <v>-70.254883000000007</v>
      </c>
      <c r="T2075" s="13">
        <v>0</v>
      </c>
      <c r="U2075" s="13">
        <v>0</v>
      </c>
      <c r="V2075" s="13">
        <v>0</v>
      </c>
      <c r="W2075" s="13">
        <v>0</v>
      </c>
      <c r="X2075" s="13">
        <v>0</v>
      </c>
      <c r="Y2075" s="30">
        <v>0</v>
      </c>
      <c r="Z2075" s="14">
        <v>140.50976600000001</v>
      </c>
      <c r="AA2075" s="13">
        <v>0</v>
      </c>
      <c r="AB2075" s="13">
        <v>0</v>
      </c>
      <c r="AC2075" s="42">
        <f t="shared" si="129"/>
        <v>0</v>
      </c>
      <c r="AD2075" s="42">
        <f t="shared" si="130"/>
        <v>0</v>
      </c>
      <c r="AE2075" s="42">
        <f t="shared" si="131"/>
        <v>-70.254883000000007</v>
      </c>
      <c r="AF2075" s="42">
        <f t="shared" si="132"/>
        <v>-70.254883000000007</v>
      </c>
    </row>
    <row r="2076" spans="1:32" hidden="1" x14ac:dyDescent="0.15">
      <c r="A2076" s="12" t="s">
        <v>5168</v>
      </c>
      <c r="B2076" s="12">
        <v>7</v>
      </c>
      <c r="C2076" s="12" t="s">
        <v>350</v>
      </c>
      <c r="D2076" s="12" t="s">
        <v>351</v>
      </c>
      <c r="E2076" s="12" t="s">
        <v>351</v>
      </c>
      <c r="F2076" s="12" t="s">
        <v>352</v>
      </c>
      <c r="G2076" s="12" t="s">
        <v>5169</v>
      </c>
      <c r="H2076" s="12" t="s">
        <v>404</v>
      </c>
      <c r="I2076" s="12" t="s">
        <v>404</v>
      </c>
      <c r="J2076" s="12" t="s">
        <v>1603</v>
      </c>
      <c r="K2076" s="12" t="s">
        <v>1603</v>
      </c>
      <c r="L2076" s="12" t="s">
        <v>403</v>
      </c>
      <c r="M2076" s="12" t="s">
        <v>358</v>
      </c>
      <c r="N2076" s="13">
        <v>0</v>
      </c>
      <c r="O2076" s="13">
        <v>0</v>
      </c>
      <c r="P2076" s="13">
        <v>10.3271</v>
      </c>
      <c r="Q2076" s="13">
        <v>10.3271</v>
      </c>
      <c r="R2076" s="13">
        <v>0</v>
      </c>
      <c r="S2076" s="13">
        <v>0</v>
      </c>
      <c r="T2076" s="13">
        <v>0</v>
      </c>
      <c r="U2076" s="13">
        <v>0</v>
      </c>
      <c r="V2076" s="13">
        <v>-5.1635499999999999</v>
      </c>
      <c r="W2076" s="13">
        <v>0</v>
      </c>
      <c r="X2076" s="13">
        <v>0</v>
      </c>
      <c r="Y2076" s="30">
        <v>0</v>
      </c>
      <c r="Z2076" s="14">
        <v>15.49065</v>
      </c>
      <c r="AA2076" s="13">
        <v>0</v>
      </c>
      <c r="AB2076" s="13">
        <v>0</v>
      </c>
      <c r="AC2076" s="42">
        <f t="shared" si="129"/>
        <v>0</v>
      </c>
      <c r="AD2076" s="42">
        <f t="shared" si="130"/>
        <v>0</v>
      </c>
      <c r="AE2076" s="42">
        <f t="shared" si="131"/>
        <v>0</v>
      </c>
      <c r="AF2076" s="42">
        <f t="shared" si="132"/>
        <v>0</v>
      </c>
    </row>
    <row r="2077" spans="1:32" hidden="1" x14ac:dyDescent="0.15">
      <c r="A2077" s="12" t="s">
        <v>5170</v>
      </c>
      <c r="B2077" s="12">
        <v>7</v>
      </c>
      <c r="C2077" s="12" t="s">
        <v>350</v>
      </c>
      <c r="D2077" s="12" t="s">
        <v>351</v>
      </c>
      <c r="E2077" s="12" t="s">
        <v>351</v>
      </c>
      <c r="F2077" s="12" t="s">
        <v>352</v>
      </c>
      <c r="G2077" s="12" t="s">
        <v>5171</v>
      </c>
      <c r="H2077" s="12" t="s">
        <v>366</v>
      </c>
      <c r="I2077" s="12" t="s">
        <v>367</v>
      </c>
      <c r="J2077" s="12" t="s">
        <v>274</v>
      </c>
      <c r="K2077" s="12" t="s">
        <v>274</v>
      </c>
      <c r="L2077" s="12" t="s">
        <v>365</v>
      </c>
      <c r="M2077" s="12" t="s">
        <v>376</v>
      </c>
      <c r="N2077" s="13">
        <v>0</v>
      </c>
      <c r="O2077" s="13">
        <v>97.241378999999995</v>
      </c>
      <c r="P2077" s="13">
        <v>38.896552</v>
      </c>
      <c r="Q2077" s="13">
        <v>38.896552</v>
      </c>
      <c r="R2077" s="13">
        <v>38.896552</v>
      </c>
      <c r="S2077" s="13">
        <v>38.896552</v>
      </c>
      <c r="T2077" s="13">
        <v>38.896552</v>
      </c>
      <c r="U2077" s="13">
        <v>38.896552</v>
      </c>
      <c r="V2077" s="13">
        <v>38.896552</v>
      </c>
      <c r="W2077" s="13">
        <v>38.896552</v>
      </c>
      <c r="X2077" s="13">
        <v>38.896552</v>
      </c>
      <c r="Y2077" s="30">
        <v>38.896552</v>
      </c>
      <c r="Z2077" s="14">
        <v>486.20689900000002</v>
      </c>
      <c r="AA2077" s="13">
        <v>38.896552</v>
      </c>
      <c r="AB2077" s="13">
        <v>38.896549</v>
      </c>
      <c r="AC2077" s="42">
        <f t="shared" si="129"/>
        <v>77.793101000000007</v>
      </c>
      <c r="AD2077" s="42">
        <f t="shared" si="130"/>
        <v>38.896552</v>
      </c>
      <c r="AE2077" s="42">
        <f t="shared" si="131"/>
        <v>-58.344829999999995</v>
      </c>
      <c r="AF2077" s="42">
        <f t="shared" si="132"/>
        <v>-19.448277999999995</v>
      </c>
    </row>
    <row r="2078" spans="1:32" hidden="1" x14ac:dyDescent="0.15">
      <c r="A2078" s="12" t="s">
        <v>5172</v>
      </c>
      <c r="B2078" s="12">
        <v>7</v>
      </c>
      <c r="C2078" s="12" t="s">
        <v>350</v>
      </c>
      <c r="D2078" s="12" t="s">
        <v>351</v>
      </c>
      <c r="E2078" s="12" t="s">
        <v>351</v>
      </c>
      <c r="F2078" s="12" t="s">
        <v>352</v>
      </c>
      <c r="G2078" s="12" t="s">
        <v>5173</v>
      </c>
      <c r="H2078" s="12" t="s">
        <v>404</v>
      </c>
      <c r="I2078" s="12" t="s">
        <v>404</v>
      </c>
      <c r="J2078" s="12" t="s">
        <v>1348</v>
      </c>
      <c r="K2078" s="12" t="s">
        <v>135</v>
      </c>
      <c r="L2078" s="12" t="s">
        <v>871</v>
      </c>
      <c r="M2078" s="12" t="s">
        <v>376</v>
      </c>
      <c r="N2078" s="13">
        <v>0</v>
      </c>
      <c r="O2078" s="13">
        <v>70.348602</v>
      </c>
      <c r="P2078" s="13">
        <v>24.566344000000001</v>
      </c>
      <c r="Q2078" s="13">
        <v>24.566344000000001</v>
      </c>
      <c r="R2078" s="13">
        <v>24.566344000000001</v>
      </c>
      <c r="S2078" s="13">
        <v>24.567357000000001</v>
      </c>
      <c r="T2078" s="13">
        <v>24.535581000000001</v>
      </c>
      <c r="U2078" s="13">
        <v>24.535581000000001</v>
      </c>
      <c r="V2078" s="13">
        <v>24.535581000000001</v>
      </c>
      <c r="W2078" s="13">
        <v>24.535581000000001</v>
      </c>
      <c r="X2078" s="13">
        <v>24.535581000000001</v>
      </c>
      <c r="Y2078" s="30">
        <v>24.457806000000001</v>
      </c>
      <c r="Z2078" s="14">
        <v>315.75070199999999</v>
      </c>
      <c r="AA2078" s="13">
        <v>24.556156000000001</v>
      </c>
      <c r="AB2078" s="13">
        <v>24.556156000000001</v>
      </c>
      <c r="AC2078" s="42">
        <f t="shared" si="129"/>
        <v>49.112312000000003</v>
      </c>
      <c r="AD2078" s="42">
        <f t="shared" si="130"/>
        <v>24.556156000000001</v>
      </c>
      <c r="AE2078" s="42">
        <f t="shared" si="131"/>
        <v>-45.792445999999998</v>
      </c>
      <c r="AF2078" s="42">
        <f t="shared" si="132"/>
        <v>-21.236289999999997</v>
      </c>
    </row>
    <row r="2079" spans="1:32" hidden="1" x14ac:dyDescent="0.15">
      <c r="A2079" s="12" t="s">
        <v>5174</v>
      </c>
      <c r="B2079" s="12">
        <v>7</v>
      </c>
      <c r="C2079" s="12" t="s">
        <v>350</v>
      </c>
      <c r="D2079" s="12" t="s">
        <v>351</v>
      </c>
      <c r="E2079" s="12" t="s">
        <v>351</v>
      </c>
      <c r="F2079" s="12" t="s">
        <v>352</v>
      </c>
      <c r="G2079" s="12" t="s">
        <v>4719</v>
      </c>
      <c r="H2079" s="12" t="s">
        <v>366</v>
      </c>
      <c r="I2079" s="12" t="s">
        <v>367</v>
      </c>
      <c r="J2079" s="12" t="s">
        <v>263</v>
      </c>
      <c r="K2079" s="12" t="s">
        <v>263</v>
      </c>
      <c r="L2079" s="12" t="s">
        <v>409</v>
      </c>
      <c r="M2079" s="12" t="s">
        <v>376</v>
      </c>
      <c r="N2079" s="13">
        <v>0</v>
      </c>
      <c r="O2079" s="13">
        <v>50</v>
      </c>
      <c r="P2079" s="13">
        <v>25</v>
      </c>
      <c r="Q2079" s="13">
        <v>25</v>
      </c>
      <c r="R2079" s="13">
        <v>15.322581</v>
      </c>
      <c r="S2079" s="13">
        <v>0</v>
      </c>
      <c r="T2079" s="13">
        <v>0</v>
      </c>
      <c r="U2079" s="13">
        <v>0</v>
      </c>
      <c r="V2079" s="13">
        <v>0</v>
      </c>
      <c r="W2079" s="13">
        <v>0</v>
      </c>
      <c r="X2079" s="13">
        <v>0</v>
      </c>
      <c r="Y2079" s="30">
        <v>0</v>
      </c>
      <c r="Z2079" s="14">
        <v>115.322581</v>
      </c>
      <c r="AA2079" s="13">
        <v>0</v>
      </c>
      <c r="AB2079" s="13">
        <v>0</v>
      </c>
      <c r="AC2079" s="42">
        <f t="shared" si="129"/>
        <v>0</v>
      </c>
      <c r="AD2079" s="42">
        <f t="shared" si="130"/>
        <v>0</v>
      </c>
      <c r="AE2079" s="42">
        <f t="shared" si="131"/>
        <v>-50</v>
      </c>
      <c r="AF2079" s="42">
        <f t="shared" si="132"/>
        <v>-50</v>
      </c>
    </row>
    <row r="2080" spans="1:32" hidden="1" x14ac:dyDescent="0.15">
      <c r="A2080" s="12" t="s">
        <v>5175</v>
      </c>
      <c r="B2080" s="12">
        <v>7</v>
      </c>
      <c r="C2080" s="12" t="s">
        <v>350</v>
      </c>
      <c r="D2080" s="12" t="s">
        <v>351</v>
      </c>
      <c r="E2080" s="12" t="s">
        <v>351</v>
      </c>
      <c r="F2080" s="12" t="s">
        <v>352</v>
      </c>
      <c r="G2080" s="12" t="s">
        <v>5176</v>
      </c>
      <c r="H2080" s="12" t="s">
        <v>490</v>
      </c>
      <c r="I2080" s="12" t="s">
        <v>375</v>
      </c>
      <c r="J2080" s="12" t="s">
        <v>204</v>
      </c>
      <c r="K2080" s="12" t="s">
        <v>699</v>
      </c>
      <c r="L2080" s="12" t="s">
        <v>697</v>
      </c>
      <c r="M2080" s="12" t="s">
        <v>376</v>
      </c>
      <c r="N2080" s="13">
        <v>0</v>
      </c>
      <c r="O2080" s="13">
        <v>276.39999999999998</v>
      </c>
      <c r="P2080" s="13">
        <v>138.19999999999999</v>
      </c>
      <c r="Q2080" s="13">
        <v>138.19999999999999</v>
      </c>
      <c r="R2080" s="13">
        <v>138.19999999999999</v>
      </c>
      <c r="S2080" s="13">
        <v>138.19999999999999</v>
      </c>
      <c r="T2080" s="13">
        <v>138.19999999999999</v>
      </c>
      <c r="U2080" s="13">
        <v>138.19999999999999</v>
      </c>
      <c r="V2080" s="13">
        <v>138.19999999999999</v>
      </c>
      <c r="W2080" s="13">
        <v>138.19999999999999</v>
      </c>
      <c r="X2080" s="13">
        <v>138.19999999999999</v>
      </c>
      <c r="Y2080" s="30">
        <v>138.19999999999999</v>
      </c>
      <c r="Z2080" s="14">
        <v>1658.4</v>
      </c>
      <c r="AA2080" s="13">
        <v>138.19999999999999</v>
      </c>
      <c r="AB2080" s="13">
        <v>138.19999999999999</v>
      </c>
      <c r="AC2080" s="42">
        <f t="shared" si="129"/>
        <v>276.39999999999998</v>
      </c>
      <c r="AD2080" s="42">
        <f t="shared" si="130"/>
        <v>138.19999999999999</v>
      </c>
      <c r="AE2080" s="42">
        <f t="shared" si="131"/>
        <v>-138.19999999999999</v>
      </c>
      <c r="AF2080" s="42">
        <f t="shared" si="132"/>
        <v>0</v>
      </c>
    </row>
    <row r="2081" spans="1:32" hidden="1" x14ac:dyDescent="0.15">
      <c r="A2081" s="12" t="s">
        <v>5177</v>
      </c>
      <c r="B2081" s="12">
        <v>7</v>
      </c>
      <c r="C2081" s="12" t="s">
        <v>350</v>
      </c>
      <c r="D2081" s="12" t="s">
        <v>351</v>
      </c>
      <c r="E2081" s="12" t="s">
        <v>351</v>
      </c>
      <c r="F2081" s="12" t="s">
        <v>352</v>
      </c>
      <c r="G2081" s="12" t="s">
        <v>5178</v>
      </c>
      <c r="H2081" s="12" t="s">
        <v>366</v>
      </c>
      <c r="I2081" s="12" t="s">
        <v>367</v>
      </c>
      <c r="J2081" s="12" t="s">
        <v>263</v>
      </c>
      <c r="K2081" s="12" t="s">
        <v>263</v>
      </c>
      <c r="L2081" s="12" t="s">
        <v>409</v>
      </c>
      <c r="M2081" s="12" t="s">
        <v>376</v>
      </c>
      <c r="N2081" s="13">
        <v>0</v>
      </c>
      <c r="O2081" s="13">
        <v>29.845161000000001</v>
      </c>
      <c r="P2081" s="13">
        <v>14.6</v>
      </c>
      <c r="Q2081" s="13">
        <v>16.8</v>
      </c>
      <c r="R2081" s="13">
        <v>14.6</v>
      </c>
      <c r="S2081" s="13">
        <v>14.6</v>
      </c>
      <c r="T2081" s="13">
        <v>14.6</v>
      </c>
      <c r="U2081" s="13">
        <v>14.6</v>
      </c>
      <c r="V2081" s="13">
        <v>14.6</v>
      </c>
      <c r="W2081" s="13">
        <v>14.6</v>
      </c>
      <c r="X2081" s="13">
        <v>14.6</v>
      </c>
      <c r="Y2081" s="30">
        <v>14.6</v>
      </c>
      <c r="Z2081" s="14">
        <v>178.04516100000001</v>
      </c>
      <c r="AA2081" s="13">
        <v>14.6</v>
      </c>
      <c r="AB2081" s="13">
        <v>14.6</v>
      </c>
      <c r="AC2081" s="42">
        <f t="shared" si="129"/>
        <v>29.2</v>
      </c>
      <c r="AD2081" s="42">
        <f t="shared" si="130"/>
        <v>14.6</v>
      </c>
      <c r="AE2081" s="42">
        <f t="shared" si="131"/>
        <v>-15.245161000000001</v>
      </c>
      <c r="AF2081" s="42">
        <f t="shared" si="132"/>
        <v>-0.64516100000000165</v>
      </c>
    </row>
    <row r="2082" spans="1:32" hidden="1" x14ac:dyDescent="0.15">
      <c r="A2082" s="12" t="s">
        <v>5179</v>
      </c>
      <c r="B2082" s="12">
        <v>7</v>
      </c>
      <c r="C2082" s="12" t="s">
        <v>350</v>
      </c>
      <c r="D2082" s="12" t="s">
        <v>351</v>
      </c>
      <c r="E2082" s="12" t="s">
        <v>351</v>
      </c>
      <c r="F2082" s="12" t="s">
        <v>352</v>
      </c>
      <c r="G2082" s="12" t="s">
        <v>5180</v>
      </c>
      <c r="H2082" s="12" t="s">
        <v>366</v>
      </c>
      <c r="I2082" s="12" t="s">
        <v>367</v>
      </c>
      <c r="J2082" s="12" t="s">
        <v>235</v>
      </c>
      <c r="K2082" s="12" t="s">
        <v>235</v>
      </c>
      <c r="L2082" s="12" t="s">
        <v>919</v>
      </c>
      <c r="M2082" s="12" t="s">
        <v>376</v>
      </c>
      <c r="N2082" s="13">
        <v>0</v>
      </c>
      <c r="O2082" s="13">
        <v>251.16129100000001</v>
      </c>
      <c r="P2082" s="13">
        <v>141</v>
      </c>
      <c r="Q2082" s="13">
        <v>141</v>
      </c>
      <c r="R2082" s="13">
        <v>204.255484</v>
      </c>
      <c r="S2082" s="13">
        <v>206.364</v>
      </c>
      <c r="T2082" s="13">
        <v>206.364</v>
      </c>
      <c r="U2082" s="13">
        <v>206.364</v>
      </c>
      <c r="V2082" s="13">
        <v>105.155226</v>
      </c>
      <c r="W2082" s="13">
        <v>141</v>
      </c>
      <c r="X2082" s="13">
        <v>141</v>
      </c>
      <c r="Y2082" s="30">
        <v>141</v>
      </c>
      <c r="Z2082" s="14">
        <v>1884.6640010000001</v>
      </c>
      <c r="AA2082" s="13">
        <v>141</v>
      </c>
      <c r="AB2082" s="13">
        <v>141</v>
      </c>
      <c r="AC2082" s="42">
        <f t="shared" si="129"/>
        <v>282</v>
      </c>
      <c r="AD2082" s="42">
        <f t="shared" si="130"/>
        <v>141</v>
      </c>
      <c r="AE2082" s="42">
        <f t="shared" si="131"/>
        <v>-110.16129100000001</v>
      </c>
      <c r="AF2082" s="42">
        <f t="shared" si="132"/>
        <v>30.838708999999994</v>
      </c>
    </row>
    <row r="2083" spans="1:32" hidden="1" x14ac:dyDescent="0.15">
      <c r="A2083" s="12" t="s">
        <v>5181</v>
      </c>
      <c r="B2083" s="12">
        <v>7</v>
      </c>
      <c r="C2083" s="12" t="s">
        <v>350</v>
      </c>
      <c r="D2083" s="12" t="s">
        <v>351</v>
      </c>
      <c r="E2083" s="12" t="s">
        <v>351</v>
      </c>
      <c r="F2083" s="12" t="s">
        <v>352</v>
      </c>
      <c r="G2083" s="12" t="s">
        <v>1396</v>
      </c>
      <c r="H2083" s="12" t="s">
        <v>366</v>
      </c>
      <c r="I2083" s="12" t="s">
        <v>367</v>
      </c>
      <c r="J2083" s="12" t="s">
        <v>1397</v>
      </c>
      <c r="K2083" s="12" t="s">
        <v>1397</v>
      </c>
      <c r="L2083" s="12" t="s">
        <v>919</v>
      </c>
      <c r="M2083" s="12" t="s">
        <v>376</v>
      </c>
      <c r="N2083" s="13">
        <v>0</v>
      </c>
      <c r="O2083" s="13">
        <v>0.55000000000000004</v>
      </c>
      <c r="P2083" s="13">
        <v>0.55000000000000004</v>
      </c>
      <c r="Q2083" s="13">
        <v>0.55000000000000004</v>
      </c>
      <c r="R2083" s="13">
        <v>0</v>
      </c>
      <c r="S2083" s="13">
        <v>-0.55000000000000004</v>
      </c>
      <c r="T2083" s="13">
        <v>0</v>
      </c>
      <c r="U2083" s="13">
        <v>0</v>
      </c>
      <c r="V2083" s="13">
        <v>3.85</v>
      </c>
      <c r="W2083" s="13">
        <v>0</v>
      </c>
      <c r="X2083" s="13">
        <v>0</v>
      </c>
      <c r="Y2083" s="30">
        <v>0.55000000000000004</v>
      </c>
      <c r="Z2083" s="14">
        <v>5.5</v>
      </c>
      <c r="AA2083" s="13">
        <v>0</v>
      </c>
      <c r="AB2083" s="13">
        <v>0</v>
      </c>
      <c r="AC2083" s="42">
        <f t="shared" si="129"/>
        <v>0</v>
      </c>
      <c r="AD2083" s="42">
        <f t="shared" si="130"/>
        <v>0</v>
      </c>
      <c r="AE2083" s="42">
        <f t="shared" si="131"/>
        <v>-0.55000000000000004</v>
      </c>
      <c r="AF2083" s="42">
        <f t="shared" si="132"/>
        <v>-0.55000000000000004</v>
      </c>
    </row>
    <row r="2084" spans="1:32" hidden="1" x14ac:dyDescent="0.15">
      <c r="A2084" s="12" t="s">
        <v>5182</v>
      </c>
      <c r="B2084" s="12">
        <v>7</v>
      </c>
      <c r="C2084" s="12" t="s">
        <v>350</v>
      </c>
      <c r="D2084" s="12" t="s">
        <v>351</v>
      </c>
      <c r="E2084" s="12" t="s">
        <v>351</v>
      </c>
      <c r="F2084" s="12" t="s">
        <v>352</v>
      </c>
      <c r="G2084" s="12" t="s">
        <v>5183</v>
      </c>
      <c r="H2084" s="12" t="s">
        <v>374</v>
      </c>
      <c r="I2084" s="12" t="s">
        <v>375</v>
      </c>
      <c r="J2084" s="12" t="s">
        <v>5184</v>
      </c>
      <c r="K2084" s="12" t="s">
        <v>76</v>
      </c>
      <c r="L2084" s="12" t="s">
        <v>389</v>
      </c>
      <c r="M2084" s="12" t="s">
        <v>376</v>
      </c>
      <c r="N2084" s="13">
        <v>0</v>
      </c>
      <c r="O2084" s="13">
        <v>48.186</v>
      </c>
      <c r="P2084" s="13">
        <v>24.093</v>
      </c>
      <c r="Q2084" s="13">
        <v>24.093</v>
      </c>
      <c r="R2084" s="13">
        <v>24.093</v>
      </c>
      <c r="S2084" s="13">
        <v>24.093</v>
      </c>
      <c r="T2084" s="13">
        <v>24.093</v>
      </c>
      <c r="U2084" s="13">
        <v>24.093</v>
      </c>
      <c r="V2084" s="13">
        <v>27.170999999999999</v>
      </c>
      <c r="W2084" s="13">
        <v>29.478000000000002</v>
      </c>
      <c r="X2084" s="13">
        <v>38.704999999999998</v>
      </c>
      <c r="Y2084" s="30">
        <v>46.688000000000002</v>
      </c>
      <c r="Z2084" s="14">
        <v>334.786</v>
      </c>
      <c r="AA2084" s="13">
        <v>42.688000000000002</v>
      </c>
      <c r="AB2084" s="13">
        <v>42.688000000000002</v>
      </c>
      <c r="AC2084" s="42">
        <f t="shared" si="129"/>
        <v>85.376000000000005</v>
      </c>
      <c r="AD2084" s="42">
        <f t="shared" si="130"/>
        <v>42.688000000000002</v>
      </c>
      <c r="AE2084" s="42">
        <f t="shared" si="131"/>
        <v>-5.4979999999999976</v>
      </c>
      <c r="AF2084" s="42">
        <f t="shared" si="132"/>
        <v>37.190000000000005</v>
      </c>
    </row>
    <row r="2085" spans="1:32" hidden="1" x14ac:dyDescent="0.15">
      <c r="A2085" s="12" t="s">
        <v>5185</v>
      </c>
      <c r="B2085" s="12">
        <v>113</v>
      </c>
      <c r="C2085" s="12" t="s">
        <v>936</v>
      </c>
      <c r="D2085" s="12" t="s">
        <v>465</v>
      </c>
      <c r="E2085" s="12" t="s">
        <v>465</v>
      </c>
      <c r="F2085" s="12" t="s">
        <v>352</v>
      </c>
      <c r="G2085" s="12" t="s">
        <v>5186</v>
      </c>
      <c r="H2085" s="12" t="s">
        <v>374</v>
      </c>
      <c r="I2085" s="12" t="s">
        <v>375</v>
      </c>
      <c r="J2085" s="12" t="s">
        <v>5187</v>
      </c>
      <c r="K2085" s="12" t="s">
        <v>5187</v>
      </c>
      <c r="L2085" s="12" t="s">
        <v>421</v>
      </c>
      <c r="M2085" s="12" t="s">
        <v>358</v>
      </c>
      <c r="N2085" s="13">
        <v>0</v>
      </c>
      <c r="O2085" s="13">
        <v>2</v>
      </c>
      <c r="P2085" s="13">
        <v>2</v>
      </c>
      <c r="Q2085" s="13">
        <v>2</v>
      </c>
      <c r="R2085" s="13">
        <v>2</v>
      </c>
      <c r="S2085" s="13">
        <v>2</v>
      </c>
      <c r="T2085" s="13">
        <v>2</v>
      </c>
      <c r="U2085" s="13">
        <v>2</v>
      </c>
      <c r="V2085" s="13">
        <v>0</v>
      </c>
      <c r="W2085" s="13">
        <v>0</v>
      </c>
      <c r="X2085" s="13">
        <v>0</v>
      </c>
      <c r="Y2085" s="30">
        <v>0</v>
      </c>
      <c r="Z2085" s="14">
        <v>14</v>
      </c>
      <c r="AA2085" s="13">
        <v>0</v>
      </c>
      <c r="AB2085" s="13">
        <v>0</v>
      </c>
      <c r="AC2085" s="42">
        <f t="shared" si="129"/>
        <v>0</v>
      </c>
      <c r="AD2085" s="42">
        <f t="shared" si="130"/>
        <v>0</v>
      </c>
      <c r="AE2085" s="42">
        <f t="shared" si="131"/>
        <v>-2</v>
      </c>
      <c r="AF2085" s="42">
        <f t="shared" si="132"/>
        <v>-2</v>
      </c>
    </row>
    <row r="2086" spans="1:32" hidden="1" x14ac:dyDescent="0.15">
      <c r="A2086" s="12" t="s">
        <v>5188</v>
      </c>
      <c r="B2086" s="12">
        <v>113</v>
      </c>
      <c r="C2086" s="12" t="s">
        <v>936</v>
      </c>
      <c r="D2086" s="12" t="s">
        <v>465</v>
      </c>
      <c r="E2086" s="12" t="s">
        <v>465</v>
      </c>
      <c r="F2086" s="12" t="s">
        <v>352</v>
      </c>
      <c r="G2086" s="12" t="s">
        <v>5189</v>
      </c>
      <c r="H2086" s="12" t="s">
        <v>374</v>
      </c>
      <c r="I2086" s="12" t="s">
        <v>375</v>
      </c>
      <c r="J2086" s="12" t="s">
        <v>5190</v>
      </c>
      <c r="K2086" s="12" t="s">
        <v>5190</v>
      </c>
      <c r="L2086" s="12" t="s">
        <v>421</v>
      </c>
      <c r="M2086" s="12" t="s">
        <v>358</v>
      </c>
      <c r="N2086" s="13">
        <v>0</v>
      </c>
      <c r="O2086" s="13">
        <v>10</v>
      </c>
      <c r="P2086" s="13">
        <v>2</v>
      </c>
      <c r="Q2086" s="13">
        <v>2</v>
      </c>
      <c r="R2086" s="13">
        <v>2</v>
      </c>
      <c r="S2086" s="13">
        <v>1</v>
      </c>
      <c r="T2086" s="13">
        <v>0</v>
      </c>
      <c r="U2086" s="13">
        <v>0</v>
      </c>
      <c r="V2086" s="13">
        <v>0</v>
      </c>
      <c r="W2086" s="13">
        <v>0</v>
      </c>
      <c r="X2086" s="13">
        <v>0</v>
      </c>
      <c r="Y2086" s="30">
        <v>0</v>
      </c>
      <c r="Z2086" s="14">
        <v>17</v>
      </c>
      <c r="AA2086" s="13">
        <v>0</v>
      </c>
      <c r="AB2086" s="13">
        <v>0</v>
      </c>
      <c r="AC2086" s="42">
        <f t="shared" si="129"/>
        <v>0</v>
      </c>
      <c r="AD2086" s="42">
        <f t="shared" si="130"/>
        <v>0</v>
      </c>
      <c r="AE2086" s="42">
        <f t="shared" si="131"/>
        <v>-10</v>
      </c>
      <c r="AF2086" s="42">
        <f t="shared" si="132"/>
        <v>-10</v>
      </c>
    </row>
    <row r="2087" spans="1:32" hidden="1" x14ac:dyDescent="0.15">
      <c r="A2087" s="12" t="s">
        <v>5191</v>
      </c>
      <c r="B2087" s="12">
        <v>113</v>
      </c>
      <c r="C2087" s="12" t="s">
        <v>936</v>
      </c>
      <c r="D2087" s="12" t="s">
        <v>465</v>
      </c>
      <c r="E2087" s="12" t="s">
        <v>465</v>
      </c>
      <c r="F2087" s="12" t="s">
        <v>352</v>
      </c>
      <c r="G2087" s="12" t="s">
        <v>5192</v>
      </c>
      <c r="H2087" s="12" t="s">
        <v>374</v>
      </c>
      <c r="I2087" s="12" t="s">
        <v>375</v>
      </c>
      <c r="J2087" s="12" t="s">
        <v>5193</v>
      </c>
      <c r="K2087" s="12" t="s">
        <v>5193</v>
      </c>
      <c r="L2087" s="12" t="s">
        <v>421</v>
      </c>
      <c r="M2087" s="12" t="s">
        <v>358</v>
      </c>
      <c r="N2087" s="13">
        <v>0</v>
      </c>
      <c r="O2087" s="13">
        <v>10</v>
      </c>
      <c r="P2087" s="13">
        <v>2</v>
      </c>
      <c r="Q2087" s="13">
        <v>2</v>
      </c>
      <c r="R2087" s="13">
        <v>2</v>
      </c>
      <c r="S2087" s="13">
        <v>2</v>
      </c>
      <c r="T2087" s="13">
        <v>2</v>
      </c>
      <c r="U2087" s="13">
        <v>1</v>
      </c>
      <c r="V2087" s="13">
        <v>0</v>
      </c>
      <c r="W2087" s="13">
        <v>0</v>
      </c>
      <c r="X2087" s="13">
        <v>0</v>
      </c>
      <c r="Y2087" s="30">
        <v>0</v>
      </c>
      <c r="Z2087" s="14">
        <v>21</v>
      </c>
      <c r="AA2087" s="13">
        <v>0</v>
      </c>
      <c r="AB2087" s="13">
        <v>0</v>
      </c>
      <c r="AC2087" s="42">
        <f t="shared" ref="AC2087:AC2145" si="133">SUM(AA2087:AB2087)</f>
        <v>0</v>
      </c>
      <c r="AD2087" s="42">
        <f t="shared" si="130"/>
        <v>0</v>
      </c>
      <c r="AE2087" s="42">
        <f t="shared" si="131"/>
        <v>-10</v>
      </c>
      <c r="AF2087" s="42">
        <f t="shared" si="132"/>
        <v>-10</v>
      </c>
    </row>
    <row r="2088" spans="1:32" hidden="1" x14ac:dyDescent="0.15">
      <c r="A2088" s="12" t="s">
        <v>5194</v>
      </c>
      <c r="B2088" s="12">
        <v>116</v>
      </c>
      <c r="C2088" s="12" t="s">
        <v>787</v>
      </c>
      <c r="D2088" s="12" t="s">
        <v>465</v>
      </c>
      <c r="E2088" s="12" t="s">
        <v>465</v>
      </c>
      <c r="F2088" s="12" t="s">
        <v>352</v>
      </c>
      <c r="G2088" s="12" t="s">
        <v>5195</v>
      </c>
      <c r="H2088" s="12" t="s">
        <v>366</v>
      </c>
      <c r="I2088" s="12" t="s">
        <v>367</v>
      </c>
      <c r="J2088" s="12" t="s">
        <v>5196</v>
      </c>
      <c r="K2088" s="12" t="s">
        <v>5196</v>
      </c>
      <c r="L2088" s="12" t="s">
        <v>409</v>
      </c>
      <c r="M2088" s="12" t="s">
        <v>376</v>
      </c>
      <c r="N2088" s="13">
        <v>0</v>
      </c>
      <c r="O2088" s="13">
        <v>49.377305</v>
      </c>
      <c r="P2088" s="13">
        <v>0</v>
      </c>
      <c r="Q2088" s="13">
        <v>0</v>
      </c>
      <c r="R2088" s="13">
        <v>0</v>
      </c>
      <c r="S2088" s="13">
        <v>0</v>
      </c>
      <c r="T2088" s="13">
        <v>0</v>
      </c>
      <c r="U2088" s="13">
        <v>0</v>
      </c>
      <c r="V2088" s="13">
        <v>0</v>
      </c>
      <c r="W2088" s="13">
        <v>0</v>
      </c>
      <c r="X2088" s="13">
        <v>0</v>
      </c>
      <c r="Y2088" s="30">
        <v>0</v>
      </c>
      <c r="Z2088" s="14">
        <v>49.377305</v>
      </c>
      <c r="AA2088" s="13">
        <v>0</v>
      </c>
      <c r="AB2088" s="13">
        <v>0</v>
      </c>
      <c r="AC2088" s="42">
        <f t="shared" si="133"/>
        <v>0</v>
      </c>
      <c r="AD2088" s="42">
        <f t="shared" ref="AD2088:AD2146" si="134">AA2088-N2088</f>
        <v>0</v>
      </c>
      <c r="AE2088" s="42">
        <f t="shared" ref="AE2088:AE2146" si="135">AB2088-O2088</f>
        <v>-49.377305</v>
      </c>
      <c r="AF2088" s="42">
        <f t="shared" ref="AF2088:AF2146" si="136">AD2088+AE2088</f>
        <v>-49.377305</v>
      </c>
    </row>
    <row r="2089" spans="1:32" hidden="1" x14ac:dyDescent="0.15">
      <c r="A2089" s="12" t="s">
        <v>5197</v>
      </c>
      <c r="B2089" s="12">
        <v>116</v>
      </c>
      <c r="C2089" s="12" t="s">
        <v>787</v>
      </c>
      <c r="D2089" s="12" t="s">
        <v>465</v>
      </c>
      <c r="E2089" s="12" t="s">
        <v>465</v>
      </c>
      <c r="F2089" s="12" t="s">
        <v>352</v>
      </c>
      <c r="G2089" s="12" t="s">
        <v>5198</v>
      </c>
      <c r="H2089" s="12" t="s">
        <v>366</v>
      </c>
      <c r="I2089" s="12" t="s">
        <v>367</v>
      </c>
      <c r="J2089" s="12" t="s">
        <v>5199</v>
      </c>
      <c r="K2089" s="12" t="s">
        <v>5199</v>
      </c>
      <c r="L2089" s="12" t="s">
        <v>409</v>
      </c>
      <c r="M2089" s="12" t="s">
        <v>376</v>
      </c>
      <c r="N2089" s="13">
        <v>0</v>
      </c>
      <c r="O2089" s="13">
        <v>3.5106579999999998</v>
      </c>
      <c r="P2089" s="13">
        <v>0</v>
      </c>
      <c r="Q2089" s="13">
        <v>0</v>
      </c>
      <c r="R2089" s="13">
        <v>0</v>
      </c>
      <c r="S2089" s="13">
        <v>0</v>
      </c>
      <c r="T2089" s="13">
        <v>0</v>
      </c>
      <c r="U2089" s="13">
        <v>0</v>
      </c>
      <c r="V2089" s="13">
        <v>0</v>
      </c>
      <c r="W2089" s="13">
        <v>0</v>
      </c>
      <c r="X2089" s="13">
        <v>0</v>
      </c>
      <c r="Y2089" s="30">
        <v>0</v>
      </c>
      <c r="Z2089" s="14">
        <v>3.5106579999999998</v>
      </c>
      <c r="AA2089" s="13">
        <v>0</v>
      </c>
      <c r="AB2089" s="13">
        <v>0</v>
      </c>
      <c r="AC2089" s="42">
        <f t="shared" si="133"/>
        <v>0</v>
      </c>
      <c r="AD2089" s="42">
        <f t="shared" si="134"/>
        <v>0</v>
      </c>
      <c r="AE2089" s="42">
        <f t="shared" si="135"/>
        <v>-3.5106579999999998</v>
      </c>
      <c r="AF2089" s="42">
        <f t="shared" si="136"/>
        <v>-3.5106579999999998</v>
      </c>
    </row>
    <row r="2090" spans="1:32" hidden="1" x14ac:dyDescent="0.15">
      <c r="A2090" s="12" t="s">
        <v>5200</v>
      </c>
      <c r="B2090" s="12">
        <v>116</v>
      </c>
      <c r="C2090" s="12" t="s">
        <v>787</v>
      </c>
      <c r="D2090" s="12" t="s">
        <v>465</v>
      </c>
      <c r="E2090" s="12" t="s">
        <v>465</v>
      </c>
      <c r="F2090" s="12" t="s">
        <v>352</v>
      </c>
      <c r="G2090" s="12" t="s">
        <v>5201</v>
      </c>
      <c r="H2090" s="12" t="s">
        <v>366</v>
      </c>
      <c r="I2090" s="12" t="s">
        <v>367</v>
      </c>
      <c r="J2090" s="12" t="s">
        <v>5202</v>
      </c>
      <c r="K2090" s="12" t="s">
        <v>5203</v>
      </c>
      <c r="L2090" s="12" t="s">
        <v>409</v>
      </c>
      <c r="M2090" s="12" t="s">
        <v>376</v>
      </c>
      <c r="N2090" s="13">
        <v>0</v>
      </c>
      <c r="O2090" s="13">
        <v>5.030913</v>
      </c>
      <c r="P2090" s="13">
        <v>0.12509799999999999</v>
      </c>
      <c r="Q2090" s="13">
        <v>0</v>
      </c>
      <c r="R2090" s="13">
        <v>0</v>
      </c>
      <c r="S2090" s="13">
        <v>0</v>
      </c>
      <c r="T2090" s="13">
        <v>0</v>
      </c>
      <c r="U2090" s="13">
        <v>0</v>
      </c>
      <c r="V2090" s="13">
        <v>0</v>
      </c>
      <c r="W2090" s="13">
        <v>0</v>
      </c>
      <c r="X2090" s="13">
        <v>0</v>
      </c>
      <c r="Y2090" s="30">
        <v>0</v>
      </c>
      <c r="Z2090" s="14">
        <v>5.1560110000000003</v>
      </c>
      <c r="AA2090" s="13">
        <v>0</v>
      </c>
      <c r="AB2090" s="13">
        <v>0</v>
      </c>
      <c r="AC2090" s="42">
        <f t="shared" si="133"/>
        <v>0</v>
      </c>
      <c r="AD2090" s="42">
        <f t="shared" si="134"/>
        <v>0</v>
      </c>
      <c r="AE2090" s="42">
        <f t="shared" si="135"/>
        <v>-5.030913</v>
      </c>
      <c r="AF2090" s="42">
        <f t="shared" si="136"/>
        <v>-5.030913</v>
      </c>
    </row>
    <row r="2091" spans="1:32" hidden="1" x14ac:dyDescent="0.15">
      <c r="A2091" s="12" t="s">
        <v>5204</v>
      </c>
      <c r="B2091" s="12">
        <v>116</v>
      </c>
      <c r="C2091" s="12" t="s">
        <v>787</v>
      </c>
      <c r="D2091" s="12" t="s">
        <v>465</v>
      </c>
      <c r="E2091" s="12" t="s">
        <v>465</v>
      </c>
      <c r="F2091" s="12" t="s">
        <v>352</v>
      </c>
      <c r="G2091" s="12" t="s">
        <v>5205</v>
      </c>
      <c r="H2091" s="12" t="s">
        <v>366</v>
      </c>
      <c r="I2091" s="12" t="s">
        <v>367</v>
      </c>
      <c r="J2091" s="12" t="s">
        <v>5203</v>
      </c>
      <c r="K2091" s="12" t="s">
        <v>5203</v>
      </c>
      <c r="L2091" s="12" t="s">
        <v>409</v>
      </c>
      <c r="M2091" s="12" t="s">
        <v>376</v>
      </c>
      <c r="N2091" s="13">
        <v>0</v>
      </c>
      <c r="O2091" s="13">
        <v>0.11899999999999999</v>
      </c>
      <c r="P2091" s="13">
        <v>0</v>
      </c>
      <c r="Q2091" s="13">
        <v>0</v>
      </c>
      <c r="R2091" s="13">
        <v>0</v>
      </c>
      <c r="S2091" s="13">
        <v>0</v>
      </c>
      <c r="T2091" s="13">
        <v>0</v>
      </c>
      <c r="U2091" s="13">
        <v>0</v>
      </c>
      <c r="V2091" s="13">
        <v>0</v>
      </c>
      <c r="W2091" s="13">
        <v>0</v>
      </c>
      <c r="X2091" s="13">
        <v>0</v>
      </c>
      <c r="Y2091" s="30">
        <v>0</v>
      </c>
      <c r="Z2091" s="14">
        <v>0.11899999999999999</v>
      </c>
      <c r="AA2091" s="13">
        <v>0</v>
      </c>
      <c r="AB2091" s="13">
        <v>0</v>
      </c>
      <c r="AC2091" s="42">
        <f t="shared" si="133"/>
        <v>0</v>
      </c>
      <c r="AD2091" s="42">
        <f t="shared" si="134"/>
        <v>0</v>
      </c>
      <c r="AE2091" s="42">
        <f t="shared" si="135"/>
        <v>-0.11899999999999999</v>
      </c>
      <c r="AF2091" s="42">
        <f t="shared" si="136"/>
        <v>-0.11899999999999999</v>
      </c>
    </row>
    <row r="2092" spans="1:32" hidden="1" x14ac:dyDescent="0.15">
      <c r="A2092" s="12" t="s">
        <v>5206</v>
      </c>
      <c r="B2092" s="12">
        <v>116</v>
      </c>
      <c r="C2092" s="12" t="s">
        <v>787</v>
      </c>
      <c r="D2092" s="12" t="s">
        <v>465</v>
      </c>
      <c r="E2092" s="12" t="s">
        <v>465</v>
      </c>
      <c r="F2092" s="12" t="s">
        <v>352</v>
      </c>
      <c r="G2092" s="12" t="s">
        <v>5201</v>
      </c>
      <c r="H2092" s="12" t="s">
        <v>366</v>
      </c>
      <c r="I2092" s="12" t="s">
        <v>367</v>
      </c>
      <c r="J2092" s="12" t="s">
        <v>5202</v>
      </c>
      <c r="K2092" s="12" t="s">
        <v>5203</v>
      </c>
      <c r="L2092" s="12" t="s">
        <v>409</v>
      </c>
      <c r="M2092" s="12" t="s">
        <v>376</v>
      </c>
      <c r="N2092" s="13">
        <v>0</v>
      </c>
      <c r="O2092" s="13">
        <v>44.883631000000001</v>
      </c>
      <c r="P2092" s="13">
        <v>25.011848000000001</v>
      </c>
      <c r="Q2092" s="13">
        <v>19.986784</v>
      </c>
      <c r="R2092" s="13">
        <v>22.664351</v>
      </c>
      <c r="S2092" s="13">
        <v>23.479354000000001</v>
      </c>
      <c r="T2092" s="13">
        <v>21.191326</v>
      </c>
      <c r="U2092" s="13">
        <v>21.679057</v>
      </c>
      <c r="V2092" s="13">
        <v>20.399723999999999</v>
      </c>
      <c r="W2092" s="13">
        <v>20.351890999999998</v>
      </c>
      <c r="X2092" s="13">
        <v>0</v>
      </c>
      <c r="Y2092" s="30">
        <v>0</v>
      </c>
      <c r="Z2092" s="14">
        <v>219.647966</v>
      </c>
      <c r="AA2092" s="13">
        <v>0</v>
      </c>
      <c r="AB2092" s="13">
        <v>0</v>
      </c>
      <c r="AC2092" s="42">
        <f t="shared" si="133"/>
        <v>0</v>
      </c>
      <c r="AD2092" s="42">
        <f t="shared" si="134"/>
        <v>0</v>
      </c>
      <c r="AE2092" s="42">
        <f t="shared" si="135"/>
        <v>-44.883631000000001</v>
      </c>
      <c r="AF2092" s="42">
        <f t="shared" si="136"/>
        <v>-44.883631000000001</v>
      </c>
    </row>
    <row r="2093" spans="1:32" hidden="1" x14ac:dyDescent="0.15">
      <c r="A2093" s="12" t="s">
        <v>5207</v>
      </c>
      <c r="B2093" s="12">
        <v>116</v>
      </c>
      <c r="C2093" s="12" t="s">
        <v>787</v>
      </c>
      <c r="D2093" s="12" t="s">
        <v>465</v>
      </c>
      <c r="E2093" s="12" t="s">
        <v>465</v>
      </c>
      <c r="F2093" s="12" t="s">
        <v>352</v>
      </c>
      <c r="G2093" s="12" t="s">
        <v>5205</v>
      </c>
      <c r="H2093" s="12" t="s">
        <v>366</v>
      </c>
      <c r="I2093" s="12" t="s">
        <v>367</v>
      </c>
      <c r="J2093" s="12" t="s">
        <v>5203</v>
      </c>
      <c r="K2093" s="12" t="s">
        <v>5203</v>
      </c>
      <c r="L2093" s="12" t="s">
        <v>409</v>
      </c>
      <c r="M2093" s="12" t="s">
        <v>376</v>
      </c>
      <c r="N2093" s="13">
        <v>0</v>
      </c>
      <c r="O2093" s="13">
        <v>3.1353879999999998</v>
      </c>
      <c r="P2093" s="13">
        <v>1.8773919999999999</v>
      </c>
      <c r="Q2093" s="13">
        <v>1.675791</v>
      </c>
      <c r="R2093" s="13">
        <v>1.6317520000000001</v>
      </c>
      <c r="S2093" s="13">
        <v>1.817591</v>
      </c>
      <c r="T2093" s="13">
        <v>1.6880900000000001</v>
      </c>
      <c r="U2093" s="13">
        <v>1.5639719999999999</v>
      </c>
      <c r="V2093" s="13">
        <v>1.5035700000000001</v>
      </c>
      <c r="W2093" s="13">
        <v>0.92545200000000005</v>
      </c>
      <c r="X2093" s="13">
        <v>0</v>
      </c>
      <c r="Y2093" s="30">
        <v>0</v>
      </c>
      <c r="Z2093" s="14">
        <v>15.818998000000001</v>
      </c>
      <c r="AA2093" s="13">
        <v>0</v>
      </c>
      <c r="AB2093" s="13">
        <v>0</v>
      </c>
      <c r="AC2093" s="42">
        <f t="shared" si="133"/>
        <v>0</v>
      </c>
      <c r="AD2093" s="42">
        <f t="shared" si="134"/>
        <v>0</v>
      </c>
      <c r="AE2093" s="42">
        <f t="shared" si="135"/>
        <v>-3.1353879999999998</v>
      </c>
      <c r="AF2093" s="42">
        <f t="shared" si="136"/>
        <v>-3.1353879999999998</v>
      </c>
    </row>
    <row r="2094" spans="1:32" hidden="1" x14ac:dyDescent="0.15">
      <c r="A2094" s="12" t="s">
        <v>5208</v>
      </c>
      <c r="B2094" s="12">
        <v>118</v>
      </c>
      <c r="C2094" s="12" t="s">
        <v>5209</v>
      </c>
      <c r="D2094" s="12" t="s">
        <v>465</v>
      </c>
      <c r="E2094" s="12" t="s">
        <v>465</v>
      </c>
      <c r="F2094" s="12" t="s">
        <v>352</v>
      </c>
      <c r="G2094" s="12" t="s">
        <v>1820</v>
      </c>
      <c r="H2094" s="12" t="s">
        <v>366</v>
      </c>
      <c r="I2094" s="12" t="s">
        <v>367</v>
      </c>
      <c r="J2094" s="12" t="s">
        <v>1821</v>
      </c>
      <c r="K2094" s="12" t="s">
        <v>1821</v>
      </c>
      <c r="L2094" s="12" t="s">
        <v>919</v>
      </c>
      <c r="M2094" s="12" t="s">
        <v>376</v>
      </c>
      <c r="N2094" s="13">
        <v>0</v>
      </c>
      <c r="O2094" s="13">
        <v>1.1363639999999999</v>
      </c>
      <c r="P2094" s="13">
        <v>0</v>
      </c>
      <c r="Q2094" s="13">
        <v>0</v>
      </c>
      <c r="R2094" s="13">
        <v>0</v>
      </c>
      <c r="S2094" s="13">
        <v>0</v>
      </c>
      <c r="T2094" s="13">
        <v>0</v>
      </c>
      <c r="U2094" s="13">
        <v>0</v>
      </c>
      <c r="V2094" s="13">
        <v>0</v>
      </c>
      <c r="W2094" s="13">
        <v>0</v>
      </c>
      <c r="X2094" s="13">
        <v>0</v>
      </c>
      <c r="Y2094" s="30">
        <v>0</v>
      </c>
      <c r="Z2094" s="14">
        <v>1.1363639999999999</v>
      </c>
      <c r="AA2094" s="13">
        <v>0</v>
      </c>
      <c r="AB2094" s="13">
        <v>0</v>
      </c>
      <c r="AC2094" s="42">
        <f t="shared" si="133"/>
        <v>0</v>
      </c>
      <c r="AD2094" s="42">
        <f t="shared" si="134"/>
        <v>0</v>
      </c>
      <c r="AE2094" s="42">
        <f t="shared" si="135"/>
        <v>-1.1363639999999999</v>
      </c>
      <c r="AF2094" s="42">
        <f t="shared" si="136"/>
        <v>-1.1363639999999999</v>
      </c>
    </row>
    <row r="2095" spans="1:32" hidden="1" x14ac:dyDescent="0.15">
      <c r="A2095" s="12" t="s">
        <v>5210</v>
      </c>
      <c r="B2095" s="12">
        <v>118</v>
      </c>
      <c r="C2095" s="12" t="s">
        <v>5209</v>
      </c>
      <c r="D2095" s="12" t="s">
        <v>465</v>
      </c>
      <c r="E2095" s="12" t="s">
        <v>465</v>
      </c>
      <c r="F2095" s="12" t="s">
        <v>352</v>
      </c>
      <c r="G2095" s="12" t="s">
        <v>5201</v>
      </c>
      <c r="H2095" s="12" t="s">
        <v>366</v>
      </c>
      <c r="I2095" s="12" t="s">
        <v>367</v>
      </c>
      <c r="J2095" s="12" t="s">
        <v>5202</v>
      </c>
      <c r="K2095" s="12" t="s">
        <v>5203</v>
      </c>
      <c r="L2095" s="12" t="s">
        <v>409</v>
      </c>
      <c r="M2095" s="12" t="s">
        <v>376</v>
      </c>
      <c r="N2095" s="13">
        <v>0</v>
      </c>
      <c r="O2095" s="13">
        <v>0.10909099999999999</v>
      </c>
      <c r="P2095" s="13">
        <v>5.4545000000000003E-2</v>
      </c>
      <c r="Q2095" s="13">
        <v>0</v>
      </c>
      <c r="R2095" s="13">
        <v>0</v>
      </c>
      <c r="S2095" s="13">
        <v>0</v>
      </c>
      <c r="T2095" s="13">
        <v>0</v>
      </c>
      <c r="U2095" s="13">
        <v>0</v>
      </c>
      <c r="V2095" s="13">
        <v>0</v>
      </c>
      <c r="W2095" s="13">
        <v>0</v>
      </c>
      <c r="X2095" s="13">
        <v>0</v>
      </c>
      <c r="Y2095" s="30">
        <v>0</v>
      </c>
      <c r="Z2095" s="14">
        <v>0.163636</v>
      </c>
      <c r="AA2095" s="13">
        <v>0</v>
      </c>
      <c r="AB2095" s="13">
        <v>0</v>
      </c>
      <c r="AC2095" s="42">
        <f t="shared" si="133"/>
        <v>0</v>
      </c>
      <c r="AD2095" s="42">
        <f t="shared" si="134"/>
        <v>0</v>
      </c>
      <c r="AE2095" s="42">
        <f t="shared" si="135"/>
        <v>-0.10909099999999999</v>
      </c>
      <c r="AF2095" s="42">
        <f t="shared" si="136"/>
        <v>-0.10909099999999999</v>
      </c>
    </row>
    <row r="2096" spans="1:32" hidden="1" x14ac:dyDescent="0.15">
      <c r="A2096" s="12" t="s">
        <v>5211</v>
      </c>
      <c r="B2096" s="12">
        <v>118</v>
      </c>
      <c r="C2096" s="12" t="s">
        <v>5209</v>
      </c>
      <c r="D2096" s="12" t="s">
        <v>465</v>
      </c>
      <c r="E2096" s="12" t="s">
        <v>465</v>
      </c>
      <c r="F2096" s="12" t="s">
        <v>352</v>
      </c>
      <c r="G2096" s="12" t="s">
        <v>5205</v>
      </c>
      <c r="H2096" s="12" t="s">
        <v>366</v>
      </c>
      <c r="I2096" s="12" t="s">
        <v>367</v>
      </c>
      <c r="J2096" s="12" t="s">
        <v>5203</v>
      </c>
      <c r="K2096" s="12" t="s">
        <v>5203</v>
      </c>
      <c r="L2096" s="12" t="s">
        <v>409</v>
      </c>
      <c r="M2096" s="12" t="s">
        <v>376</v>
      </c>
      <c r="N2096" s="13">
        <v>0</v>
      </c>
      <c r="O2096" s="13">
        <v>5.4545000000000003E-2</v>
      </c>
      <c r="P2096" s="13">
        <v>0</v>
      </c>
      <c r="Q2096" s="13">
        <v>0</v>
      </c>
      <c r="R2096" s="13">
        <v>0</v>
      </c>
      <c r="S2096" s="13">
        <v>0</v>
      </c>
      <c r="T2096" s="13">
        <v>0</v>
      </c>
      <c r="U2096" s="13">
        <v>0</v>
      </c>
      <c r="V2096" s="13">
        <v>0</v>
      </c>
      <c r="W2096" s="13">
        <v>0</v>
      </c>
      <c r="X2096" s="13">
        <v>0</v>
      </c>
      <c r="Y2096" s="30">
        <v>0</v>
      </c>
      <c r="Z2096" s="14">
        <v>5.4545000000000003E-2</v>
      </c>
      <c r="AA2096" s="13">
        <v>0</v>
      </c>
      <c r="AB2096" s="13">
        <v>0</v>
      </c>
      <c r="AC2096" s="42">
        <f t="shared" si="133"/>
        <v>0</v>
      </c>
      <c r="AD2096" s="42">
        <f t="shared" si="134"/>
        <v>0</v>
      </c>
      <c r="AE2096" s="42">
        <f t="shared" si="135"/>
        <v>-5.4545000000000003E-2</v>
      </c>
      <c r="AF2096" s="42">
        <f t="shared" si="136"/>
        <v>-5.4545000000000003E-2</v>
      </c>
    </row>
    <row r="2097" spans="1:32" hidden="1" x14ac:dyDescent="0.15">
      <c r="A2097" s="12" t="s">
        <v>5212</v>
      </c>
      <c r="B2097" s="12">
        <v>118</v>
      </c>
      <c r="C2097" s="12" t="s">
        <v>5209</v>
      </c>
      <c r="D2097" s="12" t="s">
        <v>465</v>
      </c>
      <c r="E2097" s="12" t="s">
        <v>465</v>
      </c>
      <c r="F2097" s="12" t="s">
        <v>352</v>
      </c>
      <c r="G2097" s="12" t="s">
        <v>1834</v>
      </c>
      <c r="H2097" s="12" t="s">
        <v>374</v>
      </c>
      <c r="I2097" s="12" t="s">
        <v>375</v>
      </c>
      <c r="J2097" s="12" t="s">
        <v>1832</v>
      </c>
      <c r="K2097" s="12" t="s">
        <v>1832</v>
      </c>
      <c r="L2097" s="12" t="s">
        <v>421</v>
      </c>
      <c r="M2097" s="12" t="s">
        <v>376</v>
      </c>
      <c r="N2097" s="13">
        <v>0</v>
      </c>
      <c r="O2097" s="13">
        <v>5.4545450000000004</v>
      </c>
      <c r="P2097" s="13">
        <v>0</v>
      </c>
      <c r="Q2097" s="13">
        <v>0</v>
      </c>
      <c r="R2097" s="13">
        <v>0</v>
      </c>
      <c r="S2097" s="13">
        <v>0</v>
      </c>
      <c r="T2097" s="13">
        <v>0</v>
      </c>
      <c r="U2097" s="13">
        <v>0</v>
      </c>
      <c r="V2097" s="13">
        <v>0</v>
      </c>
      <c r="W2097" s="13">
        <v>0</v>
      </c>
      <c r="X2097" s="13">
        <v>0</v>
      </c>
      <c r="Y2097" s="30">
        <v>0</v>
      </c>
      <c r="Z2097" s="14">
        <v>5.4545450000000004</v>
      </c>
      <c r="AA2097" s="13">
        <v>0</v>
      </c>
      <c r="AB2097" s="13">
        <v>0</v>
      </c>
      <c r="AC2097" s="42">
        <f t="shared" si="133"/>
        <v>0</v>
      </c>
      <c r="AD2097" s="42">
        <f t="shared" si="134"/>
        <v>0</v>
      </c>
      <c r="AE2097" s="42">
        <f t="shared" si="135"/>
        <v>-5.4545450000000004</v>
      </c>
      <c r="AF2097" s="42">
        <f t="shared" si="136"/>
        <v>-5.4545450000000004</v>
      </c>
    </row>
    <row r="2098" spans="1:32" hidden="1" x14ac:dyDescent="0.15">
      <c r="A2098" s="12" t="s">
        <v>5213</v>
      </c>
      <c r="B2098" s="12">
        <v>29</v>
      </c>
      <c r="C2098" s="12" t="s">
        <v>370</v>
      </c>
      <c r="D2098" s="12" t="s">
        <v>10</v>
      </c>
      <c r="E2098" s="12" t="s">
        <v>10</v>
      </c>
      <c r="F2098" s="12" t="s">
        <v>371</v>
      </c>
      <c r="G2098" s="12" t="s">
        <v>5214</v>
      </c>
      <c r="H2098" s="12" t="s">
        <v>374</v>
      </c>
      <c r="I2098" s="12" t="s">
        <v>375</v>
      </c>
      <c r="J2098" s="12" t="s">
        <v>5215</v>
      </c>
      <c r="K2098" s="12" t="s">
        <v>5215</v>
      </c>
      <c r="L2098" s="12" t="s">
        <v>389</v>
      </c>
      <c r="M2098" s="12" t="s">
        <v>376</v>
      </c>
      <c r="N2098" s="13">
        <v>0</v>
      </c>
      <c r="O2098" s="13">
        <v>176</v>
      </c>
      <c r="P2098" s="13">
        <v>44</v>
      </c>
      <c r="Q2098" s="13">
        <v>52.7</v>
      </c>
      <c r="R2098" s="13">
        <v>44</v>
      </c>
      <c r="S2098" s="13">
        <v>44.386667000000003</v>
      </c>
      <c r="T2098" s="13">
        <v>46.896631999999997</v>
      </c>
      <c r="U2098" s="13">
        <v>46.896631999999997</v>
      </c>
      <c r="V2098" s="13">
        <v>46.906735666666663</v>
      </c>
      <c r="W2098" s="13">
        <v>46.927230000000002</v>
      </c>
      <c r="X2098" s="13">
        <v>46.927230000000002</v>
      </c>
      <c r="Y2098" s="30">
        <v>46.926614999999998</v>
      </c>
      <c r="Z2098" s="14">
        <v>642.56774166666673</v>
      </c>
      <c r="AA2098" s="13">
        <v>46.898682000000001</v>
      </c>
      <c r="AB2098" s="13">
        <v>46.898682000000001</v>
      </c>
      <c r="AC2098" s="42">
        <f t="shared" si="133"/>
        <v>93.797364000000002</v>
      </c>
      <c r="AD2098" s="42">
        <f t="shared" si="134"/>
        <v>46.898682000000001</v>
      </c>
      <c r="AE2098" s="42">
        <f t="shared" si="135"/>
        <v>-129.10131799999999</v>
      </c>
      <c r="AF2098" s="42">
        <f t="shared" si="136"/>
        <v>-82.202635999999984</v>
      </c>
    </row>
    <row r="2099" spans="1:32" hidden="1" x14ac:dyDescent="0.15">
      <c r="A2099" s="12" t="s">
        <v>5216</v>
      </c>
      <c r="B2099" s="12">
        <v>39</v>
      </c>
      <c r="C2099" s="12" t="s">
        <v>401</v>
      </c>
      <c r="D2099" s="12" t="s">
        <v>6</v>
      </c>
      <c r="E2099" s="12" t="s">
        <v>6</v>
      </c>
      <c r="F2099" s="12" t="s">
        <v>352</v>
      </c>
      <c r="G2099" s="12" t="s">
        <v>2133</v>
      </c>
      <c r="H2099" s="12" t="s">
        <v>490</v>
      </c>
      <c r="I2099" s="12" t="s">
        <v>375</v>
      </c>
      <c r="J2099" s="12" t="s">
        <v>2267</v>
      </c>
      <c r="K2099" s="12" t="s">
        <v>699</v>
      </c>
      <c r="L2099" s="12" t="s">
        <v>697</v>
      </c>
      <c r="M2099" s="12" t="s">
        <v>376</v>
      </c>
      <c r="N2099" s="13">
        <v>0</v>
      </c>
      <c r="O2099" s="13">
        <v>6.9116669999999996</v>
      </c>
      <c r="P2099" s="13">
        <v>2.15</v>
      </c>
      <c r="Q2099" s="13">
        <v>2.15</v>
      </c>
      <c r="R2099" s="13">
        <v>2.15</v>
      </c>
      <c r="S2099" s="13">
        <v>2.15</v>
      </c>
      <c r="T2099" s="13">
        <v>2.15</v>
      </c>
      <c r="U2099" s="13">
        <v>2.15</v>
      </c>
      <c r="V2099" s="13">
        <v>2.15</v>
      </c>
      <c r="W2099" s="13">
        <v>2.15</v>
      </c>
      <c r="X2099" s="13">
        <v>2.15</v>
      </c>
      <c r="Y2099" s="30">
        <v>2.15</v>
      </c>
      <c r="Z2099" s="14">
        <v>28.411667000000001</v>
      </c>
      <c r="AA2099" s="13">
        <v>2.15</v>
      </c>
      <c r="AB2099" s="13">
        <v>2.15</v>
      </c>
      <c r="AC2099" s="42">
        <f t="shared" si="133"/>
        <v>4.3</v>
      </c>
      <c r="AD2099" s="42">
        <f t="shared" si="134"/>
        <v>2.15</v>
      </c>
      <c r="AE2099" s="42">
        <f t="shared" si="135"/>
        <v>-4.7616669999999992</v>
      </c>
      <c r="AF2099" s="42">
        <f t="shared" si="136"/>
        <v>-2.6116669999999993</v>
      </c>
    </row>
    <row r="2100" spans="1:32" hidden="1" x14ac:dyDescent="0.15">
      <c r="A2100" s="12" t="s">
        <v>5217</v>
      </c>
      <c r="B2100" s="12">
        <v>39</v>
      </c>
      <c r="C2100" s="12" t="s">
        <v>401</v>
      </c>
      <c r="D2100" s="12" t="s">
        <v>6</v>
      </c>
      <c r="E2100" s="12" t="s">
        <v>6</v>
      </c>
      <c r="F2100" s="12" t="s">
        <v>352</v>
      </c>
      <c r="G2100" s="12" t="s">
        <v>2133</v>
      </c>
      <c r="H2100" s="12" t="s">
        <v>490</v>
      </c>
      <c r="I2100" s="12" t="s">
        <v>375</v>
      </c>
      <c r="J2100" s="12" t="s">
        <v>5218</v>
      </c>
      <c r="K2100" s="12" t="s">
        <v>699</v>
      </c>
      <c r="L2100" s="12" t="s">
        <v>697</v>
      </c>
      <c r="M2100" s="12" t="s">
        <v>376</v>
      </c>
      <c r="N2100" s="13">
        <v>0</v>
      </c>
      <c r="O2100" s="13">
        <v>3.1520000000000001</v>
      </c>
      <c r="P2100" s="13">
        <v>3.1520000000000001</v>
      </c>
      <c r="Q2100" s="13">
        <v>3.1520000000000001</v>
      </c>
      <c r="R2100" s="13">
        <v>3.1520000000000001</v>
      </c>
      <c r="S2100" s="13">
        <v>3.1520000000000001</v>
      </c>
      <c r="T2100" s="13">
        <v>0</v>
      </c>
      <c r="U2100" s="13">
        <v>0</v>
      </c>
      <c r="V2100" s="13">
        <v>0</v>
      </c>
      <c r="W2100" s="13">
        <v>0</v>
      </c>
      <c r="X2100" s="13">
        <v>0</v>
      </c>
      <c r="Y2100" s="30">
        <v>0</v>
      </c>
      <c r="Z2100" s="14">
        <v>15.76</v>
      </c>
      <c r="AA2100" s="13">
        <v>0</v>
      </c>
      <c r="AB2100" s="13">
        <v>0</v>
      </c>
      <c r="AC2100" s="42">
        <f t="shared" si="133"/>
        <v>0</v>
      </c>
      <c r="AD2100" s="42">
        <f t="shared" si="134"/>
        <v>0</v>
      </c>
      <c r="AE2100" s="42">
        <f t="shared" si="135"/>
        <v>-3.1520000000000001</v>
      </c>
      <c r="AF2100" s="42">
        <f t="shared" si="136"/>
        <v>-3.1520000000000001</v>
      </c>
    </row>
    <row r="2101" spans="1:32" hidden="1" x14ac:dyDescent="0.15">
      <c r="A2101" s="12" t="s">
        <v>5219</v>
      </c>
      <c r="B2101" s="12">
        <v>39</v>
      </c>
      <c r="C2101" s="12" t="s">
        <v>401</v>
      </c>
      <c r="D2101" s="12" t="s">
        <v>6</v>
      </c>
      <c r="E2101" s="12" t="s">
        <v>6</v>
      </c>
      <c r="F2101" s="12" t="s">
        <v>352</v>
      </c>
      <c r="G2101" s="12" t="s">
        <v>2133</v>
      </c>
      <c r="H2101" s="12" t="s">
        <v>490</v>
      </c>
      <c r="I2101" s="12" t="s">
        <v>375</v>
      </c>
      <c r="J2101" s="12" t="s">
        <v>5220</v>
      </c>
      <c r="K2101" s="12" t="s">
        <v>699</v>
      </c>
      <c r="L2101" s="12" t="s">
        <v>697</v>
      </c>
      <c r="M2101" s="12" t="s">
        <v>376</v>
      </c>
      <c r="N2101" s="13">
        <v>0</v>
      </c>
      <c r="O2101" s="13">
        <v>7.4133329999999997</v>
      </c>
      <c r="P2101" s="13">
        <v>2.15</v>
      </c>
      <c r="Q2101" s="13">
        <v>2.15</v>
      </c>
      <c r="R2101" s="13">
        <v>2.15</v>
      </c>
      <c r="S2101" s="13">
        <v>2.15</v>
      </c>
      <c r="T2101" s="13">
        <v>2.15</v>
      </c>
      <c r="U2101" s="13">
        <v>2.15</v>
      </c>
      <c r="V2101" s="13">
        <v>2.15</v>
      </c>
      <c r="W2101" s="13">
        <v>2.15</v>
      </c>
      <c r="X2101" s="13">
        <v>2.15</v>
      </c>
      <c r="Y2101" s="30">
        <v>2.15</v>
      </c>
      <c r="Z2101" s="14">
        <v>28.913333000000002</v>
      </c>
      <c r="AA2101" s="13">
        <v>2.15</v>
      </c>
      <c r="AB2101" s="13">
        <v>2.15</v>
      </c>
      <c r="AC2101" s="42">
        <f t="shared" si="133"/>
        <v>4.3</v>
      </c>
      <c r="AD2101" s="42">
        <f t="shared" si="134"/>
        <v>2.15</v>
      </c>
      <c r="AE2101" s="42">
        <f t="shared" si="135"/>
        <v>-5.2633329999999994</v>
      </c>
      <c r="AF2101" s="42">
        <f t="shared" si="136"/>
        <v>-3.1133329999999995</v>
      </c>
    </row>
    <row r="2102" spans="1:32" hidden="1" x14ac:dyDescent="0.15">
      <c r="A2102" s="12" t="s">
        <v>5221</v>
      </c>
      <c r="B2102" s="12">
        <v>39</v>
      </c>
      <c r="C2102" s="12" t="s">
        <v>401</v>
      </c>
      <c r="D2102" s="12" t="s">
        <v>6</v>
      </c>
      <c r="E2102" s="12" t="s">
        <v>6</v>
      </c>
      <c r="F2102" s="12" t="s">
        <v>352</v>
      </c>
      <c r="G2102" s="12" t="s">
        <v>5222</v>
      </c>
      <c r="H2102" s="12" t="s">
        <v>366</v>
      </c>
      <c r="I2102" s="12" t="s">
        <v>367</v>
      </c>
      <c r="J2102" s="12" t="s">
        <v>274</v>
      </c>
      <c r="K2102" s="12" t="s">
        <v>274</v>
      </c>
      <c r="L2102" s="12" t="s">
        <v>365</v>
      </c>
      <c r="M2102" s="12" t="s">
        <v>376</v>
      </c>
      <c r="N2102" s="13">
        <v>0</v>
      </c>
      <c r="O2102" s="13">
        <v>378.3048</v>
      </c>
      <c r="P2102" s="13">
        <v>151.32192000000001</v>
      </c>
      <c r="Q2102" s="13">
        <v>151.32192000000001</v>
      </c>
      <c r="R2102" s="13">
        <v>151.32192000000001</v>
      </c>
      <c r="S2102" s="13">
        <v>151.32192000000001</v>
      </c>
      <c r="T2102" s="13">
        <v>151.32192000000001</v>
      </c>
      <c r="U2102" s="13">
        <v>151.32192000000001</v>
      </c>
      <c r="V2102" s="13">
        <v>151.32192000000001</v>
      </c>
      <c r="W2102" s="13">
        <v>151.32192000000001</v>
      </c>
      <c r="X2102" s="13">
        <v>151.32192000000001</v>
      </c>
      <c r="Y2102" s="30">
        <v>151.32192000000001</v>
      </c>
      <c r="Z2102" s="14">
        <v>1891.5239999999999</v>
      </c>
      <c r="AA2102" s="13">
        <v>151.32192000000001</v>
      </c>
      <c r="AB2102" s="13">
        <v>151.32192000000001</v>
      </c>
      <c r="AC2102" s="42">
        <f t="shared" si="133"/>
        <v>302.64384000000001</v>
      </c>
      <c r="AD2102" s="42">
        <f t="shared" si="134"/>
        <v>151.32192000000001</v>
      </c>
      <c r="AE2102" s="42">
        <f t="shared" si="135"/>
        <v>-226.98287999999999</v>
      </c>
      <c r="AF2102" s="42">
        <f t="shared" si="136"/>
        <v>-75.660959999999989</v>
      </c>
    </row>
    <row r="2103" spans="1:32" hidden="1" x14ac:dyDescent="0.15">
      <c r="A2103" s="12" t="s">
        <v>5223</v>
      </c>
      <c r="B2103" s="12">
        <v>39</v>
      </c>
      <c r="C2103" s="12" t="s">
        <v>401</v>
      </c>
      <c r="D2103" s="12" t="s">
        <v>6</v>
      </c>
      <c r="E2103" s="12" t="s">
        <v>6</v>
      </c>
      <c r="F2103" s="12" t="s">
        <v>352</v>
      </c>
      <c r="G2103" s="12" t="s">
        <v>5222</v>
      </c>
      <c r="H2103" s="12" t="s">
        <v>366</v>
      </c>
      <c r="I2103" s="12" t="s">
        <v>367</v>
      </c>
      <c r="J2103" s="12" t="s">
        <v>274</v>
      </c>
      <c r="K2103" s="12" t="s">
        <v>274</v>
      </c>
      <c r="L2103" s="12" t="s">
        <v>365</v>
      </c>
      <c r="M2103" s="12" t="s">
        <v>376</v>
      </c>
      <c r="N2103" s="13">
        <v>0</v>
      </c>
      <c r="O2103" s="13">
        <v>8.3550000000000004</v>
      </c>
      <c r="P2103" s="13">
        <v>0</v>
      </c>
      <c r="Q2103" s="13">
        <v>0</v>
      </c>
      <c r="R2103" s="13">
        <v>0</v>
      </c>
      <c r="S2103" s="13">
        <v>0</v>
      </c>
      <c r="T2103" s="13">
        <v>0</v>
      </c>
      <c r="U2103" s="13">
        <v>0</v>
      </c>
      <c r="V2103" s="13">
        <v>0</v>
      </c>
      <c r="W2103" s="13">
        <v>0</v>
      </c>
      <c r="X2103" s="13">
        <v>0</v>
      </c>
      <c r="Y2103" s="30">
        <v>0</v>
      </c>
      <c r="Z2103" s="14">
        <v>8.3550000000000004</v>
      </c>
      <c r="AA2103" s="13">
        <v>0</v>
      </c>
      <c r="AB2103" s="13">
        <v>0</v>
      </c>
      <c r="AC2103" s="42">
        <f t="shared" si="133"/>
        <v>0</v>
      </c>
      <c r="AD2103" s="42">
        <f t="shared" si="134"/>
        <v>0</v>
      </c>
      <c r="AE2103" s="42">
        <f t="shared" si="135"/>
        <v>-8.3550000000000004</v>
      </c>
      <c r="AF2103" s="42">
        <f t="shared" si="136"/>
        <v>-8.3550000000000004</v>
      </c>
    </row>
    <row r="2104" spans="1:32" hidden="1" x14ac:dyDescent="0.15">
      <c r="A2104" s="12" t="s">
        <v>5224</v>
      </c>
      <c r="B2104" s="12">
        <v>39</v>
      </c>
      <c r="C2104" s="12" t="s">
        <v>401</v>
      </c>
      <c r="D2104" s="12" t="s">
        <v>6</v>
      </c>
      <c r="E2104" s="12" t="s">
        <v>6</v>
      </c>
      <c r="F2104" s="12" t="s">
        <v>352</v>
      </c>
      <c r="G2104" s="12" t="s">
        <v>5225</v>
      </c>
      <c r="H2104" s="12" t="s">
        <v>404</v>
      </c>
      <c r="I2104" s="12" t="s">
        <v>404</v>
      </c>
      <c r="J2104" s="12" t="s">
        <v>3806</v>
      </c>
      <c r="K2104" s="12" t="s">
        <v>3806</v>
      </c>
      <c r="L2104" s="12" t="s">
        <v>403</v>
      </c>
      <c r="M2104" s="12" t="s">
        <v>358</v>
      </c>
      <c r="N2104" s="13">
        <v>0</v>
      </c>
      <c r="O2104" s="13">
        <v>11.04</v>
      </c>
      <c r="P2104" s="13">
        <v>4.5999999999999996</v>
      </c>
      <c r="Q2104" s="13">
        <v>4.5999999999999996</v>
      </c>
      <c r="R2104" s="13">
        <v>4.5999999999999996</v>
      </c>
      <c r="S2104" s="13">
        <v>4.5999999999999996</v>
      </c>
      <c r="T2104" s="13">
        <v>4.5999999999999996</v>
      </c>
      <c r="U2104" s="13">
        <v>4.5999999999999996</v>
      </c>
      <c r="V2104" s="13">
        <v>4.5999999999999996</v>
      </c>
      <c r="W2104" s="13">
        <v>4.5999999999999996</v>
      </c>
      <c r="X2104" s="13">
        <v>4.5999999999999996</v>
      </c>
      <c r="Y2104" s="30">
        <v>4.5999999999999996</v>
      </c>
      <c r="Z2104" s="14">
        <v>57.04</v>
      </c>
      <c r="AA2104" s="13">
        <v>4.5999999999999996</v>
      </c>
      <c r="AB2104" s="13">
        <v>4.5999999999999996</v>
      </c>
      <c r="AC2104" s="42">
        <f t="shared" si="133"/>
        <v>9.1999999999999993</v>
      </c>
      <c r="AD2104" s="42">
        <f t="shared" si="134"/>
        <v>4.5999999999999996</v>
      </c>
      <c r="AE2104" s="42">
        <f t="shared" si="135"/>
        <v>-6.4399999999999995</v>
      </c>
      <c r="AF2104" s="42">
        <f t="shared" si="136"/>
        <v>-1.8399999999999999</v>
      </c>
    </row>
    <row r="2105" spans="1:32" hidden="1" x14ac:dyDescent="0.15">
      <c r="A2105" s="12" t="s">
        <v>5226</v>
      </c>
      <c r="B2105" s="12">
        <v>55</v>
      </c>
      <c r="C2105" s="12" t="s">
        <v>413</v>
      </c>
      <c r="D2105" s="12" t="s">
        <v>6</v>
      </c>
      <c r="E2105" s="12" t="s">
        <v>6</v>
      </c>
      <c r="F2105" s="12" t="s">
        <v>352</v>
      </c>
      <c r="G2105" s="12" t="s">
        <v>5227</v>
      </c>
      <c r="H2105" s="12" t="s">
        <v>490</v>
      </c>
      <c r="I2105" s="12" t="s">
        <v>375</v>
      </c>
      <c r="J2105" s="12" t="s">
        <v>5054</v>
      </c>
      <c r="K2105" s="12" t="s">
        <v>1369</v>
      </c>
      <c r="L2105" s="12" t="s">
        <v>531</v>
      </c>
      <c r="M2105" s="12" t="s">
        <v>376</v>
      </c>
      <c r="N2105" s="13">
        <v>0</v>
      </c>
      <c r="O2105" s="13">
        <v>1.9265000000000001</v>
      </c>
      <c r="P2105" s="13">
        <v>1.9265000000000001</v>
      </c>
      <c r="Q2105" s="13">
        <v>0</v>
      </c>
      <c r="R2105" s="13">
        <v>0</v>
      </c>
      <c r="S2105" s="13">
        <v>0</v>
      </c>
      <c r="T2105" s="13">
        <v>0</v>
      </c>
      <c r="U2105" s="13">
        <v>0</v>
      </c>
      <c r="V2105" s="13">
        <v>0</v>
      </c>
      <c r="W2105" s="13">
        <v>0</v>
      </c>
      <c r="X2105" s="13">
        <v>0</v>
      </c>
      <c r="Y2105" s="30">
        <v>0</v>
      </c>
      <c r="Z2105" s="14">
        <v>3.8530000000000002</v>
      </c>
      <c r="AA2105" s="13">
        <v>0</v>
      </c>
      <c r="AB2105" s="13">
        <v>0</v>
      </c>
      <c r="AC2105" s="42">
        <f t="shared" si="133"/>
        <v>0</v>
      </c>
      <c r="AD2105" s="42">
        <f t="shared" si="134"/>
        <v>0</v>
      </c>
      <c r="AE2105" s="42">
        <f t="shared" si="135"/>
        <v>-1.9265000000000001</v>
      </c>
      <c r="AF2105" s="42">
        <f t="shared" si="136"/>
        <v>-1.9265000000000001</v>
      </c>
    </row>
    <row r="2106" spans="1:32" hidden="1" x14ac:dyDescent="0.15">
      <c r="A2106" s="12" t="s">
        <v>5228</v>
      </c>
      <c r="B2106" s="12">
        <v>60</v>
      </c>
      <c r="C2106" s="12" t="s">
        <v>4498</v>
      </c>
      <c r="D2106" s="12" t="s">
        <v>4499</v>
      </c>
      <c r="E2106" s="12" t="s">
        <v>4499</v>
      </c>
      <c r="F2106" s="12" t="s">
        <v>371</v>
      </c>
      <c r="G2106" s="12" t="s">
        <v>5229</v>
      </c>
      <c r="H2106" s="12" t="s">
        <v>374</v>
      </c>
      <c r="I2106" s="12" t="s">
        <v>375</v>
      </c>
      <c r="J2106" s="12" t="s">
        <v>5230</v>
      </c>
      <c r="K2106" s="12" t="s">
        <v>1864</v>
      </c>
      <c r="L2106" s="12" t="s">
        <v>1859</v>
      </c>
      <c r="M2106" s="12" t="s">
        <v>376</v>
      </c>
      <c r="N2106" s="13">
        <v>0</v>
      </c>
      <c r="O2106" s="13">
        <v>9.9</v>
      </c>
      <c r="P2106" s="13">
        <v>0</v>
      </c>
      <c r="Q2106" s="13">
        <v>0</v>
      </c>
      <c r="R2106" s="13">
        <v>0</v>
      </c>
      <c r="S2106" s="13">
        <v>0</v>
      </c>
      <c r="T2106" s="13">
        <v>0</v>
      </c>
      <c r="U2106" s="13">
        <v>0</v>
      </c>
      <c r="V2106" s="13">
        <v>0</v>
      </c>
      <c r="W2106" s="13">
        <v>0</v>
      </c>
      <c r="X2106" s="13">
        <v>0</v>
      </c>
      <c r="Y2106" s="30">
        <v>0</v>
      </c>
      <c r="Z2106" s="14">
        <v>9.9</v>
      </c>
      <c r="AA2106" s="13">
        <v>0</v>
      </c>
      <c r="AB2106" s="13">
        <v>0</v>
      </c>
      <c r="AC2106" s="42">
        <f t="shared" si="133"/>
        <v>0</v>
      </c>
      <c r="AD2106" s="42">
        <f t="shared" si="134"/>
        <v>0</v>
      </c>
      <c r="AE2106" s="42">
        <f t="shared" si="135"/>
        <v>-9.9</v>
      </c>
      <c r="AF2106" s="42">
        <f t="shared" si="136"/>
        <v>-9.9</v>
      </c>
    </row>
    <row r="2107" spans="1:32" hidden="1" x14ac:dyDescent="0.15">
      <c r="A2107" s="12" t="s">
        <v>5231</v>
      </c>
      <c r="B2107" s="12">
        <v>62</v>
      </c>
      <c r="C2107" s="12" t="s">
        <v>418</v>
      </c>
      <c r="D2107" s="12" t="s">
        <v>419</v>
      </c>
      <c r="E2107" s="12" t="s">
        <v>419</v>
      </c>
      <c r="F2107" s="12" t="s">
        <v>352</v>
      </c>
      <c r="G2107" s="12" t="s">
        <v>420</v>
      </c>
      <c r="H2107" s="12" t="s">
        <v>374</v>
      </c>
      <c r="I2107" s="12" t="s">
        <v>375</v>
      </c>
      <c r="J2107" s="12" t="s">
        <v>5232</v>
      </c>
      <c r="K2107" s="12" t="s">
        <v>423</v>
      </c>
      <c r="L2107" s="12" t="s">
        <v>421</v>
      </c>
      <c r="M2107" s="12" t="s">
        <v>376</v>
      </c>
      <c r="N2107" s="13">
        <v>0</v>
      </c>
      <c r="O2107" s="13">
        <v>6.9000000000000006E-2</v>
      </c>
      <c r="P2107" s="13">
        <v>0.23080999999999999</v>
      </c>
      <c r="Q2107" s="13">
        <v>0.23080999999999999</v>
      </c>
      <c r="R2107" s="13">
        <v>0.23080999999999999</v>
      </c>
      <c r="S2107" s="13">
        <v>0.23080999999999999</v>
      </c>
      <c r="T2107" s="13">
        <v>0.23080999999999999</v>
      </c>
      <c r="U2107" s="13">
        <v>0.22595000000000001</v>
      </c>
      <c r="V2107" s="13">
        <v>0.22800000000000001</v>
      </c>
      <c r="W2107" s="13">
        <v>0.22800000000000001</v>
      </c>
      <c r="X2107" s="13">
        <v>0.22800000000000001</v>
      </c>
      <c r="Y2107" s="30">
        <v>0.22800000000000001</v>
      </c>
      <c r="Z2107" s="14">
        <v>2.3610000000000002</v>
      </c>
      <c r="AA2107" s="13">
        <v>0.22800000000000001</v>
      </c>
      <c r="AB2107" s="13">
        <v>0.245194</v>
      </c>
      <c r="AC2107" s="42">
        <f t="shared" si="133"/>
        <v>0.473194</v>
      </c>
      <c r="AD2107" s="42">
        <f t="shared" si="134"/>
        <v>0.22800000000000001</v>
      </c>
      <c r="AE2107" s="42">
        <f t="shared" si="135"/>
        <v>0.17619399999999999</v>
      </c>
      <c r="AF2107" s="42">
        <f t="shared" si="136"/>
        <v>0.404194</v>
      </c>
    </row>
    <row r="2108" spans="1:32" hidden="1" x14ac:dyDescent="0.15">
      <c r="A2108" s="12" t="s">
        <v>5233</v>
      </c>
      <c r="B2108" s="12">
        <v>62</v>
      </c>
      <c r="C2108" s="12" t="s">
        <v>418</v>
      </c>
      <c r="D2108" s="12" t="s">
        <v>419</v>
      </c>
      <c r="E2108" s="12" t="s">
        <v>419</v>
      </c>
      <c r="F2108" s="12" t="s">
        <v>352</v>
      </c>
      <c r="G2108" s="12" t="s">
        <v>5234</v>
      </c>
      <c r="H2108" s="12" t="s">
        <v>490</v>
      </c>
      <c r="I2108" s="12" t="s">
        <v>375</v>
      </c>
      <c r="J2108" s="12" t="s">
        <v>5235</v>
      </c>
      <c r="K2108" s="12" t="s">
        <v>699</v>
      </c>
      <c r="L2108" s="12" t="s">
        <v>697</v>
      </c>
      <c r="M2108" s="12" t="s">
        <v>376</v>
      </c>
      <c r="N2108" s="13">
        <v>0</v>
      </c>
      <c r="O2108" s="13">
        <v>53.55</v>
      </c>
      <c r="P2108" s="13">
        <v>32.389797999999999</v>
      </c>
      <c r="Q2108" s="13">
        <v>32.389797999999999</v>
      </c>
      <c r="R2108" s="13">
        <v>32.389797999999999</v>
      </c>
      <c r="S2108" s="13">
        <v>32.389797999999999</v>
      </c>
      <c r="T2108" s="13">
        <v>31.940808000000001</v>
      </c>
      <c r="U2108" s="13">
        <v>32.373021999999999</v>
      </c>
      <c r="V2108" s="13">
        <v>32.373021999999999</v>
      </c>
      <c r="W2108" s="13">
        <v>32.373021999999999</v>
      </c>
      <c r="X2108" s="13">
        <v>32.373021999999999</v>
      </c>
      <c r="Y2108" s="30">
        <v>32.373021999999999</v>
      </c>
      <c r="Z2108" s="14">
        <v>376.91511000000003</v>
      </c>
      <c r="AA2108" s="13">
        <v>32.291341000000003</v>
      </c>
      <c r="AB2108" s="13">
        <v>32.306358000000003</v>
      </c>
      <c r="AC2108" s="42">
        <f t="shared" si="133"/>
        <v>64.597699000000006</v>
      </c>
      <c r="AD2108" s="42">
        <f t="shared" si="134"/>
        <v>32.291341000000003</v>
      </c>
      <c r="AE2108" s="42">
        <f t="shared" si="135"/>
        <v>-21.243641999999994</v>
      </c>
      <c r="AF2108" s="42">
        <f t="shared" si="136"/>
        <v>11.047699000000009</v>
      </c>
    </row>
    <row r="2109" spans="1:32" hidden="1" x14ac:dyDescent="0.15">
      <c r="A2109" s="12" t="s">
        <v>5236</v>
      </c>
      <c r="B2109" s="12">
        <v>75</v>
      </c>
      <c r="C2109" s="12" t="s">
        <v>447</v>
      </c>
      <c r="D2109" s="12" t="s">
        <v>10</v>
      </c>
      <c r="E2109" s="12" t="s">
        <v>10</v>
      </c>
      <c r="F2109" s="12" t="s">
        <v>371</v>
      </c>
      <c r="G2109" s="12" t="s">
        <v>5237</v>
      </c>
      <c r="H2109" s="12" t="s">
        <v>374</v>
      </c>
      <c r="I2109" s="12" t="s">
        <v>375</v>
      </c>
      <c r="J2109" s="12" t="s">
        <v>5238</v>
      </c>
      <c r="K2109" s="12" t="s">
        <v>5238</v>
      </c>
      <c r="L2109" s="12" t="s">
        <v>389</v>
      </c>
      <c r="M2109" s="12" t="s">
        <v>358</v>
      </c>
      <c r="N2109" s="13">
        <v>0</v>
      </c>
      <c r="O2109" s="13">
        <v>0.42</v>
      </c>
      <c r="P2109" s="13">
        <v>0.449156</v>
      </c>
      <c r="Q2109" s="13">
        <v>0.449156</v>
      </c>
      <c r="R2109" s="13">
        <v>0.449156</v>
      </c>
      <c r="S2109" s="13">
        <v>0.449156</v>
      </c>
      <c r="T2109" s="13">
        <v>-8.9258439999999997</v>
      </c>
      <c r="U2109" s="13">
        <v>0.449156</v>
      </c>
      <c r="V2109" s="13">
        <v>0.449156</v>
      </c>
      <c r="W2109" s="13">
        <v>0.449156</v>
      </c>
      <c r="X2109" s="13">
        <v>0.449156</v>
      </c>
      <c r="Y2109" s="30">
        <v>0.449156</v>
      </c>
      <c r="Z2109" s="14">
        <v>-4.4634400000000003</v>
      </c>
      <c r="AA2109" s="13">
        <v>0.449156</v>
      </c>
      <c r="AB2109" s="13">
        <v>0.449156</v>
      </c>
      <c r="AC2109" s="42">
        <f t="shared" si="133"/>
        <v>0.898312</v>
      </c>
      <c r="AD2109" s="42">
        <f t="shared" si="134"/>
        <v>0.449156</v>
      </c>
      <c r="AE2109" s="42">
        <f t="shared" si="135"/>
        <v>2.9156000000000015E-2</v>
      </c>
      <c r="AF2109" s="42">
        <f t="shared" si="136"/>
        <v>0.47831200000000001</v>
      </c>
    </row>
    <row r="2110" spans="1:32" hidden="1" x14ac:dyDescent="0.15">
      <c r="A2110" s="12" t="s">
        <v>5239</v>
      </c>
      <c r="B2110" s="12">
        <v>77</v>
      </c>
      <c r="C2110" s="12" t="s">
        <v>710</v>
      </c>
      <c r="D2110" s="12" t="s">
        <v>31</v>
      </c>
      <c r="E2110" s="12" t="s">
        <v>31</v>
      </c>
      <c r="F2110" s="12" t="s">
        <v>371</v>
      </c>
      <c r="G2110" s="12" t="s">
        <v>5240</v>
      </c>
      <c r="H2110" s="12" t="s">
        <v>374</v>
      </c>
      <c r="I2110" s="12" t="s">
        <v>375</v>
      </c>
      <c r="J2110" s="12" t="s">
        <v>2559</v>
      </c>
      <c r="K2110" s="12" t="s">
        <v>1864</v>
      </c>
      <c r="L2110" s="12" t="s">
        <v>1859</v>
      </c>
      <c r="M2110" s="12" t="s">
        <v>376</v>
      </c>
      <c r="N2110" s="13">
        <v>0</v>
      </c>
      <c r="O2110" s="13">
        <v>18.375</v>
      </c>
      <c r="P2110" s="13">
        <v>0</v>
      </c>
      <c r="Q2110" s="13">
        <v>0</v>
      </c>
      <c r="R2110" s="13">
        <v>18.375</v>
      </c>
      <c r="S2110" s="13">
        <v>0</v>
      </c>
      <c r="T2110" s="13">
        <v>0</v>
      </c>
      <c r="U2110" s="13">
        <v>0</v>
      </c>
      <c r="V2110" s="13">
        <v>142.97499999999999</v>
      </c>
      <c r="W2110" s="13">
        <v>0</v>
      </c>
      <c r="X2110" s="13">
        <v>0</v>
      </c>
      <c r="Y2110" s="30">
        <v>18.375</v>
      </c>
      <c r="Z2110" s="14">
        <v>198.1</v>
      </c>
      <c r="AA2110" s="13">
        <v>0</v>
      </c>
      <c r="AB2110" s="13">
        <v>71.775000000000006</v>
      </c>
      <c r="AC2110" s="42">
        <f t="shared" si="133"/>
        <v>71.775000000000006</v>
      </c>
      <c r="AD2110" s="42">
        <f t="shared" si="134"/>
        <v>0</v>
      </c>
      <c r="AE2110" s="42">
        <f t="shared" si="135"/>
        <v>53.400000000000006</v>
      </c>
      <c r="AF2110" s="42">
        <f t="shared" si="136"/>
        <v>53.400000000000006</v>
      </c>
    </row>
    <row r="2111" spans="1:32" hidden="1" x14ac:dyDescent="0.15">
      <c r="A2111" s="12" t="s">
        <v>5241</v>
      </c>
      <c r="B2111" s="12">
        <v>77</v>
      </c>
      <c r="C2111" s="12" t="s">
        <v>710</v>
      </c>
      <c r="D2111" s="12" t="s">
        <v>31</v>
      </c>
      <c r="E2111" s="12" t="s">
        <v>31</v>
      </c>
      <c r="F2111" s="12" t="s">
        <v>371</v>
      </c>
      <c r="G2111" s="12" t="s">
        <v>5240</v>
      </c>
      <c r="H2111" s="12" t="s">
        <v>374</v>
      </c>
      <c r="I2111" s="12" t="s">
        <v>375</v>
      </c>
      <c r="J2111" s="12" t="s">
        <v>5242</v>
      </c>
      <c r="K2111" s="12" t="s">
        <v>1864</v>
      </c>
      <c r="L2111" s="12" t="s">
        <v>1859</v>
      </c>
      <c r="M2111" s="12" t="s">
        <v>376</v>
      </c>
      <c r="N2111" s="13">
        <v>0</v>
      </c>
      <c r="O2111" s="13">
        <v>18.375</v>
      </c>
      <c r="P2111" s="13">
        <v>0</v>
      </c>
      <c r="Q2111" s="13">
        <v>0</v>
      </c>
      <c r="R2111" s="13">
        <v>18.375</v>
      </c>
      <c r="S2111" s="13">
        <v>0</v>
      </c>
      <c r="T2111" s="13">
        <v>0</v>
      </c>
      <c r="U2111" s="13">
        <v>0</v>
      </c>
      <c r="V2111" s="13">
        <v>142.97499999999999</v>
      </c>
      <c r="W2111" s="13">
        <v>0</v>
      </c>
      <c r="X2111" s="13">
        <v>0</v>
      </c>
      <c r="Y2111" s="30">
        <v>18.375</v>
      </c>
      <c r="Z2111" s="14">
        <v>198.1</v>
      </c>
      <c r="AA2111" s="13">
        <v>0</v>
      </c>
      <c r="AB2111" s="13">
        <v>71.775000000000006</v>
      </c>
      <c r="AC2111" s="42">
        <f t="shared" si="133"/>
        <v>71.775000000000006</v>
      </c>
      <c r="AD2111" s="42">
        <f t="shared" si="134"/>
        <v>0</v>
      </c>
      <c r="AE2111" s="42">
        <f t="shared" si="135"/>
        <v>53.400000000000006</v>
      </c>
      <c r="AF2111" s="42">
        <f t="shared" si="136"/>
        <v>53.400000000000006</v>
      </c>
    </row>
    <row r="2112" spans="1:32" hidden="1" x14ac:dyDescent="0.15">
      <c r="A2112" s="12" t="s">
        <v>5243</v>
      </c>
      <c r="B2112" s="12">
        <v>78</v>
      </c>
      <c r="C2112" s="12" t="s">
        <v>4780</v>
      </c>
      <c r="D2112" s="12" t="s">
        <v>4499</v>
      </c>
      <c r="E2112" s="12" t="s">
        <v>4499</v>
      </c>
      <c r="F2112" s="12" t="s">
        <v>371</v>
      </c>
      <c r="G2112" s="12" t="s">
        <v>5244</v>
      </c>
      <c r="H2112" s="12" t="s">
        <v>374</v>
      </c>
      <c r="I2112" s="12" t="s">
        <v>375</v>
      </c>
      <c r="J2112" s="12" t="s">
        <v>5245</v>
      </c>
      <c r="K2112" s="12" t="s">
        <v>1864</v>
      </c>
      <c r="L2112" s="12" t="s">
        <v>1859</v>
      </c>
      <c r="M2112" s="12" t="s">
        <v>376</v>
      </c>
      <c r="N2112" s="13">
        <v>0</v>
      </c>
      <c r="O2112" s="13">
        <v>1</v>
      </c>
      <c r="P2112" s="13">
        <v>0</v>
      </c>
      <c r="Q2112" s="13">
        <v>0</v>
      </c>
      <c r="R2112" s="13">
        <v>0</v>
      </c>
      <c r="S2112" s="13">
        <v>0</v>
      </c>
      <c r="T2112" s="13">
        <v>0</v>
      </c>
      <c r="U2112" s="13">
        <v>0</v>
      </c>
      <c r="V2112" s="13">
        <v>0</v>
      </c>
      <c r="W2112" s="13">
        <v>0</v>
      </c>
      <c r="X2112" s="13">
        <v>1</v>
      </c>
      <c r="Y2112" s="30">
        <v>0</v>
      </c>
      <c r="Z2112" s="14">
        <v>2</v>
      </c>
      <c r="AA2112" s="13">
        <v>0</v>
      </c>
      <c r="AB2112" s="13">
        <v>0</v>
      </c>
      <c r="AC2112" s="42">
        <f t="shared" si="133"/>
        <v>0</v>
      </c>
      <c r="AD2112" s="42">
        <f t="shared" si="134"/>
        <v>0</v>
      </c>
      <c r="AE2112" s="42">
        <f t="shared" si="135"/>
        <v>-1</v>
      </c>
      <c r="AF2112" s="42">
        <f t="shared" si="136"/>
        <v>-1</v>
      </c>
    </row>
    <row r="2113" spans="1:32" hidden="1" x14ac:dyDescent="0.15">
      <c r="A2113" s="12" t="s">
        <v>5246</v>
      </c>
      <c r="B2113" s="12">
        <v>78</v>
      </c>
      <c r="C2113" s="12" t="s">
        <v>4780</v>
      </c>
      <c r="D2113" s="12" t="s">
        <v>4499</v>
      </c>
      <c r="E2113" s="12" t="s">
        <v>4499</v>
      </c>
      <c r="F2113" s="12" t="s">
        <v>371</v>
      </c>
      <c r="G2113" s="12" t="s">
        <v>5247</v>
      </c>
      <c r="H2113" s="12" t="s">
        <v>374</v>
      </c>
      <c r="I2113" s="12" t="s">
        <v>375</v>
      </c>
      <c r="J2113" s="12" t="s">
        <v>5248</v>
      </c>
      <c r="K2113" s="12" t="s">
        <v>1864</v>
      </c>
      <c r="L2113" s="12" t="s">
        <v>1859</v>
      </c>
      <c r="M2113" s="12" t="s">
        <v>376</v>
      </c>
      <c r="N2113" s="13">
        <v>0</v>
      </c>
      <c r="O2113" s="13">
        <v>1</v>
      </c>
      <c r="P2113" s="13">
        <v>0</v>
      </c>
      <c r="Q2113" s="13">
        <v>0</v>
      </c>
      <c r="R2113" s="13">
        <v>0</v>
      </c>
      <c r="S2113" s="13">
        <v>0</v>
      </c>
      <c r="T2113" s="13">
        <v>0</v>
      </c>
      <c r="U2113" s="13">
        <v>0</v>
      </c>
      <c r="V2113" s="13">
        <v>0</v>
      </c>
      <c r="W2113" s="13">
        <v>0</v>
      </c>
      <c r="X2113" s="13">
        <v>0</v>
      </c>
      <c r="Y2113" s="30">
        <v>0</v>
      </c>
      <c r="Z2113" s="14">
        <v>1</v>
      </c>
      <c r="AA2113" s="13">
        <v>0</v>
      </c>
      <c r="AB2113" s="13">
        <v>0</v>
      </c>
      <c r="AC2113" s="42">
        <f t="shared" si="133"/>
        <v>0</v>
      </c>
      <c r="AD2113" s="42">
        <f t="shared" si="134"/>
        <v>0</v>
      </c>
      <c r="AE2113" s="42">
        <f t="shared" si="135"/>
        <v>-1</v>
      </c>
      <c r="AF2113" s="42">
        <f t="shared" si="136"/>
        <v>-1</v>
      </c>
    </row>
    <row r="2114" spans="1:32" hidden="1" x14ac:dyDescent="0.15">
      <c r="A2114" s="12" t="s">
        <v>5249</v>
      </c>
      <c r="B2114" s="12">
        <v>78</v>
      </c>
      <c r="C2114" s="12" t="s">
        <v>4780</v>
      </c>
      <c r="D2114" s="12" t="s">
        <v>4499</v>
      </c>
      <c r="E2114" s="12" t="s">
        <v>4499</v>
      </c>
      <c r="F2114" s="12" t="s">
        <v>371</v>
      </c>
      <c r="G2114" s="12" t="s">
        <v>5250</v>
      </c>
      <c r="H2114" s="12" t="s">
        <v>374</v>
      </c>
      <c r="I2114" s="12" t="s">
        <v>375</v>
      </c>
      <c r="J2114" s="12" t="s">
        <v>5251</v>
      </c>
      <c r="K2114" s="12" t="s">
        <v>1864</v>
      </c>
      <c r="L2114" s="12" t="s">
        <v>1859</v>
      </c>
      <c r="M2114" s="12" t="s">
        <v>376</v>
      </c>
      <c r="N2114" s="13">
        <v>0</v>
      </c>
      <c r="O2114" s="13">
        <v>1</v>
      </c>
      <c r="P2114" s="13">
        <v>0</v>
      </c>
      <c r="Q2114" s="13">
        <v>0</v>
      </c>
      <c r="R2114" s="13">
        <v>0</v>
      </c>
      <c r="S2114" s="13">
        <v>0</v>
      </c>
      <c r="T2114" s="13">
        <v>0</v>
      </c>
      <c r="U2114" s="13">
        <v>0</v>
      </c>
      <c r="V2114" s="13">
        <v>0</v>
      </c>
      <c r="W2114" s="13">
        <v>0</v>
      </c>
      <c r="X2114" s="13">
        <v>0</v>
      </c>
      <c r="Y2114" s="30">
        <v>0</v>
      </c>
      <c r="Z2114" s="14">
        <v>1</v>
      </c>
      <c r="AA2114" s="13">
        <v>0</v>
      </c>
      <c r="AB2114" s="13">
        <v>0</v>
      </c>
      <c r="AC2114" s="42">
        <f t="shared" si="133"/>
        <v>0</v>
      </c>
      <c r="AD2114" s="42">
        <f t="shared" si="134"/>
        <v>0</v>
      </c>
      <c r="AE2114" s="42">
        <f t="shared" si="135"/>
        <v>-1</v>
      </c>
      <c r="AF2114" s="42">
        <f t="shared" si="136"/>
        <v>-1</v>
      </c>
    </row>
    <row r="2115" spans="1:32" hidden="1" x14ac:dyDescent="0.15">
      <c r="A2115" s="12" t="s">
        <v>5252</v>
      </c>
      <c r="B2115" s="12">
        <v>78</v>
      </c>
      <c r="C2115" s="12" t="s">
        <v>4780</v>
      </c>
      <c r="D2115" s="12" t="s">
        <v>4499</v>
      </c>
      <c r="E2115" s="12" t="s">
        <v>4499</v>
      </c>
      <c r="F2115" s="12" t="s">
        <v>371</v>
      </c>
      <c r="G2115" s="12" t="s">
        <v>5253</v>
      </c>
      <c r="H2115" s="12" t="s">
        <v>366</v>
      </c>
      <c r="I2115" s="12" t="s">
        <v>367</v>
      </c>
      <c r="J2115" s="12" t="s">
        <v>5254</v>
      </c>
      <c r="K2115" s="12" t="s">
        <v>5254</v>
      </c>
      <c r="L2115" s="12" t="s">
        <v>919</v>
      </c>
      <c r="M2115" s="12" t="s">
        <v>376</v>
      </c>
      <c r="N2115" s="13">
        <v>0</v>
      </c>
      <c r="O2115" s="13">
        <v>96.3</v>
      </c>
      <c r="P2115" s="13">
        <v>0</v>
      </c>
      <c r="Q2115" s="13">
        <v>0</v>
      </c>
      <c r="R2115" s="13">
        <v>0</v>
      </c>
      <c r="S2115" s="13">
        <v>0</v>
      </c>
      <c r="T2115" s="13">
        <v>0</v>
      </c>
      <c r="U2115" s="13">
        <v>2.7</v>
      </c>
      <c r="V2115" s="13">
        <v>0</v>
      </c>
      <c r="W2115" s="13">
        <v>0</v>
      </c>
      <c r="X2115" s="13">
        <v>0</v>
      </c>
      <c r="Y2115" s="30">
        <v>150</v>
      </c>
      <c r="Z2115" s="14">
        <v>249</v>
      </c>
      <c r="AA2115" s="13">
        <v>0</v>
      </c>
      <c r="AB2115" s="13">
        <v>0</v>
      </c>
      <c r="AC2115" s="42">
        <f t="shared" si="133"/>
        <v>0</v>
      </c>
      <c r="AD2115" s="42">
        <f t="shared" si="134"/>
        <v>0</v>
      </c>
      <c r="AE2115" s="42">
        <f t="shared" si="135"/>
        <v>-96.3</v>
      </c>
      <c r="AF2115" s="42">
        <f t="shared" si="136"/>
        <v>-96.3</v>
      </c>
    </row>
    <row r="2116" spans="1:32" hidden="1" x14ac:dyDescent="0.15">
      <c r="A2116" s="12" t="s">
        <v>5255</v>
      </c>
      <c r="B2116" s="12">
        <v>78</v>
      </c>
      <c r="C2116" s="12" t="s">
        <v>4780</v>
      </c>
      <c r="D2116" s="12" t="s">
        <v>4499</v>
      </c>
      <c r="E2116" s="12" t="s">
        <v>4499</v>
      </c>
      <c r="F2116" s="12" t="s">
        <v>371</v>
      </c>
      <c r="G2116" s="12" t="s">
        <v>5256</v>
      </c>
      <c r="H2116" s="12" t="s">
        <v>374</v>
      </c>
      <c r="I2116" s="12" t="s">
        <v>375</v>
      </c>
      <c r="J2116" s="12" t="s">
        <v>5257</v>
      </c>
      <c r="K2116" s="12" t="s">
        <v>4504</v>
      </c>
      <c r="L2116" s="12" t="s">
        <v>415</v>
      </c>
      <c r="M2116" s="12" t="s">
        <v>358</v>
      </c>
      <c r="N2116" s="13">
        <v>0</v>
      </c>
      <c r="O2116" s="13">
        <v>5</v>
      </c>
      <c r="P2116" s="13">
        <v>0</v>
      </c>
      <c r="Q2116" s="13">
        <v>0</v>
      </c>
      <c r="R2116" s="13">
        <v>0</v>
      </c>
      <c r="S2116" s="13">
        <v>0</v>
      </c>
      <c r="T2116" s="13">
        <v>0</v>
      </c>
      <c r="U2116" s="13">
        <v>0</v>
      </c>
      <c r="V2116" s="13">
        <v>0</v>
      </c>
      <c r="W2116" s="13">
        <v>0</v>
      </c>
      <c r="X2116" s="13">
        <v>0</v>
      </c>
      <c r="Y2116" s="30">
        <v>0</v>
      </c>
      <c r="Z2116" s="14">
        <v>5</v>
      </c>
      <c r="AA2116" s="13">
        <v>0</v>
      </c>
      <c r="AB2116" s="13">
        <v>0</v>
      </c>
      <c r="AC2116" s="42">
        <f t="shared" si="133"/>
        <v>0</v>
      </c>
      <c r="AD2116" s="42">
        <f t="shared" si="134"/>
        <v>0</v>
      </c>
      <c r="AE2116" s="42">
        <f t="shared" si="135"/>
        <v>-5</v>
      </c>
      <c r="AF2116" s="42">
        <f t="shared" si="136"/>
        <v>-5</v>
      </c>
    </row>
    <row r="2117" spans="1:32" hidden="1" x14ac:dyDescent="0.15">
      <c r="A2117" s="12" t="s">
        <v>5258</v>
      </c>
      <c r="B2117" s="12">
        <v>78</v>
      </c>
      <c r="C2117" s="12" t="s">
        <v>4780</v>
      </c>
      <c r="D2117" s="12" t="s">
        <v>4499</v>
      </c>
      <c r="E2117" s="12" t="s">
        <v>4499</v>
      </c>
      <c r="F2117" s="12" t="s">
        <v>371</v>
      </c>
      <c r="G2117" s="12" t="s">
        <v>5259</v>
      </c>
      <c r="H2117" s="12" t="s">
        <v>374</v>
      </c>
      <c r="I2117" s="12" t="s">
        <v>375</v>
      </c>
      <c r="J2117" s="12" t="s">
        <v>5260</v>
      </c>
      <c r="K2117" s="12" t="s">
        <v>1864</v>
      </c>
      <c r="L2117" s="12" t="s">
        <v>1859</v>
      </c>
      <c r="M2117" s="12" t="s">
        <v>376</v>
      </c>
      <c r="N2117" s="13">
        <v>0</v>
      </c>
      <c r="O2117" s="13">
        <v>0.5</v>
      </c>
      <c r="P2117" s="13">
        <v>0</v>
      </c>
      <c r="Q2117" s="13">
        <v>0</v>
      </c>
      <c r="R2117" s="13">
        <v>0</v>
      </c>
      <c r="S2117" s="13">
        <v>0</v>
      </c>
      <c r="T2117" s="13">
        <v>0</v>
      </c>
      <c r="U2117" s="13">
        <v>0</v>
      </c>
      <c r="V2117" s="13">
        <v>0</v>
      </c>
      <c r="W2117" s="13">
        <v>0</v>
      </c>
      <c r="X2117" s="13">
        <v>0</v>
      </c>
      <c r="Y2117" s="30">
        <v>0</v>
      </c>
      <c r="Z2117" s="14">
        <v>0.5</v>
      </c>
      <c r="AA2117" s="13">
        <v>0</v>
      </c>
      <c r="AB2117" s="13">
        <v>0</v>
      </c>
      <c r="AC2117" s="42">
        <f t="shared" si="133"/>
        <v>0</v>
      </c>
      <c r="AD2117" s="42">
        <f t="shared" si="134"/>
        <v>0</v>
      </c>
      <c r="AE2117" s="42">
        <f t="shared" si="135"/>
        <v>-0.5</v>
      </c>
      <c r="AF2117" s="42">
        <f t="shared" si="136"/>
        <v>-0.5</v>
      </c>
    </row>
    <row r="2118" spans="1:32" hidden="1" x14ac:dyDescent="0.15">
      <c r="A2118" s="12" t="s">
        <v>5261</v>
      </c>
      <c r="B2118" s="12">
        <v>78</v>
      </c>
      <c r="C2118" s="12" t="s">
        <v>4780</v>
      </c>
      <c r="D2118" s="12" t="s">
        <v>4499</v>
      </c>
      <c r="E2118" s="12" t="s">
        <v>4499</v>
      </c>
      <c r="F2118" s="12" t="s">
        <v>371</v>
      </c>
      <c r="G2118" s="12" t="s">
        <v>5262</v>
      </c>
      <c r="H2118" s="12" t="s">
        <v>374</v>
      </c>
      <c r="I2118" s="12" t="s">
        <v>375</v>
      </c>
      <c r="J2118" s="12" t="s">
        <v>5263</v>
      </c>
      <c r="K2118" s="12" t="s">
        <v>5264</v>
      </c>
      <c r="L2118" s="12" t="s">
        <v>389</v>
      </c>
      <c r="M2118" s="12" t="s">
        <v>358</v>
      </c>
      <c r="N2118" s="13">
        <v>0</v>
      </c>
      <c r="O2118" s="13">
        <v>5.6016000000000004</v>
      </c>
      <c r="P2118" s="13">
        <v>0</v>
      </c>
      <c r="Q2118" s="13">
        <v>0</v>
      </c>
      <c r="R2118" s="13">
        <v>0</v>
      </c>
      <c r="S2118" s="13">
        <v>0</v>
      </c>
      <c r="T2118" s="13">
        <v>0</v>
      </c>
      <c r="U2118" s="13">
        <v>0</v>
      </c>
      <c r="V2118" s="13">
        <v>5.2731000000000003</v>
      </c>
      <c r="W2118" s="13">
        <v>0</v>
      </c>
      <c r="X2118" s="13">
        <v>0</v>
      </c>
      <c r="Y2118" s="30">
        <v>5</v>
      </c>
      <c r="Z2118" s="14">
        <v>15.874700000000001</v>
      </c>
      <c r="AA2118" s="13">
        <v>0</v>
      </c>
      <c r="AB2118" s="13">
        <v>0</v>
      </c>
      <c r="AC2118" s="42">
        <f t="shared" si="133"/>
        <v>0</v>
      </c>
      <c r="AD2118" s="42">
        <f t="shared" si="134"/>
        <v>0</v>
      </c>
      <c r="AE2118" s="42">
        <f t="shared" si="135"/>
        <v>-5.6016000000000004</v>
      </c>
      <c r="AF2118" s="42">
        <f t="shared" si="136"/>
        <v>-5.6016000000000004</v>
      </c>
    </row>
    <row r="2119" spans="1:32" hidden="1" x14ac:dyDescent="0.15">
      <c r="A2119" s="12" t="s">
        <v>5265</v>
      </c>
      <c r="B2119" s="12">
        <v>78</v>
      </c>
      <c r="C2119" s="12" t="s">
        <v>4780</v>
      </c>
      <c r="D2119" s="12" t="s">
        <v>4499</v>
      </c>
      <c r="E2119" s="12" t="s">
        <v>4499</v>
      </c>
      <c r="F2119" s="12" t="s">
        <v>371</v>
      </c>
      <c r="G2119" s="12" t="s">
        <v>5266</v>
      </c>
      <c r="H2119" s="12" t="s">
        <v>374</v>
      </c>
      <c r="I2119" s="12" t="s">
        <v>375</v>
      </c>
      <c r="J2119" s="12" t="s">
        <v>5267</v>
      </c>
      <c r="K2119" s="12" t="s">
        <v>5264</v>
      </c>
      <c r="L2119" s="12" t="s">
        <v>389</v>
      </c>
      <c r="M2119" s="12" t="s">
        <v>358</v>
      </c>
      <c r="N2119" s="13">
        <v>0</v>
      </c>
      <c r="O2119" s="13">
        <v>5.6609999999999996</v>
      </c>
      <c r="P2119" s="13">
        <v>0</v>
      </c>
      <c r="Q2119" s="13">
        <v>0</v>
      </c>
      <c r="R2119" s="13">
        <v>0</v>
      </c>
      <c r="S2119" s="13">
        <v>0</v>
      </c>
      <c r="T2119" s="13">
        <v>0</v>
      </c>
      <c r="U2119" s="13">
        <v>0</v>
      </c>
      <c r="V2119" s="13">
        <v>5.0111999999999997</v>
      </c>
      <c r="W2119" s="13">
        <v>0</v>
      </c>
      <c r="X2119" s="13">
        <v>0</v>
      </c>
      <c r="Y2119" s="30">
        <v>0</v>
      </c>
      <c r="Z2119" s="14">
        <v>10.6722</v>
      </c>
      <c r="AA2119" s="13">
        <v>0</v>
      </c>
      <c r="AB2119" s="13">
        <v>0</v>
      </c>
      <c r="AC2119" s="42">
        <f t="shared" si="133"/>
        <v>0</v>
      </c>
      <c r="AD2119" s="42">
        <f t="shared" si="134"/>
        <v>0</v>
      </c>
      <c r="AE2119" s="42">
        <f t="shared" si="135"/>
        <v>-5.6609999999999996</v>
      </c>
      <c r="AF2119" s="42">
        <f t="shared" si="136"/>
        <v>-5.6609999999999996</v>
      </c>
    </row>
    <row r="2120" spans="1:32" hidden="1" x14ac:dyDescent="0.15">
      <c r="A2120" s="12" t="s">
        <v>5268</v>
      </c>
      <c r="B2120" s="12">
        <v>78</v>
      </c>
      <c r="C2120" s="12" t="s">
        <v>4780</v>
      </c>
      <c r="D2120" s="12" t="s">
        <v>4499</v>
      </c>
      <c r="E2120" s="12" t="s">
        <v>4499</v>
      </c>
      <c r="F2120" s="12" t="s">
        <v>371</v>
      </c>
      <c r="G2120" s="12" t="s">
        <v>5269</v>
      </c>
      <c r="H2120" s="12" t="s">
        <v>490</v>
      </c>
      <c r="I2120" s="12" t="s">
        <v>375</v>
      </c>
      <c r="J2120" s="12" t="s">
        <v>5270</v>
      </c>
      <c r="K2120" s="12" t="s">
        <v>1549</v>
      </c>
      <c r="L2120" s="12" t="s">
        <v>535</v>
      </c>
      <c r="M2120" s="12" t="s">
        <v>376</v>
      </c>
      <c r="N2120" s="13">
        <v>0</v>
      </c>
      <c r="O2120" s="13">
        <v>4.2</v>
      </c>
      <c r="P2120" s="13">
        <v>0</v>
      </c>
      <c r="Q2120" s="13">
        <v>0</v>
      </c>
      <c r="R2120" s="13">
        <v>0</v>
      </c>
      <c r="S2120" s="13">
        <v>0</v>
      </c>
      <c r="T2120" s="13">
        <v>0</v>
      </c>
      <c r="U2120" s="13">
        <v>0</v>
      </c>
      <c r="V2120" s="13">
        <v>0</v>
      </c>
      <c r="W2120" s="13">
        <v>0</v>
      </c>
      <c r="X2120" s="13">
        <v>0</v>
      </c>
      <c r="Y2120" s="30">
        <v>0</v>
      </c>
      <c r="Z2120" s="14">
        <v>4.2</v>
      </c>
      <c r="AA2120" s="13">
        <v>0</v>
      </c>
      <c r="AB2120" s="13">
        <v>0</v>
      </c>
      <c r="AC2120" s="42">
        <f t="shared" si="133"/>
        <v>0</v>
      </c>
      <c r="AD2120" s="42">
        <f t="shared" si="134"/>
        <v>0</v>
      </c>
      <c r="AE2120" s="42">
        <f t="shared" si="135"/>
        <v>-4.2</v>
      </c>
      <c r="AF2120" s="42">
        <f t="shared" si="136"/>
        <v>-4.2</v>
      </c>
    </row>
    <row r="2121" spans="1:32" hidden="1" x14ac:dyDescent="0.15">
      <c r="A2121" s="12" t="s">
        <v>5271</v>
      </c>
      <c r="B2121" s="12">
        <v>78</v>
      </c>
      <c r="C2121" s="12" t="s">
        <v>4780</v>
      </c>
      <c r="D2121" s="12" t="s">
        <v>4499</v>
      </c>
      <c r="E2121" s="12" t="s">
        <v>4499</v>
      </c>
      <c r="F2121" s="12" t="s">
        <v>371</v>
      </c>
      <c r="G2121" s="12" t="s">
        <v>5272</v>
      </c>
      <c r="H2121" s="12" t="s">
        <v>374</v>
      </c>
      <c r="I2121" s="12" t="s">
        <v>375</v>
      </c>
      <c r="J2121" s="12" t="s">
        <v>5273</v>
      </c>
      <c r="K2121" s="12" t="s">
        <v>1864</v>
      </c>
      <c r="L2121" s="12" t="s">
        <v>1859</v>
      </c>
      <c r="M2121" s="12" t="s">
        <v>376</v>
      </c>
      <c r="N2121" s="13">
        <v>0</v>
      </c>
      <c r="O2121" s="13">
        <v>0.67</v>
      </c>
      <c r="P2121" s="13">
        <v>0</v>
      </c>
      <c r="Q2121" s="13">
        <v>0</v>
      </c>
      <c r="R2121" s="13">
        <v>0</v>
      </c>
      <c r="S2121" s="13">
        <v>0</v>
      </c>
      <c r="T2121" s="13">
        <v>0</v>
      </c>
      <c r="U2121" s="13">
        <v>0</v>
      </c>
      <c r="V2121" s="13">
        <v>0</v>
      </c>
      <c r="W2121" s="13">
        <v>0</v>
      </c>
      <c r="X2121" s="13">
        <v>0</v>
      </c>
      <c r="Y2121" s="30">
        <v>0</v>
      </c>
      <c r="Z2121" s="14">
        <v>0.67</v>
      </c>
      <c r="AA2121" s="13">
        <v>0</v>
      </c>
      <c r="AB2121" s="13">
        <v>0</v>
      </c>
      <c r="AC2121" s="42">
        <f t="shared" si="133"/>
        <v>0</v>
      </c>
      <c r="AD2121" s="42">
        <f t="shared" si="134"/>
        <v>0</v>
      </c>
      <c r="AE2121" s="42">
        <f t="shared" si="135"/>
        <v>-0.67</v>
      </c>
      <c r="AF2121" s="42">
        <f t="shared" si="136"/>
        <v>-0.67</v>
      </c>
    </row>
    <row r="2122" spans="1:32" hidden="1" x14ac:dyDescent="0.15">
      <c r="A2122" s="12" t="s">
        <v>5274</v>
      </c>
      <c r="B2122" s="12">
        <v>78</v>
      </c>
      <c r="C2122" s="12" t="s">
        <v>4780</v>
      </c>
      <c r="D2122" s="12" t="s">
        <v>4499</v>
      </c>
      <c r="E2122" s="12" t="s">
        <v>4499</v>
      </c>
      <c r="F2122" s="12" t="s">
        <v>371</v>
      </c>
      <c r="G2122" s="12" t="s">
        <v>5275</v>
      </c>
      <c r="H2122" s="12" t="s">
        <v>374</v>
      </c>
      <c r="I2122" s="12" t="s">
        <v>375</v>
      </c>
      <c r="J2122" s="12" t="s">
        <v>5276</v>
      </c>
      <c r="K2122" s="12" t="s">
        <v>1864</v>
      </c>
      <c r="L2122" s="12" t="s">
        <v>1859</v>
      </c>
      <c r="M2122" s="12" t="s">
        <v>376</v>
      </c>
      <c r="N2122" s="13">
        <v>0</v>
      </c>
      <c r="O2122" s="13">
        <v>3.3</v>
      </c>
      <c r="P2122" s="13">
        <v>9</v>
      </c>
      <c r="Q2122" s="13">
        <v>0</v>
      </c>
      <c r="R2122" s="13">
        <v>0</v>
      </c>
      <c r="S2122" s="13">
        <v>0</v>
      </c>
      <c r="T2122" s="13">
        <v>0</v>
      </c>
      <c r="U2122" s="13">
        <v>0</v>
      </c>
      <c r="V2122" s="13">
        <v>0</v>
      </c>
      <c r="W2122" s="13">
        <v>0</v>
      </c>
      <c r="X2122" s="13">
        <v>0</v>
      </c>
      <c r="Y2122" s="30">
        <v>0</v>
      </c>
      <c r="Z2122" s="14">
        <v>12.3</v>
      </c>
      <c r="AA2122" s="13">
        <v>15</v>
      </c>
      <c r="AB2122" s="13">
        <v>0</v>
      </c>
      <c r="AC2122" s="42">
        <f t="shared" si="133"/>
        <v>15</v>
      </c>
      <c r="AD2122" s="42">
        <f t="shared" si="134"/>
        <v>15</v>
      </c>
      <c r="AE2122" s="42">
        <f t="shared" si="135"/>
        <v>-3.3</v>
      </c>
      <c r="AF2122" s="42">
        <f t="shared" si="136"/>
        <v>11.7</v>
      </c>
    </row>
    <row r="2123" spans="1:32" hidden="1" x14ac:dyDescent="0.15">
      <c r="A2123" s="12" t="s">
        <v>5277</v>
      </c>
      <c r="B2123" s="12">
        <v>78</v>
      </c>
      <c r="C2123" s="12" t="s">
        <v>4780</v>
      </c>
      <c r="D2123" s="12" t="s">
        <v>4499</v>
      </c>
      <c r="E2123" s="12" t="s">
        <v>4499</v>
      </c>
      <c r="F2123" s="12" t="s">
        <v>371</v>
      </c>
      <c r="G2123" s="12" t="s">
        <v>5278</v>
      </c>
      <c r="H2123" s="12" t="s">
        <v>374</v>
      </c>
      <c r="I2123" s="12" t="s">
        <v>375</v>
      </c>
      <c r="J2123" s="12" t="s">
        <v>5279</v>
      </c>
      <c r="K2123" s="12" t="s">
        <v>4504</v>
      </c>
      <c r="L2123" s="12" t="s">
        <v>415</v>
      </c>
      <c r="M2123" s="12" t="s">
        <v>358</v>
      </c>
      <c r="N2123" s="13">
        <v>0</v>
      </c>
      <c r="O2123" s="13">
        <v>5</v>
      </c>
      <c r="P2123" s="13">
        <v>0</v>
      </c>
      <c r="Q2123" s="13">
        <v>0</v>
      </c>
      <c r="R2123" s="13">
        <v>0</v>
      </c>
      <c r="S2123" s="13">
        <v>0</v>
      </c>
      <c r="T2123" s="13">
        <v>0</v>
      </c>
      <c r="U2123" s="13">
        <v>0</v>
      </c>
      <c r="V2123" s="13">
        <v>0</v>
      </c>
      <c r="W2123" s="13">
        <v>0</v>
      </c>
      <c r="X2123" s="13">
        <v>0</v>
      </c>
      <c r="Y2123" s="30">
        <v>0</v>
      </c>
      <c r="Z2123" s="14">
        <v>5</v>
      </c>
      <c r="AA2123" s="13">
        <v>0</v>
      </c>
      <c r="AB2123" s="13">
        <v>0</v>
      </c>
      <c r="AC2123" s="42">
        <f t="shared" si="133"/>
        <v>0</v>
      </c>
      <c r="AD2123" s="42">
        <f t="shared" si="134"/>
        <v>0</v>
      </c>
      <c r="AE2123" s="42">
        <f t="shared" si="135"/>
        <v>-5</v>
      </c>
      <c r="AF2123" s="42">
        <f t="shared" si="136"/>
        <v>-5</v>
      </c>
    </row>
    <row r="2124" spans="1:32" hidden="1" x14ac:dyDescent="0.15">
      <c r="A2124" s="12" t="s">
        <v>5280</v>
      </c>
      <c r="B2124" s="12">
        <v>78</v>
      </c>
      <c r="C2124" s="12" t="s">
        <v>4780</v>
      </c>
      <c r="D2124" s="12" t="s">
        <v>4499</v>
      </c>
      <c r="E2124" s="12" t="s">
        <v>4499</v>
      </c>
      <c r="F2124" s="12" t="s">
        <v>371</v>
      </c>
      <c r="G2124" s="12" t="s">
        <v>5281</v>
      </c>
      <c r="H2124" s="12" t="s">
        <v>374</v>
      </c>
      <c r="I2124" s="12" t="s">
        <v>375</v>
      </c>
      <c r="J2124" s="12" t="s">
        <v>5282</v>
      </c>
      <c r="K2124" s="12" t="s">
        <v>1864</v>
      </c>
      <c r="L2124" s="12" t="s">
        <v>1859</v>
      </c>
      <c r="M2124" s="12" t="s">
        <v>376</v>
      </c>
      <c r="N2124" s="13">
        <v>0</v>
      </c>
      <c r="O2124" s="13">
        <v>0</v>
      </c>
      <c r="P2124" s="13">
        <v>21</v>
      </c>
      <c r="Q2124" s="13">
        <v>0</v>
      </c>
      <c r="R2124" s="13">
        <v>0</v>
      </c>
      <c r="S2124" s="13">
        <v>0</v>
      </c>
      <c r="T2124" s="13">
        <v>0</v>
      </c>
      <c r="U2124" s="13">
        <v>0</v>
      </c>
      <c r="V2124" s="13">
        <v>0</v>
      </c>
      <c r="W2124" s="13">
        <v>0</v>
      </c>
      <c r="X2124" s="13">
        <v>0</v>
      </c>
      <c r="Y2124" s="30">
        <v>30.6</v>
      </c>
      <c r="Z2124" s="14">
        <v>51.6</v>
      </c>
      <c r="AA2124" s="13">
        <v>0</v>
      </c>
      <c r="AB2124" s="13">
        <v>0</v>
      </c>
      <c r="AC2124" s="42">
        <f t="shared" si="133"/>
        <v>0</v>
      </c>
      <c r="AD2124" s="42">
        <f t="shared" si="134"/>
        <v>0</v>
      </c>
      <c r="AE2124" s="42">
        <f t="shared" si="135"/>
        <v>0</v>
      </c>
      <c r="AF2124" s="42">
        <f t="shared" si="136"/>
        <v>0</v>
      </c>
    </row>
    <row r="2125" spans="1:32" hidden="1" x14ac:dyDescent="0.15">
      <c r="A2125" s="12" t="s">
        <v>5283</v>
      </c>
      <c r="B2125" s="12">
        <v>78</v>
      </c>
      <c r="C2125" s="12" t="s">
        <v>4780</v>
      </c>
      <c r="D2125" s="12" t="s">
        <v>4499</v>
      </c>
      <c r="E2125" s="12" t="s">
        <v>4499</v>
      </c>
      <c r="F2125" s="12" t="s">
        <v>371</v>
      </c>
      <c r="G2125" s="12" t="s">
        <v>5284</v>
      </c>
      <c r="H2125" s="12" t="s">
        <v>374</v>
      </c>
      <c r="I2125" s="12" t="s">
        <v>375</v>
      </c>
      <c r="J2125" s="12" t="s">
        <v>5285</v>
      </c>
      <c r="K2125" s="12" t="s">
        <v>1864</v>
      </c>
      <c r="L2125" s="12" t="s">
        <v>1859</v>
      </c>
      <c r="M2125" s="12" t="s">
        <v>376</v>
      </c>
      <c r="N2125" s="13">
        <v>0</v>
      </c>
      <c r="O2125" s="13">
        <v>23.2</v>
      </c>
      <c r="P2125" s="13">
        <v>0</v>
      </c>
      <c r="Q2125" s="13">
        <v>0</v>
      </c>
      <c r="R2125" s="13">
        <v>0</v>
      </c>
      <c r="S2125" s="13">
        <v>0</v>
      </c>
      <c r="T2125" s="13">
        <v>0</v>
      </c>
      <c r="U2125" s="13">
        <v>0</v>
      </c>
      <c r="V2125" s="13">
        <v>0</v>
      </c>
      <c r="W2125" s="13">
        <v>0</v>
      </c>
      <c r="X2125" s="13">
        <v>0</v>
      </c>
      <c r="Y2125" s="30">
        <v>0</v>
      </c>
      <c r="Z2125" s="14">
        <v>23.2</v>
      </c>
      <c r="AA2125" s="13">
        <v>0</v>
      </c>
      <c r="AB2125" s="13">
        <v>0</v>
      </c>
      <c r="AC2125" s="42">
        <f t="shared" si="133"/>
        <v>0</v>
      </c>
      <c r="AD2125" s="42">
        <f t="shared" si="134"/>
        <v>0</v>
      </c>
      <c r="AE2125" s="42">
        <f t="shared" si="135"/>
        <v>-23.2</v>
      </c>
      <c r="AF2125" s="42">
        <f t="shared" si="136"/>
        <v>-23.2</v>
      </c>
    </row>
    <row r="2126" spans="1:32" hidden="1" x14ac:dyDescent="0.15">
      <c r="A2126" s="12" t="s">
        <v>5286</v>
      </c>
      <c r="B2126" s="12">
        <v>78</v>
      </c>
      <c r="C2126" s="12" t="s">
        <v>4780</v>
      </c>
      <c r="D2126" s="12" t="s">
        <v>4499</v>
      </c>
      <c r="E2126" s="12" t="s">
        <v>4499</v>
      </c>
      <c r="F2126" s="12" t="s">
        <v>371</v>
      </c>
      <c r="G2126" s="12" t="s">
        <v>5287</v>
      </c>
      <c r="H2126" s="12" t="s">
        <v>374</v>
      </c>
      <c r="I2126" s="12" t="s">
        <v>375</v>
      </c>
      <c r="J2126" s="12" t="s">
        <v>5288</v>
      </c>
      <c r="K2126" s="12" t="s">
        <v>1864</v>
      </c>
      <c r="L2126" s="12" t="s">
        <v>1859</v>
      </c>
      <c r="M2126" s="12" t="s">
        <v>376</v>
      </c>
      <c r="N2126" s="13">
        <v>0</v>
      </c>
      <c r="O2126" s="13">
        <v>2.67</v>
      </c>
      <c r="P2126" s="13">
        <v>0</v>
      </c>
      <c r="Q2126" s="13">
        <v>0</v>
      </c>
      <c r="R2126" s="13">
        <v>0</v>
      </c>
      <c r="S2126" s="13">
        <v>0</v>
      </c>
      <c r="T2126" s="13">
        <v>0</v>
      </c>
      <c r="U2126" s="13">
        <v>0</v>
      </c>
      <c r="V2126" s="13">
        <v>0</v>
      </c>
      <c r="W2126" s="13">
        <v>0</v>
      </c>
      <c r="X2126" s="13">
        <v>0</v>
      </c>
      <c r="Y2126" s="30">
        <v>0</v>
      </c>
      <c r="Z2126" s="14">
        <v>2.67</v>
      </c>
      <c r="AA2126" s="13">
        <v>0</v>
      </c>
      <c r="AB2126" s="13">
        <v>0</v>
      </c>
      <c r="AC2126" s="42">
        <f t="shared" si="133"/>
        <v>0</v>
      </c>
      <c r="AD2126" s="42">
        <f t="shared" si="134"/>
        <v>0</v>
      </c>
      <c r="AE2126" s="42">
        <f t="shared" si="135"/>
        <v>-2.67</v>
      </c>
      <c r="AF2126" s="42">
        <f t="shared" si="136"/>
        <v>-2.67</v>
      </c>
    </row>
    <row r="2127" spans="1:32" hidden="1" x14ac:dyDescent="0.15">
      <c r="A2127" s="12" t="s">
        <v>5289</v>
      </c>
      <c r="B2127" s="12">
        <v>78</v>
      </c>
      <c r="C2127" s="12" t="s">
        <v>4780</v>
      </c>
      <c r="D2127" s="12" t="s">
        <v>4499</v>
      </c>
      <c r="E2127" s="12" t="s">
        <v>4499</v>
      </c>
      <c r="F2127" s="12" t="s">
        <v>371</v>
      </c>
      <c r="G2127" s="12" t="s">
        <v>5290</v>
      </c>
      <c r="H2127" s="12" t="s">
        <v>374</v>
      </c>
      <c r="I2127" s="12" t="s">
        <v>375</v>
      </c>
      <c r="J2127" s="12" t="s">
        <v>5291</v>
      </c>
      <c r="K2127" s="12" t="s">
        <v>1864</v>
      </c>
      <c r="L2127" s="12" t="s">
        <v>1859</v>
      </c>
      <c r="M2127" s="12" t="s">
        <v>376</v>
      </c>
      <c r="N2127" s="13">
        <v>0</v>
      </c>
      <c r="O2127" s="13">
        <v>6.7490899999999998</v>
      </c>
      <c r="P2127" s="13">
        <v>0</v>
      </c>
      <c r="Q2127" s="13">
        <v>0</v>
      </c>
      <c r="R2127" s="13">
        <v>0</v>
      </c>
      <c r="S2127" s="13">
        <v>0</v>
      </c>
      <c r="T2127" s="13">
        <v>0</v>
      </c>
      <c r="U2127" s="13">
        <v>0</v>
      </c>
      <c r="V2127" s="13">
        <v>0</v>
      </c>
      <c r="W2127" s="13">
        <v>0</v>
      </c>
      <c r="X2127" s="13">
        <v>0</v>
      </c>
      <c r="Y2127" s="30">
        <v>0</v>
      </c>
      <c r="Z2127" s="14">
        <v>6.7490899999999998</v>
      </c>
      <c r="AA2127" s="13">
        <v>0</v>
      </c>
      <c r="AB2127" s="13">
        <v>0</v>
      </c>
      <c r="AC2127" s="42">
        <f t="shared" si="133"/>
        <v>0</v>
      </c>
      <c r="AD2127" s="42">
        <f t="shared" si="134"/>
        <v>0</v>
      </c>
      <c r="AE2127" s="42">
        <f t="shared" si="135"/>
        <v>-6.7490899999999998</v>
      </c>
      <c r="AF2127" s="42">
        <f t="shared" si="136"/>
        <v>-6.7490899999999998</v>
      </c>
    </row>
    <row r="2128" spans="1:32" hidden="1" x14ac:dyDescent="0.15">
      <c r="A2128" s="12" t="s">
        <v>5292</v>
      </c>
      <c r="B2128" s="12">
        <v>78</v>
      </c>
      <c r="C2128" s="12" t="s">
        <v>4780</v>
      </c>
      <c r="D2128" s="12" t="s">
        <v>4499</v>
      </c>
      <c r="E2128" s="12" t="s">
        <v>4499</v>
      </c>
      <c r="F2128" s="12" t="s">
        <v>371</v>
      </c>
      <c r="G2128" s="12" t="s">
        <v>5293</v>
      </c>
      <c r="H2128" s="12" t="s">
        <v>374</v>
      </c>
      <c r="I2128" s="12" t="s">
        <v>375</v>
      </c>
      <c r="J2128" s="12" t="s">
        <v>5294</v>
      </c>
      <c r="K2128" s="12" t="s">
        <v>1864</v>
      </c>
      <c r="L2128" s="12" t="s">
        <v>1859</v>
      </c>
      <c r="M2128" s="12" t="s">
        <v>376</v>
      </c>
      <c r="N2128" s="13">
        <v>0</v>
      </c>
      <c r="O2128" s="13">
        <v>1.67</v>
      </c>
      <c r="P2128" s="13">
        <v>0</v>
      </c>
      <c r="Q2128" s="13">
        <v>0</v>
      </c>
      <c r="R2128" s="13">
        <v>0</v>
      </c>
      <c r="S2128" s="13">
        <v>0</v>
      </c>
      <c r="T2128" s="13">
        <v>0</v>
      </c>
      <c r="U2128" s="13">
        <v>0</v>
      </c>
      <c r="V2128" s="13">
        <v>0</v>
      </c>
      <c r="W2128" s="13">
        <v>0</v>
      </c>
      <c r="X2128" s="13">
        <v>0</v>
      </c>
      <c r="Y2128" s="30">
        <v>0</v>
      </c>
      <c r="Z2128" s="14">
        <v>1.67</v>
      </c>
      <c r="AA2128" s="13">
        <v>0</v>
      </c>
      <c r="AB2128" s="13">
        <v>0</v>
      </c>
      <c r="AC2128" s="42">
        <f t="shared" si="133"/>
        <v>0</v>
      </c>
      <c r="AD2128" s="42">
        <f t="shared" si="134"/>
        <v>0</v>
      </c>
      <c r="AE2128" s="42">
        <f t="shared" si="135"/>
        <v>-1.67</v>
      </c>
      <c r="AF2128" s="42">
        <f t="shared" si="136"/>
        <v>-1.67</v>
      </c>
    </row>
    <row r="2129" spans="1:32" hidden="1" x14ac:dyDescent="0.15">
      <c r="A2129" s="12" t="s">
        <v>5295</v>
      </c>
      <c r="B2129" s="12">
        <v>78</v>
      </c>
      <c r="C2129" s="12" t="s">
        <v>4780</v>
      </c>
      <c r="D2129" s="12" t="s">
        <v>4499</v>
      </c>
      <c r="E2129" s="12" t="s">
        <v>4499</v>
      </c>
      <c r="F2129" s="12" t="s">
        <v>371</v>
      </c>
      <c r="G2129" s="12" t="s">
        <v>5296</v>
      </c>
      <c r="H2129" s="12" t="s">
        <v>374</v>
      </c>
      <c r="I2129" s="12" t="s">
        <v>375</v>
      </c>
      <c r="J2129" s="12" t="s">
        <v>5297</v>
      </c>
      <c r="K2129" s="12" t="s">
        <v>1864</v>
      </c>
      <c r="L2129" s="12" t="s">
        <v>1859</v>
      </c>
      <c r="M2129" s="12" t="s">
        <v>376</v>
      </c>
      <c r="N2129" s="13">
        <v>0</v>
      </c>
      <c r="O2129" s="13">
        <v>0.42</v>
      </c>
      <c r="P2129" s="13">
        <v>0</v>
      </c>
      <c r="Q2129" s="13">
        <v>0</v>
      </c>
      <c r="R2129" s="13">
        <v>0</v>
      </c>
      <c r="S2129" s="13">
        <v>0</v>
      </c>
      <c r="T2129" s="13">
        <v>0</v>
      </c>
      <c r="U2129" s="13">
        <v>0</v>
      </c>
      <c r="V2129" s="13">
        <v>0</v>
      </c>
      <c r="W2129" s="13">
        <v>0</v>
      </c>
      <c r="X2129" s="13">
        <v>0</v>
      </c>
      <c r="Y2129" s="30">
        <v>0</v>
      </c>
      <c r="Z2129" s="14">
        <v>0.42</v>
      </c>
      <c r="AA2129" s="13">
        <v>0</v>
      </c>
      <c r="AB2129" s="13">
        <v>0</v>
      </c>
      <c r="AC2129" s="42">
        <f t="shared" si="133"/>
        <v>0</v>
      </c>
      <c r="AD2129" s="42">
        <f t="shared" si="134"/>
        <v>0</v>
      </c>
      <c r="AE2129" s="42">
        <f t="shared" si="135"/>
        <v>-0.42</v>
      </c>
      <c r="AF2129" s="42">
        <f t="shared" si="136"/>
        <v>-0.42</v>
      </c>
    </row>
    <row r="2130" spans="1:32" hidden="1" x14ac:dyDescent="0.15">
      <c r="A2130" s="12" t="s">
        <v>5298</v>
      </c>
      <c r="B2130" s="12">
        <v>78</v>
      </c>
      <c r="C2130" s="12" t="s">
        <v>4780</v>
      </c>
      <c r="D2130" s="12" t="s">
        <v>4499</v>
      </c>
      <c r="E2130" s="12" t="s">
        <v>4499</v>
      </c>
      <c r="F2130" s="12" t="s">
        <v>371</v>
      </c>
      <c r="G2130" s="12" t="s">
        <v>5299</v>
      </c>
      <c r="H2130" s="12" t="s">
        <v>374</v>
      </c>
      <c r="I2130" s="12" t="s">
        <v>375</v>
      </c>
      <c r="J2130" s="12" t="s">
        <v>5300</v>
      </c>
      <c r="K2130" s="12" t="s">
        <v>1864</v>
      </c>
      <c r="L2130" s="12" t="s">
        <v>1859</v>
      </c>
      <c r="M2130" s="12" t="s">
        <v>376</v>
      </c>
      <c r="N2130" s="13">
        <v>0</v>
      </c>
      <c r="O2130" s="13">
        <v>3.42</v>
      </c>
      <c r="P2130" s="13">
        <v>0</v>
      </c>
      <c r="Q2130" s="13">
        <v>0</v>
      </c>
      <c r="R2130" s="13">
        <v>0</v>
      </c>
      <c r="S2130" s="13">
        <v>0</v>
      </c>
      <c r="T2130" s="13">
        <v>0</v>
      </c>
      <c r="U2130" s="13">
        <v>0</v>
      </c>
      <c r="V2130" s="13">
        <v>0</v>
      </c>
      <c r="W2130" s="13">
        <v>0</v>
      </c>
      <c r="X2130" s="13">
        <v>0</v>
      </c>
      <c r="Y2130" s="30">
        <v>0</v>
      </c>
      <c r="Z2130" s="14">
        <v>3.42</v>
      </c>
      <c r="AA2130" s="13">
        <v>0</v>
      </c>
      <c r="AB2130" s="13">
        <v>0</v>
      </c>
      <c r="AC2130" s="42">
        <f t="shared" si="133"/>
        <v>0</v>
      </c>
      <c r="AD2130" s="42">
        <f t="shared" si="134"/>
        <v>0</v>
      </c>
      <c r="AE2130" s="42">
        <f t="shared" si="135"/>
        <v>-3.42</v>
      </c>
      <c r="AF2130" s="42">
        <f t="shared" si="136"/>
        <v>-3.42</v>
      </c>
    </row>
    <row r="2131" spans="1:32" hidden="1" x14ac:dyDescent="0.15">
      <c r="A2131" s="12" t="s">
        <v>5301</v>
      </c>
      <c r="B2131" s="12">
        <v>78</v>
      </c>
      <c r="C2131" s="12" t="s">
        <v>4780</v>
      </c>
      <c r="D2131" s="12" t="s">
        <v>4499</v>
      </c>
      <c r="E2131" s="12" t="s">
        <v>4499</v>
      </c>
      <c r="F2131" s="12" t="s">
        <v>371</v>
      </c>
      <c r="G2131" s="12" t="s">
        <v>5302</v>
      </c>
      <c r="H2131" s="12" t="s">
        <v>374</v>
      </c>
      <c r="I2131" s="12" t="s">
        <v>375</v>
      </c>
      <c r="J2131" s="12" t="s">
        <v>5303</v>
      </c>
      <c r="K2131" s="12" t="s">
        <v>1864</v>
      </c>
      <c r="L2131" s="12" t="s">
        <v>1859</v>
      </c>
      <c r="M2131" s="12" t="s">
        <v>376</v>
      </c>
      <c r="N2131" s="13">
        <v>0</v>
      </c>
      <c r="O2131" s="13">
        <v>6</v>
      </c>
      <c r="P2131" s="13">
        <v>0</v>
      </c>
      <c r="Q2131" s="13">
        <v>0</v>
      </c>
      <c r="R2131" s="13">
        <v>0</v>
      </c>
      <c r="S2131" s="13">
        <v>0</v>
      </c>
      <c r="T2131" s="13">
        <v>0</v>
      </c>
      <c r="U2131" s="13">
        <v>0</v>
      </c>
      <c r="V2131" s="13">
        <v>0</v>
      </c>
      <c r="W2131" s="13">
        <v>0</v>
      </c>
      <c r="X2131" s="13">
        <v>0</v>
      </c>
      <c r="Y2131" s="30">
        <v>0</v>
      </c>
      <c r="Z2131" s="14">
        <v>6</v>
      </c>
      <c r="AA2131" s="13">
        <v>0</v>
      </c>
      <c r="AB2131" s="13">
        <v>0</v>
      </c>
      <c r="AC2131" s="42">
        <f t="shared" si="133"/>
        <v>0</v>
      </c>
      <c r="AD2131" s="42">
        <f t="shared" si="134"/>
        <v>0</v>
      </c>
      <c r="AE2131" s="42">
        <f t="shared" si="135"/>
        <v>-6</v>
      </c>
      <c r="AF2131" s="42">
        <f t="shared" si="136"/>
        <v>-6</v>
      </c>
    </row>
    <row r="2132" spans="1:32" hidden="1" x14ac:dyDescent="0.15">
      <c r="A2132" s="12" t="s">
        <v>5304</v>
      </c>
      <c r="B2132" s="12">
        <v>78</v>
      </c>
      <c r="C2132" s="12" t="s">
        <v>4780</v>
      </c>
      <c r="D2132" s="12" t="s">
        <v>4499</v>
      </c>
      <c r="E2132" s="12" t="s">
        <v>4499</v>
      </c>
      <c r="F2132" s="12" t="s">
        <v>371</v>
      </c>
      <c r="G2132" s="12" t="s">
        <v>5305</v>
      </c>
      <c r="H2132" s="12" t="s">
        <v>374</v>
      </c>
      <c r="I2132" s="12" t="s">
        <v>375</v>
      </c>
      <c r="J2132" s="12" t="s">
        <v>5306</v>
      </c>
      <c r="K2132" s="12" t="s">
        <v>1864</v>
      </c>
      <c r="L2132" s="12" t="s">
        <v>1859</v>
      </c>
      <c r="M2132" s="12" t="s">
        <v>376</v>
      </c>
      <c r="N2132" s="13">
        <v>0</v>
      </c>
      <c r="O2132" s="13">
        <v>4.1500000000000004</v>
      </c>
      <c r="P2132" s="13">
        <v>0</v>
      </c>
      <c r="Q2132" s="13">
        <v>0</v>
      </c>
      <c r="R2132" s="13">
        <v>0</v>
      </c>
      <c r="S2132" s="13">
        <v>0</v>
      </c>
      <c r="T2132" s="13">
        <v>0</v>
      </c>
      <c r="U2132" s="13">
        <v>0</v>
      </c>
      <c r="V2132" s="13">
        <v>0</v>
      </c>
      <c r="W2132" s="13">
        <v>0</v>
      </c>
      <c r="X2132" s="13">
        <v>0</v>
      </c>
      <c r="Y2132" s="30">
        <v>0</v>
      </c>
      <c r="Z2132" s="14">
        <v>4.1500000000000004</v>
      </c>
      <c r="AA2132" s="13">
        <v>0</v>
      </c>
      <c r="AB2132" s="13">
        <v>0</v>
      </c>
      <c r="AC2132" s="42">
        <f t="shared" si="133"/>
        <v>0</v>
      </c>
      <c r="AD2132" s="42">
        <f t="shared" si="134"/>
        <v>0</v>
      </c>
      <c r="AE2132" s="42">
        <f t="shared" si="135"/>
        <v>-4.1500000000000004</v>
      </c>
      <c r="AF2132" s="42">
        <f t="shared" si="136"/>
        <v>-4.1500000000000004</v>
      </c>
    </row>
    <row r="2133" spans="1:32" hidden="1" x14ac:dyDescent="0.15">
      <c r="A2133" s="12" t="s">
        <v>5307</v>
      </c>
      <c r="B2133" s="12">
        <v>78</v>
      </c>
      <c r="C2133" s="12" t="s">
        <v>4780</v>
      </c>
      <c r="D2133" s="12" t="s">
        <v>4499</v>
      </c>
      <c r="E2133" s="12" t="s">
        <v>4499</v>
      </c>
      <c r="F2133" s="12" t="s">
        <v>371</v>
      </c>
      <c r="G2133" s="12" t="s">
        <v>5308</v>
      </c>
      <c r="H2133" s="12" t="s">
        <v>374</v>
      </c>
      <c r="I2133" s="12" t="s">
        <v>375</v>
      </c>
      <c r="J2133" s="12" t="s">
        <v>5309</v>
      </c>
      <c r="K2133" s="12" t="s">
        <v>1864</v>
      </c>
      <c r="L2133" s="12" t="s">
        <v>1859</v>
      </c>
      <c r="M2133" s="12" t="s">
        <v>376</v>
      </c>
      <c r="N2133" s="13">
        <v>0</v>
      </c>
      <c r="O2133" s="13">
        <v>18.149999999999999</v>
      </c>
      <c r="P2133" s="13">
        <v>0</v>
      </c>
      <c r="Q2133" s="13">
        <v>0</v>
      </c>
      <c r="R2133" s="13">
        <v>0</v>
      </c>
      <c r="S2133" s="13">
        <v>0</v>
      </c>
      <c r="T2133" s="13">
        <v>0</v>
      </c>
      <c r="U2133" s="13">
        <v>0</v>
      </c>
      <c r="V2133" s="13">
        <v>0</v>
      </c>
      <c r="W2133" s="13">
        <v>0</v>
      </c>
      <c r="X2133" s="13">
        <v>0</v>
      </c>
      <c r="Y2133" s="30">
        <v>0</v>
      </c>
      <c r="Z2133" s="14">
        <v>18.149999999999999</v>
      </c>
      <c r="AA2133" s="13">
        <v>0</v>
      </c>
      <c r="AB2133" s="13">
        <v>0</v>
      </c>
      <c r="AC2133" s="42">
        <f t="shared" si="133"/>
        <v>0</v>
      </c>
      <c r="AD2133" s="42">
        <f t="shared" si="134"/>
        <v>0</v>
      </c>
      <c r="AE2133" s="42">
        <f t="shared" si="135"/>
        <v>-18.149999999999999</v>
      </c>
      <c r="AF2133" s="42">
        <f t="shared" si="136"/>
        <v>-18.149999999999999</v>
      </c>
    </row>
    <row r="2134" spans="1:32" hidden="1" x14ac:dyDescent="0.15">
      <c r="A2134" s="12" t="s">
        <v>5310</v>
      </c>
      <c r="B2134" s="12">
        <v>78</v>
      </c>
      <c r="C2134" s="12" t="s">
        <v>4780</v>
      </c>
      <c r="D2134" s="12" t="s">
        <v>4499</v>
      </c>
      <c r="E2134" s="12" t="s">
        <v>4499</v>
      </c>
      <c r="F2134" s="12" t="s">
        <v>371</v>
      </c>
      <c r="G2134" s="12" t="s">
        <v>5311</v>
      </c>
      <c r="H2134" s="12" t="s">
        <v>374</v>
      </c>
      <c r="I2134" s="12" t="s">
        <v>375</v>
      </c>
      <c r="J2134" s="12" t="s">
        <v>5312</v>
      </c>
      <c r="K2134" s="12" t="s">
        <v>1864</v>
      </c>
      <c r="L2134" s="12" t="s">
        <v>1859</v>
      </c>
      <c r="M2134" s="12" t="s">
        <v>376</v>
      </c>
      <c r="N2134" s="13">
        <v>0</v>
      </c>
      <c r="O2134" s="13">
        <v>7.3</v>
      </c>
      <c r="P2134" s="13">
        <v>0</v>
      </c>
      <c r="Q2134" s="13">
        <v>0</v>
      </c>
      <c r="R2134" s="13">
        <v>9.9</v>
      </c>
      <c r="S2134" s="13">
        <v>0</v>
      </c>
      <c r="T2134" s="13">
        <v>0</v>
      </c>
      <c r="U2134" s="13">
        <v>0</v>
      </c>
      <c r="V2134" s="13">
        <v>0</v>
      </c>
      <c r="W2134" s="13">
        <v>0</v>
      </c>
      <c r="X2134" s="13">
        <v>0</v>
      </c>
      <c r="Y2134" s="30">
        <v>0</v>
      </c>
      <c r="Z2134" s="14">
        <v>17.2</v>
      </c>
      <c r="AA2134" s="13">
        <v>0</v>
      </c>
      <c r="AB2134" s="13">
        <v>0</v>
      </c>
      <c r="AC2134" s="42">
        <f t="shared" si="133"/>
        <v>0</v>
      </c>
      <c r="AD2134" s="42">
        <f t="shared" si="134"/>
        <v>0</v>
      </c>
      <c r="AE2134" s="42">
        <f t="shared" si="135"/>
        <v>-7.3</v>
      </c>
      <c r="AF2134" s="42">
        <f t="shared" si="136"/>
        <v>-7.3</v>
      </c>
    </row>
    <row r="2135" spans="1:32" hidden="1" x14ac:dyDescent="0.15">
      <c r="A2135" s="12" t="s">
        <v>5313</v>
      </c>
      <c r="B2135" s="12">
        <v>78</v>
      </c>
      <c r="C2135" s="12" t="s">
        <v>4780</v>
      </c>
      <c r="D2135" s="12" t="s">
        <v>4499</v>
      </c>
      <c r="E2135" s="12" t="s">
        <v>4499</v>
      </c>
      <c r="F2135" s="12" t="s">
        <v>371</v>
      </c>
      <c r="G2135" s="12" t="s">
        <v>5314</v>
      </c>
      <c r="H2135" s="12" t="s">
        <v>374</v>
      </c>
      <c r="I2135" s="12" t="s">
        <v>375</v>
      </c>
      <c r="J2135" s="12" t="s">
        <v>5315</v>
      </c>
      <c r="K2135" s="12" t="s">
        <v>5315</v>
      </c>
      <c r="L2135" s="12" t="s">
        <v>1859</v>
      </c>
      <c r="M2135" s="12" t="s">
        <v>376</v>
      </c>
      <c r="N2135" s="13">
        <v>0</v>
      </c>
      <c r="O2135" s="13">
        <v>2.2999999999999998</v>
      </c>
      <c r="P2135" s="13">
        <v>0</v>
      </c>
      <c r="Q2135" s="13">
        <v>0</v>
      </c>
      <c r="R2135" s="13">
        <v>0</v>
      </c>
      <c r="S2135" s="13">
        <v>0</v>
      </c>
      <c r="T2135" s="13">
        <v>0</v>
      </c>
      <c r="U2135" s="13">
        <v>0</v>
      </c>
      <c r="V2135" s="13">
        <v>0</v>
      </c>
      <c r="W2135" s="13">
        <v>0</v>
      </c>
      <c r="X2135" s="13">
        <v>0</v>
      </c>
      <c r="Y2135" s="30">
        <v>0</v>
      </c>
      <c r="Z2135" s="14">
        <v>2.2999999999999998</v>
      </c>
      <c r="AA2135" s="13">
        <v>0</v>
      </c>
      <c r="AB2135" s="13">
        <v>0</v>
      </c>
      <c r="AC2135" s="42">
        <f t="shared" si="133"/>
        <v>0</v>
      </c>
      <c r="AD2135" s="42">
        <f t="shared" si="134"/>
        <v>0</v>
      </c>
      <c r="AE2135" s="42">
        <f t="shared" si="135"/>
        <v>-2.2999999999999998</v>
      </c>
      <c r="AF2135" s="42">
        <f t="shared" si="136"/>
        <v>-2.2999999999999998</v>
      </c>
    </row>
    <row r="2136" spans="1:32" hidden="1" x14ac:dyDescent="0.15">
      <c r="A2136" s="12" t="s">
        <v>5316</v>
      </c>
      <c r="B2136" s="12">
        <v>78</v>
      </c>
      <c r="C2136" s="12" t="s">
        <v>4780</v>
      </c>
      <c r="D2136" s="12" t="s">
        <v>4499</v>
      </c>
      <c r="E2136" s="12" t="s">
        <v>4499</v>
      </c>
      <c r="F2136" s="12" t="s">
        <v>371</v>
      </c>
      <c r="G2136" s="12" t="s">
        <v>5317</v>
      </c>
      <c r="H2136" s="12" t="s">
        <v>374</v>
      </c>
      <c r="I2136" s="12" t="s">
        <v>375</v>
      </c>
      <c r="J2136" s="12" t="s">
        <v>5318</v>
      </c>
      <c r="K2136" s="12" t="s">
        <v>1864</v>
      </c>
      <c r="L2136" s="12" t="s">
        <v>1859</v>
      </c>
      <c r="M2136" s="12" t="s">
        <v>376</v>
      </c>
      <c r="N2136" s="13">
        <v>0</v>
      </c>
      <c r="O2136" s="13">
        <v>18.149999999999999</v>
      </c>
      <c r="P2136" s="13">
        <v>0</v>
      </c>
      <c r="Q2136" s="13">
        <v>0</v>
      </c>
      <c r="R2136" s="13">
        <v>0</v>
      </c>
      <c r="S2136" s="13">
        <v>0</v>
      </c>
      <c r="T2136" s="13">
        <v>0</v>
      </c>
      <c r="U2136" s="13">
        <v>0</v>
      </c>
      <c r="V2136" s="13">
        <v>0</v>
      </c>
      <c r="W2136" s="13">
        <v>0</v>
      </c>
      <c r="X2136" s="13">
        <v>0</v>
      </c>
      <c r="Y2136" s="30">
        <v>0</v>
      </c>
      <c r="Z2136" s="14">
        <v>18.149999999999999</v>
      </c>
      <c r="AA2136" s="13">
        <v>0</v>
      </c>
      <c r="AB2136" s="13">
        <v>0</v>
      </c>
      <c r="AC2136" s="42">
        <f t="shared" si="133"/>
        <v>0</v>
      </c>
      <c r="AD2136" s="42">
        <f t="shared" si="134"/>
        <v>0</v>
      </c>
      <c r="AE2136" s="42">
        <f t="shared" si="135"/>
        <v>-18.149999999999999</v>
      </c>
      <c r="AF2136" s="42">
        <f t="shared" si="136"/>
        <v>-18.149999999999999</v>
      </c>
    </row>
    <row r="2137" spans="1:32" hidden="1" x14ac:dyDescent="0.15">
      <c r="A2137" s="12" t="s">
        <v>5319</v>
      </c>
      <c r="B2137" s="12">
        <v>78</v>
      </c>
      <c r="C2137" s="12" t="s">
        <v>4780</v>
      </c>
      <c r="D2137" s="12" t="s">
        <v>4499</v>
      </c>
      <c r="E2137" s="12" t="s">
        <v>4499</v>
      </c>
      <c r="F2137" s="12" t="s">
        <v>371</v>
      </c>
      <c r="G2137" s="12" t="s">
        <v>5320</v>
      </c>
      <c r="H2137" s="12" t="s">
        <v>374</v>
      </c>
      <c r="I2137" s="12" t="s">
        <v>375</v>
      </c>
      <c r="J2137" s="12" t="s">
        <v>5321</v>
      </c>
      <c r="K2137" s="12" t="s">
        <v>5321</v>
      </c>
      <c r="L2137" s="12" t="s">
        <v>1859</v>
      </c>
      <c r="M2137" s="12" t="s">
        <v>358</v>
      </c>
      <c r="N2137" s="13">
        <v>0</v>
      </c>
      <c r="O2137" s="13">
        <v>5.15</v>
      </c>
      <c r="P2137" s="13">
        <v>0</v>
      </c>
      <c r="Q2137" s="13">
        <v>0</v>
      </c>
      <c r="R2137" s="13">
        <v>0</v>
      </c>
      <c r="S2137" s="13">
        <v>0</v>
      </c>
      <c r="T2137" s="13">
        <v>0</v>
      </c>
      <c r="U2137" s="13">
        <v>0</v>
      </c>
      <c r="V2137" s="13">
        <v>0</v>
      </c>
      <c r="W2137" s="13">
        <v>0</v>
      </c>
      <c r="X2137" s="13">
        <v>0</v>
      </c>
      <c r="Y2137" s="30">
        <v>0</v>
      </c>
      <c r="Z2137" s="14">
        <v>5.15</v>
      </c>
      <c r="AA2137" s="13">
        <v>0</v>
      </c>
      <c r="AB2137" s="13">
        <v>0</v>
      </c>
      <c r="AC2137" s="42">
        <f t="shared" si="133"/>
        <v>0</v>
      </c>
      <c r="AD2137" s="42">
        <f t="shared" si="134"/>
        <v>0</v>
      </c>
      <c r="AE2137" s="42">
        <f t="shared" si="135"/>
        <v>-5.15</v>
      </c>
      <c r="AF2137" s="42">
        <f t="shared" si="136"/>
        <v>-5.15</v>
      </c>
    </row>
    <row r="2138" spans="1:32" hidden="1" x14ac:dyDescent="0.15">
      <c r="A2138" s="12" t="s">
        <v>5322</v>
      </c>
      <c r="B2138" s="12">
        <v>78</v>
      </c>
      <c r="C2138" s="12" t="s">
        <v>4780</v>
      </c>
      <c r="D2138" s="12" t="s">
        <v>4499</v>
      </c>
      <c r="E2138" s="12" t="s">
        <v>4499</v>
      </c>
      <c r="F2138" s="12" t="s">
        <v>371</v>
      </c>
      <c r="G2138" s="12" t="s">
        <v>5323</v>
      </c>
      <c r="H2138" s="12" t="s">
        <v>374</v>
      </c>
      <c r="I2138" s="12" t="s">
        <v>375</v>
      </c>
      <c r="J2138" s="12" t="s">
        <v>5264</v>
      </c>
      <c r="K2138" s="12" t="s">
        <v>5264</v>
      </c>
      <c r="L2138" s="12" t="s">
        <v>389</v>
      </c>
      <c r="M2138" s="12" t="s">
        <v>358</v>
      </c>
      <c r="N2138" s="13">
        <v>0</v>
      </c>
      <c r="O2138" s="13">
        <v>5.1390000000000002</v>
      </c>
      <c r="P2138" s="13">
        <v>0</v>
      </c>
      <c r="Q2138" s="13">
        <v>0</v>
      </c>
      <c r="R2138" s="13">
        <v>0</v>
      </c>
      <c r="S2138" s="13">
        <v>0</v>
      </c>
      <c r="T2138" s="13">
        <v>0</v>
      </c>
      <c r="U2138" s="13">
        <v>0</v>
      </c>
      <c r="V2138" s="13">
        <v>3.8774999999999999</v>
      </c>
      <c r="W2138" s="13">
        <v>0</v>
      </c>
      <c r="X2138" s="13">
        <v>0</v>
      </c>
      <c r="Y2138" s="30">
        <v>0</v>
      </c>
      <c r="Z2138" s="14">
        <v>9.0165000000000006</v>
      </c>
      <c r="AA2138" s="13">
        <v>0</v>
      </c>
      <c r="AB2138" s="13">
        <v>0</v>
      </c>
      <c r="AC2138" s="42">
        <f t="shared" si="133"/>
        <v>0</v>
      </c>
      <c r="AD2138" s="42">
        <f t="shared" si="134"/>
        <v>0</v>
      </c>
      <c r="AE2138" s="42">
        <f t="shared" si="135"/>
        <v>-5.1390000000000002</v>
      </c>
      <c r="AF2138" s="42">
        <f t="shared" si="136"/>
        <v>-5.1390000000000002</v>
      </c>
    </row>
    <row r="2139" spans="1:32" hidden="1" x14ac:dyDescent="0.15">
      <c r="A2139" s="12" t="s">
        <v>5324</v>
      </c>
      <c r="B2139" s="12">
        <v>78</v>
      </c>
      <c r="C2139" s="12" t="s">
        <v>4780</v>
      </c>
      <c r="D2139" s="12" t="s">
        <v>4499</v>
      </c>
      <c r="E2139" s="12" t="s">
        <v>4499</v>
      </c>
      <c r="F2139" s="12" t="s">
        <v>371</v>
      </c>
      <c r="G2139" s="12" t="s">
        <v>5325</v>
      </c>
      <c r="H2139" s="12" t="s">
        <v>374</v>
      </c>
      <c r="I2139" s="12" t="s">
        <v>375</v>
      </c>
      <c r="J2139" s="12" t="s">
        <v>5326</v>
      </c>
      <c r="K2139" s="12" t="s">
        <v>1864</v>
      </c>
      <c r="L2139" s="12" t="s">
        <v>1859</v>
      </c>
      <c r="M2139" s="12" t="s">
        <v>376</v>
      </c>
      <c r="N2139" s="13">
        <v>0</v>
      </c>
      <c r="O2139" s="13">
        <v>0.67</v>
      </c>
      <c r="P2139" s="13">
        <v>0</v>
      </c>
      <c r="Q2139" s="13">
        <v>0</v>
      </c>
      <c r="R2139" s="13">
        <v>0</v>
      </c>
      <c r="S2139" s="13">
        <v>0</v>
      </c>
      <c r="T2139" s="13">
        <v>0</v>
      </c>
      <c r="U2139" s="13">
        <v>0</v>
      </c>
      <c r="V2139" s="13">
        <v>0</v>
      </c>
      <c r="W2139" s="13">
        <v>0</v>
      </c>
      <c r="X2139" s="13">
        <v>0</v>
      </c>
      <c r="Y2139" s="30">
        <v>0</v>
      </c>
      <c r="Z2139" s="14">
        <v>0.67</v>
      </c>
      <c r="AA2139" s="13">
        <v>0</v>
      </c>
      <c r="AB2139" s="13">
        <v>0</v>
      </c>
      <c r="AC2139" s="42">
        <f t="shared" si="133"/>
        <v>0</v>
      </c>
      <c r="AD2139" s="42">
        <f t="shared" si="134"/>
        <v>0</v>
      </c>
      <c r="AE2139" s="42">
        <f t="shared" si="135"/>
        <v>-0.67</v>
      </c>
      <c r="AF2139" s="42">
        <f t="shared" si="136"/>
        <v>-0.67</v>
      </c>
    </row>
    <row r="2140" spans="1:32" hidden="1" x14ac:dyDescent="0.15">
      <c r="A2140" s="12" t="s">
        <v>5327</v>
      </c>
      <c r="B2140" s="12">
        <v>80</v>
      </c>
      <c r="C2140" s="12" t="s">
        <v>1081</v>
      </c>
      <c r="D2140" s="12" t="s">
        <v>10</v>
      </c>
      <c r="E2140" s="12" t="s">
        <v>10</v>
      </c>
      <c r="F2140" s="12" t="s">
        <v>371</v>
      </c>
      <c r="G2140" s="12" t="s">
        <v>5328</v>
      </c>
      <c r="H2140" s="12" t="s">
        <v>490</v>
      </c>
      <c r="I2140" s="12" t="s">
        <v>375</v>
      </c>
      <c r="J2140" s="12" t="s">
        <v>914</v>
      </c>
      <c r="K2140" s="12" t="s">
        <v>914</v>
      </c>
      <c r="L2140" s="12" t="s">
        <v>842</v>
      </c>
      <c r="M2140" s="12" t="s">
        <v>376</v>
      </c>
      <c r="N2140" s="13">
        <v>0</v>
      </c>
      <c r="O2140" s="13">
        <v>9.4970149999999993</v>
      </c>
      <c r="P2140" s="13">
        <v>4.738747</v>
      </c>
      <c r="Q2140" s="13">
        <v>0</v>
      </c>
      <c r="R2140" s="13">
        <v>9.4776410000000002</v>
      </c>
      <c r="S2140" s="13">
        <v>0</v>
      </c>
      <c r="T2140" s="13">
        <v>0</v>
      </c>
      <c r="U2140" s="13">
        <v>0</v>
      </c>
      <c r="V2140" s="13">
        <v>0</v>
      </c>
      <c r="W2140" s="13">
        <v>0</v>
      </c>
      <c r="X2140" s="13">
        <v>0</v>
      </c>
      <c r="Y2140" s="30">
        <v>0</v>
      </c>
      <c r="Z2140" s="14">
        <v>23.713403</v>
      </c>
      <c r="AA2140" s="13">
        <v>0</v>
      </c>
      <c r="AB2140" s="13">
        <v>0</v>
      </c>
      <c r="AC2140" s="42">
        <f t="shared" si="133"/>
        <v>0</v>
      </c>
      <c r="AD2140" s="42">
        <f t="shared" si="134"/>
        <v>0</v>
      </c>
      <c r="AE2140" s="42">
        <f t="shared" si="135"/>
        <v>-9.4970149999999993</v>
      </c>
      <c r="AF2140" s="42">
        <f t="shared" si="136"/>
        <v>-9.4970149999999993</v>
      </c>
    </row>
    <row r="2141" spans="1:32" hidden="1" x14ac:dyDescent="0.15">
      <c r="A2141" s="12" t="s">
        <v>5329</v>
      </c>
      <c r="B2141" s="12">
        <v>86</v>
      </c>
      <c r="C2141" s="12" t="s">
        <v>492</v>
      </c>
      <c r="D2141" s="12" t="s">
        <v>6</v>
      </c>
      <c r="E2141" s="12" t="s">
        <v>6</v>
      </c>
      <c r="F2141" s="12" t="s">
        <v>352</v>
      </c>
      <c r="G2141" s="12" t="s">
        <v>5330</v>
      </c>
      <c r="H2141" s="12" t="s">
        <v>374</v>
      </c>
      <c r="I2141" s="12" t="s">
        <v>375</v>
      </c>
      <c r="J2141" s="12" t="s">
        <v>5184</v>
      </c>
      <c r="K2141" s="12" t="s">
        <v>76</v>
      </c>
      <c r="L2141" s="12" t="s">
        <v>389</v>
      </c>
      <c r="M2141" s="12" t="s">
        <v>376</v>
      </c>
      <c r="N2141" s="13">
        <v>0</v>
      </c>
      <c r="O2141" s="13">
        <v>50.357684999999996</v>
      </c>
      <c r="P2141" s="13">
        <v>25.22</v>
      </c>
      <c r="Q2141" s="13">
        <v>25.22</v>
      </c>
      <c r="R2141" s="13">
        <v>25.22</v>
      </c>
      <c r="S2141" s="13">
        <v>25.22</v>
      </c>
      <c r="T2141" s="13">
        <v>25.22</v>
      </c>
      <c r="U2141" s="13">
        <v>25.121338000000002</v>
      </c>
      <c r="V2141" s="13">
        <v>25.22</v>
      </c>
      <c r="W2141" s="13">
        <v>25.22</v>
      </c>
      <c r="X2141" s="13">
        <v>25.184972999999999</v>
      </c>
      <c r="Y2141" s="30">
        <v>25.22</v>
      </c>
      <c r="Z2141" s="14">
        <v>302.42399599999999</v>
      </c>
      <c r="AA2141" s="13">
        <v>25.22</v>
      </c>
      <c r="AB2141" s="13">
        <v>25.22</v>
      </c>
      <c r="AC2141" s="42">
        <f t="shared" si="133"/>
        <v>50.44</v>
      </c>
      <c r="AD2141" s="42">
        <f t="shared" si="134"/>
        <v>25.22</v>
      </c>
      <c r="AE2141" s="42">
        <f t="shared" si="135"/>
        <v>-25.137684999999998</v>
      </c>
      <c r="AF2141" s="42">
        <f t="shared" si="136"/>
        <v>8.2315000000001248E-2</v>
      </c>
    </row>
    <row r="2142" spans="1:32" hidden="1" x14ac:dyDescent="0.15">
      <c r="A2142" s="12" t="s">
        <v>5331</v>
      </c>
      <c r="B2142" s="12">
        <v>91</v>
      </c>
      <c r="C2142" s="12" t="s">
        <v>5150</v>
      </c>
      <c r="D2142" s="12" t="s">
        <v>31</v>
      </c>
      <c r="E2142" s="12" t="s">
        <v>31</v>
      </c>
      <c r="F2142" s="12" t="s">
        <v>371</v>
      </c>
      <c r="G2142" s="12" t="s">
        <v>5151</v>
      </c>
      <c r="H2142" s="12" t="s">
        <v>490</v>
      </c>
      <c r="I2142" s="12" t="s">
        <v>375</v>
      </c>
      <c r="J2142" s="12" t="s">
        <v>214</v>
      </c>
      <c r="K2142" s="12" t="s">
        <v>214</v>
      </c>
      <c r="L2142" s="12" t="s">
        <v>594</v>
      </c>
      <c r="M2142" s="12" t="s">
        <v>376</v>
      </c>
      <c r="N2142" s="13">
        <v>0</v>
      </c>
      <c r="O2142" s="13">
        <v>250.900417</v>
      </c>
      <c r="P2142" s="13">
        <v>246.05403799999999</v>
      </c>
      <c r="Q2142" s="13">
        <v>330.50132100000002</v>
      </c>
      <c r="R2142" s="13">
        <v>263.90842099999998</v>
      </c>
      <c r="S2142" s="13">
        <v>306.20981899999998</v>
      </c>
      <c r="T2142" s="13">
        <v>295.01849900000002</v>
      </c>
      <c r="U2142" s="13">
        <v>328.52523200000002</v>
      </c>
      <c r="V2142" s="13">
        <v>328.30470800000001</v>
      </c>
      <c r="W2142" s="13">
        <v>18.268716999999999</v>
      </c>
      <c r="X2142" s="13">
        <v>605.00595899999996</v>
      </c>
      <c r="Y2142" s="30">
        <v>335.47074400000002</v>
      </c>
      <c r="Z2142" s="14">
        <v>3308.1678750000001</v>
      </c>
      <c r="AA2142" s="13">
        <v>305.65325000000001</v>
      </c>
      <c r="AB2142" s="13">
        <v>12.672283999999999</v>
      </c>
      <c r="AC2142" s="42">
        <f t="shared" si="133"/>
        <v>318.325534</v>
      </c>
      <c r="AD2142" s="42">
        <f t="shared" si="134"/>
        <v>305.65325000000001</v>
      </c>
      <c r="AE2142" s="42">
        <f t="shared" si="135"/>
        <v>-238.22813300000001</v>
      </c>
      <c r="AF2142" s="42">
        <f t="shared" si="136"/>
        <v>67.425117</v>
      </c>
    </row>
    <row r="2143" spans="1:32" hidden="1" x14ac:dyDescent="0.15">
      <c r="A2143" s="12" t="s">
        <v>5332</v>
      </c>
      <c r="B2143" s="12">
        <v>91</v>
      </c>
      <c r="C2143" s="12" t="s">
        <v>5150</v>
      </c>
      <c r="D2143" s="12" t="s">
        <v>31</v>
      </c>
      <c r="E2143" s="12" t="s">
        <v>31</v>
      </c>
      <c r="F2143" s="12" t="s">
        <v>371</v>
      </c>
      <c r="G2143" s="12" t="s">
        <v>5153</v>
      </c>
      <c r="H2143" s="12" t="s">
        <v>490</v>
      </c>
      <c r="I2143" s="12" t="s">
        <v>375</v>
      </c>
      <c r="J2143" s="12" t="s">
        <v>214</v>
      </c>
      <c r="K2143" s="12" t="s">
        <v>214</v>
      </c>
      <c r="L2143" s="12" t="s">
        <v>594</v>
      </c>
      <c r="M2143" s="12" t="s">
        <v>376</v>
      </c>
      <c r="N2143" s="13">
        <v>0</v>
      </c>
      <c r="O2143" s="13">
        <v>452.84134399999999</v>
      </c>
      <c r="P2143" s="13">
        <v>446.16991300000001</v>
      </c>
      <c r="Q2143" s="13">
        <v>597.956726</v>
      </c>
      <c r="R2143" s="13">
        <v>464.67121200000003</v>
      </c>
      <c r="S2143" s="13">
        <v>522.85015699999997</v>
      </c>
      <c r="T2143" s="13">
        <v>510.70100100000002</v>
      </c>
      <c r="U2143" s="13">
        <v>517.30435799999998</v>
      </c>
      <c r="V2143" s="13">
        <v>522.172461</v>
      </c>
      <c r="W2143" s="13">
        <v>53.020884000000002</v>
      </c>
      <c r="X2143" s="13">
        <v>932.12928899999997</v>
      </c>
      <c r="Y2143" s="30">
        <v>532.24402199999997</v>
      </c>
      <c r="Z2143" s="14">
        <v>5552.0613670000002</v>
      </c>
      <c r="AA2143" s="13">
        <v>443.73874999999998</v>
      </c>
      <c r="AB2143" s="13">
        <v>37.736263999999998</v>
      </c>
      <c r="AC2143" s="42">
        <f t="shared" si="133"/>
        <v>481.47501399999999</v>
      </c>
      <c r="AD2143" s="42">
        <f t="shared" si="134"/>
        <v>443.73874999999998</v>
      </c>
      <c r="AE2143" s="42">
        <f t="shared" si="135"/>
        <v>-415.10507999999999</v>
      </c>
      <c r="AF2143" s="42">
        <f t="shared" si="136"/>
        <v>28.633669999999995</v>
      </c>
    </row>
    <row r="2144" spans="1:32" hidden="1" x14ac:dyDescent="0.15">
      <c r="A2144" s="12" t="s">
        <v>5333</v>
      </c>
      <c r="B2144" s="12">
        <v>94</v>
      </c>
      <c r="C2144" s="12" t="s">
        <v>1063</v>
      </c>
      <c r="D2144" s="12" t="s">
        <v>465</v>
      </c>
      <c r="E2144" s="12" t="s">
        <v>45</v>
      </c>
      <c r="F2144" s="12" t="s">
        <v>352</v>
      </c>
      <c r="G2144" s="12" t="s">
        <v>5334</v>
      </c>
      <c r="H2144" s="12" t="s">
        <v>404</v>
      </c>
      <c r="I2144" s="12" t="s">
        <v>404</v>
      </c>
      <c r="J2144" s="12" t="s">
        <v>4442</v>
      </c>
      <c r="K2144" s="12" t="s">
        <v>121</v>
      </c>
      <c r="L2144" s="12" t="s">
        <v>478</v>
      </c>
      <c r="M2144" s="12" t="s">
        <v>376</v>
      </c>
      <c r="N2144" s="13">
        <v>0</v>
      </c>
      <c r="O2144" s="13">
        <v>123.586855</v>
      </c>
      <c r="P2144" s="13">
        <v>0</v>
      </c>
      <c r="Q2144" s="13">
        <v>0</v>
      </c>
      <c r="R2144" s="13">
        <v>0</v>
      </c>
      <c r="S2144" s="13">
        <v>27.910291000000001</v>
      </c>
      <c r="T2144" s="13">
        <v>0</v>
      </c>
      <c r="U2144" s="13">
        <v>0</v>
      </c>
      <c r="V2144" s="13">
        <v>2.4238909999999998</v>
      </c>
      <c r="W2144" s="13">
        <v>0</v>
      </c>
      <c r="X2144" s="13">
        <v>0</v>
      </c>
      <c r="Y2144" s="30">
        <v>0</v>
      </c>
      <c r="Z2144" s="14">
        <v>153.92103700000001</v>
      </c>
      <c r="AA2144" s="13">
        <v>0</v>
      </c>
      <c r="AB2144" s="13">
        <v>0</v>
      </c>
      <c r="AC2144" s="42">
        <f t="shared" si="133"/>
        <v>0</v>
      </c>
      <c r="AD2144" s="42">
        <f t="shared" si="134"/>
        <v>0</v>
      </c>
      <c r="AE2144" s="42">
        <f t="shared" si="135"/>
        <v>-123.586855</v>
      </c>
      <c r="AF2144" s="42">
        <f t="shared" si="136"/>
        <v>-123.586855</v>
      </c>
    </row>
    <row r="2145" spans="1:32" hidden="1" x14ac:dyDescent="0.15">
      <c r="A2145" s="12" t="s">
        <v>5335</v>
      </c>
      <c r="B2145" s="12">
        <v>94</v>
      </c>
      <c r="C2145" s="12" t="s">
        <v>1063</v>
      </c>
      <c r="D2145" s="12" t="s">
        <v>465</v>
      </c>
      <c r="E2145" s="12" t="s">
        <v>45</v>
      </c>
      <c r="F2145" s="12" t="s">
        <v>352</v>
      </c>
      <c r="G2145" s="12" t="s">
        <v>5336</v>
      </c>
      <c r="H2145" s="12" t="s">
        <v>355</v>
      </c>
      <c r="I2145" s="12" t="s">
        <v>355</v>
      </c>
      <c r="J2145" s="12" t="s">
        <v>4926</v>
      </c>
      <c r="K2145" s="12" t="s">
        <v>357</v>
      </c>
      <c r="L2145" s="12" t="s">
        <v>354</v>
      </c>
      <c r="M2145" s="12" t="s">
        <v>358</v>
      </c>
      <c r="N2145" s="13">
        <v>0</v>
      </c>
      <c r="O2145" s="13">
        <v>10.209887</v>
      </c>
      <c r="P2145" s="13">
        <v>0</v>
      </c>
      <c r="Q2145" s="13">
        <v>14.338298</v>
      </c>
      <c r="R2145" s="13">
        <v>0</v>
      </c>
      <c r="S2145" s="13">
        <v>0</v>
      </c>
      <c r="T2145" s="13">
        <v>0</v>
      </c>
      <c r="U2145" s="13">
        <v>13.075782</v>
      </c>
      <c r="V2145" s="13">
        <v>4.0515639999999999</v>
      </c>
      <c r="W2145" s="13">
        <v>0</v>
      </c>
      <c r="X2145" s="13">
        <v>0</v>
      </c>
      <c r="Y2145" s="30">
        <v>0</v>
      </c>
      <c r="Z2145" s="14">
        <v>41.675530999999999</v>
      </c>
      <c r="AA2145" s="13">
        <v>0</v>
      </c>
      <c r="AB2145" s="13">
        <v>0</v>
      </c>
      <c r="AC2145" s="42">
        <f t="shared" si="133"/>
        <v>0</v>
      </c>
      <c r="AD2145" s="42">
        <f t="shared" si="134"/>
        <v>0</v>
      </c>
      <c r="AE2145" s="42">
        <f t="shared" si="135"/>
        <v>-10.209887</v>
      </c>
      <c r="AF2145" s="42">
        <f t="shared" si="136"/>
        <v>-10.209887</v>
      </c>
    </row>
    <row r="2146" spans="1:32" hidden="1" x14ac:dyDescent="0.15">
      <c r="A2146" s="12" t="s">
        <v>5337</v>
      </c>
      <c r="B2146" s="12">
        <v>94</v>
      </c>
      <c r="C2146" s="12" t="s">
        <v>1063</v>
      </c>
      <c r="D2146" s="12" t="s">
        <v>465</v>
      </c>
      <c r="E2146" s="12" t="s">
        <v>45</v>
      </c>
      <c r="F2146" s="12" t="s">
        <v>352</v>
      </c>
      <c r="G2146" s="12" t="s">
        <v>5338</v>
      </c>
      <c r="H2146" s="12" t="s">
        <v>374</v>
      </c>
      <c r="I2146" s="12" t="s">
        <v>375</v>
      </c>
      <c r="J2146" s="12" t="s">
        <v>206</v>
      </c>
      <c r="K2146" s="12" t="s">
        <v>1365</v>
      </c>
      <c r="L2146" s="12" t="s">
        <v>481</v>
      </c>
      <c r="M2146" s="12" t="s">
        <v>376</v>
      </c>
      <c r="N2146" s="13">
        <v>0</v>
      </c>
      <c r="O2146" s="13">
        <v>8.6036249999999992</v>
      </c>
      <c r="P2146" s="13">
        <v>29.350964999999999</v>
      </c>
      <c r="Q2146" s="13">
        <v>0</v>
      </c>
      <c r="R2146" s="13">
        <v>0</v>
      </c>
      <c r="S2146" s="13">
        <v>1.2682000000000001E-2</v>
      </c>
      <c r="T2146" s="13">
        <v>0</v>
      </c>
      <c r="U2146" s="13">
        <v>57.981017000000001</v>
      </c>
      <c r="V2146" s="13">
        <v>-23.938980000000001</v>
      </c>
      <c r="W2146" s="13">
        <v>22.144351</v>
      </c>
      <c r="X2146" s="13">
        <v>6.9647230000000002</v>
      </c>
      <c r="Y2146" s="30">
        <v>-14.931074000000001</v>
      </c>
      <c r="Z2146" s="14">
        <v>86.187308999999999</v>
      </c>
      <c r="AA2146" s="13">
        <v>6.7554910000000001</v>
      </c>
      <c r="AB2146" s="13">
        <v>0</v>
      </c>
      <c r="AC2146" s="42">
        <f t="shared" ref="AC2146:AC2209" si="137">SUM(AA2146:AB2146)</f>
        <v>6.7554910000000001</v>
      </c>
      <c r="AD2146" s="42">
        <f t="shared" si="134"/>
        <v>6.7554910000000001</v>
      </c>
      <c r="AE2146" s="42">
        <f t="shared" si="135"/>
        <v>-8.6036249999999992</v>
      </c>
      <c r="AF2146" s="42">
        <f t="shared" si="136"/>
        <v>-1.8481339999999991</v>
      </c>
    </row>
    <row r="2147" spans="1:32" hidden="1" x14ac:dyDescent="0.15">
      <c r="A2147" s="12" t="s">
        <v>5339</v>
      </c>
      <c r="B2147" s="12">
        <v>7</v>
      </c>
      <c r="C2147" s="12" t="s">
        <v>350</v>
      </c>
      <c r="D2147" s="12" t="s">
        <v>351</v>
      </c>
      <c r="E2147" s="12" t="s">
        <v>351</v>
      </c>
      <c r="F2147" s="12" t="s">
        <v>352</v>
      </c>
      <c r="G2147" s="12" t="s">
        <v>5340</v>
      </c>
      <c r="H2147" s="12" t="s">
        <v>404</v>
      </c>
      <c r="I2147" s="12" t="s">
        <v>404</v>
      </c>
      <c r="J2147" s="12" t="s">
        <v>1988</v>
      </c>
      <c r="K2147" s="12" t="s">
        <v>196</v>
      </c>
      <c r="L2147" s="12" t="s">
        <v>403</v>
      </c>
      <c r="M2147" s="12" t="s">
        <v>376</v>
      </c>
      <c r="N2147" s="13">
        <v>0</v>
      </c>
      <c r="O2147" s="13">
        <v>0</v>
      </c>
      <c r="P2147" s="13">
        <v>231.85066699999999</v>
      </c>
      <c r="Q2147" s="13">
        <v>-303.18933399999997</v>
      </c>
      <c r="R2147" s="13">
        <v>53.503999999999998</v>
      </c>
      <c r="S2147" s="13">
        <v>53.503999999999998</v>
      </c>
      <c r="T2147" s="13">
        <v>53.503999999999998</v>
      </c>
      <c r="U2147" s="13">
        <v>53.503999999999998</v>
      </c>
      <c r="V2147" s="13">
        <v>53.503999999999998</v>
      </c>
      <c r="W2147" s="13">
        <v>53.503999999999998</v>
      </c>
      <c r="X2147" s="13">
        <v>53.503999999999998</v>
      </c>
      <c r="Y2147" s="30">
        <v>53.503999999999998</v>
      </c>
      <c r="Z2147" s="14">
        <v>356.693333</v>
      </c>
      <c r="AA2147" s="13">
        <v>0</v>
      </c>
      <c r="AB2147" s="13">
        <v>53.503999999999998</v>
      </c>
      <c r="AC2147" s="42">
        <f t="shared" si="137"/>
        <v>53.503999999999998</v>
      </c>
      <c r="AD2147" s="42">
        <f t="shared" ref="AD2147:AD2210" si="138">AA2147-N2147</f>
        <v>0</v>
      </c>
      <c r="AE2147" s="42">
        <f t="shared" ref="AE2147:AE2210" si="139">AB2147-O2147</f>
        <v>53.503999999999998</v>
      </c>
      <c r="AF2147" s="42">
        <f t="shared" ref="AF2147:AF2210" si="140">AD2147+AE2147</f>
        <v>53.503999999999998</v>
      </c>
    </row>
    <row r="2148" spans="1:32" hidden="1" x14ac:dyDescent="0.15">
      <c r="A2148" s="12" t="s">
        <v>5341</v>
      </c>
      <c r="B2148" s="12">
        <v>7</v>
      </c>
      <c r="C2148" s="12" t="s">
        <v>350</v>
      </c>
      <c r="D2148" s="12" t="s">
        <v>351</v>
      </c>
      <c r="E2148" s="12" t="s">
        <v>351</v>
      </c>
      <c r="F2148" s="12" t="s">
        <v>352</v>
      </c>
      <c r="G2148" s="12" t="s">
        <v>5342</v>
      </c>
      <c r="H2148" s="12" t="s">
        <v>366</v>
      </c>
      <c r="I2148" s="12" t="s">
        <v>367</v>
      </c>
      <c r="J2148" s="12" t="s">
        <v>235</v>
      </c>
      <c r="K2148" s="12" t="s">
        <v>235</v>
      </c>
      <c r="L2148" s="12" t="s">
        <v>919</v>
      </c>
      <c r="M2148" s="12" t="s">
        <v>376</v>
      </c>
      <c r="N2148" s="13">
        <v>0</v>
      </c>
      <c r="O2148" s="13">
        <v>0</v>
      </c>
      <c r="P2148" s="13">
        <v>20.508928999999998</v>
      </c>
      <c r="Q2148" s="13">
        <v>9.25</v>
      </c>
      <c r="R2148" s="13">
        <v>9.25</v>
      </c>
      <c r="S2148" s="13">
        <v>9.25</v>
      </c>
      <c r="T2148" s="13">
        <v>9.25</v>
      </c>
      <c r="U2148" s="13">
        <v>36.691667000000002</v>
      </c>
      <c r="V2148" s="13">
        <v>18.5</v>
      </c>
      <c r="W2148" s="13">
        <v>18.5</v>
      </c>
      <c r="X2148" s="13">
        <v>18.5</v>
      </c>
      <c r="Y2148" s="30">
        <v>18.5</v>
      </c>
      <c r="Z2148" s="14">
        <v>168.20059599999999</v>
      </c>
      <c r="AA2148" s="13">
        <v>18.5</v>
      </c>
      <c r="AB2148" s="13">
        <v>18.5</v>
      </c>
      <c r="AC2148" s="42">
        <f t="shared" si="137"/>
        <v>37</v>
      </c>
      <c r="AD2148" s="42">
        <f t="shared" si="138"/>
        <v>18.5</v>
      </c>
      <c r="AE2148" s="42">
        <f t="shared" si="139"/>
        <v>18.5</v>
      </c>
      <c r="AF2148" s="42">
        <f t="shared" si="140"/>
        <v>37</v>
      </c>
    </row>
    <row r="2149" spans="1:32" hidden="1" x14ac:dyDescent="0.15">
      <c r="A2149" s="12" t="s">
        <v>5343</v>
      </c>
      <c r="B2149" s="12">
        <v>7</v>
      </c>
      <c r="C2149" s="12" t="s">
        <v>350</v>
      </c>
      <c r="D2149" s="12" t="s">
        <v>351</v>
      </c>
      <c r="E2149" s="12" t="s">
        <v>351</v>
      </c>
      <c r="F2149" s="12" t="s">
        <v>352</v>
      </c>
      <c r="G2149" s="12" t="s">
        <v>5344</v>
      </c>
      <c r="H2149" s="12" t="s">
        <v>366</v>
      </c>
      <c r="I2149" s="12" t="s">
        <v>367</v>
      </c>
      <c r="J2149" s="12" t="s">
        <v>235</v>
      </c>
      <c r="K2149" s="12" t="s">
        <v>235</v>
      </c>
      <c r="L2149" s="12" t="s">
        <v>919</v>
      </c>
      <c r="M2149" s="12" t="s">
        <v>376</v>
      </c>
      <c r="N2149" s="13">
        <v>0</v>
      </c>
      <c r="O2149" s="13">
        <v>0</v>
      </c>
      <c r="P2149" s="13">
        <v>9.7833330000000007</v>
      </c>
      <c r="Q2149" s="13">
        <v>9.25</v>
      </c>
      <c r="R2149" s="13">
        <v>29.161290000000001</v>
      </c>
      <c r="S2149" s="13">
        <v>62.48827</v>
      </c>
      <c r="T2149" s="13">
        <v>-13.079178000000001</v>
      </c>
      <c r="U2149" s="13">
        <v>22.727273</v>
      </c>
      <c r="V2149" s="13">
        <v>22.727273</v>
      </c>
      <c r="W2149" s="13">
        <v>22.727273</v>
      </c>
      <c r="X2149" s="13">
        <v>22.727273</v>
      </c>
      <c r="Y2149" s="30">
        <v>22.727273</v>
      </c>
      <c r="Z2149" s="14">
        <v>211.24008000000001</v>
      </c>
      <c r="AA2149" s="13">
        <v>22.727273</v>
      </c>
      <c r="AB2149" s="13">
        <v>22.727273</v>
      </c>
      <c r="AC2149" s="42">
        <f t="shared" si="137"/>
        <v>45.454546000000001</v>
      </c>
      <c r="AD2149" s="42">
        <f t="shared" si="138"/>
        <v>22.727273</v>
      </c>
      <c r="AE2149" s="42">
        <f t="shared" si="139"/>
        <v>22.727273</v>
      </c>
      <c r="AF2149" s="42">
        <f t="shared" si="140"/>
        <v>45.454546000000001</v>
      </c>
    </row>
    <row r="2150" spans="1:32" hidden="1" x14ac:dyDescent="0.15">
      <c r="A2150" s="12" t="s">
        <v>5345</v>
      </c>
      <c r="B2150" s="12">
        <v>7</v>
      </c>
      <c r="C2150" s="12" t="s">
        <v>350</v>
      </c>
      <c r="D2150" s="12" t="s">
        <v>351</v>
      </c>
      <c r="E2150" s="12" t="s">
        <v>351</v>
      </c>
      <c r="F2150" s="12" t="s">
        <v>352</v>
      </c>
      <c r="G2150" s="12" t="s">
        <v>5346</v>
      </c>
      <c r="H2150" s="12" t="s">
        <v>366</v>
      </c>
      <c r="I2150" s="12" t="s">
        <v>367</v>
      </c>
      <c r="J2150" s="12" t="s">
        <v>240</v>
      </c>
      <c r="K2150" s="12" t="s">
        <v>240</v>
      </c>
      <c r="L2150" s="12" t="s">
        <v>409</v>
      </c>
      <c r="M2150" s="12" t="s">
        <v>376</v>
      </c>
      <c r="N2150" s="13">
        <v>0</v>
      </c>
      <c r="O2150" s="13">
        <v>0</v>
      </c>
      <c r="P2150" s="13">
        <v>19.682406</v>
      </c>
      <c r="Q2150" s="13">
        <v>13.047955999999999</v>
      </c>
      <c r="R2150" s="13">
        <v>53.285170999999998</v>
      </c>
      <c r="S2150" s="13">
        <v>13.047955999999999</v>
      </c>
      <c r="T2150" s="13">
        <v>13.047955999999999</v>
      </c>
      <c r="U2150" s="13">
        <v>13.047955999999999</v>
      </c>
      <c r="V2150" s="13">
        <v>13.047955999999999</v>
      </c>
      <c r="W2150" s="13">
        <v>13.047955999999999</v>
      </c>
      <c r="X2150" s="13">
        <v>13.047955999999999</v>
      </c>
      <c r="Y2150" s="30">
        <v>13.047955999999999</v>
      </c>
      <c r="Z2150" s="14">
        <v>177.351225</v>
      </c>
      <c r="AA2150" s="13">
        <v>13.047955999999999</v>
      </c>
      <c r="AB2150" s="13">
        <v>13.047955999999999</v>
      </c>
      <c r="AC2150" s="42">
        <f t="shared" si="137"/>
        <v>26.095911999999998</v>
      </c>
      <c r="AD2150" s="42">
        <f t="shared" si="138"/>
        <v>13.047955999999999</v>
      </c>
      <c r="AE2150" s="42">
        <f t="shared" si="139"/>
        <v>13.047955999999999</v>
      </c>
      <c r="AF2150" s="42">
        <f t="shared" si="140"/>
        <v>26.095911999999998</v>
      </c>
    </row>
    <row r="2151" spans="1:32" hidden="1" x14ac:dyDescent="0.15">
      <c r="A2151" s="12" t="s">
        <v>5347</v>
      </c>
      <c r="B2151" s="12">
        <v>7</v>
      </c>
      <c r="C2151" s="12" t="s">
        <v>350</v>
      </c>
      <c r="D2151" s="12" t="s">
        <v>351</v>
      </c>
      <c r="E2151" s="12" t="s">
        <v>351</v>
      </c>
      <c r="F2151" s="12" t="s">
        <v>352</v>
      </c>
      <c r="G2151" s="12" t="s">
        <v>5348</v>
      </c>
      <c r="H2151" s="12" t="s">
        <v>366</v>
      </c>
      <c r="I2151" s="12" t="s">
        <v>367</v>
      </c>
      <c r="J2151" s="12" t="s">
        <v>263</v>
      </c>
      <c r="K2151" s="12" t="s">
        <v>263</v>
      </c>
      <c r="L2151" s="12" t="s">
        <v>409</v>
      </c>
      <c r="M2151" s="12" t="s">
        <v>376</v>
      </c>
      <c r="N2151" s="13">
        <v>0</v>
      </c>
      <c r="O2151" s="13">
        <v>0</v>
      </c>
      <c r="P2151" s="13">
        <v>22.8</v>
      </c>
      <c r="Q2151" s="13">
        <v>19.467742000000001</v>
      </c>
      <c r="R2151" s="13">
        <v>17.3</v>
      </c>
      <c r="S2151" s="13">
        <v>17.3</v>
      </c>
      <c r="T2151" s="13">
        <v>17.3</v>
      </c>
      <c r="U2151" s="13">
        <v>17.3</v>
      </c>
      <c r="V2151" s="13">
        <v>17.3</v>
      </c>
      <c r="W2151" s="13">
        <v>17.3</v>
      </c>
      <c r="X2151" s="13">
        <v>17.3</v>
      </c>
      <c r="Y2151" s="30">
        <v>17.3</v>
      </c>
      <c r="Z2151" s="14">
        <v>180.667742</v>
      </c>
      <c r="AA2151" s="13">
        <v>17.3</v>
      </c>
      <c r="AB2151" s="13">
        <v>17.3</v>
      </c>
      <c r="AC2151" s="42">
        <f t="shared" si="137"/>
        <v>34.6</v>
      </c>
      <c r="AD2151" s="42">
        <f t="shared" si="138"/>
        <v>17.3</v>
      </c>
      <c r="AE2151" s="42">
        <f t="shared" si="139"/>
        <v>17.3</v>
      </c>
      <c r="AF2151" s="42">
        <f t="shared" si="140"/>
        <v>34.6</v>
      </c>
    </row>
    <row r="2152" spans="1:32" hidden="1" x14ac:dyDescent="0.15">
      <c r="A2152" s="12" t="s">
        <v>5349</v>
      </c>
      <c r="B2152" s="12">
        <v>7</v>
      </c>
      <c r="C2152" s="12" t="s">
        <v>350</v>
      </c>
      <c r="D2152" s="12" t="s">
        <v>351</v>
      </c>
      <c r="E2152" s="12" t="s">
        <v>351</v>
      </c>
      <c r="F2152" s="12" t="s">
        <v>352</v>
      </c>
      <c r="G2152" s="12" t="s">
        <v>5350</v>
      </c>
      <c r="H2152" s="12" t="s">
        <v>355</v>
      </c>
      <c r="I2152" s="12" t="s">
        <v>355</v>
      </c>
      <c r="J2152" s="12" t="s">
        <v>591</v>
      </c>
      <c r="K2152" s="12" t="s">
        <v>357</v>
      </c>
      <c r="L2152" s="12" t="s">
        <v>354</v>
      </c>
      <c r="M2152" s="12" t="s">
        <v>358</v>
      </c>
      <c r="N2152" s="13">
        <v>0</v>
      </c>
      <c r="O2152" s="13">
        <v>0</v>
      </c>
      <c r="P2152" s="13">
        <v>161.18288999999999</v>
      </c>
      <c r="Q2152" s="13">
        <v>53.727629999999998</v>
      </c>
      <c r="R2152" s="13">
        <v>53.727629999999998</v>
      </c>
      <c r="S2152" s="13">
        <v>53.727629999999998</v>
      </c>
      <c r="T2152" s="13">
        <v>53.727629999999998</v>
      </c>
      <c r="U2152" s="13">
        <v>53.727629999999998</v>
      </c>
      <c r="V2152" s="13">
        <v>53.727629999999998</v>
      </c>
      <c r="W2152" s="13">
        <v>53.727629999999998</v>
      </c>
      <c r="X2152" s="13">
        <v>53.727629999999998</v>
      </c>
      <c r="Y2152" s="30">
        <v>53.727629999999998</v>
      </c>
      <c r="Z2152" s="14">
        <v>644.73155999999994</v>
      </c>
      <c r="AA2152" s="13">
        <v>0</v>
      </c>
      <c r="AB2152" s="13">
        <v>73.234459999999999</v>
      </c>
      <c r="AC2152" s="42">
        <f t="shared" si="137"/>
        <v>73.234459999999999</v>
      </c>
      <c r="AD2152" s="42">
        <f t="shared" si="138"/>
        <v>0</v>
      </c>
      <c r="AE2152" s="42">
        <f t="shared" si="139"/>
        <v>73.234459999999999</v>
      </c>
      <c r="AF2152" s="42">
        <f t="shared" si="140"/>
        <v>73.234459999999999</v>
      </c>
    </row>
    <row r="2153" spans="1:32" hidden="1" x14ac:dyDescent="0.15">
      <c r="A2153" s="12" t="s">
        <v>5351</v>
      </c>
      <c r="B2153" s="12">
        <v>113</v>
      </c>
      <c r="C2153" s="12" t="s">
        <v>936</v>
      </c>
      <c r="D2153" s="12" t="s">
        <v>465</v>
      </c>
      <c r="E2153" s="12" t="s">
        <v>465</v>
      </c>
      <c r="F2153" s="12" t="s">
        <v>352</v>
      </c>
      <c r="G2153" s="12" t="s">
        <v>5352</v>
      </c>
      <c r="H2153" s="12" t="s">
        <v>374</v>
      </c>
      <c r="I2153" s="12" t="s">
        <v>375</v>
      </c>
      <c r="J2153" s="12" t="s">
        <v>5353</v>
      </c>
      <c r="K2153" s="12" t="s">
        <v>5353</v>
      </c>
      <c r="L2153" s="12" t="s">
        <v>421</v>
      </c>
      <c r="M2153" s="12" t="s">
        <v>358</v>
      </c>
      <c r="N2153" s="13">
        <v>0</v>
      </c>
      <c r="O2153" s="13">
        <v>0</v>
      </c>
      <c r="P2153" s="13">
        <v>3</v>
      </c>
      <c r="Q2153" s="13">
        <v>2</v>
      </c>
      <c r="R2153" s="13">
        <v>2</v>
      </c>
      <c r="S2153" s="13">
        <v>2</v>
      </c>
      <c r="T2153" s="13">
        <v>2</v>
      </c>
      <c r="U2153" s="13">
        <v>2</v>
      </c>
      <c r="V2153" s="13">
        <v>2</v>
      </c>
      <c r="W2153" s="13">
        <v>2</v>
      </c>
      <c r="X2153" s="13">
        <v>2</v>
      </c>
      <c r="Y2153" s="30">
        <v>2</v>
      </c>
      <c r="Z2153" s="14">
        <v>21</v>
      </c>
      <c r="AA2153" s="13">
        <v>2</v>
      </c>
      <c r="AB2153" s="13">
        <v>2</v>
      </c>
      <c r="AC2153" s="42">
        <f t="shared" si="137"/>
        <v>4</v>
      </c>
      <c r="AD2153" s="42">
        <f t="shared" si="138"/>
        <v>2</v>
      </c>
      <c r="AE2153" s="42">
        <f t="shared" si="139"/>
        <v>2</v>
      </c>
      <c r="AF2153" s="42">
        <f t="shared" si="140"/>
        <v>4</v>
      </c>
    </row>
    <row r="2154" spans="1:32" hidden="1" x14ac:dyDescent="0.15">
      <c r="A2154" s="12" t="s">
        <v>5354</v>
      </c>
      <c r="B2154" s="12">
        <v>113</v>
      </c>
      <c r="C2154" s="12" t="s">
        <v>936</v>
      </c>
      <c r="D2154" s="12" t="s">
        <v>465</v>
      </c>
      <c r="E2154" s="12" t="s">
        <v>465</v>
      </c>
      <c r="F2154" s="12" t="s">
        <v>352</v>
      </c>
      <c r="G2154" s="12" t="s">
        <v>5355</v>
      </c>
      <c r="H2154" s="12" t="s">
        <v>374</v>
      </c>
      <c r="I2154" s="12" t="s">
        <v>375</v>
      </c>
      <c r="J2154" s="12" t="s">
        <v>5356</v>
      </c>
      <c r="K2154" s="12" t="s">
        <v>5356</v>
      </c>
      <c r="L2154" s="12" t="s">
        <v>421</v>
      </c>
      <c r="M2154" s="12" t="s">
        <v>358</v>
      </c>
      <c r="N2154" s="13">
        <v>0</v>
      </c>
      <c r="O2154" s="13">
        <v>0</v>
      </c>
      <c r="P2154" s="13">
        <v>3</v>
      </c>
      <c r="Q2154" s="13">
        <v>2</v>
      </c>
      <c r="R2154" s="13">
        <v>2</v>
      </c>
      <c r="S2154" s="13">
        <v>2</v>
      </c>
      <c r="T2154" s="13">
        <v>2</v>
      </c>
      <c r="U2154" s="13">
        <v>2</v>
      </c>
      <c r="V2154" s="13">
        <v>0</v>
      </c>
      <c r="W2154" s="13">
        <v>0</v>
      </c>
      <c r="X2154" s="13">
        <v>0</v>
      </c>
      <c r="Y2154" s="30">
        <v>0</v>
      </c>
      <c r="Z2154" s="14">
        <v>13</v>
      </c>
      <c r="AA2154" s="13">
        <v>0</v>
      </c>
      <c r="AB2154" s="13">
        <v>0</v>
      </c>
      <c r="AC2154" s="42">
        <f t="shared" si="137"/>
        <v>0</v>
      </c>
      <c r="AD2154" s="42">
        <f t="shared" si="138"/>
        <v>0</v>
      </c>
      <c r="AE2154" s="42">
        <f t="shared" si="139"/>
        <v>0</v>
      </c>
      <c r="AF2154" s="42">
        <f t="shared" si="140"/>
        <v>0</v>
      </c>
    </row>
    <row r="2155" spans="1:32" hidden="1" x14ac:dyDescent="0.15">
      <c r="A2155" s="12" t="s">
        <v>5357</v>
      </c>
      <c r="B2155" s="12">
        <v>113</v>
      </c>
      <c r="C2155" s="12" t="s">
        <v>936</v>
      </c>
      <c r="D2155" s="12" t="s">
        <v>465</v>
      </c>
      <c r="E2155" s="12" t="s">
        <v>465</v>
      </c>
      <c r="F2155" s="12" t="s">
        <v>352</v>
      </c>
      <c r="G2155" s="12" t="s">
        <v>5358</v>
      </c>
      <c r="H2155" s="12" t="s">
        <v>374</v>
      </c>
      <c r="I2155" s="12" t="s">
        <v>375</v>
      </c>
      <c r="J2155" s="12" t="s">
        <v>5359</v>
      </c>
      <c r="K2155" s="12" t="s">
        <v>5359</v>
      </c>
      <c r="L2155" s="12" t="s">
        <v>421</v>
      </c>
      <c r="M2155" s="12" t="s">
        <v>358</v>
      </c>
      <c r="N2155" s="13">
        <v>0</v>
      </c>
      <c r="O2155" s="13">
        <v>0</v>
      </c>
      <c r="P2155" s="13">
        <v>3</v>
      </c>
      <c r="Q2155" s="13">
        <v>2</v>
      </c>
      <c r="R2155" s="13">
        <v>2</v>
      </c>
      <c r="S2155" s="13">
        <v>2</v>
      </c>
      <c r="T2155" s="13">
        <v>2</v>
      </c>
      <c r="U2155" s="13">
        <v>2</v>
      </c>
      <c r="V2155" s="13">
        <v>2</v>
      </c>
      <c r="W2155" s="13">
        <v>2</v>
      </c>
      <c r="X2155" s="13">
        <v>2</v>
      </c>
      <c r="Y2155" s="30">
        <v>2</v>
      </c>
      <c r="Z2155" s="14">
        <v>21</v>
      </c>
      <c r="AA2155" s="13">
        <v>2</v>
      </c>
      <c r="AB2155" s="13">
        <v>2</v>
      </c>
      <c r="AC2155" s="42">
        <f t="shared" si="137"/>
        <v>4</v>
      </c>
      <c r="AD2155" s="42">
        <f t="shared" si="138"/>
        <v>2</v>
      </c>
      <c r="AE2155" s="42">
        <f t="shared" si="139"/>
        <v>2</v>
      </c>
      <c r="AF2155" s="42">
        <f t="shared" si="140"/>
        <v>4</v>
      </c>
    </row>
    <row r="2156" spans="1:32" hidden="1" x14ac:dyDescent="0.15">
      <c r="A2156" s="12" t="s">
        <v>5360</v>
      </c>
      <c r="B2156" s="12">
        <v>116</v>
      </c>
      <c r="C2156" s="12" t="s">
        <v>787</v>
      </c>
      <c r="D2156" s="12" t="s">
        <v>465</v>
      </c>
      <c r="E2156" s="12" t="s">
        <v>465</v>
      </c>
      <c r="F2156" s="12" t="s">
        <v>352</v>
      </c>
      <c r="G2156" s="12" t="s">
        <v>5361</v>
      </c>
      <c r="H2156" s="12" t="s">
        <v>374</v>
      </c>
      <c r="I2156" s="12" t="s">
        <v>375</v>
      </c>
      <c r="J2156" s="12" t="s">
        <v>5362</v>
      </c>
      <c r="K2156" s="12" t="s">
        <v>5362</v>
      </c>
      <c r="L2156" s="12" t="s">
        <v>389</v>
      </c>
      <c r="M2156" s="12" t="s">
        <v>358</v>
      </c>
      <c r="N2156" s="13">
        <v>0</v>
      </c>
      <c r="O2156" s="13">
        <v>0</v>
      </c>
      <c r="P2156" s="13">
        <v>0.40909099999999998</v>
      </c>
      <c r="Q2156" s="13">
        <v>4.5455000000000002E-2</v>
      </c>
      <c r="R2156" s="13">
        <v>4.5455000000000002E-2</v>
      </c>
      <c r="S2156" s="13">
        <v>4.5455000000000002E-2</v>
      </c>
      <c r="T2156" s="13">
        <v>4.5455000000000002E-2</v>
      </c>
      <c r="U2156" s="13">
        <v>4.5455000000000002E-2</v>
      </c>
      <c r="V2156" s="13">
        <v>4.5455000000000002E-2</v>
      </c>
      <c r="W2156" s="13">
        <v>4.5455000000000002E-2</v>
      </c>
      <c r="X2156" s="13">
        <v>4.5455000000000002E-2</v>
      </c>
      <c r="Y2156" s="30">
        <v>4.5455000000000002E-2</v>
      </c>
      <c r="Z2156" s="14">
        <v>0.81818599999999997</v>
      </c>
      <c r="AA2156" s="13">
        <v>4.5455000000000002E-2</v>
      </c>
      <c r="AB2156" s="13">
        <v>4.5455000000000002E-2</v>
      </c>
      <c r="AC2156" s="42">
        <f t="shared" si="137"/>
        <v>9.0910000000000005E-2</v>
      </c>
      <c r="AD2156" s="42">
        <f t="shared" si="138"/>
        <v>4.5455000000000002E-2</v>
      </c>
      <c r="AE2156" s="42">
        <f t="shared" si="139"/>
        <v>4.5455000000000002E-2</v>
      </c>
      <c r="AF2156" s="42">
        <f t="shared" si="140"/>
        <v>9.0910000000000005E-2</v>
      </c>
    </row>
    <row r="2157" spans="1:32" hidden="1" x14ac:dyDescent="0.15">
      <c r="A2157" s="12" t="s">
        <v>5363</v>
      </c>
      <c r="B2157" s="12">
        <v>116</v>
      </c>
      <c r="C2157" s="12" t="s">
        <v>787</v>
      </c>
      <c r="D2157" s="12" t="s">
        <v>465</v>
      </c>
      <c r="E2157" s="12" t="s">
        <v>465</v>
      </c>
      <c r="F2157" s="12" t="s">
        <v>352</v>
      </c>
      <c r="G2157" s="12" t="s">
        <v>5364</v>
      </c>
      <c r="H2157" s="12" t="s">
        <v>404</v>
      </c>
      <c r="I2157" s="12" t="s">
        <v>404</v>
      </c>
      <c r="J2157" s="12" t="s">
        <v>5365</v>
      </c>
      <c r="K2157" s="12" t="s">
        <v>145</v>
      </c>
      <c r="L2157" s="12" t="s">
        <v>871</v>
      </c>
      <c r="M2157" s="12" t="s">
        <v>376</v>
      </c>
      <c r="N2157" s="13">
        <v>0</v>
      </c>
      <c r="O2157" s="13">
        <v>0</v>
      </c>
      <c r="P2157" s="13">
        <v>0.38703500000000002</v>
      </c>
      <c r="Q2157" s="13">
        <v>5.1993999999999999E-2</v>
      </c>
      <c r="R2157" s="13">
        <v>4.6983999999999998E-2</v>
      </c>
      <c r="S2157" s="13">
        <v>4.6549E-2</v>
      </c>
      <c r="T2157" s="13">
        <v>4.5767000000000002E-2</v>
      </c>
      <c r="U2157" s="13">
        <v>7.6482999999999995E-2</v>
      </c>
      <c r="V2157" s="13">
        <v>4.5718000000000002E-2</v>
      </c>
      <c r="W2157" s="13">
        <v>4.4545000000000001E-2</v>
      </c>
      <c r="X2157" s="13">
        <v>4.4545000000000001E-2</v>
      </c>
      <c r="Y2157" s="30">
        <v>5.3513999999999999E-2</v>
      </c>
      <c r="Z2157" s="14">
        <v>0.84313400000000005</v>
      </c>
      <c r="AA2157" s="13">
        <v>4.4915999999999998E-2</v>
      </c>
      <c r="AB2157" s="13">
        <v>0.18560299999999999</v>
      </c>
      <c r="AC2157" s="42">
        <f t="shared" si="137"/>
        <v>0.23051899999999997</v>
      </c>
      <c r="AD2157" s="42">
        <f t="shared" si="138"/>
        <v>4.4915999999999998E-2</v>
      </c>
      <c r="AE2157" s="42">
        <f t="shared" si="139"/>
        <v>0.18560299999999999</v>
      </c>
      <c r="AF2157" s="42">
        <f t="shared" si="140"/>
        <v>0.23051899999999997</v>
      </c>
    </row>
    <row r="2158" spans="1:32" hidden="1" x14ac:dyDescent="0.15">
      <c r="A2158" s="12" t="s">
        <v>5366</v>
      </c>
      <c r="B2158" s="12">
        <v>118</v>
      </c>
      <c r="C2158" s="12" t="s">
        <v>5209</v>
      </c>
      <c r="D2158" s="12" t="s">
        <v>465</v>
      </c>
      <c r="E2158" s="12" t="s">
        <v>465</v>
      </c>
      <c r="F2158" s="12" t="s">
        <v>352</v>
      </c>
      <c r="G2158" s="12" t="s">
        <v>5361</v>
      </c>
      <c r="H2158" s="12" t="s">
        <v>374</v>
      </c>
      <c r="I2158" s="12" t="s">
        <v>375</v>
      </c>
      <c r="J2158" s="12" t="s">
        <v>5362</v>
      </c>
      <c r="K2158" s="12" t="s">
        <v>5362</v>
      </c>
      <c r="L2158" s="12" t="s">
        <v>389</v>
      </c>
      <c r="M2158" s="12" t="s">
        <v>358</v>
      </c>
      <c r="N2158" s="13">
        <v>0</v>
      </c>
      <c r="O2158" s="13">
        <v>0</v>
      </c>
      <c r="P2158" s="13">
        <v>0.272727</v>
      </c>
      <c r="Q2158" s="13">
        <v>0</v>
      </c>
      <c r="R2158" s="13">
        <v>0</v>
      </c>
      <c r="S2158" s="13">
        <v>0</v>
      </c>
      <c r="T2158" s="13">
        <v>0</v>
      </c>
      <c r="U2158" s="13">
        <v>0</v>
      </c>
      <c r="V2158" s="13">
        <v>0</v>
      </c>
      <c r="W2158" s="13">
        <v>0</v>
      </c>
      <c r="X2158" s="13">
        <v>0</v>
      </c>
      <c r="Y2158" s="30">
        <v>0</v>
      </c>
      <c r="Z2158" s="14">
        <v>0.272727</v>
      </c>
      <c r="AA2158" s="13">
        <v>0</v>
      </c>
      <c r="AB2158" s="13">
        <v>0</v>
      </c>
      <c r="AC2158" s="42">
        <f t="shared" si="137"/>
        <v>0</v>
      </c>
      <c r="AD2158" s="42">
        <f t="shared" si="138"/>
        <v>0</v>
      </c>
      <c r="AE2158" s="42">
        <f t="shared" si="139"/>
        <v>0</v>
      </c>
      <c r="AF2158" s="42">
        <f t="shared" si="140"/>
        <v>0</v>
      </c>
    </row>
    <row r="2159" spans="1:32" hidden="1" x14ac:dyDescent="0.15">
      <c r="A2159" s="12" t="s">
        <v>5367</v>
      </c>
      <c r="B2159" s="12">
        <v>118</v>
      </c>
      <c r="C2159" s="12" t="s">
        <v>5209</v>
      </c>
      <c r="D2159" s="12" t="s">
        <v>465</v>
      </c>
      <c r="E2159" s="12" t="s">
        <v>465</v>
      </c>
      <c r="F2159" s="12" t="s">
        <v>352</v>
      </c>
      <c r="G2159" s="12" t="s">
        <v>5364</v>
      </c>
      <c r="H2159" s="12" t="s">
        <v>404</v>
      </c>
      <c r="I2159" s="12" t="s">
        <v>404</v>
      </c>
      <c r="J2159" s="12" t="s">
        <v>5365</v>
      </c>
      <c r="K2159" s="12" t="s">
        <v>145</v>
      </c>
      <c r="L2159" s="12" t="s">
        <v>871</v>
      </c>
      <c r="M2159" s="12" t="s">
        <v>376</v>
      </c>
      <c r="N2159" s="13">
        <v>0</v>
      </c>
      <c r="O2159" s="13">
        <v>0</v>
      </c>
      <c r="P2159" s="13">
        <v>5.4545000000000003E-2</v>
      </c>
      <c r="Q2159" s="13">
        <v>0</v>
      </c>
      <c r="R2159" s="13">
        <v>0</v>
      </c>
      <c r="S2159" s="13">
        <v>0</v>
      </c>
      <c r="T2159" s="13">
        <v>0</v>
      </c>
      <c r="U2159" s="13">
        <v>0</v>
      </c>
      <c r="V2159" s="13">
        <v>0</v>
      </c>
      <c r="W2159" s="13">
        <v>0</v>
      </c>
      <c r="X2159" s="13">
        <v>0</v>
      </c>
      <c r="Y2159" s="30">
        <v>0</v>
      </c>
      <c r="Z2159" s="14">
        <v>5.4545000000000003E-2</v>
      </c>
      <c r="AA2159" s="13">
        <v>0</v>
      </c>
      <c r="AB2159" s="13">
        <v>0</v>
      </c>
      <c r="AC2159" s="42">
        <f t="shared" si="137"/>
        <v>0</v>
      </c>
      <c r="AD2159" s="42">
        <f t="shared" si="138"/>
        <v>0</v>
      </c>
      <c r="AE2159" s="42">
        <f t="shared" si="139"/>
        <v>0</v>
      </c>
      <c r="AF2159" s="42">
        <f t="shared" si="140"/>
        <v>0</v>
      </c>
    </row>
    <row r="2160" spans="1:32" hidden="1" x14ac:dyDescent="0.15">
      <c r="A2160" s="12" t="s">
        <v>5368</v>
      </c>
      <c r="B2160" s="12">
        <v>119</v>
      </c>
      <c r="C2160" s="12" t="s">
        <v>1852</v>
      </c>
      <c r="D2160" s="12" t="s">
        <v>465</v>
      </c>
      <c r="E2160" s="12" t="s">
        <v>465</v>
      </c>
      <c r="F2160" s="12" t="s">
        <v>352</v>
      </c>
      <c r="G2160" s="12" t="s">
        <v>5369</v>
      </c>
      <c r="H2160" s="12" t="s">
        <v>374</v>
      </c>
      <c r="I2160" s="12" t="s">
        <v>375</v>
      </c>
      <c r="J2160" s="12" t="s">
        <v>5370</v>
      </c>
      <c r="K2160" s="12" t="s">
        <v>5371</v>
      </c>
      <c r="L2160" s="12" t="s">
        <v>373</v>
      </c>
      <c r="M2160" s="12" t="s">
        <v>376</v>
      </c>
      <c r="N2160" s="13">
        <v>0</v>
      </c>
      <c r="O2160" s="13">
        <v>0</v>
      </c>
      <c r="P2160" s="13">
        <v>91.272727000000003</v>
      </c>
      <c r="Q2160" s="13">
        <v>0</v>
      </c>
      <c r="R2160" s="13">
        <v>0</v>
      </c>
      <c r="S2160" s="13">
        <v>93.636364</v>
      </c>
      <c r="T2160" s="13">
        <v>0</v>
      </c>
      <c r="U2160" s="13">
        <v>0</v>
      </c>
      <c r="V2160" s="13">
        <v>192.836364</v>
      </c>
      <c r="W2160" s="13">
        <v>104.909091</v>
      </c>
      <c r="X2160" s="13">
        <v>0</v>
      </c>
      <c r="Y2160" s="30">
        <v>94.181818000000007</v>
      </c>
      <c r="Z2160" s="14">
        <v>576.836364</v>
      </c>
      <c r="AA2160" s="13">
        <v>0</v>
      </c>
      <c r="AB2160" s="13">
        <v>197.49090899999999</v>
      </c>
      <c r="AC2160" s="42">
        <f t="shared" si="137"/>
        <v>197.49090899999999</v>
      </c>
      <c r="AD2160" s="42">
        <f t="shared" si="138"/>
        <v>0</v>
      </c>
      <c r="AE2160" s="42">
        <f t="shared" si="139"/>
        <v>197.49090899999999</v>
      </c>
      <c r="AF2160" s="42">
        <f t="shared" si="140"/>
        <v>197.49090899999999</v>
      </c>
    </row>
    <row r="2161" spans="1:32" hidden="1" x14ac:dyDescent="0.15">
      <c r="A2161" s="12" t="s">
        <v>5372</v>
      </c>
      <c r="B2161" s="12">
        <v>29</v>
      </c>
      <c r="C2161" s="12" t="s">
        <v>370</v>
      </c>
      <c r="D2161" s="12" t="s">
        <v>10</v>
      </c>
      <c r="E2161" s="12" t="s">
        <v>10</v>
      </c>
      <c r="F2161" s="12" t="s">
        <v>371</v>
      </c>
      <c r="G2161" s="12" t="s">
        <v>5373</v>
      </c>
      <c r="H2161" s="12" t="s">
        <v>366</v>
      </c>
      <c r="I2161" s="12" t="s">
        <v>367</v>
      </c>
      <c r="J2161" s="12" t="s">
        <v>263</v>
      </c>
      <c r="K2161" s="12" t="s">
        <v>263</v>
      </c>
      <c r="L2161" s="12" t="s">
        <v>409</v>
      </c>
      <c r="M2161" s="12" t="s">
        <v>376</v>
      </c>
      <c r="N2161" s="13">
        <v>0</v>
      </c>
      <c r="O2161" s="13">
        <v>0</v>
      </c>
      <c r="P2161" s="13">
        <v>4.442666</v>
      </c>
      <c r="Q2161" s="13">
        <v>2.72</v>
      </c>
      <c r="R2161" s="13">
        <v>2.72</v>
      </c>
      <c r="S2161" s="13">
        <v>2.72</v>
      </c>
      <c r="T2161" s="13">
        <v>2.72</v>
      </c>
      <c r="U2161" s="13">
        <v>2.72</v>
      </c>
      <c r="V2161" s="13">
        <v>2.72</v>
      </c>
      <c r="W2161" s="13">
        <v>2.72</v>
      </c>
      <c r="X2161" s="13">
        <v>2.72</v>
      </c>
      <c r="Y2161" s="30">
        <v>2.72</v>
      </c>
      <c r="Z2161" s="14">
        <v>28.922666</v>
      </c>
      <c r="AA2161" s="13">
        <v>2.72</v>
      </c>
      <c r="AB2161" s="13">
        <v>2.72</v>
      </c>
      <c r="AC2161" s="42">
        <f t="shared" si="137"/>
        <v>5.44</v>
      </c>
      <c r="AD2161" s="42">
        <f t="shared" si="138"/>
        <v>2.72</v>
      </c>
      <c r="AE2161" s="42">
        <f t="shared" si="139"/>
        <v>2.72</v>
      </c>
      <c r="AF2161" s="42">
        <f t="shared" si="140"/>
        <v>5.44</v>
      </c>
    </row>
    <row r="2162" spans="1:32" hidden="1" x14ac:dyDescent="0.15">
      <c r="A2162" s="12" t="s">
        <v>5374</v>
      </c>
      <c r="B2162" s="12">
        <v>29</v>
      </c>
      <c r="C2162" s="12" t="s">
        <v>370</v>
      </c>
      <c r="D2162" s="12" t="s">
        <v>10</v>
      </c>
      <c r="E2162" s="12" t="s">
        <v>10</v>
      </c>
      <c r="F2162" s="12" t="s">
        <v>371</v>
      </c>
      <c r="G2162" s="12" t="s">
        <v>5375</v>
      </c>
      <c r="H2162" s="12" t="s">
        <v>374</v>
      </c>
      <c r="I2162" s="12" t="s">
        <v>375</v>
      </c>
      <c r="J2162" s="12" t="s">
        <v>5376</v>
      </c>
      <c r="K2162" s="12" t="s">
        <v>1921</v>
      </c>
      <c r="L2162" s="12" t="s">
        <v>421</v>
      </c>
      <c r="M2162" s="12" t="s">
        <v>358</v>
      </c>
      <c r="N2162" s="13">
        <v>0</v>
      </c>
      <c r="O2162" s="13">
        <v>0</v>
      </c>
      <c r="P2162" s="13">
        <v>2.4</v>
      </c>
      <c r="Q2162" s="13">
        <v>0</v>
      </c>
      <c r="R2162" s="13">
        <v>0</v>
      </c>
      <c r="S2162" s="13">
        <v>0</v>
      </c>
      <c r="T2162" s="13">
        <v>0</v>
      </c>
      <c r="U2162" s="13">
        <v>0</v>
      </c>
      <c r="V2162" s="13">
        <v>0</v>
      </c>
      <c r="W2162" s="13">
        <v>0</v>
      </c>
      <c r="X2162" s="13">
        <v>0</v>
      </c>
      <c r="Y2162" s="30">
        <v>0</v>
      </c>
      <c r="Z2162" s="14">
        <v>2.4</v>
      </c>
      <c r="AA2162" s="13">
        <v>0</v>
      </c>
      <c r="AB2162" s="13">
        <v>-27.263332999999999</v>
      </c>
      <c r="AC2162" s="42">
        <f t="shared" si="137"/>
        <v>-27.263332999999999</v>
      </c>
      <c r="AD2162" s="42">
        <f t="shared" si="138"/>
        <v>0</v>
      </c>
      <c r="AE2162" s="42">
        <f t="shared" si="139"/>
        <v>-27.263332999999999</v>
      </c>
      <c r="AF2162" s="42">
        <f t="shared" si="140"/>
        <v>-27.263332999999999</v>
      </c>
    </row>
    <row r="2163" spans="1:32" hidden="1" x14ac:dyDescent="0.15">
      <c r="A2163" s="12" t="s">
        <v>5377</v>
      </c>
      <c r="B2163" s="12">
        <v>39</v>
      </c>
      <c r="C2163" s="12" t="s">
        <v>401</v>
      </c>
      <c r="D2163" s="12" t="s">
        <v>6</v>
      </c>
      <c r="E2163" s="12" t="s">
        <v>6</v>
      </c>
      <c r="F2163" s="12" t="s">
        <v>352</v>
      </c>
      <c r="G2163" s="12" t="s">
        <v>2133</v>
      </c>
      <c r="H2163" s="12" t="s">
        <v>490</v>
      </c>
      <c r="I2163" s="12" t="s">
        <v>375</v>
      </c>
      <c r="J2163" s="12" t="s">
        <v>5378</v>
      </c>
      <c r="K2163" s="12" t="s">
        <v>699</v>
      </c>
      <c r="L2163" s="12" t="s">
        <v>697</v>
      </c>
      <c r="M2163" s="12" t="s">
        <v>376</v>
      </c>
      <c r="N2163" s="13">
        <v>0</v>
      </c>
      <c r="O2163" s="13">
        <v>0</v>
      </c>
      <c r="P2163" s="13">
        <v>2.15</v>
      </c>
      <c r="Q2163" s="13">
        <v>0</v>
      </c>
      <c r="R2163" s="13">
        <v>0</v>
      </c>
      <c r="S2163" s="13">
        <v>7.64</v>
      </c>
      <c r="T2163" s="13">
        <v>0</v>
      </c>
      <c r="U2163" s="13">
        <v>0</v>
      </c>
      <c r="V2163" s="13">
        <v>0</v>
      </c>
      <c r="W2163" s="13">
        <v>0</v>
      </c>
      <c r="X2163" s="13">
        <v>0</v>
      </c>
      <c r="Y2163" s="30">
        <v>0</v>
      </c>
      <c r="Z2163" s="14">
        <v>9.7899999999999991</v>
      </c>
      <c r="AA2163" s="13">
        <v>0</v>
      </c>
      <c r="AB2163" s="13">
        <v>0</v>
      </c>
      <c r="AC2163" s="42">
        <f t="shared" si="137"/>
        <v>0</v>
      </c>
      <c r="AD2163" s="42">
        <f t="shared" si="138"/>
        <v>0</v>
      </c>
      <c r="AE2163" s="42">
        <f t="shared" si="139"/>
        <v>0</v>
      </c>
      <c r="AF2163" s="42">
        <f t="shared" si="140"/>
        <v>0</v>
      </c>
    </row>
    <row r="2164" spans="1:32" hidden="1" x14ac:dyDescent="0.15">
      <c r="A2164" s="12" t="s">
        <v>5379</v>
      </c>
      <c r="B2164" s="12">
        <v>39</v>
      </c>
      <c r="C2164" s="12" t="s">
        <v>401</v>
      </c>
      <c r="D2164" s="12" t="s">
        <v>6</v>
      </c>
      <c r="E2164" s="12" t="s">
        <v>6</v>
      </c>
      <c r="F2164" s="12" t="s">
        <v>352</v>
      </c>
      <c r="G2164" s="12" t="s">
        <v>5380</v>
      </c>
      <c r="H2164" s="12" t="s">
        <v>374</v>
      </c>
      <c r="I2164" s="12" t="s">
        <v>375</v>
      </c>
      <c r="J2164" s="12" t="s">
        <v>2056</v>
      </c>
      <c r="K2164" s="12" t="s">
        <v>3060</v>
      </c>
      <c r="L2164" s="12" t="s">
        <v>421</v>
      </c>
      <c r="M2164" s="12" t="s">
        <v>376</v>
      </c>
      <c r="N2164" s="13">
        <v>0</v>
      </c>
      <c r="O2164" s="13">
        <v>0</v>
      </c>
      <c r="P2164" s="13">
        <v>17.195399999999999</v>
      </c>
      <c r="Q2164" s="13">
        <v>5.2317999999999998</v>
      </c>
      <c r="R2164" s="13">
        <v>5.2317999999999998</v>
      </c>
      <c r="S2164" s="13">
        <v>5.2317999999999998</v>
      </c>
      <c r="T2164" s="13">
        <v>5.2317999999999998</v>
      </c>
      <c r="U2164" s="13">
        <v>5.2317999999999998</v>
      </c>
      <c r="V2164" s="13">
        <v>5.2317999999999998</v>
      </c>
      <c r="W2164" s="13">
        <v>0.52317999999999998</v>
      </c>
      <c r="X2164" s="13">
        <v>0.151891</v>
      </c>
      <c r="Y2164" s="30">
        <v>0</v>
      </c>
      <c r="Z2164" s="14">
        <v>49.261271000000001</v>
      </c>
      <c r="AA2164" s="13">
        <v>0</v>
      </c>
      <c r="AB2164" s="13">
        <v>0</v>
      </c>
      <c r="AC2164" s="42">
        <f t="shared" si="137"/>
        <v>0</v>
      </c>
      <c r="AD2164" s="42">
        <f t="shared" si="138"/>
        <v>0</v>
      </c>
      <c r="AE2164" s="42">
        <f t="shared" si="139"/>
        <v>0</v>
      </c>
      <c r="AF2164" s="42">
        <f t="shared" si="140"/>
        <v>0</v>
      </c>
    </row>
    <row r="2165" spans="1:32" hidden="1" x14ac:dyDescent="0.15">
      <c r="A2165" s="12" t="s">
        <v>5381</v>
      </c>
      <c r="B2165" s="12">
        <v>39</v>
      </c>
      <c r="C2165" s="12" t="s">
        <v>401</v>
      </c>
      <c r="D2165" s="12" t="s">
        <v>6</v>
      </c>
      <c r="E2165" s="12" t="s">
        <v>6</v>
      </c>
      <c r="F2165" s="12" t="s">
        <v>352</v>
      </c>
      <c r="G2165" s="12" t="s">
        <v>5382</v>
      </c>
      <c r="H2165" s="12" t="s">
        <v>374</v>
      </c>
      <c r="I2165" s="12" t="s">
        <v>375</v>
      </c>
      <c r="J2165" s="12" t="s">
        <v>2056</v>
      </c>
      <c r="K2165" s="12" t="s">
        <v>3060</v>
      </c>
      <c r="L2165" s="12" t="s">
        <v>421</v>
      </c>
      <c r="M2165" s="12" t="s">
        <v>376</v>
      </c>
      <c r="N2165" s="13">
        <v>0</v>
      </c>
      <c r="O2165" s="13">
        <v>0</v>
      </c>
      <c r="P2165" s="13">
        <v>10.055400000000001</v>
      </c>
      <c r="Q2165" s="13">
        <v>2.8517999999999999</v>
      </c>
      <c r="R2165" s="13">
        <v>2.8517999999999999</v>
      </c>
      <c r="S2165" s="13">
        <v>2.8517999999999999</v>
      </c>
      <c r="T2165" s="13">
        <v>2.8517999999999999</v>
      </c>
      <c r="U2165" s="13">
        <v>2.8517999999999999</v>
      </c>
      <c r="V2165" s="13">
        <v>2.8517999999999999</v>
      </c>
      <c r="W2165" s="13">
        <v>2.8517999999999999</v>
      </c>
      <c r="X2165" s="13">
        <v>2.8517999999999999</v>
      </c>
      <c r="Y2165" s="30">
        <v>2.8517999999999999</v>
      </c>
      <c r="Z2165" s="14">
        <v>35.721600000000002</v>
      </c>
      <c r="AA2165" s="13">
        <v>2.8517999999999999</v>
      </c>
      <c r="AB2165" s="13">
        <v>2.8517999999999999</v>
      </c>
      <c r="AC2165" s="42">
        <f t="shared" si="137"/>
        <v>5.7035999999999998</v>
      </c>
      <c r="AD2165" s="42">
        <f t="shared" si="138"/>
        <v>2.8517999999999999</v>
      </c>
      <c r="AE2165" s="42">
        <f t="shared" si="139"/>
        <v>2.8517999999999999</v>
      </c>
      <c r="AF2165" s="42">
        <f t="shared" si="140"/>
        <v>5.7035999999999998</v>
      </c>
    </row>
    <row r="2166" spans="1:32" hidden="1" x14ac:dyDescent="0.15">
      <c r="A2166" s="12" t="s">
        <v>5383</v>
      </c>
      <c r="B2166" s="12">
        <v>39</v>
      </c>
      <c r="C2166" s="12" t="s">
        <v>401</v>
      </c>
      <c r="D2166" s="12" t="s">
        <v>6</v>
      </c>
      <c r="E2166" s="12" t="s">
        <v>6</v>
      </c>
      <c r="F2166" s="12" t="s">
        <v>352</v>
      </c>
      <c r="G2166" s="12" t="s">
        <v>5384</v>
      </c>
      <c r="H2166" s="12" t="s">
        <v>404</v>
      </c>
      <c r="I2166" s="12" t="s">
        <v>404</v>
      </c>
      <c r="J2166" s="12" t="s">
        <v>1988</v>
      </c>
      <c r="K2166" s="12" t="s">
        <v>196</v>
      </c>
      <c r="L2166" s="12" t="s">
        <v>403</v>
      </c>
      <c r="M2166" s="12" t="s">
        <v>376</v>
      </c>
      <c r="N2166" s="13">
        <v>0</v>
      </c>
      <c r="O2166" s="13">
        <v>0</v>
      </c>
      <c r="P2166" s="13">
        <v>7.5679670000000003</v>
      </c>
      <c r="Q2166" s="13">
        <v>1.2729999999999999</v>
      </c>
      <c r="R2166" s="13">
        <v>1.2729999999999999</v>
      </c>
      <c r="S2166" s="13">
        <v>1.2729999999999999</v>
      </c>
      <c r="T2166" s="13">
        <v>1.2729999999999999</v>
      </c>
      <c r="U2166" s="13">
        <v>1.2729999999999999</v>
      </c>
      <c r="V2166" s="13">
        <v>1.2729999999999999</v>
      </c>
      <c r="W2166" s="13">
        <v>1.2729999999999999</v>
      </c>
      <c r="X2166" s="13">
        <v>1.2729999999999999</v>
      </c>
      <c r="Y2166" s="30">
        <v>53.652999999999999</v>
      </c>
      <c r="Z2166" s="14">
        <v>71.404966999999999</v>
      </c>
      <c r="AA2166" s="13">
        <v>59.472999999999999</v>
      </c>
      <c r="AB2166" s="13">
        <v>59.472999999999999</v>
      </c>
      <c r="AC2166" s="42">
        <f t="shared" si="137"/>
        <v>118.946</v>
      </c>
      <c r="AD2166" s="42">
        <f t="shared" si="138"/>
        <v>59.472999999999999</v>
      </c>
      <c r="AE2166" s="42">
        <f t="shared" si="139"/>
        <v>59.472999999999999</v>
      </c>
      <c r="AF2166" s="42">
        <f t="shared" si="140"/>
        <v>118.946</v>
      </c>
    </row>
    <row r="2167" spans="1:32" hidden="1" x14ac:dyDescent="0.15">
      <c r="A2167" s="12" t="s">
        <v>5385</v>
      </c>
      <c r="B2167" s="12">
        <v>39</v>
      </c>
      <c r="C2167" s="12" t="s">
        <v>401</v>
      </c>
      <c r="D2167" s="12" t="s">
        <v>6</v>
      </c>
      <c r="E2167" s="12" t="s">
        <v>6</v>
      </c>
      <c r="F2167" s="12" t="s">
        <v>352</v>
      </c>
      <c r="G2167" s="12" t="s">
        <v>5386</v>
      </c>
      <c r="H2167" s="12" t="s">
        <v>374</v>
      </c>
      <c r="I2167" s="12" t="s">
        <v>375</v>
      </c>
      <c r="J2167" s="12" t="s">
        <v>2056</v>
      </c>
      <c r="K2167" s="12" t="s">
        <v>3060</v>
      </c>
      <c r="L2167" s="12" t="s">
        <v>421</v>
      </c>
      <c r="M2167" s="12" t="s">
        <v>376</v>
      </c>
      <c r="N2167" s="13">
        <v>0</v>
      </c>
      <c r="O2167" s="13">
        <v>0</v>
      </c>
      <c r="P2167" s="13">
        <v>4.3517999999999999</v>
      </c>
      <c r="Q2167" s="13">
        <v>2.8517999999999999</v>
      </c>
      <c r="R2167" s="13">
        <v>2.8517999999999999</v>
      </c>
      <c r="S2167" s="13">
        <v>2.8517999999999999</v>
      </c>
      <c r="T2167" s="13">
        <v>2.8517999999999999</v>
      </c>
      <c r="U2167" s="13">
        <v>2.8517999999999999</v>
      </c>
      <c r="V2167" s="13">
        <v>2.8517999999999999</v>
      </c>
      <c r="W2167" s="13">
        <v>2.8517999999999999</v>
      </c>
      <c r="X2167" s="13">
        <v>2.8517999999999999</v>
      </c>
      <c r="Y2167" s="30">
        <v>2.8517999999999999</v>
      </c>
      <c r="Z2167" s="14">
        <v>30.018000000000001</v>
      </c>
      <c r="AA2167" s="13">
        <v>2.8517999999999999</v>
      </c>
      <c r="AB2167" s="13">
        <v>2.8517999999999999</v>
      </c>
      <c r="AC2167" s="42">
        <f t="shared" si="137"/>
        <v>5.7035999999999998</v>
      </c>
      <c r="AD2167" s="42">
        <f t="shared" si="138"/>
        <v>2.8517999999999999</v>
      </c>
      <c r="AE2167" s="42">
        <f t="shared" si="139"/>
        <v>2.8517999999999999</v>
      </c>
      <c r="AF2167" s="42">
        <f t="shared" si="140"/>
        <v>5.7035999999999998</v>
      </c>
    </row>
    <row r="2168" spans="1:32" hidden="1" x14ac:dyDescent="0.15">
      <c r="A2168" s="12" t="s">
        <v>5387</v>
      </c>
      <c r="B2168" s="12">
        <v>39</v>
      </c>
      <c r="C2168" s="12" t="s">
        <v>401</v>
      </c>
      <c r="D2168" s="12" t="s">
        <v>6</v>
      </c>
      <c r="E2168" s="12" t="s">
        <v>6</v>
      </c>
      <c r="F2168" s="12" t="s">
        <v>352</v>
      </c>
      <c r="G2168" s="12" t="s">
        <v>5388</v>
      </c>
      <c r="H2168" s="12" t="s">
        <v>490</v>
      </c>
      <c r="I2168" s="12" t="s">
        <v>375</v>
      </c>
      <c r="J2168" s="12" t="s">
        <v>103</v>
      </c>
      <c r="K2168" s="12" t="s">
        <v>103</v>
      </c>
      <c r="L2168" s="12" t="s">
        <v>1463</v>
      </c>
      <c r="M2168" s="12" t="s">
        <v>376</v>
      </c>
      <c r="N2168" s="13">
        <v>0</v>
      </c>
      <c r="O2168" s="13">
        <v>0</v>
      </c>
      <c r="P2168" s="13">
        <v>59.000999999999998</v>
      </c>
      <c r="Q2168" s="13">
        <v>0</v>
      </c>
      <c r="R2168" s="13">
        <v>84.328000000000003</v>
      </c>
      <c r="S2168" s="13">
        <v>117.88200000000001</v>
      </c>
      <c r="T2168" s="13">
        <v>137.39599999999999</v>
      </c>
      <c r="U2168" s="13">
        <v>0</v>
      </c>
      <c r="V2168" s="13">
        <v>79.908000000000001</v>
      </c>
      <c r="W2168" s="13">
        <v>216.23099999999999</v>
      </c>
      <c r="X2168" s="13">
        <v>88.091999999999999</v>
      </c>
      <c r="Y2168" s="30">
        <v>86.501999999999995</v>
      </c>
      <c r="Z2168" s="14">
        <v>869.34</v>
      </c>
      <c r="AA2168" s="13">
        <v>0</v>
      </c>
      <c r="AB2168" s="13">
        <v>0</v>
      </c>
      <c r="AC2168" s="42">
        <f t="shared" si="137"/>
        <v>0</v>
      </c>
      <c r="AD2168" s="42">
        <f t="shared" si="138"/>
        <v>0</v>
      </c>
      <c r="AE2168" s="42">
        <f t="shared" si="139"/>
        <v>0</v>
      </c>
      <c r="AF2168" s="42">
        <f t="shared" si="140"/>
        <v>0</v>
      </c>
    </row>
    <row r="2169" spans="1:32" hidden="1" x14ac:dyDescent="0.15">
      <c r="A2169" s="12" t="s">
        <v>5389</v>
      </c>
      <c r="B2169" s="12">
        <v>39</v>
      </c>
      <c r="C2169" s="12" t="s">
        <v>401</v>
      </c>
      <c r="D2169" s="12" t="s">
        <v>6</v>
      </c>
      <c r="E2169" s="12" t="s">
        <v>6</v>
      </c>
      <c r="F2169" s="12" t="s">
        <v>352</v>
      </c>
      <c r="G2169" s="12" t="s">
        <v>5390</v>
      </c>
      <c r="H2169" s="12" t="s">
        <v>366</v>
      </c>
      <c r="I2169" s="12" t="s">
        <v>367</v>
      </c>
      <c r="J2169" s="12" t="s">
        <v>5391</v>
      </c>
      <c r="K2169" s="12" t="s">
        <v>278</v>
      </c>
      <c r="L2169" s="12" t="s">
        <v>365</v>
      </c>
      <c r="M2169" s="12" t="s">
        <v>376</v>
      </c>
      <c r="N2169" s="13">
        <v>0</v>
      </c>
      <c r="O2169" s="13">
        <v>0</v>
      </c>
      <c r="P2169" s="13">
        <v>4.6133329999999999</v>
      </c>
      <c r="Q2169" s="13">
        <v>2.2000000000000002</v>
      </c>
      <c r="R2169" s="13">
        <v>2.2000000000000002</v>
      </c>
      <c r="S2169" s="13">
        <v>2.2000000000000002</v>
      </c>
      <c r="T2169" s="13">
        <v>2.2000000000000002</v>
      </c>
      <c r="U2169" s="13">
        <v>2.2000000000000002</v>
      </c>
      <c r="V2169" s="13">
        <v>2.2000000000000002</v>
      </c>
      <c r="W2169" s="13">
        <v>2.2000000000000002</v>
      </c>
      <c r="X2169" s="13">
        <v>2.2000000000000002</v>
      </c>
      <c r="Y2169" s="30">
        <v>2.2000000000000002</v>
      </c>
      <c r="Z2169" s="14">
        <v>24.413333000000002</v>
      </c>
      <c r="AA2169" s="13">
        <v>2.2000000000000002</v>
      </c>
      <c r="AB2169" s="13">
        <v>2.2000000000000002</v>
      </c>
      <c r="AC2169" s="42">
        <f t="shared" si="137"/>
        <v>4.4000000000000004</v>
      </c>
      <c r="AD2169" s="42">
        <f t="shared" si="138"/>
        <v>2.2000000000000002</v>
      </c>
      <c r="AE2169" s="42">
        <f t="shared" si="139"/>
        <v>2.2000000000000002</v>
      </c>
      <c r="AF2169" s="42">
        <f t="shared" si="140"/>
        <v>4.4000000000000004</v>
      </c>
    </row>
    <row r="2170" spans="1:32" hidden="1" x14ac:dyDescent="0.15">
      <c r="A2170" s="12" t="s">
        <v>5392</v>
      </c>
      <c r="B2170" s="12">
        <v>60</v>
      </c>
      <c r="C2170" s="12" t="s">
        <v>4498</v>
      </c>
      <c r="D2170" s="12" t="s">
        <v>4499</v>
      </c>
      <c r="E2170" s="12" t="s">
        <v>4499</v>
      </c>
      <c r="F2170" s="12" t="s">
        <v>371</v>
      </c>
      <c r="G2170" s="12" t="s">
        <v>5393</v>
      </c>
      <c r="H2170" s="12" t="s">
        <v>404</v>
      </c>
      <c r="I2170" s="12" t="s">
        <v>404</v>
      </c>
      <c r="J2170" s="12" t="s">
        <v>5394</v>
      </c>
      <c r="K2170" s="12" t="s">
        <v>141</v>
      </c>
      <c r="L2170" s="12" t="s">
        <v>602</v>
      </c>
      <c r="M2170" s="12" t="s">
        <v>376</v>
      </c>
      <c r="N2170" s="13">
        <v>0</v>
      </c>
      <c r="O2170" s="13">
        <v>0</v>
      </c>
      <c r="P2170" s="13">
        <v>2.298</v>
      </c>
      <c r="Q2170" s="13">
        <v>0</v>
      </c>
      <c r="R2170" s="13">
        <v>0</v>
      </c>
      <c r="S2170" s="13">
        <v>0</v>
      </c>
      <c r="T2170" s="13">
        <v>0</v>
      </c>
      <c r="U2170" s="13">
        <v>0</v>
      </c>
      <c r="V2170" s="13">
        <v>0</v>
      </c>
      <c r="W2170" s="13">
        <v>0</v>
      </c>
      <c r="X2170" s="13">
        <v>0</v>
      </c>
      <c r="Y2170" s="30">
        <v>0</v>
      </c>
      <c r="Z2170" s="14">
        <v>2.298</v>
      </c>
      <c r="AA2170" s="13">
        <v>0</v>
      </c>
      <c r="AB2170" s="13">
        <v>0</v>
      </c>
      <c r="AC2170" s="42">
        <f t="shared" si="137"/>
        <v>0</v>
      </c>
      <c r="AD2170" s="42">
        <f t="shared" si="138"/>
        <v>0</v>
      </c>
      <c r="AE2170" s="42">
        <f t="shared" si="139"/>
        <v>0</v>
      </c>
      <c r="AF2170" s="42">
        <f t="shared" si="140"/>
        <v>0</v>
      </c>
    </row>
    <row r="2171" spans="1:32" hidden="1" x14ac:dyDescent="0.15">
      <c r="A2171" s="12" t="s">
        <v>5395</v>
      </c>
      <c r="B2171" s="12">
        <v>60</v>
      </c>
      <c r="C2171" s="12" t="s">
        <v>4498</v>
      </c>
      <c r="D2171" s="12" t="s">
        <v>4499</v>
      </c>
      <c r="E2171" s="12" t="s">
        <v>4499</v>
      </c>
      <c r="F2171" s="12" t="s">
        <v>371</v>
      </c>
      <c r="G2171" s="12" t="s">
        <v>5396</v>
      </c>
      <c r="H2171" s="12" t="s">
        <v>490</v>
      </c>
      <c r="I2171" s="12" t="s">
        <v>375</v>
      </c>
      <c r="J2171" s="12" t="s">
        <v>1548</v>
      </c>
      <c r="K2171" s="12" t="s">
        <v>1549</v>
      </c>
      <c r="L2171" s="12" t="s">
        <v>535</v>
      </c>
      <c r="M2171" s="12" t="s">
        <v>376</v>
      </c>
      <c r="N2171" s="13">
        <v>0</v>
      </c>
      <c r="O2171" s="13">
        <v>0</v>
      </c>
      <c r="P2171" s="13">
        <v>2</v>
      </c>
      <c r="Q2171" s="13">
        <v>0</v>
      </c>
      <c r="R2171" s="13">
        <v>0</v>
      </c>
      <c r="S2171" s="13">
        <v>0</v>
      </c>
      <c r="T2171" s="13">
        <v>0</v>
      </c>
      <c r="U2171" s="13">
        <v>0</v>
      </c>
      <c r="V2171" s="13">
        <v>0</v>
      </c>
      <c r="W2171" s="13">
        <v>0</v>
      </c>
      <c r="X2171" s="13">
        <v>0</v>
      </c>
      <c r="Y2171" s="30">
        <v>0</v>
      </c>
      <c r="Z2171" s="14">
        <v>2</v>
      </c>
      <c r="AA2171" s="13">
        <v>0</v>
      </c>
      <c r="AB2171" s="13">
        <v>0</v>
      </c>
      <c r="AC2171" s="42">
        <f t="shared" si="137"/>
        <v>0</v>
      </c>
      <c r="AD2171" s="42">
        <f t="shared" si="138"/>
        <v>0</v>
      </c>
      <c r="AE2171" s="42">
        <f t="shared" si="139"/>
        <v>0</v>
      </c>
      <c r="AF2171" s="42">
        <f t="shared" si="140"/>
        <v>0</v>
      </c>
    </row>
    <row r="2172" spans="1:32" hidden="1" x14ac:dyDescent="0.15">
      <c r="A2172" s="12" t="s">
        <v>5397</v>
      </c>
      <c r="B2172" s="12">
        <v>60</v>
      </c>
      <c r="C2172" s="12" t="s">
        <v>4498</v>
      </c>
      <c r="D2172" s="12" t="s">
        <v>4499</v>
      </c>
      <c r="E2172" s="12" t="s">
        <v>4499</v>
      </c>
      <c r="F2172" s="12" t="s">
        <v>371</v>
      </c>
      <c r="G2172" s="12" t="s">
        <v>5398</v>
      </c>
      <c r="H2172" s="12" t="s">
        <v>490</v>
      </c>
      <c r="I2172" s="12" t="s">
        <v>375</v>
      </c>
      <c r="J2172" s="12" t="s">
        <v>5399</v>
      </c>
      <c r="K2172" s="12" t="s">
        <v>1549</v>
      </c>
      <c r="L2172" s="12" t="s">
        <v>535</v>
      </c>
      <c r="M2172" s="12" t="s">
        <v>376</v>
      </c>
      <c r="N2172" s="13">
        <v>0</v>
      </c>
      <c r="O2172" s="13">
        <v>0</v>
      </c>
      <c r="P2172" s="13">
        <v>2</v>
      </c>
      <c r="Q2172" s="13">
        <v>0</v>
      </c>
      <c r="R2172" s="13">
        <v>0</v>
      </c>
      <c r="S2172" s="13">
        <v>0</v>
      </c>
      <c r="T2172" s="13">
        <v>0</v>
      </c>
      <c r="U2172" s="13">
        <v>0</v>
      </c>
      <c r="V2172" s="13">
        <v>0</v>
      </c>
      <c r="W2172" s="13">
        <v>0</v>
      </c>
      <c r="X2172" s="13">
        <v>0</v>
      </c>
      <c r="Y2172" s="30">
        <v>0</v>
      </c>
      <c r="Z2172" s="14">
        <v>2</v>
      </c>
      <c r="AA2172" s="13">
        <v>0</v>
      </c>
      <c r="AB2172" s="13">
        <v>0</v>
      </c>
      <c r="AC2172" s="42">
        <f t="shared" si="137"/>
        <v>0</v>
      </c>
      <c r="AD2172" s="42">
        <f t="shared" si="138"/>
        <v>0</v>
      </c>
      <c r="AE2172" s="42">
        <f t="shared" si="139"/>
        <v>0</v>
      </c>
      <c r="AF2172" s="42">
        <f t="shared" si="140"/>
        <v>0</v>
      </c>
    </row>
    <row r="2173" spans="1:32" hidden="1" x14ac:dyDescent="0.15">
      <c r="A2173" s="12" t="s">
        <v>5400</v>
      </c>
      <c r="B2173" s="12">
        <v>60</v>
      </c>
      <c r="C2173" s="12" t="s">
        <v>4498</v>
      </c>
      <c r="D2173" s="12" t="s">
        <v>4499</v>
      </c>
      <c r="E2173" s="12" t="s">
        <v>4499</v>
      </c>
      <c r="F2173" s="12" t="s">
        <v>371</v>
      </c>
      <c r="G2173" s="12" t="s">
        <v>5269</v>
      </c>
      <c r="H2173" s="12" t="s">
        <v>490</v>
      </c>
      <c r="I2173" s="12" t="s">
        <v>375</v>
      </c>
      <c r="J2173" s="12" t="s">
        <v>5401</v>
      </c>
      <c r="K2173" s="12" t="s">
        <v>1549</v>
      </c>
      <c r="L2173" s="12" t="s">
        <v>535</v>
      </c>
      <c r="M2173" s="12" t="s">
        <v>376</v>
      </c>
      <c r="N2173" s="13">
        <v>0</v>
      </c>
      <c r="O2173" s="13">
        <v>0</v>
      </c>
      <c r="P2173" s="13">
        <v>2</v>
      </c>
      <c r="Q2173" s="13">
        <v>0</v>
      </c>
      <c r="R2173" s="13">
        <v>0</v>
      </c>
      <c r="S2173" s="13">
        <v>0</v>
      </c>
      <c r="T2173" s="13">
        <v>0</v>
      </c>
      <c r="U2173" s="13">
        <v>0</v>
      </c>
      <c r="V2173" s="13">
        <v>0</v>
      </c>
      <c r="W2173" s="13">
        <v>0</v>
      </c>
      <c r="X2173" s="13">
        <v>0</v>
      </c>
      <c r="Y2173" s="30">
        <v>0</v>
      </c>
      <c r="Z2173" s="14">
        <v>2</v>
      </c>
      <c r="AA2173" s="13">
        <v>0</v>
      </c>
      <c r="AB2173" s="13">
        <v>0</v>
      </c>
      <c r="AC2173" s="42">
        <f t="shared" si="137"/>
        <v>0</v>
      </c>
      <c r="AD2173" s="42">
        <f t="shared" si="138"/>
        <v>0</v>
      </c>
      <c r="AE2173" s="42">
        <f t="shared" si="139"/>
        <v>0</v>
      </c>
      <c r="AF2173" s="42">
        <f t="shared" si="140"/>
        <v>0</v>
      </c>
    </row>
    <row r="2174" spans="1:32" hidden="1" x14ac:dyDescent="0.15">
      <c r="A2174" s="12" t="s">
        <v>5402</v>
      </c>
      <c r="B2174" s="12">
        <v>60</v>
      </c>
      <c r="C2174" s="12" t="s">
        <v>4498</v>
      </c>
      <c r="D2174" s="12" t="s">
        <v>4499</v>
      </c>
      <c r="E2174" s="12" t="s">
        <v>4499</v>
      </c>
      <c r="F2174" s="12" t="s">
        <v>371</v>
      </c>
      <c r="G2174" s="12" t="s">
        <v>5403</v>
      </c>
      <c r="H2174" s="12" t="s">
        <v>374</v>
      </c>
      <c r="I2174" s="12" t="s">
        <v>375</v>
      </c>
      <c r="J2174" s="12" t="s">
        <v>1096</v>
      </c>
      <c r="K2174" s="12" t="s">
        <v>1097</v>
      </c>
      <c r="L2174" s="12" t="s">
        <v>481</v>
      </c>
      <c r="M2174" s="12" t="s">
        <v>376</v>
      </c>
      <c r="N2174" s="13">
        <v>0</v>
      </c>
      <c r="O2174" s="13">
        <v>0</v>
      </c>
      <c r="P2174" s="13">
        <v>423.5</v>
      </c>
      <c r="Q2174" s="13">
        <v>0</v>
      </c>
      <c r="R2174" s="13">
        <v>0</v>
      </c>
      <c r="S2174" s="13">
        <v>0</v>
      </c>
      <c r="T2174" s="13">
        <v>0</v>
      </c>
      <c r="U2174" s="13">
        <v>0</v>
      </c>
      <c r="V2174" s="13">
        <v>0</v>
      </c>
      <c r="W2174" s="13">
        <v>0</v>
      </c>
      <c r="X2174" s="13">
        <v>0</v>
      </c>
      <c r="Y2174" s="30">
        <v>423.5</v>
      </c>
      <c r="Z2174" s="14">
        <v>847</v>
      </c>
      <c r="AA2174" s="13">
        <v>0</v>
      </c>
      <c r="AB2174" s="13">
        <v>0</v>
      </c>
      <c r="AC2174" s="42">
        <f t="shared" si="137"/>
        <v>0</v>
      </c>
      <c r="AD2174" s="42">
        <f t="shared" si="138"/>
        <v>0</v>
      </c>
      <c r="AE2174" s="42">
        <f t="shared" si="139"/>
        <v>0</v>
      </c>
      <c r="AF2174" s="42">
        <f t="shared" si="140"/>
        <v>0</v>
      </c>
    </row>
    <row r="2175" spans="1:32" hidden="1" x14ac:dyDescent="0.15">
      <c r="A2175" s="12" t="s">
        <v>5404</v>
      </c>
      <c r="B2175" s="12">
        <v>60</v>
      </c>
      <c r="C2175" s="12" t="s">
        <v>4498</v>
      </c>
      <c r="D2175" s="12" t="s">
        <v>4499</v>
      </c>
      <c r="E2175" s="12" t="s">
        <v>4499</v>
      </c>
      <c r="F2175" s="12" t="s">
        <v>371</v>
      </c>
      <c r="G2175" s="12" t="s">
        <v>5405</v>
      </c>
      <c r="H2175" s="12" t="s">
        <v>404</v>
      </c>
      <c r="I2175" s="12" t="s">
        <v>404</v>
      </c>
      <c r="J2175" s="12" t="s">
        <v>5406</v>
      </c>
      <c r="K2175" s="12" t="s">
        <v>141</v>
      </c>
      <c r="L2175" s="12" t="s">
        <v>602</v>
      </c>
      <c r="M2175" s="12" t="s">
        <v>376</v>
      </c>
      <c r="N2175" s="13">
        <v>0</v>
      </c>
      <c r="O2175" s="13">
        <v>0</v>
      </c>
      <c r="P2175" s="13">
        <v>2.829091</v>
      </c>
      <c r="Q2175" s="13">
        <v>0</v>
      </c>
      <c r="R2175" s="13">
        <v>0</v>
      </c>
      <c r="S2175" s="13">
        <v>0</v>
      </c>
      <c r="T2175" s="13">
        <v>0</v>
      </c>
      <c r="U2175" s="13">
        <v>0</v>
      </c>
      <c r="V2175" s="13">
        <v>0</v>
      </c>
      <c r="W2175" s="13">
        <v>0</v>
      </c>
      <c r="X2175" s="13">
        <v>0</v>
      </c>
      <c r="Y2175" s="30">
        <v>0</v>
      </c>
      <c r="Z2175" s="14">
        <v>2.829091</v>
      </c>
      <c r="AA2175" s="13">
        <v>0</v>
      </c>
      <c r="AB2175" s="13">
        <v>0</v>
      </c>
      <c r="AC2175" s="42">
        <f t="shared" si="137"/>
        <v>0</v>
      </c>
      <c r="AD2175" s="42">
        <f t="shared" si="138"/>
        <v>0</v>
      </c>
      <c r="AE2175" s="42">
        <f t="shared" si="139"/>
        <v>0</v>
      </c>
      <c r="AF2175" s="42">
        <f t="shared" si="140"/>
        <v>0</v>
      </c>
    </row>
    <row r="2176" spans="1:32" hidden="1" x14ac:dyDescent="0.15">
      <c r="A2176" s="12" t="s">
        <v>5407</v>
      </c>
      <c r="B2176" s="12">
        <v>60</v>
      </c>
      <c r="C2176" s="12" t="s">
        <v>4498</v>
      </c>
      <c r="D2176" s="12" t="s">
        <v>4499</v>
      </c>
      <c r="E2176" s="12" t="s">
        <v>4499</v>
      </c>
      <c r="F2176" s="12" t="s">
        <v>371</v>
      </c>
      <c r="G2176" s="12" t="s">
        <v>5408</v>
      </c>
      <c r="H2176" s="12" t="s">
        <v>404</v>
      </c>
      <c r="I2176" s="12" t="s">
        <v>404</v>
      </c>
      <c r="J2176" s="12" t="s">
        <v>5409</v>
      </c>
      <c r="K2176" s="12" t="s">
        <v>141</v>
      </c>
      <c r="L2176" s="12" t="s">
        <v>602</v>
      </c>
      <c r="M2176" s="12" t="s">
        <v>376</v>
      </c>
      <c r="N2176" s="13">
        <v>0</v>
      </c>
      <c r="O2176" s="13">
        <v>0</v>
      </c>
      <c r="P2176" s="13">
        <v>2.829091</v>
      </c>
      <c r="Q2176" s="13">
        <v>0</v>
      </c>
      <c r="R2176" s="13">
        <v>0</v>
      </c>
      <c r="S2176" s="13">
        <v>0</v>
      </c>
      <c r="T2176" s="13">
        <v>0</v>
      </c>
      <c r="U2176" s="13">
        <v>0</v>
      </c>
      <c r="V2176" s="13">
        <v>0</v>
      </c>
      <c r="W2176" s="13">
        <v>0</v>
      </c>
      <c r="X2176" s="13">
        <v>0</v>
      </c>
      <c r="Y2176" s="30">
        <v>0</v>
      </c>
      <c r="Z2176" s="14">
        <v>2.829091</v>
      </c>
      <c r="AA2176" s="13">
        <v>0</v>
      </c>
      <c r="AB2176" s="13">
        <v>0</v>
      </c>
      <c r="AC2176" s="42">
        <f t="shared" si="137"/>
        <v>0</v>
      </c>
      <c r="AD2176" s="42">
        <f t="shared" si="138"/>
        <v>0</v>
      </c>
      <c r="AE2176" s="42">
        <f t="shared" si="139"/>
        <v>0</v>
      </c>
      <c r="AF2176" s="42">
        <f t="shared" si="140"/>
        <v>0</v>
      </c>
    </row>
    <row r="2177" spans="1:32" hidden="1" x14ac:dyDescent="0.15">
      <c r="A2177" s="12" t="s">
        <v>5410</v>
      </c>
      <c r="B2177" s="12">
        <v>60</v>
      </c>
      <c r="C2177" s="12" t="s">
        <v>4498</v>
      </c>
      <c r="D2177" s="12" t="s">
        <v>4499</v>
      </c>
      <c r="E2177" s="12" t="s">
        <v>4499</v>
      </c>
      <c r="F2177" s="12" t="s">
        <v>371</v>
      </c>
      <c r="G2177" s="12" t="s">
        <v>5411</v>
      </c>
      <c r="H2177" s="12" t="s">
        <v>404</v>
      </c>
      <c r="I2177" s="12" t="s">
        <v>404</v>
      </c>
      <c r="J2177" s="12" t="s">
        <v>5412</v>
      </c>
      <c r="K2177" s="12" t="s">
        <v>141</v>
      </c>
      <c r="L2177" s="12" t="s">
        <v>602</v>
      </c>
      <c r="M2177" s="12" t="s">
        <v>376</v>
      </c>
      <c r="N2177" s="13">
        <v>0</v>
      </c>
      <c r="O2177" s="13">
        <v>0</v>
      </c>
      <c r="P2177" s="13">
        <v>2.829091</v>
      </c>
      <c r="Q2177" s="13">
        <v>0</v>
      </c>
      <c r="R2177" s="13">
        <v>0</v>
      </c>
      <c r="S2177" s="13">
        <v>0</v>
      </c>
      <c r="T2177" s="13">
        <v>0</v>
      </c>
      <c r="U2177" s="13">
        <v>0</v>
      </c>
      <c r="V2177" s="13">
        <v>0</v>
      </c>
      <c r="W2177" s="13">
        <v>0</v>
      </c>
      <c r="X2177" s="13">
        <v>0</v>
      </c>
      <c r="Y2177" s="30">
        <v>0</v>
      </c>
      <c r="Z2177" s="14">
        <v>2.829091</v>
      </c>
      <c r="AA2177" s="13">
        <v>0</v>
      </c>
      <c r="AB2177" s="13">
        <v>0</v>
      </c>
      <c r="AC2177" s="42">
        <f t="shared" si="137"/>
        <v>0</v>
      </c>
      <c r="AD2177" s="42">
        <f t="shared" si="138"/>
        <v>0</v>
      </c>
      <c r="AE2177" s="42">
        <f t="shared" si="139"/>
        <v>0</v>
      </c>
      <c r="AF2177" s="42">
        <f t="shared" si="140"/>
        <v>0</v>
      </c>
    </row>
    <row r="2178" spans="1:32" hidden="1" x14ac:dyDescent="0.15">
      <c r="A2178" s="12" t="s">
        <v>5413</v>
      </c>
      <c r="B2178" s="12">
        <v>60</v>
      </c>
      <c r="C2178" s="12" t="s">
        <v>4498</v>
      </c>
      <c r="D2178" s="12" t="s">
        <v>4499</v>
      </c>
      <c r="E2178" s="12" t="s">
        <v>4499</v>
      </c>
      <c r="F2178" s="12" t="s">
        <v>371</v>
      </c>
      <c r="G2178" s="12" t="s">
        <v>5414</v>
      </c>
      <c r="H2178" s="12" t="s">
        <v>404</v>
      </c>
      <c r="I2178" s="12" t="s">
        <v>404</v>
      </c>
      <c r="J2178" s="12" t="s">
        <v>5415</v>
      </c>
      <c r="K2178" s="12" t="s">
        <v>141</v>
      </c>
      <c r="L2178" s="12" t="s">
        <v>602</v>
      </c>
      <c r="M2178" s="12" t="s">
        <v>376</v>
      </c>
      <c r="N2178" s="13">
        <v>0</v>
      </c>
      <c r="O2178" s="13">
        <v>0</v>
      </c>
      <c r="P2178" s="13">
        <v>2.829091</v>
      </c>
      <c r="Q2178" s="13">
        <v>0</v>
      </c>
      <c r="R2178" s="13">
        <v>0</v>
      </c>
      <c r="S2178" s="13">
        <v>0</v>
      </c>
      <c r="T2178" s="13">
        <v>0</v>
      </c>
      <c r="U2178" s="13">
        <v>0</v>
      </c>
      <c r="V2178" s="13">
        <v>0</v>
      </c>
      <c r="W2178" s="13">
        <v>0</v>
      </c>
      <c r="X2178" s="13">
        <v>0</v>
      </c>
      <c r="Y2178" s="30">
        <v>0</v>
      </c>
      <c r="Z2178" s="14">
        <v>2.829091</v>
      </c>
      <c r="AA2178" s="13">
        <v>0</v>
      </c>
      <c r="AB2178" s="13">
        <v>0</v>
      </c>
      <c r="AC2178" s="42">
        <f t="shared" si="137"/>
        <v>0</v>
      </c>
      <c r="AD2178" s="42">
        <f t="shared" si="138"/>
        <v>0</v>
      </c>
      <c r="AE2178" s="42">
        <f t="shared" si="139"/>
        <v>0</v>
      </c>
      <c r="AF2178" s="42">
        <f t="shared" si="140"/>
        <v>0</v>
      </c>
    </row>
    <row r="2179" spans="1:32" hidden="1" x14ac:dyDescent="0.15">
      <c r="A2179" s="12" t="s">
        <v>5416</v>
      </c>
      <c r="B2179" s="12">
        <v>60</v>
      </c>
      <c r="C2179" s="12" t="s">
        <v>4498</v>
      </c>
      <c r="D2179" s="12" t="s">
        <v>4499</v>
      </c>
      <c r="E2179" s="12" t="s">
        <v>4499</v>
      </c>
      <c r="F2179" s="12" t="s">
        <v>371</v>
      </c>
      <c r="G2179" s="12" t="s">
        <v>5417</v>
      </c>
      <c r="H2179" s="12" t="s">
        <v>404</v>
      </c>
      <c r="I2179" s="12" t="s">
        <v>404</v>
      </c>
      <c r="J2179" s="12" t="s">
        <v>5418</v>
      </c>
      <c r="K2179" s="12" t="s">
        <v>141</v>
      </c>
      <c r="L2179" s="12" t="s">
        <v>602</v>
      </c>
      <c r="M2179" s="12" t="s">
        <v>376</v>
      </c>
      <c r="N2179" s="13">
        <v>0</v>
      </c>
      <c r="O2179" s="13">
        <v>0</v>
      </c>
      <c r="P2179" s="13">
        <v>2.829091</v>
      </c>
      <c r="Q2179" s="13">
        <v>0</v>
      </c>
      <c r="R2179" s="13">
        <v>0</v>
      </c>
      <c r="S2179" s="13">
        <v>0</v>
      </c>
      <c r="T2179" s="13">
        <v>0</v>
      </c>
      <c r="U2179" s="13">
        <v>0</v>
      </c>
      <c r="V2179" s="13">
        <v>0</v>
      </c>
      <c r="W2179" s="13">
        <v>0</v>
      </c>
      <c r="X2179" s="13">
        <v>0</v>
      </c>
      <c r="Y2179" s="30">
        <v>0</v>
      </c>
      <c r="Z2179" s="14">
        <v>2.829091</v>
      </c>
      <c r="AA2179" s="13">
        <v>0</v>
      </c>
      <c r="AB2179" s="13">
        <v>0</v>
      </c>
      <c r="AC2179" s="42">
        <f t="shared" si="137"/>
        <v>0</v>
      </c>
      <c r="AD2179" s="42">
        <f t="shared" si="138"/>
        <v>0</v>
      </c>
      <c r="AE2179" s="42">
        <f t="shared" si="139"/>
        <v>0</v>
      </c>
      <c r="AF2179" s="42">
        <f t="shared" si="140"/>
        <v>0</v>
      </c>
    </row>
    <row r="2180" spans="1:32" hidden="1" x14ac:dyDescent="0.15">
      <c r="A2180" s="12" t="s">
        <v>5419</v>
      </c>
      <c r="B2180" s="12">
        <v>60</v>
      </c>
      <c r="C2180" s="12" t="s">
        <v>4498</v>
      </c>
      <c r="D2180" s="12" t="s">
        <v>4499</v>
      </c>
      <c r="E2180" s="12" t="s">
        <v>4499</v>
      </c>
      <c r="F2180" s="12" t="s">
        <v>371</v>
      </c>
      <c r="G2180" s="12" t="s">
        <v>5420</v>
      </c>
      <c r="H2180" s="12" t="s">
        <v>404</v>
      </c>
      <c r="I2180" s="12" t="s">
        <v>404</v>
      </c>
      <c r="J2180" s="12" t="s">
        <v>5421</v>
      </c>
      <c r="K2180" s="12" t="s">
        <v>141</v>
      </c>
      <c r="L2180" s="12" t="s">
        <v>602</v>
      </c>
      <c r="M2180" s="12" t="s">
        <v>376</v>
      </c>
      <c r="N2180" s="13">
        <v>0</v>
      </c>
      <c r="O2180" s="13">
        <v>0</v>
      </c>
      <c r="P2180" s="13">
        <v>2.829091</v>
      </c>
      <c r="Q2180" s="13">
        <v>0</v>
      </c>
      <c r="R2180" s="13">
        <v>0</v>
      </c>
      <c r="S2180" s="13">
        <v>-0.33818199999999998</v>
      </c>
      <c r="T2180" s="13">
        <v>0</v>
      </c>
      <c r="U2180" s="13">
        <v>0</v>
      </c>
      <c r="V2180" s="13">
        <v>0</v>
      </c>
      <c r="W2180" s="13">
        <v>0</v>
      </c>
      <c r="X2180" s="13">
        <v>0</v>
      </c>
      <c r="Y2180" s="30">
        <v>0</v>
      </c>
      <c r="Z2180" s="14">
        <v>2.4909089999999998</v>
      </c>
      <c r="AA2180" s="13">
        <v>0</v>
      </c>
      <c r="AB2180" s="13">
        <v>0</v>
      </c>
      <c r="AC2180" s="42">
        <f t="shared" si="137"/>
        <v>0</v>
      </c>
      <c r="AD2180" s="42">
        <f t="shared" si="138"/>
        <v>0</v>
      </c>
      <c r="AE2180" s="42">
        <f t="shared" si="139"/>
        <v>0</v>
      </c>
      <c r="AF2180" s="42">
        <f t="shared" si="140"/>
        <v>0</v>
      </c>
    </row>
    <row r="2181" spans="1:32" hidden="1" x14ac:dyDescent="0.15">
      <c r="A2181" s="12" t="s">
        <v>5422</v>
      </c>
      <c r="B2181" s="12">
        <v>60</v>
      </c>
      <c r="C2181" s="12" t="s">
        <v>4498</v>
      </c>
      <c r="D2181" s="12" t="s">
        <v>4499</v>
      </c>
      <c r="E2181" s="12" t="s">
        <v>4499</v>
      </c>
      <c r="F2181" s="12" t="s">
        <v>371</v>
      </c>
      <c r="G2181" s="12" t="s">
        <v>5423</v>
      </c>
      <c r="H2181" s="12" t="s">
        <v>404</v>
      </c>
      <c r="I2181" s="12" t="s">
        <v>404</v>
      </c>
      <c r="J2181" s="12" t="s">
        <v>5424</v>
      </c>
      <c r="K2181" s="12" t="s">
        <v>141</v>
      </c>
      <c r="L2181" s="12" t="s">
        <v>602</v>
      </c>
      <c r="M2181" s="12" t="s">
        <v>376</v>
      </c>
      <c r="N2181" s="13">
        <v>0</v>
      </c>
      <c r="O2181" s="13">
        <v>0</v>
      </c>
      <c r="P2181" s="13">
        <v>1.657273</v>
      </c>
      <c r="Q2181" s="13">
        <v>0</v>
      </c>
      <c r="R2181" s="13">
        <v>0</v>
      </c>
      <c r="S2181" s="13">
        <v>0</v>
      </c>
      <c r="T2181" s="13">
        <v>0</v>
      </c>
      <c r="U2181" s="13">
        <v>0</v>
      </c>
      <c r="V2181" s="13">
        <v>0</v>
      </c>
      <c r="W2181" s="13">
        <v>0</v>
      </c>
      <c r="X2181" s="13">
        <v>0</v>
      </c>
      <c r="Y2181" s="30">
        <v>0</v>
      </c>
      <c r="Z2181" s="14">
        <v>1.657273</v>
      </c>
      <c r="AA2181" s="13">
        <v>0</v>
      </c>
      <c r="AB2181" s="13">
        <v>0</v>
      </c>
      <c r="AC2181" s="42">
        <f t="shared" si="137"/>
        <v>0</v>
      </c>
      <c r="AD2181" s="42">
        <f t="shared" si="138"/>
        <v>0</v>
      </c>
      <c r="AE2181" s="42">
        <f t="shared" si="139"/>
        <v>0</v>
      </c>
      <c r="AF2181" s="42">
        <f t="shared" si="140"/>
        <v>0</v>
      </c>
    </row>
    <row r="2182" spans="1:32" hidden="1" x14ac:dyDescent="0.15">
      <c r="A2182" s="12" t="s">
        <v>5425</v>
      </c>
      <c r="B2182" s="12">
        <v>60</v>
      </c>
      <c r="C2182" s="12" t="s">
        <v>4498</v>
      </c>
      <c r="D2182" s="12" t="s">
        <v>4499</v>
      </c>
      <c r="E2182" s="12" t="s">
        <v>4499</v>
      </c>
      <c r="F2182" s="12" t="s">
        <v>371</v>
      </c>
      <c r="G2182" s="12" t="s">
        <v>5426</v>
      </c>
      <c r="H2182" s="12" t="s">
        <v>404</v>
      </c>
      <c r="I2182" s="12" t="s">
        <v>404</v>
      </c>
      <c r="J2182" s="12" t="s">
        <v>5427</v>
      </c>
      <c r="K2182" s="12" t="s">
        <v>141</v>
      </c>
      <c r="L2182" s="12" t="s">
        <v>602</v>
      </c>
      <c r="M2182" s="12" t="s">
        <v>376</v>
      </c>
      <c r="N2182" s="13">
        <v>0</v>
      </c>
      <c r="O2182" s="13">
        <v>0</v>
      </c>
      <c r="P2182" s="13">
        <v>2.829091</v>
      </c>
      <c r="Q2182" s="13">
        <v>0</v>
      </c>
      <c r="R2182" s="13">
        <v>0</v>
      </c>
      <c r="S2182" s="13">
        <v>0</v>
      </c>
      <c r="T2182" s="13">
        <v>0</v>
      </c>
      <c r="U2182" s="13">
        <v>0</v>
      </c>
      <c r="V2182" s="13">
        <v>0</v>
      </c>
      <c r="W2182" s="13">
        <v>0</v>
      </c>
      <c r="X2182" s="13">
        <v>0</v>
      </c>
      <c r="Y2182" s="30">
        <v>0</v>
      </c>
      <c r="Z2182" s="14">
        <v>2.829091</v>
      </c>
      <c r="AA2182" s="13">
        <v>0</v>
      </c>
      <c r="AB2182" s="13">
        <v>0</v>
      </c>
      <c r="AC2182" s="42">
        <f t="shared" si="137"/>
        <v>0</v>
      </c>
      <c r="AD2182" s="42">
        <f t="shared" si="138"/>
        <v>0</v>
      </c>
      <c r="AE2182" s="42">
        <f t="shared" si="139"/>
        <v>0</v>
      </c>
      <c r="AF2182" s="42">
        <f t="shared" si="140"/>
        <v>0</v>
      </c>
    </row>
    <row r="2183" spans="1:32" hidden="1" x14ac:dyDescent="0.15">
      <c r="A2183" s="12" t="s">
        <v>5428</v>
      </c>
      <c r="B2183" s="12">
        <v>60</v>
      </c>
      <c r="C2183" s="12" t="s">
        <v>4498</v>
      </c>
      <c r="D2183" s="12" t="s">
        <v>4499</v>
      </c>
      <c r="E2183" s="12" t="s">
        <v>4499</v>
      </c>
      <c r="F2183" s="12" t="s">
        <v>371</v>
      </c>
      <c r="G2183" s="12" t="s">
        <v>5429</v>
      </c>
      <c r="H2183" s="12" t="s">
        <v>404</v>
      </c>
      <c r="I2183" s="12" t="s">
        <v>404</v>
      </c>
      <c r="J2183" s="12" t="s">
        <v>5430</v>
      </c>
      <c r="K2183" s="12" t="s">
        <v>141</v>
      </c>
      <c r="L2183" s="12" t="s">
        <v>602</v>
      </c>
      <c r="M2183" s="12" t="s">
        <v>376</v>
      </c>
      <c r="N2183" s="13">
        <v>0</v>
      </c>
      <c r="O2183" s="13">
        <v>0</v>
      </c>
      <c r="P2183" s="13">
        <v>2.829091</v>
      </c>
      <c r="Q2183" s="13">
        <v>0</v>
      </c>
      <c r="R2183" s="13">
        <v>0</v>
      </c>
      <c r="S2183" s="13">
        <v>0</v>
      </c>
      <c r="T2183" s="13">
        <v>0</v>
      </c>
      <c r="U2183" s="13">
        <v>0</v>
      </c>
      <c r="V2183" s="13">
        <v>0</v>
      </c>
      <c r="W2183" s="13">
        <v>0</v>
      </c>
      <c r="X2183" s="13">
        <v>0</v>
      </c>
      <c r="Y2183" s="30">
        <v>0</v>
      </c>
      <c r="Z2183" s="14">
        <v>2.829091</v>
      </c>
      <c r="AA2183" s="13">
        <v>0</v>
      </c>
      <c r="AB2183" s="13">
        <v>0</v>
      </c>
      <c r="AC2183" s="42">
        <f t="shared" si="137"/>
        <v>0</v>
      </c>
      <c r="AD2183" s="42">
        <f t="shared" si="138"/>
        <v>0</v>
      </c>
      <c r="AE2183" s="42">
        <f t="shared" si="139"/>
        <v>0</v>
      </c>
      <c r="AF2183" s="42">
        <f t="shared" si="140"/>
        <v>0</v>
      </c>
    </row>
    <row r="2184" spans="1:32" hidden="1" x14ac:dyDescent="0.15">
      <c r="A2184" s="12" t="s">
        <v>5431</v>
      </c>
      <c r="B2184" s="12">
        <v>60</v>
      </c>
      <c r="C2184" s="12" t="s">
        <v>4498</v>
      </c>
      <c r="D2184" s="12" t="s">
        <v>4499</v>
      </c>
      <c r="E2184" s="12" t="s">
        <v>4499</v>
      </c>
      <c r="F2184" s="12" t="s">
        <v>371</v>
      </c>
      <c r="G2184" s="12" t="s">
        <v>5432</v>
      </c>
      <c r="H2184" s="12" t="s">
        <v>404</v>
      </c>
      <c r="I2184" s="12" t="s">
        <v>404</v>
      </c>
      <c r="J2184" s="12" t="s">
        <v>5433</v>
      </c>
      <c r="K2184" s="12" t="s">
        <v>141</v>
      </c>
      <c r="L2184" s="12" t="s">
        <v>602</v>
      </c>
      <c r="M2184" s="12" t="s">
        <v>376</v>
      </c>
      <c r="N2184" s="13">
        <v>0</v>
      </c>
      <c r="O2184" s="13">
        <v>0</v>
      </c>
      <c r="P2184" s="13">
        <v>1.657273</v>
      </c>
      <c r="Q2184" s="13">
        <v>0</v>
      </c>
      <c r="R2184" s="13">
        <v>0</v>
      </c>
      <c r="S2184" s="13">
        <v>0</v>
      </c>
      <c r="T2184" s="13">
        <v>0</v>
      </c>
      <c r="U2184" s="13">
        <v>0</v>
      </c>
      <c r="V2184" s="13">
        <v>0</v>
      </c>
      <c r="W2184" s="13">
        <v>0</v>
      </c>
      <c r="X2184" s="13">
        <v>0</v>
      </c>
      <c r="Y2184" s="30">
        <v>0</v>
      </c>
      <c r="Z2184" s="14">
        <v>1.657273</v>
      </c>
      <c r="AA2184" s="13">
        <v>0</v>
      </c>
      <c r="AB2184" s="13">
        <v>0</v>
      </c>
      <c r="AC2184" s="42">
        <f t="shared" si="137"/>
        <v>0</v>
      </c>
      <c r="AD2184" s="42">
        <f t="shared" si="138"/>
        <v>0</v>
      </c>
      <c r="AE2184" s="42">
        <f t="shared" si="139"/>
        <v>0</v>
      </c>
      <c r="AF2184" s="42">
        <f t="shared" si="140"/>
        <v>0</v>
      </c>
    </row>
    <row r="2185" spans="1:32" hidden="1" x14ac:dyDescent="0.15">
      <c r="A2185" s="12" t="s">
        <v>5434</v>
      </c>
      <c r="B2185" s="12">
        <v>60</v>
      </c>
      <c r="C2185" s="12" t="s">
        <v>4498</v>
      </c>
      <c r="D2185" s="12" t="s">
        <v>4499</v>
      </c>
      <c r="E2185" s="12" t="s">
        <v>4499</v>
      </c>
      <c r="F2185" s="12" t="s">
        <v>371</v>
      </c>
      <c r="G2185" s="12" t="s">
        <v>5435</v>
      </c>
      <c r="H2185" s="12" t="s">
        <v>404</v>
      </c>
      <c r="I2185" s="12" t="s">
        <v>404</v>
      </c>
      <c r="J2185" s="12" t="s">
        <v>5436</v>
      </c>
      <c r="K2185" s="12" t="s">
        <v>141</v>
      </c>
      <c r="L2185" s="12" t="s">
        <v>602</v>
      </c>
      <c r="M2185" s="12" t="s">
        <v>376</v>
      </c>
      <c r="N2185" s="13">
        <v>0</v>
      </c>
      <c r="O2185" s="13">
        <v>0</v>
      </c>
      <c r="P2185" s="13">
        <v>2.6472730000000002</v>
      </c>
      <c r="Q2185" s="13">
        <v>0</v>
      </c>
      <c r="R2185" s="13">
        <v>0</v>
      </c>
      <c r="S2185" s="13">
        <v>0</v>
      </c>
      <c r="T2185" s="13">
        <v>0</v>
      </c>
      <c r="U2185" s="13">
        <v>0</v>
      </c>
      <c r="V2185" s="13">
        <v>0</v>
      </c>
      <c r="W2185" s="13">
        <v>0</v>
      </c>
      <c r="X2185" s="13">
        <v>0</v>
      </c>
      <c r="Y2185" s="30">
        <v>0</v>
      </c>
      <c r="Z2185" s="14">
        <v>2.6472730000000002</v>
      </c>
      <c r="AA2185" s="13">
        <v>0</v>
      </c>
      <c r="AB2185" s="13">
        <v>0</v>
      </c>
      <c r="AC2185" s="42">
        <f t="shared" si="137"/>
        <v>0</v>
      </c>
      <c r="AD2185" s="42">
        <f t="shared" si="138"/>
        <v>0</v>
      </c>
      <c r="AE2185" s="42">
        <f t="shared" si="139"/>
        <v>0</v>
      </c>
      <c r="AF2185" s="42">
        <f t="shared" si="140"/>
        <v>0</v>
      </c>
    </row>
    <row r="2186" spans="1:32" hidden="1" x14ac:dyDescent="0.15">
      <c r="A2186" s="12" t="s">
        <v>5437</v>
      </c>
      <c r="B2186" s="12">
        <v>60</v>
      </c>
      <c r="C2186" s="12" t="s">
        <v>4498</v>
      </c>
      <c r="D2186" s="12" t="s">
        <v>4499</v>
      </c>
      <c r="E2186" s="12" t="s">
        <v>4499</v>
      </c>
      <c r="F2186" s="12" t="s">
        <v>371</v>
      </c>
      <c r="G2186" s="12" t="s">
        <v>5438</v>
      </c>
      <c r="H2186" s="12" t="s">
        <v>490</v>
      </c>
      <c r="I2186" s="12" t="s">
        <v>375</v>
      </c>
      <c r="J2186" s="12" t="s">
        <v>315</v>
      </c>
      <c r="K2186" s="12" t="s">
        <v>315</v>
      </c>
      <c r="L2186" s="12" t="s">
        <v>1463</v>
      </c>
      <c r="M2186" s="12" t="s">
        <v>376</v>
      </c>
      <c r="N2186" s="13">
        <v>0</v>
      </c>
      <c r="O2186" s="13">
        <v>0</v>
      </c>
      <c r="P2186" s="13">
        <v>12</v>
      </c>
      <c r="Q2186" s="13">
        <v>0</v>
      </c>
      <c r="R2186" s="13">
        <v>0</v>
      </c>
      <c r="S2186" s="13">
        <v>0</v>
      </c>
      <c r="T2186" s="13">
        <v>12</v>
      </c>
      <c r="U2186" s="13">
        <v>0</v>
      </c>
      <c r="V2186" s="13">
        <v>0</v>
      </c>
      <c r="W2186" s="13">
        <v>0</v>
      </c>
      <c r="X2186" s="13">
        <v>0</v>
      </c>
      <c r="Y2186" s="30">
        <v>0</v>
      </c>
      <c r="Z2186" s="14">
        <v>24</v>
      </c>
      <c r="AA2186" s="13">
        <v>36</v>
      </c>
      <c r="AB2186" s="13">
        <v>0</v>
      </c>
      <c r="AC2186" s="42">
        <f t="shared" si="137"/>
        <v>36</v>
      </c>
      <c r="AD2186" s="42">
        <f t="shared" si="138"/>
        <v>36</v>
      </c>
      <c r="AE2186" s="42">
        <f t="shared" si="139"/>
        <v>0</v>
      </c>
      <c r="AF2186" s="42">
        <f t="shared" si="140"/>
        <v>36</v>
      </c>
    </row>
    <row r="2187" spans="1:32" hidden="1" x14ac:dyDescent="0.15">
      <c r="A2187" s="12" t="s">
        <v>5439</v>
      </c>
      <c r="B2187" s="12">
        <v>60</v>
      </c>
      <c r="C2187" s="12" t="s">
        <v>4498</v>
      </c>
      <c r="D2187" s="12" t="s">
        <v>4499</v>
      </c>
      <c r="E2187" s="12" t="s">
        <v>4499</v>
      </c>
      <c r="F2187" s="12" t="s">
        <v>371</v>
      </c>
      <c r="G2187" s="12" t="s">
        <v>5440</v>
      </c>
      <c r="H2187" s="12" t="s">
        <v>374</v>
      </c>
      <c r="I2187" s="12" t="s">
        <v>375</v>
      </c>
      <c r="J2187" s="12" t="s">
        <v>5441</v>
      </c>
      <c r="K2187" s="12" t="s">
        <v>1864</v>
      </c>
      <c r="L2187" s="12" t="s">
        <v>1859</v>
      </c>
      <c r="M2187" s="12" t="s">
        <v>376</v>
      </c>
      <c r="N2187" s="13">
        <v>0</v>
      </c>
      <c r="O2187" s="13">
        <v>0</v>
      </c>
      <c r="P2187" s="13">
        <v>31.5</v>
      </c>
      <c r="Q2187" s="13">
        <v>0</v>
      </c>
      <c r="R2187" s="13">
        <v>0</v>
      </c>
      <c r="S2187" s="13">
        <v>0</v>
      </c>
      <c r="T2187" s="13">
        <v>0</v>
      </c>
      <c r="U2187" s="13">
        <v>0</v>
      </c>
      <c r="V2187" s="13">
        <v>0</v>
      </c>
      <c r="W2187" s="13">
        <v>0</v>
      </c>
      <c r="X2187" s="13">
        <v>0</v>
      </c>
      <c r="Y2187" s="30">
        <v>0</v>
      </c>
      <c r="Z2187" s="14">
        <v>31.5</v>
      </c>
      <c r="AA2187" s="13">
        <v>0</v>
      </c>
      <c r="AB2187" s="13">
        <v>0</v>
      </c>
      <c r="AC2187" s="42">
        <f t="shared" si="137"/>
        <v>0</v>
      </c>
      <c r="AD2187" s="42">
        <f t="shared" si="138"/>
        <v>0</v>
      </c>
      <c r="AE2187" s="42">
        <f t="shared" si="139"/>
        <v>0</v>
      </c>
      <c r="AF2187" s="42">
        <f t="shared" si="140"/>
        <v>0</v>
      </c>
    </row>
    <row r="2188" spans="1:32" hidden="1" x14ac:dyDescent="0.15">
      <c r="A2188" s="12" t="s">
        <v>5442</v>
      </c>
      <c r="B2188" s="12">
        <v>60</v>
      </c>
      <c r="C2188" s="12" t="s">
        <v>4498</v>
      </c>
      <c r="D2188" s="12" t="s">
        <v>4499</v>
      </c>
      <c r="E2188" s="12" t="s">
        <v>4499</v>
      </c>
      <c r="F2188" s="12" t="s">
        <v>371</v>
      </c>
      <c r="G2188" s="12" t="s">
        <v>5443</v>
      </c>
      <c r="H2188" s="12" t="s">
        <v>374</v>
      </c>
      <c r="I2188" s="12" t="s">
        <v>375</v>
      </c>
      <c r="J2188" s="12" t="s">
        <v>5444</v>
      </c>
      <c r="K2188" s="12" t="s">
        <v>1864</v>
      </c>
      <c r="L2188" s="12" t="s">
        <v>1859</v>
      </c>
      <c r="M2188" s="12" t="s">
        <v>376</v>
      </c>
      <c r="N2188" s="13">
        <v>0</v>
      </c>
      <c r="O2188" s="13">
        <v>0</v>
      </c>
      <c r="P2188" s="13">
        <v>9</v>
      </c>
      <c r="Q2188" s="13">
        <v>0</v>
      </c>
      <c r="R2188" s="13">
        <v>0</v>
      </c>
      <c r="S2188" s="13">
        <v>0</v>
      </c>
      <c r="T2188" s="13">
        <v>0</v>
      </c>
      <c r="U2188" s="13">
        <v>0</v>
      </c>
      <c r="V2188" s="13">
        <v>0</v>
      </c>
      <c r="W2188" s="13">
        <v>0</v>
      </c>
      <c r="X2188" s="13">
        <v>0</v>
      </c>
      <c r="Y2188" s="30">
        <v>0</v>
      </c>
      <c r="Z2188" s="14">
        <v>9</v>
      </c>
      <c r="AA2188" s="13">
        <v>0</v>
      </c>
      <c r="AB2188" s="13">
        <v>0</v>
      </c>
      <c r="AC2188" s="42">
        <f t="shared" si="137"/>
        <v>0</v>
      </c>
      <c r="AD2188" s="42">
        <f t="shared" si="138"/>
        <v>0</v>
      </c>
      <c r="AE2188" s="42">
        <f t="shared" si="139"/>
        <v>0</v>
      </c>
      <c r="AF2188" s="42">
        <f t="shared" si="140"/>
        <v>0</v>
      </c>
    </row>
    <row r="2189" spans="1:32" hidden="1" x14ac:dyDescent="0.15">
      <c r="A2189" s="12" t="s">
        <v>5445</v>
      </c>
      <c r="B2189" s="12">
        <v>60</v>
      </c>
      <c r="C2189" s="12" t="s">
        <v>4498</v>
      </c>
      <c r="D2189" s="12" t="s">
        <v>4499</v>
      </c>
      <c r="E2189" s="12" t="s">
        <v>4499</v>
      </c>
      <c r="F2189" s="12" t="s">
        <v>371</v>
      </c>
      <c r="G2189" s="12" t="s">
        <v>5281</v>
      </c>
      <c r="H2189" s="12" t="s">
        <v>374</v>
      </c>
      <c r="I2189" s="12" t="s">
        <v>375</v>
      </c>
      <c r="J2189" s="12" t="s">
        <v>5282</v>
      </c>
      <c r="K2189" s="12" t="s">
        <v>1864</v>
      </c>
      <c r="L2189" s="12" t="s">
        <v>1859</v>
      </c>
      <c r="M2189" s="12" t="s">
        <v>376</v>
      </c>
      <c r="N2189" s="13">
        <v>0</v>
      </c>
      <c r="O2189" s="13">
        <v>0</v>
      </c>
      <c r="P2189" s="13">
        <v>-21</v>
      </c>
      <c r="Q2189" s="13">
        <v>0</v>
      </c>
      <c r="R2189" s="13">
        <v>0</v>
      </c>
      <c r="S2189" s="13">
        <v>0</v>
      </c>
      <c r="T2189" s="13">
        <v>0</v>
      </c>
      <c r="U2189" s="13">
        <v>0</v>
      </c>
      <c r="V2189" s="13">
        <v>0</v>
      </c>
      <c r="W2189" s="13">
        <v>0</v>
      </c>
      <c r="X2189" s="13">
        <v>0</v>
      </c>
      <c r="Y2189" s="30">
        <v>0</v>
      </c>
      <c r="Z2189" s="14">
        <v>-21</v>
      </c>
      <c r="AA2189" s="13">
        <v>0</v>
      </c>
      <c r="AB2189" s="13">
        <v>0</v>
      </c>
      <c r="AC2189" s="42">
        <f t="shared" si="137"/>
        <v>0</v>
      </c>
      <c r="AD2189" s="42">
        <f t="shared" si="138"/>
        <v>0</v>
      </c>
      <c r="AE2189" s="42">
        <f t="shared" si="139"/>
        <v>0</v>
      </c>
      <c r="AF2189" s="42">
        <f t="shared" si="140"/>
        <v>0</v>
      </c>
    </row>
    <row r="2190" spans="1:32" hidden="1" x14ac:dyDescent="0.15">
      <c r="A2190" s="12" t="s">
        <v>5446</v>
      </c>
      <c r="B2190" s="12">
        <v>62</v>
      </c>
      <c r="C2190" s="12" t="s">
        <v>418</v>
      </c>
      <c r="D2190" s="12" t="s">
        <v>419</v>
      </c>
      <c r="E2190" s="12" t="s">
        <v>419</v>
      </c>
      <c r="F2190" s="12" t="s">
        <v>352</v>
      </c>
      <c r="G2190" s="12" t="s">
        <v>1203</v>
      </c>
      <c r="H2190" s="12" t="s">
        <v>490</v>
      </c>
      <c r="I2190" s="12" t="s">
        <v>375</v>
      </c>
      <c r="J2190" s="12" t="s">
        <v>5447</v>
      </c>
      <c r="K2190" s="12" t="s">
        <v>699</v>
      </c>
      <c r="L2190" s="12" t="s">
        <v>697</v>
      </c>
      <c r="M2190" s="12" t="s">
        <v>376</v>
      </c>
      <c r="N2190" s="13">
        <v>0</v>
      </c>
      <c r="O2190" s="13">
        <v>0</v>
      </c>
      <c r="P2190" s="13">
        <v>137.50110100000001</v>
      </c>
      <c r="Q2190" s="13">
        <v>447.78963299999998</v>
      </c>
      <c r="R2190" s="13">
        <v>14.96</v>
      </c>
      <c r="S2190" s="13">
        <v>4.3566669999999998</v>
      </c>
      <c r="T2190" s="13">
        <v>28.08</v>
      </c>
      <c r="U2190" s="13">
        <v>568.73073399999998</v>
      </c>
      <c r="V2190" s="13">
        <v>4.7685000000000004</v>
      </c>
      <c r="W2190" s="13">
        <v>8.4920010000000001</v>
      </c>
      <c r="X2190" s="13">
        <v>0</v>
      </c>
      <c r="Y2190" s="30">
        <v>0</v>
      </c>
      <c r="Z2190" s="14">
        <v>1214.6786360000001</v>
      </c>
      <c r="AA2190" s="13">
        <v>27.643699999999999</v>
      </c>
      <c r="AB2190" s="13">
        <v>0</v>
      </c>
      <c r="AC2190" s="42">
        <f t="shared" si="137"/>
        <v>27.643699999999999</v>
      </c>
      <c r="AD2190" s="42">
        <f t="shared" si="138"/>
        <v>27.643699999999999</v>
      </c>
      <c r="AE2190" s="42">
        <f t="shared" si="139"/>
        <v>0</v>
      </c>
      <c r="AF2190" s="42">
        <f t="shared" si="140"/>
        <v>27.643699999999999</v>
      </c>
    </row>
    <row r="2191" spans="1:32" hidden="1" x14ac:dyDescent="0.15">
      <c r="A2191" s="12" t="s">
        <v>5448</v>
      </c>
      <c r="B2191" s="12">
        <v>62</v>
      </c>
      <c r="C2191" s="12" t="s">
        <v>418</v>
      </c>
      <c r="D2191" s="12" t="s">
        <v>419</v>
      </c>
      <c r="E2191" s="12" t="s">
        <v>419</v>
      </c>
      <c r="F2191" s="12" t="s">
        <v>352</v>
      </c>
      <c r="G2191" s="12" t="s">
        <v>1203</v>
      </c>
      <c r="H2191" s="12" t="s">
        <v>490</v>
      </c>
      <c r="I2191" s="12" t="s">
        <v>375</v>
      </c>
      <c r="J2191" s="12" t="s">
        <v>5449</v>
      </c>
      <c r="K2191" s="12" t="s">
        <v>699</v>
      </c>
      <c r="L2191" s="12" t="s">
        <v>697</v>
      </c>
      <c r="M2191" s="12" t="s">
        <v>376</v>
      </c>
      <c r="N2191" s="13">
        <v>0</v>
      </c>
      <c r="O2191" s="13">
        <v>0</v>
      </c>
      <c r="P2191" s="13">
        <v>2.9392999999999998</v>
      </c>
      <c r="Q2191" s="13">
        <v>22.44</v>
      </c>
      <c r="R2191" s="13">
        <v>0</v>
      </c>
      <c r="S2191" s="13">
        <v>0</v>
      </c>
      <c r="T2191" s="13">
        <v>0</v>
      </c>
      <c r="U2191" s="13">
        <v>24.582000000000001</v>
      </c>
      <c r="V2191" s="13">
        <v>0</v>
      </c>
      <c r="W2191" s="13">
        <v>0</v>
      </c>
      <c r="X2191" s="13">
        <v>0</v>
      </c>
      <c r="Y2191" s="30">
        <v>0</v>
      </c>
      <c r="Z2191" s="14">
        <v>49.961300000000001</v>
      </c>
      <c r="AA2191" s="13">
        <v>0</v>
      </c>
      <c r="AB2191" s="13">
        <v>0</v>
      </c>
      <c r="AC2191" s="42">
        <f t="shared" si="137"/>
        <v>0</v>
      </c>
      <c r="AD2191" s="42">
        <f t="shared" si="138"/>
        <v>0</v>
      </c>
      <c r="AE2191" s="42">
        <f t="shared" si="139"/>
        <v>0</v>
      </c>
      <c r="AF2191" s="42">
        <f t="shared" si="140"/>
        <v>0</v>
      </c>
    </row>
    <row r="2192" spans="1:32" hidden="1" x14ac:dyDescent="0.15">
      <c r="A2192" s="12" t="s">
        <v>5450</v>
      </c>
      <c r="B2192" s="12">
        <v>62</v>
      </c>
      <c r="C2192" s="12" t="s">
        <v>418</v>
      </c>
      <c r="D2192" s="12" t="s">
        <v>419</v>
      </c>
      <c r="E2192" s="12" t="s">
        <v>419</v>
      </c>
      <c r="F2192" s="12" t="s">
        <v>352</v>
      </c>
      <c r="G2192" s="12" t="s">
        <v>1203</v>
      </c>
      <c r="H2192" s="12" t="s">
        <v>490</v>
      </c>
      <c r="I2192" s="12" t="s">
        <v>375</v>
      </c>
      <c r="J2192" s="12" t="s">
        <v>5451</v>
      </c>
      <c r="K2192" s="12" t="s">
        <v>699</v>
      </c>
      <c r="L2192" s="12" t="s">
        <v>697</v>
      </c>
      <c r="M2192" s="12" t="s">
        <v>376</v>
      </c>
      <c r="N2192" s="13">
        <v>0</v>
      </c>
      <c r="O2192" s="13">
        <v>0</v>
      </c>
      <c r="P2192" s="13">
        <v>25.226299999999998</v>
      </c>
      <c r="Q2192" s="13">
        <v>0</v>
      </c>
      <c r="R2192" s="13">
        <v>0</v>
      </c>
      <c r="S2192" s="13">
        <v>0</v>
      </c>
      <c r="T2192" s="13">
        <v>1.0853330000000001</v>
      </c>
      <c r="U2192" s="13">
        <v>17.952000000000002</v>
      </c>
      <c r="V2192" s="13">
        <v>0</v>
      </c>
      <c r="W2192" s="13">
        <v>0</v>
      </c>
      <c r="X2192" s="13">
        <v>0</v>
      </c>
      <c r="Y2192" s="30">
        <v>0</v>
      </c>
      <c r="Z2192" s="14">
        <v>44.263632999999999</v>
      </c>
      <c r="AA2192" s="13">
        <v>1.7391000000000001</v>
      </c>
      <c r="AB2192" s="13">
        <v>0</v>
      </c>
      <c r="AC2192" s="42">
        <f t="shared" si="137"/>
        <v>1.7391000000000001</v>
      </c>
      <c r="AD2192" s="42">
        <f t="shared" si="138"/>
        <v>1.7391000000000001</v>
      </c>
      <c r="AE2192" s="42">
        <f t="shared" si="139"/>
        <v>0</v>
      </c>
      <c r="AF2192" s="42">
        <f t="shared" si="140"/>
        <v>1.7391000000000001</v>
      </c>
    </row>
    <row r="2193" spans="1:32" hidden="1" x14ac:dyDescent="0.15">
      <c r="A2193" s="12" t="s">
        <v>5452</v>
      </c>
      <c r="B2193" s="12">
        <v>62</v>
      </c>
      <c r="C2193" s="12" t="s">
        <v>418</v>
      </c>
      <c r="D2193" s="12" t="s">
        <v>419</v>
      </c>
      <c r="E2193" s="12" t="s">
        <v>419</v>
      </c>
      <c r="F2193" s="12" t="s">
        <v>352</v>
      </c>
      <c r="G2193" s="12" t="s">
        <v>1203</v>
      </c>
      <c r="H2193" s="12" t="s">
        <v>490</v>
      </c>
      <c r="I2193" s="12" t="s">
        <v>375</v>
      </c>
      <c r="J2193" s="12" t="s">
        <v>5453</v>
      </c>
      <c r="K2193" s="12" t="s">
        <v>699</v>
      </c>
      <c r="L2193" s="12" t="s">
        <v>697</v>
      </c>
      <c r="M2193" s="12" t="s">
        <v>376</v>
      </c>
      <c r="N2193" s="13">
        <v>0</v>
      </c>
      <c r="O2193" s="13">
        <v>0</v>
      </c>
      <c r="P2193" s="13">
        <v>2.7613669999999999</v>
      </c>
      <c r="Q2193" s="13">
        <v>14.586</v>
      </c>
      <c r="R2193" s="13">
        <v>4.0952999999999999</v>
      </c>
      <c r="S2193" s="13">
        <v>0</v>
      </c>
      <c r="T2193" s="13">
        <v>0</v>
      </c>
      <c r="U2193" s="13">
        <v>17.995999999999999</v>
      </c>
      <c r="V2193" s="13">
        <v>0</v>
      </c>
      <c r="W2193" s="13">
        <v>0.89466699999999999</v>
      </c>
      <c r="X2193" s="13">
        <v>0</v>
      </c>
      <c r="Y2193" s="30">
        <v>0</v>
      </c>
      <c r="Z2193" s="14">
        <v>40.333334000000001</v>
      </c>
      <c r="AA2193" s="13">
        <v>1.7765</v>
      </c>
      <c r="AB2193" s="13">
        <v>0</v>
      </c>
      <c r="AC2193" s="42">
        <f t="shared" si="137"/>
        <v>1.7765</v>
      </c>
      <c r="AD2193" s="42">
        <f t="shared" si="138"/>
        <v>1.7765</v>
      </c>
      <c r="AE2193" s="42">
        <f t="shared" si="139"/>
        <v>0</v>
      </c>
      <c r="AF2193" s="42">
        <f t="shared" si="140"/>
        <v>1.7765</v>
      </c>
    </row>
    <row r="2194" spans="1:32" hidden="1" x14ac:dyDescent="0.15">
      <c r="A2194" s="12" t="s">
        <v>5454</v>
      </c>
      <c r="B2194" s="12">
        <v>62</v>
      </c>
      <c r="C2194" s="12" t="s">
        <v>418</v>
      </c>
      <c r="D2194" s="12" t="s">
        <v>419</v>
      </c>
      <c r="E2194" s="12" t="s">
        <v>419</v>
      </c>
      <c r="F2194" s="12" t="s">
        <v>352</v>
      </c>
      <c r="G2194" s="12" t="s">
        <v>1203</v>
      </c>
      <c r="H2194" s="12" t="s">
        <v>490</v>
      </c>
      <c r="I2194" s="12" t="s">
        <v>375</v>
      </c>
      <c r="J2194" s="12" t="s">
        <v>5455</v>
      </c>
      <c r="K2194" s="12" t="s">
        <v>699</v>
      </c>
      <c r="L2194" s="12" t="s">
        <v>697</v>
      </c>
      <c r="M2194" s="12" t="s">
        <v>376</v>
      </c>
      <c r="N2194" s="13">
        <v>0</v>
      </c>
      <c r="O2194" s="13">
        <v>0</v>
      </c>
      <c r="P2194" s="13">
        <v>21.648367</v>
      </c>
      <c r="Q2194" s="13">
        <v>52.784999999999997</v>
      </c>
      <c r="R2194" s="13">
        <v>0</v>
      </c>
      <c r="S2194" s="13">
        <v>1.1000000000000001</v>
      </c>
      <c r="T2194" s="13">
        <v>2.0019999999999998</v>
      </c>
      <c r="U2194" s="13">
        <v>71.119</v>
      </c>
      <c r="V2194" s="13">
        <v>0</v>
      </c>
      <c r="W2194" s="13">
        <v>0</v>
      </c>
      <c r="X2194" s="13">
        <v>0</v>
      </c>
      <c r="Y2194" s="30">
        <v>0</v>
      </c>
      <c r="Z2194" s="14">
        <v>148.65436700000001</v>
      </c>
      <c r="AA2194" s="13">
        <v>0</v>
      </c>
      <c r="AB2194" s="13">
        <v>0</v>
      </c>
      <c r="AC2194" s="42">
        <f t="shared" si="137"/>
        <v>0</v>
      </c>
      <c r="AD2194" s="42">
        <f t="shared" si="138"/>
        <v>0</v>
      </c>
      <c r="AE2194" s="42">
        <f t="shared" si="139"/>
        <v>0</v>
      </c>
      <c r="AF2194" s="42">
        <f t="shared" si="140"/>
        <v>0</v>
      </c>
    </row>
    <row r="2195" spans="1:32" hidden="1" x14ac:dyDescent="0.15">
      <c r="A2195" s="12" t="s">
        <v>5456</v>
      </c>
      <c r="B2195" s="12">
        <v>62</v>
      </c>
      <c r="C2195" s="12" t="s">
        <v>418</v>
      </c>
      <c r="D2195" s="12" t="s">
        <v>419</v>
      </c>
      <c r="E2195" s="12" t="s">
        <v>419</v>
      </c>
      <c r="F2195" s="12" t="s">
        <v>352</v>
      </c>
      <c r="G2195" s="12" t="s">
        <v>1203</v>
      </c>
      <c r="H2195" s="12" t="s">
        <v>490</v>
      </c>
      <c r="I2195" s="12" t="s">
        <v>375</v>
      </c>
      <c r="J2195" s="12" t="s">
        <v>5457</v>
      </c>
      <c r="K2195" s="12" t="s">
        <v>699</v>
      </c>
      <c r="L2195" s="12" t="s">
        <v>697</v>
      </c>
      <c r="M2195" s="12" t="s">
        <v>376</v>
      </c>
      <c r="N2195" s="13">
        <v>0</v>
      </c>
      <c r="O2195" s="13">
        <v>0</v>
      </c>
      <c r="P2195" s="13">
        <v>42.7057</v>
      </c>
      <c r="Q2195" s="13">
        <v>104.561333</v>
      </c>
      <c r="R2195" s="13">
        <v>0</v>
      </c>
      <c r="S2195" s="13">
        <v>0</v>
      </c>
      <c r="T2195" s="13">
        <v>0</v>
      </c>
      <c r="U2195" s="13">
        <v>123.199001</v>
      </c>
      <c r="V2195" s="13">
        <v>0</v>
      </c>
      <c r="W2195" s="13">
        <v>0</v>
      </c>
      <c r="X2195" s="13">
        <v>0</v>
      </c>
      <c r="Y2195" s="30">
        <v>0</v>
      </c>
      <c r="Z2195" s="14">
        <v>270.46603399999998</v>
      </c>
      <c r="AA2195" s="13">
        <v>0</v>
      </c>
      <c r="AB2195" s="13">
        <v>0</v>
      </c>
      <c r="AC2195" s="42">
        <f t="shared" si="137"/>
        <v>0</v>
      </c>
      <c r="AD2195" s="42">
        <f t="shared" si="138"/>
        <v>0</v>
      </c>
      <c r="AE2195" s="42">
        <f t="shared" si="139"/>
        <v>0</v>
      </c>
      <c r="AF2195" s="42">
        <f t="shared" si="140"/>
        <v>0</v>
      </c>
    </row>
    <row r="2196" spans="1:32" hidden="1" x14ac:dyDescent="0.15">
      <c r="A2196" s="12" t="s">
        <v>5458</v>
      </c>
      <c r="B2196" s="12">
        <v>62</v>
      </c>
      <c r="C2196" s="12" t="s">
        <v>418</v>
      </c>
      <c r="D2196" s="12" t="s">
        <v>419</v>
      </c>
      <c r="E2196" s="12" t="s">
        <v>419</v>
      </c>
      <c r="F2196" s="12" t="s">
        <v>352</v>
      </c>
      <c r="G2196" s="12" t="s">
        <v>1203</v>
      </c>
      <c r="H2196" s="12" t="s">
        <v>490</v>
      </c>
      <c r="I2196" s="12" t="s">
        <v>375</v>
      </c>
      <c r="J2196" s="12" t="s">
        <v>5459</v>
      </c>
      <c r="K2196" s="12" t="s">
        <v>699</v>
      </c>
      <c r="L2196" s="12" t="s">
        <v>697</v>
      </c>
      <c r="M2196" s="12" t="s">
        <v>376</v>
      </c>
      <c r="N2196" s="13">
        <v>0</v>
      </c>
      <c r="O2196" s="13">
        <v>0</v>
      </c>
      <c r="P2196" s="13">
        <v>15.103365999999999</v>
      </c>
      <c r="Q2196" s="13">
        <v>31.518000000000001</v>
      </c>
      <c r="R2196" s="13">
        <v>0</v>
      </c>
      <c r="S2196" s="13">
        <v>0.88</v>
      </c>
      <c r="T2196" s="13">
        <v>0</v>
      </c>
      <c r="U2196" s="13">
        <v>40.911999999999999</v>
      </c>
      <c r="V2196" s="13">
        <v>0</v>
      </c>
      <c r="W2196" s="13">
        <v>0</v>
      </c>
      <c r="X2196" s="13">
        <v>0</v>
      </c>
      <c r="Y2196" s="30">
        <v>0</v>
      </c>
      <c r="Z2196" s="14">
        <v>88.413365999999996</v>
      </c>
      <c r="AA2196" s="13">
        <v>0</v>
      </c>
      <c r="AB2196" s="13">
        <v>0</v>
      </c>
      <c r="AC2196" s="42">
        <f t="shared" si="137"/>
        <v>0</v>
      </c>
      <c r="AD2196" s="42">
        <f t="shared" si="138"/>
        <v>0</v>
      </c>
      <c r="AE2196" s="42">
        <f t="shared" si="139"/>
        <v>0</v>
      </c>
      <c r="AF2196" s="42">
        <f t="shared" si="140"/>
        <v>0</v>
      </c>
    </row>
    <row r="2197" spans="1:32" hidden="1" x14ac:dyDescent="0.15">
      <c r="A2197" s="12" t="s">
        <v>5460</v>
      </c>
      <c r="B2197" s="12">
        <v>62</v>
      </c>
      <c r="C2197" s="12" t="s">
        <v>418</v>
      </c>
      <c r="D2197" s="12" t="s">
        <v>419</v>
      </c>
      <c r="E2197" s="12" t="s">
        <v>419</v>
      </c>
      <c r="F2197" s="12" t="s">
        <v>352</v>
      </c>
      <c r="G2197" s="12" t="s">
        <v>1203</v>
      </c>
      <c r="H2197" s="12" t="s">
        <v>490</v>
      </c>
      <c r="I2197" s="12" t="s">
        <v>375</v>
      </c>
      <c r="J2197" s="12" t="s">
        <v>5461</v>
      </c>
      <c r="K2197" s="12" t="s">
        <v>699</v>
      </c>
      <c r="L2197" s="12" t="s">
        <v>697</v>
      </c>
      <c r="M2197" s="12" t="s">
        <v>376</v>
      </c>
      <c r="N2197" s="13">
        <v>0</v>
      </c>
      <c r="O2197" s="13">
        <v>0</v>
      </c>
      <c r="P2197" s="13">
        <v>7.043666</v>
      </c>
      <c r="Q2197" s="13">
        <v>46.002000000000002</v>
      </c>
      <c r="R2197" s="13">
        <v>1.4399</v>
      </c>
      <c r="S2197" s="13">
        <v>1.2173339999999999</v>
      </c>
      <c r="T2197" s="13">
        <v>0</v>
      </c>
      <c r="U2197" s="13">
        <v>48.436667</v>
      </c>
      <c r="V2197" s="13">
        <v>0</v>
      </c>
      <c r="W2197" s="13">
        <v>0</v>
      </c>
      <c r="X2197" s="13">
        <v>0</v>
      </c>
      <c r="Y2197" s="30">
        <v>0</v>
      </c>
      <c r="Z2197" s="14">
        <v>104.139567</v>
      </c>
      <c r="AA2197" s="13">
        <v>0</v>
      </c>
      <c r="AB2197" s="13">
        <v>0</v>
      </c>
      <c r="AC2197" s="42">
        <f t="shared" si="137"/>
        <v>0</v>
      </c>
      <c r="AD2197" s="42">
        <f t="shared" si="138"/>
        <v>0</v>
      </c>
      <c r="AE2197" s="42">
        <f t="shared" si="139"/>
        <v>0</v>
      </c>
      <c r="AF2197" s="42">
        <f t="shared" si="140"/>
        <v>0</v>
      </c>
    </row>
    <row r="2198" spans="1:32" hidden="1" x14ac:dyDescent="0.15">
      <c r="A2198" s="12" t="s">
        <v>5462</v>
      </c>
      <c r="B2198" s="12">
        <v>62</v>
      </c>
      <c r="C2198" s="12" t="s">
        <v>418</v>
      </c>
      <c r="D2198" s="12" t="s">
        <v>419</v>
      </c>
      <c r="E2198" s="12" t="s">
        <v>419</v>
      </c>
      <c r="F2198" s="12" t="s">
        <v>352</v>
      </c>
      <c r="G2198" s="12" t="s">
        <v>1203</v>
      </c>
      <c r="H2198" s="12" t="s">
        <v>490</v>
      </c>
      <c r="I2198" s="12" t="s">
        <v>375</v>
      </c>
      <c r="J2198" s="12" t="s">
        <v>5463</v>
      </c>
      <c r="K2198" s="12" t="s">
        <v>699</v>
      </c>
      <c r="L2198" s="12" t="s">
        <v>697</v>
      </c>
      <c r="M2198" s="12" t="s">
        <v>376</v>
      </c>
      <c r="N2198" s="13">
        <v>0</v>
      </c>
      <c r="O2198" s="13">
        <v>0</v>
      </c>
      <c r="P2198" s="13">
        <v>17.465800000000002</v>
      </c>
      <c r="Q2198" s="13">
        <v>54.049233000000001</v>
      </c>
      <c r="R2198" s="13">
        <v>0</v>
      </c>
      <c r="S2198" s="13">
        <v>0.71133299999999999</v>
      </c>
      <c r="T2198" s="13">
        <v>0</v>
      </c>
      <c r="U2198" s="13">
        <v>57.292766999999998</v>
      </c>
      <c r="V2198" s="13">
        <v>0</v>
      </c>
      <c r="W2198" s="13">
        <v>0</v>
      </c>
      <c r="X2198" s="13">
        <v>0</v>
      </c>
      <c r="Y2198" s="30">
        <v>0</v>
      </c>
      <c r="Z2198" s="14">
        <v>129.51913300000001</v>
      </c>
      <c r="AA2198" s="13">
        <v>0</v>
      </c>
      <c r="AB2198" s="13">
        <v>0</v>
      </c>
      <c r="AC2198" s="42">
        <f t="shared" si="137"/>
        <v>0</v>
      </c>
      <c r="AD2198" s="42">
        <f t="shared" si="138"/>
        <v>0</v>
      </c>
      <c r="AE2198" s="42">
        <f t="shared" si="139"/>
        <v>0</v>
      </c>
      <c r="AF2198" s="42">
        <f t="shared" si="140"/>
        <v>0</v>
      </c>
    </row>
    <row r="2199" spans="1:32" hidden="1" x14ac:dyDescent="0.15">
      <c r="A2199" s="12" t="s">
        <v>5464</v>
      </c>
      <c r="B2199" s="12">
        <v>62</v>
      </c>
      <c r="C2199" s="12" t="s">
        <v>418</v>
      </c>
      <c r="D2199" s="12" t="s">
        <v>419</v>
      </c>
      <c r="E2199" s="12" t="s">
        <v>419</v>
      </c>
      <c r="F2199" s="12" t="s">
        <v>352</v>
      </c>
      <c r="G2199" s="12" t="s">
        <v>1203</v>
      </c>
      <c r="H2199" s="12" t="s">
        <v>490</v>
      </c>
      <c r="I2199" s="12" t="s">
        <v>375</v>
      </c>
      <c r="J2199" s="12" t="s">
        <v>5465</v>
      </c>
      <c r="K2199" s="12" t="s">
        <v>699</v>
      </c>
      <c r="L2199" s="12" t="s">
        <v>697</v>
      </c>
      <c r="M2199" s="12" t="s">
        <v>376</v>
      </c>
      <c r="N2199" s="13">
        <v>0</v>
      </c>
      <c r="O2199" s="13">
        <v>0</v>
      </c>
      <c r="P2199" s="13">
        <v>4.4755330000000004</v>
      </c>
      <c r="Q2199" s="13">
        <v>92.998500000000007</v>
      </c>
      <c r="R2199" s="13">
        <v>3.0480999999999998</v>
      </c>
      <c r="S2199" s="13">
        <v>0</v>
      </c>
      <c r="T2199" s="13">
        <v>1.54</v>
      </c>
      <c r="U2199" s="13">
        <v>65.025999999999996</v>
      </c>
      <c r="V2199" s="13">
        <v>0</v>
      </c>
      <c r="W2199" s="13">
        <v>0</v>
      </c>
      <c r="X2199" s="13">
        <v>0</v>
      </c>
      <c r="Y2199" s="30">
        <v>0</v>
      </c>
      <c r="Z2199" s="14">
        <v>167.088133</v>
      </c>
      <c r="AA2199" s="13">
        <v>0</v>
      </c>
      <c r="AB2199" s="13">
        <v>0</v>
      </c>
      <c r="AC2199" s="42">
        <f t="shared" si="137"/>
        <v>0</v>
      </c>
      <c r="AD2199" s="42">
        <f t="shared" si="138"/>
        <v>0</v>
      </c>
      <c r="AE2199" s="42">
        <f t="shared" si="139"/>
        <v>0</v>
      </c>
      <c r="AF2199" s="42">
        <f t="shared" si="140"/>
        <v>0</v>
      </c>
    </row>
    <row r="2200" spans="1:32" hidden="1" x14ac:dyDescent="0.15">
      <c r="A2200" s="12" t="s">
        <v>5466</v>
      </c>
      <c r="B2200" s="12">
        <v>62</v>
      </c>
      <c r="C2200" s="12" t="s">
        <v>418</v>
      </c>
      <c r="D2200" s="12" t="s">
        <v>419</v>
      </c>
      <c r="E2200" s="12" t="s">
        <v>419</v>
      </c>
      <c r="F2200" s="12" t="s">
        <v>352</v>
      </c>
      <c r="G2200" s="12" t="s">
        <v>1203</v>
      </c>
      <c r="H2200" s="12" t="s">
        <v>490</v>
      </c>
      <c r="I2200" s="12" t="s">
        <v>375</v>
      </c>
      <c r="J2200" s="12" t="s">
        <v>5467</v>
      </c>
      <c r="K2200" s="12" t="s">
        <v>699</v>
      </c>
      <c r="L2200" s="12" t="s">
        <v>697</v>
      </c>
      <c r="M2200" s="12" t="s">
        <v>376</v>
      </c>
      <c r="N2200" s="13">
        <v>0</v>
      </c>
      <c r="O2200" s="13">
        <v>0</v>
      </c>
      <c r="P2200" s="13">
        <v>47.865766999999998</v>
      </c>
      <c r="Q2200" s="13">
        <v>44.88</v>
      </c>
      <c r="R2200" s="13">
        <v>2.8984999999999999</v>
      </c>
      <c r="S2200" s="13">
        <v>0.60866699999999996</v>
      </c>
      <c r="T2200" s="13">
        <v>1.943333</v>
      </c>
      <c r="U2200" s="13">
        <v>81.927999999999997</v>
      </c>
      <c r="V2200" s="13">
        <v>0</v>
      </c>
      <c r="W2200" s="13">
        <v>0</v>
      </c>
      <c r="X2200" s="13">
        <v>0</v>
      </c>
      <c r="Y2200" s="30">
        <v>0</v>
      </c>
      <c r="Z2200" s="14">
        <v>180.124267</v>
      </c>
      <c r="AA2200" s="13">
        <v>0</v>
      </c>
      <c r="AB2200" s="13">
        <v>0</v>
      </c>
      <c r="AC2200" s="42">
        <f t="shared" si="137"/>
        <v>0</v>
      </c>
      <c r="AD2200" s="42">
        <f t="shared" si="138"/>
        <v>0</v>
      </c>
      <c r="AE2200" s="42">
        <f t="shared" si="139"/>
        <v>0</v>
      </c>
      <c r="AF2200" s="42">
        <f t="shared" si="140"/>
        <v>0</v>
      </c>
    </row>
    <row r="2201" spans="1:32" hidden="1" x14ac:dyDescent="0.15">
      <c r="A2201" s="12" t="s">
        <v>5468</v>
      </c>
      <c r="B2201" s="12">
        <v>62</v>
      </c>
      <c r="C2201" s="12" t="s">
        <v>418</v>
      </c>
      <c r="D2201" s="12" t="s">
        <v>419</v>
      </c>
      <c r="E2201" s="12" t="s">
        <v>419</v>
      </c>
      <c r="F2201" s="12" t="s">
        <v>352</v>
      </c>
      <c r="G2201" s="12" t="s">
        <v>1203</v>
      </c>
      <c r="H2201" s="12" t="s">
        <v>490</v>
      </c>
      <c r="I2201" s="12" t="s">
        <v>375</v>
      </c>
      <c r="J2201" s="12" t="s">
        <v>5469</v>
      </c>
      <c r="K2201" s="12" t="s">
        <v>699</v>
      </c>
      <c r="L2201" s="12" t="s">
        <v>697</v>
      </c>
      <c r="M2201" s="12" t="s">
        <v>376</v>
      </c>
      <c r="N2201" s="13">
        <v>0</v>
      </c>
      <c r="O2201" s="13">
        <v>0</v>
      </c>
      <c r="P2201" s="13">
        <v>9.3262</v>
      </c>
      <c r="Q2201" s="13">
        <v>16.983000000000001</v>
      </c>
      <c r="R2201" s="13">
        <v>0</v>
      </c>
      <c r="S2201" s="13">
        <v>0</v>
      </c>
      <c r="T2201" s="13">
        <v>0</v>
      </c>
      <c r="U2201" s="13">
        <v>20.431000000000001</v>
      </c>
      <c r="V2201" s="13">
        <v>0</v>
      </c>
      <c r="W2201" s="13">
        <v>0</v>
      </c>
      <c r="X2201" s="13">
        <v>0</v>
      </c>
      <c r="Y2201" s="30">
        <v>0</v>
      </c>
      <c r="Z2201" s="14">
        <v>46.740200000000002</v>
      </c>
      <c r="AA2201" s="13">
        <v>0</v>
      </c>
      <c r="AB2201" s="13">
        <v>0</v>
      </c>
      <c r="AC2201" s="42">
        <f t="shared" si="137"/>
        <v>0</v>
      </c>
      <c r="AD2201" s="42">
        <f t="shared" si="138"/>
        <v>0</v>
      </c>
      <c r="AE2201" s="42">
        <f t="shared" si="139"/>
        <v>0</v>
      </c>
      <c r="AF2201" s="42">
        <f t="shared" si="140"/>
        <v>0</v>
      </c>
    </row>
    <row r="2202" spans="1:32" hidden="1" x14ac:dyDescent="0.15">
      <c r="A2202" s="12" t="s">
        <v>5470</v>
      </c>
      <c r="B2202" s="12">
        <v>62</v>
      </c>
      <c r="C2202" s="12" t="s">
        <v>418</v>
      </c>
      <c r="D2202" s="12" t="s">
        <v>419</v>
      </c>
      <c r="E2202" s="12" t="s">
        <v>419</v>
      </c>
      <c r="F2202" s="12" t="s">
        <v>352</v>
      </c>
      <c r="G2202" s="12" t="s">
        <v>1203</v>
      </c>
      <c r="H2202" s="12" t="s">
        <v>490</v>
      </c>
      <c r="I2202" s="12" t="s">
        <v>375</v>
      </c>
      <c r="J2202" s="12" t="s">
        <v>5471</v>
      </c>
      <c r="K2202" s="12" t="s">
        <v>699</v>
      </c>
      <c r="L2202" s="12" t="s">
        <v>697</v>
      </c>
      <c r="M2202" s="12" t="s">
        <v>376</v>
      </c>
      <c r="N2202" s="13">
        <v>0</v>
      </c>
      <c r="O2202" s="13">
        <v>0</v>
      </c>
      <c r="P2202" s="13">
        <v>19.173732999999999</v>
      </c>
      <c r="Q2202" s="13">
        <v>34.628999999999998</v>
      </c>
      <c r="R2202" s="13">
        <v>0</v>
      </c>
      <c r="S2202" s="13">
        <v>0</v>
      </c>
      <c r="T2202" s="13">
        <v>1.8480000000000001</v>
      </c>
      <c r="U2202" s="13">
        <v>49.447000000000003</v>
      </c>
      <c r="V2202" s="13">
        <v>0</v>
      </c>
      <c r="W2202" s="13">
        <v>0</v>
      </c>
      <c r="X2202" s="13">
        <v>0</v>
      </c>
      <c r="Y2202" s="30">
        <v>0</v>
      </c>
      <c r="Z2202" s="14">
        <v>105.09773300000001</v>
      </c>
      <c r="AA2202" s="13">
        <v>0</v>
      </c>
      <c r="AB2202" s="13">
        <v>0</v>
      </c>
      <c r="AC2202" s="42">
        <f t="shared" si="137"/>
        <v>0</v>
      </c>
      <c r="AD2202" s="42">
        <f t="shared" si="138"/>
        <v>0</v>
      </c>
      <c r="AE2202" s="42">
        <f t="shared" si="139"/>
        <v>0</v>
      </c>
      <c r="AF2202" s="42">
        <f t="shared" si="140"/>
        <v>0</v>
      </c>
    </row>
    <row r="2203" spans="1:32" hidden="1" x14ac:dyDescent="0.15">
      <c r="A2203" s="12" t="s">
        <v>5472</v>
      </c>
      <c r="B2203" s="12">
        <v>62</v>
      </c>
      <c r="C2203" s="12" t="s">
        <v>418</v>
      </c>
      <c r="D2203" s="12" t="s">
        <v>419</v>
      </c>
      <c r="E2203" s="12" t="s">
        <v>419</v>
      </c>
      <c r="F2203" s="12" t="s">
        <v>352</v>
      </c>
      <c r="G2203" s="12" t="s">
        <v>1203</v>
      </c>
      <c r="H2203" s="12" t="s">
        <v>490</v>
      </c>
      <c r="I2203" s="12" t="s">
        <v>375</v>
      </c>
      <c r="J2203" s="12" t="s">
        <v>5473</v>
      </c>
      <c r="K2203" s="12" t="s">
        <v>699</v>
      </c>
      <c r="L2203" s="12" t="s">
        <v>697</v>
      </c>
      <c r="M2203" s="12" t="s">
        <v>376</v>
      </c>
      <c r="N2203" s="13">
        <v>0</v>
      </c>
      <c r="O2203" s="13">
        <v>0</v>
      </c>
      <c r="P2203" s="13">
        <v>11.581531999999999</v>
      </c>
      <c r="Q2203" s="13">
        <v>24.995666</v>
      </c>
      <c r="R2203" s="13">
        <v>1.3464</v>
      </c>
      <c r="S2203" s="13">
        <v>0.88</v>
      </c>
      <c r="T2203" s="13">
        <v>0</v>
      </c>
      <c r="U2203" s="13">
        <v>33.241999999999997</v>
      </c>
      <c r="V2203" s="13">
        <v>0</v>
      </c>
      <c r="W2203" s="13">
        <v>0</v>
      </c>
      <c r="X2203" s="13">
        <v>0</v>
      </c>
      <c r="Y2203" s="30">
        <v>0</v>
      </c>
      <c r="Z2203" s="14">
        <v>72.045597999999998</v>
      </c>
      <c r="AA2203" s="13">
        <v>0</v>
      </c>
      <c r="AB2203" s="13">
        <v>0</v>
      </c>
      <c r="AC2203" s="42">
        <f t="shared" si="137"/>
        <v>0</v>
      </c>
      <c r="AD2203" s="42">
        <f t="shared" si="138"/>
        <v>0</v>
      </c>
      <c r="AE2203" s="42">
        <f t="shared" si="139"/>
        <v>0</v>
      </c>
      <c r="AF2203" s="42">
        <f t="shared" si="140"/>
        <v>0</v>
      </c>
    </row>
    <row r="2204" spans="1:32" hidden="1" x14ac:dyDescent="0.15">
      <c r="A2204" s="12" t="s">
        <v>5474</v>
      </c>
      <c r="B2204" s="12">
        <v>62</v>
      </c>
      <c r="C2204" s="12" t="s">
        <v>418</v>
      </c>
      <c r="D2204" s="12" t="s">
        <v>419</v>
      </c>
      <c r="E2204" s="12" t="s">
        <v>419</v>
      </c>
      <c r="F2204" s="12" t="s">
        <v>352</v>
      </c>
      <c r="G2204" s="12" t="s">
        <v>1203</v>
      </c>
      <c r="H2204" s="12" t="s">
        <v>490</v>
      </c>
      <c r="I2204" s="12" t="s">
        <v>375</v>
      </c>
      <c r="J2204" s="12" t="s">
        <v>5475</v>
      </c>
      <c r="K2204" s="12" t="s">
        <v>699</v>
      </c>
      <c r="L2204" s="12" t="s">
        <v>697</v>
      </c>
      <c r="M2204" s="12" t="s">
        <v>376</v>
      </c>
      <c r="N2204" s="13">
        <v>0</v>
      </c>
      <c r="O2204" s="13">
        <v>0</v>
      </c>
      <c r="P2204" s="13">
        <v>99.416849999999997</v>
      </c>
      <c r="Q2204" s="13">
        <v>327.89713399999999</v>
      </c>
      <c r="R2204" s="13">
        <v>1.3962669999999999</v>
      </c>
      <c r="S2204" s="13">
        <v>0</v>
      </c>
      <c r="T2204" s="13">
        <v>4.9279989999999998</v>
      </c>
      <c r="U2204" s="13">
        <v>332.37766699999997</v>
      </c>
      <c r="V2204" s="13">
        <v>0</v>
      </c>
      <c r="W2204" s="13">
        <v>2.0386669999999998</v>
      </c>
      <c r="X2204" s="13">
        <v>0</v>
      </c>
      <c r="Y2204" s="30">
        <v>0</v>
      </c>
      <c r="Z2204" s="14">
        <v>768.05458399999998</v>
      </c>
      <c r="AA2204" s="13">
        <v>5.1051000000000002</v>
      </c>
      <c r="AB2204" s="13">
        <v>0</v>
      </c>
      <c r="AC2204" s="42">
        <f t="shared" si="137"/>
        <v>5.1051000000000002</v>
      </c>
      <c r="AD2204" s="42">
        <f t="shared" si="138"/>
        <v>5.1051000000000002</v>
      </c>
      <c r="AE2204" s="42">
        <f t="shared" si="139"/>
        <v>0</v>
      </c>
      <c r="AF2204" s="42">
        <f t="shared" si="140"/>
        <v>5.1051000000000002</v>
      </c>
    </row>
    <row r="2205" spans="1:32" hidden="1" x14ac:dyDescent="0.15">
      <c r="A2205" s="12" t="s">
        <v>5476</v>
      </c>
      <c r="B2205" s="12">
        <v>62</v>
      </c>
      <c r="C2205" s="12" t="s">
        <v>418</v>
      </c>
      <c r="D2205" s="12" t="s">
        <v>419</v>
      </c>
      <c r="E2205" s="12" t="s">
        <v>419</v>
      </c>
      <c r="F2205" s="12" t="s">
        <v>352</v>
      </c>
      <c r="G2205" s="12" t="s">
        <v>1203</v>
      </c>
      <c r="H2205" s="12" t="s">
        <v>490</v>
      </c>
      <c r="I2205" s="12" t="s">
        <v>375</v>
      </c>
      <c r="J2205" s="12" t="s">
        <v>5477</v>
      </c>
      <c r="K2205" s="12" t="s">
        <v>699</v>
      </c>
      <c r="L2205" s="12" t="s">
        <v>697</v>
      </c>
      <c r="M2205" s="12" t="s">
        <v>376</v>
      </c>
      <c r="N2205" s="13">
        <v>0</v>
      </c>
      <c r="O2205" s="13">
        <v>0</v>
      </c>
      <c r="P2205" s="13">
        <v>12.111367</v>
      </c>
      <c r="Q2205" s="13">
        <v>14.586</v>
      </c>
      <c r="R2205" s="13">
        <v>0</v>
      </c>
      <c r="S2205" s="13">
        <v>0</v>
      </c>
      <c r="T2205" s="13">
        <v>0</v>
      </c>
      <c r="U2205" s="13">
        <v>21.603999999999999</v>
      </c>
      <c r="V2205" s="13">
        <v>0</v>
      </c>
      <c r="W2205" s="13">
        <v>0</v>
      </c>
      <c r="X2205" s="13">
        <v>0</v>
      </c>
      <c r="Y2205" s="30">
        <v>0</v>
      </c>
      <c r="Z2205" s="14">
        <v>48.301366999999999</v>
      </c>
      <c r="AA2205" s="13">
        <v>1.745333</v>
      </c>
      <c r="AB2205" s="13">
        <v>0</v>
      </c>
      <c r="AC2205" s="42">
        <f t="shared" si="137"/>
        <v>1.745333</v>
      </c>
      <c r="AD2205" s="42">
        <f t="shared" si="138"/>
        <v>1.745333</v>
      </c>
      <c r="AE2205" s="42">
        <f t="shared" si="139"/>
        <v>0</v>
      </c>
      <c r="AF2205" s="42">
        <f t="shared" si="140"/>
        <v>1.745333</v>
      </c>
    </row>
    <row r="2206" spans="1:32" hidden="1" x14ac:dyDescent="0.15">
      <c r="A2206" s="12" t="s">
        <v>5478</v>
      </c>
      <c r="B2206" s="12">
        <v>62</v>
      </c>
      <c r="C2206" s="12" t="s">
        <v>418</v>
      </c>
      <c r="D2206" s="12" t="s">
        <v>419</v>
      </c>
      <c r="E2206" s="12" t="s">
        <v>419</v>
      </c>
      <c r="F2206" s="12" t="s">
        <v>352</v>
      </c>
      <c r="G2206" s="12" t="s">
        <v>1203</v>
      </c>
      <c r="H2206" s="12" t="s">
        <v>490</v>
      </c>
      <c r="I2206" s="12" t="s">
        <v>375</v>
      </c>
      <c r="J2206" s="12" t="s">
        <v>5479</v>
      </c>
      <c r="K2206" s="12" t="s">
        <v>699</v>
      </c>
      <c r="L2206" s="12" t="s">
        <v>697</v>
      </c>
      <c r="M2206" s="12" t="s">
        <v>376</v>
      </c>
      <c r="N2206" s="13">
        <v>0</v>
      </c>
      <c r="O2206" s="13">
        <v>0</v>
      </c>
      <c r="P2206" s="13">
        <v>25.600300000000001</v>
      </c>
      <c r="Q2206" s="13">
        <v>28.100999999999999</v>
      </c>
      <c r="R2206" s="13">
        <v>0</v>
      </c>
      <c r="S2206" s="13">
        <v>0</v>
      </c>
      <c r="T2206" s="13">
        <v>2.0019999999999998</v>
      </c>
      <c r="U2206" s="13">
        <v>47.26</v>
      </c>
      <c r="V2206" s="13">
        <v>1.221733</v>
      </c>
      <c r="W2206" s="13">
        <v>0</v>
      </c>
      <c r="X2206" s="13">
        <v>0</v>
      </c>
      <c r="Y2206" s="30">
        <v>0</v>
      </c>
      <c r="Z2206" s="14">
        <v>104.185033</v>
      </c>
      <c r="AA2206" s="13">
        <v>1.788967</v>
      </c>
      <c r="AB2206" s="13">
        <v>0</v>
      </c>
      <c r="AC2206" s="42">
        <f t="shared" si="137"/>
        <v>1.788967</v>
      </c>
      <c r="AD2206" s="42">
        <f t="shared" si="138"/>
        <v>1.788967</v>
      </c>
      <c r="AE2206" s="42">
        <f t="shared" si="139"/>
        <v>0</v>
      </c>
      <c r="AF2206" s="42">
        <f t="shared" si="140"/>
        <v>1.788967</v>
      </c>
    </row>
    <row r="2207" spans="1:32" hidden="1" x14ac:dyDescent="0.15">
      <c r="A2207" s="12" t="s">
        <v>5480</v>
      </c>
      <c r="B2207" s="12">
        <v>62</v>
      </c>
      <c r="C2207" s="12" t="s">
        <v>418</v>
      </c>
      <c r="D2207" s="12" t="s">
        <v>419</v>
      </c>
      <c r="E2207" s="12" t="s">
        <v>419</v>
      </c>
      <c r="F2207" s="12" t="s">
        <v>352</v>
      </c>
      <c r="G2207" s="12" t="s">
        <v>1203</v>
      </c>
      <c r="H2207" s="12" t="s">
        <v>490</v>
      </c>
      <c r="I2207" s="12" t="s">
        <v>375</v>
      </c>
      <c r="J2207" s="12" t="s">
        <v>5481</v>
      </c>
      <c r="K2207" s="12" t="s">
        <v>699</v>
      </c>
      <c r="L2207" s="12" t="s">
        <v>697</v>
      </c>
      <c r="M2207" s="12" t="s">
        <v>376</v>
      </c>
      <c r="N2207" s="13">
        <v>0</v>
      </c>
      <c r="O2207" s="13">
        <v>0</v>
      </c>
      <c r="P2207" s="13">
        <v>8.6643329999999992</v>
      </c>
      <c r="Q2207" s="13">
        <v>14.382</v>
      </c>
      <c r="R2207" s="13">
        <v>0</v>
      </c>
      <c r="S2207" s="13">
        <v>0</v>
      </c>
      <c r="T2207" s="13">
        <v>0</v>
      </c>
      <c r="U2207" s="13">
        <v>14.492000000000001</v>
      </c>
      <c r="V2207" s="13">
        <v>0</v>
      </c>
      <c r="W2207" s="13">
        <v>0</v>
      </c>
      <c r="X2207" s="13">
        <v>0</v>
      </c>
      <c r="Y2207" s="30">
        <v>0</v>
      </c>
      <c r="Z2207" s="14">
        <v>37.538333000000002</v>
      </c>
      <c r="AA2207" s="13">
        <v>0</v>
      </c>
      <c r="AB2207" s="13">
        <v>0</v>
      </c>
      <c r="AC2207" s="42">
        <f t="shared" si="137"/>
        <v>0</v>
      </c>
      <c r="AD2207" s="42">
        <f t="shared" si="138"/>
        <v>0</v>
      </c>
      <c r="AE2207" s="42">
        <f t="shared" si="139"/>
        <v>0</v>
      </c>
      <c r="AF2207" s="42">
        <f t="shared" si="140"/>
        <v>0</v>
      </c>
    </row>
    <row r="2208" spans="1:32" hidden="1" x14ac:dyDescent="0.15">
      <c r="A2208" s="12" t="s">
        <v>5482</v>
      </c>
      <c r="B2208" s="12">
        <v>62</v>
      </c>
      <c r="C2208" s="12" t="s">
        <v>418</v>
      </c>
      <c r="D2208" s="12" t="s">
        <v>419</v>
      </c>
      <c r="E2208" s="12" t="s">
        <v>419</v>
      </c>
      <c r="F2208" s="12" t="s">
        <v>352</v>
      </c>
      <c r="G2208" s="12" t="s">
        <v>1203</v>
      </c>
      <c r="H2208" s="12" t="s">
        <v>490</v>
      </c>
      <c r="I2208" s="12" t="s">
        <v>375</v>
      </c>
      <c r="J2208" s="12" t="s">
        <v>5483</v>
      </c>
      <c r="K2208" s="12" t="s">
        <v>699</v>
      </c>
      <c r="L2208" s="12" t="s">
        <v>697</v>
      </c>
      <c r="M2208" s="12" t="s">
        <v>376</v>
      </c>
      <c r="N2208" s="13">
        <v>0</v>
      </c>
      <c r="O2208" s="13">
        <v>0</v>
      </c>
      <c r="P2208" s="13">
        <v>15.564633000000001</v>
      </c>
      <c r="Q2208" s="13">
        <v>10.098000000000001</v>
      </c>
      <c r="R2208" s="13">
        <v>0</v>
      </c>
      <c r="S2208" s="13">
        <v>0</v>
      </c>
      <c r="T2208" s="13">
        <v>1.54</v>
      </c>
      <c r="U2208" s="13">
        <v>20.196000000000002</v>
      </c>
      <c r="V2208" s="13">
        <v>0</v>
      </c>
      <c r="W2208" s="13">
        <v>0</v>
      </c>
      <c r="X2208" s="13">
        <v>0</v>
      </c>
      <c r="Y2208" s="30">
        <v>0</v>
      </c>
      <c r="Z2208" s="14">
        <v>47.398632999999997</v>
      </c>
      <c r="AA2208" s="13">
        <v>0</v>
      </c>
      <c r="AB2208" s="13">
        <v>0</v>
      </c>
      <c r="AC2208" s="42">
        <f t="shared" si="137"/>
        <v>0</v>
      </c>
      <c r="AD2208" s="42">
        <f t="shared" si="138"/>
        <v>0</v>
      </c>
      <c r="AE2208" s="42">
        <f t="shared" si="139"/>
        <v>0</v>
      </c>
      <c r="AF2208" s="42">
        <f t="shared" si="140"/>
        <v>0</v>
      </c>
    </row>
    <row r="2209" spans="1:32" hidden="1" x14ac:dyDescent="0.15">
      <c r="A2209" s="12" t="s">
        <v>5484</v>
      </c>
      <c r="B2209" s="12">
        <v>62</v>
      </c>
      <c r="C2209" s="12" t="s">
        <v>418</v>
      </c>
      <c r="D2209" s="12" t="s">
        <v>419</v>
      </c>
      <c r="E2209" s="12" t="s">
        <v>419</v>
      </c>
      <c r="F2209" s="12" t="s">
        <v>352</v>
      </c>
      <c r="G2209" s="12" t="s">
        <v>1203</v>
      </c>
      <c r="H2209" s="12" t="s">
        <v>490</v>
      </c>
      <c r="I2209" s="12" t="s">
        <v>375</v>
      </c>
      <c r="J2209" s="12" t="s">
        <v>5485</v>
      </c>
      <c r="K2209" s="12" t="s">
        <v>699</v>
      </c>
      <c r="L2209" s="12" t="s">
        <v>697</v>
      </c>
      <c r="M2209" s="12" t="s">
        <v>376</v>
      </c>
      <c r="N2209" s="13">
        <v>0</v>
      </c>
      <c r="O2209" s="13">
        <v>0</v>
      </c>
      <c r="P2209" s="13">
        <v>11.375833</v>
      </c>
      <c r="Q2209" s="13">
        <v>0</v>
      </c>
      <c r="R2209" s="13">
        <v>2.992</v>
      </c>
      <c r="S2209" s="13">
        <v>0</v>
      </c>
      <c r="T2209" s="13">
        <v>0</v>
      </c>
      <c r="U2209" s="13">
        <v>10.098000000000001</v>
      </c>
      <c r="V2209" s="13">
        <v>0</v>
      </c>
      <c r="W2209" s="13">
        <v>0</v>
      </c>
      <c r="X2209" s="13">
        <v>0</v>
      </c>
      <c r="Y2209" s="30">
        <v>0</v>
      </c>
      <c r="Z2209" s="14">
        <v>24.465833</v>
      </c>
      <c r="AA2209" s="13">
        <v>0</v>
      </c>
      <c r="AB2209" s="13">
        <v>0</v>
      </c>
      <c r="AC2209" s="42">
        <f t="shared" si="137"/>
        <v>0</v>
      </c>
      <c r="AD2209" s="42">
        <f t="shared" si="138"/>
        <v>0</v>
      </c>
      <c r="AE2209" s="42">
        <f t="shared" si="139"/>
        <v>0</v>
      </c>
      <c r="AF2209" s="42">
        <f t="shared" si="140"/>
        <v>0</v>
      </c>
    </row>
    <row r="2210" spans="1:32" hidden="1" x14ac:dyDescent="0.15">
      <c r="A2210" s="12" t="s">
        <v>5486</v>
      </c>
      <c r="B2210" s="12">
        <v>62</v>
      </c>
      <c r="C2210" s="12" t="s">
        <v>418</v>
      </c>
      <c r="D2210" s="12" t="s">
        <v>419</v>
      </c>
      <c r="E2210" s="12" t="s">
        <v>419</v>
      </c>
      <c r="F2210" s="12" t="s">
        <v>352</v>
      </c>
      <c r="G2210" s="12" t="s">
        <v>1203</v>
      </c>
      <c r="H2210" s="12" t="s">
        <v>490</v>
      </c>
      <c r="I2210" s="12" t="s">
        <v>375</v>
      </c>
      <c r="J2210" s="12" t="s">
        <v>5487</v>
      </c>
      <c r="K2210" s="12" t="s">
        <v>699</v>
      </c>
      <c r="L2210" s="12" t="s">
        <v>697</v>
      </c>
      <c r="M2210" s="12" t="s">
        <v>376</v>
      </c>
      <c r="N2210" s="13">
        <v>0</v>
      </c>
      <c r="O2210" s="13">
        <v>0</v>
      </c>
      <c r="P2210" s="13">
        <v>2.8860329999999998</v>
      </c>
      <c r="Q2210" s="13">
        <v>5.61</v>
      </c>
      <c r="R2210" s="13">
        <v>0</v>
      </c>
      <c r="S2210" s="13">
        <v>0</v>
      </c>
      <c r="T2210" s="13">
        <v>0</v>
      </c>
      <c r="U2210" s="13">
        <v>7.8540000000000001</v>
      </c>
      <c r="V2210" s="13">
        <v>0</v>
      </c>
      <c r="W2210" s="13">
        <v>0</v>
      </c>
      <c r="X2210" s="13">
        <v>0</v>
      </c>
      <c r="Y2210" s="30">
        <v>0</v>
      </c>
      <c r="Z2210" s="14">
        <v>16.350033</v>
      </c>
      <c r="AA2210" s="13">
        <v>0</v>
      </c>
      <c r="AB2210" s="13">
        <v>0</v>
      </c>
      <c r="AC2210" s="42">
        <f t="shared" ref="AC2210:AC2273" si="141">SUM(AA2210:AB2210)</f>
        <v>0</v>
      </c>
      <c r="AD2210" s="42">
        <f t="shared" si="138"/>
        <v>0</v>
      </c>
      <c r="AE2210" s="42">
        <f t="shared" si="139"/>
        <v>0</v>
      </c>
      <c r="AF2210" s="42">
        <f t="shared" si="140"/>
        <v>0</v>
      </c>
    </row>
    <row r="2211" spans="1:32" hidden="1" x14ac:dyDescent="0.15">
      <c r="A2211" s="12" t="s">
        <v>5488</v>
      </c>
      <c r="B2211" s="12">
        <v>62</v>
      </c>
      <c r="C2211" s="12" t="s">
        <v>418</v>
      </c>
      <c r="D2211" s="12" t="s">
        <v>419</v>
      </c>
      <c r="E2211" s="12" t="s">
        <v>419</v>
      </c>
      <c r="F2211" s="12" t="s">
        <v>352</v>
      </c>
      <c r="G2211" s="12" t="s">
        <v>1203</v>
      </c>
      <c r="H2211" s="12" t="s">
        <v>490</v>
      </c>
      <c r="I2211" s="12" t="s">
        <v>375</v>
      </c>
      <c r="J2211" s="12" t="s">
        <v>5489</v>
      </c>
      <c r="K2211" s="12" t="s">
        <v>699</v>
      </c>
      <c r="L2211" s="12" t="s">
        <v>697</v>
      </c>
      <c r="M2211" s="12" t="s">
        <v>376</v>
      </c>
      <c r="N2211" s="13">
        <v>0</v>
      </c>
      <c r="O2211" s="13">
        <v>0</v>
      </c>
      <c r="P2211" s="13">
        <v>13.470234</v>
      </c>
      <c r="Q2211" s="13">
        <v>0</v>
      </c>
      <c r="R2211" s="13">
        <v>1.4149670000000001</v>
      </c>
      <c r="S2211" s="13">
        <v>0</v>
      </c>
      <c r="T2211" s="13">
        <v>0</v>
      </c>
      <c r="U2211" s="13">
        <v>11.22</v>
      </c>
      <c r="V2211" s="13">
        <v>0</v>
      </c>
      <c r="W2211" s="13">
        <v>0</v>
      </c>
      <c r="X2211" s="13">
        <v>0</v>
      </c>
      <c r="Y2211" s="30">
        <v>0</v>
      </c>
      <c r="Z2211" s="14">
        <v>26.105201000000001</v>
      </c>
      <c r="AA2211" s="13">
        <v>0</v>
      </c>
      <c r="AB2211" s="13">
        <v>0</v>
      </c>
      <c r="AC2211" s="42">
        <f t="shared" si="141"/>
        <v>0</v>
      </c>
      <c r="AD2211" s="42">
        <f t="shared" ref="AD2211:AD2274" si="142">AA2211-N2211</f>
        <v>0</v>
      </c>
      <c r="AE2211" s="42">
        <f t="shared" ref="AE2211:AE2274" si="143">AB2211-O2211</f>
        <v>0</v>
      </c>
      <c r="AF2211" s="42">
        <f t="shared" ref="AF2211:AF2274" si="144">AD2211+AE2211</f>
        <v>0</v>
      </c>
    </row>
    <row r="2212" spans="1:32" hidden="1" x14ac:dyDescent="0.15">
      <c r="A2212" s="12" t="s">
        <v>5490</v>
      </c>
      <c r="B2212" s="12">
        <v>62</v>
      </c>
      <c r="C2212" s="12" t="s">
        <v>418</v>
      </c>
      <c r="D2212" s="12" t="s">
        <v>419</v>
      </c>
      <c r="E2212" s="12" t="s">
        <v>419</v>
      </c>
      <c r="F2212" s="12" t="s">
        <v>352</v>
      </c>
      <c r="G2212" s="12" t="s">
        <v>1203</v>
      </c>
      <c r="H2212" s="12" t="s">
        <v>490</v>
      </c>
      <c r="I2212" s="12" t="s">
        <v>375</v>
      </c>
      <c r="J2212" s="12" t="s">
        <v>5491</v>
      </c>
      <c r="K2212" s="12" t="s">
        <v>699</v>
      </c>
      <c r="L2212" s="12" t="s">
        <v>697</v>
      </c>
      <c r="M2212" s="12" t="s">
        <v>376</v>
      </c>
      <c r="N2212" s="13">
        <v>0</v>
      </c>
      <c r="O2212" s="13">
        <v>0</v>
      </c>
      <c r="P2212" s="13">
        <v>3.2538</v>
      </c>
      <c r="Q2212" s="13">
        <v>19.074000000000002</v>
      </c>
      <c r="R2212" s="13">
        <v>0</v>
      </c>
      <c r="S2212" s="13">
        <v>0</v>
      </c>
      <c r="T2212" s="13">
        <v>0</v>
      </c>
      <c r="U2212" s="13">
        <v>21.318000000000001</v>
      </c>
      <c r="V2212" s="13">
        <v>0</v>
      </c>
      <c r="W2212" s="13">
        <v>0</v>
      </c>
      <c r="X2212" s="13">
        <v>0</v>
      </c>
      <c r="Y2212" s="30">
        <v>0</v>
      </c>
      <c r="Z2212" s="14">
        <v>43.645800000000001</v>
      </c>
      <c r="AA2212" s="13">
        <v>0</v>
      </c>
      <c r="AB2212" s="13">
        <v>0</v>
      </c>
      <c r="AC2212" s="42">
        <f t="shared" si="141"/>
        <v>0</v>
      </c>
      <c r="AD2212" s="42">
        <f t="shared" si="142"/>
        <v>0</v>
      </c>
      <c r="AE2212" s="42">
        <f t="shared" si="143"/>
        <v>0</v>
      </c>
      <c r="AF2212" s="42">
        <f t="shared" si="144"/>
        <v>0</v>
      </c>
    </row>
    <row r="2213" spans="1:32" hidden="1" x14ac:dyDescent="0.15">
      <c r="A2213" s="12" t="s">
        <v>5492</v>
      </c>
      <c r="B2213" s="12">
        <v>62</v>
      </c>
      <c r="C2213" s="12" t="s">
        <v>418</v>
      </c>
      <c r="D2213" s="12" t="s">
        <v>419</v>
      </c>
      <c r="E2213" s="12" t="s">
        <v>419</v>
      </c>
      <c r="F2213" s="12" t="s">
        <v>352</v>
      </c>
      <c r="G2213" s="12" t="s">
        <v>1203</v>
      </c>
      <c r="H2213" s="12" t="s">
        <v>490</v>
      </c>
      <c r="I2213" s="12" t="s">
        <v>375</v>
      </c>
      <c r="J2213" s="12" t="s">
        <v>5493</v>
      </c>
      <c r="K2213" s="12" t="s">
        <v>699</v>
      </c>
      <c r="L2213" s="12" t="s">
        <v>697</v>
      </c>
      <c r="M2213" s="12" t="s">
        <v>376</v>
      </c>
      <c r="N2213" s="13">
        <v>0</v>
      </c>
      <c r="O2213" s="13">
        <v>0</v>
      </c>
      <c r="P2213" s="13">
        <v>16.381201000000001</v>
      </c>
      <c r="Q2213" s="13">
        <v>11.22</v>
      </c>
      <c r="R2213" s="13">
        <v>1.352633</v>
      </c>
      <c r="S2213" s="13">
        <v>0</v>
      </c>
      <c r="T2213" s="13">
        <v>0</v>
      </c>
      <c r="U2213" s="13">
        <v>21.318000000000001</v>
      </c>
      <c r="V2213" s="13">
        <v>0</v>
      </c>
      <c r="W2213" s="13">
        <v>0</v>
      </c>
      <c r="X2213" s="13">
        <v>0</v>
      </c>
      <c r="Y2213" s="30">
        <v>0</v>
      </c>
      <c r="Z2213" s="14">
        <v>50.271833999999998</v>
      </c>
      <c r="AA2213" s="13">
        <v>0</v>
      </c>
      <c r="AB2213" s="13">
        <v>0</v>
      </c>
      <c r="AC2213" s="42">
        <f t="shared" si="141"/>
        <v>0</v>
      </c>
      <c r="AD2213" s="42">
        <f t="shared" si="142"/>
        <v>0</v>
      </c>
      <c r="AE2213" s="42">
        <f t="shared" si="143"/>
        <v>0</v>
      </c>
      <c r="AF2213" s="42">
        <f t="shared" si="144"/>
        <v>0</v>
      </c>
    </row>
    <row r="2214" spans="1:32" hidden="1" x14ac:dyDescent="0.15">
      <c r="A2214" s="12" t="s">
        <v>5494</v>
      </c>
      <c r="B2214" s="12">
        <v>62</v>
      </c>
      <c r="C2214" s="12" t="s">
        <v>418</v>
      </c>
      <c r="D2214" s="12" t="s">
        <v>419</v>
      </c>
      <c r="E2214" s="12" t="s">
        <v>419</v>
      </c>
      <c r="F2214" s="12" t="s">
        <v>352</v>
      </c>
      <c r="G2214" s="12" t="s">
        <v>1203</v>
      </c>
      <c r="H2214" s="12" t="s">
        <v>490</v>
      </c>
      <c r="I2214" s="12" t="s">
        <v>375</v>
      </c>
      <c r="J2214" s="12" t="s">
        <v>5495</v>
      </c>
      <c r="K2214" s="12" t="s">
        <v>699</v>
      </c>
      <c r="L2214" s="12" t="s">
        <v>697</v>
      </c>
      <c r="M2214" s="12" t="s">
        <v>376</v>
      </c>
      <c r="N2214" s="13">
        <v>0</v>
      </c>
      <c r="O2214" s="13">
        <v>0</v>
      </c>
      <c r="P2214" s="13">
        <v>7.3117000000000001</v>
      </c>
      <c r="Q2214" s="13">
        <v>15.708</v>
      </c>
      <c r="R2214" s="13">
        <v>0</v>
      </c>
      <c r="S2214" s="13">
        <v>0</v>
      </c>
      <c r="T2214" s="13">
        <v>0</v>
      </c>
      <c r="U2214" s="13">
        <v>20.196000000000002</v>
      </c>
      <c r="V2214" s="13">
        <v>0</v>
      </c>
      <c r="W2214" s="13">
        <v>0</v>
      </c>
      <c r="X2214" s="13">
        <v>0</v>
      </c>
      <c r="Y2214" s="30">
        <v>0</v>
      </c>
      <c r="Z2214" s="14">
        <v>43.215699999999998</v>
      </c>
      <c r="AA2214" s="13">
        <v>0</v>
      </c>
      <c r="AB2214" s="13">
        <v>0</v>
      </c>
      <c r="AC2214" s="42">
        <f t="shared" si="141"/>
        <v>0</v>
      </c>
      <c r="AD2214" s="42">
        <f t="shared" si="142"/>
        <v>0</v>
      </c>
      <c r="AE2214" s="42">
        <f t="shared" si="143"/>
        <v>0</v>
      </c>
      <c r="AF2214" s="42">
        <f t="shared" si="144"/>
        <v>0</v>
      </c>
    </row>
    <row r="2215" spans="1:32" hidden="1" x14ac:dyDescent="0.15">
      <c r="A2215" s="12" t="s">
        <v>5496</v>
      </c>
      <c r="B2215" s="12">
        <v>62</v>
      </c>
      <c r="C2215" s="12" t="s">
        <v>418</v>
      </c>
      <c r="D2215" s="12" t="s">
        <v>419</v>
      </c>
      <c r="E2215" s="12" t="s">
        <v>419</v>
      </c>
      <c r="F2215" s="12" t="s">
        <v>352</v>
      </c>
      <c r="G2215" s="12" t="s">
        <v>1203</v>
      </c>
      <c r="H2215" s="12" t="s">
        <v>490</v>
      </c>
      <c r="I2215" s="12" t="s">
        <v>375</v>
      </c>
      <c r="J2215" s="12" t="s">
        <v>5497</v>
      </c>
      <c r="K2215" s="12" t="s">
        <v>699</v>
      </c>
      <c r="L2215" s="12" t="s">
        <v>697</v>
      </c>
      <c r="M2215" s="12" t="s">
        <v>376</v>
      </c>
      <c r="N2215" s="13">
        <v>0</v>
      </c>
      <c r="O2215" s="13">
        <v>0</v>
      </c>
      <c r="P2215" s="13">
        <v>6.6634330000000004</v>
      </c>
      <c r="Q2215" s="13">
        <v>10.098000000000001</v>
      </c>
      <c r="R2215" s="13">
        <v>0</v>
      </c>
      <c r="S2215" s="13">
        <v>0</v>
      </c>
      <c r="T2215" s="13">
        <v>0</v>
      </c>
      <c r="U2215" s="13">
        <v>14.586</v>
      </c>
      <c r="V2215" s="13">
        <v>0</v>
      </c>
      <c r="W2215" s="13">
        <v>1.694</v>
      </c>
      <c r="X2215" s="13">
        <v>0</v>
      </c>
      <c r="Y2215" s="30">
        <v>0</v>
      </c>
      <c r="Z2215" s="14">
        <v>33.041432999999998</v>
      </c>
      <c r="AA2215" s="13">
        <v>0</v>
      </c>
      <c r="AB2215" s="13">
        <v>0</v>
      </c>
      <c r="AC2215" s="42">
        <f t="shared" si="141"/>
        <v>0</v>
      </c>
      <c r="AD2215" s="42">
        <f t="shared" si="142"/>
        <v>0</v>
      </c>
      <c r="AE2215" s="42">
        <f t="shared" si="143"/>
        <v>0</v>
      </c>
      <c r="AF2215" s="42">
        <f t="shared" si="144"/>
        <v>0</v>
      </c>
    </row>
    <row r="2216" spans="1:32" hidden="1" x14ac:dyDescent="0.15">
      <c r="A2216" s="12" t="s">
        <v>5498</v>
      </c>
      <c r="B2216" s="12">
        <v>62</v>
      </c>
      <c r="C2216" s="12" t="s">
        <v>418</v>
      </c>
      <c r="D2216" s="12" t="s">
        <v>419</v>
      </c>
      <c r="E2216" s="12" t="s">
        <v>419</v>
      </c>
      <c r="F2216" s="12" t="s">
        <v>352</v>
      </c>
      <c r="G2216" s="12" t="s">
        <v>1203</v>
      </c>
      <c r="H2216" s="12" t="s">
        <v>490</v>
      </c>
      <c r="I2216" s="12" t="s">
        <v>375</v>
      </c>
      <c r="J2216" s="12" t="s">
        <v>5499</v>
      </c>
      <c r="K2216" s="12" t="s">
        <v>699</v>
      </c>
      <c r="L2216" s="12" t="s">
        <v>697</v>
      </c>
      <c r="M2216" s="12" t="s">
        <v>376</v>
      </c>
      <c r="N2216" s="13">
        <v>0</v>
      </c>
      <c r="O2216" s="13">
        <v>0</v>
      </c>
      <c r="P2216" s="13">
        <v>7.4675330000000004</v>
      </c>
      <c r="Q2216" s="13">
        <v>8.9760000000000009</v>
      </c>
      <c r="R2216" s="13">
        <v>0</v>
      </c>
      <c r="S2216" s="13">
        <v>0</v>
      </c>
      <c r="T2216" s="13">
        <v>0</v>
      </c>
      <c r="U2216" s="13">
        <v>12.224667</v>
      </c>
      <c r="V2216" s="13">
        <v>0</v>
      </c>
      <c r="W2216" s="13">
        <v>0</v>
      </c>
      <c r="X2216" s="13">
        <v>0</v>
      </c>
      <c r="Y2216" s="30">
        <v>0</v>
      </c>
      <c r="Z2216" s="14">
        <v>28.668199999999999</v>
      </c>
      <c r="AA2216" s="13">
        <v>0</v>
      </c>
      <c r="AB2216" s="13">
        <v>0</v>
      </c>
      <c r="AC2216" s="42">
        <f t="shared" si="141"/>
        <v>0</v>
      </c>
      <c r="AD2216" s="42">
        <f t="shared" si="142"/>
        <v>0</v>
      </c>
      <c r="AE2216" s="42">
        <f t="shared" si="143"/>
        <v>0</v>
      </c>
      <c r="AF2216" s="42">
        <f t="shared" si="144"/>
        <v>0</v>
      </c>
    </row>
    <row r="2217" spans="1:32" hidden="1" x14ac:dyDescent="0.15">
      <c r="A2217" s="12" t="s">
        <v>5500</v>
      </c>
      <c r="B2217" s="12">
        <v>62</v>
      </c>
      <c r="C2217" s="12" t="s">
        <v>418</v>
      </c>
      <c r="D2217" s="12" t="s">
        <v>419</v>
      </c>
      <c r="E2217" s="12" t="s">
        <v>419</v>
      </c>
      <c r="F2217" s="12" t="s">
        <v>352</v>
      </c>
      <c r="G2217" s="12" t="s">
        <v>1203</v>
      </c>
      <c r="H2217" s="12" t="s">
        <v>490</v>
      </c>
      <c r="I2217" s="12" t="s">
        <v>375</v>
      </c>
      <c r="J2217" s="12" t="s">
        <v>5501</v>
      </c>
      <c r="K2217" s="12" t="s">
        <v>699</v>
      </c>
      <c r="L2217" s="12" t="s">
        <v>697</v>
      </c>
      <c r="M2217" s="12" t="s">
        <v>376</v>
      </c>
      <c r="N2217" s="13">
        <v>0</v>
      </c>
      <c r="O2217" s="13">
        <v>0</v>
      </c>
      <c r="P2217" s="13">
        <v>2.1006330000000002</v>
      </c>
      <c r="Q2217" s="13">
        <v>10.098000000000001</v>
      </c>
      <c r="R2217" s="13">
        <v>0</v>
      </c>
      <c r="S2217" s="13">
        <v>0</v>
      </c>
      <c r="T2217" s="13">
        <v>0</v>
      </c>
      <c r="U2217" s="13">
        <v>11.22</v>
      </c>
      <c r="V2217" s="13">
        <v>0</v>
      </c>
      <c r="W2217" s="13">
        <v>0</v>
      </c>
      <c r="X2217" s="13">
        <v>0</v>
      </c>
      <c r="Y2217" s="30">
        <v>0</v>
      </c>
      <c r="Z2217" s="14">
        <v>23.418633</v>
      </c>
      <c r="AA2217" s="13">
        <v>0</v>
      </c>
      <c r="AB2217" s="13">
        <v>0</v>
      </c>
      <c r="AC2217" s="42">
        <f t="shared" si="141"/>
        <v>0</v>
      </c>
      <c r="AD2217" s="42">
        <f t="shared" si="142"/>
        <v>0</v>
      </c>
      <c r="AE2217" s="42">
        <f t="shared" si="143"/>
        <v>0</v>
      </c>
      <c r="AF2217" s="42">
        <f t="shared" si="144"/>
        <v>0</v>
      </c>
    </row>
    <row r="2218" spans="1:32" hidden="1" x14ac:dyDescent="0.15">
      <c r="A2218" s="12" t="s">
        <v>5502</v>
      </c>
      <c r="B2218" s="12">
        <v>62</v>
      </c>
      <c r="C2218" s="12" t="s">
        <v>418</v>
      </c>
      <c r="D2218" s="12" t="s">
        <v>419</v>
      </c>
      <c r="E2218" s="12" t="s">
        <v>419</v>
      </c>
      <c r="F2218" s="12" t="s">
        <v>352</v>
      </c>
      <c r="G2218" s="12" t="s">
        <v>1203</v>
      </c>
      <c r="H2218" s="12" t="s">
        <v>490</v>
      </c>
      <c r="I2218" s="12" t="s">
        <v>375</v>
      </c>
      <c r="J2218" s="12" t="s">
        <v>5503</v>
      </c>
      <c r="K2218" s="12" t="s">
        <v>699</v>
      </c>
      <c r="L2218" s="12" t="s">
        <v>697</v>
      </c>
      <c r="M2218" s="12" t="s">
        <v>376</v>
      </c>
      <c r="N2218" s="13">
        <v>0</v>
      </c>
      <c r="O2218" s="13">
        <v>0</v>
      </c>
      <c r="P2218" s="13">
        <v>11.394532999999999</v>
      </c>
      <c r="Q2218" s="13">
        <v>15.708</v>
      </c>
      <c r="R2218" s="13">
        <v>0</v>
      </c>
      <c r="S2218" s="13">
        <v>0</v>
      </c>
      <c r="T2218" s="13">
        <v>2.4860000000000002</v>
      </c>
      <c r="U2218" s="13">
        <v>24.684000000000001</v>
      </c>
      <c r="V2218" s="13">
        <v>0</v>
      </c>
      <c r="W2218" s="13">
        <v>0</v>
      </c>
      <c r="X2218" s="13">
        <v>0</v>
      </c>
      <c r="Y2218" s="30">
        <v>0</v>
      </c>
      <c r="Z2218" s="14">
        <v>54.272533000000003</v>
      </c>
      <c r="AA2218" s="13">
        <v>0</v>
      </c>
      <c r="AB2218" s="13">
        <v>0</v>
      </c>
      <c r="AC2218" s="42">
        <f t="shared" si="141"/>
        <v>0</v>
      </c>
      <c r="AD2218" s="42">
        <f t="shared" si="142"/>
        <v>0</v>
      </c>
      <c r="AE2218" s="42">
        <f t="shared" si="143"/>
        <v>0</v>
      </c>
      <c r="AF2218" s="42">
        <f t="shared" si="144"/>
        <v>0</v>
      </c>
    </row>
    <row r="2219" spans="1:32" hidden="1" x14ac:dyDescent="0.15">
      <c r="A2219" s="12" t="s">
        <v>5504</v>
      </c>
      <c r="B2219" s="12">
        <v>62</v>
      </c>
      <c r="C2219" s="12" t="s">
        <v>418</v>
      </c>
      <c r="D2219" s="12" t="s">
        <v>419</v>
      </c>
      <c r="E2219" s="12" t="s">
        <v>419</v>
      </c>
      <c r="F2219" s="12" t="s">
        <v>352</v>
      </c>
      <c r="G2219" s="12" t="s">
        <v>1203</v>
      </c>
      <c r="H2219" s="12" t="s">
        <v>490</v>
      </c>
      <c r="I2219" s="12" t="s">
        <v>375</v>
      </c>
      <c r="J2219" s="12" t="s">
        <v>5505</v>
      </c>
      <c r="K2219" s="12" t="s">
        <v>699</v>
      </c>
      <c r="L2219" s="12" t="s">
        <v>697</v>
      </c>
      <c r="M2219" s="12" t="s">
        <v>376</v>
      </c>
      <c r="N2219" s="13">
        <v>0</v>
      </c>
      <c r="O2219" s="13">
        <v>0</v>
      </c>
      <c r="P2219" s="13">
        <v>1.3962669999999999</v>
      </c>
      <c r="Q2219" s="13">
        <v>8.9760000000000009</v>
      </c>
      <c r="R2219" s="13">
        <v>0</v>
      </c>
      <c r="S2219" s="13">
        <v>0</v>
      </c>
      <c r="T2219" s="13">
        <v>0</v>
      </c>
      <c r="U2219" s="13">
        <v>10.098000000000001</v>
      </c>
      <c r="V2219" s="13">
        <v>0</v>
      </c>
      <c r="W2219" s="13">
        <v>0</v>
      </c>
      <c r="X2219" s="13">
        <v>0</v>
      </c>
      <c r="Y2219" s="30">
        <v>0</v>
      </c>
      <c r="Z2219" s="14">
        <v>20.470267</v>
      </c>
      <c r="AA2219" s="13">
        <v>0</v>
      </c>
      <c r="AB2219" s="13">
        <v>0</v>
      </c>
      <c r="AC2219" s="42">
        <f t="shared" si="141"/>
        <v>0</v>
      </c>
      <c r="AD2219" s="42">
        <f t="shared" si="142"/>
        <v>0</v>
      </c>
      <c r="AE2219" s="42">
        <f t="shared" si="143"/>
        <v>0</v>
      </c>
      <c r="AF2219" s="42">
        <f t="shared" si="144"/>
        <v>0</v>
      </c>
    </row>
    <row r="2220" spans="1:32" hidden="1" x14ac:dyDescent="0.15">
      <c r="A2220" s="12" t="s">
        <v>5506</v>
      </c>
      <c r="B2220" s="12">
        <v>62</v>
      </c>
      <c r="C2220" s="12" t="s">
        <v>418</v>
      </c>
      <c r="D2220" s="12" t="s">
        <v>419</v>
      </c>
      <c r="E2220" s="12" t="s">
        <v>419</v>
      </c>
      <c r="F2220" s="12" t="s">
        <v>352</v>
      </c>
      <c r="G2220" s="12" t="s">
        <v>1203</v>
      </c>
      <c r="H2220" s="12" t="s">
        <v>490</v>
      </c>
      <c r="I2220" s="12" t="s">
        <v>375</v>
      </c>
      <c r="J2220" s="12" t="s">
        <v>5507</v>
      </c>
      <c r="K2220" s="12" t="s">
        <v>699</v>
      </c>
      <c r="L2220" s="12" t="s">
        <v>697</v>
      </c>
      <c r="M2220" s="12" t="s">
        <v>376</v>
      </c>
      <c r="N2220" s="13">
        <v>0</v>
      </c>
      <c r="O2220" s="13">
        <v>0</v>
      </c>
      <c r="P2220" s="13">
        <v>16.194199999999999</v>
      </c>
      <c r="Q2220" s="13">
        <v>7.8540000000000001</v>
      </c>
      <c r="R2220" s="13">
        <v>0</v>
      </c>
      <c r="S2220" s="13">
        <v>0</v>
      </c>
      <c r="T2220" s="13">
        <v>0</v>
      </c>
      <c r="U2220" s="13">
        <v>17.952000000000002</v>
      </c>
      <c r="V2220" s="13">
        <v>0</v>
      </c>
      <c r="W2220" s="13">
        <v>0</v>
      </c>
      <c r="X2220" s="13">
        <v>0</v>
      </c>
      <c r="Y2220" s="30">
        <v>0</v>
      </c>
      <c r="Z2220" s="14">
        <v>42.0002</v>
      </c>
      <c r="AA2220" s="13">
        <v>0</v>
      </c>
      <c r="AB2220" s="13">
        <v>0</v>
      </c>
      <c r="AC2220" s="42">
        <f t="shared" si="141"/>
        <v>0</v>
      </c>
      <c r="AD2220" s="42">
        <f t="shared" si="142"/>
        <v>0</v>
      </c>
      <c r="AE2220" s="42">
        <f t="shared" si="143"/>
        <v>0</v>
      </c>
      <c r="AF2220" s="42">
        <f t="shared" si="144"/>
        <v>0</v>
      </c>
    </row>
    <row r="2221" spans="1:32" hidden="1" x14ac:dyDescent="0.15">
      <c r="A2221" s="12" t="s">
        <v>5508</v>
      </c>
      <c r="B2221" s="12">
        <v>62</v>
      </c>
      <c r="C2221" s="12" t="s">
        <v>418</v>
      </c>
      <c r="D2221" s="12" t="s">
        <v>419</v>
      </c>
      <c r="E2221" s="12" t="s">
        <v>419</v>
      </c>
      <c r="F2221" s="12" t="s">
        <v>352</v>
      </c>
      <c r="G2221" s="12" t="s">
        <v>1203</v>
      </c>
      <c r="H2221" s="12" t="s">
        <v>490</v>
      </c>
      <c r="I2221" s="12" t="s">
        <v>375</v>
      </c>
      <c r="J2221" s="12" t="s">
        <v>5509</v>
      </c>
      <c r="K2221" s="12" t="s">
        <v>699</v>
      </c>
      <c r="L2221" s="12" t="s">
        <v>697</v>
      </c>
      <c r="M2221" s="12" t="s">
        <v>376</v>
      </c>
      <c r="N2221" s="13">
        <v>0</v>
      </c>
      <c r="O2221" s="13">
        <v>0</v>
      </c>
      <c r="P2221" s="13">
        <v>27.975200000000001</v>
      </c>
      <c r="Q2221" s="13">
        <v>3.3660000000000001</v>
      </c>
      <c r="R2221" s="13">
        <v>0</v>
      </c>
      <c r="S2221" s="13">
        <v>0</v>
      </c>
      <c r="T2221" s="13">
        <v>1.54</v>
      </c>
      <c r="U2221" s="13">
        <v>21.318000000000001</v>
      </c>
      <c r="V2221" s="13">
        <v>0</v>
      </c>
      <c r="W2221" s="13">
        <v>0</v>
      </c>
      <c r="X2221" s="13">
        <v>0</v>
      </c>
      <c r="Y2221" s="30">
        <v>0</v>
      </c>
      <c r="Z2221" s="14">
        <v>54.199199999999998</v>
      </c>
      <c r="AA2221" s="13">
        <v>0</v>
      </c>
      <c r="AB2221" s="13">
        <v>0</v>
      </c>
      <c r="AC2221" s="42">
        <f t="shared" si="141"/>
        <v>0</v>
      </c>
      <c r="AD2221" s="42">
        <f t="shared" si="142"/>
        <v>0</v>
      </c>
      <c r="AE2221" s="42">
        <f t="shared" si="143"/>
        <v>0</v>
      </c>
      <c r="AF2221" s="42">
        <f t="shared" si="144"/>
        <v>0</v>
      </c>
    </row>
    <row r="2222" spans="1:32" hidden="1" x14ac:dyDescent="0.15">
      <c r="A2222" s="12" t="s">
        <v>5510</v>
      </c>
      <c r="B2222" s="12">
        <v>62</v>
      </c>
      <c r="C2222" s="12" t="s">
        <v>418</v>
      </c>
      <c r="D2222" s="12" t="s">
        <v>419</v>
      </c>
      <c r="E2222" s="12" t="s">
        <v>419</v>
      </c>
      <c r="F2222" s="12" t="s">
        <v>352</v>
      </c>
      <c r="G2222" s="12" t="s">
        <v>1203</v>
      </c>
      <c r="H2222" s="12" t="s">
        <v>490</v>
      </c>
      <c r="I2222" s="12" t="s">
        <v>375</v>
      </c>
      <c r="J2222" s="12" t="s">
        <v>5511</v>
      </c>
      <c r="K2222" s="12" t="s">
        <v>699</v>
      </c>
      <c r="L2222" s="12" t="s">
        <v>697</v>
      </c>
      <c r="M2222" s="12" t="s">
        <v>376</v>
      </c>
      <c r="N2222" s="13">
        <v>0</v>
      </c>
      <c r="O2222" s="13">
        <v>0</v>
      </c>
      <c r="P2222" s="13">
        <v>6.7631670000000002</v>
      </c>
      <c r="Q2222" s="13">
        <v>7.8540000000000001</v>
      </c>
      <c r="R2222" s="13">
        <v>0</v>
      </c>
      <c r="S2222" s="13">
        <v>0</v>
      </c>
      <c r="T2222" s="13">
        <v>0</v>
      </c>
      <c r="U2222" s="13">
        <v>12.342000000000001</v>
      </c>
      <c r="V2222" s="13">
        <v>0</v>
      </c>
      <c r="W2222" s="13">
        <v>0</v>
      </c>
      <c r="X2222" s="13">
        <v>0</v>
      </c>
      <c r="Y2222" s="30">
        <v>0</v>
      </c>
      <c r="Z2222" s="14">
        <v>26.959167000000001</v>
      </c>
      <c r="AA2222" s="13">
        <v>0</v>
      </c>
      <c r="AB2222" s="13">
        <v>0</v>
      </c>
      <c r="AC2222" s="42">
        <f t="shared" si="141"/>
        <v>0</v>
      </c>
      <c r="AD2222" s="42">
        <f t="shared" si="142"/>
        <v>0</v>
      </c>
      <c r="AE2222" s="42">
        <f t="shared" si="143"/>
        <v>0</v>
      </c>
      <c r="AF2222" s="42">
        <f t="shared" si="144"/>
        <v>0</v>
      </c>
    </row>
    <row r="2223" spans="1:32" hidden="1" x14ac:dyDescent="0.15">
      <c r="A2223" s="12" t="s">
        <v>5512</v>
      </c>
      <c r="B2223" s="12">
        <v>62</v>
      </c>
      <c r="C2223" s="12" t="s">
        <v>418</v>
      </c>
      <c r="D2223" s="12" t="s">
        <v>419</v>
      </c>
      <c r="E2223" s="12" t="s">
        <v>419</v>
      </c>
      <c r="F2223" s="12" t="s">
        <v>352</v>
      </c>
      <c r="G2223" s="12" t="s">
        <v>1203</v>
      </c>
      <c r="H2223" s="12" t="s">
        <v>490</v>
      </c>
      <c r="I2223" s="12" t="s">
        <v>375</v>
      </c>
      <c r="J2223" s="12" t="s">
        <v>5513</v>
      </c>
      <c r="K2223" s="12" t="s">
        <v>699</v>
      </c>
      <c r="L2223" s="12" t="s">
        <v>697</v>
      </c>
      <c r="M2223" s="12" t="s">
        <v>376</v>
      </c>
      <c r="N2223" s="13">
        <v>0</v>
      </c>
      <c r="O2223" s="13">
        <v>0</v>
      </c>
      <c r="P2223" s="13">
        <v>18.076665999999999</v>
      </c>
      <c r="Q2223" s="13">
        <v>4.4880000000000004</v>
      </c>
      <c r="R2223" s="13">
        <v>1.3401670000000001</v>
      </c>
      <c r="S2223" s="13">
        <v>0</v>
      </c>
      <c r="T2223" s="13">
        <v>1.1293329999999999</v>
      </c>
      <c r="U2223" s="13">
        <v>17.952000000000002</v>
      </c>
      <c r="V2223" s="13">
        <v>0</v>
      </c>
      <c r="W2223" s="13">
        <v>0</v>
      </c>
      <c r="X2223" s="13">
        <v>0</v>
      </c>
      <c r="Y2223" s="30">
        <v>0</v>
      </c>
      <c r="Z2223" s="14">
        <v>42.986165999999997</v>
      </c>
      <c r="AA2223" s="13">
        <v>0</v>
      </c>
      <c r="AB2223" s="13">
        <v>0</v>
      </c>
      <c r="AC2223" s="42">
        <f t="shared" si="141"/>
        <v>0</v>
      </c>
      <c r="AD2223" s="42">
        <f t="shared" si="142"/>
        <v>0</v>
      </c>
      <c r="AE2223" s="42">
        <f t="shared" si="143"/>
        <v>0</v>
      </c>
      <c r="AF2223" s="42">
        <f t="shared" si="144"/>
        <v>0</v>
      </c>
    </row>
    <row r="2224" spans="1:32" hidden="1" x14ac:dyDescent="0.15">
      <c r="A2224" s="12" t="s">
        <v>5514</v>
      </c>
      <c r="B2224" s="12">
        <v>62</v>
      </c>
      <c r="C2224" s="12" t="s">
        <v>418</v>
      </c>
      <c r="D2224" s="12" t="s">
        <v>419</v>
      </c>
      <c r="E2224" s="12" t="s">
        <v>419</v>
      </c>
      <c r="F2224" s="12" t="s">
        <v>352</v>
      </c>
      <c r="G2224" s="12" t="s">
        <v>1203</v>
      </c>
      <c r="H2224" s="12" t="s">
        <v>490</v>
      </c>
      <c r="I2224" s="12" t="s">
        <v>375</v>
      </c>
      <c r="J2224" s="12" t="s">
        <v>5515</v>
      </c>
      <c r="K2224" s="12" t="s">
        <v>699</v>
      </c>
      <c r="L2224" s="12" t="s">
        <v>697</v>
      </c>
      <c r="M2224" s="12" t="s">
        <v>376</v>
      </c>
      <c r="N2224" s="13">
        <v>0</v>
      </c>
      <c r="O2224" s="13">
        <v>0</v>
      </c>
      <c r="P2224" s="13">
        <v>12.4916</v>
      </c>
      <c r="Q2224" s="13">
        <v>1.1220000000000001</v>
      </c>
      <c r="R2224" s="13">
        <v>1.4212</v>
      </c>
      <c r="S2224" s="13">
        <v>0</v>
      </c>
      <c r="T2224" s="13">
        <v>0</v>
      </c>
      <c r="U2224" s="13">
        <v>8.9760000000000009</v>
      </c>
      <c r="V2224" s="13">
        <v>0</v>
      </c>
      <c r="W2224" s="13">
        <v>0</v>
      </c>
      <c r="X2224" s="13">
        <v>0</v>
      </c>
      <c r="Y2224" s="30">
        <v>0</v>
      </c>
      <c r="Z2224" s="14">
        <v>24.0108</v>
      </c>
      <c r="AA2224" s="13">
        <v>0</v>
      </c>
      <c r="AB2224" s="13">
        <v>0</v>
      </c>
      <c r="AC2224" s="42">
        <f t="shared" si="141"/>
        <v>0</v>
      </c>
      <c r="AD2224" s="42">
        <f t="shared" si="142"/>
        <v>0</v>
      </c>
      <c r="AE2224" s="42">
        <f t="shared" si="143"/>
        <v>0</v>
      </c>
      <c r="AF2224" s="42">
        <f t="shared" si="144"/>
        <v>0</v>
      </c>
    </row>
    <row r="2225" spans="1:32" hidden="1" x14ac:dyDescent="0.15">
      <c r="A2225" s="12" t="s">
        <v>5516</v>
      </c>
      <c r="B2225" s="12">
        <v>62</v>
      </c>
      <c r="C2225" s="12" t="s">
        <v>418</v>
      </c>
      <c r="D2225" s="12" t="s">
        <v>419</v>
      </c>
      <c r="E2225" s="12" t="s">
        <v>419</v>
      </c>
      <c r="F2225" s="12" t="s">
        <v>352</v>
      </c>
      <c r="G2225" s="12" t="s">
        <v>1203</v>
      </c>
      <c r="H2225" s="12" t="s">
        <v>490</v>
      </c>
      <c r="I2225" s="12" t="s">
        <v>375</v>
      </c>
      <c r="J2225" s="12" t="s">
        <v>5517</v>
      </c>
      <c r="K2225" s="12" t="s">
        <v>699</v>
      </c>
      <c r="L2225" s="12" t="s">
        <v>697</v>
      </c>
      <c r="M2225" s="12" t="s">
        <v>376</v>
      </c>
      <c r="N2225" s="13">
        <v>0</v>
      </c>
      <c r="O2225" s="13">
        <v>0</v>
      </c>
      <c r="P2225" s="13">
        <v>30.823833</v>
      </c>
      <c r="Q2225" s="13">
        <v>1.1220000000000001</v>
      </c>
      <c r="R2225" s="13">
        <v>0</v>
      </c>
      <c r="S2225" s="13">
        <v>0</v>
      </c>
      <c r="T2225" s="13">
        <v>0</v>
      </c>
      <c r="U2225" s="13">
        <v>20.196000000000002</v>
      </c>
      <c r="V2225" s="13">
        <v>0</v>
      </c>
      <c r="W2225" s="13">
        <v>0</v>
      </c>
      <c r="X2225" s="13">
        <v>0</v>
      </c>
      <c r="Y2225" s="30">
        <v>0</v>
      </c>
      <c r="Z2225" s="14">
        <v>52.141832999999998</v>
      </c>
      <c r="AA2225" s="13">
        <v>0</v>
      </c>
      <c r="AB2225" s="13">
        <v>0</v>
      </c>
      <c r="AC2225" s="42">
        <f t="shared" si="141"/>
        <v>0</v>
      </c>
      <c r="AD2225" s="42">
        <f t="shared" si="142"/>
        <v>0</v>
      </c>
      <c r="AE2225" s="42">
        <f t="shared" si="143"/>
        <v>0</v>
      </c>
      <c r="AF2225" s="42">
        <f t="shared" si="144"/>
        <v>0</v>
      </c>
    </row>
    <row r="2226" spans="1:32" hidden="1" x14ac:dyDescent="0.15">
      <c r="A2226" s="12" t="s">
        <v>5518</v>
      </c>
      <c r="B2226" s="12">
        <v>62</v>
      </c>
      <c r="C2226" s="12" t="s">
        <v>418</v>
      </c>
      <c r="D2226" s="12" t="s">
        <v>419</v>
      </c>
      <c r="E2226" s="12" t="s">
        <v>419</v>
      </c>
      <c r="F2226" s="12" t="s">
        <v>352</v>
      </c>
      <c r="G2226" s="12" t="s">
        <v>1203</v>
      </c>
      <c r="H2226" s="12" t="s">
        <v>490</v>
      </c>
      <c r="I2226" s="12" t="s">
        <v>375</v>
      </c>
      <c r="J2226" s="12" t="s">
        <v>5519</v>
      </c>
      <c r="K2226" s="12" t="s">
        <v>699</v>
      </c>
      <c r="L2226" s="12" t="s">
        <v>697</v>
      </c>
      <c r="M2226" s="12" t="s">
        <v>376</v>
      </c>
      <c r="N2226" s="13">
        <v>0</v>
      </c>
      <c r="O2226" s="13">
        <v>0</v>
      </c>
      <c r="P2226" s="13">
        <v>5.1238000000000001</v>
      </c>
      <c r="Q2226" s="13">
        <v>11.22</v>
      </c>
      <c r="R2226" s="13">
        <v>0</v>
      </c>
      <c r="S2226" s="13">
        <v>0</v>
      </c>
      <c r="T2226" s="13">
        <v>0</v>
      </c>
      <c r="U2226" s="13">
        <v>14.586</v>
      </c>
      <c r="V2226" s="13">
        <v>0</v>
      </c>
      <c r="W2226" s="13">
        <v>0</v>
      </c>
      <c r="X2226" s="13">
        <v>0</v>
      </c>
      <c r="Y2226" s="30">
        <v>0</v>
      </c>
      <c r="Z2226" s="14">
        <v>30.9298</v>
      </c>
      <c r="AA2226" s="13">
        <v>0</v>
      </c>
      <c r="AB2226" s="13">
        <v>0</v>
      </c>
      <c r="AC2226" s="42">
        <f t="shared" si="141"/>
        <v>0</v>
      </c>
      <c r="AD2226" s="42">
        <f t="shared" si="142"/>
        <v>0</v>
      </c>
      <c r="AE2226" s="42">
        <f t="shared" si="143"/>
        <v>0</v>
      </c>
      <c r="AF2226" s="42">
        <f t="shared" si="144"/>
        <v>0</v>
      </c>
    </row>
    <row r="2227" spans="1:32" hidden="1" x14ac:dyDescent="0.15">
      <c r="A2227" s="12" t="s">
        <v>5520</v>
      </c>
      <c r="B2227" s="12">
        <v>62</v>
      </c>
      <c r="C2227" s="12" t="s">
        <v>418</v>
      </c>
      <c r="D2227" s="12" t="s">
        <v>419</v>
      </c>
      <c r="E2227" s="12" t="s">
        <v>419</v>
      </c>
      <c r="F2227" s="12" t="s">
        <v>352</v>
      </c>
      <c r="G2227" s="12" t="s">
        <v>1203</v>
      </c>
      <c r="H2227" s="12" t="s">
        <v>490</v>
      </c>
      <c r="I2227" s="12" t="s">
        <v>375</v>
      </c>
      <c r="J2227" s="12" t="s">
        <v>5521</v>
      </c>
      <c r="K2227" s="12" t="s">
        <v>699</v>
      </c>
      <c r="L2227" s="12" t="s">
        <v>697</v>
      </c>
      <c r="M2227" s="12" t="s">
        <v>376</v>
      </c>
      <c r="N2227" s="13">
        <v>0</v>
      </c>
      <c r="O2227" s="13">
        <v>0</v>
      </c>
      <c r="P2227" s="13">
        <v>10.666366999999999</v>
      </c>
      <c r="Q2227" s="13">
        <v>7.8540000000000001</v>
      </c>
      <c r="R2227" s="13">
        <v>1.3277000000000001</v>
      </c>
      <c r="S2227" s="13">
        <v>0</v>
      </c>
      <c r="T2227" s="13">
        <v>0</v>
      </c>
      <c r="U2227" s="13">
        <v>16.626000000000001</v>
      </c>
      <c r="V2227" s="13">
        <v>0</v>
      </c>
      <c r="W2227" s="13">
        <v>0</v>
      </c>
      <c r="X2227" s="13">
        <v>0</v>
      </c>
      <c r="Y2227" s="30">
        <v>0</v>
      </c>
      <c r="Z2227" s="14">
        <v>36.474066999999998</v>
      </c>
      <c r="AA2227" s="13">
        <v>0</v>
      </c>
      <c r="AB2227" s="13">
        <v>0</v>
      </c>
      <c r="AC2227" s="42">
        <f t="shared" si="141"/>
        <v>0</v>
      </c>
      <c r="AD2227" s="42">
        <f t="shared" si="142"/>
        <v>0</v>
      </c>
      <c r="AE2227" s="42">
        <f t="shared" si="143"/>
        <v>0</v>
      </c>
      <c r="AF2227" s="42">
        <f t="shared" si="144"/>
        <v>0</v>
      </c>
    </row>
    <row r="2228" spans="1:32" hidden="1" x14ac:dyDescent="0.15">
      <c r="A2228" s="12" t="s">
        <v>5522</v>
      </c>
      <c r="B2228" s="12">
        <v>62</v>
      </c>
      <c r="C2228" s="12" t="s">
        <v>418</v>
      </c>
      <c r="D2228" s="12" t="s">
        <v>419</v>
      </c>
      <c r="E2228" s="12" t="s">
        <v>419</v>
      </c>
      <c r="F2228" s="12" t="s">
        <v>352</v>
      </c>
      <c r="G2228" s="12" t="s">
        <v>1203</v>
      </c>
      <c r="H2228" s="12" t="s">
        <v>490</v>
      </c>
      <c r="I2228" s="12" t="s">
        <v>375</v>
      </c>
      <c r="J2228" s="12" t="s">
        <v>5523</v>
      </c>
      <c r="K2228" s="12" t="s">
        <v>699</v>
      </c>
      <c r="L2228" s="12" t="s">
        <v>697</v>
      </c>
      <c r="M2228" s="12" t="s">
        <v>376</v>
      </c>
      <c r="N2228" s="13">
        <v>0</v>
      </c>
      <c r="O2228" s="13">
        <v>0</v>
      </c>
      <c r="P2228" s="13">
        <v>5.8156999999999996</v>
      </c>
      <c r="Q2228" s="13">
        <v>10.098000000000001</v>
      </c>
      <c r="R2228" s="13">
        <v>1.4025000000000001</v>
      </c>
      <c r="S2228" s="13">
        <v>0</v>
      </c>
      <c r="T2228" s="13">
        <v>0</v>
      </c>
      <c r="U2228" s="13">
        <v>14.586</v>
      </c>
      <c r="V2228" s="13">
        <v>0</v>
      </c>
      <c r="W2228" s="13">
        <v>0</v>
      </c>
      <c r="X2228" s="13">
        <v>0</v>
      </c>
      <c r="Y2228" s="30">
        <v>0</v>
      </c>
      <c r="Z2228" s="14">
        <v>31.902200000000001</v>
      </c>
      <c r="AA2228" s="13">
        <v>0</v>
      </c>
      <c r="AB2228" s="13">
        <v>0</v>
      </c>
      <c r="AC2228" s="42">
        <f t="shared" si="141"/>
        <v>0</v>
      </c>
      <c r="AD2228" s="42">
        <f t="shared" si="142"/>
        <v>0</v>
      </c>
      <c r="AE2228" s="42">
        <f t="shared" si="143"/>
        <v>0</v>
      </c>
      <c r="AF2228" s="42">
        <f t="shared" si="144"/>
        <v>0</v>
      </c>
    </row>
    <row r="2229" spans="1:32" hidden="1" x14ac:dyDescent="0.15">
      <c r="A2229" s="12" t="s">
        <v>5524</v>
      </c>
      <c r="B2229" s="12">
        <v>62</v>
      </c>
      <c r="C2229" s="12" t="s">
        <v>418</v>
      </c>
      <c r="D2229" s="12" t="s">
        <v>419</v>
      </c>
      <c r="E2229" s="12" t="s">
        <v>419</v>
      </c>
      <c r="F2229" s="12" t="s">
        <v>352</v>
      </c>
      <c r="G2229" s="12" t="s">
        <v>1203</v>
      </c>
      <c r="H2229" s="12" t="s">
        <v>490</v>
      </c>
      <c r="I2229" s="12" t="s">
        <v>375</v>
      </c>
      <c r="J2229" s="12" t="s">
        <v>5525</v>
      </c>
      <c r="K2229" s="12" t="s">
        <v>699</v>
      </c>
      <c r="L2229" s="12" t="s">
        <v>697</v>
      </c>
      <c r="M2229" s="12" t="s">
        <v>376</v>
      </c>
      <c r="N2229" s="13">
        <v>0</v>
      </c>
      <c r="O2229" s="13">
        <v>0</v>
      </c>
      <c r="P2229" s="13">
        <v>7.2431330000000003</v>
      </c>
      <c r="Q2229" s="13">
        <v>10.098000000000001</v>
      </c>
      <c r="R2229" s="13">
        <v>1.5770329999999999</v>
      </c>
      <c r="S2229" s="13">
        <v>0</v>
      </c>
      <c r="T2229" s="13">
        <v>0</v>
      </c>
      <c r="U2229" s="13">
        <v>15.708</v>
      </c>
      <c r="V2229" s="13">
        <v>0</v>
      </c>
      <c r="W2229" s="13">
        <v>0</v>
      </c>
      <c r="X2229" s="13">
        <v>0</v>
      </c>
      <c r="Y2229" s="30">
        <v>0</v>
      </c>
      <c r="Z2229" s="14">
        <v>34.626165999999998</v>
      </c>
      <c r="AA2229" s="13">
        <v>0</v>
      </c>
      <c r="AB2229" s="13">
        <v>0</v>
      </c>
      <c r="AC2229" s="42">
        <f t="shared" si="141"/>
        <v>0</v>
      </c>
      <c r="AD2229" s="42">
        <f t="shared" si="142"/>
        <v>0</v>
      </c>
      <c r="AE2229" s="42">
        <f t="shared" si="143"/>
        <v>0</v>
      </c>
      <c r="AF2229" s="42">
        <f t="shared" si="144"/>
        <v>0</v>
      </c>
    </row>
    <row r="2230" spans="1:32" hidden="1" x14ac:dyDescent="0.15">
      <c r="A2230" s="12" t="s">
        <v>5526</v>
      </c>
      <c r="B2230" s="12">
        <v>62</v>
      </c>
      <c r="C2230" s="12" t="s">
        <v>418</v>
      </c>
      <c r="D2230" s="12" t="s">
        <v>419</v>
      </c>
      <c r="E2230" s="12" t="s">
        <v>419</v>
      </c>
      <c r="F2230" s="12" t="s">
        <v>352</v>
      </c>
      <c r="G2230" s="12" t="s">
        <v>1203</v>
      </c>
      <c r="H2230" s="12" t="s">
        <v>490</v>
      </c>
      <c r="I2230" s="12" t="s">
        <v>375</v>
      </c>
      <c r="J2230" s="12" t="s">
        <v>5527</v>
      </c>
      <c r="K2230" s="12" t="s">
        <v>699</v>
      </c>
      <c r="L2230" s="12" t="s">
        <v>697</v>
      </c>
      <c r="M2230" s="12" t="s">
        <v>376</v>
      </c>
      <c r="N2230" s="13">
        <v>0</v>
      </c>
      <c r="O2230" s="13">
        <v>0</v>
      </c>
      <c r="P2230" s="13">
        <v>5.2297659999999997</v>
      </c>
      <c r="Q2230" s="13">
        <v>7.8540000000000001</v>
      </c>
      <c r="R2230" s="13">
        <v>0</v>
      </c>
      <c r="S2230" s="13">
        <v>0</v>
      </c>
      <c r="T2230" s="13">
        <v>0</v>
      </c>
      <c r="U2230" s="13">
        <v>11.22</v>
      </c>
      <c r="V2230" s="13">
        <v>0</v>
      </c>
      <c r="W2230" s="13">
        <v>0</v>
      </c>
      <c r="X2230" s="13">
        <v>0</v>
      </c>
      <c r="Y2230" s="30">
        <v>0</v>
      </c>
      <c r="Z2230" s="14">
        <v>24.303766</v>
      </c>
      <c r="AA2230" s="13">
        <v>0</v>
      </c>
      <c r="AB2230" s="13">
        <v>0</v>
      </c>
      <c r="AC2230" s="42">
        <f t="shared" si="141"/>
        <v>0</v>
      </c>
      <c r="AD2230" s="42">
        <f t="shared" si="142"/>
        <v>0</v>
      </c>
      <c r="AE2230" s="42">
        <f t="shared" si="143"/>
        <v>0</v>
      </c>
      <c r="AF2230" s="42">
        <f t="shared" si="144"/>
        <v>0</v>
      </c>
    </row>
    <row r="2231" spans="1:32" hidden="1" x14ac:dyDescent="0.15">
      <c r="A2231" s="12" t="s">
        <v>5528</v>
      </c>
      <c r="B2231" s="12">
        <v>62</v>
      </c>
      <c r="C2231" s="12" t="s">
        <v>418</v>
      </c>
      <c r="D2231" s="12" t="s">
        <v>419</v>
      </c>
      <c r="E2231" s="12" t="s">
        <v>419</v>
      </c>
      <c r="F2231" s="12" t="s">
        <v>352</v>
      </c>
      <c r="G2231" s="12" t="s">
        <v>1203</v>
      </c>
      <c r="H2231" s="12" t="s">
        <v>490</v>
      </c>
      <c r="I2231" s="12" t="s">
        <v>375</v>
      </c>
      <c r="J2231" s="12" t="s">
        <v>5529</v>
      </c>
      <c r="K2231" s="12" t="s">
        <v>699</v>
      </c>
      <c r="L2231" s="12" t="s">
        <v>697</v>
      </c>
      <c r="M2231" s="12" t="s">
        <v>376</v>
      </c>
      <c r="N2231" s="13">
        <v>0</v>
      </c>
      <c r="O2231" s="13">
        <v>0</v>
      </c>
      <c r="P2231" s="13">
        <v>8.7680330000000009</v>
      </c>
      <c r="Q2231" s="13">
        <v>0</v>
      </c>
      <c r="R2231" s="13">
        <v>0</v>
      </c>
      <c r="S2231" s="13">
        <v>0</v>
      </c>
      <c r="T2231" s="13">
        <v>2.0299999999999998</v>
      </c>
      <c r="U2231" s="13">
        <v>4.84</v>
      </c>
      <c r="V2231" s="13">
        <v>0</v>
      </c>
      <c r="W2231" s="13">
        <v>0</v>
      </c>
      <c r="X2231" s="13">
        <v>0</v>
      </c>
      <c r="Y2231" s="30">
        <v>0</v>
      </c>
      <c r="Z2231" s="14">
        <v>15.638033</v>
      </c>
      <c r="AA2231" s="13">
        <v>0</v>
      </c>
      <c r="AB2231" s="13">
        <v>0</v>
      </c>
      <c r="AC2231" s="42">
        <f t="shared" si="141"/>
        <v>0</v>
      </c>
      <c r="AD2231" s="42">
        <f t="shared" si="142"/>
        <v>0</v>
      </c>
      <c r="AE2231" s="42">
        <f t="shared" si="143"/>
        <v>0</v>
      </c>
      <c r="AF2231" s="42">
        <f t="shared" si="144"/>
        <v>0</v>
      </c>
    </row>
    <row r="2232" spans="1:32" hidden="1" x14ac:dyDescent="0.15">
      <c r="A2232" s="12" t="s">
        <v>5530</v>
      </c>
      <c r="B2232" s="12">
        <v>62</v>
      </c>
      <c r="C2232" s="12" t="s">
        <v>418</v>
      </c>
      <c r="D2232" s="12" t="s">
        <v>419</v>
      </c>
      <c r="E2232" s="12" t="s">
        <v>419</v>
      </c>
      <c r="F2232" s="12" t="s">
        <v>352</v>
      </c>
      <c r="G2232" s="12" t="s">
        <v>1203</v>
      </c>
      <c r="H2232" s="12" t="s">
        <v>490</v>
      </c>
      <c r="I2232" s="12" t="s">
        <v>375</v>
      </c>
      <c r="J2232" s="12" t="s">
        <v>5531</v>
      </c>
      <c r="K2232" s="12" t="s">
        <v>699</v>
      </c>
      <c r="L2232" s="12" t="s">
        <v>697</v>
      </c>
      <c r="M2232" s="12" t="s">
        <v>376</v>
      </c>
      <c r="N2232" s="13">
        <v>0</v>
      </c>
      <c r="O2232" s="13">
        <v>0</v>
      </c>
      <c r="P2232" s="13">
        <v>19.424199999999999</v>
      </c>
      <c r="Q2232" s="13">
        <v>0</v>
      </c>
      <c r="R2232" s="13">
        <v>0</v>
      </c>
      <c r="S2232" s="13">
        <v>0</v>
      </c>
      <c r="T2232" s="13">
        <v>0</v>
      </c>
      <c r="U2232" s="13">
        <v>14.382</v>
      </c>
      <c r="V2232" s="13">
        <v>0</v>
      </c>
      <c r="W2232" s="13">
        <v>0</v>
      </c>
      <c r="X2232" s="13">
        <v>0</v>
      </c>
      <c r="Y2232" s="30">
        <v>0</v>
      </c>
      <c r="Z2232" s="14">
        <v>33.806199999999997</v>
      </c>
      <c r="AA2232" s="13">
        <v>0</v>
      </c>
      <c r="AB2232" s="13">
        <v>0</v>
      </c>
      <c r="AC2232" s="42">
        <f t="shared" si="141"/>
        <v>0</v>
      </c>
      <c r="AD2232" s="42">
        <f t="shared" si="142"/>
        <v>0</v>
      </c>
      <c r="AE2232" s="42">
        <f t="shared" si="143"/>
        <v>0</v>
      </c>
      <c r="AF2232" s="42">
        <f t="shared" si="144"/>
        <v>0</v>
      </c>
    </row>
    <row r="2233" spans="1:32" hidden="1" x14ac:dyDescent="0.15">
      <c r="A2233" s="12" t="s">
        <v>5532</v>
      </c>
      <c r="B2233" s="12">
        <v>62</v>
      </c>
      <c r="C2233" s="12" t="s">
        <v>418</v>
      </c>
      <c r="D2233" s="12" t="s">
        <v>419</v>
      </c>
      <c r="E2233" s="12" t="s">
        <v>419</v>
      </c>
      <c r="F2233" s="12" t="s">
        <v>352</v>
      </c>
      <c r="G2233" s="12" t="s">
        <v>1203</v>
      </c>
      <c r="H2233" s="12" t="s">
        <v>490</v>
      </c>
      <c r="I2233" s="12" t="s">
        <v>375</v>
      </c>
      <c r="J2233" s="12" t="s">
        <v>5533</v>
      </c>
      <c r="K2233" s="12" t="s">
        <v>699</v>
      </c>
      <c r="L2233" s="12" t="s">
        <v>697</v>
      </c>
      <c r="M2233" s="12" t="s">
        <v>376</v>
      </c>
      <c r="N2233" s="13">
        <v>0</v>
      </c>
      <c r="O2233" s="13">
        <v>0</v>
      </c>
      <c r="P2233" s="13">
        <v>4.6749999999999998</v>
      </c>
      <c r="Q2233" s="13">
        <v>0</v>
      </c>
      <c r="R2233" s="13">
        <v>0</v>
      </c>
      <c r="S2233" s="13">
        <v>0</v>
      </c>
      <c r="T2233" s="13">
        <v>0</v>
      </c>
      <c r="U2233" s="13">
        <v>0</v>
      </c>
      <c r="V2233" s="13">
        <v>0</v>
      </c>
      <c r="W2233" s="13">
        <v>0</v>
      </c>
      <c r="X2233" s="13">
        <v>0</v>
      </c>
      <c r="Y2233" s="30">
        <v>0</v>
      </c>
      <c r="Z2233" s="14">
        <v>4.6749999999999998</v>
      </c>
      <c r="AA2233" s="13">
        <v>0</v>
      </c>
      <c r="AB2233" s="13">
        <v>0</v>
      </c>
      <c r="AC2233" s="42">
        <f t="shared" si="141"/>
        <v>0</v>
      </c>
      <c r="AD2233" s="42">
        <f t="shared" si="142"/>
        <v>0</v>
      </c>
      <c r="AE2233" s="42">
        <f t="shared" si="143"/>
        <v>0</v>
      </c>
      <c r="AF2233" s="42">
        <f t="shared" si="144"/>
        <v>0</v>
      </c>
    </row>
    <row r="2234" spans="1:32" hidden="1" x14ac:dyDescent="0.15">
      <c r="A2234" s="12" t="s">
        <v>5534</v>
      </c>
      <c r="B2234" s="12">
        <v>62</v>
      </c>
      <c r="C2234" s="12" t="s">
        <v>418</v>
      </c>
      <c r="D2234" s="12" t="s">
        <v>419</v>
      </c>
      <c r="E2234" s="12" t="s">
        <v>419</v>
      </c>
      <c r="F2234" s="12" t="s">
        <v>352</v>
      </c>
      <c r="G2234" s="12" t="s">
        <v>1203</v>
      </c>
      <c r="H2234" s="12" t="s">
        <v>490</v>
      </c>
      <c r="I2234" s="12" t="s">
        <v>375</v>
      </c>
      <c r="J2234" s="12" t="s">
        <v>5535</v>
      </c>
      <c r="K2234" s="12" t="s">
        <v>699</v>
      </c>
      <c r="L2234" s="12" t="s">
        <v>697</v>
      </c>
      <c r="M2234" s="12" t="s">
        <v>376</v>
      </c>
      <c r="N2234" s="13">
        <v>0</v>
      </c>
      <c r="O2234" s="13">
        <v>0</v>
      </c>
      <c r="P2234" s="13">
        <v>10.366033</v>
      </c>
      <c r="Q2234" s="13">
        <v>0</v>
      </c>
      <c r="R2234" s="13">
        <v>0</v>
      </c>
      <c r="S2234" s="13">
        <v>0</v>
      </c>
      <c r="T2234" s="13">
        <v>0</v>
      </c>
      <c r="U2234" s="13">
        <v>7.8540000000000001</v>
      </c>
      <c r="V2234" s="13">
        <v>0</v>
      </c>
      <c r="W2234" s="13">
        <v>0</v>
      </c>
      <c r="X2234" s="13">
        <v>0</v>
      </c>
      <c r="Y2234" s="30">
        <v>0</v>
      </c>
      <c r="Z2234" s="14">
        <v>18.220033000000001</v>
      </c>
      <c r="AA2234" s="13">
        <v>0</v>
      </c>
      <c r="AB2234" s="13">
        <v>0</v>
      </c>
      <c r="AC2234" s="42">
        <f t="shared" si="141"/>
        <v>0</v>
      </c>
      <c r="AD2234" s="42">
        <f t="shared" si="142"/>
        <v>0</v>
      </c>
      <c r="AE2234" s="42">
        <f t="shared" si="143"/>
        <v>0</v>
      </c>
      <c r="AF2234" s="42">
        <f t="shared" si="144"/>
        <v>0</v>
      </c>
    </row>
    <row r="2235" spans="1:32" hidden="1" x14ac:dyDescent="0.15">
      <c r="A2235" s="12" t="s">
        <v>5536</v>
      </c>
      <c r="B2235" s="12">
        <v>62</v>
      </c>
      <c r="C2235" s="12" t="s">
        <v>418</v>
      </c>
      <c r="D2235" s="12" t="s">
        <v>419</v>
      </c>
      <c r="E2235" s="12" t="s">
        <v>419</v>
      </c>
      <c r="F2235" s="12" t="s">
        <v>352</v>
      </c>
      <c r="G2235" s="12" t="s">
        <v>1203</v>
      </c>
      <c r="H2235" s="12" t="s">
        <v>490</v>
      </c>
      <c r="I2235" s="12" t="s">
        <v>375</v>
      </c>
      <c r="J2235" s="12" t="s">
        <v>5537</v>
      </c>
      <c r="K2235" s="12" t="s">
        <v>699</v>
      </c>
      <c r="L2235" s="12" t="s">
        <v>697</v>
      </c>
      <c r="M2235" s="12" t="s">
        <v>376</v>
      </c>
      <c r="N2235" s="13">
        <v>0</v>
      </c>
      <c r="O2235" s="13">
        <v>0</v>
      </c>
      <c r="P2235" s="13">
        <v>10.366033</v>
      </c>
      <c r="Q2235" s="13">
        <v>2.2440000000000002</v>
      </c>
      <c r="R2235" s="13">
        <v>0</v>
      </c>
      <c r="S2235" s="13">
        <v>0</v>
      </c>
      <c r="T2235" s="13">
        <v>0</v>
      </c>
      <c r="U2235" s="13">
        <v>8.2059999999999995</v>
      </c>
      <c r="V2235" s="13">
        <v>0</v>
      </c>
      <c r="W2235" s="13">
        <v>0</v>
      </c>
      <c r="X2235" s="13">
        <v>0</v>
      </c>
      <c r="Y2235" s="30">
        <v>0</v>
      </c>
      <c r="Z2235" s="14">
        <v>20.816033000000001</v>
      </c>
      <c r="AA2235" s="13">
        <v>0</v>
      </c>
      <c r="AB2235" s="13">
        <v>0</v>
      </c>
      <c r="AC2235" s="42">
        <f t="shared" si="141"/>
        <v>0</v>
      </c>
      <c r="AD2235" s="42">
        <f t="shared" si="142"/>
        <v>0</v>
      </c>
      <c r="AE2235" s="42">
        <f t="shared" si="143"/>
        <v>0</v>
      </c>
      <c r="AF2235" s="42">
        <f t="shared" si="144"/>
        <v>0</v>
      </c>
    </row>
    <row r="2236" spans="1:32" hidden="1" x14ac:dyDescent="0.15">
      <c r="A2236" s="12" t="s">
        <v>5538</v>
      </c>
      <c r="B2236" s="12">
        <v>62</v>
      </c>
      <c r="C2236" s="12" t="s">
        <v>418</v>
      </c>
      <c r="D2236" s="12" t="s">
        <v>419</v>
      </c>
      <c r="E2236" s="12" t="s">
        <v>419</v>
      </c>
      <c r="F2236" s="12" t="s">
        <v>352</v>
      </c>
      <c r="G2236" s="12" t="s">
        <v>1203</v>
      </c>
      <c r="H2236" s="12" t="s">
        <v>490</v>
      </c>
      <c r="I2236" s="12" t="s">
        <v>375</v>
      </c>
      <c r="J2236" s="12" t="s">
        <v>5539</v>
      </c>
      <c r="K2236" s="12" t="s">
        <v>699</v>
      </c>
      <c r="L2236" s="12" t="s">
        <v>697</v>
      </c>
      <c r="M2236" s="12" t="s">
        <v>376</v>
      </c>
      <c r="N2236" s="13">
        <v>0</v>
      </c>
      <c r="O2236" s="13">
        <v>0</v>
      </c>
      <c r="P2236" s="13">
        <v>14.068633</v>
      </c>
      <c r="Q2236" s="13">
        <v>0</v>
      </c>
      <c r="R2236" s="13">
        <v>0</v>
      </c>
      <c r="S2236" s="13">
        <v>0</v>
      </c>
      <c r="T2236" s="13">
        <v>0</v>
      </c>
      <c r="U2236" s="13">
        <v>8.9760000000000009</v>
      </c>
      <c r="V2236" s="13">
        <v>0</v>
      </c>
      <c r="W2236" s="13">
        <v>0</v>
      </c>
      <c r="X2236" s="13">
        <v>0</v>
      </c>
      <c r="Y2236" s="30">
        <v>0</v>
      </c>
      <c r="Z2236" s="14">
        <v>23.044633000000001</v>
      </c>
      <c r="AA2236" s="13">
        <v>0</v>
      </c>
      <c r="AB2236" s="13">
        <v>0</v>
      </c>
      <c r="AC2236" s="42">
        <f t="shared" si="141"/>
        <v>0</v>
      </c>
      <c r="AD2236" s="42">
        <f t="shared" si="142"/>
        <v>0</v>
      </c>
      <c r="AE2236" s="42">
        <f t="shared" si="143"/>
        <v>0</v>
      </c>
      <c r="AF2236" s="42">
        <f t="shared" si="144"/>
        <v>0</v>
      </c>
    </row>
    <row r="2237" spans="1:32" hidden="1" x14ac:dyDescent="0.15">
      <c r="A2237" s="12" t="s">
        <v>5540</v>
      </c>
      <c r="B2237" s="12">
        <v>62</v>
      </c>
      <c r="C2237" s="12" t="s">
        <v>418</v>
      </c>
      <c r="D2237" s="12" t="s">
        <v>419</v>
      </c>
      <c r="E2237" s="12" t="s">
        <v>419</v>
      </c>
      <c r="F2237" s="12" t="s">
        <v>352</v>
      </c>
      <c r="G2237" s="12" t="s">
        <v>1203</v>
      </c>
      <c r="H2237" s="12" t="s">
        <v>490</v>
      </c>
      <c r="I2237" s="12" t="s">
        <v>375</v>
      </c>
      <c r="J2237" s="12" t="s">
        <v>5541</v>
      </c>
      <c r="K2237" s="12" t="s">
        <v>699</v>
      </c>
      <c r="L2237" s="12" t="s">
        <v>697</v>
      </c>
      <c r="M2237" s="12" t="s">
        <v>376</v>
      </c>
      <c r="N2237" s="13">
        <v>0</v>
      </c>
      <c r="O2237" s="13">
        <v>0</v>
      </c>
      <c r="P2237" s="13">
        <v>12.3794</v>
      </c>
      <c r="Q2237" s="13">
        <v>0</v>
      </c>
      <c r="R2237" s="13">
        <v>0</v>
      </c>
      <c r="S2237" s="13">
        <v>0</v>
      </c>
      <c r="T2237" s="13">
        <v>0</v>
      </c>
      <c r="U2237" s="13">
        <v>7.8540000000000001</v>
      </c>
      <c r="V2237" s="13">
        <v>0</v>
      </c>
      <c r="W2237" s="13">
        <v>0</v>
      </c>
      <c r="X2237" s="13">
        <v>0</v>
      </c>
      <c r="Y2237" s="30">
        <v>0</v>
      </c>
      <c r="Z2237" s="14">
        <v>20.2334</v>
      </c>
      <c r="AA2237" s="13">
        <v>0</v>
      </c>
      <c r="AB2237" s="13">
        <v>0</v>
      </c>
      <c r="AC2237" s="42">
        <f t="shared" si="141"/>
        <v>0</v>
      </c>
      <c r="AD2237" s="42">
        <f t="shared" si="142"/>
        <v>0</v>
      </c>
      <c r="AE2237" s="42">
        <f t="shared" si="143"/>
        <v>0</v>
      </c>
      <c r="AF2237" s="42">
        <f t="shared" si="144"/>
        <v>0</v>
      </c>
    </row>
    <row r="2238" spans="1:32" hidden="1" x14ac:dyDescent="0.15">
      <c r="A2238" s="12" t="s">
        <v>5542</v>
      </c>
      <c r="B2238" s="12">
        <v>62</v>
      </c>
      <c r="C2238" s="12" t="s">
        <v>418</v>
      </c>
      <c r="D2238" s="12" t="s">
        <v>419</v>
      </c>
      <c r="E2238" s="12" t="s">
        <v>419</v>
      </c>
      <c r="F2238" s="12" t="s">
        <v>352</v>
      </c>
      <c r="G2238" s="12" t="s">
        <v>1203</v>
      </c>
      <c r="H2238" s="12" t="s">
        <v>490</v>
      </c>
      <c r="I2238" s="12" t="s">
        <v>375</v>
      </c>
      <c r="J2238" s="12" t="s">
        <v>5543</v>
      </c>
      <c r="K2238" s="12" t="s">
        <v>699</v>
      </c>
      <c r="L2238" s="12" t="s">
        <v>697</v>
      </c>
      <c r="M2238" s="12" t="s">
        <v>376</v>
      </c>
      <c r="N2238" s="13">
        <v>0</v>
      </c>
      <c r="O2238" s="13">
        <v>0</v>
      </c>
      <c r="P2238" s="13">
        <v>12.547700000000001</v>
      </c>
      <c r="Q2238" s="13">
        <v>0</v>
      </c>
      <c r="R2238" s="13">
        <v>0</v>
      </c>
      <c r="S2238" s="13">
        <v>0</v>
      </c>
      <c r="T2238" s="13">
        <v>0</v>
      </c>
      <c r="U2238" s="13">
        <v>8.9760000000000009</v>
      </c>
      <c r="V2238" s="13">
        <v>0</v>
      </c>
      <c r="W2238" s="13">
        <v>0</v>
      </c>
      <c r="X2238" s="13">
        <v>0</v>
      </c>
      <c r="Y2238" s="30">
        <v>0</v>
      </c>
      <c r="Z2238" s="14">
        <v>21.523700000000002</v>
      </c>
      <c r="AA2238" s="13">
        <v>0</v>
      </c>
      <c r="AB2238" s="13">
        <v>0</v>
      </c>
      <c r="AC2238" s="42">
        <f t="shared" si="141"/>
        <v>0</v>
      </c>
      <c r="AD2238" s="42">
        <f t="shared" si="142"/>
        <v>0</v>
      </c>
      <c r="AE2238" s="42">
        <f t="shared" si="143"/>
        <v>0</v>
      </c>
      <c r="AF2238" s="42">
        <f t="shared" si="144"/>
        <v>0</v>
      </c>
    </row>
    <row r="2239" spans="1:32" hidden="1" x14ac:dyDescent="0.15">
      <c r="A2239" s="12" t="s">
        <v>5544</v>
      </c>
      <c r="B2239" s="12">
        <v>62</v>
      </c>
      <c r="C2239" s="12" t="s">
        <v>418</v>
      </c>
      <c r="D2239" s="12" t="s">
        <v>419</v>
      </c>
      <c r="E2239" s="12" t="s">
        <v>419</v>
      </c>
      <c r="F2239" s="12" t="s">
        <v>352</v>
      </c>
      <c r="G2239" s="12" t="s">
        <v>1203</v>
      </c>
      <c r="H2239" s="12" t="s">
        <v>490</v>
      </c>
      <c r="I2239" s="12" t="s">
        <v>375</v>
      </c>
      <c r="J2239" s="12" t="s">
        <v>5545</v>
      </c>
      <c r="K2239" s="12" t="s">
        <v>699</v>
      </c>
      <c r="L2239" s="12" t="s">
        <v>697</v>
      </c>
      <c r="M2239" s="12" t="s">
        <v>376</v>
      </c>
      <c r="N2239" s="13">
        <v>0</v>
      </c>
      <c r="O2239" s="13">
        <v>0</v>
      </c>
      <c r="P2239" s="13">
        <v>14.274334</v>
      </c>
      <c r="Q2239" s="13">
        <v>0</v>
      </c>
      <c r="R2239" s="13">
        <v>0</v>
      </c>
      <c r="S2239" s="13">
        <v>0</v>
      </c>
      <c r="T2239" s="13">
        <v>0</v>
      </c>
      <c r="U2239" s="13">
        <v>11.22</v>
      </c>
      <c r="V2239" s="13">
        <v>0</v>
      </c>
      <c r="W2239" s="13">
        <v>0</v>
      </c>
      <c r="X2239" s="13">
        <v>0</v>
      </c>
      <c r="Y2239" s="30">
        <v>0</v>
      </c>
      <c r="Z2239" s="14">
        <v>25.494333999999998</v>
      </c>
      <c r="AA2239" s="13">
        <v>0</v>
      </c>
      <c r="AB2239" s="13">
        <v>0</v>
      </c>
      <c r="AC2239" s="42">
        <f t="shared" si="141"/>
        <v>0</v>
      </c>
      <c r="AD2239" s="42">
        <f t="shared" si="142"/>
        <v>0</v>
      </c>
      <c r="AE2239" s="42">
        <f t="shared" si="143"/>
        <v>0</v>
      </c>
      <c r="AF2239" s="42">
        <f t="shared" si="144"/>
        <v>0</v>
      </c>
    </row>
    <row r="2240" spans="1:32" hidden="1" x14ac:dyDescent="0.15">
      <c r="A2240" s="12" t="s">
        <v>5546</v>
      </c>
      <c r="B2240" s="12">
        <v>62</v>
      </c>
      <c r="C2240" s="12" t="s">
        <v>418</v>
      </c>
      <c r="D2240" s="12" t="s">
        <v>419</v>
      </c>
      <c r="E2240" s="12" t="s">
        <v>419</v>
      </c>
      <c r="F2240" s="12" t="s">
        <v>352</v>
      </c>
      <c r="G2240" s="12" t="s">
        <v>1203</v>
      </c>
      <c r="H2240" s="12" t="s">
        <v>490</v>
      </c>
      <c r="I2240" s="12" t="s">
        <v>375</v>
      </c>
      <c r="J2240" s="12" t="s">
        <v>5547</v>
      </c>
      <c r="K2240" s="12" t="s">
        <v>699</v>
      </c>
      <c r="L2240" s="12" t="s">
        <v>697</v>
      </c>
      <c r="M2240" s="12" t="s">
        <v>376</v>
      </c>
      <c r="N2240" s="13">
        <v>0</v>
      </c>
      <c r="O2240" s="13">
        <v>0</v>
      </c>
      <c r="P2240" s="13">
        <v>10.010733</v>
      </c>
      <c r="Q2240" s="13">
        <v>0</v>
      </c>
      <c r="R2240" s="13">
        <v>0</v>
      </c>
      <c r="S2240" s="13">
        <v>0</v>
      </c>
      <c r="T2240" s="13">
        <v>0</v>
      </c>
      <c r="U2240" s="13">
        <v>11.22</v>
      </c>
      <c r="V2240" s="13">
        <v>0</v>
      </c>
      <c r="W2240" s="13">
        <v>0</v>
      </c>
      <c r="X2240" s="13">
        <v>0</v>
      </c>
      <c r="Y2240" s="30">
        <v>0</v>
      </c>
      <c r="Z2240" s="14">
        <v>21.230733000000001</v>
      </c>
      <c r="AA2240" s="13">
        <v>0</v>
      </c>
      <c r="AB2240" s="13">
        <v>0</v>
      </c>
      <c r="AC2240" s="42">
        <f t="shared" si="141"/>
        <v>0</v>
      </c>
      <c r="AD2240" s="42">
        <f t="shared" si="142"/>
        <v>0</v>
      </c>
      <c r="AE2240" s="42">
        <f t="shared" si="143"/>
        <v>0</v>
      </c>
      <c r="AF2240" s="42">
        <f t="shared" si="144"/>
        <v>0</v>
      </c>
    </row>
    <row r="2241" spans="1:32" hidden="1" x14ac:dyDescent="0.15">
      <c r="A2241" s="12" t="s">
        <v>5548</v>
      </c>
      <c r="B2241" s="12">
        <v>62</v>
      </c>
      <c r="C2241" s="12" t="s">
        <v>418</v>
      </c>
      <c r="D2241" s="12" t="s">
        <v>419</v>
      </c>
      <c r="E2241" s="12" t="s">
        <v>419</v>
      </c>
      <c r="F2241" s="12" t="s">
        <v>352</v>
      </c>
      <c r="G2241" s="12" t="s">
        <v>1203</v>
      </c>
      <c r="H2241" s="12" t="s">
        <v>490</v>
      </c>
      <c r="I2241" s="12" t="s">
        <v>375</v>
      </c>
      <c r="J2241" s="12" t="s">
        <v>5549</v>
      </c>
      <c r="K2241" s="12" t="s">
        <v>699</v>
      </c>
      <c r="L2241" s="12" t="s">
        <v>697</v>
      </c>
      <c r="M2241" s="12" t="s">
        <v>376</v>
      </c>
      <c r="N2241" s="13">
        <v>0</v>
      </c>
      <c r="O2241" s="13">
        <v>0</v>
      </c>
      <c r="P2241" s="13">
        <v>8.5334330000000005</v>
      </c>
      <c r="Q2241" s="13">
        <v>1.3089999999999999</v>
      </c>
      <c r="R2241" s="13">
        <v>0</v>
      </c>
      <c r="S2241" s="13">
        <v>0</v>
      </c>
      <c r="T2241" s="13">
        <v>0</v>
      </c>
      <c r="U2241" s="13">
        <v>8.9760000000000009</v>
      </c>
      <c r="V2241" s="13">
        <v>0</v>
      </c>
      <c r="W2241" s="13">
        <v>0</v>
      </c>
      <c r="X2241" s="13">
        <v>0</v>
      </c>
      <c r="Y2241" s="30">
        <v>0</v>
      </c>
      <c r="Z2241" s="14">
        <v>18.818432999999999</v>
      </c>
      <c r="AA2241" s="13">
        <v>0</v>
      </c>
      <c r="AB2241" s="13">
        <v>0</v>
      </c>
      <c r="AC2241" s="42">
        <f t="shared" si="141"/>
        <v>0</v>
      </c>
      <c r="AD2241" s="42">
        <f t="shared" si="142"/>
        <v>0</v>
      </c>
      <c r="AE2241" s="42">
        <f t="shared" si="143"/>
        <v>0</v>
      </c>
      <c r="AF2241" s="42">
        <f t="shared" si="144"/>
        <v>0</v>
      </c>
    </row>
    <row r="2242" spans="1:32" hidden="1" x14ac:dyDescent="0.15">
      <c r="A2242" s="12" t="s">
        <v>5550</v>
      </c>
      <c r="B2242" s="12">
        <v>62</v>
      </c>
      <c r="C2242" s="12" t="s">
        <v>418</v>
      </c>
      <c r="D2242" s="12" t="s">
        <v>419</v>
      </c>
      <c r="E2242" s="12" t="s">
        <v>419</v>
      </c>
      <c r="F2242" s="12" t="s">
        <v>352</v>
      </c>
      <c r="G2242" s="12" t="s">
        <v>1203</v>
      </c>
      <c r="H2242" s="12" t="s">
        <v>490</v>
      </c>
      <c r="I2242" s="12" t="s">
        <v>375</v>
      </c>
      <c r="J2242" s="12" t="s">
        <v>5551</v>
      </c>
      <c r="K2242" s="12" t="s">
        <v>699</v>
      </c>
      <c r="L2242" s="12" t="s">
        <v>697</v>
      </c>
      <c r="M2242" s="12" t="s">
        <v>376</v>
      </c>
      <c r="N2242" s="13">
        <v>0</v>
      </c>
      <c r="O2242" s="13">
        <v>0</v>
      </c>
      <c r="P2242" s="13">
        <v>14.779233</v>
      </c>
      <c r="Q2242" s="13">
        <v>0</v>
      </c>
      <c r="R2242" s="13">
        <v>0</v>
      </c>
      <c r="S2242" s="13">
        <v>0</v>
      </c>
      <c r="T2242" s="13">
        <v>0</v>
      </c>
      <c r="U2242" s="13">
        <v>10.098000000000001</v>
      </c>
      <c r="V2242" s="13">
        <v>0</v>
      </c>
      <c r="W2242" s="13">
        <v>0</v>
      </c>
      <c r="X2242" s="13">
        <v>0</v>
      </c>
      <c r="Y2242" s="30">
        <v>0</v>
      </c>
      <c r="Z2242" s="14">
        <v>24.877233</v>
      </c>
      <c r="AA2242" s="13">
        <v>0</v>
      </c>
      <c r="AB2242" s="13">
        <v>0</v>
      </c>
      <c r="AC2242" s="42">
        <f t="shared" si="141"/>
        <v>0</v>
      </c>
      <c r="AD2242" s="42">
        <f t="shared" si="142"/>
        <v>0</v>
      </c>
      <c r="AE2242" s="42">
        <f t="shared" si="143"/>
        <v>0</v>
      </c>
      <c r="AF2242" s="42">
        <f t="shared" si="144"/>
        <v>0</v>
      </c>
    </row>
    <row r="2243" spans="1:32" hidden="1" x14ac:dyDescent="0.15">
      <c r="A2243" s="12" t="s">
        <v>5552</v>
      </c>
      <c r="B2243" s="12">
        <v>62</v>
      </c>
      <c r="C2243" s="12" t="s">
        <v>418</v>
      </c>
      <c r="D2243" s="12" t="s">
        <v>419</v>
      </c>
      <c r="E2243" s="12" t="s">
        <v>419</v>
      </c>
      <c r="F2243" s="12" t="s">
        <v>352</v>
      </c>
      <c r="G2243" s="12" t="s">
        <v>1203</v>
      </c>
      <c r="H2243" s="12" t="s">
        <v>490</v>
      </c>
      <c r="I2243" s="12" t="s">
        <v>375</v>
      </c>
      <c r="J2243" s="12" t="s">
        <v>5553</v>
      </c>
      <c r="K2243" s="12" t="s">
        <v>699</v>
      </c>
      <c r="L2243" s="12" t="s">
        <v>697</v>
      </c>
      <c r="M2243" s="12" t="s">
        <v>376</v>
      </c>
      <c r="N2243" s="13">
        <v>0</v>
      </c>
      <c r="O2243" s="13">
        <v>0</v>
      </c>
      <c r="P2243" s="13">
        <v>14.506667</v>
      </c>
      <c r="Q2243" s="13">
        <v>0</v>
      </c>
      <c r="R2243" s="13">
        <v>0</v>
      </c>
      <c r="S2243" s="13">
        <v>0</v>
      </c>
      <c r="T2243" s="13">
        <v>1.54</v>
      </c>
      <c r="U2243" s="13">
        <v>11.118</v>
      </c>
      <c r="V2243" s="13">
        <v>0</v>
      </c>
      <c r="W2243" s="13">
        <v>0</v>
      </c>
      <c r="X2243" s="13">
        <v>0</v>
      </c>
      <c r="Y2243" s="30">
        <v>0</v>
      </c>
      <c r="Z2243" s="14">
        <v>27.164667000000001</v>
      </c>
      <c r="AA2243" s="13">
        <v>0</v>
      </c>
      <c r="AB2243" s="13">
        <v>0</v>
      </c>
      <c r="AC2243" s="42">
        <f t="shared" si="141"/>
        <v>0</v>
      </c>
      <c r="AD2243" s="42">
        <f t="shared" si="142"/>
        <v>0</v>
      </c>
      <c r="AE2243" s="42">
        <f t="shared" si="143"/>
        <v>0</v>
      </c>
      <c r="AF2243" s="42">
        <f t="shared" si="144"/>
        <v>0</v>
      </c>
    </row>
    <row r="2244" spans="1:32" hidden="1" x14ac:dyDescent="0.15">
      <c r="A2244" s="12" t="s">
        <v>5554</v>
      </c>
      <c r="B2244" s="12">
        <v>62</v>
      </c>
      <c r="C2244" s="12" t="s">
        <v>418</v>
      </c>
      <c r="D2244" s="12" t="s">
        <v>419</v>
      </c>
      <c r="E2244" s="12" t="s">
        <v>419</v>
      </c>
      <c r="F2244" s="12" t="s">
        <v>352</v>
      </c>
      <c r="G2244" s="12" t="s">
        <v>1203</v>
      </c>
      <c r="H2244" s="12" t="s">
        <v>490</v>
      </c>
      <c r="I2244" s="12" t="s">
        <v>375</v>
      </c>
      <c r="J2244" s="12" t="s">
        <v>5555</v>
      </c>
      <c r="K2244" s="12" t="s">
        <v>699</v>
      </c>
      <c r="L2244" s="12" t="s">
        <v>697</v>
      </c>
      <c r="M2244" s="12" t="s">
        <v>376</v>
      </c>
      <c r="N2244" s="13">
        <v>0</v>
      </c>
      <c r="O2244" s="13">
        <v>0</v>
      </c>
      <c r="P2244" s="13">
        <v>15.714233</v>
      </c>
      <c r="Q2244" s="13">
        <v>0</v>
      </c>
      <c r="R2244" s="13">
        <v>0</v>
      </c>
      <c r="S2244" s="13">
        <v>0</v>
      </c>
      <c r="T2244" s="13">
        <v>0</v>
      </c>
      <c r="U2244" s="13">
        <v>13.464</v>
      </c>
      <c r="V2244" s="13">
        <v>0</v>
      </c>
      <c r="W2244" s="13">
        <v>0</v>
      </c>
      <c r="X2244" s="13">
        <v>0</v>
      </c>
      <c r="Y2244" s="30">
        <v>0</v>
      </c>
      <c r="Z2244" s="14">
        <v>29.178232999999999</v>
      </c>
      <c r="AA2244" s="13">
        <v>0</v>
      </c>
      <c r="AB2244" s="13">
        <v>0</v>
      </c>
      <c r="AC2244" s="42">
        <f t="shared" si="141"/>
        <v>0</v>
      </c>
      <c r="AD2244" s="42">
        <f t="shared" si="142"/>
        <v>0</v>
      </c>
      <c r="AE2244" s="42">
        <f t="shared" si="143"/>
        <v>0</v>
      </c>
      <c r="AF2244" s="42">
        <f t="shared" si="144"/>
        <v>0</v>
      </c>
    </row>
    <row r="2245" spans="1:32" hidden="1" x14ac:dyDescent="0.15">
      <c r="A2245" s="12" t="s">
        <v>5556</v>
      </c>
      <c r="B2245" s="12">
        <v>62</v>
      </c>
      <c r="C2245" s="12" t="s">
        <v>418</v>
      </c>
      <c r="D2245" s="12" t="s">
        <v>419</v>
      </c>
      <c r="E2245" s="12" t="s">
        <v>419</v>
      </c>
      <c r="F2245" s="12" t="s">
        <v>352</v>
      </c>
      <c r="G2245" s="12" t="s">
        <v>1203</v>
      </c>
      <c r="H2245" s="12" t="s">
        <v>490</v>
      </c>
      <c r="I2245" s="12" t="s">
        <v>375</v>
      </c>
      <c r="J2245" s="12" t="s">
        <v>5557</v>
      </c>
      <c r="K2245" s="12" t="s">
        <v>699</v>
      </c>
      <c r="L2245" s="12" t="s">
        <v>697</v>
      </c>
      <c r="M2245" s="12" t="s">
        <v>376</v>
      </c>
      <c r="N2245" s="13">
        <v>0</v>
      </c>
      <c r="O2245" s="13">
        <v>0</v>
      </c>
      <c r="P2245" s="13">
        <v>14.891432999999999</v>
      </c>
      <c r="Q2245" s="13">
        <v>0</v>
      </c>
      <c r="R2245" s="13">
        <v>0</v>
      </c>
      <c r="S2245" s="13">
        <v>0</v>
      </c>
      <c r="T2245" s="13">
        <v>0</v>
      </c>
      <c r="U2245" s="13">
        <v>10.098000000000001</v>
      </c>
      <c r="V2245" s="13">
        <v>0</v>
      </c>
      <c r="W2245" s="13">
        <v>0</v>
      </c>
      <c r="X2245" s="13">
        <v>0</v>
      </c>
      <c r="Y2245" s="30">
        <v>0</v>
      </c>
      <c r="Z2245" s="14">
        <v>24.989432999999998</v>
      </c>
      <c r="AA2245" s="13">
        <v>0</v>
      </c>
      <c r="AB2245" s="13">
        <v>0</v>
      </c>
      <c r="AC2245" s="42">
        <f t="shared" si="141"/>
        <v>0</v>
      </c>
      <c r="AD2245" s="42">
        <f t="shared" si="142"/>
        <v>0</v>
      </c>
      <c r="AE2245" s="42">
        <f t="shared" si="143"/>
        <v>0</v>
      </c>
      <c r="AF2245" s="42">
        <f t="shared" si="144"/>
        <v>0</v>
      </c>
    </row>
    <row r="2246" spans="1:32" hidden="1" x14ac:dyDescent="0.15">
      <c r="A2246" s="12" t="s">
        <v>5558</v>
      </c>
      <c r="B2246" s="12">
        <v>62</v>
      </c>
      <c r="C2246" s="12" t="s">
        <v>418</v>
      </c>
      <c r="D2246" s="12" t="s">
        <v>419</v>
      </c>
      <c r="E2246" s="12" t="s">
        <v>419</v>
      </c>
      <c r="F2246" s="12" t="s">
        <v>352</v>
      </c>
      <c r="G2246" s="12" t="s">
        <v>1203</v>
      </c>
      <c r="H2246" s="12" t="s">
        <v>490</v>
      </c>
      <c r="I2246" s="12" t="s">
        <v>375</v>
      </c>
      <c r="J2246" s="12" t="s">
        <v>4533</v>
      </c>
      <c r="K2246" s="12" t="s">
        <v>699</v>
      </c>
      <c r="L2246" s="12" t="s">
        <v>697</v>
      </c>
      <c r="M2246" s="12" t="s">
        <v>376</v>
      </c>
      <c r="N2246" s="13">
        <v>0</v>
      </c>
      <c r="O2246" s="13">
        <v>0</v>
      </c>
      <c r="P2246" s="13">
        <v>4.382034</v>
      </c>
      <c r="Q2246" s="13">
        <v>0</v>
      </c>
      <c r="R2246" s="13">
        <v>0</v>
      </c>
      <c r="S2246" s="13">
        <v>0</v>
      </c>
      <c r="T2246" s="13">
        <v>0</v>
      </c>
      <c r="U2246" s="13">
        <v>4.4880000000000004</v>
      </c>
      <c r="V2246" s="13">
        <v>0</v>
      </c>
      <c r="W2246" s="13">
        <v>0</v>
      </c>
      <c r="X2246" s="13">
        <v>0</v>
      </c>
      <c r="Y2246" s="30">
        <v>0</v>
      </c>
      <c r="Z2246" s="14">
        <v>8.8700340000000004</v>
      </c>
      <c r="AA2246" s="13">
        <v>0</v>
      </c>
      <c r="AB2246" s="13">
        <v>0</v>
      </c>
      <c r="AC2246" s="42">
        <f t="shared" si="141"/>
        <v>0</v>
      </c>
      <c r="AD2246" s="42">
        <f t="shared" si="142"/>
        <v>0</v>
      </c>
      <c r="AE2246" s="42">
        <f t="shared" si="143"/>
        <v>0</v>
      </c>
      <c r="AF2246" s="42">
        <f t="shared" si="144"/>
        <v>0</v>
      </c>
    </row>
    <row r="2247" spans="1:32" hidden="1" x14ac:dyDescent="0.15">
      <c r="A2247" s="12" t="s">
        <v>5559</v>
      </c>
      <c r="B2247" s="12">
        <v>62</v>
      </c>
      <c r="C2247" s="12" t="s">
        <v>418</v>
      </c>
      <c r="D2247" s="12" t="s">
        <v>419</v>
      </c>
      <c r="E2247" s="12" t="s">
        <v>419</v>
      </c>
      <c r="F2247" s="12" t="s">
        <v>352</v>
      </c>
      <c r="G2247" s="12" t="s">
        <v>1203</v>
      </c>
      <c r="H2247" s="12" t="s">
        <v>490</v>
      </c>
      <c r="I2247" s="12" t="s">
        <v>375</v>
      </c>
      <c r="J2247" s="12" t="s">
        <v>5560</v>
      </c>
      <c r="K2247" s="12" t="s">
        <v>699</v>
      </c>
      <c r="L2247" s="12" t="s">
        <v>697</v>
      </c>
      <c r="M2247" s="12" t="s">
        <v>376</v>
      </c>
      <c r="N2247" s="13">
        <v>0</v>
      </c>
      <c r="O2247" s="13">
        <v>0</v>
      </c>
      <c r="P2247" s="13">
        <v>2.8679000000000001</v>
      </c>
      <c r="Q2247" s="13">
        <v>0</v>
      </c>
      <c r="R2247" s="13">
        <v>0</v>
      </c>
      <c r="S2247" s="13">
        <v>0</v>
      </c>
      <c r="T2247" s="13">
        <v>0</v>
      </c>
      <c r="U2247" s="13">
        <v>2.1419999999999999</v>
      </c>
      <c r="V2247" s="13">
        <v>0</v>
      </c>
      <c r="W2247" s="13">
        <v>0</v>
      </c>
      <c r="X2247" s="13">
        <v>0</v>
      </c>
      <c r="Y2247" s="30">
        <v>0</v>
      </c>
      <c r="Z2247" s="14">
        <v>5.0099</v>
      </c>
      <c r="AA2247" s="13">
        <v>0</v>
      </c>
      <c r="AB2247" s="13">
        <v>0</v>
      </c>
      <c r="AC2247" s="42">
        <f t="shared" si="141"/>
        <v>0</v>
      </c>
      <c r="AD2247" s="42">
        <f t="shared" si="142"/>
        <v>0</v>
      </c>
      <c r="AE2247" s="42">
        <f t="shared" si="143"/>
        <v>0</v>
      </c>
      <c r="AF2247" s="42">
        <f t="shared" si="144"/>
        <v>0</v>
      </c>
    </row>
    <row r="2248" spans="1:32" hidden="1" x14ac:dyDescent="0.15">
      <c r="A2248" s="12" t="s">
        <v>5561</v>
      </c>
      <c r="B2248" s="12">
        <v>62</v>
      </c>
      <c r="C2248" s="12" t="s">
        <v>418</v>
      </c>
      <c r="D2248" s="12" t="s">
        <v>419</v>
      </c>
      <c r="E2248" s="12" t="s">
        <v>419</v>
      </c>
      <c r="F2248" s="12" t="s">
        <v>352</v>
      </c>
      <c r="G2248" s="12" t="s">
        <v>1203</v>
      </c>
      <c r="H2248" s="12" t="s">
        <v>490</v>
      </c>
      <c r="I2248" s="12" t="s">
        <v>375</v>
      </c>
      <c r="J2248" s="12" t="s">
        <v>5562</v>
      </c>
      <c r="K2248" s="12" t="s">
        <v>699</v>
      </c>
      <c r="L2248" s="12" t="s">
        <v>697</v>
      </c>
      <c r="M2248" s="12" t="s">
        <v>376</v>
      </c>
      <c r="N2248" s="13">
        <v>0</v>
      </c>
      <c r="O2248" s="13">
        <v>0</v>
      </c>
      <c r="P2248" s="13">
        <v>1.483533</v>
      </c>
      <c r="Q2248" s="13">
        <v>0</v>
      </c>
      <c r="R2248" s="13">
        <v>0</v>
      </c>
      <c r="S2248" s="13">
        <v>0</v>
      </c>
      <c r="T2248" s="13">
        <v>0</v>
      </c>
      <c r="U2248" s="13">
        <v>3.2639999999999998</v>
      </c>
      <c r="V2248" s="13">
        <v>0</v>
      </c>
      <c r="W2248" s="13">
        <v>0</v>
      </c>
      <c r="X2248" s="13">
        <v>0</v>
      </c>
      <c r="Y2248" s="30">
        <v>0</v>
      </c>
      <c r="Z2248" s="14">
        <v>4.7475329999999998</v>
      </c>
      <c r="AA2248" s="13">
        <v>0</v>
      </c>
      <c r="AB2248" s="13">
        <v>0</v>
      </c>
      <c r="AC2248" s="42">
        <f t="shared" si="141"/>
        <v>0</v>
      </c>
      <c r="AD2248" s="42">
        <f t="shared" si="142"/>
        <v>0</v>
      </c>
      <c r="AE2248" s="42">
        <f t="shared" si="143"/>
        <v>0</v>
      </c>
      <c r="AF2248" s="42">
        <f t="shared" si="144"/>
        <v>0</v>
      </c>
    </row>
    <row r="2249" spans="1:32" hidden="1" x14ac:dyDescent="0.15">
      <c r="A2249" s="12" t="s">
        <v>5563</v>
      </c>
      <c r="B2249" s="12">
        <v>62</v>
      </c>
      <c r="C2249" s="12" t="s">
        <v>418</v>
      </c>
      <c r="D2249" s="12" t="s">
        <v>419</v>
      </c>
      <c r="E2249" s="12" t="s">
        <v>419</v>
      </c>
      <c r="F2249" s="12" t="s">
        <v>352</v>
      </c>
      <c r="G2249" s="12" t="s">
        <v>5222</v>
      </c>
      <c r="H2249" s="12" t="s">
        <v>366</v>
      </c>
      <c r="I2249" s="12" t="s">
        <v>367</v>
      </c>
      <c r="J2249" s="12" t="s">
        <v>274</v>
      </c>
      <c r="K2249" s="12" t="s">
        <v>274</v>
      </c>
      <c r="L2249" s="12" t="s">
        <v>365</v>
      </c>
      <c r="M2249" s="12" t="s">
        <v>376</v>
      </c>
      <c r="N2249" s="13">
        <v>0</v>
      </c>
      <c r="O2249" s="13">
        <v>0</v>
      </c>
      <c r="P2249" s="13">
        <v>2.2400000000000002</v>
      </c>
      <c r="Q2249" s="13">
        <v>-1.1200000000000001</v>
      </c>
      <c r="R2249" s="13">
        <v>0</v>
      </c>
      <c r="S2249" s="13">
        <v>0</v>
      </c>
      <c r="T2249" s="13">
        <v>0</v>
      </c>
      <c r="U2249" s="13">
        <v>3.56</v>
      </c>
      <c r="V2249" s="13">
        <v>7.52</v>
      </c>
      <c r="W2249" s="13">
        <v>3.6</v>
      </c>
      <c r="X2249" s="13">
        <v>3.6</v>
      </c>
      <c r="Y2249" s="30">
        <v>3.6</v>
      </c>
      <c r="Z2249" s="14">
        <v>23</v>
      </c>
      <c r="AA2249" s="13">
        <v>3.6</v>
      </c>
      <c r="AB2249" s="13">
        <v>3.6</v>
      </c>
      <c r="AC2249" s="42">
        <f t="shared" si="141"/>
        <v>7.2</v>
      </c>
      <c r="AD2249" s="42">
        <f t="shared" si="142"/>
        <v>3.6</v>
      </c>
      <c r="AE2249" s="42">
        <f t="shared" si="143"/>
        <v>3.6</v>
      </c>
      <c r="AF2249" s="42">
        <f t="shared" si="144"/>
        <v>7.2</v>
      </c>
    </row>
    <row r="2250" spans="1:32" hidden="1" x14ac:dyDescent="0.15">
      <c r="A2250" s="12" t="s">
        <v>5564</v>
      </c>
      <c r="B2250" s="12">
        <v>62</v>
      </c>
      <c r="C2250" s="12" t="s">
        <v>418</v>
      </c>
      <c r="D2250" s="12" t="s">
        <v>419</v>
      </c>
      <c r="E2250" s="12" t="s">
        <v>419</v>
      </c>
      <c r="F2250" s="12" t="s">
        <v>352</v>
      </c>
      <c r="G2250" s="12" t="s">
        <v>420</v>
      </c>
      <c r="H2250" s="12" t="s">
        <v>374</v>
      </c>
      <c r="I2250" s="12" t="s">
        <v>375</v>
      </c>
      <c r="J2250" s="12" t="s">
        <v>5565</v>
      </c>
      <c r="K2250" s="12" t="s">
        <v>423</v>
      </c>
      <c r="L2250" s="12" t="s">
        <v>421</v>
      </c>
      <c r="M2250" s="12" t="s">
        <v>376</v>
      </c>
      <c r="N2250" s="13">
        <v>0</v>
      </c>
      <c r="O2250" s="13">
        <v>0</v>
      </c>
      <c r="P2250" s="13">
        <v>0.6</v>
      </c>
      <c r="Q2250" s="13">
        <v>0.30090299999999998</v>
      </c>
      <c r="R2250" s="13">
        <v>0.30090299999999998</v>
      </c>
      <c r="S2250" s="13">
        <v>0.30090299999999998</v>
      </c>
      <c r="T2250" s="13">
        <v>0.30090299999999998</v>
      </c>
      <c r="U2250" s="13">
        <v>0.30090299999999998</v>
      </c>
      <c r="V2250" s="13">
        <v>0.30090299999999998</v>
      </c>
      <c r="W2250" s="13">
        <v>0.30090299999999998</v>
      </c>
      <c r="X2250" s="13">
        <v>0.30090299999999998</v>
      </c>
      <c r="Y2250" s="30">
        <v>0.30090299999999998</v>
      </c>
      <c r="Z2250" s="14">
        <v>3.3081269999999998</v>
      </c>
      <c r="AA2250" s="13">
        <v>0.30155041935483878</v>
      </c>
      <c r="AB2250" s="13">
        <v>0.29994300000000002</v>
      </c>
      <c r="AC2250" s="42">
        <f t="shared" si="141"/>
        <v>0.6014934193548388</v>
      </c>
      <c r="AD2250" s="42">
        <f t="shared" si="142"/>
        <v>0.30155041935483878</v>
      </c>
      <c r="AE2250" s="42">
        <f t="shared" si="143"/>
        <v>0.29994300000000002</v>
      </c>
      <c r="AF2250" s="42">
        <f t="shared" si="144"/>
        <v>0.6014934193548388</v>
      </c>
    </row>
    <row r="2251" spans="1:32" hidden="1" x14ac:dyDescent="0.15">
      <c r="A2251" s="12" t="s">
        <v>5566</v>
      </c>
      <c r="B2251" s="12">
        <v>62</v>
      </c>
      <c r="C2251" s="12" t="s">
        <v>418</v>
      </c>
      <c r="D2251" s="12" t="s">
        <v>419</v>
      </c>
      <c r="E2251" s="12" t="s">
        <v>419</v>
      </c>
      <c r="F2251" s="12" t="s">
        <v>352</v>
      </c>
      <c r="G2251" s="12" t="s">
        <v>5388</v>
      </c>
      <c r="H2251" s="12" t="s">
        <v>490</v>
      </c>
      <c r="I2251" s="12" t="s">
        <v>375</v>
      </c>
      <c r="J2251" s="12" t="s">
        <v>103</v>
      </c>
      <c r="K2251" s="12" t="s">
        <v>103</v>
      </c>
      <c r="L2251" s="12" t="s">
        <v>1463</v>
      </c>
      <c r="M2251" s="12" t="s">
        <v>376</v>
      </c>
      <c r="N2251" s="13">
        <v>0</v>
      </c>
      <c r="O2251" s="13">
        <v>0</v>
      </c>
      <c r="P2251" s="13">
        <v>16</v>
      </c>
      <c r="Q2251" s="13">
        <v>0</v>
      </c>
      <c r="R2251" s="13">
        <v>20</v>
      </c>
      <c r="S2251" s="13">
        <v>28</v>
      </c>
      <c r="T2251" s="13">
        <v>36</v>
      </c>
      <c r="U2251" s="13">
        <v>0</v>
      </c>
      <c r="V2251" s="13">
        <v>20</v>
      </c>
      <c r="W2251" s="13">
        <v>48</v>
      </c>
      <c r="X2251" s="13">
        <v>24</v>
      </c>
      <c r="Y2251" s="30">
        <v>24</v>
      </c>
      <c r="Z2251" s="14">
        <v>216</v>
      </c>
      <c r="AA2251" s="13">
        <v>0</v>
      </c>
      <c r="AB2251" s="13">
        <v>0</v>
      </c>
      <c r="AC2251" s="42">
        <f t="shared" si="141"/>
        <v>0</v>
      </c>
      <c r="AD2251" s="42">
        <f t="shared" si="142"/>
        <v>0</v>
      </c>
      <c r="AE2251" s="42">
        <f t="shared" si="143"/>
        <v>0</v>
      </c>
      <c r="AF2251" s="42">
        <f t="shared" si="144"/>
        <v>0</v>
      </c>
    </row>
    <row r="2252" spans="1:32" hidden="1" x14ac:dyDescent="0.15">
      <c r="A2252" s="12" t="s">
        <v>5567</v>
      </c>
      <c r="B2252" s="12">
        <v>78</v>
      </c>
      <c r="C2252" s="12" t="s">
        <v>4780</v>
      </c>
      <c r="D2252" s="12" t="s">
        <v>4499</v>
      </c>
      <c r="E2252" s="12" t="s">
        <v>4499</v>
      </c>
      <c r="F2252" s="12" t="s">
        <v>371</v>
      </c>
      <c r="G2252" s="12" t="s">
        <v>5568</v>
      </c>
      <c r="H2252" s="12" t="s">
        <v>374</v>
      </c>
      <c r="I2252" s="12" t="s">
        <v>375</v>
      </c>
      <c r="J2252" s="12" t="s">
        <v>1096</v>
      </c>
      <c r="K2252" s="12" t="s">
        <v>1097</v>
      </c>
      <c r="L2252" s="12" t="s">
        <v>481</v>
      </c>
      <c r="M2252" s="12" t="s">
        <v>376</v>
      </c>
      <c r="N2252" s="13">
        <v>0</v>
      </c>
      <c r="O2252" s="13">
        <v>0</v>
      </c>
      <c r="P2252" s="13">
        <v>700</v>
      </c>
      <c r="Q2252" s="13">
        <v>0</v>
      </c>
      <c r="R2252" s="13">
        <v>0</v>
      </c>
      <c r="S2252" s="13">
        <v>0</v>
      </c>
      <c r="T2252" s="13">
        <v>0</v>
      </c>
      <c r="U2252" s="13">
        <v>0</v>
      </c>
      <c r="V2252" s="13">
        <v>0</v>
      </c>
      <c r="W2252" s="13">
        <v>700</v>
      </c>
      <c r="X2252" s="13">
        <v>0</v>
      </c>
      <c r="Y2252" s="30">
        <v>700</v>
      </c>
      <c r="Z2252" s="14">
        <v>2100</v>
      </c>
      <c r="AA2252" s="13">
        <v>0</v>
      </c>
      <c r="AB2252" s="13">
        <v>0</v>
      </c>
      <c r="AC2252" s="42">
        <f t="shared" si="141"/>
        <v>0</v>
      </c>
      <c r="AD2252" s="42">
        <f t="shared" si="142"/>
        <v>0</v>
      </c>
      <c r="AE2252" s="42">
        <f t="shared" si="143"/>
        <v>0</v>
      </c>
      <c r="AF2252" s="42">
        <f t="shared" si="144"/>
        <v>0</v>
      </c>
    </row>
    <row r="2253" spans="1:32" hidden="1" x14ac:dyDescent="0.15">
      <c r="A2253" s="12" t="s">
        <v>5569</v>
      </c>
      <c r="B2253" s="12">
        <v>78</v>
      </c>
      <c r="C2253" s="12" t="s">
        <v>4780</v>
      </c>
      <c r="D2253" s="12" t="s">
        <v>4499</v>
      </c>
      <c r="E2253" s="12" t="s">
        <v>4499</v>
      </c>
      <c r="F2253" s="12" t="s">
        <v>371</v>
      </c>
      <c r="G2253" s="12" t="s">
        <v>5570</v>
      </c>
      <c r="H2253" s="12" t="s">
        <v>355</v>
      </c>
      <c r="I2253" s="12" t="s">
        <v>355</v>
      </c>
      <c r="J2253" s="12" t="s">
        <v>212</v>
      </c>
      <c r="K2253" s="12" t="s">
        <v>212</v>
      </c>
      <c r="L2253" s="12" t="s">
        <v>1065</v>
      </c>
      <c r="M2253" s="12" t="s">
        <v>376</v>
      </c>
      <c r="N2253" s="13">
        <v>0</v>
      </c>
      <c r="O2253" s="13">
        <v>0</v>
      </c>
      <c r="P2253" s="13">
        <v>89.488799999999998</v>
      </c>
      <c r="Q2253" s="13">
        <v>0</v>
      </c>
      <c r="R2253" s="13">
        <v>0</v>
      </c>
      <c r="S2253" s="13">
        <v>0</v>
      </c>
      <c r="T2253" s="13">
        <v>0</v>
      </c>
      <c r="U2253" s="13">
        <v>0</v>
      </c>
      <c r="V2253" s="13">
        <v>0</v>
      </c>
      <c r="W2253" s="13">
        <v>2.31</v>
      </c>
      <c r="X2253" s="13">
        <v>0</v>
      </c>
      <c r="Y2253" s="30">
        <v>0</v>
      </c>
      <c r="Z2253" s="14">
        <v>91.7988</v>
      </c>
      <c r="AA2253" s="13">
        <v>0</v>
      </c>
      <c r="AB2253" s="13">
        <v>0</v>
      </c>
      <c r="AC2253" s="42">
        <f t="shared" si="141"/>
        <v>0</v>
      </c>
      <c r="AD2253" s="42">
        <f t="shared" si="142"/>
        <v>0</v>
      </c>
      <c r="AE2253" s="42">
        <f t="shared" si="143"/>
        <v>0</v>
      </c>
      <c r="AF2253" s="42">
        <f t="shared" si="144"/>
        <v>0</v>
      </c>
    </row>
    <row r="2254" spans="1:32" hidden="1" x14ac:dyDescent="0.15">
      <c r="A2254" s="12" t="s">
        <v>5571</v>
      </c>
      <c r="B2254" s="12">
        <v>78</v>
      </c>
      <c r="C2254" s="12" t="s">
        <v>4780</v>
      </c>
      <c r="D2254" s="12" t="s">
        <v>4499</v>
      </c>
      <c r="E2254" s="12" t="s">
        <v>4499</v>
      </c>
      <c r="F2254" s="12" t="s">
        <v>371</v>
      </c>
      <c r="G2254" s="12" t="s">
        <v>5572</v>
      </c>
      <c r="H2254" s="12" t="s">
        <v>374</v>
      </c>
      <c r="I2254" s="12" t="s">
        <v>375</v>
      </c>
      <c r="J2254" s="12" t="s">
        <v>5573</v>
      </c>
      <c r="K2254" s="12" t="s">
        <v>5573</v>
      </c>
      <c r="L2254" s="12" t="s">
        <v>1859</v>
      </c>
      <c r="M2254" s="12" t="s">
        <v>358</v>
      </c>
      <c r="N2254" s="13">
        <v>0</v>
      </c>
      <c r="O2254" s="13">
        <v>0</v>
      </c>
      <c r="P2254" s="13">
        <v>1</v>
      </c>
      <c r="Q2254" s="13">
        <v>0</v>
      </c>
      <c r="R2254" s="13">
        <v>0</v>
      </c>
      <c r="S2254" s="13">
        <v>0</v>
      </c>
      <c r="T2254" s="13">
        <v>0</v>
      </c>
      <c r="U2254" s="13">
        <v>0</v>
      </c>
      <c r="V2254" s="13">
        <v>0</v>
      </c>
      <c r="W2254" s="13">
        <v>0</v>
      </c>
      <c r="X2254" s="13">
        <v>0</v>
      </c>
      <c r="Y2254" s="30">
        <v>0</v>
      </c>
      <c r="Z2254" s="14">
        <v>1</v>
      </c>
      <c r="AA2254" s="13">
        <v>0</v>
      </c>
      <c r="AB2254" s="13">
        <v>0</v>
      </c>
      <c r="AC2254" s="42">
        <f t="shared" si="141"/>
        <v>0</v>
      </c>
      <c r="AD2254" s="42">
        <f t="shared" si="142"/>
        <v>0</v>
      </c>
      <c r="AE2254" s="42">
        <f t="shared" si="143"/>
        <v>0</v>
      </c>
      <c r="AF2254" s="42">
        <f t="shared" si="144"/>
        <v>0</v>
      </c>
    </row>
    <row r="2255" spans="1:32" hidden="1" x14ac:dyDescent="0.15">
      <c r="A2255" s="12" t="s">
        <v>5574</v>
      </c>
      <c r="B2255" s="12">
        <v>78</v>
      </c>
      <c r="C2255" s="12" t="s">
        <v>4780</v>
      </c>
      <c r="D2255" s="12" t="s">
        <v>4499</v>
      </c>
      <c r="E2255" s="12" t="s">
        <v>4499</v>
      </c>
      <c r="F2255" s="12" t="s">
        <v>371</v>
      </c>
      <c r="G2255" s="12" t="s">
        <v>5440</v>
      </c>
      <c r="H2255" s="12" t="s">
        <v>374</v>
      </c>
      <c r="I2255" s="12" t="s">
        <v>375</v>
      </c>
      <c r="J2255" s="12" t="s">
        <v>5441</v>
      </c>
      <c r="K2255" s="12" t="s">
        <v>1864</v>
      </c>
      <c r="L2255" s="12" t="s">
        <v>1859</v>
      </c>
      <c r="M2255" s="12" t="s">
        <v>376</v>
      </c>
      <c r="N2255" s="13">
        <v>0</v>
      </c>
      <c r="O2255" s="13">
        <v>0</v>
      </c>
      <c r="P2255" s="13">
        <v>6</v>
      </c>
      <c r="Q2255" s="13">
        <v>0</v>
      </c>
      <c r="R2255" s="13">
        <v>15</v>
      </c>
      <c r="S2255" s="13">
        <v>12.5</v>
      </c>
      <c r="T2255" s="13">
        <v>2.5</v>
      </c>
      <c r="U2255" s="13">
        <v>0</v>
      </c>
      <c r="V2255" s="13">
        <v>0</v>
      </c>
      <c r="W2255" s="13">
        <v>0</v>
      </c>
      <c r="X2255" s="13">
        <v>31.25</v>
      </c>
      <c r="Y2255" s="30">
        <v>15</v>
      </c>
      <c r="Z2255" s="14">
        <v>82.25</v>
      </c>
      <c r="AA2255" s="13">
        <v>0</v>
      </c>
      <c r="AB2255" s="13">
        <v>0</v>
      </c>
      <c r="AC2255" s="42">
        <f t="shared" si="141"/>
        <v>0</v>
      </c>
      <c r="AD2255" s="42">
        <f t="shared" si="142"/>
        <v>0</v>
      </c>
      <c r="AE2255" s="42">
        <f t="shared" si="143"/>
        <v>0</v>
      </c>
      <c r="AF2255" s="42">
        <f t="shared" si="144"/>
        <v>0</v>
      </c>
    </row>
    <row r="2256" spans="1:32" hidden="1" x14ac:dyDescent="0.15">
      <c r="A2256" s="12" t="s">
        <v>5575</v>
      </c>
      <c r="B2256" s="12">
        <v>78</v>
      </c>
      <c r="C2256" s="12" t="s">
        <v>4780</v>
      </c>
      <c r="D2256" s="12" t="s">
        <v>4499</v>
      </c>
      <c r="E2256" s="12" t="s">
        <v>4499</v>
      </c>
      <c r="F2256" s="12" t="s">
        <v>371</v>
      </c>
      <c r="G2256" s="12" t="s">
        <v>5576</v>
      </c>
      <c r="H2256" s="12" t="s">
        <v>374</v>
      </c>
      <c r="I2256" s="12" t="s">
        <v>375</v>
      </c>
      <c r="J2256" s="12" t="s">
        <v>5577</v>
      </c>
      <c r="K2256" s="12" t="s">
        <v>1864</v>
      </c>
      <c r="L2256" s="12" t="s">
        <v>1859</v>
      </c>
      <c r="M2256" s="12" t="s">
        <v>376</v>
      </c>
      <c r="N2256" s="13">
        <v>0</v>
      </c>
      <c r="O2256" s="13">
        <v>0</v>
      </c>
      <c r="P2256" s="13">
        <v>2.82</v>
      </c>
      <c r="Q2256" s="13">
        <v>3.6</v>
      </c>
      <c r="R2256" s="13">
        <v>0</v>
      </c>
      <c r="S2256" s="13">
        <v>0</v>
      </c>
      <c r="T2256" s="13">
        <v>0</v>
      </c>
      <c r="U2256" s="13">
        <v>0</v>
      </c>
      <c r="V2256" s="13">
        <v>0</v>
      </c>
      <c r="W2256" s="13">
        <v>0</v>
      </c>
      <c r="X2256" s="13">
        <v>0</v>
      </c>
      <c r="Y2256" s="30">
        <v>0</v>
      </c>
      <c r="Z2256" s="14">
        <v>6.42</v>
      </c>
      <c r="AA2256" s="13">
        <v>0</v>
      </c>
      <c r="AB2256" s="13">
        <v>0</v>
      </c>
      <c r="AC2256" s="42">
        <f t="shared" si="141"/>
        <v>0</v>
      </c>
      <c r="AD2256" s="42">
        <f t="shared" si="142"/>
        <v>0</v>
      </c>
      <c r="AE2256" s="42">
        <f t="shared" si="143"/>
        <v>0</v>
      </c>
      <c r="AF2256" s="42">
        <f t="shared" si="144"/>
        <v>0</v>
      </c>
    </row>
    <row r="2257" spans="1:32" hidden="1" x14ac:dyDescent="0.15">
      <c r="A2257" s="12" t="s">
        <v>5578</v>
      </c>
      <c r="B2257" s="12">
        <v>78</v>
      </c>
      <c r="C2257" s="12" t="s">
        <v>4780</v>
      </c>
      <c r="D2257" s="12" t="s">
        <v>4499</v>
      </c>
      <c r="E2257" s="12" t="s">
        <v>4499</v>
      </c>
      <c r="F2257" s="12" t="s">
        <v>371</v>
      </c>
      <c r="G2257" s="12" t="s">
        <v>5579</v>
      </c>
      <c r="H2257" s="12" t="s">
        <v>374</v>
      </c>
      <c r="I2257" s="12" t="s">
        <v>375</v>
      </c>
      <c r="J2257" s="12" t="s">
        <v>5580</v>
      </c>
      <c r="K2257" s="12" t="s">
        <v>1864</v>
      </c>
      <c r="L2257" s="12" t="s">
        <v>1859</v>
      </c>
      <c r="M2257" s="12" t="s">
        <v>376</v>
      </c>
      <c r="N2257" s="13">
        <v>0</v>
      </c>
      <c r="O2257" s="13">
        <v>0</v>
      </c>
      <c r="P2257" s="13">
        <v>9</v>
      </c>
      <c r="Q2257" s="13">
        <v>0</v>
      </c>
      <c r="R2257" s="13">
        <v>0</v>
      </c>
      <c r="S2257" s="13">
        <v>0</v>
      </c>
      <c r="T2257" s="13">
        <v>0</v>
      </c>
      <c r="U2257" s="13">
        <v>0</v>
      </c>
      <c r="V2257" s="13">
        <v>2.82</v>
      </c>
      <c r="W2257" s="13">
        <v>0</v>
      </c>
      <c r="X2257" s="13">
        <v>15</v>
      </c>
      <c r="Y2257" s="30">
        <v>24</v>
      </c>
      <c r="Z2257" s="14">
        <v>50.82</v>
      </c>
      <c r="AA2257" s="13">
        <v>0</v>
      </c>
      <c r="AB2257" s="13">
        <v>0</v>
      </c>
      <c r="AC2257" s="42">
        <f t="shared" si="141"/>
        <v>0</v>
      </c>
      <c r="AD2257" s="42">
        <f t="shared" si="142"/>
        <v>0</v>
      </c>
      <c r="AE2257" s="42">
        <f t="shared" si="143"/>
        <v>0</v>
      </c>
      <c r="AF2257" s="42">
        <f t="shared" si="144"/>
        <v>0</v>
      </c>
    </row>
    <row r="2258" spans="1:32" hidden="1" x14ac:dyDescent="0.15">
      <c r="A2258" s="12" t="s">
        <v>5581</v>
      </c>
      <c r="B2258" s="12">
        <v>78</v>
      </c>
      <c r="C2258" s="12" t="s">
        <v>4780</v>
      </c>
      <c r="D2258" s="12" t="s">
        <v>4499</v>
      </c>
      <c r="E2258" s="12" t="s">
        <v>4499</v>
      </c>
      <c r="F2258" s="12" t="s">
        <v>371</v>
      </c>
      <c r="G2258" s="12" t="s">
        <v>5582</v>
      </c>
      <c r="H2258" s="12" t="s">
        <v>374</v>
      </c>
      <c r="I2258" s="12" t="s">
        <v>375</v>
      </c>
      <c r="J2258" s="12" t="s">
        <v>5583</v>
      </c>
      <c r="K2258" s="12" t="s">
        <v>1864</v>
      </c>
      <c r="L2258" s="12" t="s">
        <v>1859</v>
      </c>
      <c r="M2258" s="12" t="s">
        <v>376</v>
      </c>
      <c r="N2258" s="13">
        <v>0</v>
      </c>
      <c r="O2258" s="13">
        <v>0</v>
      </c>
      <c r="P2258" s="13">
        <v>44.8</v>
      </c>
      <c r="Q2258" s="13">
        <v>0</v>
      </c>
      <c r="R2258" s="13">
        <v>0</v>
      </c>
      <c r="S2258" s="13">
        <v>0</v>
      </c>
      <c r="T2258" s="13">
        <v>0</v>
      </c>
      <c r="U2258" s="13">
        <v>0</v>
      </c>
      <c r="V2258" s="13">
        <v>12</v>
      </c>
      <c r="W2258" s="13">
        <v>0</v>
      </c>
      <c r="X2258" s="13">
        <v>0</v>
      </c>
      <c r="Y2258" s="30">
        <v>0</v>
      </c>
      <c r="Z2258" s="14">
        <v>56.8</v>
      </c>
      <c r="AA2258" s="13">
        <v>0</v>
      </c>
      <c r="AB2258" s="13">
        <v>0</v>
      </c>
      <c r="AC2258" s="42">
        <f t="shared" si="141"/>
        <v>0</v>
      </c>
      <c r="AD2258" s="42">
        <f t="shared" si="142"/>
        <v>0</v>
      </c>
      <c r="AE2258" s="42">
        <f t="shared" si="143"/>
        <v>0</v>
      </c>
      <c r="AF2258" s="42">
        <f t="shared" si="144"/>
        <v>0</v>
      </c>
    </row>
    <row r="2259" spans="1:32" hidden="1" x14ac:dyDescent="0.15">
      <c r="A2259" s="12" t="s">
        <v>5584</v>
      </c>
      <c r="B2259" s="12">
        <v>78</v>
      </c>
      <c r="C2259" s="12" t="s">
        <v>4780</v>
      </c>
      <c r="D2259" s="12" t="s">
        <v>4499</v>
      </c>
      <c r="E2259" s="12" t="s">
        <v>4499</v>
      </c>
      <c r="F2259" s="12" t="s">
        <v>371</v>
      </c>
      <c r="G2259" s="12" t="s">
        <v>5585</v>
      </c>
      <c r="H2259" s="12" t="s">
        <v>374</v>
      </c>
      <c r="I2259" s="12" t="s">
        <v>375</v>
      </c>
      <c r="J2259" s="12" t="s">
        <v>5586</v>
      </c>
      <c r="K2259" s="12" t="s">
        <v>1864</v>
      </c>
      <c r="L2259" s="12" t="s">
        <v>1859</v>
      </c>
      <c r="M2259" s="12" t="s">
        <v>376</v>
      </c>
      <c r="N2259" s="13">
        <v>0</v>
      </c>
      <c r="O2259" s="13">
        <v>0</v>
      </c>
      <c r="P2259" s="13">
        <v>2</v>
      </c>
      <c r="Q2259" s="13">
        <v>0</v>
      </c>
      <c r="R2259" s="13">
        <v>0</v>
      </c>
      <c r="S2259" s="13">
        <v>0</v>
      </c>
      <c r="T2259" s="13">
        <v>0</v>
      </c>
      <c r="U2259" s="13">
        <v>0</v>
      </c>
      <c r="V2259" s="13">
        <v>0</v>
      </c>
      <c r="W2259" s="13">
        <v>0</v>
      </c>
      <c r="X2259" s="13">
        <v>0</v>
      </c>
      <c r="Y2259" s="30">
        <v>0</v>
      </c>
      <c r="Z2259" s="14">
        <v>2</v>
      </c>
      <c r="AA2259" s="13">
        <v>0</v>
      </c>
      <c r="AB2259" s="13">
        <v>0</v>
      </c>
      <c r="AC2259" s="42">
        <f t="shared" si="141"/>
        <v>0</v>
      </c>
      <c r="AD2259" s="42">
        <f t="shared" si="142"/>
        <v>0</v>
      </c>
      <c r="AE2259" s="42">
        <f t="shared" si="143"/>
        <v>0</v>
      </c>
      <c r="AF2259" s="42">
        <f t="shared" si="144"/>
        <v>0</v>
      </c>
    </row>
    <row r="2260" spans="1:32" hidden="1" x14ac:dyDescent="0.15">
      <c r="A2260" s="12" t="s">
        <v>5587</v>
      </c>
      <c r="B2260" s="12">
        <v>78</v>
      </c>
      <c r="C2260" s="12" t="s">
        <v>4780</v>
      </c>
      <c r="D2260" s="12" t="s">
        <v>4499</v>
      </c>
      <c r="E2260" s="12" t="s">
        <v>4499</v>
      </c>
      <c r="F2260" s="12" t="s">
        <v>371</v>
      </c>
      <c r="G2260" s="12" t="s">
        <v>5588</v>
      </c>
      <c r="H2260" s="12" t="s">
        <v>374</v>
      </c>
      <c r="I2260" s="12" t="s">
        <v>375</v>
      </c>
      <c r="J2260" s="12" t="s">
        <v>5589</v>
      </c>
      <c r="K2260" s="12" t="s">
        <v>1864</v>
      </c>
      <c r="L2260" s="12" t="s">
        <v>1859</v>
      </c>
      <c r="M2260" s="12" t="s">
        <v>376</v>
      </c>
      <c r="N2260" s="13">
        <v>0</v>
      </c>
      <c r="O2260" s="13">
        <v>0</v>
      </c>
      <c r="P2260" s="13">
        <v>48.5</v>
      </c>
      <c r="Q2260" s="13">
        <v>0</v>
      </c>
      <c r="R2260" s="13">
        <v>0</v>
      </c>
      <c r="S2260" s="13">
        <v>5</v>
      </c>
      <c r="T2260" s="13">
        <v>0</v>
      </c>
      <c r="U2260" s="13">
        <v>0</v>
      </c>
      <c r="V2260" s="13">
        <v>0</v>
      </c>
      <c r="W2260" s="13">
        <v>0</v>
      </c>
      <c r="X2260" s="13">
        <v>0</v>
      </c>
      <c r="Y2260" s="30">
        <v>0</v>
      </c>
      <c r="Z2260" s="14">
        <v>53.5</v>
      </c>
      <c r="AA2260" s="13">
        <v>0</v>
      </c>
      <c r="AB2260" s="13">
        <v>0</v>
      </c>
      <c r="AC2260" s="42">
        <f t="shared" si="141"/>
        <v>0</v>
      </c>
      <c r="AD2260" s="42">
        <f t="shared" si="142"/>
        <v>0</v>
      </c>
      <c r="AE2260" s="42">
        <f t="shared" si="143"/>
        <v>0</v>
      </c>
      <c r="AF2260" s="42">
        <f t="shared" si="144"/>
        <v>0</v>
      </c>
    </row>
    <row r="2261" spans="1:32" hidden="1" x14ac:dyDescent="0.15">
      <c r="A2261" s="12" t="s">
        <v>5590</v>
      </c>
      <c r="B2261" s="12">
        <v>78</v>
      </c>
      <c r="C2261" s="12" t="s">
        <v>4780</v>
      </c>
      <c r="D2261" s="12" t="s">
        <v>4499</v>
      </c>
      <c r="E2261" s="12" t="s">
        <v>4499</v>
      </c>
      <c r="F2261" s="12" t="s">
        <v>371</v>
      </c>
      <c r="G2261" s="12" t="s">
        <v>5591</v>
      </c>
      <c r="H2261" s="12" t="s">
        <v>374</v>
      </c>
      <c r="I2261" s="12" t="s">
        <v>375</v>
      </c>
      <c r="J2261" s="12" t="s">
        <v>5592</v>
      </c>
      <c r="K2261" s="12" t="s">
        <v>1864</v>
      </c>
      <c r="L2261" s="12" t="s">
        <v>1859</v>
      </c>
      <c r="M2261" s="12" t="s">
        <v>376</v>
      </c>
      <c r="N2261" s="13">
        <v>0</v>
      </c>
      <c r="O2261" s="13">
        <v>0</v>
      </c>
      <c r="P2261" s="13">
        <v>3</v>
      </c>
      <c r="Q2261" s="13">
        <v>0</v>
      </c>
      <c r="R2261" s="13">
        <v>0</v>
      </c>
      <c r="S2261" s="13">
        <v>0</v>
      </c>
      <c r="T2261" s="13">
        <v>0</v>
      </c>
      <c r="U2261" s="13">
        <v>0</v>
      </c>
      <c r="V2261" s="13">
        <v>0</v>
      </c>
      <c r="W2261" s="13">
        <v>0</v>
      </c>
      <c r="X2261" s="13">
        <v>0</v>
      </c>
      <c r="Y2261" s="30">
        <v>0</v>
      </c>
      <c r="Z2261" s="14">
        <v>3</v>
      </c>
      <c r="AA2261" s="13">
        <v>0</v>
      </c>
      <c r="AB2261" s="13">
        <v>0</v>
      </c>
      <c r="AC2261" s="42">
        <f t="shared" si="141"/>
        <v>0</v>
      </c>
      <c r="AD2261" s="42">
        <f t="shared" si="142"/>
        <v>0</v>
      </c>
      <c r="AE2261" s="42">
        <f t="shared" si="143"/>
        <v>0</v>
      </c>
      <c r="AF2261" s="42">
        <f t="shared" si="144"/>
        <v>0</v>
      </c>
    </row>
    <row r="2262" spans="1:32" hidden="1" x14ac:dyDescent="0.15">
      <c r="A2262" s="12" t="s">
        <v>5593</v>
      </c>
      <c r="B2262" s="12">
        <v>78</v>
      </c>
      <c r="C2262" s="12" t="s">
        <v>4780</v>
      </c>
      <c r="D2262" s="12" t="s">
        <v>4499</v>
      </c>
      <c r="E2262" s="12" t="s">
        <v>4499</v>
      </c>
      <c r="F2262" s="12" t="s">
        <v>371</v>
      </c>
      <c r="G2262" s="12" t="s">
        <v>5594</v>
      </c>
      <c r="H2262" s="12" t="s">
        <v>374</v>
      </c>
      <c r="I2262" s="12" t="s">
        <v>375</v>
      </c>
      <c r="J2262" s="12" t="s">
        <v>5595</v>
      </c>
      <c r="K2262" s="12" t="s">
        <v>1864</v>
      </c>
      <c r="L2262" s="12" t="s">
        <v>1859</v>
      </c>
      <c r="M2262" s="12" t="s">
        <v>376</v>
      </c>
      <c r="N2262" s="13">
        <v>0</v>
      </c>
      <c r="O2262" s="13">
        <v>0</v>
      </c>
      <c r="P2262" s="13">
        <v>6.03</v>
      </c>
      <c r="Q2262" s="13">
        <v>0</v>
      </c>
      <c r="R2262" s="13">
        <v>0</v>
      </c>
      <c r="S2262" s="13">
        <v>0</v>
      </c>
      <c r="T2262" s="13">
        <v>0</v>
      </c>
      <c r="U2262" s="13">
        <v>0</v>
      </c>
      <c r="V2262" s="13">
        <v>0</v>
      </c>
      <c r="W2262" s="13">
        <v>0</v>
      </c>
      <c r="X2262" s="13">
        <v>0</v>
      </c>
      <c r="Y2262" s="30">
        <v>0</v>
      </c>
      <c r="Z2262" s="14">
        <v>6.03</v>
      </c>
      <c r="AA2262" s="13">
        <v>0</v>
      </c>
      <c r="AB2262" s="13">
        <v>0</v>
      </c>
      <c r="AC2262" s="42">
        <f t="shared" si="141"/>
        <v>0</v>
      </c>
      <c r="AD2262" s="42">
        <f t="shared" si="142"/>
        <v>0</v>
      </c>
      <c r="AE2262" s="42">
        <f t="shared" si="143"/>
        <v>0</v>
      </c>
      <c r="AF2262" s="42">
        <f t="shared" si="144"/>
        <v>0</v>
      </c>
    </row>
    <row r="2263" spans="1:32" hidden="1" x14ac:dyDescent="0.15">
      <c r="A2263" s="12" t="s">
        <v>5596</v>
      </c>
      <c r="B2263" s="12">
        <v>78</v>
      </c>
      <c r="C2263" s="12" t="s">
        <v>4780</v>
      </c>
      <c r="D2263" s="12" t="s">
        <v>4499</v>
      </c>
      <c r="E2263" s="12" t="s">
        <v>4499</v>
      </c>
      <c r="F2263" s="12" t="s">
        <v>371</v>
      </c>
      <c r="G2263" s="12" t="s">
        <v>5597</v>
      </c>
      <c r="H2263" s="12" t="s">
        <v>374</v>
      </c>
      <c r="I2263" s="12" t="s">
        <v>375</v>
      </c>
      <c r="J2263" s="12" t="s">
        <v>5598</v>
      </c>
      <c r="K2263" s="12" t="s">
        <v>1864</v>
      </c>
      <c r="L2263" s="12" t="s">
        <v>1859</v>
      </c>
      <c r="M2263" s="12" t="s">
        <v>376</v>
      </c>
      <c r="N2263" s="13">
        <v>0</v>
      </c>
      <c r="O2263" s="13">
        <v>0</v>
      </c>
      <c r="P2263" s="13">
        <v>4.6500000000000004</v>
      </c>
      <c r="Q2263" s="13">
        <v>0</v>
      </c>
      <c r="R2263" s="13">
        <v>0</v>
      </c>
      <c r="S2263" s="13">
        <v>0</v>
      </c>
      <c r="T2263" s="13">
        <v>0</v>
      </c>
      <c r="U2263" s="13">
        <v>0</v>
      </c>
      <c r="V2263" s="13">
        <v>0</v>
      </c>
      <c r="W2263" s="13">
        <v>0</v>
      </c>
      <c r="X2263" s="13">
        <v>0</v>
      </c>
      <c r="Y2263" s="30">
        <v>0</v>
      </c>
      <c r="Z2263" s="14">
        <v>4.6500000000000004</v>
      </c>
      <c r="AA2263" s="13">
        <v>0</v>
      </c>
      <c r="AB2263" s="13">
        <v>0</v>
      </c>
      <c r="AC2263" s="42">
        <f t="shared" si="141"/>
        <v>0</v>
      </c>
      <c r="AD2263" s="42">
        <f t="shared" si="142"/>
        <v>0</v>
      </c>
      <c r="AE2263" s="42">
        <f t="shared" si="143"/>
        <v>0</v>
      </c>
      <c r="AF2263" s="42">
        <f t="shared" si="144"/>
        <v>0</v>
      </c>
    </row>
    <row r="2264" spans="1:32" hidden="1" x14ac:dyDescent="0.15">
      <c r="A2264" s="12" t="s">
        <v>5599</v>
      </c>
      <c r="B2264" s="12">
        <v>78</v>
      </c>
      <c r="C2264" s="12" t="s">
        <v>4780</v>
      </c>
      <c r="D2264" s="12" t="s">
        <v>4499</v>
      </c>
      <c r="E2264" s="12" t="s">
        <v>4499</v>
      </c>
      <c r="F2264" s="12" t="s">
        <v>371</v>
      </c>
      <c r="G2264" s="12" t="s">
        <v>5600</v>
      </c>
      <c r="H2264" s="12" t="s">
        <v>374</v>
      </c>
      <c r="I2264" s="12" t="s">
        <v>375</v>
      </c>
      <c r="J2264" s="12" t="s">
        <v>5601</v>
      </c>
      <c r="K2264" s="12" t="s">
        <v>5602</v>
      </c>
      <c r="L2264" s="12" t="s">
        <v>415</v>
      </c>
      <c r="M2264" s="12" t="s">
        <v>376</v>
      </c>
      <c r="N2264" s="13">
        <v>0</v>
      </c>
      <c r="O2264" s="13">
        <v>0</v>
      </c>
      <c r="P2264" s="13">
        <v>19.600000000000001</v>
      </c>
      <c r="Q2264" s="13">
        <v>0</v>
      </c>
      <c r="R2264" s="13">
        <v>0</v>
      </c>
      <c r="S2264" s="13">
        <v>0</v>
      </c>
      <c r="T2264" s="13">
        <v>0</v>
      </c>
      <c r="U2264" s="13">
        <v>0</v>
      </c>
      <c r="V2264" s="13">
        <v>5</v>
      </c>
      <c r="W2264" s="13">
        <v>0</v>
      </c>
      <c r="X2264" s="13">
        <v>0</v>
      </c>
      <c r="Y2264" s="30">
        <v>0</v>
      </c>
      <c r="Z2264" s="14">
        <v>24.6</v>
      </c>
      <c r="AA2264" s="13">
        <v>0</v>
      </c>
      <c r="AB2264" s="13">
        <v>0</v>
      </c>
      <c r="AC2264" s="42">
        <f t="shared" si="141"/>
        <v>0</v>
      </c>
      <c r="AD2264" s="42">
        <f t="shared" si="142"/>
        <v>0</v>
      </c>
      <c r="AE2264" s="42">
        <f t="shared" si="143"/>
        <v>0</v>
      </c>
      <c r="AF2264" s="42">
        <f t="shared" si="144"/>
        <v>0</v>
      </c>
    </row>
    <row r="2265" spans="1:32" hidden="1" x14ac:dyDescent="0.15">
      <c r="A2265" s="12" t="s">
        <v>5603</v>
      </c>
      <c r="B2265" s="12">
        <v>78</v>
      </c>
      <c r="C2265" s="12" t="s">
        <v>4780</v>
      </c>
      <c r="D2265" s="12" t="s">
        <v>4499</v>
      </c>
      <c r="E2265" s="12" t="s">
        <v>4499</v>
      </c>
      <c r="F2265" s="12" t="s">
        <v>371</v>
      </c>
      <c r="G2265" s="12" t="s">
        <v>5604</v>
      </c>
      <c r="H2265" s="12" t="s">
        <v>374</v>
      </c>
      <c r="I2265" s="12" t="s">
        <v>375</v>
      </c>
      <c r="J2265" s="12" t="s">
        <v>5605</v>
      </c>
      <c r="K2265" s="12" t="s">
        <v>5605</v>
      </c>
      <c r="L2265" s="12" t="s">
        <v>1859</v>
      </c>
      <c r="M2265" s="12" t="s">
        <v>376</v>
      </c>
      <c r="N2265" s="13">
        <v>0</v>
      </c>
      <c r="O2265" s="13">
        <v>0</v>
      </c>
      <c r="P2265" s="13">
        <v>13.9443</v>
      </c>
      <c r="Q2265" s="13">
        <v>0</v>
      </c>
      <c r="R2265" s="13">
        <v>0</v>
      </c>
      <c r="S2265" s="13">
        <v>7.1631</v>
      </c>
      <c r="T2265" s="13">
        <v>0</v>
      </c>
      <c r="U2265" s="13">
        <v>0</v>
      </c>
      <c r="V2265" s="13">
        <v>0</v>
      </c>
      <c r="W2265" s="13">
        <v>0</v>
      </c>
      <c r="X2265" s="13">
        <v>0</v>
      </c>
      <c r="Y2265" s="30">
        <v>6.2660999999999998</v>
      </c>
      <c r="Z2265" s="14">
        <v>27.3735</v>
      </c>
      <c r="AA2265" s="13">
        <v>0</v>
      </c>
      <c r="AB2265" s="13">
        <v>0</v>
      </c>
      <c r="AC2265" s="42">
        <f t="shared" si="141"/>
        <v>0</v>
      </c>
      <c r="AD2265" s="42">
        <f t="shared" si="142"/>
        <v>0</v>
      </c>
      <c r="AE2265" s="42">
        <f t="shared" si="143"/>
        <v>0</v>
      </c>
      <c r="AF2265" s="42">
        <f t="shared" si="144"/>
        <v>0</v>
      </c>
    </row>
    <row r="2266" spans="1:32" hidden="1" x14ac:dyDescent="0.15">
      <c r="A2266" s="12" t="s">
        <v>5606</v>
      </c>
      <c r="B2266" s="12">
        <v>86</v>
      </c>
      <c r="C2266" s="12" t="s">
        <v>492</v>
      </c>
      <c r="D2266" s="12" t="s">
        <v>6</v>
      </c>
      <c r="E2266" s="12" t="s">
        <v>6</v>
      </c>
      <c r="F2266" s="12" t="s">
        <v>352</v>
      </c>
      <c r="G2266" s="12" t="s">
        <v>5607</v>
      </c>
      <c r="H2266" s="12" t="s">
        <v>404</v>
      </c>
      <c r="I2266" s="12" t="s">
        <v>404</v>
      </c>
      <c r="J2266" s="12" t="s">
        <v>4658</v>
      </c>
      <c r="K2266" s="12" t="s">
        <v>141</v>
      </c>
      <c r="L2266" s="12" t="s">
        <v>602</v>
      </c>
      <c r="M2266" s="12" t="s">
        <v>376</v>
      </c>
      <c r="N2266" s="13">
        <v>0</v>
      </c>
      <c r="O2266" s="13">
        <v>0</v>
      </c>
      <c r="P2266" s="13">
        <v>145.095842</v>
      </c>
      <c r="Q2266" s="13">
        <v>32.82</v>
      </c>
      <c r="R2266" s="13">
        <v>32.82</v>
      </c>
      <c r="S2266" s="13">
        <v>32.82</v>
      </c>
      <c r="T2266" s="13">
        <v>32.82</v>
      </c>
      <c r="U2266" s="13">
        <v>32.82</v>
      </c>
      <c r="V2266" s="13">
        <v>32.82</v>
      </c>
      <c r="W2266" s="13">
        <v>32.82</v>
      </c>
      <c r="X2266" s="13">
        <v>32.82</v>
      </c>
      <c r="Y2266" s="30">
        <v>32.82</v>
      </c>
      <c r="Z2266" s="14">
        <v>440.475842</v>
      </c>
      <c r="AA2266" s="13">
        <v>32.82</v>
      </c>
      <c r="AB2266" s="13">
        <v>32.82</v>
      </c>
      <c r="AC2266" s="42">
        <f t="shared" si="141"/>
        <v>65.64</v>
      </c>
      <c r="AD2266" s="42">
        <f t="shared" si="142"/>
        <v>32.82</v>
      </c>
      <c r="AE2266" s="42">
        <f t="shared" si="143"/>
        <v>32.82</v>
      </c>
      <c r="AF2266" s="42">
        <f t="shared" si="144"/>
        <v>65.64</v>
      </c>
    </row>
    <row r="2267" spans="1:32" hidden="1" x14ac:dyDescent="0.15">
      <c r="A2267" s="12" t="s">
        <v>5608</v>
      </c>
      <c r="B2267" s="12">
        <v>94</v>
      </c>
      <c r="C2267" s="12" t="s">
        <v>1063</v>
      </c>
      <c r="D2267" s="12" t="s">
        <v>465</v>
      </c>
      <c r="E2267" s="12" t="s">
        <v>45</v>
      </c>
      <c r="F2267" s="12" t="s">
        <v>352</v>
      </c>
      <c r="G2267" s="12" t="s">
        <v>5609</v>
      </c>
      <c r="H2267" s="12" t="s">
        <v>374</v>
      </c>
      <c r="I2267" s="12" t="s">
        <v>375</v>
      </c>
      <c r="J2267" s="12" t="s">
        <v>269</v>
      </c>
      <c r="K2267" s="12" t="s">
        <v>269</v>
      </c>
      <c r="L2267" s="12" t="s">
        <v>421</v>
      </c>
      <c r="M2267" s="12" t="s">
        <v>376</v>
      </c>
      <c r="N2267" s="13">
        <v>0</v>
      </c>
      <c r="O2267" s="13">
        <v>0</v>
      </c>
      <c r="P2267" s="13">
        <v>858.431149</v>
      </c>
      <c r="Q2267" s="13">
        <v>0</v>
      </c>
      <c r="R2267" s="13">
        <v>873.69079599999998</v>
      </c>
      <c r="S2267" s="13">
        <v>51.96</v>
      </c>
      <c r="T2267" s="13">
        <v>0</v>
      </c>
      <c r="U2267" s="13">
        <v>538.62770999999998</v>
      </c>
      <c r="V2267" s="13">
        <v>67.191490000000002</v>
      </c>
      <c r="W2267" s="13">
        <v>196.598975</v>
      </c>
      <c r="X2267" s="13">
        <v>5.988721</v>
      </c>
      <c r="Y2267" s="30">
        <v>-174.36129600000001</v>
      </c>
      <c r="Z2267" s="14">
        <v>2418.1275449999998</v>
      </c>
      <c r="AA2267" s="13">
        <v>0.61352700000000004</v>
      </c>
      <c r="AB2267" s="13">
        <v>0</v>
      </c>
      <c r="AC2267" s="42">
        <f t="shared" si="141"/>
        <v>0.61352700000000004</v>
      </c>
      <c r="AD2267" s="42">
        <f t="shared" si="142"/>
        <v>0.61352700000000004</v>
      </c>
      <c r="AE2267" s="42">
        <f t="shared" si="143"/>
        <v>0</v>
      </c>
      <c r="AF2267" s="42">
        <f t="shared" si="144"/>
        <v>0.61352700000000004</v>
      </c>
    </row>
    <row r="2268" spans="1:32" hidden="1" x14ac:dyDescent="0.15">
      <c r="A2268" s="12" t="s">
        <v>5610</v>
      </c>
      <c r="B2268" s="12">
        <v>94</v>
      </c>
      <c r="C2268" s="12" t="s">
        <v>1063</v>
      </c>
      <c r="D2268" s="12" t="s">
        <v>465</v>
      </c>
      <c r="E2268" s="12" t="s">
        <v>45</v>
      </c>
      <c r="F2268" s="12" t="s">
        <v>352</v>
      </c>
      <c r="G2268" s="12" t="s">
        <v>5611</v>
      </c>
      <c r="H2268" s="12" t="s">
        <v>404</v>
      </c>
      <c r="I2268" s="12" t="s">
        <v>404</v>
      </c>
      <c r="J2268" s="12" t="s">
        <v>180</v>
      </c>
      <c r="K2268" s="12" t="s">
        <v>180</v>
      </c>
      <c r="L2268" s="12" t="s">
        <v>403</v>
      </c>
      <c r="M2268" s="12" t="s">
        <v>376</v>
      </c>
      <c r="N2268" s="13">
        <v>0</v>
      </c>
      <c r="O2268" s="13">
        <v>0</v>
      </c>
      <c r="P2268" s="13">
        <v>5.4545450000000004</v>
      </c>
      <c r="Q2268" s="13">
        <v>1.3636360000000001</v>
      </c>
      <c r="R2268" s="13">
        <v>0</v>
      </c>
      <c r="S2268" s="13">
        <v>0</v>
      </c>
      <c r="T2268" s="13">
        <v>0</v>
      </c>
      <c r="U2268" s="13">
        <v>0.13636400000000001</v>
      </c>
      <c r="V2268" s="13">
        <v>9.0909000000000004E-2</v>
      </c>
      <c r="W2268" s="13">
        <v>0</v>
      </c>
      <c r="X2268" s="13">
        <v>0</v>
      </c>
      <c r="Y2268" s="30">
        <v>0.13636400000000001</v>
      </c>
      <c r="Z2268" s="14">
        <v>7.1818179999999998</v>
      </c>
      <c r="AA2268" s="13">
        <v>0</v>
      </c>
      <c r="AB2268" s="13">
        <v>0</v>
      </c>
      <c r="AC2268" s="42">
        <f t="shared" si="141"/>
        <v>0</v>
      </c>
      <c r="AD2268" s="42">
        <f t="shared" si="142"/>
        <v>0</v>
      </c>
      <c r="AE2268" s="42">
        <f t="shared" si="143"/>
        <v>0</v>
      </c>
      <c r="AF2268" s="42">
        <f t="shared" si="144"/>
        <v>0</v>
      </c>
    </row>
    <row r="2269" spans="1:32" hidden="1" x14ac:dyDescent="0.15">
      <c r="A2269" s="12" t="s">
        <v>5612</v>
      </c>
      <c r="B2269" s="12">
        <v>29</v>
      </c>
      <c r="C2269" s="12" t="s">
        <v>370</v>
      </c>
      <c r="D2269" s="12" t="s">
        <v>10</v>
      </c>
      <c r="E2269" s="12" t="s">
        <v>10</v>
      </c>
      <c r="F2269" s="12" t="s">
        <v>371</v>
      </c>
      <c r="G2269" s="12" t="s">
        <v>5613</v>
      </c>
      <c r="H2269" s="12" t="s">
        <v>366</v>
      </c>
      <c r="I2269" s="12" t="s">
        <v>367</v>
      </c>
      <c r="J2269" s="12" t="s">
        <v>5614</v>
      </c>
      <c r="K2269" s="12" t="s">
        <v>1071</v>
      </c>
      <c r="L2269" s="12" t="s">
        <v>365</v>
      </c>
      <c r="M2269" s="12" t="s">
        <v>376</v>
      </c>
      <c r="N2269" s="13">
        <v>0</v>
      </c>
      <c r="O2269" s="13">
        <v>0</v>
      </c>
      <c r="P2269" s="13">
        <v>4075.1040389999998</v>
      </c>
      <c r="Q2269" s="13">
        <v>1198.7514000000001</v>
      </c>
      <c r="R2269" s="13">
        <v>1948.5128</v>
      </c>
      <c r="S2269" s="13">
        <v>3006.5967999999998</v>
      </c>
      <c r="T2269" s="13">
        <v>0</v>
      </c>
      <c r="U2269" s="13">
        <v>0</v>
      </c>
      <c r="V2269" s="13">
        <v>2533.4780000000001</v>
      </c>
      <c r="W2269" s="13">
        <v>1419.7889</v>
      </c>
      <c r="X2269" s="13">
        <v>0</v>
      </c>
      <c r="Y2269" s="30">
        <v>0</v>
      </c>
      <c r="Z2269" s="14">
        <v>14182.231938999999</v>
      </c>
      <c r="AA2269" s="13">
        <v>-124.0699</v>
      </c>
      <c r="AB2269" s="13">
        <v>0</v>
      </c>
      <c r="AC2269" s="42">
        <f t="shared" si="141"/>
        <v>-124.0699</v>
      </c>
      <c r="AD2269" s="42">
        <f t="shared" si="142"/>
        <v>-124.0699</v>
      </c>
      <c r="AE2269" s="42">
        <f t="shared" si="143"/>
        <v>0</v>
      </c>
      <c r="AF2269" s="42">
        <f t="shared" si="144"/>
        <v>-124.0699</v>
      </c>
    </row>
    <row r="2270" spans="1:32" hidden="1" x14ac:dyDescent="0.15">
      <c r="A2270" s="12" t="s">
        <v>5615</v>
      </c>
      <c r="B2270" s="12">
        <v>7</v>
      </c>
      <c r="C2270" s="12" t="s">
        <v>350</v>
      </c>
      <c r="D2270" s="12" t="s">
        <v>351</v>
      </c>
      <c r="E2270" s="12" t="s">
        <v>351</v>
      </c>
      <c r="F2270" s="12" t="s">
        <v>352</v>
      </c>
      <c r="G2270" s="12" t="s">
        <v>5616</v>
      </c>
      <c r="H2270" s="12" t="s">
        <v>366</v>
      </c>
      <c r="I2270" s="12" t="s">
        <v>367</v>
      </c>
      <c r="J2270" s="12" t="s">
        <v>5617</v>
      </c>
      <c r="K2270" s="12" t="s">
        <v>5617</v>
      </c>
      <c r="L2270" s="12" t="s">
        <v>919</v>
      </c>
      <c r="M2270" s="12" t="s">
        <v>376</v>
      </c>
      <c r="N2270" s="14">
        <v>0</v>
      </c>
      <c r="O2270" s="12">
        <v>0</v>
      </c>
      <c r="P2270" s="12">
        <v>0</v>
      </c>
      <c r="Q2270" s="13">
        <v>73.238709999999998</v>
      </c>
      <c r="R2270" s="13">
        <v>51.6</v>
      </c>
      <c r="S2270" s="13">
        <v>0</v>
      </c>
      <c r="T2270" s="13">
        <v>0</v>
      </c>
      <c r="U2270" s="13">
        <v>0</v>
      </c>
      <c r="V2270" s="13">
        <v>0</v>
      </c>
      <c r="W2270" s="13">
        <v>0</v>
      </c>
      <c r="X2270" s="13">
        <v>0</v>
      </c>
      <c r="Y2270" s="30">
        <v>0</v>
      </c>
      <c r="Z2270" s="14">
        <v>124.83871000000001</v>
      </c>
      <c r="AA2270" s="13">
        <v>0</v>
      </c>
      <c r="AB2270" s="13">
        <v>0</v>
      </c>
      <c r="AC2270" s="42">
        <f t="shared" si="141"/>
        <v>0</v>
      </c>
      <c r="AD2270" s="42">
        <f t="shared" si="142"/>
        <v>0</v>
      </c>
      <c r="AE2270" s="42">
        <f t="shared" si="143"/>
        <v>0</v>
      </c>
      <c r="AF2270" s="42">
        <f t="shared" si="144"/>
        <v>0</v>
      </c>
    </row>
    <row r="2271" spans="1:32" hidden="1" x14ac:dyDescent="0.15">
      <c r="A2271" s="12" t="s">
        <v>5618</v>
      </c>
      <c r="B2271" s="12">
        <v>7</v>
      </c>
      <c r="C2271" s="12" t="s">
        <v>350</v>
      </c>
      <c r="D2271" s="12" t="s">
        <v>351</v>
      </c>
      <c r="E2271" s="12" t="s">
        <v>351</v>
      </c>
      <c r="F2271" s="12" t="s">
        <v>352</v>
      </c>
      <c r="G2271" s="12" t="s">
        <v>5340</v>
      </c>
      <c r="H2271" s="12" t="s">
        <v>404</v>
      </c>
      <c r="I2271" s="12" t="s">
        <v>404</v>
      </c>
      <c r="J2271" s="12" t="s">
        <v>5619</v>
      </c>
      <c r="K2271" s="12" t="s">
        <v>196</v>
      </c>
      <c r="L2271" s="12" t="s">
        <v>403</v>
      </c>
      <c r="M2271" s="12" t="s">
        <v>376</v>
      </c>
      <c r="N2271" s="14">
        <v>0</v>
      </c>
      <c r="O2271" s="12">
        <v>0</v>
      </c>
      <c r="P2271" s="12">
        <v>0</v>
      </c>
      <c r="Q2271" s="13">
        <v>356.693333</v>
      </c>
      <c r="R2271" s="13">
        <v>0</v>
      </c>
      <c r="S2271" s="13">
        <v>0</v>
      </c>
      <c r="T2271" s="13">
        <v>0</v>
      </c>
      <c r="U2271" s="13">
        <v>0</v>
      </c>
      <c r="V2271" s="13">
        <v>0</v>
      </c>
      <c r="W2271" s="13">
        <v>0</v>
      </c>
      <c r="X2271" s="13">
        <v>0</v>
      </c>
      <c r="Y2271" s="30">
        <v>0</v>
      </c>
      <c r="Z2271" s="14">
        <v>356.693333</v>
      </c>
      <c r="AA2271" s="13">
        <v>0</v>
      </c>
      <c r="AB2271" s="13">
        <v>53.503999999999998</v>
      </c>
      <c r="AC2271" s="42">
        <f t="shared" si="141"/>
        <v>53.503999999999998</v>
      </c>
      <c r="AD2271" s="42">
        <f t="shared" si="142"/>
        <v>0</v>
      </c>
      <c r="AE2271" s="42">
        <f t="shared" si="143"/>
        <v>53.503999999999998</v>
      </c>
      <c r="AF2271" s="42">
        <f t="shared" si="144"/>
        <v>53.503999999999998</v>
      </c>
    </row>
    <row r="2272" spans="1:32" hidden="1" x14ac:dyDescent="0.15">
      <c r="A2272" s="12" t="s">
        <v>5620</v>
      </c>
      <c r="B2272" s="12">
        <v>7</v>
      </c>
      <c r="C2272" s="12" t="s">
        <v>350</v>
      </c>
      <c r="D2272" s="12" t="s">
        <v>351</v>
      </c>
      <c r="E2272" s="12" t="s">
        <v>351</v>
      </c>
      <c r="F2272" s="12" t="s">
        <v>352</v>
      </c>
      <c r="G2272" s="12" t="s">
        <v>5621</v>
      </c>
      <c r="H2272" s="12" t="s">
        <v>374</v>
      </c>
      <c r="I2272" s="12" t="s">
        <v>375</v>
      </c>
      <c r="J2272" s="12" t="s">
        <v>2056</v>
      </c>
      <c r="K2272" s="12" t="s">
        <v>3060</v>
      </c>
      <c r="L2272" s="12" t="s">
        <v>421</v>
      </c>
      <c r="M2272" s="12" t="s">
        <v>376</v>
      </c>
      <c r="N2272" s="14">
        <v>0</v>
      </c>
      <c r="O2272" s="12">
        <v>0</v>
      </c>
      <c r="P2272" s="12">
        <v>0</v>
      </c>
      <c r="Q2272" s="13">
        <v>90.003900000000002</v>
      </c>
      <c r="R2272" s="13">
        <v>90.003900000000002</v>
      </c>
      <c r="S2272" s="13">
        <v>90.003900000000002</v>
      </c>
      <c r="T2272" s="13">
        <v>90.003900000000002</v>
      </c>
      <c r="U2272" s="13">
        <v>90.003900000000002</v>
      </c>
      <c r="V2272" s="13">
        <v>90.003900000000002</v>
      </c>
      <c r="W2272" s="13">
        <v>90.003900000000002</v>
      </c>
      <c r="X2272" s="13">
        <v>90.003900000000002</v>
      </c>
      <c r="Y2272" s="30">
        <v>90.003900000000002</v>
      </c>
      <c r="Z2272" s="14">
        <v>810.03510000000006</v>
      </c>
      <c r="AA2272" s="13">
        <v>85.503704999999997</v>
      </c>
      <c r="AB2272" s="13">
        <v>85.503704999999997</v>
      </c>
      <c r="AC2272" s="42">
        <f t="shared" si="141"/>
        <v>171.00740999999999</v>
      </c>
      <c r="AD2272" s="42">
        <f t="shared" si="142"/>
        <v>85.503704999999997</v>
      </c>
      <c r="AE2272" s="42">
        <f t="shared" si="143"/>
        <v>85.503704999999997</v>
      </c>
      <c r="AF2272" s="42">
        <f t="shared" si="144"/>
        <v>171.00740999999999</v>
      </c>
    </row>
    <row r="2273" spans="1:32" hidden="1" x14ac:dyDescent="0.15">
      <c r="A2273" s="12" t="s">
        <v>5622</v>
      </c>
      <c r="B2273" s="12">
        <v>7</v>
      </c>
      <c r="C2273" s="12" t="s">
        <v>350</v>
      </c>
      <c r="D2273" s="12" t="s">
        <v>351</v>
      </c>
      <c r="E2273" s="12" t="s">
        <v>351</v>
      </c>
      <c r="F2273" s="12" t="s">
        <v>352</v>
      </c>
      <c r="G2273" s="12" t="s">
        <v>1435</v>
      </c>
      <c r="H2273" s="12" t="s">
        <v>490</v>
      </c>
      <c r="I2273" s="12" t="s">
        <v>375</v>
      </c>
      <c r="J2273" s="12" t="s">
        <v>1436</v>
      </c>
      <c r="K2273" s="12" t="s">
        <v>1436</v>
      </c>
      <c r="L2273" s="12" t="s">
        <v>842</v>
      </c>
      <c r="M2273" s="12" t="s">
        <v>376</v>
      </c>
      <c r="N2273" s="14">
        <v>0</v>
      </c>
      <c r="O2273" s="12">
        <v>0</v>
      </c>
      <c r="P2273" s="12">
        <v>0</v>
      </c>
      <c r="Q2273" s="13">
        <v>23.454545</v>
      </c>
      <c r="R2273" s="13">
        <v>15.636364</v>
      </c>
      <c r="S2273" s="13">
        <v>7.8181820000000002</v>
      </c>
      <c r="T2273" s="13">
        <v>0</v>
      </c>
      <c r="U2273" s="13">
        <v>0</v>
      </c>
      <c r="V2273" s="13">
        <v>0</v>
      </c>
      <c r="W2273" s="13">
        <v>0</v>
      </c>
      <c r="X2273" s="13">
        <v>0</v>
      </c>
      <c r="Y2273" s="30">
        <v>0</v>
      </c>
      <c r="Z2273" s="14">
        <v>46.909090999999997</v>
      </c>
      <c r="AA2273" s="13">
        <v>0</v>
      </c>
      <c r="AB2273" s="13">
        <v>0</v>
      </c>
      <c r="AC2273" s="42">
        <f t="shared" si="141"/>
        <v>0</v>
      </c>
      <c r="AD2273" s="42">
        <f t="shared" si="142"/>
        <v>0</v>
      </c>
      <c r="AE2273" s="42">
        <f t="shared" si="143"/>
        <v>0</v>
      </c>
      <c r="AF2273" s="42">
        <f t="shared" si="144"/>
        <v>0</v>
      </c>
    </row>
    <row r="2274" spans="1:32" hidden="1" x14ac:dyDescent="0.15">
      <c r="A2274" s="12" t="s">
        <v>5623</v>
      </c>
      <c r="B2274" s="12">
        <v>113</v>
      </c>
      <c r="C2274" s="12" t="s">
        <v>936</v>
      </c>
      <c r="D2274" s="12" t="s">
        <v>465</v>
      </c>
      <c r="E2274" s="12" t="s">
        <v>465</v>
      </c>
      <c r="F2274" s="12" t="s">
        <v>352</v>
      </c>
      <c r="G2274" s="12" t="s">
        <v>5624</v>
      </c>
      <c r="H2274" s="12" t="s">
        <v>374</v>
      </c>
      <c r="I2274" s="12" t="s">
        <v>375</v>
      </c>
      <c r="J2274" s="12" t="s">
        <v>5625</v>
      </c>
      <c r="K2274" s="12" t="s">
        <v>5625</v>
      </c>
      <c r="L2274" s="12" t="s">
        <v>421</v>
      </c>
      <c r="M2274" s="12" t="s">
        <v>358</v>
      </c>
      <c r="N2274" s="14">
        <v>0</v>
      </c>
      <c r="O2274" s="12">
        <v>0</v>
      </c>
      <c r="P2274" s="12">
        <v>0</v>
      </c>
      <c r="Q2274" s="13">
        <v>2</v>
      </c>
      <c r="R2274" s="13">
        <v>2</v>
      </c>
      <c r="S2274" s="13">
        <v>1</v>
      </c>
      <c r="T2274" s="13">
        <v>0</v>
      </c>
      <c r="U2274" s="13">
        <v>0</v>
      </c>
      <c r="V2274" s="13">
        <v>0</v>
      </c>
      <c r="W2274" s="13">
        <v>0</v>
      </c>
      <c r="X2274" s="13">
        <v>0</v>
      </c>
      <c r="Y2274" s="30">
        <v>0</v>
      </c>
      <c r="Z2274" s="14">
        <v>5</v>
      </c>
      <c r="AA2274" s="13">
        <v>0</v>
      </c>
      <c r="AB2274" s="13">
        <v>0</v>
      </c>
      <c r="AC2274" s="42">
        <f t="shared" ref="AC2274:AC2337" si="145">SUM(AA2274:AB2274)</f>
        <v>0</v>
      </c>
      <c r="AD2274" s="42">
        <f t="shared" si="142"/>
        <v>0</v>
      </c>
      <c r="AE2274" s="42">
        <f t="shared" si="143"/>
        <v>0</v>
      </c>
      <c r="AF2274" s="42">
        <f t="shared" si="144"/>
        <v>0</v>
      </c>
    </row>
    <row r="2275" spans="1:32" hidden="1" x14ac:dyDescent="0.15">
      <c r="A2275" s="12" t="s">
        <v>5626</v>
      </c>
      <c r="B2275" s="12">
        <v>29</v>
      </c>
      <c r="C2275" s="12" t="s">
        <v>370</v>
      </c>
      <c r="D2275" s="12" t="s">
        <v>10</v>
      </c>
      <c r="E2275" s="12" t="s">
        <v>10</v>
      </c>
      <c r="F2275" s="12" t="s">
        <v>371</v>
      </c>
      <c r="G2275" s="12" t="s">
        <v>5627</v>
      </c>
      <c r="H2275" s="12" t="s">
        <v>374</v>
      </c>
      <c r="I2275" s="12" t="s">
        <v>375</v>
      </c>
      <c r="J2275" s="12" t="s">
        <v>5628</v>
      </c>
      <c r="K2275" s="12" t="s">
        <v>5628</v>
      </c>
      <c r="L2275" s="12" t="s">
        <v>379</v>
      </c>
      <c r="M2275" s="12" t="s">
        <v>358</v>
      </c>
      <c r="N2275" s="14">
        <v>0</v>
      </c>
      <c r="O2275" s="12">
        <v>0</v>
      </c>
      <c r="P2275" s="12">
        <v>0</v>
      </c>
      <c r="Q2275" s="13">
        <v>3.2046380000000001</v>
      </c>
      <c r="R2275" s="13">
        <v>2.5891739999999999</v>
      </c>
      <c r="S2275" s="13">
        <v>2.5891739999999999</v>
      </c>
      <c r="T2275" s="13">
        <v>2.5891739999999999</v>
      </c>
      <c r="U2275" s="13">
        <v>2.5891739999999999</v>
      </c>
      <c r="V2275" s="13">
        <v>2.5121660000000001</v>
      </c>
      <c r="W2275" s="13">
        <v>2.605979</v>
      </c>
      <c r="X2275" s="13">
        <v>2.605979</v>
      </c>
      <c r="Y2275" s="30">
        <v>2.605979</v>
      </c>
      <c r="Z2275" s="14">
        <v>23.891437</v>
      </c>
      <c r="AA2275" s="13">
        <v>2.605979</v>
      </c>
      <c r="AB2275" s="13">
        <v>2.605979</v>
      </c>
      <c r="AC2275" s="42">
        <f t="shared" si="145"/>
        <v>5.2119580000000001</v>
      </c>
      <c r="AD2275" s="42">
        <f t="shared" ref="AD2275:AD2338" si="146">AA2275-N2275</f>
        <v>2.605979</v>
      </c>
      <c r="AE2275" s="42">
        <f t="shared" ref="AE2275:AE2338" si="147">AB2275-O2275</f>
        <v>2.605979</v>
      </c>
      <c r="AF2275" s="42">
        <f t="shared" ref="AF2275:AF2338" si="148">AD2275+AE2275</f>
        <v>5.2119580000000001</v>
      </c>
    </row>
    <row r="2276" spans="1:32" hidden="1" x14ac:dyDescent="0.15">
      <c r="A2276" s="12" t="s">
        <v>5629</v>
      </c>
      <c r="B2276" s="12">
        <v>39</v>
      </c>
      <c r="C2276" s="12" t="s">
        <v>401</v>
      </c>
      <c r="D2276" s="12" t="s">
        <v>6</v>
      </c>
      <c r="E2276" s="12" t="s">
        <v>6</v>
      </c>
      <c r="F2276" s="12" t="s">
        <v>352</v>
      </c>
      <c r="G2276" s="12" t="s">
        <v>2133</v>
      </c>
      <c r="H2276" s="12" t="s">
        <v>490</v>
      </c>
      <c r="I2276" s="12" t="s">
        <v>375</v>
      </c>
      <c r="J2276" s="12" t="s">
        <v>5630</v>
      </c>
      <c r="K2276" s="12" t="s">
        <v>699</v>
      </c>
      <c r="L2276" s="12" t="s">
        <v>697</v>
      </c>
      <c r="M2276" s="12" t="s">
        <v>376</v>
      </c>
      <c r="N2276" s="14">
        <v>0</v>
      </c>
      <c r="O2276" s="12">
        <v>0</v>
      </c>
      <c r="P2276" s="12">
        <v>0</v>
      </c>
      <c r="Q2276" s="13">
        <v>-57.405355999999998</v>
      </c>
      <c r="R2276" s="13">
        <v>-79.014538000000002</v>
      </c>
      <c r="S2276" s="13">
        <v>-65.524777999999998</v>
      </c>
      <c r="T2276" s="13">
        <v>0</v>
      </c>
      <c r="U2276" s="13">
        <v>0</v>
      </c>
      <c r="V2276" s="13">
        <v>0</v>
      </c>
      <c r="W2276" s="13">
        <v>0</v>
      </c>
      <c r="X2276" s="13">
        <v>0</v>
      </c>
      <c r="Y2276" s="30">
        <v>0</v>
      </c>
      <c r="Z2276" s="14">
        <v>-201.944672</v>
      </c>
      <c r="AA2276" s="13">
        <v>0</v>
      </c>
      <c r="AB2276" s="13">
        <v>0</v>
      </c>
      <c r="AC2276" s="42">
        <f t="shared" si="145"/>
        <v>0</v>
      </c>
      <c r="AD2276" s="42">
        <f t="shared" si="146"/>
        <v>0</v>
      </c>
      <c r="AE2276" s="42">
        <f t="shared" si="147"/>
        <v>0</v>
      </c>
      <c r="AF2276" s="42">
        <f t="shared" si="148"/>
        <v>0</v>
      </c>
    </row>
    <row r="2277" spans="1:32" hidden="1" x14ac:dyDescent="0.15">
      <c r="A2277" s="12" t="s">
        <v>5631</v>
      </c>
      <c r="B2277" s="12">
        <v>39</v>
      </c>
      <c r="C2277" s="12" t="s">
        <v>401</v>
      </c>
      <c r="D2277" s="12" t="s">
        <v>6</v>
      </c>
      <c r="E2277" s="12" t="s">
        <v>6</v>
      </c>
      <c r="F2277" s="12" t="s">
        <v>352</v>
      </c>
      <c r="G2277" s="12" t="s">
        <v>5632</v>
      </c>
      <c r="H2277" s="12" t="s">
        <v>366</v>
      </c>
      <c r="I2277" s="12" t="s">
        <v>367</v>
      </c>
      <c r="J2277" s="12" t="s">
        <v>2551</v>
      </c>
      <c r="K2277" s="12" t="s">
        <v>232</v>
      </c>
      <c r="L2277" s="12" t="s">
        <v>919</v>
      </c>
      <c r="M2277" s="12" t="s">
        <v>376</v>
      </c>
      <c r="N2277" s="14">
        <v>0</v>
      </c>
      <c r="O2277" s="12">
        <v>0</v>
      </c>
      <c r="P2277" s="12">
        <v>0</v>
      </c>
      <c r="Q2277" s="13">
        <v>14.670968</v>
      </c>
      <c r="R2277" s="13">
        <v>5.6</v>
      </c>
      <c r="S2277" s="13">
        <v>5.6</v>
      </c>
      <c r="T2277" s="13">
        <v>5.6</v>
      </c>
      <c r="U2277" s="13">
        <v>5.6</v>
      </c>
      <c r="V2277" s="13">
        <v>5.6</v>
      </c>
      <c r="W2277" s="13">
        <v>5.6</v>
      </c>
      <c r="X2277" s="13">
        <v>5.6</v>
      </c>
      <c r="Y2277" s="30">
        <v>5.6</v>
      </c>
      <c r="Z2277" s="14">
        <v>59.470967999999999</v>
      </c>
      <c r="AA2277" s="13">
        <v>5.6</v>
      </c>
      <c r="AB2277" s="13">
        <v>5.6</v>
      </c>
      <c r="AC2277" s="42">
        <f t="shared" si="145"/>
        <v>11.2</v>
      </c>
      <c r="AD2277" s="42">
        <f t="shared" si="146"/>
        <v>5.6</v>
      </c>
      <c r="AE2277" s="42">
        <f t="shared" si="147"/>
        <v>5.6</v>
      </c>
      <c r="AF2277" s="42">
        <f t="shared" si="148"/>
        <v>11.2</v>
      </c>
    </row>
    <row r="2278" spans="1:32" hidden="1" x14ac:dyDescent="0.15">
      <c r="A2278" s="12" t="s">
        <v>5633</v>
      </c>
      <c r="B2278" s="12">
        <v>39</v>
      </c>
      <c r="C2278" s="12" t="s">
        <v>401</v>
      </c>
      <c r="D2278" s="12" t="s">
        <v>6</v>
      </c>
      <c r="E2278" s="12" t="s">
        <v>6</v>
      </c>
      <c r="F2278" s="12" t="s">
        <v>352</v>
      </c>
      <c r="G2278" s="12" t="s">
        <v>5634</v>
      </c>
      <c r="H2278" s="12" t="s">
        <v>490</v>
      </c>
      <c r="I2278" s="12" t="s">
        <v>375</v>
      </c>
      <c r="J2278" s="12" t="s">
        <v>105</v>
      </c>
      <c r="K2278" s="12" t="s">
        <v>105</v>
      </c>
      <c r="L2278" s="12" t="s">
        <v>1127</v>
      </c>
      <c r="M2278" s="12" t="s">
        <v>376</v>
      </c>
      <c r="N2278" s="14">
        <v>0</v>
      </c>
      <c r="O2278" s="12">
        <v>0</v>
      </c>
      <c r="P2278" s="12">
        <v>0</v>
      </c>
      <c r="Q2278" s="13">
        <v>2.887</v>
      </c>
      <c r="R2278" s="13">
        <v>2.887</v>
      </c>
      <c r="S2278" s="13">
        <v>2.887</v>
      </c>
      <c r="T2278" s="13">
        <v>2.887</v>
      </c>
      <c r="U2278" s="13">
        <v>2.887</v>
      </c>
      <c r="V2278" s="13">
        <v>2.887</v>
      </c>
      <c r="W2278" s="13">
        <v>2.887</v>
      </c>
      <c r="X2278" s="13">
        <v>2.887</v>
      </c>
      <c r="Y2278" s="30">
        <v>2.887</v>
      </c>
      <c r="Z2278" s="14">
        <v>25.983000000000001</v>
      </c>
      <c r="AA2278" s="13">
        <v>2.887</v>
      </c>
      <c r="AB2278" s="13">
        <v>2.887</v>
      </c>
      <c r="AC2278" s="42">
        <f t="shared" si="145"/>
        <v>5.774</v>
      </c>
      <c r="AD2278" s="42">
        <f t="shared" si="146"/>
        <v>2.887</v>
      </c>
      <c r="AE2278" s="42">
        <f t="shared" si="147"/>
        <v>2.887</v>
      </c>
      <c r="AF2278" s="42">
        <f t="shared" si="148"/>
        <v>5.774</v>
      </c>
    </row>
    <row r="2279" spans="1:32" hidden="1" x14ac:dyDescent="0.15">
      <c r="A2279" s="12" t="s">
        <v>5635</v>
      </c>
      <c r="B2279" s="12">
        <v>39</v>
      </c>
      <c r="C2279" s="12" t="s">
        <v>401</v>
      </c>
      <c r="D2279" s="12" t="s">
        <v>6</v>
      </c>
      <c r="E2279" s="12" t="s">
        <v>6</v>
      </c>
      <c r="F2279" s="12" t="s">
        <v>352</v>
      </c>
      <c r="G2279" s="12" t="s">
        <v>5636</v>
      </c>
      <c r="H2279" s="12" t="s">
        <v>490</v>
      </c>
      <c r="I2279" s="12" t="s">
        <v>375</v>
      </c>
      <c r="J2279" s="12" t="s">
        <v>105</v>
      </c>
      <c r="K2279" s="12" t="s">
        <v>105</v>
      </c>
      <c r="L2279" s="12" t="s">
        <v>1127</v>
      </c>
      <c r="M2279" s="12" t="s">
        <v>376</v>
      </c>
      <c r="N2279" s="14">
        <v>0</v>
      </c>
      <c r="O2279" s="12">
        <v>0</v>
      </c>
      <c r="P2279" s="12">
        <v>0</v>
      </c>
      <c r="Q2279" s="13">
        <v>19.5</v>
      </c>
      <c r="R2279" s="13">
        <v>4.5</v>
      </c>
      <c r="S2279" s="13">
        <v>4.5</v>
      </c>
      <c r="T2279" s="13">
        <v>4.5</v>
      </c>
      <c r="U2279" s="13">
        <v>4.5</v>
      </c>
      <c r="V2279" s="13">
        <v>4.5</v>
      </c>
      <c r="W2279" s="13">
        <v>4.5</v>
      </c>
      <c r="X2279" s="13">
        <v>4.5</v>
      </c>
      <c r="Y2279" s="30">
        <v>4.5</v>
      </c>
      <c r="Z2279" s="14">
        <v>55.5</v>
      </c>
      <c r="AA2279" s="13">
        <v>4.5</v>
      </c>
      <c r="AB2279" s="13">
        <v>4.5</v>
      </c>
      <c r="AC2279" s="42">
        <f t="shared" si="145"/>
        <v>9</v>
      </c>
      <c r="AD2279" s="42">
        <f t="shared" si="146"/>
        <v>4.5</v>
      </c>
      <c r="AE2279" s="42">
        <f t="shared" si="147"/>
        <v>4.5</v>
      </c>
      <c r="AF2279" s="42">
        <f t="shared" si="148"/>
        <v>9</v>
      </c>
    </row>
    <row r="2280" spans="1:32" hidden="1" x14ac:dyDescent="0.15">
      <c r="A2280" s="12" t="s">
        <v>5637</v>
      </c>
      <c r="B2280" s="12">
        <v>55</v>
      </c>
      <c r="C2280" s="12" t="s">
        <v>413</v>
      </c>
      <c r="D2280" s="12" t="s">
        <v>6</v>
      </c>
      <c r="E2280" s="12" t="s">
        <v>6</v>
      </c>
      <c r="F2280" s="12" t="s">
        <v>352</v>
      </c>
      <c r="G2280" s="12" t="s">
        <v>5638</v>
      </c>
      <c r="H2280" s="12" t="s">
        <v>404</v>
      </c>
      <c r="I2280" s="12" t="s">
        <v>404</v>
      </c>
      <c r="J2280" s="12" t="s">
        <v>119</v>
      </c>
      <c r="K2280" s="12" t="s">
        <v>872</v>
      </c>
      <c r="L2280" s="12" t="s">
        <v>871</v>
      </c>
      <c r="M2280" s="12" t="s">
        <v>376</v>
      </c>
      <c r="N2280" s="14">
        <v>0</v>
      </c>
      <c r="O2280" s="12">
        <v>0</v>
      </c>
      <c r="P2280" s="12">
        <v>0</v>
      </c>
      <c r="Q2280" s="13">
        <v>1285.1136959999999</v>
      </c>
      <c r="R2280" s="13">
        <v>350.70810799999998</v>
      </c>
      <c r="S2280" s="13">
        <v>326.10153300000002</v>
      </c>
      <c r="T2280" s="13">
        <v>326.10153300000002</v>
      </c>
      <c r="U2280" s="13">
        <v>326.10153300000002</v>
      </c>
      <c r="V2280" s="13">
        <v>347.27308499999998</v>
      </c>
      <c r="W2280" s="13">
        <v>331.49902400000002</v>
      </c>
      <c r="X2280" s="13">
        <v>331.49902400000002</v>
      </c>
      <c r="Y2280" s="30">
        <v>331.49902400000002</v>
      </c>
      <c r="Z2280" s="14">
        <v>3955.8965600000001</v>
      </c>
      <c r="AA2280" s="13">
        <v>331.49902400000002</v>
      </c>
      <c r="AB2280" s="13">
        <v>331.49902400000002</v>
      </c>
      <c r="AC2280" s="42">
        <f t="shared" si="145"/>
        <v>662.99804800000004</v>
      </c>
      <c r="AD2280" s="42">
        <f t="shared" si="146"/>
        <v>331.49902400000002</v>
      </c>
      <c r="AE2280" s="42">
        <f t="shared" si="147"/>
        <v>331.49902400000002</v>
      </c>
      <c r="AF2280" s="42">
        <f t="shared" si="148"/>
        <v>662.99804800000004</v>
      </c>
    </row>
    <row r="2281" spans="1:32" hidden="1" x14ac:dyDescent="0.15">
      <c r="A2281" s="12" t="s">
        <v>5639</v>
      </c>
      <c r="B2281" s="12">
        <v>55</v>
      </c>
      <c r="C2281" s="12" t="s">
        <v>413</v>
      </c>
      <c r="D2281" s="12" t="s">
        <v>6</v>
      </c>
      <c r="E2281" s="12" t="s">
        <v>6</v>
      </c>
      <c r="F2281" s="12" t="s">
        <v>352</v>
      </c>
      <c r="G2281" s="12" t="s">
        <v>5640</v>
      </c>
      <c r="H2281" s="12" t="s">
        <v>404</v>
      </c>
      <c r="I2281" s="12" t="s">
        <v>404</v>
      </c>
      <c r="J2281" s="12" t="s">
        <v>2626</v>
      </c>
      <c r="K2281" s="12" t="s">
        <v>2626</v>
      </c>
      <c r="L2281" s="12" t="s">
        <v>403</v>
      </c>
      <c r="M2281" s="12" t="s">
        <v>358</v>
      </c>
      <c r="N2281" s="14">
        <v>0</v>
      </c>
      <c r="O2281" s="12">
        <v>0</v>
      </c>
      <c r="P2281" s="12">
        <v>0</v>
      </c>
      <c r="Q2281" s="13">
        <v>-3.7613799999999999</v>
      </c>
      <c r="R2281" s="13">
        <v>0</v>
      </c>
      <c r="S2281" s="13">
        <v>0</v>
      </c>
      <c r="T2281" s="13">
        <v>0</v>
      </c>
      <c r="U2281" s="13">
        <v>0</v>
      </c>
      <c r="V2281" s="13">
        <v>0</v>
      </c>
      <c r="W2281" s="13">
        <v>0</v>
      </c>
      <c r="X2281" s="13">
        <v>0</v>
      </c>
      <c r="Y2281" s="30">
        <v>0</v>
      </c>
      <c r="Z2281" s="14">
        <v>-3.7613799999999999</v>
      </c>
      <c r="AA2281" s="13">
        <v>0</v>
      </c>
      <c r="AB2281" s="13">
        <v>0</v>
      </c>
      <c r="AC2281" s="42">
        <f t="shared" si="145"/>
        <v>0</v>
      </c>
      <c r="AD2281" s="42">
        <f t="shared" si="146"/>
        <v>0</v>
      </c>
      <c r="AE2281" s="42">
        <f t="shared" si="147"/>
        <v>0</v>
      </c>
      <c r="AF2281" s="42">
        <f t="shared" si="148"/>
        <v>0</v>
      </c>
    </row>
    <row r="2282" spans="1:32" hidden="1" x14ac:dyDescent="0.15">
      <c r="A2282" s="12" t="s">
        <v>5641</v>
      </c>
      <c r="B2282" s="12">
        <v>55</v>
      </c>
      <c r="C2282" s="12" t="s">
        <v>413</v>
      </c>
      <c r="D2282" s="12" t="s">
        <v>6</v>
      </c>
      <c r="E2282" s="12" t="s">
        <v>6</v>
      </c>
      <c r="F2282" s="12" t="s">
        <v>352</v>
      </c>
      <c r="G2282" s="12" t="s">
        <v>5642</v>
      </c>
      <c r="H2282" s="12" t="s">
        <v>404</v>
      </c>
      <c r="I2282" s="12" t="s">
        <v>404</v>
      </c>
      <c r="J2282" s="12" t="s">
        <v>119</v>
      </c>
      <c r="K2282" s="12" t="s">
        <v>872</v>
      </c>
      <c r="L2282" s="12" t="s">
        <v>871</v>
      </c>
      <c r="M2282" s="12" t="s">
        <v>376</v>
      </c>
      <c r="N2282" s="14">
        <v>0</v>
      </c>
      <c r="O2282" s="12">
        <v>0</v>
      </c>
      <c r="P2282" s="12">
        <v>0</v>
      </c>
      <c r="Q2282" s="13">
        <v>3465.4036030000002</v>
      </c>
      <c r="R2282" s="13">
        <v>1138.459595</v>
      </c>
      <c r="S2282" s="13">
        <v>916.17972699999996</v>
      </c>
      <c r="T2282" s="13">
        <v>904.03383099999996</v>
      </c>
      <c r="U2282" s="13">
        <v>931.41521599999999</v>
      </c>
      <c r="V2282" s="13">
        <v>911.68925000000002</v>
      </c>
      <c r="W2282" s="13">
        <v>911.79748400000005</v>
      </c>
      <c r="X2282" s="13">
        <v>870.80356800000004</v>
      </c>
      <c r="Y2282" s="30">
        <v>874.12943600000006</v>
      </c>
      <c r="Z2282" s="14">
        <v>10923.91171</v>
      </c>
      <c r="AA2282" s="13">
        <v>872.42926999999997</v>
      </c>
      <c r="AB2282" s="13">
        <v>866.88571400000001</v>
      </c>
      <c r="AC2282" s="42">
        <f t="shared" si="145"/>
        <v>1739.3149840000001</v>
      </c>
      <c r="AD2282" s="42">
        <f t="shared" si="146"/>
        <v>872.42926999999997</v>
      </c>
      <c r="AE2282" s="42">
        <f t="shared" si="147"/>
        <v>866.88571400000001</v>
      </c>
      <c r="AF2282" s="42">
        <f t="shared" si="148"/>
        <v>1739.3149840000001</v>
      </c>
    </row>
    <row r="2283" spans="1:32" hidden="1" x14ac:dyDescent="0.15">
      <c r="A2283" s="12" t="s">
        <v>5643</v>
      </c>
      <c r="B2283" s="12">
        <v>60</v>
      </c>
      <c r="C2283" s="12" t="s">
        <v>4498</v>
      </c>
      <c r="D2283" s="12" t="s">
        <v>4499</v>
      </c>
      <c r="E2283" s="12" t="s">
        <v>4499</v>
      </c>
      <c r="F2283" s="12" t="s">
        <v>371</v>
      </c>
      <c r="G2283" s="12" t="s">
        <v>5644</v>
      </c>
      <c r="H2283" s="12" t="s">
        <v>404</v>
      </c>
      <c r="I2283" s="12" t="s">
        <v>404</v>
      </c>
      <c r="J2283" s="12" t="s">
        <v>5645</v>
      </c>
      <c r="K2283" s="12" t="s">
        <v>141</v>
      </c>
      <c r="L2283" s="12" t="s">
        <v>602</v>
      </c>
      <c r="M2283" s="12" t="s">
        <v>376</v>
      </c>
      <c r="N2283" s="14">
        <v>0</v>
      </c>
      <c r="O2283" s="12">
        <v>0</v>
      </c>
      <c r="P2283" s="12">
        <v>0</v>
      </c>
      <c r="Q2283" s="13">
        <v>2.829091</v>
      </c>
      <c r="R2283" s="13">
        <v>0</v>
      </c>
      <c r="S2283" s="13">
        <v>0</v>
      </c>
      <c r="T2283" s="13">
        <v>0</v>
      </c>
      <c r="U2283" s="13">
        <v>0</v>
      </c>
      <c r="V2283" s="13">
        <v>0</v>
      </c>
      <c r="W2283" s="13">
        <v>0</v>
      </c>
      <c r="X2283" s="13">
        <v>0</v>
      </c>
      <c r="Y2283" s="30">
        <v>0</v>
      </c>
      <c r="Z2283" s="14">
        <v>2.829091</v>
      </c>
      <c r="AA2283" s="13">
        <v>0</v>
      </c>
      <c r="AB2283" s="13">
        <v>0</v>
      </c>
      <c r="AC2283" s="42">
        <f t="shared" si="145"/>
        <v>0</v>
      </c>
      <c r="AD2283" s="42">
        <f t="shared" si="146"/>
        <v>0</v>
      </c>
      <c r="AE2283" s="42">
        <f t="shared" si="147"/>
        <v>0</v>
      </c>
      <c r="AF2283" s="42">
        <f t="shared" si="148"/>
        <v>0</v>
      </c>
    </row>
    <row r="2284" spans="1:32" hidden="1" x14ac:dyDescent="0.15">
      <c r="A2284" s="12" t="s">
        <v>5646</v>
      </c>
      <c r="B2284" s="12">
        <v>60</v>
      </c>
      <c r="C2284" s="12" t="s">
        <v>4498</v>
      </c>
      <c r="D2284" s="12" t="s">
        <v>4499</v>
      </c>
      <c r="E2284" s="12" t="s">
        <v>4499</v>
      </c>
      <c r="F2284" s="12" t="s">
        <v>371</v>
      </c>
      <c r="G2284" s="12" t="s">
        <v>5647</v>
      </c>
      <c r="H2284" s="12" t="s">
        <v>404</v>
      </c>
      <c r="I2284" s="12" t="s">
        <v>404</v>
      </c>
      <c r="J2284" s="12" t="s">
        <v>803</v>
      </c>
      <c r="K2284" s="12" t="s">
        <v>141</v>
      </c>
      <c r="L2284" s="12" t="s">
        <v>602</v>
      </c>
      <c r="M2284" s="12" t="s">
        <v>376</v>
      </c>
      <c r="N2284" s="14">
        <v>0</v>
      </c>
      <c r="O2284" s="12">
        <v>0</v>
      </c>
      <c r="P2284" s="12">
        <v>0</v>
      </c>
      <c r="Q2284" s="13">
        <v>2.829091</v>
      </c>
      <c r="R2284" s="13">
        <v>0</v>
      </c>
      <c r="S2284" s="13">
        <v>0</v>
      </c>
      <c r="T2284" s="13">
        <v>0</v>
      </c>
      <c r="U2284" s="13">
        <v>0</v>
      </c>
      <c r="V2284" s="13">
        <v>0</v>
      </c>
      <c r="W2284" s="13">
        <v>0</v>
      </c>
      <c r="X2284" s="13">
        <v>0</v>
      </c>
      <c r="Y2284" s="30">
        <v>0</v>
      </c>
      <c r="Z2284" s="14">
        <v>2.829091</v>
      </c>
      <c r="AA2284" s="13">
        <v>0</v>
      </c>
      <c r="AB2284" s="13">
        <v>0</v>
      </c>
      <c r="AC2284" s="42">
        <f t="shared" si="145"/>
        <v>0</v>
      </c>
      <c r="AD2284" s="42">
        <f t="shared" si="146"/>
        <v>0</v>
      </c>
      <c r="AE2284" s="42">
        <f t="shared" si="147"/>
        <v>0</v>
      </c>
      <c r="AF2284" s="42">
        <f t="shared" si="148"/>
        <v>0</v>
      </c>
    </row>
    <row r="2285" spans="1:32" hidden="1" x14ac:dyDescent="0.15">
      <c r="A2285" s="12" t="s">
        <v>5648</v>
      </c>
      <c r="B2285" s="12">
        <v>60</v>
      </c>
      <c r="C2285" s="12" t="s">
        <v>4498</v>
      </c>
      <c r="D2285" s="12" t="s">
        <v>4499</v>
      </c>
      <c r="E2285" s="12" t="s">
        <v>4499</v>
      </c>
      <c r="F2285" s="12" t="s">
        <v>371</v>
      </c>
      <c r="G2285" s="12" t="s">
        <v>5649</v>
      </c>
      <c r="H2285" s="12" t="s">
        <v>404</v>
      </c>
      <c r="I2285" s="12" t="s">
        <v>404</v>
      </c>
      <c r="J2285" s="12" t="s">
        <v>5650</v>
      </c>
      <c r="K2285" s="12" t="s">
        <v>141</v>
      </c>
      <c r="L2285" s="12" t="s">
        <v>602</v>
      </c>
      <c r="M2285" s="12" t="s">
        <v>376</v>
      </c>
      <c r="N2285" s="14">
        <v>0</v>
      </c>
      <c r="O2285" s="12">
        <v>0</v>
      </c>
      <c r="P2285" s="12">
        <v>0</v>
      </c>
      <c r="Q2285" s="13">
        <v>1.657273</v>
      </c>
      <c r="R2285" s="13">
        <v>0</v>
      </c>
      <c r="S2285" s="13">
        <v>0</v>
      </c>
      <c r="T2285" s="13">
        <v>0</v>
      </c>
      <c r="U2285" s="13">
        <v>0</v>
      </c>
      <c r="V2285" s="13">
        <v>0</v>
      </c>
      <c r="W2285" s="13">
        <v>0</v>
      </c>
      <c r="X2285" s="13">
        <v>0</v>
      </c>
      <c r="Y2285" s="30">
        <v>0</v>
      </c>
      <c r="Z2285" s="14">
        <v>1.657273</v>
      </c>
      <c r="AA2285" s="13">
        <v>0</v>
      </c>
      <c r="AB2285" s="13">
        <v>0</v>
      </c>
      <c r="AC2285" s="42">
        <f t="shared" si="145"/>
        <v>0</v>
      </c>
      <c r="AD2285" s="42">
        <f t="shared" si="146"/>
        <v>0</v>
      </c>
      <c r="AE2285" s="42">
        <f t="shared" si="147"/>
        <v>0</v>
      </c>
      <c r="AF2285" s="42">
        <f t="shared" si="148"/>
        <v>0</v>
      </c>
    </row>
    <row r="2286" spans="1:32" hidden="1" x14ac:dyDescent="0.15">
      <c r="A2286" s="12" t="s">
        <v>5651</v>
      </c>
      <c r="B2286" s="12">
        <v>60</v>
      </c>
      <c r="C2286" s="12" t="s">
        <v>4498</v>
      </c>
      <c r="D2286" s="12" t="s">
        <v>4499</v>
      </c>
      <c r="E2286" s="12" t="s">
        <v>4499</v>
      </c>
      <c r="F2286" s="12" t="s">
        <v>371</v>
      </c>
      <c r="G2286" s="12" t="s">
        <v>5652</v>
      </c>
      <c r="H2286" s="12" t="s">
        <v>404</v>
      </c>
      <c r="I2286" s="12" t="s">
        <v>404</v>
      </c>
      <c r="J2286" s="12" t="s">
        <v>5653</v>
      </c>
      <c r="K2286" s="12" t="s">
        <v>141</v>
      </c>
      <c r="L2286" s="12" t="s">
        <v>602</v>
      </c>
      <c r="M2286" s="12" t="s">
        <v>376</v>
      </c>
      <c r="N2286" s="14">
        <v>0</v>
      </c>
      <c r="O2286" s="12">
        <v>0</v>
      </c>
      <c r="P2286" s="12">
        <v>0</v>
      </c>
      <c r="Q2286" s="13">
        <v>1.657273</v>
      </c>
      <c r="R2286" s="13">
        <v>0</v>
      </c>
      <c r="S2286" s="13">
        <v>0</v>
      </c>
      <c r="T2286" s="13">
        <v>0</v>
      </c>
      <c r="U2286" s="13">
        <v>0</v>
      </c>
      <c r="V2286" s="13">
        <v>0</v>
      </c>
      <c r="W2286" s="13">
        <v>0</v>
      </c>
      <c r="X2286" s="13">
        <v>0</v>
      </c>
      <c r="Y2286" s="30">
        <v>0</v>
      </c>
      <c r="Z2286" s="14">
        <v>1.657273</v>
      </c>
      <c r="AA2286" s="13">
        <v>0</v>
      </c>
      <c r="AB2286" s="13">
        <v>0</v>
      </c>
      <c r="AC2286" s="42">
        <f t="shared" si="145"/>
        <v>0</v>
      </c>
      <c r="AD2286" s="42">
        <f t="shared" si="146"/>
        <v>0</v>
      </c>
      <c r="AE2286" s="42">
        <f t="shared" si="147"/>
        <v>0</v>
      </c>
      <c r="AF2286" s="42">
        <f t="shared" si="148"/>
        <v>0</v>
      </c>
    </row>
    <row r="2287" spans="1:32" hidden="1" x14ac:dyDescent="0.15">
      <c r="A2287" s="12" t="s">
        <v>5654</v>
      </c>
      <c r="B2287" s="12">
        <v>60</v>
      </c>
      <c r="C2287" s="12" t="s">
        <v>4498</v>
      </c>
      <c r="D2287" s="12" t="s">
        <v>4499</v>
      </c>
      <c r="E2287" s="12" t="s">
        <v>4499</v>
      </c>
      <c r="F2287" s="12" t="s">
        <v>371</v>
      </c>
      <c r="G2287" s="12" t="s">
        <v>5655</v>
      </c>
      <c r="H2287" s="12" t="s">
        <v>404</v>
      </c>
      <c r="I2287" s="12" t="s">
        <v>404</v>
      </c>
      <c r="J2287" s="12" t="s">
        <v>5656</v>
      </c>
      <c r="K2287" s="12" t="s">
        <v>141</v>
      </c>
      <c r="L2287" s="12" t="s">
        <v>602</v>
      </c>
      <c r="M2287" s="12" t="s">
        <v>376</v>
      </c>
      <c r="N2287" s="14">
        <v>0</v>
      </c>
      <c r="O2287" s="12">
        <v>0</v>
      </c>
      <c r="P2287" s="12">
        <v>0</v>
      </c>
      <c r="Q2287" s="13">
        <v>1.657273</v>
      </c>
      <c r="R2287" s="13">
        <v>0</v>
      </c>
      <c r="S2287" s="13">
        <v>0</v>
      </c>
      <c r="T2287" s="13">
        <v>0</v>
      </c>
      <c r="U2287" s="13">
        <v>0</v>
      </c>
      <c r="V2287" s="13">
        <v>0</v>
      </c>
      <c r="W2287" s="13">
        <v>0</v>
      </c>
      <c r="X2287" s="13">
        <v>0</v>
      </c>
      <c r="Y2287" s="30">
        <v>0</v>
      </c>
      <c r="Z2287" s="14">
        <v>1.657273</v>
      </c>
      <c r="AA2287" s="13">
        <v>0</v>
      </c>
      <c r="AB2287" s="13">
        <v>0</v>
      </c>
      <c r="AC2287" s="42">
        <f t="shared" si="145"/>
        <v>0</v>
      </c>
      <c r="AD2287" s="42">
        <f t="shared" si="146"/>
        <v>0</v>
      </c>
      <c r="AE2287" s="42">
        <f t="shared" si="147"/>
        <v>0</v>
      </c>
      <c r="AF2287" s="42">
        <f t="shared" si="148"/>
        <v>0</v>
      </c>
    </row>
    <row r="2288" spans="1:32" hidden="1" x14ac:dyDescent="0.15">
      <c r="A2288" s="12" t="s">
        <v>5657</v>
      </c>
      <c r="B2288" s="12">
        <v>60</v>
      </c>
      <c r="C2288" s="12" t="s">
        <v>4498</v>
      </c>
      <c r="D2288" s="12" t="s">
        <v>4499</v>
      </c>
      <c r="E2288" s="12" t="s">
        <v>4499</v>
      </c>
      <c r="F2288" s="12" t="s">
        <v>371</v>
      </c>
      <c r="G2288" s="12" t="s">
        <v>5658</v>
      </c>
      <c r="H2288" s="12" t="s">
        <v>404</v>
      </c>
      <c r="I2288" s="12" t="s">
        <v>404</v>
      </c>
      <c r="J2288" s="12" t="s">
        <v>5659</v>
      </c>
      <c r="K2288" s="12" t="s">
        <v>141</v>
      </c>
      <c r="L2288" s="12" t="s">
        <v>602</v>
      </c>
      <c r="M2288" s="12" t="s">
        <v>376</v>
      </c>
      <c r="N2288" s="14">
        <v>0</v>
      </c>
      <c r="O2288" s="12">
        <v>0</v>
      </c>
      <c r="P2288" s="12">
        <v>0</v>
      </c>
      <c r="Q2288" s="13">
        <v>2.829091</v>
      </c>
      <c r="R2288" s="13">
        <v>0</v>
      </c>
      <c r="S2288" s="13">
        <v>0</v>
      </c>
      <c r="T2288" s="13">
        <v>0</v>
      </c>
      <c r="U2288" s="13">
        <v>0</v>
      </c>
      <c r="V2288" s="13">
        <v>0</v>
      </c>
      <c r="W2288" s="13">
        <v>0</v>
      </c>
      <c r="X2288" s="13">
        <v>0</v>
      </c>
      <c r="Y2288" s="30">
        <v>0</v>
      </c>
      <c r="Z2288" s="14">
        <v>2.829091</v>
      </c>
      <c r="AA2288" s="13">
        <v>0</v>
      </c>
      <c r="AB2288" s="13">
        <v>0</v>
      </c>
      <c r="AC2288" s="42">
        <f t="shared" si="145"/>
        <v>0</v>
      </c>
      <c r="AD2288" s="42">
        <f t="shared" si="146"/>
        <v>0</v>
      </c>
      <c r="AE2288" s="42">
        <f t="shared" si="147"/>
        <v>0</v>
      </c>
      <c r="AF2288" s="42">
        <f t="shared" si="148"/>
        <v>0</v>
      </c>
    </row>
    <row r="2289" spans="1:32" hidden="1" x14ac:dyDescent="0.15">
      <c r="A2289" s="12" t="s">
        <v>5660</v>
      </c>
      <c r="B2289" s="12">
        <v>60</v>
      </c>
      <c r="C2289" s="12" t="s">
        <v>4498</v>
      </c>
      <c r="D2289" s="12" t="s">
        <v>4499</v>
      </c>
      <c r="E2289" s="12" t="s">
        <v>4499</v>
      </c>
      <c r="F2289" s="12" t="s">
        <v>371</v>
      </c>
      <c r="G2289" s="12" t="s">
        <v>5661</v>
      </c>
      <c r="H2289" s="12" t="s">
        <v>404</v>
      </c>
      <c r="I2289" s="12" t="s">
        <v>404</v>
      </c>
      <c r="J2289" s="12" t="s">
        <v>5662</v>
      </c>
      <c r="K2289" s="12" t="s">
        <v>141</v>
      </c>
      <c r="L2289" s="12" t="s">
        <v>602</v>
      </c>
      <c r="M2289" s="12" t="s">
        <v>376</v>
      </c>
      <c r="N2289" s="14">
        <v>0</v>
      </c>
      <c r="O2289" s="12">
        <v>0</v>
      </c>
      <c r="P2289" s="12">
        <v>0</v>
      </c>
      <c r="Q2289" s="13">
        <v>2.829091</v>
      </c>
      <c r="R2289" s="13">
        <v>0</v>
      </c>
      <c r="S2289" s="13">
        <v>0</v>
      </c>
      <c r="T2289" s="13">
        <v>0</v>
      </c>
      <c r="U2289" s="13">
        <v>0</v>
      </c>
      <c r="V2289" s="13">
        <v>0</v>
      </c>
      <c r="W2289" s="13">
        <v>0</v>
      </c>
      <c r="X2289" s="13">
        <v>0</v>
      </c>
      <c r="Y2289" s="30">
        <v>0</v>
      </c>
      <c r="Z2289" s="14">
        <v>2.829091</v>
      </c>
      <c r="AA2289" s="13">
        <v>0</v>
      </c>
      <c r="AB2289" s="13">
        <v>0</v>
      </c>
      <c r="AC2289" s="42">
        <f t="shared" si="145"/>
        <v>0</v>
      </c>
      <c r="AD2289" s="42">
        <f t="shared" si="146"/>
        <v>0</v>
      </c>
      <c r="AE2289" s="42">
        <f t="shared" si="147"/>
        <v>0</v>
      </c>
      <c r="AF2289" s="42">
        <f t="shared" si="148"/>
        <v>0</v>
      </c>
    </row>
    <row r="2290" spans="1:32" hidden="1" x14ac:dyDescent="0.15">
      <c r="A2290" s="12" t="s">
        <v>5663</v>
      </c>
      <c r="B2290" s="12">
        <v>60</v>
      </c>
      <c r="C2290" s="12" t="s">
        <v>4498</v>
      </c>
      <c r="D2290" s="12" t="s">
        <v>4499</v>
      </c>
      <c r="E2290" s="12" t="s">
        <v>4499</v>
      </c>
      <c r="F2290" s="12" t="s">
        <v>371</v>
      </c>
      <c r="G2290" s="12" t="s">
        <v>5664</v>
      </c>
      <c r="H2290" s="12" t="s">
        <v>374</v>
      </c>
      <c r="I2290" s="12" t="s">
        <v>375</v>
      </c>
      <c r="J2290" s="12" t="s">
        <v>5665</v>
      </c>
      <c r="K2290" s="12" t="s">
        <v>5665</v>
      </c>
      <c r="L2290" s="12" t="s">
        <v>1859</v>
      </c>
      <c r="M2290" s="12" t="s">
        <v>358</v>
      </c>
      <c r="N2290" s="14">
        <v>0</v>
      </c>
      <c r="O2290" s="12">
        <v>0</v>
      </c>
      <c r="P2290" s="12">
        <v>0</v>
      </c>
      <c r="Q2290" s="13">
        <v>5</v>
      </c>
      <c r="R2290" s="13">
        <v>0</v>
      </c>
      <c r="S2290" s="13">
        <v>0</v>
      </c>
      <c r="T2290" s="13">
        <v>0</v>
      </c>
      <c r="U2290" s="13">
        <v>0</v>
      </c>
      <c r="V2290" s="13">
        <v>0</v>
      </c>
      <c r="W2290" s="13">
        <v>0</v>
      </c>
      <c r="X2290" s="13">
        <v>0</v>
      </c>
      <c r="Y2290" s="30">
        <v>0</v>
      </c>
      <c r="Z2290" s="14">
        <v>5</v>
      </c>
      <c r="AA2290" s="13">
        <v>0</v>
      </c>
      <c r="AB2290" s="13">
        <v>0</v>
      </c>
      <c r="AC2290" s="42">
        <f t="shared" si="145"/>
        <v>0</v>
      </c>
      <c r="AD2290" s="42">
        <f t="shared" si="146"/>
        <v>0</v>
      </c>
      <c r="AE2290" s="42">
        <f t="shared" si="147"/>
        <v>0</v>
      </c>
      <c r="AF2290" s="42">
        <f t="shared" si="148"/>
        <v>0</v>
      </c>
    </row>
    <row r="2291" spans="1:32" hidden="1" x14ac:dyDescent="0.15">
      <c r="A2291" s="12" t="s">
        <v>5666</v>
      </c>
      <c r="B2291" s="12">
        <v>60</v>
      </c>
      <c r="C2291" s="12" t="s">
        <v>4498</v>
      </c>
      <c r="D2291" s="12" t="s">
        <v>4499</v>
      </c>
      <c r="E2291" s="12" t="s">
        <v>4499</v>
      </c>
      <c r="F2291" s="12" t="s">
        <v>371</v>
      </c>
      <c r="G2291" s="12" t="s">
        <v>4518</v>
      </c>
      <c r="H2291" s="12" t="s">
        <v>490</v>
      </c>
      <c r="I2291" s="12" t="s">
        <v>375</v>
      </c>
      <c r="J2291" s="12" t="s">
        <v>5667</v>
      </c>
      <c r="K2291" s="12" t="s">
        <v>699</v>
      </c>
      <c r="L2291" s="12" t="s">
        <v>697</v>
      </c>
      <c r="M2291" s="12" t="s">
        <v>376</v>
      </c>
      <c r="N2291" s="14">
        <v>0</v>
      </c>
      <c r="O2291" s="12">
        <v>0</v>
      </c>
      <c r="P2291" s="12">
        <v>0</v>
      </c>
      <c r="Q2291" s="13">
        <v>15</v>
      </c>
      <c r="R2291" s="13">
        <v>0</v>
      </c>
      <c r="S2291" s="13">
        <v>0</v>
      </c>
      <c r="T2291" s="13">
        <v>0</v>
      </c>
      <c r="U2291" s="13">
        <v>0</v>
      </c>
      <c r="V2291" s="13">
        <v>0</v>
      </c>
      <c r="W2291" s="13">
        <v>0</v>
      </c>
      <c r="X2291" s="13">
        <v>0</v>
      </c>
      <c r="Y2291" s="30">
        <v>0</v>
      </c>
      <c r="Z2291" s="14">
        <v>15</v>
      </c>
      <c r="AA2291" s="13">
        <v>0</v>
      </c>
      <c r="AB2291" s="13">
        <v>0</v>
      </c>
      <c r="AC2291" s="42">
        <f t="shared" si="145"/>
        <v>0</v>
      </c>
      <c r="AD2291" s="42">
        <f t="shared" si="146"/>
        <v>0</v>
      </c>
      <c r="AE2291" s="42">
        <f t="shared" si="147"/>
        <v>0</v>
      </c>
      <c r="AF2291" s="42">
        <f t="shared" si="148"/>
        <v>0</v>
      </c>
    </row>
    <row r="2292" spans="1:32" hidden="1" x14ac:dyDescent="0.15">
      <c r="A2292" s="12" t="s">
        <v>5668</v>
      </c>
      <c r="B2292" s="12">
        <v>60</v>
      </c>
      <c r="C2292" s="12" t="s">
        <v>4498</v>
      </c>
      <c r="D2292" s="12" t="s">
        <v>4499</v>
      </c>
      <c r="E2292" s="12" t="s">
        <v>4499</v>
      </c>
      <c r="F2292" s="12" t="s">
        <v>371</v>
      </c>
      <c r="G2292" s="12" t="s">
        <v>4518</v>
      </c>
      <c r="H2292" s="12" t="s">
        <v>490</v>
      </c>
      <c r="I2292" s="12" t="s">
        <v>375</v>
      </c>
      <c r="J2292" s="12" t="s">
        <v>5669</v>
      </c>
      <c r="K2292" s="12" t="s">
        <v>699</v>
      </c>
      <c r="L2292" s="12" t="s">
        <v>697</v>
      </c>
      <c r="M2292" s="12" t="s">
        <v>376</v>
      </c>
      <c r="N2292" s="14">
        <v>0</v>
      </c>
      <c r="O2292" s="12">
        <v>0</v>
      </c>
      <c r="P2292" s="12">
        <v>0</v>
      </c>
      <c r="Q2292" s="13">
        <v>15</v>
      </c>
      <c r="R2292" s="13">
        <v>0</v>
      </c>
      <c r="S2292" s="13">
        <v>0</v>
      </c>
      <c r="T2292" s="13">
        <v>0</v>
      </c>
      <c r="U2292" s="13">
        <v>0</v>
      </c>
      <c r="V2292" s="13">
        <v>0</v>
      </c>
      <c r="W2292" s="13">
        <v>0</v>
      </c>
      <c r="X2292" s="13">
        <v>0</v>
      </c>
      <c r="Y2292" s="30">
        <v>0</v>
      </c>
      <c r="Z2292" s="14">
        <v>15</v>
      </c>
      <c r="AA2292" s="13">
        <v>0</v>
      </c>
      <c r="AB2292" s="13">
        <v>0</v>
      </c>
      <c r="AC2292" s="42">
        <f t="shared" si="145"/>
        <v>0</v>
      </c>
      <c r="AD2292" s="42">
        <f t="shared" si="146"/>
        <v>0</v>
      </c>
      <c r="AE2292" s="42">
        <f t="shared" si="147"/>
        <v>0</v>
      </c>
      <c r="AF2292" s="42">
        <f t="shared" si="148"/>
        <v>0</v>
      </c>
    </row>
    <row r="2293" spans="1:32" hidden="1" x14ac:dyDescent="0.15">
      <c r="A2293" s="12" t="s">
        <v>5670</v>
      </c>
      <c r="B2293" s="12">
        <v>60</v>
      </c>
      <c r="C2293" s="12" t="s">
        <v>4498</v>
      </c>
      <c r="D2293" s="12" t="s">
        <v>4499</v>
      </c>
      <c r="E2293" s="12" t="s">
        <v>4499</v>
      </c>
      <c r="F2293" s="12" t="s">
        <v>371</v>
      </c>
      <c r="G2293" s="12" t="s">
        <v>4518</v>
      </c>
      <c r="H2293" s="12" t="s">
        <v>490</v>
      </c>
      <c r="I2293" s="12" t="s">
        <v>375</v>
      </c>
      <c r="J2293" s="12" t="s">
        <v>5671</v>
      </c>
      <c r="K2293" s="12" t="s">
        <v>699</v>
      </c>
      <c r="L2293" s="12" t="s">
        <v>697</v>
      </c>
      <c r="M2293" s="12" t="s">
        <v>376</v>
      </c>
      <c r="N2293" s="14">
        <v>0</v>
      </c>
      <c r="O2293" s="12">
        <v>0</v>
      </c>
      <c r="P2293" s="12">
        <v>0</v>
      </c>
      <c r="Q2293" s="13">
        <v>15</v>
      </c>
      <c r="R2293" s="13">
        <v>0</v>
      </c>
      <c r="S2293" s="13">
        <v>0</v>
      </c>
      <c r="T2293" s="13">
        <v>0</v>
      </c>
      <c r="U2293" s="13">
        <v>0</v>
      </c>
      <c r="V2293" s="13">
        <v>0</v>
      </c>
      <c r="W2293" s="13">
        <v>0</v>
      </c>
      <c r="X2293" s="13">
        <v>0</v>
      </c>
      <c r="Y2293" s="30">
        <v>0</v>
      </c>
      <c r="Z2293" s="14">
        <v>15</v>
      </c>
      <c r="AA2293" s="13">
        <v>0</v>
      </c>
      <c r="AB2293" s="13">
        <v>0</v>
      </c>
      <c r="AC2293" s="42">
        <f t="shared" si="145"/>
        <v>0</v>
      </c>
      <c r="AD2293" s="42">
        <f t="shared" si="146"/>
        <v>0</v>
      </c>
      <c r="AE2293" s="42">
        <f t="shared" si="147"/>
        <v>0</v>
      </c>
      <c r="AF2293" s="42">
        <f t="shared" si="148"/>
        <v>0</v>
      </c>
    </row>
    <row r="2294" spans="1:32" hidden="1" x14ac:dyDescent="0.15">
      <c r="A2294" s="12" t="s">
        <v>5672</v>
      </c>
      <c r="B2294" s="12">
        <v>60</v>
      </c>
      <c r="C2294" s="12" t="s">
        <v>4498</v>
      </c>
      <c r="D2294" s="12" t="s">
        <v>4499</v>
      </c>
      <c r="E2294" s="12" t="s">
        <v>4499</v>
      </c>
      <c r="F2294" s="12" t="s">
        <v>371</v>
      </c>
      <c r="G2294" s="12" t="s">
        <v>4518</v>
      </c>
      <c r="H2294" s="12" t="s">
        <v>490</v>
      </c>
      <c r="I2294" s="12" t="s">
        <v>375</v>
      </c>
      <c r="J2294" s="12" t="s">
        <v>5673</v>
      </c>
      <c r="K2294" s="12" t="s">
        <v>699</v>
      </c>
      <c r="L2294" s="12" t="s">
        <v>697</v>
      </c>
      <c r="M2294" s="12" t="s">
        <v>376</v>
      </c>
      <c r="N2294" s="14">
        <v>0</v>
      </c>
      <c r="O2294" s="12">
        <v>0</v>
      </c>
      <c r="P2294" s="12">
        <v>0</v>
      </c>
      <c r="Q2294" s="13">
        <v>15</v>
      </c>
      <c r="R2294" s="13">
        <v>0</v>
      </c>
      <c r="S2294" s="13">
        <v>0</v>
      </c>
      <c r="T2294" s="13">
        <v>0</v>
      </c>
      <c r="U2294" s="13">
        <v>0</v>
      </c>
      <c r="V2294" s="13">
        <v>0</v>
      </c>
      <c r="W2294" s="13">
        <v>0</v>
      </c>
      <c r="X2294" s="13">
        <v>0</v>
      </c>
      <c r="Y2294" s="30">
        <v>0</v>
      </c>
      <c r="Z2294" s="14">
        <v>15</v>
      </c>
      <c r="AA2294" s="13">
        <v>0</v>
      </c>
      <c r="AB2294" s="13">
        <v>0</v>
      </c>
      <c r="AC2294" s="42">
        <f t="shared" si="145"/>
        <v>0</v>
      </c>
      <c r="AD2294" s="42">
        <f t="shared" si="146"/>
        <v>0</v>
      </c>
      <c r="AE2294" s="42">
        <f t="shared" si="147"/>
        <v>0</v>
      </c>
      <c r="AF2294" s="42">
        <f t="shared" si="148"/>
        <v>0</v>
      </c>
    </row>
    <row r="2295" spans="1:32" hidden="1" x14ac:dyDescent="0.15">
      <c r="A2295" s="12" t="s">
        <v>5674</v>
      </c>
      <c r="B2295" s="12">
        <v>60</v>
      </c>
      <c r="C2295" s="12" t="s">
        <v>4498</v>
      </c>
      <c r="D2295" s="12" t="s">
        <v>4499</v>
      </c>
      <c r="E2295" s="12" t="s">
        <v>4499</v>
      </c>
      <c r="F2295" s="12" t="s">
        <v>371</v>
      </c>
      <c r="G2295" s="12" t="s">
        <v>4518</v>
      </c>
      <c r="H2295" s="12" t="s">
        <v>490</v>
      </c>
      <c r="I2295" s="12" t="s">
        <v>375</v>
      </c>
      <c r="J2295" s="12" t="s">
        <v>5675</v>
      </c>
      <c r="K2295" s="12" t="s">
        <v>699</v>
      </c>
      <c r="L2295" s="12" t="s">
        <v>697</v>
      </c>
      <c r="M2295" s="12" t="s">
        <v>376</v>
      </c>
      <c r="N2295" s="14">
        <v>0</v>
      </c>
      <c r="O2295" s="12">
        <v>0</v>
      </c>
      <c r="P2295" s="12">
        <v>0</v>
      </c>
      <c r="Q2295" s="13">
        <v>15</v>
      </c>
      <c r="R2295" s="13">
        <v>0</v>
      </c>
      <c r="S2295" s="13">
        <v>0</v>
      </c>
      <c r="T2295" s="13">
        <v>0</v>
      </c>
      <c r="U2295" s="13">
        <v>0</v>
      </c>
      <c r="V2295" s="13">
        <v>0</v>
      </c>
      <c r="W2295" s="13">
        <v>0</v>
      </c>
      <c r="X2295" s="13">
        <v>0</v>
      </c>
      <c r="Y2295" s="30">
        <v>0</v>
      </c>
      <c r="Z2295" s="14">
        <v>15</v>
      </c>
      <c r="AA2295" s="13">
        <v>0</v>
      </c>
      <c r="AB2295" s="13">
        <v>0</v>
      </c>
      <c r="AC2295" s="42">
        <f t="shared" si="145"/>
        <v>0</v>
      </c>
      <c r="AD2295" s="42">
        <f t="shared" si="146"/>
        <v>0</v>
      </c>
      <c r="AE2295" s="42">
        <f t="shared" si="147"/>
        <v>0</v>
      </c>
      <c r="AF2295" s="42">
        <f t="shared" si="148"/>
        <v>0</v>
      </c>
    </row>
    <row r="2296" spans="1:32" hidden="1" x14ac:dyDescent="0.15">
      <c r="A2296" s="12" t="s">
        <v>5676</v>
      </c>
      <c r="B2296" s="12">
        <v>60</v>
      </c>
      <c r="C2296" s="12" t="s">
        <v>4498</v>
      </c>
      <c r="D2296" s="12" t="s">
        <v>4499</v>
      </c>
      <c r="E2296" s="12" t="s">
        <v>4499</v>
      </c>
      <c r="F2296" s="12" t="s">
        <v>371</v>
      </c>
      <c r="G2296" s="12" t="s">
        <v>4518</v>
      </c>
      <c r="H2296" s="12" t="s">
        <v>490</v>
      </c>
      <c r="I2296" s="12" t="s">
        <v>375</v>
      </c>
      <c r="J2296" s="12" t="s">
        <v>5677</v>
      </c>
      <c r="K2296" s="12" t="s">
        <v>699</v>
      </c>
      <c r="L2296" s="12" t="s">
        <v>697</v>
      </c>
      <c r="M2296" s="12" t="s">
        <v>376</v>
      </c>
      <c r="N2296" s="14">
        <v>0</v>
      </c>
      <c r="O2296" s="12">
        <v>0</v>
      </c>
      <c r="P2296" s="12">
        <v>0</v>
      </c>
      <c r="Q2296" s="13">
        <v>15</v>
      </c>
      <c r="R2296" s="13">
        <v>0</v>
      </c>
      <c r="S2296" s="13">
        <v>0</v>
      </c>
      <c r="T2296" s="13">
        <v>0</v>
      </c>
      <c r="U2296" s="13">
        <v>0</v>
      </c>
      <c r="V2296" s="13">
        <v>0</v>
      </c>
      <c r="W2296" s="13">
        <v>0</v>
      </c>
      <c r="X2296" s="13">
        <v>0</v>
      </c>
      <c r="Y2296" s="30">
        <v>0</v>
      </c>
      <c r="Z2296" s="14">
        <v>15</v>
      </c>
      <c r="AA2296" s="13">
        <v>0</v>
      </c>
      <c r="AB2296" s="13">
        <v>0</v>
      </c>
      <c r="AC2296" s="42">
        <f t="shared" si="145"/>
        <v>0</v>
      </c>
      <c r="AD2296" s="42">
        <f t="shared" si="146"/>
        <v>0</v>
      </c>
      <c r="AE2296" s="42">
        <f t="shared" si="147"/>
        <v>0</v>
      </c>
      <c r="AF2296" s="42">
        <f t="shared" si="148"/>
        <v>0</v>
      </c>
    </row>
    <row r="2297" spans="1:32" hidden="1" x14ac:dyDescent="0.15">
      <c r="A2297" s="12" t="s">
        <v>5678</v>
      </c>
      <c r="B2297" s="12">
        <v>60</v>
      </c>
      <c r="C2297" s="12" t="s">
        <v>4498</v>
      </c>
      <c r="D2297" s="12" t="s">
        <v>4499</v>
      </c>
      <c r="E2297" s="12" t="s">
        <v>4499</v>
      </c>
      <c r="F2297" s="12" t="s">
        <v>371</v>
      </c>
      <c r="G2297" s="12" t="s">
        <v>4518</v>
      </c>
      <c r="H2297" s="12" t="s">
        <v>490</v>
      </c>
      <c r="I2297" s="12" t="s">
        <v>375</v>
      </c>
      <c r="J2297" s="12" t="s">
        <v>5679</v>
      </c>
      <c r="K2297" s="12" t="s">
        <v>699</v>
      </c>
      <c r="L2297" s="12" t="s">
        <v>697</v>
      </c>
      <c r="M2297" s="12" t="s">
        <v>376</v>
      </c>
      <c r="N2297" s="14">
        <v>0</v>
      </c>
      <c r="O2297" s="12">
        <v>0</v>
      </c>
      <c r="P2297" s="12">
        <v>0</v>
      </c>
      <c r="Q2297" s="13">
        <v>15</v>
      </c>
      <c r="R2297" s="13">
        <v>0</v>
      </c>
      <c r="S2297" s="13">
        <v>0</v>
      </c>
      <c r="T2297" s="13">
        <v>0</v>
      </c>
      <c r="U2297" s="13">
        <v>0</v>
      </c>
      <c r="V2297" s="13">
        <v>0</v>
      </c>
      <c r="W2297" s="13">
        <v>0</v>
      </c>
      <c r="X2297" s="13">
        <v>0</v>
      </c>
      <c r="Y2297" s="30">
        <v>0</v>
      </c>
      <c r="Z2297" s="14">
        <v>15</v>
      </c>
      <c r="AA2297" s="13">
        <v>0</v>
      </c>
      <c r="AB2297" s="13">
        <v>0</v>
      </c>
      <c r="AC2297" s="42">
        <f t="shared" si="145"/>
        <v>0</v>
      </c>
      <c r="AD2297" s="42">
        <f t="shared" si="146"/>
        <v>0</v>
      </c>
      <c r="AE2297" s="42">
        <f t="shared" si="147"/>
        <v>0</v>
      </c>
      <c r="AF2297" s="42">
        <f t="shared" si="148"/>
        <v>0</v>
      </c>
    </row>
    <row r="2298" spans="1:32" hidden="1" x14ac:dyDescent="0.15">
      <c r="A2298" s="12" t="s">
        <v>5680</v>
      </c>
      <c r="B2298" s="12">
        <v>60</v>
      </c>
      <c r="C2298" s="12" t="s">
        <v>4498</v>
      </c>
      <c r="D2298" s="12" t="s">
        <v>4499</v>
      </c>
      <c r="E2298" s="12" t="s">
        <v>4499</v>
      </c>
      <c r="F2298" s="12" t="s">
        <v>371</v>
      </c>
      <c r="G2298" s="12" t="s">
        <v>4518</v>
      </c>
      <c r="H2298" s="12" t="s">
        <v>490</v>
      </c>
      <c r="I2298" s="12" t="s">
        <v>375</v>
      </c>
      <c r="J2298" s="12" t="s">
        <v>5681</v>
      </c>
      <c r="K2298" s="12" t="s">
        <v>699</v>
      </c>
      <c r="L2298" s="12" t="s">
        <v>697</v>
      </c>
      <c r="M2298" s="12" t="s">
        <v>376</v>
      </c>
      <c r="N2298" s="14">
        <v>0</v>
      </c>
      <c r="O2298" s="12">
        <v>0</v>
      </c>
      <c r="P2298" s="12">
        <v>0</v>
      </c>
      <c r="Q2298" s="13">
        <v>15</v>
      </c>
      <c r="R2298" s="13">
        <v>0</v>
      </c>
      <c r="S2298" s="13">
        <v>0</v>
      </c>
      <c r="T2298" s="13">
        <v>0</v>
      </c>
      <c r="U2298" s="13">
        <v>0</v>
      </c>
      <c r="V2298" s="13">
        <v>0</v>
      </c>
      <c r="W2298" s="13">
        <v>0</v>
      </c>
      <c r="X2298" s="13">
        <v>0</v>
      </c>
      <c r="Y2298" s="30">
        <v>0</v>
      </c>
      <c r="Z2298" s="14">
        <v>15</v>
      </c>
      <c r="AA2298" s="13">
        <v>0</v>
      </c>
      <c r="AB2298" s="13">
        <v>0</v>
      </c>
      <c r="AC2298" s="42">
        <f t="shared" si="145"/>
        <v>0</v>
      </c>
      <c r="AD2298" s="42">
        <f t="shared" si="146"/>
        <v>0</v>
      </c>
      <c r="AE2298" s="42">
        <f t="shared" si="147"/>
        <v>0</v>
      </c>
      <c r="AF2298" s="42">
        <f t="shared" si="148"/>
        <v>0</v>
      </c>
    </row>
    <row r="2299" spans="1:32" hidden="1" x14ac:dyDescent="0.15">
      <c r="A2299" s="12" t="s">
        <v>5682</v>
      </c>
      <c r="B2299" s="12">
        <v>60</v>
      </c>
      <c r="C2299" s="12" t="s">
        <v>4498</v>
      </c>
      <c r="D2299" s="12" t="s">
        <v>4499</v>
      </c>
      <c r="E2299" s="12" t="s">
        <v>4499</v>
      </c>
      <c r="F2299" s="12" t="s">
        <v>371</v>
      </c>
      <c r="G2299" s="12" t="s">
        <v>4518</v>
      </c>
      <c r="H2299" s="12" t="s">
        <v>490</v>
      </c>
      <c r="I2299" s="12" t="s">
        <v>375</v>
      </c>
      <c r="J2299" s="12" t="s">
        <v>5683</v>
      </c>
      <c r="K2299" s="12" t="s">
        <v>699</v>
      </c>
      <c r="L2299" s="12" t="s">
        <v>697</v>
      </c>
      <c r="M2299" s="12" t="s">
        <v>376</v>
      </c>
      <c r="N2299" s="14">
        <v>0</v>
      </c>
      <c r="O2299" s="12">
        <v>0</v>
      </c>
      <c r="P2299" s="12">
        <v>0</v>
      </c>
      <c r="Q2299" s="13">
        <v>15</v>
      </c>
      <c r="R2299" s="13">
        <v>0</v>
      </c>
      <c r="S2299" s="13">
        <v>0</v>
      </c>
      <c r="T2299" s="13">
        <v>0</v>
      </c>
      <c r="U2299" s="13">
        <v>0</v>
      </c>
      <c r="V2299" s="13">
        <v>0</v>
      </c>
      <c r="W2299" s="13">
        <v>0</v>
      </c>
      <c r="X2299" s="13">
        <v>0</v>
      </c>
      <c r="Y2299" s="30">
        <v>0</v>
      </c>
      <c r="Z2299" s="14">
        <v>15</v>
      </c>
      <c r="AA2299" s="13">
        <v>0</v>
      </c>
      <c r="AB2299" s="13">
        <v>0</v>
      </c>
      <c r="AC2299" s="42">
        <f t="shared" si="145"/>
        <v>0</v>
      </c>
      <c r="AD2299" s="42">
        <f t="shared" si="146"/>
        <v>0</v>
      </c>
      <c r="AE2299" s="42">
        <f t="shared" si="147"/>
        <v>0</v>
      </c>
      <c r="AF2299" s="42">
        <f t="shared" si="148"/>
        <v>0</v>
      </c>
    </row>
    <row r="2300" spans="1:32" hidden="1" x14ac:dyDescent="0.15">
      <c r="A2300" s="12" t="s">
        <v>5684</v>
      </c>
      <c r="B2300" s="12">
        <v>60</v>
      </c>
      <c r="C2300" s="12" t="s">
        <v>4498</v>
      </c>
      <c r="D2300" s="12" t="s">
        <v>4499</v>
      </c>
      <c r="E2300" s="12" t="s">
        <v>4499</v>
      </c>
      <c r="F2300" s="12" t="s">
        <v>371</v>
      </c>
      <c r="G2300" s="12" t="s">
        <v>4518</v>
      </c>
      <c r="H2300" s="12" t="s">
        <v>490</v>
      </c>
      <c r="I2300" s="12" t="s">
        <v>375</v>
      </c>
      <c r="J2300" s="12" t="s">
        <v>5685</v>
      </c>
      <c r="K2300" s="12" t="s">
        <v>699</v>
      </c>
      <c r="L2300" s="12" t="s">
        <v>697</v>
      </c>
      <c r="M2300" s="12" t="s">
        <v>376</v>
      </c>
      <c r="N2300" s="14">
        <v>0</v>
      </c>
      <c r="O2300" s="12">
        <v>0</v>
      </c>
      <c r="P2300" s="12">
        <v>0</v>
      </c>
      <c r="Q2300" s="13">
        <v>15</v>
      </c>
      <c r="R2300" s="13">
        <v>0</v>
      </c>
      <c r="S2300" s="13">
        <v>0</v>
      </c>
      <c r="T2300" s="13">
        <v>0</v>
      </c>
      <c r="U2300" s="13">
        <v>0</v>
      </c>
      <c r="V2300" s="13">
        <v>0</v>
      </c>
      <c r="W2300" s="13">
        <v>0</v>
      </c>
      <c r="X2300" s="13">
        <v>0</v>
      </c>
      <c r="Y2300" s="30">
        <v>0</v>
      </c>
      <c r="Z2300" s="14">
        <v>15</v>
      </c>
      <c r="AA2300" s="13">
        <v>0</v>
      </c>
      <c r="AB2300" s="13">
        <v>0</v>
      </c>
      <c r="AC2300" s="42">
        <f t="shared" si="145"/>
        <v>0</v>
      </c>
      <c r="AD2300" s="42">
        <f t="shared" si="146"/>
        <v>0</v>
      </c>
      <c r="AE2300" s="42">
        <f t="shared" si="147"/>
        <v>0</v>
      </c>
      <c r="AF2300" s="42">
        <f t="shared" si="148"/>
        <v>0</v>
      </c>
    </row>
    <row r="2301" spans="1:32" hidden="1" x14ac:dyDescent="0.15">
      <c r="A2301" s="12" t="s">
        <v>5686</v>
      </c>
      <c r="B2301" s="12">
        <v>60</v>
      </c>
      <c r="C2301" s="12" t="s">
        <v>4498</v>
      </c>
      <c r="D2301" s="12" t="s">
        <v>4499</v>
      </c>
      <c r="E2301" s="12" t="s">
        <v>4499</v>
      </c>
      <c r="F2301" s="12" t="s">
        <v>371</v>
      </c>
      <c r="G2301" s="12" t="s">
        <v>4518</v>
      </c>
      <c r="H2301" s="12" t="s">
        <v>490</v>
      </c>
      <c r="I2301" s="12" t="s">
        <v>375</v>
      </c>
      <c r="J2301" s="12" t="s">
        <v>5687</v>
      </c>
      <c r="K2301" s="12" t="s">
        <v>699</v>
      </c>
      <c r="L2301" s="12" t="s">
        <v>697</v>
      </c>
      <c r="M2301" s="12" t="s">
        <v>376</v>
      </c>
      <c r="N2301" s="14">
        <v>0</v>
      </c>
      <c r="O2301" s="12">
        <v>0</v>
      </c>
      <c r="P2301" s="12">
        <v>0</v>
      </c>
      <c r="Q2301" s="13">
        <v>15</v>
      </c>
      <c r="R2301" s="13">
        <v>0</v>
      </c>
      <c r="S2301" s="13">
        <v>0</v>
      </c>
      <c r="T2301" s="13">
        <v>0</v>
      </c>
      <c r="U2301" s="13">
        <v>0</v>
      </c>
      <c r="V2301" s="13">
        <v>0</v>
      </c>
      <c r="W2301" s="13">
        <v>0</v>
      </c>
      <c r="X2301" s="13">
        <v>0</v>
      </c>
      <c r="Y2301" s="30">
        <v>0</v>
      </c>
      <c r="Z2301" s="14">
        <v>15</v>
      </c>
      <c r="AA2301" s="13">
        <v>0</v>
      </c>
      <c r="AB2301" s="13">
        <v>0</v>
      </c>
      <c r="AC2301" s="42">
        <f t="shared" si="145"/>
        <v>0</v>
      </c>
      <c r="AD2301" s="42">
        <f t="shared" si="146"/>
        <v>0</v>
      </c>
      <c r="AE2301" s="42">
        <f t="shared" si="147"/>
        <v>0</v>
      </c>
      <c r="AF2301" s="42">
        <f t="shared" si="148"/>
        <v>0</v>
      </c>
    </row>
    <row r="2302" spans="1:32" hidden="1" x14ac:dyDescent="0.15">
      <c r="A2302" s="12" t="s">
        <v>5688</v>
      </c>
      <c r="B2302" s="12">
        <v>60</v>
      </c>
      <c r="C2302" s="12" t="s">
        <v>4498</v>
      </c>
      <c r="D2302" s="12" t="s">
        <v>4499</v>
      </c>
      <c r="E2302" s="12" t="s">
        <v>4499</v>
      </c>
      <c r="F2302" s="12" t="s">
        <v>371</v>
      </c>
      <c r="G2302" s="12" t="s">
        <v>4518</v>
      </c>
      <c r="H2302" s="12" t="s">
        <v>490</v>
      </c>
      <c r="I2302" s="12" t="s">
        <v>375</v>
      </c>
      <c r="J2302" s="12" t="s">
        <v>5689</v>
      </c>
      <c r="K2302" s="12" t="s">
        <v>699</v>
      </c>
      <c r="L2302" s="12" t="s">
        <v>697</v>
      </c>
      <c r="M2302" s="12" t="s">
        <v>376</v>
      </c>
      <c r="N2302" s="14">
        <v>0</v>
      </c>
      <c r="O2302" s="12">
        <v>0</v>
      </c>
      <c r="P2302" s="12">
        <v>0</v>
      </c>
      <c r="Q2302" s="13">
        <v>15</v>
      </c>
      <c r="R2302" s="13">
        <v>0</v>
      </c>
      <c r="S2302" s="13">
        <v>0</v>
      </c>
      <c r="T2302" s="13">
        <v>0</v>
      </c>
      <c r="U2302" s="13">
        <v>0</v>
      </c>
      <c r="V2302" s="13">
        <v>0</v>
      </c>
      <c r="W2302" s="13">
        <v>0</v>
      </c>
      <c r="X2302" s="13">
        <v>0</v>
      </c>
      <c r="Y2302" s="30">
        <v>0</v>
      </c>
      <c r="Z2302" s="14">
        <v>15</v>
      </c>
      <c r="AA2302" s="13">
        <v>0</v>
      </c>
      <c r="AB2302" s="13">
        <v>0</v>
      </c>
      <c r="AC2302" s="42">
        <f t="shared" si="145"/>
        <v>0</v>
      </c>
      <c r="AD2302" s="42">
        <f t="shared" si="146"/>
        <v>0</v>
      </c>
      <c r="AE2302" s="42">
        <f t="shared" si="147"/>
        <v>0</v>
      </c>
      <c r="AF2302" s="42">
        <f t="shared" si="148"/>
        <v>0</v>
      </c>
    </row>
    <row r="2303" spans="1:32" hidden="1" x14ac:dyDescent="0.15">
      <c r="A2303" s="12" t="s">
        <v>5690</v>
      </c>
      <c r="B2303" s="12">
        <v>60</v>
      </c>
      <c r="C2303" s="12" t="s">
        <v>4498</v>
      </c>
      <c r="D2303" s="12" t="s">
        <v>4499</v>
      </c>
      <c r="E2303" s="12" t="s">
        <v>4499</v>
      </c>
      <c r="F2303" s="12" t="s">
        <v>371</v>
      </c>
      <c r="G2303" s="12" t="s">
        <v>4518</v>
      </c>
      <c r="H2303" s="12" t="s">
        <v>490</v>
      </c>
      <c r="I2303" s="12" t="s">
        <v>375</v>
      </c>
      <c r="J2303" s="12" t="s">
        <v>5691</v>
      </c>
      <c r="K2303" s="12" t="s">
        <v>699</v>
      </c>
      <c r="L2303" s="12" t="s">
        <v>697</v>
      </c>
      <c r="M2303" s="12" t="s">
        <v>376</v>
      </c>
      <c r="N2303" s="14">
        <v>0</v>
      </c>
      <c r="O2303" s="12">
        <v>0</v>
      </c>
      <c r="P2303" s="12">
        <v>0</v>
      </c>
      <c r="Q2303" s="13">
        <v>15</v>
      </c>
      <c r="R2303" s="13">
        <v>0</v>
      </c>
      <c r="S2303" s="13">
        <v>0</v>
      </c>
      <c r="T2303" s="13">
        <v>0</v>
      </c>
      <c r="U2303" s="13">
        <v>0</v>
      </c>
      <c r="V2303" s="13">
        <v>0</v>
      </c>
      <c r="W2303" s="13">
        <v>0</v>
      </c>
      <c r="X2303" s="13">
        <v>0</v>
      </c>
      <c r="Y2303" s="30">
        <v>0</v>
      </c>
      <c r="Z2303" s="14">
        <v>15</v>
      </c>
      <c r="AA2303" s="13">
        <v>0</v>
      </c>
      <c r="AB2303" s="13">
        <v>0</v>
      </c>
      <c r="AC2303" s="42">
        <f t="shared" si="145"/>
        <v>0</v>
      </c>
      <c r="AD2303" s="42">
        <f t="shared" si="146"/>
        <v>0</v>
      </c>
      <c r="AE2303" s="42">
        <f t="shared" si="147"/>
        <v>0</v>
      </c>
      <c r="AF2303" s="42">
        <f t="shared" si="148"/>
        <v>0</v>
      </c>
    </row>
    <row r="2304" spans="1:32" hidden="1" x14ac:dyDescent="0.15">
      <c r="A2304" s="12" t="s">
        <v>5692</v>
      </c>
      <c r="B2304" s="12">
        <v>60</v>
      </c>
      <c r="C2304" s="12" t="s">
        <v>4498</v>
      </c>
      <c r="D2304" s="12" t="s">
        <v>4499</v>
      </c>
      <c r="E2304" s="12" t="s">
        <v>4499</v>
      </c>
      <c r="F2304" s="12" t="s">
        <v>371</v>
      </c>
      <c r="G2304" s="12" t="s">
        <v>4518</v>
      </c>
      <c r="H2304" s="12" t="s">
        <v>490</v>
      </c>
      <c r="I2304" s="12" t="s">
        <v>375</v>
      </c>
      <c r="J2304" s="12" t="s">
        <v>5693</v>
      </c>
      <c r="K2304" s="12" t="s">
        <v>699</v>
      </c>
      <c r="L2304" s="12" t="s">
        <v>697</v>
      </c>
      <c r="M2304" s="12" t="s">
        <v>376</v>
      </c>
      <c r="N2304" s="14">
        <v>0</v>
      </c>
      <c r="O2304" s="12">
        <v>0</v>
      </c>
      <c r="P2304" s="12">
        <v>0</v>
      </c>
      <c r="Q2304" s="13">
        <v>15</v>
      </c>
      <c r="R2304" s="13">
        <v>0</v>
      </c>
      <c r="S2304" s="13">
        <v>0</v>
      </c>
      <c r="T2304" s="13">
        <v>0</v>
      </c>
      <c r="U2304" s="13">
        <v>0</v>
      </c>
      <c r="V2304" s="13">
        <v>0</v>
      </c>
      <c r="W2304" s="13">
        <v>0</v>
      </c>
      <c r="X2304" s="13">
        <v>0</v>
      </c>
      <c r="Y2304" s="30">
        <v>0</v>
      </c>
      <c r="Z2304" s="14">
        <v>15</v>
      </c>
      <c r="AA2304" s="13">
        <v>0</v>
      </c>
      <c r="AB2304" s="13">
        <v>0</v>
      </c>
      <c r="AC2304" s="42">
        <f t="shared" si="145"/>
        <v>0</v>
      </c>
      <c r="AD2304" s="42">
        <f t="shared" si="146"/>
        <v>0</v>
      </c>
      <c r="AE2304" s="42">
        <f t="shared" si="147"/>
        <v>0</v>
      </c>
      <c r="AF2304" s="42">
        <f t="shared" si="148"/>
        <v>0</v>
      </c>
    </row>
    <row r="2305" spans="1:32" hidden="1" x14ac:dyDescent="0.15">
      <c r="A2305" s="12" t="s">
        <v>5694</v>
      </c>
      <c r="B2305" s="12">
        <v>60</v>
      </c>
      <c r="C2305" s="12" t="s">
        <v>4498</v>
      </c>
      <c r="D2305" s="12" t="s">
        <v>4499</v>
      </c>
      <c r="E2305" s="12" t="s">
        <v>4499</v>
      </c>
      <c r="F2305" s="12" t="s">
        <v>371</v>
      </c>
      <c r="G2305" s="12" t="s">
        <v>4518</v>
      </c>
      <c r="H2305" s="12" t="s">
        <v>490</v>
      </c>
      <c r="I2305" s="12" t="s">
        <v>375</v>
      </c>
      <c r="J2305" s="12" t="s">
        <v>5695</v>
      </c>
      <c r="K2305" s="12" t="s">
        <v>699</v>
      </c>
      <c r="L2305" s="12" t="s">
        <v>697</v>
      </c>
      <c r="M2305" s="12" t="s">
        <v>376</v>
      </c>
      <c r="N2305" s="14">
        <v>0</v>
      </c>
      <c r="O2305" s="12">
        <v>0</v>
      </c>
      <c r="P2305" s="12">
        <v>0</v>
      </c>
      <c r="Q2305" s="13">
        <v>15</v>
      </c>
      <c r="R2305" s="13">
        <v>0</v>
      </c>
      <c r="S2305" s="13">
        <v>0</v>
      </c>
      <c r="T2305" s="13">
        <v>0</v>
      </c>
      <c r="U2305" s="13">
        <v>0</v>
      </c>
      <c r="V2305" s="13">
        <v>0</v>
      </c>
      <c r="W2305" s="13">
        <v>0</v>
      </c>
      <c r="X2305" s="13">
        <v>0</v>
      </c>
      <c r="Y2305" s="30">
        <v>0</v>
      </c>
      <c r="Z2305" s="14">
        <v>15</v>
      </c>
      <c r="AA2305" s="13">
        <v>0</v>
      </c>
      <c r="AB2305" s="13">
        <v>0</v>
      </c>
      <c r="AC2305" s="42">
        <f t="shared" si="145"/>
        <v>0</v>
      </c>
      <c r="AD2305" s="42">
        <f t="shared" si="146"/>
        <v>0</v>
      </c>
      <c r="AE2305" s="42">
        <f t="shared" si="147"/>
        <v>0</v>
      </c>
      <c r="AF2305" s="42">
        <f t="shared" si="148"/>
        <v>0</v>
      </c>
    </row>
    <row r="2306" spans="1:32" hidden="1" x14ac:dyDescent="0.15">
      <c r="A2306" s="12" t="s">
        <v>5696</v>
      </c>
      <c r="B2306" s="12">
        <v>60</v>
      </c>
      <c r="C2306" s="12" t="s">
        <v>4498</v>
      </c>
      <c r="D2306" s="12" t="s">
        <v>4499</v>
      </c>
      <c r="E2306" s="12" t="s">
        <v>4499</v>
      </c>
      <c r="F2306" s="12" t="s">
        <v>371</v>
      </c>
      <c r="G2306" s="12" t="s">
        <v>4518</v>
      </c>
      <c r="H2306" s="12" t="s">
        <v>490</v>
      </c>
      <c r="I2306" s="12" t="s">
        <v>375</v>
      </c>
      <c r="J2306" s="12" t="s">
        <v>5697</v>
      </c>
      <c r="K2306" s="12" t="s">
        <v>699</v>
      </c>
      <c r="L2306" s="12" t="s">
        <v>697</v>
      </c>
      <c r="M2306" s="12" t="s">
        <v>376</v>
      </c>
      <c r="N2306" s="14">
        <v>0</v>
      </c>
      <c r="O2306" s="12">
        <v>0</v>
      </c>
      <c r="P2306" s="12">
        <v>0</v>
      </c>
      <c r="Q2306" s="13">
        <v>15</v>
      </c>
      <c r="R2306" s="13">
        <v>0</v>
      </c>
      <c r="S2306" s="13">
        <v>0</v>
      </c>
      <c r="T2306" s="13">
        <v>0</v>
      </c>
      <c r="U2306" s="13">
        <v>0</v>
      </c>
      <c r="V2306" s="13">
        <v>0</v>
      </c>
      <c r="W2306" s="13">
        <v>0</v>
      </c>
      <c r="X2306" s="13">
        <v>0</v>
      </c>
      <c r="Y2306" s="30">
        <v>0</v>
      </c>
      <c r="Z2306" s="14">
        <v>15</v>
      </c>
      <c r="AA2306" s="13">
        <v>0</v>
      </c>
      <c r="AB2306" s="13">
        <v>0</v>
      </c>
      <c r="AC2306" s="42">
        <f t="shared" si="145"/>
        <v>0</v>
      </c>
      <c r="AD2306" s="42">
        <f t="shared" si="146"/>
        <v>0</v>
      </c>
      <c r="AE2306" s="42">
        <f t="shared" si="147"/>
        <v>0</v>
      </c>
      <c r="AF2306" s="42">
        <f t="shared" si="148"/>
        <v>0</v>
      </c>
    </row>
    <row r="2307" spans="1:32" hidden="1" x14ac:dyDescent="0.15">
      <c r="A2307" s="12" t="s">
        <v>5698</v>
      </c>
      <c r="B2307" s="12">
        <v>60</v>
      </c>
      <c r="C2307" s="12" t="s">
        <v>4498</v>
      </c>
      <c r="D2307" s="12" t="s">
        <v>4499</v>
      </c>
      <c r="E2307" s="12" t="s">
        <v>4499</v>
      </c>
      <c r="F2307" s="12" t="s">
        <v>371</v>
      </c>
      <c r="G2307" s="12" t="s">
        <v>4518</v>
      </c>
      <c r="H2307" s="12" t="s">
        <v>490</v>
      </c>
      <c r="I2307" s="12" t="s">
        <v>375</v>
      </c>
      <c r="J2307" s="12" t="s">
        <v>5699</v>
      </c>
      <c r="K2307" s="12" t="s">
        <v>699</v>
      </c>
      <c r="L2307" s="12" t="s">
        <v>697</v>
      </c>
      <c r="M2307" s="12" t="s">
        <v>376</v>
      </c>
      <c r="N2307" s="14">
        <v>0</v>
      </c>
      <c r="O2307" s="12">
        <v>0</v>
      </c>
      <c r="P2307" s="12">
        <v>0</v>
      </c>
      <c r="Q2307" s="13">
        <v>15</v>
      </c>
      <c r="R2307" s="13">
        <v>0</v>
      </c>
      <c r="S2307" s="13">
        <v>0</v>
      </c>
      <c r="T2307" s="13">
        <v>0</v>
      </c>
      <c r="U2307" s="13">
        <v>0</v>
      </c>
      <c r="V2307" s="13">
        <v>0</v>
      </c>
      <c r="W2307" s="13">
        <v>0</v>
      </c>
      <c r="X2307" s="13">
        <v>0</v>
      </c>
      <c r="Y2307" s="30">
        <v>0</v>
      </c>
      <c r="Z2307" s="14">
        <v>15</v>
      </c>
      <c r="AA2307" s="13">
        <v>0</v>
      </c>
      <c r="AB2307" s="13">
        <v>0</v>
      </c>
      <c r="AC2307" s="42">
        <f t="shared" si="145"/>
        <v>0</v>
      </c>
      <c r="AD2307" s="42">
        <f t="shared" si="146"/>
        <v>0</v>
      </c>
      <c r="AE2307" s="42">
        <f t="shared" si="147"/>
        <v>0</v>
      </c>
      <c r="AF2307" s="42">
        <f t="shared" si="148"/>
        <v>0</v>
      </c>
    </row>
    <row r="2308" spans="1:32" hidden="1" x14ac:dyDescent="0.15">
      <c r="A2308" s="12" t="s">
        <v>5700</v>
      </c>
      <c r="B2308" s="12">
        <v>60</v>
      </c>
      <c r="C2308" s="12" t="s">
        <v>4498</v>
      </c>
      <c r="D2308" s="12" t="s">
        <v>4499</v>
      </c>
      <c r="E2308" s="12" t="s">
        <v>4499</v>
      </c>
      <c r="F2308" s="12" t="s">
        <v>371</v>
      </c>
      <c r="G2308" s="12" t="s">
        <v>4518</v>
      </c>
      <c r="H2308" s="12" t="s">
        <v>490</v>
      </c>
      <c r="I2308" s="12" t="s">
        <v>375</v>
      </c>
      <c r="J2308" s="12" t="s">
        <v>5701</v>
      </c>
      <c r="K2308" s="12" t="s">
        <v>699</v>
      </c>
      <c r="L2308" s="12" t="s">
        <v>697</v>
      </c>
      <c r="M2308" s="12" t="s">
        <v>376</v>
      </c>
      <c r="N2308" s="14">
        <v>0</v>
      </c>
      <c r="O2308" s="12">
        <v>0</v>
      </c>
      <c r="P2308" s="12">
        <v>0</v>
      </c>
      <c r="Q2308" s="13">
        <v>15</v>
      </c>
      <c r="R2308" s="13">
        <v>0</v>
      </c>
      <c r="S2308" s="13">
        <v>0</v>
      </c>
      <c r="T2308" s="13">
        <v>0</v>
      </c>
      <c r="U2308" s="13">
        <v>0</v>
      </c>
      <c r="V2308" s="13">
        <v>0</v>
      </c>
      <c r="W2308" s="13">
        <v>0</v>
      </c>
      <c r="X2308" s="13">
        <v>0</v>
      </c>
      <c r="Y2308" s="30">
        <v>0</v>
      </c>
      <c r="Z2308" s="14">
        <v>15</v>
      </c>
      <c r="AA2308" s="13">
        <v>0</v>
      </c>
      <c r="AB2308" s="13">
        <v>0</v>
      </c>
      <c r="AC2308" s="42">
        <f t="shared" si="145"/>
        <v>0</v>
      </c>
      <c r="AD2308" s="42">
        <f t="shared" si="146"/>
        <v>0</v>
      </c>
      <c r="AE2308" s="42">
        <f t="shared" si="147"/>
        <v>0</v>
      </c>
      <c r="AF2308" s="42">
        <f t="shared" si="148"/>
        <v>0</v>
      </c>
    </row>
    <row r="2309" spans="1:32" hidden="1" x14ac:dyDescent="0.15">
      <c r="A2309" s="12" t="s">
        <v>5702</v>
      </c>
      <c r="B2309" s="12">
        <v>60</v>
      </c>
      <c r="C2309" s="12" t="s">
        <v>4498</v>
      </c>
      <c r="D2309" s="12" t="s">
        <v>4499</v>
      </c>
      <c r="E2309" s="12" t="s">
        <v>4499</v>
      </c>
      <c r="F2309" s="12" t="s">
        <v>371</v>
      </c>
      <c r="G2309" s="12" t="s">
        <v>4518</v>
      </c>
      <c r="H2309" s="12" t="s">
        <v>490</v>
      </c>
      <c r="I2309" s="12" t="s">
        <v>375</v>
      </c>
      <c r="J2309" s="12" t="s">
        <v>5703</v>
      </c>
      <c r="K2309" s="12" t="s">
        <v>699</v>
      </c>
      <c r="L2309" s="12" t="s">
        <v>697</v>
      </c>
      <c r="M2309" s="12" t="s">
        <v>376</v>
      </c>
      <c r="N2309" s="14">
        <v>0</v>
      </c>
      <c r="O2309" s="12">
        <v>0</v>
      </c>
      <c r="P2309" s="12">
        <v>0</v>
      </c>
      <c r="Q2309" s="13">
        <v>15</v>
      </c>
      <c r="R2309" s="13">
        <v>0</v>
      </c>
      <c r="S2309" s="13">
        <v>0</v>
      </c>
      <c r="T2309" s="13">
        <v>0</v>
      </c>
      <c r="U2309" s="13">
        <v>0</v>
      </c>
      <c r="V2309" s="13">
        <v>0</v>
      </c>
      <c r="W2309" s="13">
        <v>0</v>
      </c>
      <c r="X2309" s="13">
        <v>0</v>
      </c>
      <c r="Y2309" s="30">
        <v>0</v>
      </c>
      <c r="Z2309" s="14">
        <v>15</v>
      </c>
      <c r="AA2309" s="13">
        <v>0</v>
      </c>
      <c r="AB2309" s="13">
        <v>0</v>
      </c>
      <c r="AC2309" s="42">
        <f t="shared" si="145"/>
        <v>0</v>
      </c>
      <c r="AD2309" s="42">
        <f t="shared" si="146"/>
        <v>0</v>
      </c>
      <c r="AE2309" s="42">
        <f t="shared" si="147"/>
        <v>0</v>
      </c>
      <c r="AF2309" s="42">
        <f t="shared" si="148"/>
        <v>0</v>
      </c>
    </row>
    <row r="2310" spans="1:32" hidden="1" x14ac:dyDescent="0.15">
      <c r="A2310" s="12" t="s">
        <v>5704</v>
      </c>
      <c r="B2310" s="12">
        <v>60</v>
      </c>
      <c r="C2310" s="12" t="s">
        <v>4498</v>
      </c>
      <c r="D2310" s="12" t="s">
        <v>4499</v>
      </c>
      <c r="E2310" s="12" t="s">
        <v>4499</v>
      </c>
      <c r="F2310" s="12" t="s">
        <v>371</v>
      </c>
      <c r="G2310" s="12" t="s">
        <v>4518</v>
      </c>
      <c r="H2310" s="12" t="s">
        <v>490</v>
      </c>
      <c r="I2310" s="12" t="s">
        <v>375</v>
      </c>
      <c r="J2310" s="12" t="s">
        <v>5705</v>
      </c>
      <c r="K2310" s="12" t="s">
        <v>699</v>
      </c>
      <c r="L2310" s="12" t="s">
        <v>697</v>
      </c>
      <c r="M2310" s="12" t="s">
        <v>376</v>
      </c>
      <c r="N2310" s="14">
        <v>0</v>
      </c>
      <c r="O2310" s="12">
        <v>0</v>
      </c>
      <c r="P2310" s="12">
        <v>0</v>
      </c>
      <c r="Q2310" s="13">
        <v>15</v>
      </c>
      <c r="R2310" s="13">
        <v>0</v>
      </c>
      <c r="S2310" s="13">
        <v>0</v>
      </c>
      <c r="T2310" s="13">
        <v>0</v>
      </c>
      <c r="U2310" s="13">
        <v>0</v>
      </c>
      <c r="V2310" s="13">
        <v>0</v>
      </c>
      <c r="W2310" s="13">
        <v>0</v>
      </c>
      <c r="X2310" s="13">
        <v>0</v>
      </c>
      <c r="Y2310" s="30">
        <v>0</v>
      </c>
      <c r="Z2310" s="14">
        <v>15</v>
      </c>
      <c r="AA2310" s="13">
        <v>0</v>
      </c>
      <c r="AB2310" s="13">
        <v>0</v>
      </c>
      <c r="AC2310" s="42">
        <f t="shared" si="145"/>
        <v>0</v>
      </c>
      <c r="AD2310" s="42">
        <f t="shared" si="146"/>
        <v>0</v>
      </c>
      <c r="AE2310" s="42">
        <f t="shared" si="147"/>
        <v>0</v>
      </c>
      <c r="AF2310" s="42">
        <f t="shared" si="148"/>
        <v>0</v>
      </c>
    </row>
    <row r="2311" spans="1:32" hidden="1" x14ac:dyDescent="0.15">
      <c r="A2311" s="12" t="s">
        <v>5706</v>
      </c>
      <c r="B2311" s="12">
        <v>60</v>
      </c>
      <c r="C2311" s="12" t="s">
        <v>4498</v>
      </c>
      <c r="D2311" s="12" t="s">
        <v>4499</v>
      </c>
      <c r="E2311" s="12" t="s">
        <v>4499</v>
      </c>
      <c r="F2311" s="12" t="s">
        <v>371</v>
      </c>
      <c r="G2311" s="12" t="s">
        <v>4518</v>
      </c>
      <c r="H2311" s="12" t="s">
        <v>490</v>
      </c>
      <c r="I2311" s="12" t="s">
        <v>375</v>
      </c>
      <c r="J2311" s="12" t="s">
        <v>5707</v>
      </c>
      <c r="K2311" s="12" t="s">
        <v>699</v>
      </c>
      <c r="L2311" s="12" t="s">
        <v>697</v>
      </c>
      <c r="M2311" s="12" t="s">
        <v>376</v>
      </c>
      <c r="N2311" s="14">
        <v>0</v>
      </c>
      <c r="O2311" s="12">
        <v>0</v>
      </c>
      <c r="P2311" s="12">
        <v>0</v>
      </c>
      <c r="Q2311" s="13">
        <v>15</v>
      </c>
      <c r="R2311" s="13">
        <v>0</v>
      </c>
      <c r="S2311" s="13">
        <v>0</v>
      </c>
      <c r="T2311" s="13">
        <v>0</v>
      </c>
      <c r="U2311" s="13">
        <v>0</v>
      </c>
      <c r="V2311" s="13">
        <v>0</v>
      </c>
      <c r="W2311" s="13">
        <v>0</v>
      </c>
      <c r="X2311" s="13">
        <v>0</v>
      </c>
      <c r="Y2311" s="30">
        <v>0</v>
      </c>
      <c r="Z2311" s="14">
        <v>15</v>
      </c>
      <c r="AA2311" s="13">
        <v>0</v>
      </c>
      <c r="AB2311" s="13">
        <v>0</v>
      </c>
      <c r="AC2311" s="42">
        <f t="shared" si="145"/>
        <v>0</v>
      </c>
      <c r="AD2311" s="42">
        <f t="shared" si="146"/>
        <v>0</v>
      </c>
      <c r="AE2311" s="42">
        <f t="shared" si="147"/>
        <v>0</v>
      </c>
      <c r="AF2311" s="42">
        <f t="shared" si="148"/>
        <v>0</v>
      </c>
    </row>
    <row r="2312" spans="1:32" hidden="1" x14ac:dyDescent="0.15">
      <c r="A2312" s="12" t="s">
        <v>5708</v>
      </c>
      <c r="B2312" s="12">
        <v>60</v>
      </c>
      <c r="C2312" s="12" t="s">
        <v>4498</v>
      </c>
      <c r="D2312" s="12" t="s">
        <v>4499</v>
      </c>
      <c r="E2312" s="12" t="s">
        <v>4499</v>
      </c>
      <c r="F2312" s="12" t="s">
        <v>371</v>
      </c>
      <c r="G2312" s="12" t="s">
        <v>4518</v>
      </c>
      <c r="H2312" s="12" t="s">
        <v>490</v>
      </c>
      <c r="I2312" s="12" t="s">
        <v>375</v>
      </c>
      <c r="J2312" s="12" t="s">
        <v>5709</v>
      </c>
      <c r="K2312" s="12" t="s">
        <v>699</v>
      </c>
      <c r="L2312" s="12" t="s">
        <v>697</v>
      </c>
      <c r="M2312" s="12" t="s">
        <v>376</v>
      </c>
      <c r="N2312" s="14">
        <v>0</v>
      </c>
      <c r="O2312" s="12">
        <v>0</v>
      </c>
      <c r="P2312" s="12">
        <v>0</v>
      </c>
      <c r="Q2312" s="13">
        <v>15</v>
      </c>
      <c r="R2312" s="13">
        <v>0</v>
      </c>
      <c r="S2312" s="13">
        <v>0</v>
      </c>
      <c r="T2312" s="13">
        <v>0</v>
      </c>
      <c r="U2312" s="13">
        <v>0</v>
      </c>
      <c r="V2312" s="13">
        <v>0</v>
      </c>
      <c r="W2312" s="13">
        <v>0</v>
      </c>
      <c r="X2312" s="13">
        <v>0</v>
      </c>
      <c r="Y2312" s="30">
        <v>0</v>
      </c>
      <c r="Z2312" s="14">
        <v>15</v>
      </c>
      <c r="AA2312" s="13">
        <v>0</v>
      </c>
      <c r="AB2312" s="13">
        <v>0</v>
      </c>
      <c r="AC2312" s="42">
        <f t="shared" si="145"/>
        <v>0</v>
      </c>
      <c r="AD2312" s="42">
        <f t="shared" si="146"/>
        <v>0</v>
      </c>
      <c r="AE2312" s="42">
        <f t="shared" si="147"/>
        <v>0</v>
      </c>
      <c r="AF2312" s="42">
        <f t="shared" si="148"/>
        <v>0</v>
      </c>
    </row>
    <row r="2313" spans="1:32" hidden="1" x14ac:dyDescent="0.15">
      <c r="A2313" s="12" t="s">
        <v>5710</v>
      </c>
      <c r="B2313" s="12">
        <v>60</v>
      </c>
      <c r="C2313" s="12" t="s">
        <v>4498</v>
      </c>
      <c r="D2313" s="12" t="s">
        <v>4499</v>
      </c>
      <c r="E2313" s="12" t="s">
        <v>4499</v>
      </c>
      <c r="F2313" s="12" t="s">
        <v>371</v>
      </c>
      <c r="G2313" s="12" t="s">
        <v>4518</v>
      </c>
      <c r="H2313" s="12" t="s">
        <v>490</v>
      </c>
      <c r="I2313" s="12" t="s">
        <v>375</v>
      </c>
      <c r="J2313" s="12" t="s">
        <v>5711</v>
      </c>
      <c r="K2313" s="12" t="s">
        <v>699</v>
      </c>
      <c r="L2313" s="12" t="s">
        <v>697</v>
      </c>
      <c r="M2313" s="12" t="s">
        <v>376</v>
      </c>
      <c r="N2313" s="14">
        <v>0</v>
      </c>
      <c r="O2313" s="12">
        <v>0</v>
      </c>
      <c r="P2313" s="12">
        <v>0</v>
      </c>
      <c r="Q2313" s="13">
        <v>15</v>
      </c>
      <c r="R2313" s="13">
        <v>0</v>
      </c>
      <c r="S2313" s="13">
        <v>0</v>
      </c>
      <c r="T2313" s="13">
        <v>0</v>
      </c>
      <c r="U2313" s="13">
        <v>0</v>
      </c>
      <c r="V2313" s="13">
        <v>0</v>
      </c>
      <c r="W2313" s="13">
        <v>0</v>
      </c>
      <c r="X2313" s="13">
        <v>0</v>
      </c>
      <c r="Y2313" s="30">
        <v>0</v>
      </c>
      <c r="Z2313" s="14">
        <v>15</v>
      </c>
      <c r="AA2313" s="13">
        <v>0</v>
      </c>
      <c r="AB2313" s="13">
        <v>0</v>
      </c>
      <c r="AC2313" s="42">
        <f t="shared" si="145"/>
        <v>0</v>
      </c>
      <c r="AD2313" s="42">
        <f t="shared" si="146"/>
        <v>0</v>
      </c>
      <c r="AE2313" s="42">
        <f t="shared" si="147"/>
        <v>0</v>
      </c>
      <c r="AF2313" s="42">
        <f t="shared" si="148"/>
        <v>0</v>
      </c>
    </row>
    <row r="2314" spans="1:32" hidden="1" x14ac:dyDescent="0.15">
      <c r="A2314" s="12" t="s">
        <v>5712</v>
      </c>
      <c r="B2314" s="12">
        <v>62</v>
      </c>
      <c r="C2314" s="12" t="s">
        <v>418</v>
      </c>
      <c r="D2314" s="12" t="s">
        <v>419</v>
      </c>
      <c r="E2314" s="12" t="s">
        <v>419</v>
      </c>
      <c r="F2314" s="12" t="s">
        <v>352</v>
      </c>
      <c r="G2314" s="12" t="s">
        <v>1203</v>
      </c>
      <c r="H2314" s="12" t="s">
        <v>490</v>
      </c>
      <c r="I2314" s="12" t="s">
        <v>375</v>
      </c>
      <c r="J2314" s="12" t="s">
        <v>5713</v>
      </c>
      <c r="K2314" s="12" t="s">
        <v>699</v>
      </c>
      <c r="L2314" s="12" t="s">
        <v>697</v>
      </c>
      <c r="M2314" s="12" t="s">
        <v>376</v>
      </c>
      <c r="N2314" s="14">
        <v>0</v>
      </c>
      <c r="O2314" s="12">
        <v>0</v>
      </c>
      <c r="P2314" s="12">
        <v>0</v>
      </c>
      <c r="Q2314" s="13">
        <v>14.586</v>
      </c>
      <c r="R2314" s="13">
        <v>2.7613669999999999</v>
      </c>
      <c r="S2314" s="13">
        <v>0</v>
      </c>
      <c r="T2314" s="13">
        <v>0.74066699999999996</v>
      </c>
      <c r="U2314" s="13">
        <v>16.829999999999998</v>
      </c>
      <c r="V2314" s="13">
        <v>0</v>
      </c>
      <c r="W2314" s="13">
        <v>0</v>
      </c>
      <c r="X2314" s="13">
        <v>0</v>
      </c>
      <c r="Y2314" s="30">
        <v>0</v>
      </c>
      <c r="Z2314" s="14">
        <v>34.918033999999999</v>
      </c>
      <c r="AA2314" s="13">
        <v>0</v>
      </c>
      <c r="AB2314" s="13">
        <v>0</v>
      </c>
      <c r="AC2314" s="42">
        <f t="shared" si="145"/>
        <v>0</v>
      </c>
      <c r="AD2314" s="42">
        <f t="shared" si="146"/>
        <v>0</v>
      </c>
      <c r="AE2314" s="42">
        <f t="shared" si="147"/>
        <v>0</v>
      </c>
      <c r="AF2314" s="42">
        <f t="shared" si="148"/>
        <v>0</v>
      </c>
    </row>
    <row r="2315" spans="1:32" hidden="1" x14ac:dyDescent="0.15">
      <c r="A2315" s="12" t="s">
        <v>5714</v>
      </c>
      <c r="B2315" s="12">
        <v>62</v>
      </c>
      <c r="C2315" s="12" t="s">
        <v>418</v>
      </c>
      <c r="D2315" s="12" t="s">
        <v>419</v>
      </c>
      <c r="E2315" s="12" t="s">
        <v>419</v>
      </c>
      <c r="F2315" s="12" t="s">
        <v>352</v>
      </c>
      <c r="G2315" s="12" t="s">
        <v>1203</v>
      </c>
      <c r="H2315" s="12" t="s">
        <v>490</v>
      </c>
      <c r="I2315" s="12" t="s">
        <v>375</v>
      </c>
      <c r="J2315" s="12" t="s">
        <v>5715</v>
      </c>
      <c r="K2315" s="12" t="s">
        <v>699</v>
      </c>
      <c r="L2315" s="12" t="s">
        <v>697</v>
      </c>
      <c r="M2315" s="12" t="s">
        <v>376</v>
      </c>
      <c r="N2315" s="14">
        <v>0</v>
      </c>
      <c r="O2315" s="12">
        <v>0</v>
      </c>
      <c r="P2315" s="12">
        <v>0</v>
      </c>
      <c r="Q2315" s="13">
        <v>2.2949999999999999</v>
      </c>
      <c r="R2315" s="13">
        <v>0</v>
      </c>
      <c r="S2315" s="13">
        <v>0</v>
      </c>
      <c r="T2315" s="13">
        <v>0</v>
      </c>
      <c r="U2315" s="13">
        <v>0</v>
      </c>
      <c r="V2315" s="13">
        <v>0</v>
      </c>
      <c r="W2315" s="13">
        <v>0</v>
      </c>
      <c r="X2315" s="13">
        <v>0</v>
      </c>
      <c r="Y2315" s="30">
        <v>0</v>
      </c>
      <c r="Z2315" s="14">
        <v>2.2949999999999999</v>
      </c>
      <c r="AA2315" s="13">
        <v>0</v>
      </c>
      <c r="AB2315" s="13">
        <v>0</v>
      </c>
      <c r="AC2315" s="42">
        <f t="shared" si="145"/>
        <v>0</v>
      </c>
      <c r="AD2315" s="42">
        <f t="shared" si="146"/>
        <v>0</v>
      </c>
      <c r="AE2315" s="42">
        <f t="shared" si="147"/>
        <v>0</v>
      </c>
      <c r="AF2315" s="42">
        <f t="shared" si="148"/>
        <v>0</v>
      </c>
    </row>
    <row r="2316" spans="1:32" hidden="1" x14ac:dyDescent="0.15">
      <c r="A2316" s="12" t="s">
        <v>5716</v>
      </c>
      <c r="B2316" s="12">
        <v>62</v>
      </c>
      <c r="C2316" s="12" t="s">
        <v>418</v>
      </c>
      <c r="D2316" s="12" t="s">
        <v>419</v>
      </c>
      <c r="E2316" s="12" t="s">
        <v>419</v>
      </c>
      <c r="F2316" s="12" t="s">
        <v>352</v>
      </c>
      <c r="G2316" s="12" t="s">
        <v>1203</v>
      </c>
      <c r="H2316" s="12" t="s">
        <v>490</v>
      </c>
      <c r="I2316" s="12" t="s">
        <v>375</v>
      </c>
      <c r="J2316" s="12" t="s">
        <v>5717</v>
      </c>
      <c r="K2316" s="12" t="s">
        <v>699</v>
      </c>
      <c r="L2316" s="12" t="s">
        <v>697</v>
      </c>
      <c r="M2316" s="12" t="s">
        <v>376</v>
      </c>
      <c r="N2316" s="14">
        <v>0</v>
      </c>
      <c r="O2316" s="12">
        <v>0</v>
      </c>
      <c r="P2316" s="12">
        <v>0</v>
      </c>
      <c r="Q2316" s="13">
        <v>2.2949999999999999</v>
      </c>
      <c r="R2316" s="13">
        <v>0</v>
      </c>
      <c r="S2316" s="13">
        <v>0</v>
      </c>
      <c r="T2316" s="13">
        <v>0</v>
      </c>
      <c r="U2316" s="13">
        <v>0</v>
      </c>
      <c r="V2316" s="13">
        <v>0</v>
      </c>
      <c r="W2316" s="13">
        <v>0</v>
      </c>
      <c r="X2316" s="13">
        <v>0</v>
      </c>
      <c r="Y2316" s="30">
        <v>0</v>
      </c>
      <c r="Z2316" s="14">
        <v>2.2949999999999999</v>
      </c>
      <c r="AA2316" s="13">
        <v>0</v>
      </c>
      <c r="AB2316" s="13">
        <v>0</v>
      </c>
      <c r="AC2316" s="42">
        <f t="shared" si="145"/>
        <v>0</v>
      </c>
      <c r="AD2316" s="42">
        <f t="shared" si="146"/>
        <v>0</v>
      </c>
      <c r="AE2316" s="42">
        <f t="shared" si="147"/>
        <v>0</v>
      </c>
      <c r="AF2316" s="42">
        <f t="shared" si="148"/>
        <v>0</v>
      </c>
    </row>
    <row r="2317" spans="1:32" hidden="1" x14ac:dyDescent="0.15">
      <c r="A2317" s="12" t="s">
        <v>5718</v>
      </c>
      <c r="B2317" s="12">
        <v>62</v>
      </c>
      <c r="C2317" s="12" t="s">
        <v>418</v>
      </c>
      <c r="D2317" s="12" t="s">
        <v>419</v>
      </c>
      <c r="E2317" s="12" t="s">
        <v>419</v>
      </c>
      <c r="F2317" s="12" t="s">
        <v>352</v>
      </c>
      <c r="G2317" s="12" t="s">
        <v>1203</v>
      </c>
      <c r="H2317" s="12" t="s">
        <v>490</v>
      </c>
      <c r="I2317" s="12" t="s">
        <v>375</v>
      </c>
      <c r="J2317" s="12" t="s">
        <v>5719</v>
      </c>
      <c r="K2317" s="12" t="s">
        <v>699</v>
      </c>
      <c r="L2317" s="12" t="s">
        <v>697</v>
      </c>
      <c r="M2317" s="12" t="s">
        <v>376</v>
      </c>
      <c r="N2317" s="14">
        <v>0</v>
      </c>
      <c r="O2317" s="12">
        <v>0</v>
      </c>
      <c r="P2317" s="12">
        <v>0</v>
      </c>
      <c r="Q2317" s="13">
        <v>19.38</v>
      </c>
      <c r="R2317" s="13">
        <v>0</v>
      </c>
      <c r="S2317" s="13">
        <v>0</v>
      </c>
      <c r="T2317" s="13">
        <v>0</v>
      </c>
      <c r="U2317" s="13">
        <v>0</v>
      </c>
      <c r="V2317" s="13">
        <v>0</v>
      </c>
      <c r="W2317" s="13">
        <v>0</v>
      </c>
      <c r="X2317" s="13">
        <v>0</v>
      </c>
      <c r="Y2317" s="30">
        <v>0</v>
      </c>
      <c r="Z2317" s="14">
        <v>19.38</v>
      </c>
      <c r="AA2317" s="13">
        <v>0</v>
      </c>
      <c r="AB2317" s="13">
        <v>0</v>
      </c>
      <c r="AC2317" s="42">
        <f t="shared" si="145"/>
        <v>0</v>
      </c>
      <c r="AD2317" s="42">
        <f t="shared" si="146"/>
        <v>0</v>
      </c>
      <c r="AE2317" s="42">
        <f t="shared" si="147"/>
        <v>0</v>
      </c>
      <c r="AF2317" s="42">
        <f t="shared" si="148"/>
        <v>0</v>
      </c>
    </row>
    <row r="2318" spans="1:32" hidden="1" x14ac:dyDescent="0.15">
      <c r="A2318" s="12" t="s">
        <v>5720</v>
      </c>
      <c r="B2318" s="12">
        <v>62</v>
      </c>
      <c r="C2318" s="12" t="s">
        <v>418</v>
      </c>
      <c r="D2318" s="12" t="s">
        <v>419</v>
      </c>
      <c r="E2318" s="12" t="s">
        <v>419</v>
      </c>
      <c r="F2318" s="12" t="s">
        <v>352</v>
      </c>
      <c r="G2318" s="12" t="s">
        <v>1203</v>
      </c>
      <c r="H2318" s="12" t="s">
        <v>490</v>
      </c>
      <c r="I2318" s="12" t="s">
        <v>375</v>
      </c>
      <c r="J2318" s="12" t="s">
        <v>5721</v>
      </c>
      <c r="K2318" s="12" t="s">
        <v>699</v>
      </c>
      <c r="L2318" s="12" t="s">
        <v>697</v>
      </c>
      <c r="M2318" s="12" t="s">
        <v>376</v>
      </c>
      <c r="N2318" s="14">
        <v>0</v>
      </c>
      <c r="O2318" s="12">
        <v>0</v>
      </c>
      <c r="P2318" s="12">
        <v>0</v>
      </c>
      <c r="Q2318" s="13">
        <v>2.2949999999999999</v>
      </c>
      <c r="R2318" s="13">
        <v>0</v>
      </c>
      <c r="S2318" s="13">
        <v>0</v>
      </c>
      <c r="T2318" s="13">
        <v>0</v>
      </c>
      <c r="U2318" s="13">
        <v>0</v>
      </c>
      <c r="V2318" s="13">
        <v>0</v>
      </c>
      <c r="W2318" s="13">
        <v>0</v>
      </c>
      <c r="X2318" s="13">
        <v>0</v>
      </c>
      <c r="Y2318" s="30">
        <v>0</v>
      </c>
      <c r="Z2318" s="14">
        <v>2.2949999999999999</v>
      </c>
      <c r="AA2318" s="13">
        <v>0</v>
      </c>
      <c r="AB2318" s="13">
        <v>0</v>
      </c>
      <c r="AC2318" s="42">
        <f t="shared" si="145"/>
        <v>0</v>
      </c>
      <c r="AD2318" s="42">
        <f t="shared" si="146"/>
        <v>0</v>
      </c>
      <c r="AE2318" s="42">
        <f t="shared" si="147"/>
        <v>0</v>
      </c>
      <c r="AF2318" s="42">
        <f t="shared" si="148"/>
        <v>0</v>
      </c>
    </row>
    <row r="2319" spans="1:32" hidden="1" x14ac:dyDescent="0.15">
      <c r="A2319" s="12" t="s">
        <v>5722</v>
      </c>
      <c r="B2319" s="12">
        <v>62</v>
      </c>
      <c r="C2319" s="12" t="s">
        <v>418</v>
      </c>
      <c r="D2319" s="12" t="s">
        <v>419</v>
      </c>
      <c r="E2319" s="12" t="s">
        <v>419</v>
      </c>
      <c r="F2319" s="12" t="s">
        <v>352</v>
      </c>
      <c r="G2319" s="12" t="s">
        <v>1203</v>
      </c>
      <c r="H2319" s="12" t="s">
        <v>490</v>
      </c>
      <c r="I2319" s="12" t="s">
        <v>375</v>
      </c>
      <c r="J2319" s="12" t="s">
        <v>2381</v>
      </c>
      <c r="K2319" s="12" t="s">
        <v>699</v>
      </c>
      <c r="L2319" s="12" t="s">
        <v>697</v>
      </c>
      <c r="M2319" s="12" t="s">
        <v>376</v>
      </c>
      <c r="N2319" s="14">
        <v>0</v>
      </c>
      <c r="O2319" s="12">
        <v>0</v>
      </c>
      <c r="P2319" s="12">
        <v>0</v>
      </c>
      <c r="Q2319" s="13">
        <v>57.222000000000001</v>
      </c>
      <c r="R2319" s="13">
        <v>1.2749999999999999</v>
      </c>
      <c r="S2319" s="13">
        <v>0</v>
      </c>
      <c r="T2319" s="13">
        <v>0</v>
      </c>
      <c r="U2319" s="13">
        <v>0</v>
      </c>
      <c r="V2319" s="13">
        <v>58.497</v>
      </c>
      <c r="W2319" s="13">
        <v>0</v>
      </c>
      <c r="X2319" s="13">
        <v>0</v>
      </c>
      <c r="Y2319" s="30">
        <v>0</v>
      </c>
      <c r="Z2319" s="14">
        <v>116.994</v>
      </c>
      <c r="AA2319" s="13">
        <v>0</v>
      </c>
      <c r="AB2319" s="13">
        <v>0</v>
      </c>
      <c r="AC2319" s="42">
        <f t="shared" si="145"/>
        <v>0</v>
      </c>
      <c r="AD2319" s="42">
        <f t="shared" si="146"/>
        <v>0</v>
      </c>
      <c r="AE2319" s="42">
        <f t="shared" si="147"/>
        <v>0</v>
      </c>
      <c r="AF2319" s="42">
        <f t="shared" si="148"/>
        <v>0</v>
      </c>
    </row>
    <row r="2320" spans="1:32" hidden="1" x14ac:dyDescent="0.15">
      <c r="A2320" s="12" t="s">
        <v>5723</v>
      </c>
      <c r="B2320" s="12">
        <v>62</v>
      </c>
      <c r="C2320" s="12" t="s">
        <v>418</v>
      </c>
      <c r="D2320" s="12" t="s">
        <v>419</v>
      </c>
      <c r="E2320" s="12" t="s">
        <v>419</v>
      </c>
      <c r="F2320" s="12" t="s">
        <v>352</v>
      </c>
      <c r="G2320" s="12" t="s">
        <v>1203</v>
      </c>
      <c r="H2320" s="12" t="s">
        <v>490</v>
      </c>
      <c r="I2320" s="12" t="s">
        <v>375</v>
      </c>
      <c r="J2320" s="12" t="s">
        <v>5724</v>
      </c>
      <c r="K2320" s="12" t="s">
        <v>699</v>
      </c>
      <c r="L2320" s="12" t="s">
        <v>697</v>
      </c>
      <c r="M2320" s="12" t="s">
        <v>376</v>
      </c>
      <c r="N2320" s="14">
        <v>0</v>
      </c>
      <c r="O2320" s="12">
        <v>0</v>
      </c>
      <c r="P2320" s="12">
        <v>0</v>
      </c>
      <c r="Q2320" s="13">
        <v>12.189</v>
      </c>
      <c r="R2320" s="13">
        <v>0</v>
      </c>
      <c r="S2320" s="13">
        <v>0</v>
      </c>
      <c r="T2320" s="13">
        <v>0</v>
      </c>
      <c r="U2320" s="13">
        <v>0</v>
      </c>
      <c r="V2320" s="13">
        <v>12.189</v>
      </c>
      <c r="W2320" s="13">
        <v>0</v>
      </c>
      <c r="X2320" s="13">
        <v>0</v>
      </c>
      <c r="Y2320" s="30">
        <v>0</v>
      </c>
      <c r="Z2320" s="14">
        <v>24.378</v>
      </c>
      <c r="AA2320" s="13">
        <v>0</v>
      </c>
      <c r="AB2320" s="13">
        <v>0</v>
      </c>
      <c r="AC2320" s="42">
        <f t="shared" si="145"/>
        <v>0</v>
      </c>
      <c r="AD2320" s="42">
        <f t="shared" si="146"/>
        <v>0</v>
      </c>
      <c r="AE2320" s="42">
        <f t="shared" si="147"/>
        <v>0</v>
      </c>
      <c r="AF2320" s="42">
        <f t="shared" si="148"/>
        <v>0</v>
      </c>
    </row>
    <row r="2321" spans="1:32" hidden="1" x14ac:dyDescent="0.15">
      <c r="A2321" s="12" t="s">
        <v>5725</v>
      </c>
      <c r="B2321" s="12">
        <v>62</v>
      </c>
      <c r="C2321" s="12" t="s">
        <v>418</v>
      </c>
      <c r="D2321" s="12" t="s">
        <v>419</v>
      </c>
      <c r="E2321" s="12" t="s">
        <v>419</v>
      </c>
      <c r="F2321" s="12" t="s">
        <v>352</v>
      </c>
      <c r="G2321" s="12" t="s">
        <v>1203</v>
      </c>
      <c r="H2321" s="12" t="s">
        <v>490</v>
      </c>
      <c r="I2321" s="12" t="s">
        <v>375</v>
      </c>
      <c r="J2321" s="12" t="s">
        <v>2379</v>
      </c>
      <c r="K2321" s="12" t="s">
        <v>699</v>
      </c>
      <c r="L2321" s="12" t="s">
        <v>697</v>
      </c>
      <c r="M2321" s="12" t="s">
        <v>376</v>
      </c>
      <c r="N2321" s="14">
        <v>0</v>
      </c>
      <c r="O2321" s="12">
        <v>0</v>
      </c>
      <c r="P2321" s="12">
        <v>0</v>
      </c>
      <c r="Q2321" s="13">
        <v>39.346499999999999</v>
      </c>
      <c r="R2321" s="13">
        <v>0</v>
      </c>
      <c r="S2321" s="13">
        <v>0</v>
      </c>
      <c r="T2321" s="13">
        <v>0</v>
      </c>
      <c r="U2321" s="13">
        <v>0</v>
      </c>
      <c r="V2321" s="13">
        <v>37.841999999999999</v>
      </c>
      <c r="W2321" s="13">
        <v>0</v>
      </c>
      <c r="X2321" s="13">
        <v>0</v>
      </c>
      <c r="Y2321" s="30">
        <v>0</v>
      </c>
      <c r="Z2321" s="14">
        <v>77.188500000000005</v>
      </c>
      <c r="AA2321" s="13">
        <v>0</v>
      </c>
      <c r="AB2321" s="13">
        <v>0</v>
      </c>
      <c r="AC2321" s="42">
        <f t="shared" si="145"/>
        <v>0</v>
      </c>
      <c r="AD2321" s="42">
        <f t="shared" si="146"/>
        <v>0</v>
      </c>
      <c r="AE2321" s="42">
        <f t="shared" si="147"/>
        <v>0</v>
      </c>
      <c r="AF2321" s="42">
        <f t="shared" si="148"/>
        <v>0</v>
      </c>
    </row>
    <row r="2322" spans="1:32" hidden="1" x14ac:dyDescent="0.15">
      <c r="A2322" s="12" t="s">
        <v>5726</v>
      </c>
      <c r="B2322" s="12">
        <v>62</v>
      </c>
      <c r="C2322" s="12" t="s">
        <v>418</v>
      </c>
      <c r="D2322" s="12" t="s">
        <v>419</v>
      </c>
      <c r="E2322" s="12" t="s">
        <v>419</v>
      </c>
      <c r="F2322" s="12" t="s">
        <v>352</v>
      </c>
      <c r="G2322" s="12" t="s">
        <v>1203</v>
      </c>
      <c r="H2322" s="12" t="s">
        <v>490</v>
      </c>
      <c r="I2322" s="12" t="s">
        <v>375</v>
      </c>
      <c r="J2322" s="12" t="s">
        <v>5727</v>
      </c>
      <c r="K2322" s="12" t="s">
        <v>699</v>
      </c>
      <c r="L2322" s="12" t="s">
        <v>697</v>
      </c>
      <c r="M2322" s="12" t="s">
        <v>376</v>
      </c>
      <c r="N2322" s="14">
        <v>0</v>
      </c>
      <c r="O2322" s="12">
        <v>0</v>
      </c>
      <c r="P2322" s="12">
        <v>0</v>
      </c>
      <c r="Q2322" s="13">
        <v>9.6389999999999993</v>
      </c>
      <c r="R2322" s="13">
        <v>0</v>
      </c>
      <c r="S2322" s="13">
        <v>0</v>
      </c>
      <c r="T2322" s="13">
        <v>0</v>
      </c>
      <c r="U2322" s="13">
        <v>0</v>
      </c>
      <c r="V2322" s="13">
        <v>0</v>
      </c>
      <c r="W2322" s="13">
        <v>0</v>
      </c>
      <c r="X2322" s="13">
        <v>0</v>
      </c>
      <c r="Y2322" s="30">
        <v>0</v>
      </c>
      <c r="Z2322" s="14">
        <v>9.6389999999999993</v>
      </c>
      <c r="AA2322" s="13">
        <v>0</v>
      </c>
      <c r="AB2322" s="13">
        <v>0</v>
      </c>
      <c r="AC2322" s="42">
        <f t="shared" si="145"/>
        <v>0</v>
      </c>
      <c r="AD2322" s="42">
        <f t="shared" si="146"/>
        <v>0</v>
      </c>
      <c r="AE2322" s="42">
        <f t="shared" si="147"/>
        <v>0</v>
      </c>
      <c r="AF2322" s="42">
        <f t="shared" si="148"/>
        <v>0</v>
      </c>
    </row>
    <row r="2323" spans="1:32" hidden="1" x14ac:dyDescent="0.15">
      <c r="A2323" s="12" t="s">
        <v>5728</v>
      </c>
      <c r="B2323" s="12">
        <v>62</v>
      </c>
      <c r="C2323" s="12" t="s">
        <v>418</v>
      </c>
      <c r="D2323" s="12" t="s">
        <v>419</v>
      </c>
      <c r="E2323" s="12" t="s">
        <v>419</v>
      </c>
      <c r="F2323" s="12" t="s">
        <v>352</v>
      </c>
      <c r="G2323" s="12" t="s">
        <v>1203</v>
      </c>
      <c r="H2323" s="12" t="s">
        <v>490</v>
      </c>
      <c r="I2323" s="12" t="s">
        <v>375</v>
      </c>
      <c r="J2323" s="12" t="s">
        <v>5729</v>
      </c>
      <c r="K2323" s="12" t="s">
        <v>699</v>
      </c>
      <c r="L2323" s="12" t="s">
        <v>697</v>
      </c>
      <c r="M2323" s="12" t="s">
        <v>376</v>
      </c>
      <c r="N2323" s="14">
        <v>0</v>
      </c>
      <c r="O2323" s="12">
        <v>0</v>
      </c>
      <c r="P2323" s="12">
        <v>0</v>
      </c>
      <c r="Q2323" s="13">
        <v>54.034500000000001</v>
      </c>
      <c r="R2323" s="13">
        <v>0</v>
      </c>
      <c r="S2323" s="13">
        <v>0</v>
      </c>
      <c r="T2323" s="13">
        <v>0</v>
      </c>
      <c r="U2323" s="13">
        <v>0</v>
      </c>
      <c r="V2323" s="13">
        <v>0</v>
      </c>
      <c r="W2323" s="13">
        <v>0</v>
      </c>
      <c r="X2323" s="13">
        <v>0</v>
      </c>
      <c r="Y2323" s="30">
        <v>0</v>
      </c>
      <c r="Z2323" s="14">
        <v>54.034500000000001</v>
      </c>
      <c r="AA2323" s="13">
        <v>0</v>
      </c>
      <c r="AB2323" s="13">
        <v>0</v>
      </c>
      <c r="AC2323" s="42">
        <f t="shared" si="145"/>
        <v>0</v>
      </c>
      <c r="AD2323" s="42">
        <f t="shared" si="146"/>
        <v>0</v>
      </c>
      <c r="AE2323" s="42">
        <f t="shared" si="147"/>
        <v>0</v>
      </c>
      <c r="AF2323" s="42">
        <f t="shared" si="148"/>
        <v>0</v>
      </c>
    </row>
    <row r="2324" spans="1:32" hidden="1" x14ac:dyDescent="0.15">
      <c r="A2324" s="12" t="s">
        <v>5730</v>
      </c>
      <c r="B2324" s="12">
        <v>62</v>
      </c>
      <c r="C2324" s="12" t="s">
        <v>418</v>
      </c>
      <c r="D2324" s="12" t="s">
        <v>419</v>
      </c>
      <c r="E2324" s="12" t="s">
        <v>419</v>
      </c>
      <c r="F2324" s="12" t="s">
        <v>352</v>
      </c>
      <c r="G2324" s="12" t="s">
        <v>1203</v>
      </c>
      <c r="H2324" s="12" t="s">
        <v>490</v>
      </c>
      <c r="I2324" s="12" t="s">
        <v>375</v>
      </c>
      <c r="J2324" s="12" t="s">
        <v>5731</v>
      </c>
      <c r="K2324" s="12" t="s">
        <v>699</v>
      </c>
      <c r="L2324" s="12" t="s">
        <v>697</v>
      </c>
      <c r="M2324" s="12" t="s">
        <v>376</v>
      </c>
      <c r="N2324" s="14">
        <v>0</v>
      </c>
      <c r="O2324" s="12">
        <v>0</v>
      </c>
      <c r="P2324" s="12">
        <v>0</v>
      </c>
      <c r="Q2324" s="13">
        <v>20.808</v>
      </c>
      <c r="R2324" s="13">
        <v>0</v>
      </c>
      <c r="S2324" s="13">
        <v>0</v>
      </c>
      <c r="T2324" s="13">
        <v>0</v>
      </c>
      <c r="U2324" s="13">
        <v>0</v>
      </c>
      <c r="V2324" s="13">
        <v>0</v>
      </c>
      <c r="W2324" s="13">
        <v>0</v>
      </c>
      <c r="X2324" s="13">
        <v>0</v>
      </c>
      <c r="Y2324" s="30">
        <v>0</v>
      </c>
      <c r="Z2324" s="14">
        <v>20.808</v>
      </c>
      <c r="AA2324" s="13">
        <v>0</v>
      </c>
      <c r="AB2324" s="13">
        <v>0</v>
      </c>
      <c r="AC2324" s="42">
        <f t="shared" si="145"/>
        <v>0</v>
      </c>
      <c r="AD2324" s="42">
        <f t="shared" si="146"/>
        <v>0</v>
      </c>
      <c r="AE2324" s="42">
        <f t="shared" si="147"/>
        <v>0</v>
      </c>
      <c r="AF2324" s="42">
        <f t="shared" si="148"/>
        <v>0</v>
      </c>
    </row>
    <row r="2325" spans="1:32" hidden="1" x14ac:dyDescent="0.15">
      <c r="A2325" s="12" t="s">
        <v>5732</v>
      </c>
      <c r="B2325" s="12">
        <v>62</v>
      </c>
      <c r="C2325" s="12" t="s">
        <v>418</v>
      </c>
      <c r="D2325" s="12" t="s">
        <v>419</v>
      </c>
      <c r="E2325" s="12" t="s">
        <v>419</v>
      </c>
      <c r="F2325" s="12" t="s">
        <v>352</v>
      </c>
      <c r="G2325" s="12" t="s">
        <v>1203</v>
      </c>
      <c r="H2325" s="12" t="s">
        <v>490</v>
      </c>
      <c r="I2325" s="12" t="s">
        <v>375</v>
      </c>
      <c r="J2325" s="12" t="s">
        <v>5733</v>
      </c>
      <c r="K2325" s="12" t="s">
        <v>699</v>
      </c>
      <c r="L2325" s="12" t="s">
        <v>697</v>
      </c>
      <c r="M2325" s="12" t="s">
        <v>376</v>
      </c>
      <c r="N2325" s="14">
        <v>0</v>
      </c>
      <c r="O2325" s="12">
        <v>0</v>
      </c>
      <c r="P2325" s="12">
        <v>0</v>
      </c>
      <c r="Q2325" s="13">
        <v>1.2749999999999999</v>
      </c>
      <c r="R2325" s="13">
        <v>0</v>
      </c>
      <c r="S2325" s="13">
        <v>0</v>
      </c>
      <c r="T2325" s="13">
        <v>0</v>
      </c>
      <c r="U2325" s="13">
        <v>0</v>
      </c>
      <c r="V2325" s="13">
        <v>1.2749999999999999</v>
      </c>
      <c r="W2325" s="13">
        <v>0</v>
      </c>
      <c r="X2325" s="13">
        <v>0</v>
      </c>
      <c r="Y2325" s="30">
        <v>0</v>
      </c>
      <c r="Z2325" s="14">
        <v>2.5499999999999998</v>
      </c>
      <c r="AA2325" s="13">
        <v>0</v>
      </c>
      <c r="AB2325" s="13">
        <v>0</v>
      </c>
      <c r="AC2325" s="42">
        <f t="shared" si="145"/>
        <v>0</v>
      </c>
      <c r="AD2325" s="42">
        <f t="shared" si="146"/>
        <v>0</v>
      </c>
      <c r="AE2325" s="42">
        <f t="shared" si="147"/>
        <v>0</v>
      </c>
      <c r="AF2325" s="42">
        <f t="shared" si="148"/>
        <v>0</v>
      </c>
    </row>
    <row r="2326" spans="1:32" hidden="1" x14ac:dyDescent="0.15">
      <c r="A2326" s="12" t="s">
        <v>5734</v>
      </c>
      <c r="B2326" s="12">
        <v>62</v>
      </c>
      <c r="C2326" s="12" t="s">
        <v>418</v>
      </c>
      <c r="D2326" s="12" t="s">
        <v>419</v>
      </c>
      <c r="E2326" s="12" t="s">
        <v>419</v>
      </c>
      <c r="F2326" s="12" t="s">
        <v>352</v>
      </c>
      <c r="G2326" s="12" t="s">
        <v>1203</v>
      </c>
      <c r="H2326" s="12" t="s">
        <v>490</v>
      </c>
      <c r="I2326" s="12" t="s">
        <v>375</v>
      </c>
      <c r="J2326" s="12" t="s">
        <v>5735</v>
      </c>
      <c r="K2326" s="12" t="s">
        <v>699</v>
      </c>
      <c r="L2326" s="12" t="s">
        <v>697</v>
      </c>
      <c r="M2326" s="12" t="s">
        <v>376</v>
      </c>
      <c r="N2326" s="14">
        <v>0</v>
      </c>
      <c r="O2326" s="12">
        <v>0</v>
      </c>
      <c r="P2326" s="12">
        <v>0</v>
      </c>
      <c r="Q2326" s="13">
        <v>4.59</v>
      </c>
      <c r="R2326" s="13">
        <v>0</v>
      </c>
      <c r="S2326" s="13">
        <v>0</v>
      </c>
      <c r="T2326" s="13">
        <v>0</v>
      </c>
      <c r="U2326" s="13">
        <v>0</v>
      </c>
      <c r="V2326" s="13">
        <v>0</v>
      </c>
      <c r="W2326" s="13">
        <v>0</v>
      </c>
      <c r="X2326" s="13">
        <v>0</v>
      </c>
      <c r="Y2326" s="30">
        <v>0</v>
      </c>
      <c r="Z2326" s="14">
        <v>4.59</v>
      </c>
      <c r="AA2326" s="13">
        <v>0</v>
      </c>
      <c r="AB2326" s="13">
        <v>0</v>
      </c>
      <c r="AC2326" s="42">
        <f t="shared" si="145"/>
        <v>0</v>
      </c>
      <c r="AD2326" s="42">
        <f t="shared" si="146"/>
        <v>0</v>
      </c>
      <c r="AE2326" s="42">
        <f t="shared" si="147"/>
        <v>0</v>
      </c>
      <c r="AF2326" s="42">
        <f t="shared" si="148"/>
        <v>0</v>
      </c>
    </row>
    <row r="2327" spans="1:32" hidden="1" x14ac:dyDescent="0.15">
      <c r="A2327" s="12" t="s">
        <v>5736</v>
      </c>
      <c r="B2327" s="12">
        <v>62</v>
      </c>
      <c r="C2327" s="12" t="s">
        <v>418</v>
      </c>
      <c r="D2327" s="12" t="s">
        <v>419</v>
      </c>
      <c r="E2327" s="12" t="s">
        <v>419</v>
      </c>
      <c r="F2327" s="12" t="s">
        <v>352</v>
      </c>
      <c r="G2327" s="12" t="s">
        <v>1203</v>
      </c>
      <c r="H2327" s="12" t="s">
        <v>490</v>
      </c>
      <c r="I2327" s="12" t="s">
        <v>375</v>
      </c>
      <c r="J2327" s="12" t="s">
        <v>5737</v>
      </c>
      <c r="K2327" s="12" t="s">
        <v>699</v>
      </c>
      <c r="L2327" s="12" t="s">
        <v>697</v>
      </c>
      <c r="M2327" s="12" t="s">
        <v>376</v>
      </c>
      <c r="N2327" s="14">
        <v>0</v>
      </c>
      <c r="O2327" s="12">
        <v>0</v>
      </c>
      <c r="P2327" s="12">
        <v>0</v>
      </c>
      <c r="Q2327" s="13">
        <v>7.99</v>
      </c>
      <c r="R2327" s="13">
        <v>0</v>
      </c>
      <c r="S2327" s="13">
        <v>0</v>
      </c>
      <c r="T2327" s="13">
        <v>0</v>
      </c>
      <c r="U2327" s="13">
        <v>0</v>
      </c>
      <c r="V2327" s="13">
        <v>0</v>
      </c>
      <c r="W2327" s="13">
        <v>0</v>
      </c>
      <c r="X2327" s="13">
        <v>0</v>
      </c>
      <c r="Y2327" s="30">
        <v>0</v>
      </c>
      <c r="Z2327" s="14">
        <v>7.99</v>
      </c>
      <c r="AA2327" s="13">
        <v>0</v>
      </c>
      <c r="AB2327" s="13">
        <v>0</v>
      </c>
      <c r="AC2327" s="42">
        <f t="shared" si="145"/>
        <v>0</v>
      </c>
      <c r="AD2327" s="42">
        <f t="shared" si="146"/>
        <v>0</v>
      </c>
      <c r="AE2327" s="42">
        <f t="shared" si="147"/>
        <v>0</v>
      </c>
      <c r="AF2327" s="42">
        <f t="shared" si="148"/>
        <v>0</v>
      </c>
    </row>
    <row r="2328" spans="1:32" hidden="1" x14ac:dyDescent="0.15">
      <c r="A2328" s="12" t="s">
        <v>5738</v>
      </c>
      <c r="B2328" s="12">
        <v>62</v>
      </c>
      <c r="C2328" s="12" t="s">
        <v>418</v>
      </c>
      <c r="D2328" s="12" t="s">
        <v>419</v>
      </c>
      <c r="E2328" s="12" t="s">
        <v>419</v>
      </c>
      <c r="F2328" s="12" t="s">
        <v>352</v>
      </c>
      <c r="G2328" s="12" t="s">
        <v>1203</v>
      </c>
      <c r="H2328" s="12" t="s">
        <v>490</v>
      </c>
      <c r="I2328" s="12" t="s">
        <v>375</v>
      </c>
      <c r="J2328" s="12" t="s">
        <v>5739</v>
      </c>
      <c r="K2328" s="12" t="s">
        <v>699</v>
      </c>
      <c r="L2328" s="12" t="s">
        <v>697</v>
      </c>
      <c r="M2328" s="12" t="s">
        <v>376</v>
      </c>
      <c r="N2328" s="14">
        <v>0</v>
      </c>
      <c r="O2328" s="12">
        <v>0</v>
      </c>
      <c r="P2328" s="12">
        <v>0</v>
      </c>
      <c r="Q2328" s="13">
        <v>6.12</v>
      </c>
      <c r="R2328" s="13">
        <v>0</v>
      </c>
      <c r="S2328" s="13">
        <v>0</v>
      </c>
      <c r="T2328" s="13">
        <v>0</v>
      </c>
      <c r="U2328" s="13">
        <v>0</v>
      </c>
      <c r="V2328" s="13">
        <v>0</v>
      </c>
      <c r="W2328" s="13">
        <v>0</v>
      </c>
      <c r="X2328" s="13">
        <v>0</v>
      </c>
      <c r="Y2328" s="30">
        <v>0</v>
      </c>
      <c r="Z2328" s="14">
        <v>6.12</v>
      </c>
      <c r="AA2328" s="13">
        <v>0</v>
      </c>
      <c r="AB2328" s="13">
        <v>0</v>
      </c>
      <c r="AC2328" s="42">
        <f t="shared" si="145"/>
        <v>0</v>
      </c>
      <c r="AD2328" s="42">
        <f t="shared" si="146"/>
        <v>0</v>
      </c>
      <c r="AE2328" s="42">
        <f t="shared" si="147"/>
        <v>0</v>
      </c>
      <c r="AF2328" s="42">
        <f t="shared" si="148"/>
        <v>0</v>
      </c>
    </row>
    <row r="2329" spans="1:32" hidden="1" x14ac:dyDescent="0.15">
      <c r="A2329" s="12" t="s">
        <v>5740</v>
      </c>
      <c r="B2329" s="12">
        <v>62</v>
      </c>
      <c r="C2329" s="12" t="s">
        <v>418</v>
      </c>
      <c r="D2329" s="12" t="s">
        <v>419</v>
      </c>
      <c r="E2329" s="12" t="s">
        <v>419</v>
      </c>
      <c r="F2329" s="12" t="s">
        <v>352</v>
      </c>
      <c r="G2329" s="12" t="s">
        <v>1203</v>
      </c>
      <c r="H2329" s="12" t="s">
        <v>490</v>
      </c>
      <c r="I2329" s="12" t="s">
        <v>375</v>
      </c>
      <c r="J2329" s="12" t="s">
        <v>5741</v>
      </c>
      <c r="K2329" s="12" t="s">
        <v>699</v>
      </c>
      <c r="L2329" s="12" t="s">
        <v>697</v>
      </c>
      <c r="M2329" s="12" t="s">
        <v>376</v>
      </c>
      <c r="N2329" s="14">
        <v>0</v>
      </c>
      <c r="O2329" s="12">
        <v>0</v>
      </c>
      <c r="P2329" s="12">
        <v>0</v>
      </c>
      <c r="Q2329" s="13">
        <v>2.9868999999999999</v>
      </c>
      <c r="R2329" s="13">
        <v>8.4149999999999991</v>
      </c>
      <c r="S2329" s="13">
        <v>0</v>
      </c>
      <c r="T2329" s="13">
        <v>0</v>
      </c>
      <c r="U2329" s="13">
        <v>0</v>
      </c>
      <c r="V2329" s="13">
        <v>0</v>
      </c>
      <c r="W2329" s="13">
        <v>0</v>
      </c>
      <c r="X2329" s="13">
        <v>0</v>
      </c>
      <c r="Y2329" s="30">
        <v>0</v>
      </c>
      <c r="Z2329" s="14">
        <v>11.401899999999999</v>
      </c>
      <c r="AA2329" s="13">
        <v>0</v>
      </c>
      <c r="AB2329" s="13">
        <v>0</v>
      </c>
      <c r="AC2329" s="42">
        <f t="shared" si="145"/>
        <v>0</v>
      </c>
      <c r="AD2329" s="42">
        <f t="shared" si="146"/>
        <v>0</v>
      </c>
      <c r="AE2329" s="42">
        <f t="shared" si="147"/>
        <v>0</v>
      </c>
      <c r="AF2329" s="42">
        <f t="shared" si="148"/>
        <v>0</v>
      </c>
    </row>
    <row r="2330" spans="1:32" hidden="1" x14ac:dyDescent="0.15">
      <c r="A2330" s="12" t="s">
        <v>5742</v>
      </c>
      <c r="B2330" s="12">
        <v>62</v>
      </c>
      <c r="C2330" s="12" t="s">
        <v>418</v>
      </c>
      <c r="D2330" s="12" t="s">
        <v>419</v>
      </c>
      <c r="E2330" s="12" t="s">
        <v>419</v>
      </c>
      <c r="F2330" s="12" t="s">
        <v>352</v>
      </c>
      <c r="G2330" s="12" t="s">
        <v>1203</v>
      </c>
      <c r="H2330" s="12" t="s">
        <v>490</v>
      </c>
      <c r="I2330" s="12" t="s">
        <v>375</v>
      </c>
      <c r="J2330" s="12" t="s">
        <v>5743</v>
      </c>
      <c r="K2330" s="12" t="s">
        <v>699</v>
      </c>
      <c r="L2330" s="12" t="s">
        <v>697</v>
      </c>
      <c r="M2330" s="12" t="s">
        <v>376</v>
      </c>
      <c r="N2330" s="14">
        <v>0</v>
      </c>
      <c r="O2330" s="12">
        <v>0</v>
      </c>
      <c r="P2330" s="12">
        <v>0</v>
      </c>
      <c r="Q2330" s="13">
        <v>417.46559999999999</v>
      </c>
      <c r="R2330" s="13">
        <v>5.3040000000000003</v>
      </c>
      <c r="S2330" s="13">
        <v>0</v>
      </c>
      <c r="T2330" s="13">
        <v>0</v>
      </c>
      <c r="U2330" s="13">
        <v>0</v>
      </c>
      <c r="V2330" s="13">
        <v>0</v>
      </c>
      <c r="W2330" s="13">
        <v>0</v>
      </c>
      <c r="X2330" s="13">
        <v>0</v>
      </c>
      <c r="Y2330" s="30">
        <v>0</v>
      </c>
      <c r="Z2330" s="14">
        <v>422.76960000000003</v>
      </c>
      <c r="AA2330" s="13">
        <v>0</v>
      </c>
      <c r="AB2330" s="13">
        <v>0</v>
      </c>
      <c r="AC2330" s="42">
        <f t="shared" si="145"/>
        <v>0</v>
      </c>
      <c r="AD2330" s="42">
        <f t="shared" si="146"/>
        <v>0</v>
      </c>
      <c r="AE2330" s="42">
        <f t="shared" si="147"/>
        <v>0</v>
      </c>
      <c r="AF2330" s="42">
        <f t="shared" si="148"/>
        <v>0</v>
      </c>
    </row>
    <row r="2331" spans="1:32" hidden="1" x14ac:dyDescent="0.15">
      <c r="A2331" s="12" t="s">
        <v>5744</v>
      </c>
      <c r="B2331" s="12">
        <v>62</v>
      </c>
      <c r="C2331" s="12" t="s">
        <v>418</v>
      </c>
      <c r="D2331" s="12" t="s">
        <v>419</v>
      </c>
      <c r="E2331" s="12" t="s">
        <v>419</v>
      </c>
      <c r="F2331" s="12" t="s">
        <v>352</v>
      </c>
      <c r="G2331" s="12" t="s">
        <v>1203</v>
      </c>
      <c r="H2331" s="12" t="s">
        <v>490</v>
      </c>
      <c r="I2331" s="12" t="s">
        <v>375</v>
      </c>
      <c r="J2331" s="12" t="s">
        <v>5745</v>
      </c>
      <c r="K2331" s="12" t="s">
        <v>699</v>
      </c>
      <c r="L2331" s="12" t="s">
        <v>697</v>
      </c>
      <c r="M2331" s="12" t="s">
        <v>376</v>
      </c>
      <c r="N2331" s="14">
        <v>0</v>
      </c>
      <c r="O2331" s="12">
        <v>0</v>
      </c>
      <c r="P2331" s="12">
        <v>0</v>
      </c>
      <c r="Q2331" s="13">
        <v>-3.6720000000000002</v>
      </c>
      <c r="R2331" s="13">
        <v>0</v>
      </c>
      <c r="S2331" s="13">
        <v>0</v>
      </c>
      <c r="T2331" s="13">
        <v>0</v>
      </c>
      <c r="U2331" s="13">
        <v>0</v>
      </c>
      <c r="V2331" s="13">
        <v>0</v>
      </c>
      <c r="W2331" s="13">
        <v>0</v>
      </c>
      <c r="X2331" s="13">
        <v>0</v>
      </c>
      <c r="Y2331" s="30">
        <v>0</v>
      </c>
      <c r="Z2331" s="14">
        <v>-3.6720000000000002</v>
      </c>
      <c r="AA2331" s="13">
        <v>0</v>
      </c>
      <c r="AB2331" s="13">
        <v>0</v>
      </c>
      <c r="AC2331" s="42">
        <f t="shared" si="145"/>
        <v>0</v>
      </c>
      <c r="AD2331" s="42">
        <f t="shared" si="146"/>
        <v>0</v>
      </c>
      <c r="AE2331" s="42">
        <f t="shared" si="147"/>
        <v>0</v>
      </c>
      <c r="AF2331" s="42">
        <f t="shared" si="148"/>
        <v>0</v>
      </c>
    </row>
    <row r="2332" spans="1:32" hidden="1" x14ac:dyDescent="0.15">
      <c r="A2332" s="12" t="s">
        <v>5746</v>
      </c>
      <c r="B2332" s="12">
        <v>62</v>
      </c>
      <c r="C2332" s="12" t="s">
        <v>418</v>
      </c>
      <c r="D2332" s="12" t="s">
        <v>419</v>
      </c>
      <c r="E2332" s="12" t="s">
        <v>419</v>
      </c>
      <c r="F2332" s="12" t="s">
        <v>352</v>
      </c>
      <c r="G2332" s="12" t="s">
        <v>1203</v>
      </c>
      <c r="H2332" s="12" t="s">
        <v>490</v>
      </c>
      <c r="I2332" s="12" t="s">
        <v>375</v>
      </c>
      <c r="J2332" s="12" t="s">
        <v>5747</v>
      </c>
      <c r="K2332" s="12" t="s">
        <v>699</v>
      </c>
      <c r="L2332" s="12" t="s">
        <v>697</v>
      </c>
      <c r="M2332" s="12" t="s">
        <v>376</v>
      </c>
      <c r="N2332" s="14">
        <v>0</v>
      </c>
      <c r="O2332" s="12">
        <v>0</v>
      </c>
      <c r="P2332" s="12">
        <v>0</v>
      </c>
      <c r="Q2332" s="13">
        <v>2.2949999999999999</v>
      </c>
      <c r="R2332" s="13">
        <v>0</v>
      </c>
      <c r="S2332" s="13">
        <v>0</v>
      </c>
      <c r="T2332" s="13">
        <v>0</v>
      </c>
      <c r="U2332" s="13">
        <v>0</v>
      </c>
      <c r="V2332" s="13">
        <v>0</v>
      </c>
      <c r="W2332" s="13">
        <v>0</v>
      </c>
      <c r="X2332" s="13">
        <v>0</v>
      </c>
      <c r="Y2332" s="30">
        <v>0</v>
      </c>
      <c r="Z2332" s="14">
        <v>2.2949999999999999</v>
      </c>
      <c r="AA2332" s="13">
        <v>0</v>
      </c>
      <c r="AB2332" s="13">
        <v>0</v>
      </c>
      <c r="AC2332" s="42">
        <f t="shared" si="145"/>
        <v>0</v>
      </c>
      <c r="AD2332" s="42">
        <f t="shared" si="146"/>
        <v>0</v>
      </c>
      <c r="AE2332" s="42">
        <f t="shared" si="147"/>
        <v>0</v>
      </c>
      <c r="AF2332" s="42">
        <f t="shared" si="148"/>
        <v>0</v>
      </c>
    </row>
    <row r="2333" spans="1:32" hidden="1" x14ac:dyDescent="0.15">
      <c r="A2333" s="12" t="s">
        <v>5748</v>
      </c>
      <c r="B2333" s="12">
        <v>62</v>
      </c>
      <c r="C2333" s="12" t="s">
        <v>418</v>
      </c>
      <c r="D2333" s="12" t="s">
        <v>419</v>
      </c>
      <c r="E2333" s="12" t="s">
        <v>419</v>
      </c>
      <c r="F2333" s="12" t="s">
        <v>352</v>
      </c>
      <c r="G2333" s="12" t="s">
        <v>1203</v>
      </c>
      <c r="H2333" s="12" t="s">
        <v>490</v>
      </c>
      <c r="I2333" s="12" t="s">
        <v>375</v>
      </c>
      <c r="J2333" s="12" t="s">
        <v>5749</v>
      </c>
      <c r="K2333" s="12" t="s">
        <v>699</v>
      </c>
      <c r="L2333" s="12" t="s">
        <v>697</v>
      </c>
      <c r="M2333" s="12" t="s">
        <v>376</v>
      </c>
      <c r="N2333" s="14">
        <v>0</v>
      </c>
      <c r="O2333" s="12">
        <v>0</v>
      </c>
      <c r="P2333" s="12">
        <v>0</v>
      </c>
      <c r="Q2333" s="13">
        <v>13.464</v>
      </c>
      <c r="R2333" s="13">
        <v>0</v>
      </c>
      <c r="S2333" s="13">
        <v>0</v>
      </c>
      <c r="T2333" s="13">
        <v>0</v>
      </c>
      <c r="U2333" s="13">
        <v>0</v>
      </c>
      <c r="V2333" s="13">
        <v>13.464</v>
      </c>
      <c r="W2333" s="13">
        <v>0</v>
      </c>
      <c r="X2333" s="13">
        <v>0</v>
      </c>
      <c r="Y2333" s="30">
        <v>0</v>
      </c>
      <c r="Z2333" s="14">
        <v>26.928000000000001</v>
      </c>
      <c r="AA2333" s="13">
        <v>0</v>
      </c>
      <c r="AB2333" s="13">
        <v>0</v>
      </c>
      <c r="AC2333" s="42">
        <f t="shared" si="145"/>
        <v>0</v>
      </c>
      <c r="AD2333" s="42">
        <f t="shared" si="146"/>
        <v>0</v>
      </c>
      <c r="AE2333" s="42">
        <f t="shared" si="147"/>
        <v>0</v>
      </c>
      <c r="AF2333" s="42">
        <f t="shared" si="148"/>
        <v>0</v>
      </c>
    </row>
    <row r="2334" spans="1:32" hidden="1" x14ac:dyDescent="0.15">
      <c r="A2334" s="12" t="s">
        <v>5750</v>
      </c>
      <c r="B2334" s="12">
        <v>62</v>
      </c>
      <c r="C2334" s="12" t="s">
        <v>418</v>
      </c>
      <c r="D2334" s="12" t="s">
        <v>419</v>
      </c>
      <c r="E2334" s="12" t="s">
        <v>419</v>
      </c>
      <c r="F2334" s="12" t="s">
        <v>352</v>
      </c>
      <c r="G2334" s="12" t="s">
        <v>1203</v>
      </c>
      <c r="H2334" s="12" t="s">
        <v>490</v>
      </c>
      <c r="I2334" s="12" t="s">
        <v>375</v>
      </c>
      <c r="J2334" s="12" t="s">
        <v>5751</v>
      </c>
      <c r="K2334" s="12" t="s">
        <v>699</v>
      </c>
      <c r="L2334" s="12" t="s">
        <v>697</v>
      </c>
      <c r="M2334" s="12" t="s">
        <v>376</v>
      </c>
      <c r="N2334" s="14">
        <v>0</v>
      </c>
      <c r="O2334" s="12">
        <v>0</v>
      </c>
      <c r="P2334" s="12">
        <v>0</v>
      </c>
      <c r="Q2334" s="13">
        <v>41.14425</v>
      </c>
      <c r="R2334" s="13">
        <v>0</v>
      </c>
      <c r="S2334" s="13">
        <v>0</v>
      </c>
      <c r="T2334" s="13">
        <v>0</v>
      </c>
      <c r="U2334" s="13">
        <v>0</v>
      </c>
      <c r="V2334" s="13">
        <v>0</v>
      </c>
      <c r="W2334" s="13">
        <v>0</v>
      </c>
      <c r="X2334" s="13">
        <v>0</v>
      </c>
      <c r="Y2334" s="30">
        <v>0</v>
      </c>
      <c r="Z2334" s="14">
        <v>41.14425</v>
      </c>
      <c r="AA2334" s="13">
        <v>0</v>
      </c>
      <c r="AB2334" s="13">
        <v>0</v>
      </c>
      <c r="AC2334" s="42">
        <f t="shared" si="145"/>
        <v>0</v>
      </c>
      <c r="AD2334" s="42">
        <f t="shared" si="146"/>
        <v>0</v>
      </c>
      <c r="AE2334" s="42">
        <f t="shared" si="147"/>
        <v>0</v>
      </c>
      <c r="AF2334" s="42">
        <f t="shared" si="148"/>
        <v>0</v>
      </c>
    </row>
    <row r="2335" spans="1:32" hidden="1" x14ac:dyDescent="0.15">
      <c r="A2335" s="12" t="s">
        <v>5752</v>
      </c>
      <c r="B2335" s="12">
        <v>62</v>
      </c>
      <c r="C2335" s="12" t="s">
        <v>418</v>
      </c>
      <c r="D2335" s="12" t="s">
        <v>419</v>
      </c>
      <c r="E2335" s="12" t="s">
        <v>419</v>
      </c>
      <c r="F2335" s="12" t="s">
        <v>352</v>
      </c>
      <c r="G2335" s="12" t="s">
        <v>1203</v>
      </c>
      <c r="H2335" s="12" t="s">
        <v>490</v>
      </c>
      <c r="I2335" s="12" t="s">
        <v>375</v>
      </c>
      <c r="J2335" s="12" t="s">
        <v>5753</v>
      </c>
      <c r="K2335" s="12" t="s">
        <v>699</v>
      </c>
      <c r="L2335" s="12" t="s">
        <v>697</v>
      </c>
      <c r="M2335" s="12" t="s">
        <v>376</v>
      </c>
      <c r="N2335" s="14">
        <v>0</v>
      </c>
      <c r="O2335" s="12">
        <v>0</v>
      </c>
      <c r="P2335" s="12">
        <v>0</v>
      </c>
      <c r="Q2335" s="13">
        <v>5.9669999999999996</v>
      </c>
      <c r="R2335" s="13">
        <v>0</v>
      </c>
      <c r="S2335" s="13">
        <v>0</v>
      </c>
      <c r="T2335" s="13">
        <v>0</v>
      </c>
      <c r="U2335" s="13">
        <v>0</v>
      </c>
      <c r="V2335" s="13">
        <v>0</v>
      </c>
      <c r="W2335" s="13">
        <v>0</v>
      </c>
      <c r="X2335" s="13">
        <v>0</v>
      </c>
      <c r="Y2335" s="30">
        <v>0</v>
      </c>
      <c r="Z2335" s="14">
        <v>5.9669999999999996</v>
      </c>
      <c r="AA2335" s="13">
        <v>0</v>
      </c>
      <c r="AB2335" s="13">
        <v>0</v>
      </c>
      <c r="AC2335" s="42">
        <f t="shared" si="145"/>
        <v>0</v>
      </c>
      <c r="AD2335" s="42">
        <f t="shared" si="146"/>
        <v>0</v>
      </c>
      <c r="AE2335" s="42">
        <f t="shared" si="147"/>
        <v>0</v>
      </c>
      <c r="AF2335" s="42">
        <f t="shared" si="148"/>
        <v>0</v>
      </c>
    </row>
    <row r="2336" spans="1:32" hidden="1" x14ac:dyDescent="0.15">
      <c r="A2336" s="12" t="s">
        <v>5754</v>
      </c>
      <c r="B2336" s="12">
        <v>62</v>
      </c>
      <c r="C2336" s="12" t="s">
        <v>418</v>
      </c>
      <c r="D2336" s="12" t="s">
        <v>419</v>
      </c>
      <c r="E2336" s="12" t="s">
        <v>419</v>
      </c>
      <c r="F2336" s="12" t="s">
        <v>352</v>
      </c>
      <c r="G2336" s="12" t="s">
        <v>1203</v>
      </c>
      <c r="H2336" s="12" t="s">
        <v>490</v>
      </c>
      <c r="I2336" s="12" t="s">
        <v>375</v>
      </c>
      <c r="J2336" s="12" t="s">
        <v>5755</v>
      </c>
      <c r="K2336" s="12" t="s">
        <v>699</v>
      </c>
      <c r="L2336" s="12" t="s">
        <v>697</v>
      </c>
      <c r="M2336" s="12" t="s">
        <v>376</v>
      </c>
      <c r="N2336" s="14">
        <v>0</v>
      </c>
      <c r="O2336" s="12">
        <v>0</v>
      </c>
      <c r="P2336" s="12">
        <v>0</v>
      </c>
      <c r="Q2336" s="13">
        <v>6.8849999999999998</v>
      </c>
      <c r="R2336" s="13">
        <v>0</v>
      </c>
      <c r="S2336" s="13">
        <v>0</v>
      </c>
      <c r="T2336" s="13">
        <v>0</v>
      </c>
      <c r="U2336" s="13">
        <v>0</v>
      </c>
      <c r="V2336" s="13">
        <v>0</v>
      </c>
      <c r="W2336" s="13">
        <v>0</v>
      </c>
      <c r="X2336" s="13">
        <v>0</v>
      </c>
      <c r="Y2336" s="30">
        <v>0</v>
      </c>
      <c r="Z2336" s="14">
        <v>6.8849999999999998</v>
      </c>
      <c r="AA2336" s="13">
        <v>0</v>
      </c>
      <c r="AB2336" s="13">
        <v>0</v>
      </c>
      <c r="AC2336" s="42">
        <f t="shared" si="145"/>
        <v>0</v>
      </c>
      <c r="AD2336" s="42">
        <f t="shared" si="146"/>
        <v>0</v>
      </c>
      <c r="AE2336" s="42">
        <f t="shared" si="147"/>
        <v>0</v>
      </c>
      <c r="AF2336" s="42">
        <f t="shared" si="148"/>
        <v>0</v>
      </c>
    </row>
    <row r="2337" spans="1:32" hidden="1" x14ac:dyDescent="0.15">
      <c r="A2337" s="12" t="s">
        <v>5756</v>
      </c>
      <c r="B2337" s="12">
        <v>62</v>
      </c>
      <c r="C2337" s="12" t="s">
        <v>418</v>
      </c>
      <c r="D2337" s="12" t="s">
        <v>419</v>
      </c>
      <c r="E2337" s="12" t="s">
        <v>419</v>
      </c>
      <c r="F2337" s="12" t="s">
        <v>352</v>
      </c>
      <c r="G2337" s="12" t="s">
        <v>1203</v>
      </c>
      <c r="H2337" s="12" t="s">
        <v>490</v>
      </c>
      <c r="I2337" s="12" t="s">
        <v>375</v>
      </c>
      <c r="J2337" s="12" t="s">
        <v>5757</v>
      </c>
      <c r="K2337" s="12" t="s">
        <v>699</v>
      </c>
      <c r="L2337" s="12" t="s">
        <v>697</v>
      </c>
      <c r="M2337" s="12" t="s">
        <v>376</v>
      </c>
      <c r="N2337" s="14">
        <v>0</v>
      </c>
      <c r="O2337" s="12">
        <v>0</v>
      </c>
      <c r="P2337" s="12">
        <v>0</v>
      </c>
      <c r="Q2337" s="13">
        <v>7.3440000000000003</v>
      </c>
      <c r="R2337" s="13">
        <v>0</v>
      </c>
      <c r="S2337" s="13">
        <v>0</v>
      </c>
      <c r="T2337" s="13">
        <v>0</v>
      </c>
      <c r="U2337" s="13">
        <v>0</v>
      </c>
      <c r="V2337" s="13">
        <v>0</v>
      </c>
      <c r="W2337" s="13">
        <v>0</v>
      </c>
      <c r="X2337" s="13">
        <v>0</v>
      </c>
      <c r="Y2337" s="30">
        <v>0</v>
      </c>
      <c r="Z2337" s="14">
        <v>7.3440000000000003</v>
      </c>
      <c r="AA2337" s="13">
        <v>0</v>
      </c>
      <c r="AB2337" s="13">
        <v>0</v>
      </c>
      <c r="AC2337" s="42">
        <f t="shared" si="145"/>
        <v>0</v>
      </c>
      <c r="AD2337" s="42">
        <f t="shared" si="146"/>
        <v>0</v>
      </c>
      <c r="AE2337" s="42">
        <f t="shared" si="147"/>
        <v>0</v>
      </c>
      <c r="AF2337" s="42">
        <f t="shared" si="148"/>
        <v>0</v>
      </c>
    </row>
    <row r="2338" spans="1:32" hidden="1" x14ac:dyDescent="0.15">
      <c r="A2338" s="12" t="s">
        <v>5758</v>
      </c>
      <c r="B2338" s="12">
        <v>62</v>
      </c>
      <c r="C2338" s="12" t="s">
        <v>418</v>
      </c>
      <c r="D2338" s="12" t="s">
        <v>419</v>
      </c>
      <c r="E2338" s="12" t="s">
        <v>419</v>
      </c>
      <c r="F2338" s="12" t="s">
        <v>352</v>
      </c>
      <c r="G2338" s="12" t="s">
        <v>1203</v>
      </c>
      <c r="H2338" s="12" t="s">
        <v>490</v>
      </c>
      <c r="I2338" s="12" t="s">
        <v>375</v>
      </c>
      <c r="J2338" s="12" t="s">
        <v>5759</v>
      </c>
      <c r="K2338" s="12" t="s">
        <v>699</v>
      </c>
      <c r="L2338" s="12" t="s">
        <v>697</v>
      </c>
      <c r="M2338" s="12" t="s">
        <v>376</v>
      </c>
      <c r="N2338" s="14">
        <v>0</v>
      </c>
      <c r="O2338" s="12">
        <v>0</v>
      </c>
      <c r="P2338" s="12">
        <v>0</v>
      </c>
      <c r="Q2338" s="13">
        <v>7.3440000000000003</v>
      </c>
      <c r="R2338" s="13">
        <v>0</v>
      </c>
      <c r="S2338" s="13">
        <v>0</v>
      </c>
      <c r="T2338" s="13">
        <v>0</v>
      </c>
      <c r="U2338" s="13">
        <v>0</v>
      </c>
      <c r="V2338" s="13">
        <v>0</v>
      </c>
      <c r="W2338" s="13">
        <v>0</v>
      </c>
      <c r="X2338" s="13">
        <v>0</v>
      </c>
      <c r="Y2338" s="30">
        <v>0</v>
      </c>
      <c r="Z2338" s="14">
        <v>7.3440000000000003</v>
      </c>
      <c r="AA2338" s="13">
        <v>0</v>
      </c>
      <c r="AB2338" s="13">
        <v>0</v>
      </c>
      <c r="AC2338" s="42">
        <f t="shared" ref="AC2338:AC2400" si="149">SUM(AA2338:AB2338)</f>
        <v>0</v>
      </c>
      <c r="AD2338" s="42">
        <f t="shared" si="146"/>
        <v>0</v>
      </c>
      <c r="AE2338" s="42">
        <f t="shared" si="147"/>
        <v>0</v>
      </c>
      <c r="AF2338" s="42">
        <f t="shared" si="148"/>
        <v>0</v>
      </c>
    </row>
    <row r="2339" spans="1:32" hidden="1" x14ac:dyDescent="0.15">
      <c r="A2339" s="12" t="s">
        <v>5760</v>
      </c>
      <c r="B2339" s="12">
        <v>62</v>
      </c>
      <c r="C2339" s="12" t="s">
        <v>418</v>
      </c>
      <c r="D2339" s="12" t="s">
        <v>419</v>
      </c>
      <c r="E2339" s="12" t="s">
        <v>419</v>
      </c>
      <c r="F2339" s="12" t="s">
        <v>352</v>
      </c>
      <c r="G2339" s="12" t="s">
        <v>1203</v>
      </c>
      <c r="H2339" s="12" t="s">
        <v>490</v>
      </c>
      <c r="I2339" s="12" t="s">
        <v>375</v>
      </c>
      <c r="J2339" s="12" t="s">
        <v>5761</v>
      </c>
      <c r="K2339" s="12" t="s">
        <v>699</v>
      </c>
      <c r="L2339" s="12" t="s">
        <v>697</v>
      </c>
      <c r="M2339" s="12" t="s">
        <v>376</v>
      </c>
      <c r="N2339" s="14">
        <v>0</v>
      </c>
      <c r="O2339" s="12">
        <v>0</v>
      </c>
      <c r="P2339" s="12">
        <v>0</v>
      </c>
      <c r="Q2339" s="13">
        <v>2.3842500000000002</v>
      </c>
      <c r="R2339" s="13">
        <v>0</v>
      </c>
      <c r="S2339" s="13">
        <v>0</v>
      </c>
      <c r="T2339" s="13">
        <v>0</v>
      </c>
      <c r="U2339" s="13">
        <v>0</v>
      </c>
      <c r="V2339" s="13">
        <v>0</v>
      </c>
      <c r="W2339" s="13">
        <v>0</v>
      </c>
      <c r="X2339" s="13">
        <v>0</v>
      </c>
      <c r="Y2339" s="30">
        <v>0</v>
      </c>
      <c r="Z2339" s="14">
        <v>2.3842500000000002</v>
      </c>
      <c r="AA2339" s="13">
        <v>0</v>
      </c>
      <c r="AB2339" s="13">
        <v>0</v>
      </c>
      <c r="AC2339" s="42">
        <f t="shared" si="149"/>
        <v>0</v>
      </c>
      <c r="AD2339" s="42">
        <f t="shared" ref="AD2339:AD2401" si="150">AA2339-N2339</f>
        <v>0</v>
      </c>
      <c r="AE2339" s="42">
        <f t="shared" ref="AE2339:AE2401" si="151">AB2339-O2339</f>
        <v>0</v>
      </c>
      <c r="AF2339" s="42">
        <f t="shared" ref="AF2339:AF2401" si="152">AD2339+AE2339</f>
        <v>0</v>
      </c>
    </row>
    <row r="2340" spans="1:32" hidden="1" x14ac:dyDescent="0.15">
      <c r="A2340" s="12" t="s">
        <v>5762</v>
      </c>
      <c r="B2340" s="12">
        <v>62</v>
      </c>
      <c r="C2340" s="12" t="s">
        <v>418</v>
      </c>
      <c r="D2340" s="12" t="s">
        <v>419</v>
      </c>
      <c r="E2340" s="12" t="s">
        <v>419</v>
      </c>
      <c r="F2340" s="12" t="s">
        <v>352</v>
      </c>
      <c r="G2340" s="12" t="s">
        <v>1203</v>
      </c>
      <c r="H2340" s="12" t="s">
        <v>490</v>
      </c>
      <c r="I2340" s="12" t="s">
        <v>375</v>
      </c>
      <c r="J2340" s="12" t="s">
        <v>5763</v>
      </c>
      <c r="K2340" s="12" t="s">
        <v>699</v>
      </c>
      <c r="L2340" s="12" t="s">
        <v>697</v>
      </c>
      <c r="M2340" s="12" t="s">
        <v>376</v>
      </c>
      <c r="N2340" s="14">
        <v>0</v>
      </c>
      <c r="O2340" s="12">
        <v>0</v>
      </c>
      <c r="P2340" s="12">
        <v>0</v>
      </c>
      <c r="Q2340" s="13">
        <v>7.3440000000000003</v>
      </c>
      <c r="R2340" s="13">
        <v>0</v>
      </c>
      <c r="S2340" s="13">
        <v>0</v>
      </c>
      <c r="T2340" s="13">
        <v>0</v>
      </c>
      <c r="U2340" s="13">
        <v>0</v>
      </c>
      <c r="V2340" s="13">
        <v>0</v>
      </c>
      <c r="W2340" s="13">
        <v>0</v>
      </c>
      <c r="X2340" s="13">
        <v>0</v>
      </c>
      <c r="Y2340" s="30">
        <v>0</v>
      </c>
      <c r="Z2340" s="14">
        <v>7.3440000000000003</v>
      </c>
      <c r="AA2340" s="13">
        <v>0</v>
      </c>
      <c r="AB2340" s="13">
        <v>0</v>
      </c>
      <c r="AC2340" s="42">
        <f t="shared" si="149"/>
        <v>0</v>
      </c>
      <c r="AD2340" s="42">
        <f t="shared" si="150"/>
        <v>0</v>
      </c>
      <c r="AE2340" s="42">
        <f t="shared" si="151"/>
        <v>0</v>
      </c>
      <c r="AF2340" s="42">
        <f t="shared" si="152"/>
        <v>0</v>
      </c>
    </row>
    <row r="2341" spans="1:32" hidden="1" x14ac:dyDescent="0.15">
      <c r="A2341" s="12" t="s">
        <v>5764</v>
      </c>
      <c r="B2341" s="12">
        <v>62</v>
      </c>
      <c r="C2341" s="12" t="s">
        <v>418</v>
      </c>
      <c r="D2341" s="12" t="s">
        <v>419</v>
      </c>
      <c r="E2341" s="12" t="s">
        <v>419</v>
      </c>
      <c r="F2341" s="12" t="s">
        <v>352</v>
      </c>
      <c r="G2341" s="12" t="s">
        <v>1203</v>
      </c>
      <c r="H2341" s="12" t="s">
        <v>490</v>
      </c>
      <c r="I2341" s="12" t="s">
        <v>375</v>
      </c>
      <c r="J2341" s="12" t="s">
        <v>5765</v>
      </c>
      <c r="K2341" s="12" t="s">
        <v>699</v>
      </c>
      <c r="L2341" s="12" t="s">
        <v>697</v>
      </c>
      <c r="M2341" s="12" t="s">
        <v>376</v>
      </c>
      <c r="N2341" s="14">
        <v>0</v>
      </c>
      <c r="O2341" s="12">
        <v>0</v>
      </c>
      <c r="P2341" s="12">
        <v>0</v>
      </c>
      <c r="Q2341" s="13">
        <v>2.2949999999999999</v>
      </c>
      <c r="R2341" s="13">
        <v>0</v>
      </c>
      <c r="S2341" s="13">
        <v>0</v>
      </c>
      <c r="T2341" s="13">
        <v>0</v>
      </c>
      <c r="U2341" s="13">
        <v>0</v>
      </c>
      <c r="V2341" s="13">
        <v>0</v>
      </c>
      <c r="W2341" s="13">
        <v>0</v>
      </c>
      <c r="X2341" s="13">
        <v>0</v>
      </c>
      <c r="Y2341" s="30">
        <v>0</v>
      </c>
      <c r="Z2341" s="14">
        <v>2.2949999999999999</v>
      </c>
      <c r="AA2341" s="13">
        <v>0</v>
      </c>
      <c r="AB2341" s="13">
        <v>0</v>
      </c>
      <c r="AC2341" s="42">
        <f t="shared" si="149"/>
        <v>0</v>
      </c>
      <c r="AD2341" s="42">
        <f t="shared" si="150"/>
        <v>0</v>
      </c>
      <c r="AE2341" s="42">
        <f t="shared" si="151"/>
        <v>0</v>
      </c>
      <c r="AF2341" s="42">
        <f t="shared" si="152"/>
        <v>0</v>
      </c>
    </row>
    <row r="2342" spans="1:32" hidden="1" x14ac:dyDescent="0.15">
      <c r="A2342" s="12" t="s">
        <v>5766</v>
      </c>
      <c r="B2342" s="12">
        <v>62</v>
      </c>
      <c r="C2342" s="12" t="s">
        <v>418</v>
      </c>
      <c r="D2342" s="12" t="s">
        <v>419</v>
      </c>
      <c r="E2342" s="12" t="s">
        <v>419</v>
      </c>
      <c r="F2342" s="12" t="s">
        <v>352</v>
      </c>
      <c r="G2342" s="12" t="s">
        <v>1203</v>
      </c>
      <c r="H2342" s="12" t="s">
        <v>490</v>
      </c>
      <c r="I2342" s="12" t="s">
        <v>375</v>
      </c>
      <c r="J2342" s="12" t="s">
        <v>5767</v>
      </c>
      <c r="K2342" s="12" t="s">
        <v>699</v>
      </c>
      <c r="L2342" s="12" t="s">
        <v>697</v>
      </c>
      <c r="M2342" s="12" t="s">
        <v>376</v>
      </c>
      <c r="N2342" s="14">
        <v>0</v>
      </c>
      <c r="O2342" s="12">
        <v>0</v>
      </c>
      <c r="P2342" s="12">
        <v>0</v>
      </c>
      <c r="Q2342" s="13">
        <v>4.6597</v>
      </c>
      <c r="R2342" s="13">
        <v>2.2949999999999999</v>
      </c>
      <c r="S2342" s="13">
        <v>0</v>
      </c>
      <c r="T2342" s="13">
        <v>0</v>
      </c>
      <c r="U2342" s="13">
        <v>0</v>
      </c>
      <c r="V2342" s="13">
        <v>0</v>
      </c>
      <c r="W2342" s="13">
        <v>0</v>
      </c>
      <c r="X2342" s="13">
        <v>0</v>
      </c>
      <c r="Y2342" s="30">
        <v>0</v>
      </c>
      <c r="Z2342" s="14">
        <v>6.9546999999999999</v>
      </c>
      <c r="AA2342" s="13">
        <v>0</v>
      </c>
      <c r="AB2342" s="13">
        <v>0</v>
      </c>
      <c r="AC2342" s="42">
        <f t="shared" si="149"/>
        <v>0</v>
      </c>
      <c r="AD2342" s="42">
        <f t="shared" si="150"/>
        <v>0</v>
      </c>
      <c r="AE2342" s="42">
        <f t="shared" si="151"/>
        <v>0</v>
      </c>
      <c r="AF2342" s="42">
        <f t="shared" si="152"/>
        <v>0</v>
      </c>
    </row>
    <row r="2343" spans="1:32" hidden="1" x14ac:dyDescent="0.15">
      <c r="A2343" s="12" t="s">
        <v>5768</v>
      </c>
      <c r="B2343" s="12">
        <v>62</v>
      </c>
      <c r="C2343" s="12" t="s">
        <v>418</v>
      </c>
      <c r="D2343" s="12" t="s">
        <v>419</v>
      </c>
      <c r="E2343" s="12" t="s">
        <v>419</v>
      </c>
      <c r="F2343" s="12" t="s">
        <v>352</v>
      </c>
      <c r="G2343" s="12" t="s">
        <v>4739</v>
      </c>
      <c r="H2343" s="12" t="s">
        <v>490</v>
      </c>
      <c r="I2343" s="12" t="s">
        <v>375</v>
      </c>
      <c r="J2343" s="12" t="s">
        <v>5769</v>
      </c>
      <c r="K2343" s="12" t="s">
        <v>699</v>
      </c>
      <c r="L2343" s="12" t="s">
        <v>697</v>
      </c>
      <c r="M2343" s="12" t="s">
        <v>376</v>
      </c>
      <c r="N2343" s="13">
        <v>0</v>
      </c>
      <c r="O2343" s="13">
        <v>0</v>
      </c>
      <c r="P2343" s="13">
        <v>0</v>
      </c>
      <c r="Q2343" s="13">
        <v>2.7</v>
      </c>
      <c r="R2343" s="13">
        <v>0</v>
      </c>
      <c r="S2343" s="13">
        <v>1.2859000000000001E-2</v>
      </c>
      <c r="T2343" s="13">
        <v>0.38719599999999998</v>
      </c>
      <c r="U2343" s="13">
        <v>0.38719599999999998</v>
      </c>
      <c r="V2343" s="13">
        <v>0.38719599999999998</v>
      </c>
      <c r="W2343" s="13">
        <v>0.38719599999999998</v>
      </c>
      <c r="X2343" s="13">
        <v>0.38719599999999998</v>
      </c>
      <c r="Y2343" s="30">
        <v>0.38719599999999998</v>
      </c>
      <c r="Z2343" s="14">
        <v>5.036035</v>
      </c>
      <c r="AA2343" s="13">
        <v>0.38885199999999998</v>
      </c>
      <c r="AB2343" s="13">
        <v>0.385463</v>
      </c>
      <c r="AC2343" s="42">
        <f t="shared" si="149"/>
        <v>0.77431499999999998</v>
      </c>
      <c r="AD2343" s="42">
        <f t="shared" si="150"/>
        <v>0.38885199999999998</v>
      </c>
      <c r="AE2343" s="42">
        <f t="shared" si="151"/>
        <v>0.385463</v>
      </c>
      <c r="AF2343" s="42">
        <f t="shared" si="152"/>
        <v>0.77431499999999998</v>
      </c>
    </row>
    <row r="2344" spans="1:32" hidden="1" x14ac:dyDescent="0.15">
      <c r="A2344" s="12" t="s">
        <v>5770</v>
      </c>
      <c r="B2344" s="12">
        <v>62</v>
      </c>
      <c r="C2344" s="12" t="s">
        <v>418</v>
      </c>
      <c r="D2344" s="12" t="s">
        <v>419</v>
      </c>
      <c r="E2344" s="12" t="s">
        <v>419</v>
      </c>
      <c r="F2344" s="12" t="s">
        <v>352</v>
      </c>
      <c r="G2344" s="12" t="s">
        <v>4739</v>
      </c>
      <c r="H2344" s="12" t="s">
        <v>490</v>
      </c>
      <c r="I2344" s="12" t="s">
        <v>375</v>
      </c>
      <c r="J2344" s="12" t="s">
        <v>5771</v>
      </c>
      <c r="K2344" s="12" t="s">
        <v>699</v>
      </c>
      <c r="L2344" s="12" t="s">
        <v>697</v>
      </c>
      <c r="M2344" s="12" t="s">
        <v>376</v>
      </c>
      <c r="N2344" s="13">
        <v>0</v>
      </c>
      <c r="O2344" s="13">
        <v>0</v>
      </c>
      <c r="P2344" s="13">
        <v>0</v>
      </c>
      <c r="Q2344" s="13">
        <v>2.7</v>
      </c>
      <c r="R2344" s="13">
        <v>0</v>
      </c>
      <c r="S2344" s="13">
        <v>1.2859000000000001E-2</v>
      </c>
      <c r="T2344" s="13">
        <v>0.38719599999999998</v>
      </c>
      <c r="U2344" s="13">
        <v>0.38719599999999998</v>
      </c>
      <c r="V2344" s="13">
        <v>0.38719599999999998</v>
      </c>
      <c r="W2344" s="13">
        <v>0.38719599999999998</v>
      </c>
      <c r="X2344" s="13">
        <v>0.38719599999999998</v>
      </c>
      <c r="Y2344" s="30">
        <v>0.38719599999999998</v>
      </c>
      <c r="Z2344" s="14">
        <v>5.036035</v>
      </c>
      <c r="AA2344" s="13">
        <v>3.063965</v>
      </c>
      <c r="AB2344" s="13">
        <v>0</v>
      </c>
      <c r="AC2344" s="42">
        <f t="shared" si="149"/>
        <v>3.063965</v>
      </c>
      <c r="AD2344" s="42">
        <f t="shared" si="150"/>
        <v>3.063965</v>
      </c>
      <c r="AE2344" s="42">
        <f t="shared" si="151"/>
        <v>0</v>
      </c>
      <c r="AF2344" s="42">
        <f t="shared" si="152"/>
        <v>3.063965</v>
      </c>
    </row>
    <row r="2345" spans="1:32" hidden="1" x14ac:dyDescent="0.15">
      <c r="A2345" s="12" t="s">
        <v>5772</v>
      </c>
      <c r="B2345" s="12">
        <v>62</v>
      </c>
      <c r="C2345" s="12" t="s">
        <v>418</v>
      </c>
      <c r="D2345" s="12" t="s">
        <v>419</v>
      </c>
      <c r="E2345" s="12" t="s">
        <v>419</v>
      </c>
      <c r="F2345" s="12" t="s">
        <v>352</v>
      </c>
      <c r="G2345" s="12" t="s">
        <v>4739</v>
      </c>
      <c r="H2345" s="12" t="s">
        <v>490</v>
      </c>
      <c r="I2345" s="12" t="s">
        <v>375</v>
      </c>
      <c r="J2345" s="12" t="s">
        <v>5773</v>
      </c>
      <c r="K2345" s="12" t="s">
        <v>699</v>
      </c>
      <c r="L2345" s="12" t="s">
        <v>697</v>
      </c>
      <c r="M2345" s="12" t="s">
        <v>376</v>
      </c>
      <c r="N2345" s="13">
        <v>0</v>
      </c>
      <c r="O2345" s="13">
        <v>0</v>
      </c>
      <c r="P2345" s="13">
        <v>0</v>
      </c>
      <c r="Q2345" s="13">
        <v>0.25714500000000001</v>
      </c>
      <c r="R2345" s="13">
        <v>0.38591700000000001</v>
      </c>
      <c r="S2345" s="13">
        <v>0.38591700000000001</v>
      </c>
      <c r="T2345" s="13">
        <v>0.38591700000000001</v>
      </c>
      <c r="U2345" s="13">
        <v>0.38591700000000001</v>
      </c>
      <c r="V2345" s="13">
        <v>0.38591700000000001</v>
      </c>
      <c r="W2345" s="13">
        <v>0.38591700000000001</v>
      </c>
      <c r="X2345" s="13">
        <v>0.513069</v>
      </c>
      <c r="Y2345" s="30">
        <v>0.385714</v>
      </c>
      <c r="Z2345" s="14">
        <v>3.4714299999999998</v>
      </c>
      <c r="AA2345" s="13">
        <v>0.385714</v>
      </c>
      <c r="AB2345" s="13">
        <v>0.385714</v>
      </c>
      <c r="AC2345" s="42">
        <f t="shared" si="149"/>
        <v>0.771428</v>
      </c>
      <c r="AD2345" s="42">
        <f t="shared" si="150"/>
        <v>0.385714</v>
      </c>
      <c r="AE2345" s="42">
        <f t="shared" si="151"/>
        <v>0.385714</v>
      </c>
      <c r="AF2345" s="42">
        <f t="shared" si="152"/>
        <v>0.771428</v>
      </c>
    </row>
    <row r="2346" spans="1:32" hidden="1" x14ac:dyDescent="0.15">
      <c r="A2346" s="12" t="s">
        <v>5774</v>
      </c>
      <c r="B2346" s="12">
        <v>62</v>
      </c>
      <c r="C2346" s="12" t="s">
        <v>418</v>
      </c>
      <c r="D2346" s="12" t="s">
        <v>419</v>
      </c>
      <c r="E2346" s="12" t="s">
        <v>419</v>
      </c>
      <c r="F2346" s="12" t="s">
        <v>352</v>
      </c>
      <c r="G2346" s="12" t="s">
        <v>420</v>
      </c>
      <c r="H2346" s="12" t="s">
        <v>374</v>
      </c>
      <c r="I2346" s="12" t="s">
        <v>375</v>
      </c>
      <c r="J2346" s="12" t="s">
        <v>5775</v>
      </c>
      <c r="K2346" s="12" t="s">
        <v>423</v>
      </c>
      <c r="L2346" s="12" t="s">
        <v>421</v>
      </c>
      <c r="M2346" s="12" t="s">
        <v>376</v>
      </c>
      <c r="N2346" s="13">
        <v>0</v>
      </c>
      <c r="O2346" s="13">
        <v>0</v>
      </c>
      <c r="P2346" s="13">
        <v>0</v>
      </c>
      <c r="Q2346" s="13">
        <v>0.49</v>
      </c>
      <c r="R2346" s="13">
        <v>0.300483</v>
      </c>
      <c r="S2346" s="13">
        <v>0.300483</v>
      </c>
      <c r="T2346" s="13">
        <v>0.300483</v>
      </c>
      <c r="U2346" s="13">
        <v>0.300483</v>
      </c>
      <c r="V2346" s="13">
        <v>0.300483</v>
      </c>
      <c r="W2346" s="13">
        <v>0.300483</v>
      </c>
      <c r="X2346" s="13">
        <v>0.300483</v>
      </c>
      <c r="Y2346" s="30">
        <v>0.300483</v>
      </c>
      <c r="Z2346" s="14">
        <v>2.8938640000000002</v>
      </c>
      <c r="AA2346" s="13">
        <v>0.300483</v>
      </c>
      <c r="AB2346" s="13">
        <v>0.300483</v>
      </c>
      <c r="AC2346" s="42">
        <f t="shared" si="149"/>
        <v>0.600966</v>
      </c>
      <c r="AD2346" s="42">
        <f t="shared" si="150"/>
        <v>0.300483</v>
      </c>
      <c r="AE2346" s="42">
        <f t="shared" si="151"/>
        <v>0.300483</v>
      </c>
      <c r="AF2346" s="42">
        <f t="shared" si="152"/>
        <v>0.600966</v>
      </c>
    </row>
    <row r="2347" spans="1:32" hidden="1" x14ac:dyDescent="0.15">
      <c r="A2347" s="12" t="s">
        <v>5776</v>
      </c>
      <c r="B2347" s="12">
        <v>62</v>
      </c>
      <c r="C2347" s="12" t="s">
        <v>418</v>
      </c>
      <c r="D2347" s="12" t="s">
        <v>419</v>
      </c>
      <c r="E2347" s="12" t="s">
        <v>419</v>
      </c>
      <c r="F2347" s="12" t="s">
        <v>352</v>
      </c>
      <c r="G2347" s="12" t="s">
        <v>5777</v>
      </c>
      <c r="H2347" s="12" t="s">
        <v>404</v>
      </c>
      <c r="I2347" s="12" t="s">
        <v>404</v>
      </c>
      <c r="J2347" s="12" t="s">
        <v>868</v>
      </c>
      <c r="K2347" s="12" t="s">
        <v>155</v>
      </c>
      <c r="L2347" s="12" t="s">
        <v>602</v>
      </c>
      <c r="M2347" s="12" t="s">
        <v>376</v>
      </c>
      <c r="N2347" s="13">
        <v>0</v>
      </c>
      <c r="O2347" s="13">
        <v>0</v>
      </c>
      <c r="P2347" s="13">
        <v>0</v>
      </c>
      <c r="Q2347" s="13">
        <v>1.1666669999999999</v>
      </c>
      <c r="R2347" s="13">
        <v>2.5060389999999999</v>
      </c>
      <c r="S2347" s="13">
        <v>2.5060389999999999</v>
      </c>
      <c r="T2347" s="13">
        <v>2.5060389999999999</v>
      </c>
      <c r="U2347" s="13">
        <v>2.5060389999999999</v>
      </c>
      <c r="V2347" s="13">
        <v>2.5060389999999999</v>
      </c>
      <c r="W2347" s="13">
        <v>2.469805</v>
      </c>
      <c r="X2347" s="13">
        <v>2.5015070000000001</v>
      </c>
      <c r="Y2347" s="30">
        <v>2.5015070000000001</v>
      </c>
      <c r="Z2347" s="14">
        <v>21.169681000000001</v>
      </c>
      <c r="AA2347" s="13">
        <v>2.5015070000000001</v>
      </c>
      <c r="AB2347" s="13">
        <v>2.5015070000000001</v>
      </c>
      <c r="AC2347" s="42">
        <f t="shared" si="149"/>
        <v>5.0030140000000003</v>
      </c>
      <c r="AD2347" s="42">
        <f t="shared" si="150"/>
        <v>2.5015070000000001</v>
      </c>
      <c r="AE2347" s="42">
        <f t="shared" si="151"/>
        <v>2.5015070000000001</v>
      </c>
      <c r="AF2347" s="42">
        <f t="shared" si="152"/>
        <v>5.0030140000000003</v>
      </c>
    </row>
    <row r="2348" spans="1:32" hidden="1" x14ac:dyDescent="0.15">
      <c r="A2348" s="12" t="s">
        <v>5778</v>
      </c>
      <c r="B2348" s="12">
        <v>62</v>
      </c>
      <c r="C2348" s="12" t="s">
        <v>418</v>
      </c>
      <c r="D2348" s="12" t="s">
        <v>419</v>
      </c>
      <c r="E2348" s="12" t="s">
        <v>419</v>
      </c>
      <c r="F2348" s="12" t="s">
        <v>352</v>
      </c>
      <c r="G2348" s="12" t="s">
        <v>5779</v>
      </c>
      <c r="H2348" s="12" t="s">
        <v>490</v>
      </c>
      <c r="I2348" s="12" t="s">
        <v>375</v>
      </c>
      <c r="J2348" s="12" t="s">
        <v>5780</v>
      </c>
      <c r="K2348" s="12" t="s">
        <v>699</v>
      </c>
      <c r="L2348" s="12" t="s">
        <v>697</v>
      </c>
      <c r="M2348" s="12" t="s">
        <v>376</v>
      </c>
      <c r="N2348" s="13">
        <v>0</v>
      </c>
      <c r="O2348" s="13">
        <v>0</v>
      </c>
      <c r="P2348" s="13">
        <v>0</v>
      </c>
      <c r="Q2348" s="13">
        <v>6.15</v>
      </c>
      <c r="R2348" s="13">
        <v>0</v>
      </c>
      <c r="S2348" s="13">
        <v>0</v>
      </c>
      <c r="T2348" s="13">
        <v>0</v>
      </c>
      <c r="U2348" s="13">
        <v>0</v>
      </c>
      <c r="V2348" s="13">
        <v>0</v>
      </c>
      <c r="W2348" s="13">
        <v>0</v>
      </c>
      <c r="X2348" s="13">
        <v>0</v>
      </c>
      <c r="Y2348" s="30">
        <v>0</v>
      </c>
      <c r="Z2348" s="14">
        <v>6.15</v>
      </c>
      <c r="AA2348" s="13">
        <v>0</v>
      </c>
      <c r="AB2348" s="13">
        <v>0</v>
      </c>
      <c r="AC2348" s="42">
        <f t="shared" si="149"/>
        <v>0</v>
      </c>
      <c r="AD2348" s="42">
        <f t="shared" si="150"/>
        <v>0</v>
      </c>
      <c r="AE2348" s="42">
        <f t="shared" si="151"/>
        <v>0</v>
      </c>
      <c r="AF2348" s="42">
        <f t="shared" si="152"/>
        <v>0</v>
      </c>
    </row>
    <row r="2349" spans="1:32" hidden="1" x14ac:dyDescent="0.15">
      <c r="A2349" s="12" t="s">
        <v>5781</v>
      </c>
      <c r="B2349" s="12">
        <v>62</v>
      </c>
      <c r="C2349" s="12" t="s">
        <v>418</v>
      </c>
      <c r="D2349" s="12" t="s">
        <v>419</v>
      </c>
      <c r="E2349" s="12" t="s">
        <v>419</v>
      </c>
      <c r="F2349" s="12" t="s">
        <v>352</v>
      </c>
      <c r="G2349" s="12" t="s">
        <v>5782</v>
      </c>
      <c r="H2349" s="12" t="s">
        <v>355</v>
      </c>
      <c r="I2349" s="12" t="s">
        <v>355</v>
      </c>
      <c r="J2349" s="12" t="s">
        <v>3099</v>
      </c>
      <c r="K2349" s="12" t="s">
        <v>599</v>
      </c>
      <c r="L2349" s="12" t="s">
        <v>354</v>
      </c>
      <c r="M2349" s="12" t="s">
        <v>376</v>
      </c>
      <c r="N2349" s="13">
        <v>0</v>
      </c>
      <c r="O2349" s="13">
        <v>0</v>
      </c>
      <c r="P2349" s="13">
        <v>0</v>
      </c>
      <c r="Q2349" s="13">
        <v>5.0605719999999996</v>
      </c>
      <c r="R2349" s="13">
        <v>3.7182580000000001</v>
      </c>
      <c r="S2349" s="13">
        <v>3.7182580000000001</v>
      </c>
      <c r="T2349" s="13">
        <v>7.8839769999999998</v>
      </c>
      <c r="U2349" s="13">
        <v>5.26471</v>
      </c>
      <c r="V2349" s="13">
        <v>5.26471</v>
      </c>
      <c r="W2349" s="13">
        <v>17.408878999999999</v>
      </c>
      <c r="X2349" s="13">
        <v>25.739664999999999</v>
      </c>
      <c r="Y2349" s="30">
        <v>8.4665680000000005</v>
      </c>
      <c r="Z2349" s="14">
        <v>82.525597000000005</v>
      </c>
      <c r="AA2349" s="13">
        <v>8.7647729999999999</v>
      </c>
      <c r="AB2349" s="13">
        <v>8.7647729999999999</v>
      </c>
      <c r="AC2349" s="42">
        <f t="shared" si="149"/>
        <v>17.529546</v>
      </c>
      <c r="AD2349" s="42">
        <f t="shared" si="150"/>
        <v>8.7647729999999999</v>
      </c>
      <c r="AE2349" s="42">
        <f t="shared" si="151"/>
        <v>8.7647729999999999</v>
      </c>
      <c r="AF2349" s="42">
        <f t="shared" si="152"/>
        <v>17.529546</v>
      </c>
    </row>
    <row r="2350" spans="1:32" hidden="1" x14ac:dyDescent="0.15">
      <c r="A2350" s="12" t="s">
        <v>5783</v>
      </c>
      <c r="B2350" s="12">
        <v>62</v>
      </c>
      <c r="C2350" s="12" t="s">
        <v>418</v>
      </c>
      <c r="D2350" s="12" t="s">
        <v>419</v>
      </c>
      <c r="E2350" s="12" t="s">
        <v>419</v>
      </c>
      <c r="F2350" s="12" t="s">
        <v>352</v>
      </c>
      <c r="G2350" s="12" t="s">
        <v>2595</v>
      </c>
      <c r="H2350" s="12" t="s">
        <v>355</v>
      </c>
      <c r="I2350" s="12" t="s">
        <v>355</v>
      </c>
      <c r="J2350" s="12" t="s">
        <v>1348</v>
      </c>
      <c r="K2350" s="12" t="s">
        <v>599</v>
      </c>
      <c r="L2350" s="12" t="s">
        <v>354</v>
      </c>
      <c r="M2350" s="12" t="s">
        <v>376</v>
      </c>
      <c r="N2350" s="13">
        <v>0</v>
      </c>
      <c r="O2350" s="13">
        <v>0</v>
      </c>
      <c r="P2350" s="13">
        <v>0</v>
      </c>
      <c r="Q2350" s="13">
        <v>1.0656000000000001</v>
      </c>
      <c r="R2350" s="13">
        <v>0.86379099999999998</v>
      </c>
      <c r="S2350" s="13">
        <v>0.86379099999999998</v>
      </c>
      <c r="T2350" s="13">
        <v>0.86379099999999998</v>
      </c>
      <c r="U2350" s="13">
        <v>0.86379099999999998</v>
      </c>
      <c r="V2350" s="13">
        <v>0.86379099999999998</v>
      </c>
      <c r="W2350" s="13">
        <v>0.86379099999999998</v>
      </c>
      <c r="X2350" s="13">
        <v>0.86379099999999998</v>
      </c>
      <c r="Y2350" s="30">
        <v>0.86379099999999998</v>
      </c>
      <c r="Z2350" s="14">
        <v>7.9759279999999997</v>
      </c>
      <c r="AA2350" s="13">
        <v>0.86379099999999998</v>
      </c>
      <c r="AB2350" s="13">
        <v>0.86379099999999998</v>
      </c>
      <c r="AC2350" s="42">
        <f t="shared" si="149"/>
        <v>1.727582</v>
      </c>
      <c r="AD2350" s="42">
        <f t="shared" si="150"/>
        <v>0.86379099999999998</v>
      </c>
      <c r="AE2350" s="42">
        <f t="shared" si="151"/>
        <v>0.86379099999999998</v>
      </c>
      <c r="AF2350" s="42">
        <f t="shared" si="152"/>
        <v>1.727582</v>
      </c>
    </row>
    <row r="2351" spans="1:32" hidden="1" x14ac:dyDescent="0.15">
      <c r="A2351" s="12" t="s">
        <v>5784</v>
      </c>
      <c r="B2351" s="12">
        <v>62</v>
      </c>
      <c r="C2351" s="12" t="s">
        <v>418</v>
      </c>
      <c r="D2351" s="12" t="s">
        <v>419</v>
      </c>
      <c r="E2351" s="12" t="s">
        <v>419</v>
      </c>
      <c r="F2351" s="12" t="s">
        <v>352</v>
      </c>
      <c r="G2351" s="12" t="s">
        <v>420</v>
      </c>
      <c r="H2351" s="12" t="s">
        <v>374</v>
      </c>
      <c r="I2351" s="12" t="s">
        <v>375</v>
      </c>
      <c r="J2351" s="12" t="s">
        <v>422</v>
      </c>
      <c r="K2351" s="12" t="s">
        <v>423</v>
      </c>
      <c r="L2351" s="12" t="s">
        <v>421</v>
      </c>
      <c r="M2351" s="12" t="s">
        <v>376</v>
      </c>
      <c r="N2351" s="13">
        <v>0</v>
      </c>
      <c r="O2351" s="13">
        <v>0</v>
      </c>
      <c r="P2351" s="13">
        <v>0</v>
      </c>
      <c r="Q2351" s="13">
        <v>0.27</v>
      </c>
      <c r="R2351" s="13">
        <v>0.3</v>
      </c>
      <c r="S2351" s="13">
        <v>0.3</v>
      </c>
      <c r="T2351" s="13">
        <v>0.3</v>
      </c>
      <c r="U2351" s="13">
        <v>0.3</v>
      </c>
      <c r="V2351" s="13">
        <v>0.3</v>
      </c>
      <c r="W2351" s="13">
        <v>0.3</v>
      </c>
      <c r="X2351" s="13">
        <v>0.3</v>
      </c>
      <c r="Y2351" s="30">
        <v>0.3</v>
      </c>
      <c r="Z2351" s="14">
        <v>2.67</v>
      </c>
      <c r="AA2351" s="13">
        <v>0.3</v>
      </c>
      <c r="AB2351" s="13">
        <v>0.3</v>
      </c>
      <c r="AC2351" s="42">
        <f t="shared" si="149"/>
        <v>0.6</v>
      </c>
      <c r="AD2351" s="42">
        <f t="shared" si="150"/>
        <v>0.3</v>
      </c>
      <c r="AE2351" s="42">
        <f t="shared" si="151"/>
        <v>0.3</v>
      </c>
      <c r="AF2351" s="42">
        <f t="shared" si="152"/>
        <v>0.6</v>
      </c>
    </row>
    <row r="2352" spans="1:32" hidden="1" x14ac:dyDescent="0.15">
      <c r="A2352" s="12" t="s">
        <v>5785</v>
      </c>
      <c r="B2352" s="12">
        <v>78</v>
      </c>
      <c r="C2352" s="12" t="s">
        <v>4780</v>
      </c>
      <c r="D2352" s="12" t="s">
        <v>4499</v>
      </c>
      <c r="E2352" s="12" t="s">
        <v>4499</v>
      </c>
      <c r="F2352" s="12" t="s">
        <v>371</v>
      </c>
      <c r="G2352" s="12" t="s">
        <v>5786</v>
      </c>
      <c r="H2352" s="12" t="s">
        <v>374</v>
      </c>
      <c r="I2352" s="12" t="s">
        <v>375</v>
      </c>
      <c r="J2352" s="12" t="s">
        <v>5787</v>
      </c>
      <c r="K2352" s="12" t="s">
        <v>1864</v>
      </c>
      <c r="L2352" s="12" t="s">
        <v>1859</v>
      </c>
      <c r="M2352" s="12" t="s">
        <v>376</v>
      </c>
      <c r="N2352" s="13">
        <v>0</v>
      </c>
      <c r="O2352" s="13">
        <v>0</v>
      </c>
      <c r="P2352" s="13">
        <v>0</v>
      </c>
      <c r="Q2352" s="13">
        <v>1</v>
      </c>
      <c r="R2352" s="13">
        <v>0</v>
      </c>
      <c r="S2352" s="13">
        <v>0</v>
      </c>
      <c r="T2352" s="13">
        <v>0</v>
      </c>
      <c r="U2352" s="13">
        <v>0</v>
      </c>
      <c r="V2352" s="13">
        <v>0</v>
      </c>
      <c r="W2352" s="13">
        <v>0</v>
      </c>
      <c r="X2352" s="13">
        <v>0</v>
      </c>
      <c r="Y2352" s="30">
        <v>0</v>
      </c>
      <c r="Z2352" s="14">
        <v>1</v>
      </c>
      <c r="AA2352" s="13">
        <v>0</v>
      </c>
      <c r="AB2352" s="13">
        <v>0</v>
      </c>
      <c r="AC2352" s="42">
        <f t="shared" si="149"/>
        <v>0</v>
      </c>
      <c r="AD2352" s="42">
        <f t="shared" si="150"/>
        <v>0</v>
      </c>
      <c r="AE2352" s="42">
        <f t="shared" si="151"/>
        <v>0</v>
      </c>
      <c r="AF2352" s="42">
        <f t="shared" si="152"/>
        <v>0</v>
      </c>
    </row>
    <row r="2353" spans="1:32" hidden="1" x14ac:dyDescent="0.15">
      <c r="A2353" s="12" t="s">
        <v>5788</v>
      </c>
      <c r="B2353" s="12">
        <v>78</v>
      </c>
      <c r="C2353" s="12" t="s">
        <v>4780</v>
      </c>
      <c r="D2353" s="12" t="s">
        <v>4499</v>
      </c>
      <c r="E2353" s="12" t="s">
        <v>4499</v>
      </c>
      <c r="F2353" s="12" t="s">
        <v>371</v>
      </c>
      <c r="G2353" s="12" t="s">
        <v>5789</v>
      </c>
      <c r="H2353" s="12" t="s">
        <v>374</v>
      </c>
      <c r="I2353" s="12" t="s">
        <v>375</v>
      </c>
      <c r="J2353" s="12" t="s">
        <v>5790</v>
      </c>
      <c r="K2353" s="12" t="s">
        <v>5790</v>
      </c>
      <c r="L2353" s="12" t="s">
        <v>1859</v>
      </c>
      <c r="M2353" s="12" t="s">
        <v>358</v>
      </c>
      <c r="N2353" s="13">
        <v>0</v>
      </c>
      <c r="O2353" s="13">
        <v>0</v>
      </c>
      <c r="P2353" s="13">
        <v>0</v>
      </c>
      <c r="Q2353" s="13">
        <v>13.14936</v>
      </c>
      <c r="R2353" s="13">
        <v>0</v>
      </c>
      <c r="S2353" s="13">
        <v>0</v>
      </c>
      <c r="T2353" s="13">
        <v>8.7476400000000005</v>
      </c>
      <c r="U2353" s="13">
        <v>0</v>
      </c>
      <c r="V2353" s="13">
        <v>0</v>
      </c>
      <c r="W2353" s="13">
        <v>0</v>
      </c>
      <c r="X2353" s="13">
        <v>0</v>
      </c>
      <c r="Y2353" s="30">
        <v>10.319039999999999</v>
      </c>
      <c r="Z2353" s="14">
        <v>32.21604</v>
      </c>
      <c r="AA2353" s="13">
        <v>0</v>
      </c>
      <c r="AB2353" s="13">
        <v>0</v>
      </c>
      <c r="AC2353" s="42">
        <f t="shared" si="149"/>
        <v>0</v>
      </c>
      <c r="AD2353" s="42">
        <f t="shared" si="150"/>
        <v>0</v>
      </c>
      <c r="AE2353" s="42">
        <f t="shared" si="151"/>
        <v>0</v>
      </c>
      <c r="AF2353" s="42">
        <f t="shared" si="152"/>
        <v>0</v>
      </c>
    </row>
    <row r="2354" spans="1:32" hidden="1" x14ac:dyDescent="0.15">
      <c r="A2354" s="12" t="s">
        <v>5791</v>
      </c>
      <c r="B2354" s="12">
        <v>78</v>
      </c>
      <c r="C2354" s="12" t="s">
        <v>4780</v>
      </c>
      <c r="D2354" s="12" t="s">
        <v>4499</v>
      </c>
      <c r="E2354" s="12" t="s">
        <v>4499</v>
      </c>
      <c r="F2354" s="12" t="s">
        <v>371</v>
      </c>
      <c r="G2354" s="12" t="s">
        <v>5396</v>
      </c>
      <c r="H2354" s="12" t="s">
        <v>490</v>
      </c>
      <c r="I2354" s="12" t="s">
        <v>375</v>
      </c>
      <c r="J2354" s="12" t="s">
        <v>1548</v>
      </c>
      <c r="K2354" s="12" t="s">
        <v>1549</v>
      </c>
      <c r="L2354" s="12" t="s">
        <v>535</v>
      </c>
      <c r="M2354" s="12" t="s">
        <v>376</v>
      </c>
      <c r="N2354" s="13">
        <v>0</v>
      </c>
      <c r="O2354" s="13">
        <v>0</v>
      </c>
      <c r="P2354" s="13">
        <v>0</v>
      </c>
      <c r="Q2354" s="13">
        <v>4.2</v>
      </c>
      <c r="R2354" s="13">
        <v>0</v>
      </c>
      <c r="S2354" s="13">
        <v>0</v>
      </c>
      <c r="T2354" s="13">
        <v>0</v>
      </c>
      <c r="U2354" s="13">
        <v>0</v>
      </c>
      <c r="V2354" s="13">
        <v>0</v>
      </c>
      <c r="W2354" s="13">
        <v>0</v>
      </c>
      <c r="X2354" s="13">
        <v>0</v>
      </c>
      <c r="Y2354" s="30">
        <v>0</v>
      </c>
      <c r="Z2354" s="14">
        <v>4.2</v>
      </c>
      <c r="AA2354" s="13">
        <v>0</v>
      </c>
      <c r="AB2354" s="13">
        <v>0</v>
      </c>
      <c r="AC2354" s="42">
        <f t="shared" si="149"/>
        <v>0</v>
      </c>
      <c r="AD2354" s="42">
        <f t="shared" si="150"/>
        <v>0</v>
      </c>
      <c r="AE2354" s="42">
        <f t="shared" si="151"/>
        <v>0</v>
      </c>
      <c r="AF2354" s="42">
        <f t="shared" si="152"/>
        <v>0</v>
      </c>
    </row>
    <row r="2355" spans="1:32" hidden="1" x14ac:dyDescent="0.15">
      <c r="A2355" s="12" t="s">
        <v>5792</v>
      </c>
      <c r="B2355" s="12">
        <v>78</v>
      </c>
      <c r="C2355" s="12" t="s">
        <v>4780</v>
      </c>
      <c r="D2355" s="12" t="s">
        <v>4499</v>
      </c>
      <c r="E2355" s="12" t="s">
        <v>4499</v>
      </c>
      <c r="F2355" s="12" t="s">
        <v>371</v>
      </c>
      <c r="G2355" s="12" t="s">
        <v>5793</v>
      </c>
      <c r="H2355" s="12" t="s">
        <v>374</v>
      </c>
      <c r="I2355" s="12" t="s">
        <v>375</v>
      </c>
      <c r="J2355" s="12" t="s">
        <v>5794</v>
      </c>
      <c r="K2355" s="12" t="s">
        <v>1864</v>
      </c>
      <c r="L2355" s="12" t="s">
        <v>1859</v>
      </c>
      <c r="M2355" s="12" t="s">
        <v>376</v>
      </c>
      <c r="N2355" s="13">
        <v>0</v>
      </c>
      <c r="O2355" s="13">
        <v>0</v>
      </c>
      <c r="P2355" s="13">
        <v>0</v>
      </c>
      <c r="Q2355" s="13">
        <v>30</v>
      </c>
      <c r="R2355" s="13">
        <v>0</v>
      </c>
      <c r="S2355" s="13">
        <v>0</v>
      </c>
      <c r="T2355" s="13">
        <v>0</v>
      </c>
      <c r="U2355" s="13">
        <v>0</v>
      </c>
      <c r="V2355" s="13">
        <v>0</v>
      </c>
      <c r="W2355" s="13">
        <v>0</v>
      </c>
      <c r="X2355" s="13">
        <v>30</v>
      </c>
      <c r="Y2355" s="30">
        <v>0</v>
      </c>
      <c r="Z2355" s="14">
        <v>60</v>
      </c>
      <c r="AA2355" s="13">
        <v>0</v>
      </c>
      <c r="AB2355" s="13">
        <v>0</v>
      </c>
      <c r="AC2355" s="42">
        <f t="shared" si="149"/>
        <v>0</v>
      </c>
      <c r="AD2355" s="42">
        <f t="shared" si="150"/>
        <v>0</v>
      </c>
      <c r="AE2355" s="42">
        <f t="shared" si="151"/>
        <v>0</v>
      </c>
      <c r="AF2355" s="42">
        <f t="shared" si="152"/>
        <v>0</v>
      </c>
    </row>
    <row r="2356" spans="1:32" hidden="1" x14ac:dyDescent="0.15">
      <c r="A2356" s="12" t="s">
        <v>5795</v>
      </c>
      <c r="B2356" s="12">
        <v>78</v>
      </c>
      <c r="C2356" s="12" t="s">
        <v>4780</v>
      </c>
      <c r="D2356" s="12" t="s">
        <v>4499</v>
      </c>
      <c r="E2356" s="12" t="s">
        <v>4499</v>
      </c>
      <c r="F2356" s="12" t="s">
        <v>371</v>
      </c>
      <c r="G2356" s="12" t="s">
        <v>5796</v>
      </c>
      <c r="H2356" s="12" t="s">
        <v>374</v>
      </c>
      <c r="I2356" s="12" t="s">
        <v>375</v>
      </c>
      <c r="J2356" s="12" t="s">
        <v>5797</v>
      </c>
      <c r="K2356" s="12" t="s">
        <v>1864</v>
      </c>
      <c r="L2356" s="12" t="s">
        <v>1859</v>
      </c>
      <c r="M2356" s="12" t="s">
        <v>376</v>
      </c>
      <c r="N2356" s="13">
        <v>0</v>
      </c>
      <c r="O2356" s="13">
        <v>0</v>
      </c>
      <c r="P2356" s="13">
        <v>0</v>
      </c>
      <c r="Q2356" s="13">
        <v>11</v>
      </c>
      <c r="R2356" s="13">
        <v>0</v>
      </c>
      <c r="S2356" s="13">
        <v>0</v>
      </c>
      <c r="T2356" s="13">
        <v>0</v>
      </c>
      <c r="U2356" s="13">
        <v>0</v>
      </c>
      <c r="V2356" s="13">
        <v>0</v>
      </c>
      <c r="W2356" s="13">
        <v>0</v>
      </c>
      <c r="X2356" s="13">
        <v>0</v>
      </c>
      <c r="Y2356" s="30">
        <v>0</v>
      </c>
      <c r="Z2356" s="14">
        <v>11</v>
      </c>
      <c r="AA2356" s="13">
        <v>0</v>
      </c>
      <c r="AB2356" s="13">
        <v>0</v>
      </c>
      <c r="AC2356" s="42">
        <f t="shared" si="149"/>
        <v>0</v>
      </c>
      <c r="AD2356" s="42">
        <f t="shared" si="150"/>
        <v>0</v>
      </c>
      <c r="AE2356" s="42">
        <f t="shared" si="151"/>
        <v>0</v>
      </c>
      <c r="AF2356" s="42">
        <f t="shared" si="152"/>
        <v>0</v>
      </c>
    </row>
    <row r="2357" spans="1:32" hidden="1" x14ac:dyDescent="0.15">
      <c r="A2357" s="12" t="s">
        <v>5798</v>
      </c>
      <c r="B2357" s="12">
        <v>78</v>
      </c>
      <c r="C2357" s="12" t="s">
        <v>4780</v>
      </c>
      <c r="D2357" s="12" t="s">
        <v>4499</v>
      </c>
      <c r="E2357" s="12" t="s">
        <v>4499</v>
      </c>
      <c r="F2357" s="12" t="s">
        <v>371</v>
      </c>
      <c r="G2357" s="12" t="s">
        <v>5799</v>
      </c>
      <c r="H2357" s="12" t="s">
        <v>374</v>
      </c>
      <c r="I2357" s="12" t="s">
        <v>375</v>
      </c>
      <c r="J2357" s="12" t="s">
        <v>5800</v>
      </c>
      <c r="K2357" s="12" t="s">
        <v>1864</v>
      </c>
      <c r="L2357" s="12" t="s">
        <v>1859</v>
      </c>
      <c r="M2357" s="12" t="s">
        <v>376</v>
      </c>
      <c r="N2357" s="13">
        <v>0</v>
      </c>
      <c r="O2357" s="13">
        <v>0</v>
      </c>
      <c r="P2357" s="13">
        <v>0</v>
      </c>
      <c r="Q2357" s="13">
        <v>8</v>
      </c>
      <c r="R2357" s="13">
        <v>0</v>
      </c>
      <c r="S2357" s="13">
        <v>0</v>
      </c>
      <c r="T2357" s="13">
        <v>0</v>
      </c>
      <c r="U2357" s="13">
        <v>0</v>
      </c>
      <c r="V2357" s="13">
        <v>0</v>
      </c>
      <c r="W2357" s="13">
        <v>0</v>
      </c>
      <c r="X2357" s="13">
        <v>0</v>
      </c>
      <c r="Y2357" s="30">
        <v>0</v>
      </c>
      <c r="Z2357" s="14">
        <v>8</v>
      </c>
      <c r="AA2357" s="13">
        <v>0</v>
      </c>
      <c r="AB2357" s="13">
        <v>0</v>
      </c>
      <c r="AC2357" s="42">
        <f t="shared" si="149"/>
        <v>0</v>
      </c>
      <c r="AD2357" s="42">
        <f t="shared" si="150"/>
        <v>0</v>
      </c>
      <c r="AE2357" s="42">
        <f t="shared" si="151"/>
        <v>0</v>
      </c>
      <c r="AF2357" s="42">
        <f t="shared" si="152"/>
        <v>0</v>
      </c>
    </row>
    <row r="2358" spans="1:32" hidden="1" x14ac:dyDescent="0.15">
      <c r="A2358" s="12" t="s">
        <v>5801</v>
      </c>
      <c r="B2358" s="12">
        <v>78</v>
      </c>
      <c r="C2358" s="12" t="s">
        <v>4780</v>
      </c>
      <c r="D2358" s="12" t="s">
        <v>4499</v>
      </c>
      <c r="E2358" s="12" t="s">
        <v>4499</v>
      </c>
      <c r="F2358" s="12" t="s">
        <v>371</v>
      </c>
      <c r="G2358" s="12" t="s">
        <v>5802</v>
      </c>
      <c r="H2358" s="12" t="s">
        <v>374</v>
      </c>
      <c r="I2358" s="12" t="s">
        <v>375</v>
      </c>
      <c r="J2358" s="12" t="s">
        <v>5803</v>
      </c>
      <c r="K2358" s="12" t="s">
        <v>5803</v>
      </c>
      <c r="L2358" s="12" t="s">
        <v>1859</v>
      </c>
      <c r="M2358" s="12" t="s">
        <v>358</v>
      </c>
      <c r="N2358" s="13">
        <v>0</v>
      </c>
      <c r="O2358" s="13">
        <v>0</v>
      </c>
      <c r="P2358" s="13">
        <v>0</v>
      </c>
      <c r="Q2358" s="13">
        <v>17.856449999999999</v>
      </c>
      <c r="R2358" s="13">
        <v>0</v>
      </c>
      <c r="S2358" s="13">
        <v>0</v>
      </c>
      <c r="T2358" s="13">
        <v>0</v>
      </c>
      <c r="U2358" s="13">
        <v>0</v>
      </c>
      <c r="V2358" s="13">
        <v>6.3444599999999998</v>
      </c>
      <c r="W2358" s="13">
        <v>0</v>
      </c>
      <c r="X2358" s="13">
        <v>0</v>
      </c>
      <c r="Y2358" s="30">
        <v>0</v>
      </c>
      <c r="Z2358" s="14">
        <v>24.20091</v>
      </c>
      <c r="AA2358" s="13">
        <v>0</v>
      </c>
      <c r="AB2358" s="13">
        <v>0</v>
      </c>
      <c r="AC2358" s="42">
        <f t="shared" si="149"/>
        <v>0</v>
      </c>
      <c r="AD2358" s="42">
        <f t="shared" si="150"/>
        <v>0</v>
      </c>
      <c r="AE2358" s="42">
        <f t="shared" si="151"/>
        <v>0</v>
      </c>
      <c r="AF2358" s="42">
        <f t="shared" si="152"/>
        <v>0</v>
      </c>
    </row>
    <row r="2359" spans="1:32" hidden="1" x14ac:dyDescent="0.15">
      <c r="A2359" s="12" t="s">
        <v>5804</v>
      </c>
      <c r="B2359" s="12">
        <v>78</v>
      </c>
      <c r="C2359" s="12" t="s">
        <v>4780</v>
      </c>
      <c r="D2359" s="12" t="s">
        <v>4499</v>
      </c>
      <c r="E2359" s="12" t="s">
        <v>4499</v>
      </c>
      <c r="F2359" s="12" t="s">
        <v>371</v>
      </c>
      <c r="G2359" s="12" t="s">
        <v>5805</v>
      </c>
      <c r="H2359" s="12" t="s">
        <v>374</v>
      </c>
      <c r="I2359" s="12" t="s">
        <v>375</v>
      </c>
      <c r="J2359" s="12" t="s">
        <v>5806</v>
      </c>
      <c r="K2359" s="12" t="s">
        <v>1097</v>
      </c>
      <c r="L2359" s="12" t="s">
        <v>1859</v>
      </c>
      <c r="M2359" s="12" t="s">
        <v>376</v>
      </c>
      <c r="N2359" s="13">
        <v>0</v>
      </c>
      <c r="O2359" s="13">
        <v>0</v>
      </c>
      <c r="P2359" s="13">
        <v>0</v>
      </c>
      <c r="Q2359" s="13">
        <v>20</v>
      </c>
      <c r="R2359" s="13">
        <v>0</v>
      </c>
      <c r="S2359" s="13">
        <v>0</v>
      </c>
      <c r="T2359" s="13">
        <v>0</v>
      </c>
      <c r="U2359" s="13">
        <v>0</v>
      </c>
      <c r="V2359" s="13">
        <v>0</v>
      </c>
      <c r="W2359" s="13">
        <v>0</v>
      </c>
      <c r="X2359" s="13">
        <v>0</v>
      </c>
      <c r="Y2359" s="30">
        <v>0</v>
      </c>
      <c r="Z2359" s="14">
        <v>20</v>
      </c>
      <c r="AA2359" s="13">
        <v>0</v>
      </c>
      <c r="AB2359" s="13">
        <v>0</v>
      </c>
      <c r="AC2359" s="42">
        <f t="shared" si="149"/>
        <v>0</v>
      </c>
      <c r="AD2359" s="42">
        <f t="shared" si="150"/>
        <v>0</v>
      </c>
      <c r="AE2359" s="42">
        <f t="shared" si="151"/>
        <v>0</v>
      </c>
      <c r="AF2359" s="42">
        <f t="shared" si="152"/>
        <v>0</v>
      </c>
    </row>
    <row r="2360" spans="1:32" hidden="1" x14ac:dyDescent="0.15">
      <c r="A2360" s="12" t="s">
        <v>5807</v>
      </c>
      <c r="B2360" s="12">
        <v>78</v>
      </c>
      <c r="C2360" s="12" t="s">
        <v>4780</v>
      </c>
      <c r="D2360" s="12" t="s">
        <v>4499</v>
      </c>
      <c r="E2360" s="12" t="s">
        <v>4499</v>
      </c>
      <c r="F2360" s="12" t="s">
        <v>371</v>
      </c>
      <c r="G2360" s="12" t="s">
        <v>5805</v>
      </c>
      <c r="H2360" s="12" t="s">
        <v>374</v>
      </c>
      <c r="I2360" s="12" t="s">
        <v>375</v>
      </c>
      <c r="J2360" s="12" t="s">
        <v>5808</v>
      </c>
      <c r="K2360" s="12" t="s">
        <v>1097</v>
      </c>
      <c r="L2360" s="12" t="s">
        <v>1859</v>
      </c>
      <c r="M2360" s="12" t="s">
        <v>376</v>
      </c>
      <c r="N2360" s="13">
        <v>0</v>
      </c>
      <c r="O2360" s="13">
        <v>0</v>
      </c>
      <c r="P2360" s="13">
        <v>0</v>
      </c>
      <c r="Q2360" s="13">
        <v>20</v>
      </c>
      <c r="R2360" s="13">
        <v>0</v>
      </c>
      <c r="S2360" s="13">
        <v>0</v>
      </c>
      <c r="T2360" s="13">
        <v>0</v>
      </c>
      <c r="U2360" s="13">
        <v>0</v>
      </c>
      <c r="V2360" s="13">
        <v>0</v>
      </c>
      <c r="W2360" s="13">
        <v>0</v>
      </c>
      <c r="X2360" s="13">
        <v>0</v>
      </c>
      <c r="Y2360" s="30">
        <v>0</v>
      </c>
      <c r="Z2360" s="14">
        <v>20</v>
      </c>
      <c r="AA2360" s="13">
        <v>0</v>
      </c>
      <c r="AB2360" s="13">
        <v>0</v>
      </c>
      <c r="AC2360" s="42">
        <f t="shared" si="149"/>
        <v>0</v>
      </c>
      <c r="AD2360" s="42">
        <f t="shared" si="150"/>
        <v>0</v>
      </c>
      <c r="AE2360" s="42">
        <f t="shared" si="151"/>
        <v>0</v>
      </c>
      <c r="AF2360" s="42">
        <f t="shared" si="152"/>
        <v>0</v>
      </c>
    </row>
    <row r="2361" spans="1:32" hidden="1" x14ac:dyDescent="0.15">
      <c r="A2361" s="12" t="s">
        <v>5809</v>
      </c>
      <c r="B2361" s="12">
        <v>78</v>
      </c>
      <c r="C2361" s="12" t="s">
        <v>4780</v>
      </c>
      <c r="D2361" s="12" t="s">
        <v>4499</v>
      </c>
      <c r="E2361" s="12" t="s">
        <v>4499</v>
      </c>
      <c r="F2361" s="12" t="s">
        <v>371</v>
      </c>
      <c r="G2361" s="12" t="s">
        <v>5805</v>
      </c>
      <c r="H2361" s="12" t="s">
        <v>374</v>
      </c>
      <c r="I2361" s="12" t="s">
        <v>375</v>
      </c>
      <c r="J2361" s="12" t="s">
        <v>5810</v>
      </c>
      <c r="K2361" s="12" t="s">
        <v>1097</v>
      </c>
      <c r="L2361" s="12" t="s">
        <v>1859</v>
      </c>
      <c r="M2361" s="12" t="s">
        <v>376</v>
      </c>
      <c r="N2361" s="13">
        <v>0</v>
      </c>
      <c r="O2361" s="13">
        <v>0</v>
      </c>
      <c r="P2361" s="13">
        <v>0</v>
      </c>
      <c r="Q2361" s="13">
        <v>20</v>
      </c>
      <c r="R2361" s="13">
        <v>0</v>
      </c>
      <c r="S2361" s="13">
        <v>0</v>
      </c>
      <c r="T2361" s="13">
        <v>0</v>
      </c>
      <c r="U2361" s="13">
        <v>0</v>
      </c>
      <c r="V2361" s="13">
        <v>0</v>
      </c>
      <c r="W2361" s="13">
        <v>0</v>
      </c>
      <c r="X2361" s="13">
        <v>0</v>
      </c>
      <c r="Y2361" s="30">
        <v>0</v>
      </c>
      <c r="Z2361" s="14">
        <v>20</v>
      </c>
      <c r="AA2361" s="13">
        <v>0</v>
      </c>
      <c r="AB2361" s="13">
        <v>0</v>
      </c>
      <c r="AC2361" s="42">
        <f t="shared" si="149"/>
        <v>0</v>
      </c>
      <c r="AD2361" s="42">
        <f t="shared" si="150"/>
        <v>0</v>
      </c>
      <c r="AE2361" s="42">
        <f t="shared" si="151"/>
        <v>0</v>
      </c>
      <c r="AF2361" s="42">
        <f t="shared" si="152"/>
        <v>0</v>
      </c>
    </row>
    <row r="2362" spans="1:32" hidden="1" x14ac:dyDescent="0.15">
      <c r="A2362" s="12" t="s">
        <v>5811</v>
      </c>
      <c r="B2362" s="12">
        <v>78</v>
      </c>
      <c r="C2362" s="12" t="s">
        <v>4780</v>
      </c>
      <c r="D2362" s="12" t="s">
        <v>4499</v>
      </c>
      <c r="E2362" s="12" t="s">
        <v>4499</v>
      </c>
      <c r="F2362" s="12" t="s">
        <v>371</v>
      </c>
      <c r="G2362" s="12" t="s">
        <v>5812</v>
      </c>
      <c r="H2362" s="12" t="s">
        <v>374</v>
      </c>
      <c r="I2362" s="12" t="s">
        <v>375</v>
      </c>
      <c r="J2362" s="12" t="s">
        <v>5813</v>
      </c>
      <c r="K2362" s="12" t="s">
        <v>5813</v>
      </c>
      <c r="L2362" s="12" t="s">
        <v>1859</v>
      </c>
      <c r="M2362" s="12" t="s">
        <v>358</v>
      </c>
      <c r="N2362" s="13">
        <v>0</v>
      </c>
      <c r="O2362" s="13">
        <v>0</v>
      </c>
      <c r="P2362" s="13">
        <v>0</v>
      </c>
      <c r="Q2362" s="13">
        <v>66.599999999999994</v>
      </c>
      <c r="R2362" s="13">
        <v>0</v>
      </c>
      <c r="S2362" s="13">
        <v>45.9</v>
      </c>
      <c r="T2362" s="13">
        <v>0</v>
      </c>
      <c r="U2362" s="13">
        <v>0</v>
      </c>
      <c r="V2362" s="13">
        <v>0</v>
      </c>
      <c r="W2362" s="13">
        <v>0</v>
      </c>
      <c r="X2362" s="13">
        <v>0</v>
      </c>
      <c r="Y2362" s="30">
        <v>0</v>
      </c>
      <c r="Z2362" s="14">
        <v>112.5</v>
      </c>
      <c r="AA2362" s="13">
        <v>0</v>
      </c>
      <c r="AB2362" s="13">
        <v>0</v>
      </c>
      <c r="AC2362" s="42">
        <f t="shared" si="149"/>
        <v>0</v>
      </c>
      <c r="AD2362" s="42">
        <f t="shared" si="150"/>
        <v>0</v>
      </c>
      <c r="AE2362" s="42">
        <f t="shared" si="151"/>
        <v>0</v>
      </c>
      <c r="AF2362" s="42">
        <f t="shared" si="152"/>
        <v>0</v>
      </c>
    </row>
    <row r="2363" spans="1:32" hidden="1" x14ac:dyDescent="0.15">
      <c r="A2363" s="12" t="s">
        <v>5814</v>
      </c>
      <c r="B2363" s="12">
        <v>78</v>
      </c>
      <c r="C2363" s="12" t="s">
        <v>4780</v>
      </c>
      <c r="D2363" s="12" t="s">
        <v>4499</v>
      </c>
      <c r="E2363" s="12" t="s">
        <v>4499</v>
      </c>
      <c r="F2363" s="12" t="s">
        <v>371</v>
      </c>
      <c r="G2363" s="12" t="s">
        <v>5815</v>
      </c>
      <c r="H2363" s="12" t="s">
        <v>374</v>
      </c>
      <c r="I2363" s="12" t="s">
        <v>375</v>
      </c>
      <c r="J2363" s="12" t="s">
        <v>5816</v>
      </c>
      <c r="K2363" s="12" t="s">
        <v>5816</v>
      </c>
      <c r="L2363" s="12" t="s">
        <v>1859</v>
      </c>
      <c r="M2363" s="12" t="s">
        <v>376</v>
      </c>
      <c r="N2363" s="13">
        <v>0</v>
      </c>
      <c r="O2363" s="13">
        <v>0</v>
      </c>
      <c r="P2363" s="13">
        <v>0</v>
      </c>
      <c r="Q2363" s="13">
        <v>60.15</v>
      </c>
      <c r="R2363" s="13">
        <v>0</v>
      </c>
      <c r="S2363" s="13">
        <v>0</v>
      </c>
      <c r="T2363" s="13">
        <v>0</v>
      </c>
      <c r="U2363" s="13">
        <v>0</v>
      </c>
      <c r="V2363" s="13">
        <v>0</v>
      </c>
      <c r="W2363" s="13">
        <v>0</v>
      </c>
      <c r="X2363" s="13">
        <v>0</v>
      </c>
      <c r="Y2363" s="30">
        <v>0</v>
      </c>
      <c r="Z2363" s="14">
        <v>60.15</v>
      </c>
      <c r="AA2363" s="13">
        <v>0</v>
      </c>
      <c r="AB2363" s="13">
        <v>0</v>
      </c>
      <c r="AC2363" s="42">
        <f t="shared" si="149"/>
        <v>0</v>
      </c>
      <c r="AD2363" s="42">
        <f t="shared" si="150"/>
        <v>0</v>
      </c>
      <c r="AE2363" s="42">
        <f t="shared" si="151"/>
        <v>0</v>
      </c>
      <c r="AF2363" s="42">
        <f t="shared" si="152"/>
        <v>0</v>
      </c>
    </row>
    <row r="2364" spans="1:32" hidden="1" x14ac:dyDescent="0.15">
      <c r="A2364" s="12" t="s">
        <v>5817</v>
      </c>
      <c r="B2364" s="12">
        <v>78</v>
      </c>
      <c r="C2364" s="12" t="s">
        <v>4780</v>
      </c>
      <c r="D2364" s="12" t="s">
        <v>4499</v>
      </c>
      <c r="E2364" s="12" t="s">
        <v>4499</v>
      </c>
      <c r="F2364" s="12" t="s">
        <v>371</v>
      </c>
      <c r="G2364" s="12" t="s">
        <v>5818</v>
      </c>
      <c r="H2364" s="12" t="s">
        <v>490</v>
      </c>
      <c r="I2364" s="12" t="s">
        <v>375</v>
      </c>
      <c r="J2364" s="12" t="s">
        <v>5819</v>
      </c>
      <c r="K2364" s="12" t="s">
        <v>5819</v>
      </c>
      <c r="L2364" s="12" t="s">
        <v>531</v>
      </c>
      <c r="M2364" s="12" t="s">
        <v>358</v>
      </c>
      <c r="N2364" s="13">
        <v>0</v>
      </c>
      <c r="O2364" s="13">
        <v>0</v>
      </c>
      <c r="P2364" s="13">
        <v>0</v>
      </c>
      <c r="Q2364" s="13">
        <v>19.600000000000001</v>
      </c>
      <c r="R2364" s="13">
        <v>0</v>
      </c>
      <c r="S2364" s="13">
        <v>0</v>
      </c>
      <c r="T2364" s="13">
        <v>0</v>
      </c>
      <c r="U2364" s="13">
        <v>0</v>
      </c>
      <c r="V2364" s="13">
        <v>0</v>
      </c>
      <c r="W2364" s="13">
        <v>0</v>
      </c>
      <c r="X2364" s="13">
        <v>0</v>
      </c>
      <c r="Y2364" s="30">
        <v>0</v>
      </c>
      <c r="Z2364" s="14">
        <v>19.600000000000001</v>
      </c>
      <c r="AA2364" s="13">
        <v>0</v>
      </c>
      <c r="AB2364" s="13">
        <v>3.6</v>
      </c>
      <c r="AC2364" s="42">
        <f t="shared" si="149"/>
        <v>3.6</v>
      </c>
      <c r="AD2364" s="42">
        <f t="shared" si="150"/>
        <v>0</v>
      </c>
      <c r="AE2364" s="42">
        <f t="shared" si="151"/>
        <v>3.6</v>
      </c>
      <c r="AF2364" s="42">
        <f t="shared" si="152"/>
        <v>3.6</v>
      </c>
    </row>
    <row r="2365" spans="1:32" hidden="1" x14ac:dyDescent="0.15">
      <c r="A2365" s="12" t="s">
        <v>5820</v>
      </c>
      <c r="B2365" s="12">
        <v>78</v>
      </c>
      <c r="C2365" s="12" t="s">
        <v>4780</v>
      </c>
      <c r="D2365" s="12" t="s">
        <v>4499</v>
      </c>
      <c r="E2365" s="12" t="s">
        <v>4499</v>
      </c>
      <c r="F2365" s="12" t="s">
        <v>371</v>
      </c>
      <c r="G2365" s="12" t="s">
        <v>5821</v>
      </c>
      <c r="H2365" s="12" t="s">
        <v>374</v>
      </c>
      <c r="I2365" s="12" t="s">
        <v>375</v>
      </c>
      <c r="J2365" s="12" t="s">
        <v>1511</v>
      </c>
      <c r="K2365" s="12" t="s">
        <v>1511</v>
      </c>
      <c r="L2365" s="12" t="s">
        <v>389</v>
      </c>
      <c r="M2365" s="12" t="s">
        <v>376</v>
      </c>
      <c r="N2365" s="13">
        <v>0</v>
      </c>
      <c r="O2365" s="13">
        <v>0</v>
      </c>
      <c r="P2365" s="13">
        <v>0</v>
      </c>
      <c r="Q2365" s="13">
        <v>10.979091</v>
      </c>
      <c r="R2365" s="13">
        <v>0</v>
      </c>
      <c r="S2365" s="13">
        <v>0</v>
      </c>
      <c r="T2365" s="13">
        <v>0</v>
      </c>
      <c r="U2365" s="13">
        <v>0</v>
      </c>
      <c r="V2365" s="13">
        <v>0</v>
      </c>
      <c r="W2365" s="13">
        <v>0</v>
      </c>
      <c r="X2365" s="13">
        <v>0</v>
      </c>
      <c r="Y2365" s="30">
        <v>0</v>
      </c>
      <c r="Z2365" s="14">
        <v>10.979091</v>
      </c>
      <c r="AA2365" s="13">
        <v>0</v>
      </c>
      <c r="AB2365" s="13">
        <v>0</v>
      </c>
      <c r="AC2365" s="42">
        <f t="shared" si="149"/>
        <v>0</v>
      </c>
      <c r="AD2365" s="42">
        <f t="shared" si="150"/>
        <v>0</v>
      </c>
      <c r="AE2365" s="42">
        <f t="shared" si="151"/>
        <v>0</v>
      </c>
      <c r="AF2365" s="42">
        <f t="shared" si="152"/>
        <v>0</v>
      </c>
    </row>
    <row r="2366" spans="1:32" hidden="1" x14ac:dyDescent="0.15">
      <c r="A2366" s="12" t="s">
        <v>5822</v>
      </c>
      <c r="B2366" s="12">
        <v>78</v>
      </c>
      <c r="C2366" s="12" t="s">
        <v>4780</v>
      </c>
      <c r="D2366" s="12" t="s">
        <v>4499</v>
      </c>
      <c r="E2366" s="12" t="s">
        <v>4499</v>
      </c>
      <c r="F2366" s="12" t="s">
        <v>371</v>
      </c>
      <c r="G2366" s="12" t="s">
        <v>5823</v>
      </c>
      <c r="H2366" s="12" t="s">
        <v>374</v>
      </c>
      <c r="I2366" s="12" t="s">
        <v>375</v>
      </c>
      <c r="J2366" s="12" t="s">
        <v>5824</v>
      </c>
      <c r="K2366" s="12" t="s">
        <v>1864</v>
      </c>
      <c r="L2366" s="12" t="s">
        <v>1859</v>
      </c>
      <c r="M2366" s="12" t="s">
        <v>376</v>
      </c>
      <c r="N2366" s="13">
        <v>0</v>
      </c>
      <c r="O2366" s="13">
        <v>0</v>
      </c>
      <c r="P2366" s="13">
        <v>0</v>
      </c>
      <c r="Q2366" s="13">
        <v>10.9</v>
      </c>
      <c r="R2366" s="13">
        <v>0</v>
      </c>
      <c r="S2366" s="13">
        <v>0</v>
      </c>
      <c r="T2366" s="13">
        <v>0</v>
      </c>
      <c r="U2366" s="13">
        <v>0</v>
      </c>
      <c r="V2366" s="13">
        <v>0</v>
      </c>
      <c r="W2366" s="13">
        <v>0</v>
      </c>
      <c r="X2366" s="13">
        <v>0</v>
      </c>
      <c r="Y2366" s="30">
        <v>0</v>
      </c>
      <c r="Z2366" s="14">
        <v>10.9</v>
      </c>
      <c r="AA2366" s="13">
        <v>1</v>
      </c>
      <c r="AB2366" s="13">
        <v>0</v>
      </c>
      <c r="AC2366" s="42">
        <f t="shared" si="149"/>
        <v>1</v>
      </c>
      <c r="AD2366" s="42">
        <f t="shared" si="150"/>
        <v>1</v>
      </c>
      <c r="AE2366" s="42">
        <f t="shared" si="151"/>
        <v>0</v>
      </c>
      <c r="AF2366" s="42">
        <f t="shared" si="152"/>
        <v>1</v>
      </c>
    </row>
    <row r="2367" spans="1:32" hidden="1" x14ac:dyDescent="0.15">
      <c r="A2367" s="12" t="s">
        <v>5825</v>
      </c>
      <c r="B2367" s="12">
        <v>78</v>
      </c>
      <c r="C2367" s="12" t="s">
        <v>4780</v>
      </c>
      <c r="D2367" s="12" t="s">
        <v>4499</v>
      </c>
      <c r="E2367" s="12" t="s">
        <v>4499</v>
      </c>
      <c r="F2367" s="12" t="s">
        <v>371</v>
      </c>
      <c r="G2367" s="12" t="s">
        <v>5826</v>
      </c>
      <c r="H2367" s="12" t="s">
        <v>374</v>
      </c>
      <c r="I2367" s="12" t="s">
        <v>375</v>
      </c>
      <c r="J2367" s="12" t="s">
        <v>5827</v>
      </c>
      <c r="K2367" s="12" t="s">
        <v>1864</v>
      </c>
      <c r="L2367" s="12" t="s">
        <v>1859</v>
      </c>
      <c r="M2367" s="12" t="s">
        <v>376</v>
      </c>
      <c r="N2367" s="13">
        <v>0</v>
      </c>
      <c r="O2367" s="13">
        <v>0</v>
      </c>
      <c r="P2367" s="13">
        <v>0</v>
      </c>
      <c r="Q2367" s="13">
        <v>10.9</v>
      </c>
      <c r="R2367" s="13">
        <v>0</v>
      </c>
      <c r="S2367" s="13">
        <v>0</v>
      </c>
      <c r="T2367" s="13">
        <v>0</v>
      </c>
      <c r="U2367" s="13">
        <v>0</v>
      </c>
      <c r="V2367" s="13">
        <v>0</v>
      </c>
      <c r="W2367" s="13">
        <v>0</v>
      </c>
      <c r="X2367" s="13">
        <v>0</v>
      </c>
      <c r="Y2367" s="30">
        <v>1</v>
      </c>
      <c r="Z2367" s="14">
        <v>11.9</v>
      </c>
      <c r="AA2367" s="13">
        <v>0</v>
      </c>
      <c r="AB2367" s="13">
        <v>0</v>
      </c>
      <c r="AC2367" s="42">
        <f t="shared" si="149"/>
        <v>0</v>
      </c>
      <c r="AD2367" s="42">
        <f t="shared" si="150"/>
        <v>0</v>
      </c>
      <c r="AE2367" s="42">
        <f t="shared" si="151"/>
        <v>0</v>
      </c>
      <c r="AF2367" s="42">
        <f t="shared" si="152"/>
        <v>0</v>
      </c>
    </row>
    <row r="2368" spans="1:32" hidden="1" x14ac:dyDescent="0.15">
      <c r="A2368" s="12" t="s">
        <v>5828</v>
      </c>
      <c r="B2368" s="12">
        <v>78</v>
      </c>
      <c r="C2368" s="12" t="s">
        <v>4780</v>
      </c>
      <c r="D2368" s="12" t="s">
        <v>4499</v>
      </c>
      <c r="E2368" s="12" t="s">
        <v>4499</v>
      </c>
      <c r="F2368" s="12" t="s">
        <v>371</v>
      </c>
      <c r="G2368" s="12" t="s">
        <v>5829</v>
      </c>
      <c r="H2368" s="12" t="s">
        <v>374</v>
      </c>
      <c r="I2368" s="12" t="s">
        <v>375</v>
      </c>
      <c r="J2368" s="12" t="s">
        <v>5830</v>
      </c>
      <c r="K2368" s="12" t="s">
        <v>1864</v>
      </c>
      <c r="L2368" s="12" t="s">
        <v>1859</v>
      </c>
      <c r="M2368" s="12" t="s">
        <v>376</v>
      </c>
      <c r="N2368" s="13">
        <v>0</v>
      </c>
      <c r="O2368" s="13">
        <v>0</v>
      </c>
      <c r="P2368" s="13">
        <v>0</v>
      </c>
      <c r="Q2368" s="13">
        <v>14.15</v>
      </c>
      <c r="R2368" s="13">
        <v>0</v>
      </c>
      <c r="S2368" s="13">
        <v>0</v>
      </c>
      <c r="T2368" s="13">
        <v>0</v>
      </c>
      <c r="U2368" s="13">
        <v>0</v>
      </c>
      <c r="V2368" s="13">
        <v>0</v>
      </c>
      <c r="W2368" s="13">
        <v>0</v>
      </c>
      <c r="X2368" s="13">
        <v>0</v>
      </c>
      <c r="Y2368" s="30">
        <v>0</v>
      </c>
      <c r="Z2368" s="14">
        <v>14.15</v>
      </c>
      <c r="AA2368" s="13">
        <v>0</v>
      </c>
      <c r="AB2368" s="13">
        <v>0</v>
      </c>
      <c r="AC2368" s="42">
        <f t="shared" si="149"/>
        <v>0</v>
      </c>
      <c r="AD2368" s="42">
        <f t="shared" si="150"/>
        <v>0</v>
      </c>
      <c r="AE2368" s="42">
        <f t="shared" si="151"/>
        <v>0</v>
      </c>
      <c r="AF2368" s="42">
        <f t="shared" si="152"/>
        <v>0</v>
      </c>
    </row>
    <row r="2369" spans="1:32" hidden="1" x14ac:dyDescent="0.15">
      <c r="A2369" s="12" t="s">
        <v>5831</v>
      </c>
      <c r="B2369" s="12">
        <v>80</v>
      </c>
      <c r="C2369" s="12" t="s">
        <v>1081</v>
      </c>
      <c r="D2369" s="12" t="s">
        <v>10</v>
      </c>
      <c r="E2369" s="12" t="s">
        <v>10</v>
      </c>
      <c r="F2369" s="12" t="s">
        <v>371</v>
      </c>
      <c r="G2369" s="12" t="s">
        <v>5832</v>
      </c>
      <c r="H2369" s="12" t="s">
        <v>490</v>
      </c>
      <c r="I2369" s="12" t="s">
        <v>375</v>
      </c>
      <c r="J2369" s="12" t="s">
        <v>1079</v>
      </c>
      <c r="K2369" s="12" t="s">
        <v>1079</v>
      </c>
      <c r="L2369" s="12" t="s">
        <v>489</v>
      </c>
      <c r="M2369" s="12" t="s">
        <v>376</v>
      </c>
      <c r="N2369" s="13">
        <v>0</v>
      </c>
      <c r="O2369" s="13">
        <v>0</v>
      </c>
      <c r="P2369" s="13">
        <v>0</v>
      </c>
      <c r="Q2369" s="13">
        <v>347.90419200000002</v>
      </c>
      <c r="R2369" s="13">
        <v>210.71448100000001</v>
      </c>
      <c r="S2369" s="13">
        <v>210.71448100000001</v>
      </c>
      <c r="T2369" s="13">
        <v>0</v>
      </c>
      <c r="U2369" s="13">
        <v>0</v>
      </c>
      <c r="V2369" s="13">
        <v>0</v>
      </c>
      <c r="W2369" s="13">
        <v>0</v>
      </c>
      <c r="X2369" s="13">
        <v>0</v>
      </c>
      <c r="Y2369" s="30">
        <v>0</v>
      </c>
      <c r="Z2369" s="14">
        <v>769.33315400000004</v>
      </c>
      <c r="AA2369" s="13">
        <v>0</v>
      </c>
      <c r="AB2369" s="13">
        <v>0</v>
      </c>
      <c r="AC2369" s="42">
        <f t="shared" si="149"/>
        <v>0</v>
      </c>
      <c r="AD2369" s="42">
        <f t="shared" si="150"/>
        <v>0</v>
      </c>
      <c r="AE2369" s="42">
        <f t="shared" si="151"/>
        <v>0</v>
      </c>
      <c r="AF2369" s="42">
        <f t="shared" si="152"/>
        <v>0</v>
      </c>
    </row>
    <row r="2370" spans="1:32" hidden="1" x14ac:dyDescent="0.15">
      <c r="A2370" s="12" t="s">
        <v>5833</v>
      </c>
      <c r="B2370" s="12">
        <v>80</v>
      </c>
      <c r="C2370" s="12" t="s">
        <v>1081</v>
      </c>
      <c r="D2370" s="12" t="s">
        <v>10</v>
      </c>
      <c r="E2370" s="12" t="s">
        <v>10</v>
      </c>
      <c r="F2370" s="12" t="s">
        <v>371</v>
      </c>
      <c r="G2370" s="12" t="s">
        <v>5834</v>
      </c>
      <c r="H2370" s="12" t="s">
        <v>374</v>
      </c>
      <c r="I2370" s="12" t="s">
        <v>375</v>
      </c>
      <c r="J2370" s="12" t="s">
        <v>294</v>
      </c>
      <c r="K2370" s="12" t="s">
        <v>294</v>
      </c>
      <c r="L2370" s="12" t="s">
        <v>373</v>
      </c>
      <c r="M2370" s="12" t="s">
        <v>376</v>
      </c>
      <c r="N2370" s="13">
        <v>0</v>
      </c>
      <c r="O2370" s="13">
        <v>0</v>
      </c>
      <c r="P2370" s="13">
        <v>0</v>
      </c>
      <c r="Q2370" s="13">
        <v>4.6313950000000004</v>
      </c>
      <c r="R2370" s="13">
        <v>0</v>
      </c>
      <c r="S2370" s="13">
        <v>0</v>
      </c>
      <c r="T2370" s="13">
        <v>7.7187530000000004</v>
      </c>
      <c r="U2370" s="13">
        <v>3.9058389999999998</v>
      </c>
      <c r="V2370" s="13">
        <v>3.5481500000000001</v>
      </c>
      <c r="W2370" s="13">
        <v>1.6827810000000001</v>
      </c>
      <c r="X2370" s="13">
        <v>0</v>
      </c>
      <c r="Y2370" s="30">
        <v>1.9918279999999999</v>
      </c>
      <c r="Z2370" s="14">
        <v>23.478746000000001</v>
      </c>
      <c r="AA2370" s="13">
        <v>3.0291980000000001</v>
      </c>
      <c r="AB2370" s="13">
        <v>0</v>
      </c>
      <c r="AC2370" s="42">
        <f t="shared" si="149"/>
        <v>3.0291980000000001</v>
      </c>
      <c r="AD2370" s="42">
        <f t="shared" si="150"/>
        <v>3.0291980000000001</v>
      </c>
      <c r="AE2370" s="42">
        <f t="shared" si="151"/>
        <v>0</v>
      </c>
      <c r="AF2370" s="42">
        <f t="shared" si="152"/>
        <v>3.0291980000000001</v>
      </c>
    </row>
    <row r="2371" spans="1:32" hidden="1" x14ac:dyDescent="0.15">
      <c r="A2371" s="12" t="s">
        <v>5835</v>
      </c>
      <c r="B2371" s="12">
        <v>86</v>
      </c>
      <c r="C2371" s="12" t="s">
        <v>492</v>
      </c>
      <c r="D2371" s="12" t="s">
        <v>6</v>
      </c>
      <c r="E2371" s="12" t="s">
        <v>6</v>
      </c>
      <c r="F2371" s="12" t="s">
        <v>352</v>
      </c>
      <c r="G2371" s="12" t="s">
        <v>5836</v>
      </c>
      <c r="H2371" s="12" t="s">
        <v>404</v>
      </c>
      <c r="I2371" s="12" t="s">
        <v>404</v>
      </c>
      <c r="J2371" s="12" t="s">
        <v>4658</v>
      </c>
      <c r="K2371" s="12" t="s">
        <v>141</v>
      </c>
      <c r="L2371" s="12" t="s">
        <v>602</v>
      </c>
      <c r="M2371" s="12" t="s">
        <v>376</v>
      </c>
      <c r="N2371" s="13">
        <v>0</v>
      </c>
      <c r="O2371" s="13">
        <v>0</v>
      </c>
      <c r="P2371" s="13">
        <v>0</v>
      </c>
      <c r="Q2371" s="13">
        <v>161.125069</v>
      </c>
      <c r="R2371" s="13">
        <v>33.799999999999997</v>
      </c>
      <c r="S2371" s="13">
        <v>33.799999999999997</v>
      </c>
      <c r="T2371" s="13">
        <v>33.799999999999997</v>
      </c>
      <c r="U2371" s="13">
        <v>33.799999999999997</v>
      </c>
      <c r="V2371" s="13">
        <v>33.799999999999997</v>
      </c>
      <c r="W2371" s="13">
        <v>33.799999999999997</v>
      </c>
      <c r="X2371" s="13">
        <v>33.799999999999997</v>
      </c>
      <c r="Y2371" s="30">
        <v>33.799999999999997</v>
      </c>
      <c r="Z2371" s="14">
        <v>431.52506899999997</v>
      </c>
      <c r="AA2371" s="13">
        <v>33.799999999999997</v>
      </c>
      <c r="AB2371" s="13">
        <v>33.799999999999997</v>
      </c>
      <c r="AC2371" s="42">
        <f t="shared" si="149"/>
        <v>67.599999999999994</v>
      </c>
      <c r="AD2371" s="42">
        <f t="shared" si="150"/>
        <v>33.799999999999997</v>
      </c>
      <c r="AE2371" s="42">
        <f t="shared" si="151"/>
        <v>33.799999999999997</v>
      </c>
      <c r="AF2371" s="42">
        <f t="shared" si="152"/>
        <v>67.599999999999994</v>
      </c>
    </row>
    <row r="2372" spans="1:32" hidden="1" x14ac:dyDescent="0.15">
      <c r="A2372" s="12" t="s">
        <v>5837</v>
      </c>
      <c r="B2372" s="12">
        <v>94</v>
      </c>
      <c r="C2372" s="12" t="s">
        <v>1063</v>
      </c>
      <c r="D2372" s="12" t="s">
        <v>465</v>
      </c>
      <c r="E2372" s="12" t="s">
        <v>45</v>
      </c>
      <c r="F2372" s="12" t="s">
        <v>352</v>
      </c>
      <c r="G2372" s="12" t="s">
        <v>3838</v>
      </c>
      <c r="H2372" s="12" t="s">
        <v>404</v>
      </c>
      <c r="I2372" s="12" t="s">
        <v>404</v>
      </c>
      <c r="J2372" s="12" t="s">
        <v>129</v>
      </c>
      <c r="K2372" s="12" t="s">
        <v>1133</v>
      </c>
      <c r="L2372" s="12" t="s">
        <v>478</v>
      </c>
      <c r="M2372" s="12" t="s">
        <v>376</v>
      </c>
      <c r="N2372" s="13">
        <v>0</v>
      </c>
      <c r="O2372" s="13">
        <v>0</v>
      </c>
      <c r="P2372" s="13">
        <v>0</v>
      </c>
      <c r="Q2372" s="13">
        <v>16.779982</v>
      </c>
      <c r="R2372" s="13">
        <v>0</v>
      </c>
      <c r="S2372" s="13">
        <v>0</v>
      </c>
      <c r="T2372" s="13">
        <v>2.2934549999999998</v>
      </c>
      <c r="U2372" s="13">
        <v>0</v>
      </c>
      <c r="V2372" s="13">
        <v>0</v>
      </c>
      <c r="W2372" s="13">
        <v>0</v>
      </c>
      <c r="X2372" s="13">
        <v>0</v>
      </c>
      <c r="Y2372" s="30">
        <v>3.45749</v>
      </c>
      <c r="Z2372" s="14">
        <v>22.530926999999998</v>
      </c>
      <c r="AA2372" s="13">
        <v>0</v>
      </c>
      <c r="AB2372" s="13">
        <v>0</v>
      </c>
      <c r="AC2372" s="42">
        <f t="shared" si="149"/>
        <v>0</v>
      </c>
      <c r="AD2372" s="42">
        <f t="shared" si="150"/>
        <v>0</v>
      </c>
      <c r="AE2372" s="42">
        <f t="shared" si="151"/>
        <v>0</v>
      </c>
      <c r="AF2372" s="42">
        <f t="shared" si="152"/>
        <v>0</v>
      </c>
    </row>
    <row r="2373" spans="1:32" hidden="1" x14ac:dyDescent="0.15">
      <c r="A2373" s="12" t="s">
        <v>5838</v>
      </c>
      <c r="B2373" s="12">
        <v>79</v>
      </c>
      <c r="C2373" s="12" t="s">
        <v>879</v>
      </c>
      <c r="D2373" s="12" t="s">
        <v>10</v>
      </c>
      <c r="E2373" s="12" t="s">
        <v>10</v>
      </c>
      <c r="F2373" s="12" t="s">
        <v>371</v>
      </c>
      <c r="G2373" s="12"/>
      <c r="H2373" s="12" t="s">
        <v>490</v>
      </c>
      <c r="I2373" s="12" t="s">
        <v>375</v>
      </c>
      <c r="J2373" s="12" t="s">
        <v>5839</v>
      </c>
      <c r="K2373" s="12" t="s">
        <v>5839</v>
      </c>
      <c r="L2373" s="12" t="s">
        <v>489</v>
      </c>
      <c r="M2373" s="12" t="s">
        <v>358</v>
      </c>
      <c r="N2373" s="13">
        <v>0</v>
      </c>
      <c r="O2373" s="13">
        <v>0</v>
      </c>
      <c r="P2373" s="13">
        <v>0</v>
      </c>
      <c r="Q2373" s="13">
        <v>139.54227</v>
      </c>
      <c r="R2373" s="13">
        <v>0</v>
      </c>
      <c r="S2373" s="13">
        <v>0</v>
      </c>
      <c r="T2373" s="13">
        <v>0</v>
      </c>
      <c r="U2373" s="13">
        <v>0</v>
      </c>
      <c r="V2373" s="13">
        <v>0</v>
      </c>
      <c r="W2373" s="13">
        <v>0</v>
      </c>
      <c r="X2373" s="13">
        <v>0</v>
      </c>
      <c r="Y2373" s="30">
        <v>0</v>
      </c>
      <c r="Z2373" s="14">
        <v>139.54227</v>
      </c>
      <c r="AA2373" s="13">
        <v>0</v>
      </c>
      <c r="AB2373" s="13">
        <v>0</v>
      </c>
      <c r="AC2373" s="42">
        <f t="shared" si="149"/>
        <v>0</v>
      </c>
      <c r="AD2373" s="42">
        <f t="shared" si="150"/>
        <v>0</v>
      </c>
      <c r="AE2373" s="42">
        <f t="shared" si="151"/>
        <v>0</v>
      </c>
      <c r="AF2373" s="42">
        <f t="shared" si="152"/>
        <v>0</v>
      </c>
    </row>
    <row r="2374" spans="1:32" hidden="1" x14ac:dyDescent="0.15">
      <c r="A2374" s="12" t="s">
        <v>5840</v>
      </c>
      <c r="B2374" s="12">
        <v>7</v>
      </c>
      <c r="C2374" s="12" t="s">
        <v>350</v>
      </c>
      <c r="D2374" s="12" t="s">
        <v>351</v>
      </c>
      <c r="E2374" s="12" t="s">
        <v>351</v>
      </c>
      <c r="F2374" s="12" t="s">
        <v>352</v>
      </c>
      <c r="G2374" s="12" t="s">
        <v>5340</v>
      </c>
      <c r="H2374" s="12" t="s">
        <v>404</v>
      </c>
      <c r="I2374" s="12" t="s">
        <v>404</v>
      </c>
      <c r="J2374" s="12" t="s">
        <v>1988</v>
      </c>
      <c r="K2374" s="12" t="s">
        <v>196</v>
      </c>
      <c r="L2374" s="12" t="s">
        <v>403</v>
      </c>
      <c r="M2374" s="12" t="s">
        <v>376</v>
      </c>
      <c r="N2374" s="14">
        <v>0</v>
      </c>
      <c r="O2374" s="12">
        <v>0</v>
      </c>
      <c r="P2374" s="12">
        <v>0</v>
      </c>
      <c r="Q2374" s="12">
        <v>0</v>
      </c>
      <c r="R2374" s="13">
        <v>37.737000000000002</v>
      </c>
      <c r="S2374" s="13">
        <v>12.579000000000001</v>
      </c>
      <c r="T2374" s="13">
        <v>12.579000000000001</v>
      </c>
      <c r="U2374" s="13">
        <v>12.579000000000001</v>
      </c>
      <c r="V2374" s="13">
        <v>12.579000000000001</v>
      </c>
      <c r="W2374" s="13">
        <v>12.579000000000001</v>
      </c>
      <c r="X2374" s="13">
        <v>12.579000000000001</v>
      </c>
      <c r="Y2374" s="30">
        <v>12.579000000000001</v>
      </c>
      <c r="Z2374" s="14">
        <v>125.79</v>
      </c>
      <c r="AA2374" s="13">
        <v>12.579000000000001</v>
      </c>
      <c r="AB2374" s="13">
        <v>12.579000000000001</v>
      </c>
      <c r="AC2374" s="42">
        <f t="shared" si="149"/>
        <v>25.158000000000001</v>
      </c>
      <c r="AD2374" s="42">
        <f t="shared" si="150"/>
        <v>12.579000000000001</v>
      </c>
      <c r="AE2374" s="42">
        <f t="shared" si="151"/>
        <v>12.579000000000001</v>
      </c>
      <c r="AF2374" s="42">
        <f t="shared" si="152"/>
        <v>25.158000000000001</v>
      </c>
    </row>
    <row r="2375" spans="1:32" hidden="1" x14ac:dyDescent="0.15">
      <c r="A2375" s="12" t="s">
        <v>5841</v>
      </c>
      <c r="B2375" s="12">
        <v>7</v>
      </c>
      <c r="C2375" s="12" t="s">
        <v>350</v>
      </c>
      <c r="D2375" s="12" t="s">
        <v>351</v>
      </c>
      <c r="E2375" s="12" t="s">
        <v>351</v>
      </c>
      <c r="F2375" s="12" t="s">
        <v>352</v>
      </c>
      <c r="G2375" s="12" t="s">
        <v>5340</v>
      </c>
      <c r="H2375" s="12" t="s">
        <v>404</v>
      </c>
      <c r="I2375" s="12" t="s">
        <v>404</v>
      </c>
      <c r="J2375" s="12" t="s">
        <v>5619</v>
      </c>
      <c r="K2375" s="12" t="s">
        <v>196</v>
      </c>
      <c r="L2375" s="12" t="s">
        <v>403</v>
      </c>
      <c r="M2375" s="12" t="s">
        <v>376</v>
      </c>
      <c r="N2375" s="14">
        <v>0</v>
      </c>
      <c r="O2375" s="12">
        <v>0</v>
      </c>
      <c r="P2375" s="12">
        <v>0</v>
      </c>
      <c r="Q2375" s="12">
        <v>0</v>
      </c>
      <c r="R2375" s="13">
        <v>37.737000000000002</v>
      </c>
      <c r="S2375" s="13">
        <v>12.579000000000001</v>
      </c>
      <c r="T2375" s="13">
        <v>12.579000000000001</v>
      </c>
      <c r="U2375" s="13">
        <v>12.579000000000001</v>
      </c>
      <c r="V2375" s="13">
        <v>12.579000000000001</v>
      </c>
      <c r="W2375" s="13">
        <v>12.579000000000001</v>
      </c>
      <c r="X2375" s="13">
        <v>12.579000000000001</v>
      </c>
      <c r="Y2375" s="30">
        <v>12.579000000000001</v>
      </c>
      <c r="Z2375" s="14">
        <v>125.79</v>
      </c>
      <c r="AA2375" s="13">
        <v>12.579000000000001</v>
      </c>
      <c r="AB2375" s="13">
        <v>12.579000000000001</v>
      </c>
      <c r="AC2375" s="42">
        <f t="shared" si="149"/>
        <v>25.158000000000001</v>
      </c>
      <c r="AD2375" s="42">
        <f t="shared" si="150"/>
        <v>12.579000000000001</v>
      </c>
      <c r="AE2375" s="42">
        <f t="shared" si="151"/>
        <v>12.579000000000001</v>
      </c>
      <c r="AF2375" s="42">
        <f t="shared" si="152"/>
        <v>25.158000000000001</v>
      </c>
    </row>
    <row r="2376" spans="1:32" hidden="1" x14ac:dyDescent="0.15">
      <c r="A2376" s="12" t="s">
        <v>5842</v>
      </c>
      <c r="B2376" s="12">
        <v>113</v>
      </c>
      <c r="C2376" s="12" t="s">
        <v>936</v>
      </c>
      <c r="D2376" s="12" t="s">
        <v>465</v>
      </c>
      <c r="E2376" s="12" t="s">
        <v>465</v>
      </c>
      <c r="F2376" s="12" t="s">
        <v>352</v>
      </c>
      <c r="G2376" s="12" t="s">
        <v>5843</v>
      </c>
      <c r="H2376" s="12" t="s">
        <v>374</v>
      </c>
      <c r="I2376" s="12" t="s">
        <v>375</v>
      </c>
      <c r="J2376" s="12" t="s">
        <v>311</v>
      </c>
      <c r="K2376" s="12" t="s">
        <v>311</v>
      </c>
      <c r="L2376" s="12" t="s">
        <v>421</v>
      </c>
      <c r="M2376" s="12" t="s">
        <v>376</v>
      </c>
      <c r="N2376" s="14">
        <v>0</v>
      </c>
      <c r="O2376" s="12">
        <v>0</v>
      </c>
      <c r="P2376" s="12">
        <v>0</v>
      </c>
      <c r="Q2376" s="12">
        <v>0</v>
      </c>
      <c r="R2376" s="13">
        <v>13</v>
      </c>
      <c r="S2376" s="13">
        <v>2</v>
      </c>
      <c r="T2376" s="13">
        <v>2</v>
      </c>
      <c r="U2376" s="13">
        <v>2</v>
      </c>
      <c r="V2376" s="13">
        <v>2</v>
      </c>
      <c r="W2376" s="13">
        <v>2</v>
      </c>
      <c r="X2376" s="13">
        <v>2</v>
      </c>
      <c r="Y2376" s="30">
        <v>2</v>
      </c>
      <c r="Z2376" s="14">
        <v>27</v>
      </c>
      <c r="AA2376" s="13">
        <v>2</v>
      </c>
      <c r="AB2376" s="13">
        <v>2</v>
      </c>
      <c r="AC2376" s="42">
        <f t="shared" si="149"/>
        <v>4</v>
      </c>
      <c r="AD2376" s="42">
        <f t="shared" si="150"/>
        <v>2</v>
      </c>
      <c r="AE2376" s="42">
        <f t="shared" si="151"/>
        <v>2</v>
      </c>
      <c r="AF2376" s="42">
        <f t="shared" si="152"/>
        <v>4</v>
      </c>
    </row>
    <row r="2377" spans="1:32" hidden="1" x14ac:dyDescent="0.15">
      <c r="A2377" s="12" t="s">
        <v>5844</v>
      </c>
      <c r="B2377" s="12">
        <v>114</v>
      </c>
      <c r="C2377" s="12" t="s">
        <v>5845</v>
      </c>
      <c r="D2377" s="12" t="s">
        <v>16</v>
      </c>
      <c r="E2377" s="12" t="s">
        <v>16</v>
      </c>
      <c r="F2377" s="12" t="s">
        <v>371</v>
      </c>
      <c r="G2377" s="12" t="s">
        <v>5846</v>
      </c>
      <c r="H2377" s="12" t="s">
        <v>404</v>
      </c>
      <c r="I2377" s="12" t="s">
        <v>404</v>
      </c>
      <c r="J2377" s="12" t="s">
        <v>1570</v>
      </c>
      <c r="K2377" s="12" t="s">
        <v>121</v>
      </c>
      <c r="L2377" s="12" t="s">
        <v>478</v>
      </c>
      <c r="M2377" s="12" t="s">
        <v>376</v>
      </c>
      <c r="N2377" s="14">
        <v>0</v>
      </c>
      <c r="O2377" s="12">
        <v>0</v>
      </c>
      <c r="P2377" s="12">
        <v>0</v>
      </c>
      <c r="Q2377" s="12">
        <v>0</v>
      </c>
      <c r="R2377" s="13">
        <v>0</v>
      </c>
      <c r="S2377" s="13">
        <v>0</v>
      </c>
      <c r="T2377" s="13">
        <v>0</v>
      </c>
      <c r="U2377" s="13">
        <v>0</v>
      </c>
      <c r="V2377" s="13">
        <v>0</v>
      </c>
      <c r="W2377" s="13">
        <v>0</v>
      </c>
      <c r="X2377" s="13">
        <v>0</v>
      </c>
      <c r="Y2377" s="30">
        <v>0</v>
      </c>
      <c r="Z2377" s="14">
        <v>0</v>
      </c>
      <c r="AA2377" s="13">
        <v>0</v>
      </c>
      <c r="AB2377" s="13">
        <v>0</v>
      </c>
      <c r="AC2377" s="42">
        <f t="shared" si="149"/>
        <v>0</v>
      </c>
      <c r="AD2377" s="42">
        <f t="shared" si="150"/>
        <v>0</v>
      </c>
      <c r="AE2377" s="42">
        <f t="shared" si="151"/>
        <v>0</v>
      </c>
      <c r="AF2377" s="42">
        <f t="shared" si="152"/>
        <v>0</v>
      </c>
    </row>
    <row r="2378" spans="1:32" hidden="1" x14ac:dyDescent="0.15">
      <c r="A2378" s="12" t="s">
        <v>5847</v>
      </c>
      <c r="B2378" s="12">
        <v>115</v>
      </c>
      <c r="C2378" s="12" t="s">
        <v>5845</v>
      </c>
      <c r="D2378" s="12" t="s">
        <v>16</v>
      </c>
      <c r="E2378" s="12" t="s">
        <v>16</v>
      </c>
      <c r="F2378" s="12" t="s">
        <v>371</v>
      </c>
      <c r="G2378" s="12" t="s">
        <v>5846</v>
      </c>
      <c r="H2378" s="12" t="s">
        <v>404</v>
      </c>
      <c r="I2378" s="12" t="s">
        <v>404</v>
      </c>
      <c r="J2378" s="12" t="s">
        <v>1570</v>
      </c>
      <c r="K2378" s="12" t="s">
        <v>121</v>
      </c>
      <c r="L2378" s="12" t="s">
        <v>478</v>
      </c>
      <c r="M2378" s="12" t="s">
        <v>376</v>
      </c>
      <c r="N2378" s="14">
        <v>0</v>
      </c>
      <c r="O2378" s="12">
        <v>0</v>
      </c>
      <c r="P2378" s="12">
        <v>0</v>
      </c>
      <c r="Q2378" s="12">
        <v>0</v>
      </c>
      <c r="R2378" s="13">
        <v>0</v>
      </c>
      <c r="S2378" s="13">
        <v>0</v>
      </c>
      <c r="T2378" s="13">
        <v>0</v>
      </c>
      <c r="U2378" s="13">
        <v>0</v>
      </c>
      <c r="V2378" s="13">
        <v>0</v>
      </c>
      <c r="W2378" s="13">
        <v>0</v>
      </c>
      <c r="X2378" s="13">
        <v>0</v>
      </c>
      <c r="Y2378" s="30">
        <v>0</v>
      </c>
      <c r="Z2378" s="14">
        <v>0</v>
      </c>
      <c r="AA2378" s="13">
        <v>0</v>
      </c>
      <c r="AB2378" s="13">
        <v>0</v>
      </c>
      <c r="AC2378" s="42">
        <f t="shared" si="149"/>
        <v>0</v>
      </c>
      <c r="AD2378" s="42">
        <f t="shared" si="150"/>
        <v>0</v>
      </c>
      <c r="AE2378" s="42">
        <f t="shared" si="151"/>
        <v>0</v>
      </c>
      <c r="AF2378" s="42">
        <f t="shared" si="152"/>
        <v>0</v>
      </c>
    </row>
    <row r="2379" spans="1:32" hidden="1" x14ac:dyDescent="0.15">
      <c r="A2379" s="12" t="s">
        <v>5848</v>
      </c>
      <c r="B2379" s="12">
        <v>116</v>
      </c>
      <c r="C2379" s="12" t="s">
        <v>787</v>
      </c>
      <c r="D2379" s="12" t="s">
        <v>465</v>
      </c>
      <c r="E2379" s="12" t="s">
        <v>465</v>
      </c>
      <c r="F2379" s="12" t="s">
        <v>352</v>
      </c>
      <c r="G2379" s="12" t="s">
        <v>5849</v>
      </c>
      <c r="H2379" s="12" t="s">
        <v>404</v>
      </c>
      <c r="I2379" s="12" t="s">
        <v>404</v>
      </c>
      <c r="J2379" s="12" t="s">
        <v>5850</v>
      </c>
      <c r="K2379" s="12" t="s">
        <v>135</v>
      </c>
      <c r="L2379" s="12" t="s">
        <v>871</v>
      </c>
      <c r="M2379" s="12" t="s">
        <v>376</v>
      </c>
      <c r="N2379" s="14">
        <v>0</v>
      </c>
      <c r="O2379" s="12">
        <v>0</v>
      </c>
      <c r="P2379" s="12">
        <v>0</v>
      </c>
      <c r="Q2379" s="12">
        <v>0</v>
      </c>
      <c r="R2379" s="13">
        <v>97.138073000000006</v>
      </c>
      <c r="S2379" s="13">
        <v>30.90823</v>
      </c>
      <c r="T2379" s="13">
        <v>16.189073</v>
      </c>
      <c r="U2379" s="13">
        <v>28.569897999999998</v>
      </c>
      <c r="V2379" s="13">
        <v>16.190891000000001</v>
      </c>
      <c r="W2379" s="13">
        <v>16.189073</v>
      </c>
      <c r="X2379" s="13">
        <v>16.185435999999999</v>
      </c>
      <c r="Y2379" s="30">
        <v>-93.324370999999999</v>
      </c>
      <c r="Z2379" s="14">
        <v>128.04630299999999</v>
      </c>
      <c r="AA2379" s="13">
        <v>0</v>
      </c>
      <c r="AB2379" s="13">
        <v>0</v>
      </c>
      <c r="AC2379" s="42">
        <f t="shared" si="149"/>
        <v>0</v>
      </c>
      <c r="AD2379" s="42">
        <f t="shared" si="150"/>
        <v>0</v>
      </c>
      <c r="AE2379" s="42">
        <f t="shared" si="151"/>
        <v>0</v>
      </c>
      <c r="AF2379" s="42">
        <f t="shared" si="152"/>
        <v>0</v>
      </c>
    </row>
    <row r="2380" spans="1:32" hidden="1" x14ac:dyDescent="0.15">
      <c r="A2380" s="12" t="s">
        <v>5851</v>
      </c>
      <c r="B2380" s="12">
        <v>118</v>
      </c>
      <c r="C2380" s="12" t="s">
        <v>5209</v>
      </c>
      <c r="D2380" s="12" t="s">
        <v>465</v>
      </c>
      <c r="E2380" s="12" t="s">
        <v>465</v>
      </c>
      <c r="F2380" s="12" t="s">
        <v>352</v>
      </c>
      <c r="G2380" s="12" t="s">
        <v>5849</v>
      </c>
      <c r="H2380" s="12" t="s">
        <v>404</v>
      </c>
      <c r="I2380" s="12" t="s">
        <v>404</v>
      </c>
      <c r="J2380" s="12" t="s">
        <v>5850</v>
      </c>
      <c r="K2380" s="12" t="s">
        <v>135</v>
      </c>
      <c r="L2380" s="12" t="s">
        <v>871</v>
      </c>
      <c r="M2380" s="12" t="s">
        <v>376</v>
      </c>
      <c r="N2380" s="14">
        <v>0</v>
      </c>
      <c r="O2380" s="12">
        <v>0</v>
      </c>
      <c r="P2380" s="12">
        <v>0</v>
      </c>
      <c r="Q2380" s="12">
        <v>0</v>
      </c>
      <c r="R2380" s="13">
        <v>10.909091</v>
      </c>
      <c r="S2380" s="13">
        <v>0</v>
      </c>
      <c r="T2380" s="13">
        <v>0</v>
      </c>
      <c r="U2380" s="13">
        <v>0</v>
      </c>
      <c r="V2380" s="13">
        <v>0</v>
      </c>
      <c r="W2380" s="13">
        <v>0</v>
      </c>
      <c r="X2380" s="13">
        <v>0</v>
      </c>
      <c r="Y2380" s="30">
        <v>0</v>
      </c>
      <c r="Z2380" s="14">
        <v>10.909091</v>
      </c>
      <c r="AA2380" s="13">
        <v>0</v>
      </c>
      <c r="AB2380" s="13">
        <v>0</v>
      </c>
      <c r="AC2380" s="42">
        <f t="shared" si="149"/>
        <v>0</v>
      </c>
      <c r="AD2380" s="42">
        <f t="shared" si="150"/>
        <v>0</v>
      </c>
      <c r="AE2380" s="42">
        <f t="shared" si="151"/>
        <v>0</v>
      </c>
      <c r="AF2380" s="42">
        <f t="shared" si="152"/>
        <v>0</v>
      </c>
    </row>
    <row r="2381" spans="1:32" hidden="1" x14ac:dyDescent="0.15">
      <c r="A2381" s="12" t="s">
        <v>5852</v>
      </c>
      <c r="B2381" s="12">
        <v>126</v>
      </c>
      <c r="C2381" s="12" t="s">
        <v>5853</v>
      </c>
      <c r="D2381" s="12" t="s">
        <v>465</v>
      </c>
      <c r="E2381" s="12" t="s">
        <v>465</v>
      </c>
      <c r="F2381" s="12" t="s">
        <v>352</v>
      </c>
      <c r="G2381" s="12" t="s">
        <v>5854</v>
      </c>
      <c r="H2381" s="12" t="s">
        <v>374</v>
      </c>
      <c r="I2381" s="12" t="s">
        <v>375</v>
      </c>
      <c r="J2381" s="12" t="s">
        <v>5855</v>
      </c>
      <c r="K2381" s="12" t="s">
        <v>5855</v>
      </c>
      <c r="L2381" s="12" t="s">
        <v>421</v>
      </c>
      <c r="M2381" s="12" t="s">
        <v>358</v>
      </c>
      <c r="N2381" s="14">
        <v>0</v>
      </c>
      <c r="O2381" s="12">
        <v>0</v>
      </c>
      <c r="P2381" s="12">
        <v>0</v>
      </c>
      <c r="Q2381" s="12">
        <v>0</v>
      </c>
      <c r="R2381" s="13">
        <v>0.90909099999999998</v>
      </c>
      <c r="S2381" s="13">
        <v>0</v>
      </c>
      <c r="T2381" s="13">
        <v>0</v>
      </c>
      <c r="U2381" s="13">
        <v>0</v>
      </c>
      <c r="V2381" s="13">
        <v>0</v>
      </c>
      <c r="W2381" s="13">
        <v>0</v>
      </c>
      <c r="X2381" s="13">
        <v>0</v>
      </c>
      <c r="Y2381" s="30">
        <v>0</v>
      </c>
      <c r="Z2381" s="14">
        <v>0.90909099999999998</v>
      </c>
      <c r="AA2381" s="13">
        <v>0</v>
      </c>
      <c r="AB2381" s="13">
        <v>0</v>
      </c>
      <c r="AC2381" s="42">
        <f t="shared" si="149"/>
        <v>0</v>
      </c>
      <c r="AD2381" s="42">
        <f t="shared" si="150"/>
        <v>0</v>
      </c>
      <c r="AE2381" s="42">
        <f t="shared" si="151"/>
        <v>0</v>
      </c>
      <c r="AF2381" s="42">
        <f t="shared" si="152"/>
        <v>0</v>
      </c>
    </row>
    <row r="2382" spans="1:32" hidden="1" x14ac:dyDescent="0.15">
      <c r="A2382" s="12" t="s">
        <v>5856</v>
      </c>
      <c r="B2382" s="12">
        <v>29</v>
      </c>
      <c r="C2382" s="12" t="s">
        <v>370</v>
      </c>
      <c r="D2382" s="12" t="s">
        <v>10</v>
      </c>
      <c r="E2382" s="12" t="s">
        <v>10</v>
      </c>
      <c r="F2382" s="12" t="s">
        <v>371</v>
      </c>
      <c r="G2382" s="12" t="s">
        <v>5857</v>
      </c>
      <c r="H2382" s="12" t="s">
        <v>366</v>
      </c>
      <c r="I2382" s="12" t="s">
        <v>367</v>
      </c>
      <c r="J2382" s="12" t="s">
        <v>5858</v>
      </c>
      <c r="K2382" s="12" t="s">
        <v>5858</v>
      </c>
      <c r="L2382" s="12" t="s">
        <v>365</v>
      </c>
      <c r="M2382" s="12" t="s">
        <v>376</v>
      </c>
      <c r="N2382" s="14">
        <v>0</v>
      </c>
      <c r="O2382" s="12">
        <v>0</v>
      </c>
      <c r="P2382" s="12">
        <v>0</v>
      </c>
      <c r="Q2382" s="12">
        <v>0</v>
      </c>
      <c r="R2382" s="13">
        <v>-6</v>
      </c>
      <c r="S2382" s="13">
        <v>0</v>
      </c>
      <c r="T2382" s="13">
        <v>0</v>
      </c>
      <c r="U2382" s="13">
        <v>0</v>
      </c>
      <c r="V2382" s="13">
        <v>0</v>
      </c>
      <c r="W2382" s="13">
        <v>0</v>
      </c>
      <c r="X2382" s="13">
        <v>0</v>
      </c>
      <c r="Y2382" s="30">
        <v>0</v>
      </c>
      <c r="Z2382" s="14">
        <v>-6</v>
      </c>
      <c r="AA2382" s="13">
        <v>0</v>
      </c>
      <c r="AB2382" s="13">
        <v>0</v>
      </c>
      <c r="AC2382" s="42">
        <f t="shared" si="149"/>
        <v>0</v>
      </c>
      <c r="AD2382" s="42">
        <f t="shared" si="150"/>
        <v>0</v>
      </c>
      <c r="AE2382" s="42">
        <f t="shared" si="151"/>
        <v>0</v>
      </c>
      <c r="AF2382" s="42">
        <f t="shared" si="152"/>
        <v>0</v>
      </c>
    </row>
    <row r="2383" spans="1:32" hidden="1" x14ac:dyDescent="0.15">
      <c r="A2383" s="12" t="s">
        <v>5859</v>
      </c>
      <c r="B2383" s="12">
        <v>29</v>
      </c>
      <c r="C2383" s="12" t="s">
        <v>370</v>
      </c>
      <c r="D2383" s="12" t="s">
        <v>10</v>
      </c>
      <c r="E2383" s="12" t="s">
        <v>10</v>
      </c>
      <c r="F2383" s="12" t="s">
        <v>371</v>
      </c>
      <c r="G2383" s="12" t="s">
        <v>5860</v>
      </c>
      <c r="H2383" s="12" t="s">
        <v>374</v>
      </c>
      <c r="I2383" s="12" t="s">
        <v>375</v>
      </c>
      <c r="J2383" s="12" t="s">
        <v>5861</v>
      </c>
      <c r="K2383" s="12" t="s">
        <v>5861</v>
      </c>
      <c r="L2383" s="12" t="s">
        <v>379</v>
      </c>
      <c r="M2383" s="12" t="s">
        <v>358</v>
      </c>
      <c r="N2383" s="14">
        <v>0</v>
      </c>
      <c r="O2383" s="12">
        <v>0</v>
      </c>
      <c r="P2383" s="12">
        <v>0</v>
      </c>
      <c r="Q2383" s="12">
        <v>0</v>
      </c>
      <c r="R2383" s="13">
        <v>2.0266670000000002</v>
      </c>
      <c r="S2383" s="13">
        <v>3.2226949999999999</v>
      </c>
      <c r="T2383" s="13">
        <v>3.2226949999999999</v>
      </c>
      <c r="U2383" s="13">
        <v>6.9678815333333315</v>
      </c>
      <c r="V2383" s="13">
        <v>9.1434859999999993</v>
      </c>
      <c r="W2383" s="13">
        <v>-8.7665140000000008</v>
      </c>
      <c r="X2383" s="13">
        <v>5.4097569999999999</v>
      </c>
      <c r="Y2383" s="30">
        <v>3.1687590000000001</v>
      </c>
      <c r="Z2383" s="14">
        <v>24.395426533333332</v>
      </c>
      <c r="AA2383" s="13">
        <v>3.1687590000000001</v>
      </c>
      <c r="AB2383" s="13">
        <v>3.3003309999999999</v>
      </c>
      <c r="AC2383" s="42">
        <f t="shared" si="149"/>
        <v>6.4690899999999996</v>
      </c>
      <c r="AD2383" s="42">
        <f t="shared" si="150"/>
        <v>3.1687590000000001</v>
      </c>
      <c r="AE2383" s="42">
        <f t="shared" si="151"/>
        <v>3.3003309999999999</v>
      </c>
      <c r="AF2383" s="42">
        <f t="shared" si="152"/>
        <v>6.4690899999999996</v>
      </c>
    </row>
    <row r="2384" spans="1:32" hidden="1" x14ac:dyDescent="0.15">
      <c r="A2384" s="12" t="s">
        <v>5862</v>
      </c>
      <c r="B2384" s="12">
        <v>39</v>
      </c>
      <c r="C2384" s="12" t="s">
        <v>401</v>
      </c>
      <c r="D2384" s="12" t="s">
        <v>6</v>
      </c>
      <c r="E2384" s="12" t="s">
        <v>6</v>
      </c>
      <c r="F2384" s="12" t="s">
        <v>352</v>
      </c>
      <c r="G2384" s="12" t="s">
        <v>5863</v>
      </c>
      <c r="H2384" s="12" t="s">
        <v>490</v>
      </c>
      <c r="I2384" s="12" t="s">
        <v>375</v>
      </c>
      <c r="J2384" s="12" t="s">
        <v>2554</v>
      </c>
      <c r="K2384" s="12" t="s">
        <v>1436</v>
      </c>
      <c r="L2384" s="12" t="s">
        <v>842</v>
      </c>
      <c r="M2384" s="12" t="s">
        <v>376</v>
      </c>
      <c r="N2384" s="14">
        <v>0</v>
      </c>
      <c r="O2384" s="12">
        <v>0</v>
      </c>
      <c r="P2384" s="12">
        <v>0</v>
      </c>
      <c r="Q2384" s="12">
        <v>0</v>
      </c>
      <c r="R2384" s="13">
        <v>349.22555599999998</v>
      </c>
      <c r="S2384" s="13">
        <v>139.69999999999999</v>
      </c>
      <c r="T2384" s="13">
        <v>337.35499700000003</v>
      </c>
      <c r="U2384" s="13">
        <v>269.46500200000003</v>
      </c>
      <c r="V2384" s="13">
        <v>269.54972099999998</v>
      </c>
      <c r="W2384" s="13">
        <v>271</v>
      </c>
      <c r="X2384" s="13">
        <v>250.352405</v>
      </c>
      <c r="Y2384" s="30">
        <v>272.44055600000002</v>
      </c>
      <c r="Z2384" s="14">
        <v>2159.0882369999999</v>
      </c>
      <c r="AA2384" s="13">
        <v>271</v>
      </c>
      <c r="AB2384" s="13">
        <v>257.97107</v>
      </c>
      <c r="AC2384" s="42">
        <f t="shared" si="149"/>
        <v>528.97107000000005</v>
      </c>
      <c r="AD2384" s="42">
        <f t="shared" si="150"/>
        <v>271</v>
      </c>
      <c r="AE2384" s="42">
        <f t="shared" si="151"/>
        <v>257.97107</v>
      </c>
      <c r="AF2384" s="42">
        <f t="shared" si="152"/>
        <v>528.97107000000005</v>
      </c>
    </row>
    <row r="2385" spans="1:32" hidden="1" x14ac:dyDescent="0.15">
      <c r="A2385" s="12" t="s">
        <v>5864</v>
      </c>
      <c r="B2385" s="12">
        <v>39</v>
      </c>
      <c r="C2385" s="12" t="s">
        <v>401</v>
      </c>
      <c r="D2385" s="12" t="s">
        <v>6</v>
      </c>
      <c r="E2385" s="12" t="s">
        <v>6</v>
      </c>
      <c r="F2385" s="12" t="s">
        <v>352</v>
      </c>
      <c r="G2385" s="12" t="s">
        <v>5865</v>
      </c>
      <c r="H2385" s="12" t="s">
        <v>490</v>
      </c>
      <c r="I2385" s="12" t="s">
        <v>375</v>
      </c>
      <c r="J2385" s="12" t="s">
        <v>5866</v>
      </c>
      <c r="K2385" s="12" t="s">
        <v>5867</v>
      </c>
      <c r="L2385" s="12" t="s">
        <v>594</v>
      </c>
      <c r="M2385" s="12" t="s">
        <v>376</v>
      </c>
      <c r="N2385" s="14">
        <v>0</v>
      </c>
      <c r="O2385" s="12">
        <v>0</v>
      </c>
      <c r="P2385" s="12">
        <v>0</v>
      </c>
      <c r="Q2385" s="12">
        <v>0</v>
      </c>
      <c r="R2385" s="13">
        <v>3.0278670000000001</v>
      </c>
      <c r="S2385" s="13">
        <v>2.2701910000000001</v>
      </c>
      <c r="T2385" s="13">
        <v>2.2701910000000001</v>
      </c>
      <c r="U2385" s="13">
        <v>2.2701910000000001</v>
      </c>
      <c r="V2385" s="13">
        <v>2.2701910000000001</v>
      </c>
      <c r="W2385" s="13">
        <v>2.2701910000000001</v>
      </c>
      <c r="X2385" s="13">
        <v>2.2701910000000001</v>
      </c>
      <c r="Y2385" s="30">
        <v>2.2701910000000001</v>
      </c>
      <c r="Z2385" s="14">
        <v>18.919204000000001</v>
      </c>
      <c r="AA2385" s="13">
        <v>2.2701910000000001</v>
      </c>
      <c r="AB2385" s="13">
        <v>2.2701910000000001</v>
      </c>
      <c r="AC2385" s="42">
        <f t="shared" si="149"/>
        <v>4.5403820000000001</v>
      </c>
      <c r="AD2385" s="42">
        <f t="shared" si="150"/>
        <v>2.2701910000000001</v>
      </c>
      <c r="AE2385" s="42">
        <f t="shared" si="151"/>
        <v>2.2701910000000001</v>
      </c>
      <c r="AF2385" s="42">
        <f t="shared" si="152"/>
        <v>4.5403820000000001</v>
      </c>
    </row>
    <row r="2386" spans="1:32" hidden="1" x14ac:dyDescent="0.15">
      <c r="A2386" s="12" t="s">
        <v>5868</v>
      </c>
      <c r="B2386" s="12">
        <v>39</v>
      </c>
      <c r="C2386" s="12" t="s">
        <v>401</v>
      </c>
      <c r="D2386" s="12" t="s">
        <v>6</v>
      </c>
      <c r="E2386" s="12" t="s">
        <v>6</v>
      </c>
      <c r="F2386" s="12" t="s">
        <v>352</v>
      </c>
      <c r="G2386" s="12" t="s">
        <v>5869</v>
      </c>
      <c r="H2386" s="12" t="s">
        <v>404</v>
      </c>
      <c r="I2386" s="12" t="s">
        <v>404</v>
      </c>
      <c r="J2386" s="12" t="s">
        <v>795</v>
      </c>
      <c r="K2386" s="12" t="s">
        <v>795</v>
      </c>
      <c r="L2386" s="12" t="s">
        <v>403</v>
      </c>
      <c r="M2386" s="12" t="s">
        <v>376</v>
      </c>
      <c r="N2386" s="14">
        <v>0</v>
      </c>
      <c r="O2386" s="12">
        <v>0</v>
      </c>
      <c r="P2386" s="12">
        <v>0</v>
      </c>
      <c r="Q2386" s="12">
        <v>0</v>
      </c>
      <c r="R2386" s="13">
        <v>11.337211999999999</v>
      </c>
      <c r="S2386" s="13">
        <v>12.571199999999999</v>
      </c>
      <c r="T2386" s="13">
        <v>12.571199999999999</v>
      </c>
      <c r="U2386" s="13">
        <v>12.571199999999999</v>
      </c>
      <c r="V2386" s="13">
        <v>12.571199999999999</v>
      </c>
      <c r="W2386" s="13">
        <v>12.571199999999999</v>
      </c>
      <c r="X2386" s="13">
        <v>12.571199999999999</v>
      </c>
      <c r="Y2386" s="30">
        <v>12.571199999999999</v>
      </c>
      <c r="Z2386" s="14">
        <v>99.335611999999998</v>
      </c>
      <c r="AA2386" s="13">
        <v>12.571199999999999</v>
      </c>
      <c r="AB2386" s="13">
        <v>12.571199999999999</v>
      </c>
      <c r="AC2386" s="42">
        <f t="shared" si="149"/>
        <v>25.142399999999999</v>
      </c>
      <c r="AD2386" s="42">
        <f t="shared" si="150"/>
        <v>12.571199999999999</v>
      </c>
      <c r="AE2386" s="42">
        <f t="shared" si="151"/>
        <v>12.571199999999999</v>
      </c>
      <c r="AF2386" s="42">
        <f t="shared" si="152"/>
        <v>25.142399999999999</v>
      </c>
    </row>
    <row r="2387" spans="1:32" hidden="1" x14ac:dyDescent="0.15">
      <c r="A2387" s="12" t="s">
        <v>5870</v>
      </c>
      <c r="B2387" s="12">
        <v>39</v>
      </c>
      <c r="C2387" s="12" t="s">
        <v>401</v>
      </c>
      <c r="D2387" s="12" t="s">
        <v>6</v>
      </c>
      <c r="E2387" s="12" t="s">
        <v>6</v>
      </c>
      <c r="F2387" s="12" t="s">
        <v>352</v>
      </c>
      <c r="G2387" s="12" t="s">
        <v>5871</v>
      </c>
      <c r="H2387" s="12" t="s">
        <v>374</v>
      </c>
      <c r="I2387" s="12" t="s">
        <v>375</v>
      </c>
      <c r="J2387" s="12" t="s">
        <v>2683</v>
      </c>
      <c r="K2387" s="12" t="s">
        <v>877</v>
      </c>
      <c r="L2387" s="12" t="s">
        <v>481</v>
      </c>
      <c r="M2387" s="12" t="s">
        <v>376</v>
      </c>
      <c r="N2387" s="14">
        <v>0</v>
      </c>
      <c r="O2387" s="12">
        <v>0</v>
      </c>
      <c r="P2387" s="12">
        <v>0</v>
      </c>
      <c r="Q2387" s="12">
        <v>0</v>
      </c>
      <c r="R2387" s="13">
        <v>5.7618970000000003</v>
      </c>
      <c r="S2387" s="13">
        <v>2.0209000000000001</v>
      </c>
      <c r="T2387" s="13">
        <v>2.0209000000000001</v>
      </c>
      <c r="U2387" s="13">
        <v>2.0209000000000001</v>
      </c>
      <c r="V2387" s="13">
        <v>2.0209000000000001</v>
      </c>
      <c r="W2387" s="13">
        <v>2.0209000000000001</v>
      </c>
      <c r="X2387" s="13">
        <v>2.0209000000000001</v>
      </c>
      <c r="Y2387" s="30">
        <v>2.0209000000000001</v>
      </c>
      <c r="Z2387" s="14">
        <v>19.908197000000001</v>
      </c>
      <c r="AA2387" s="13">
        <v>2.0209000000000001</v>
      </c>
      <c r="AB2387" s="13">
        <v>2.0209000000000001</v>
      </c>
      <c r="AC2387" s="42">
        <f t="shared" si="149"/>
        <v>4.0418000000000003</v>
      </c>
      <c r="AD2387" s="42">
        <f t="shared" si="150"/>
        <v>2.0209000000000001</v>
      </c>
      <c r="AE2387" s="42">
        <f t="shared" si="151"/>
        <v>2.0209000000000001</v>
      </c>
      <c r="AF2387" s="42">
        <f t="shared" si="152"/>
        <v>4.0418000000000003</v>
      </c>
    </row>
    <row r="2388" spans="1:32" hidden="1" x14ac:dyDescent="0.15">
      <c r="A2388" s="12" t="s">
        <v>5872</v>
      </c>
      <c r="B2388" s="12">
        <v>39</v>
      </c>
      <c r="C2388" s="12" t="s">
        <v>401</v>
      </c>
      <c r="D2388" s="12" t="s">
        <v>6</v>
      </c>
      <c r="E2388" s="12" t="s">
        <v>6</v>
      </c>
      <c r="F2388" s="12" t="s">
        <v>352</v>
      </c>
      <c r="G2388" s="12" t="s">
        <v>5873</v>
      </c>
      <c r="H2388" s="12" t="s">
        <v>490</v>
      </c>
      <c r="I2388" s="12" t="s">
        <v>375</v>
      </c>
      <c r="J2388" s="12" t="s">
        <v>74</v>
      </c>
      <c r="K2388" s="12" t="s">
        <v>74</v>
      </c>
      <c r="L2388" s="12" t="s">
        <v>1127</v>
      </c>
      <c r="M2388" s="12" t="s">
        <v>376</v>
      </c>
      <c r="N2388" s="14">
        <v>0</v>
      </c>
      <c r="O2388" s="12">
        <v>0</v>
      </c>
      <c r="P2388" s="12">
        <v>0</v>
      </c>
      <c r="Q2388" s="12">
        <v>0</v>
      </c>
      <c r="R2388" s="13">
        <v>3.6945329999999998</v>
      </c>
      <c r="S2388" s="13">
        <v>2.0209000000000001</v>
      </c>
      <c r="T2388" s="13">
        <v>2.0209000000000001</v>
      </c>
      <c r="U2388" s="13">
        <v>2.0209000000000001</v>
      </c>
      <c r="V2388" s="13">
        <v>2.0209000000000001</v>
      </c>
      <c r="W2388" s="13">
        <v>2.0209000000000001</v>
      </c>
      <c r="X2388" s="13">
        <v>2.0209000000000001</v>
      </c>
      <c r="Y2388" s="30">
        <v>2.0209000000000001</v>
      </c>
      <c r="Z2388" s="14">
        <v>17.840833</v>
      </c>
      <c r="AA2388" s="13">
        <v>2.0209000000000001</v>
      </c>
      <c r="AB2388" s="13">
        <v>2.0209000000000001</v>
      </c>
      <c r="AC2388" s="42">
        <f t="shared" si="149"/>
        <v>4.0418000000000003</v>
      </c>
      <c r="AD2388" s="42">
        <f t="shared" si="150"/>
        <v>2.0209000000000001</v>
      </c>
      <c r="AE2388" s="42">
        <f t="shared" si="151"/>
        <v>2.0209000000000001</v>
      </c>
      <c r="AF2388" s="42">
        <f t="shared" si="152"/>
        <v>4.0418000000000003</v>
      </c>
    </row>
    <row r="2389" spans="1:32" hidden="1" x14ac:dyDescent="0.15">
      <c r="A2389" s="12" t="s">
        <v>5874</v>
      </c>
      <c r="B2389" s="12">
        <v>39</v>
      </c>
      <c r="C2389" s="12" t="s">
        <v>401</v>
      </c>
      <c r="D2389" s="12" t="s">
        <v>6</v>
      </c>
      <c r="E2389" s="12" t="s">
        <v>6</v>
      </c>
      <c r="F2389" s="12" t="s">
        <v>352</v>
      </c>
      <c r="G2389" s="12" t="s">
        <v>5875</v>
      </c>
      <c r="H2389" s="12" t="s">
        <v>374</v>
      </c>
      <c r="I2389" s="12" t="s">
        <v>375</v>
      </c>
      <c r="J2389" s="12" t="s">
        <v>5876</v>
      </c>
      <c r="K2389" s="12" t="s">
        <v>84</v>
      </c>
      <c r="L2389" s="12" t="s">
        <v>481</v>
      </c>
      <c r="M2389" s="12" t="s">
        <v>376</v>
      </c>
      <c r="N2389" s="14">
        <v>0</v>
      </c>
      <c r="O2389" s="12">
        <v>0</v>
      </c>
      <c r="P2389" s="12">
        <v>0</v>
      </c>
      <c r="Q2389" s="12">
        <v>0</v>
      </c>
      <c r="R2389" s="13">
        <v>4.2618970000000003</v>
      </c>
      <c r="S2389" s="13">
        <v>2.0209000000000001</v>
      </c>
      <c r="T2389" s="13">
        <v>2.0209000000000001</v>
      </c>
      <c r="U2389" s="13">
        <v>2.0209000000000001</v>
      </c>
      <c r="V2389" s="13">
        <v>2.0209000000000001</v>
      </c>
      <c r="W2389" s="13">
        <v>2.0209000000000001</v>
      </c>
      <c r="X2389" s="13">
        <v>2.0209000000000001</v>
      </c>
      <c r="Y2389" s="30">
        <v>2.0209000000000001</v>
      </c>
      <c r="Z2389" s="14">
        <v>18.408197000000001</v>
      </c>
      <c r="AA2389" s="13">
        <v>2.0209000000000001</v>
      </c>
      <c r="AB2389" s="13">
        <v>2.0209000000000001</v>
      </c>
      <c r="AC2389" s="42">
        <f t="shared" si="149"/>
        <v>4.0418000000000003</v>
      </c>
      <c r="AD2389" s="42">
        <f t="shared" si="150"/>
        <v>2.0209000000000001</v>
      </c>
      <c r="AE2389" s="42">
        <f t="shared" si="151"/>
        <v>2.0209000000000001</v>
      </c>
      <c r="AF2389" s="42">
        <f t="shared" si="152"/>
        <v>4.0418000000000003</v>
      </c>
    </row>
    <row r="2390" spans="1:32" hidden="1" x14ac:dyDescent="0.15">
      <c r="A2390" s="12" t="s">
        <v>5877</v>
      </c>
      <c r="B2390" s="12">
        <v>57</v>
      </c>
      <c r="C2390" s="12" t="s">
        <v>647</v>
      </c>
      <c r="D2390" s="12" t="s">
        <v>6</v>
      </c>
      <c r="E2390" s="12" t="s">
        <v>6</v>
      </c>
      <c r="F2390" s="12" t="s">
        <v>352</v>
      </c>
      <c r="G2390" s="12" t="s">
        <v>5878</v>
      </c>
      <c r="H2390" s="12" t="s">
        <v>490</v>
      </c>
      <c r="I2390" s="12" t="s">
        <v>375</v>
      </c>
      <c r="J2390" s="12" t="s">
        <v>3937</v>
      </c>
      <c r="K2390" s="12" t="s">
        <v>3937</v>
      </c>
      <c r="L2390" s="12" t="s">
        <v>535</v>
      </c>
      <c r="M2390" s="12" t="s">
        <v>358</v>
      </c>
      <c r="N2390" s="14">
        <v>0</v>
      </c>
      <c r="O2390" s="12">
        <v>0</v>
      </c>
      <c r="P2390" s="12">
        <v>0</v>
      </c>
      <c r="Q2390" s="12">
        <v>0</v>
      </c>
      <c r="R2390" s="13">
        <v>8.0220000000000002</v>
      </c>
      <c r="S2390" s="13">
        <v>8.0220000000000002</v>
      </c>
      <c r="T2390" s="13">
        <v>8.0220000000000002</v>
      </c>
      <c r="U2390" s="13">
        <v>8.0220000000000002</v>
      </c>
      <c r="V2390" s="13">
        <v>7.1306659999999997</v>
      </c>
      <c r="W2390" s="13">
        <v>5.3479999999999999</v>
      </c>
      <c r="X2390" s="13">
        <v>5.3479999999999999</v>
      </c>
      <c r="Y2390" s="30">
        <v>5.3479999999999999</v>
      </c>
      <c r="Z2390" s="14">
        <v>55.262666000000003</v>
      </c>
      <c r="AA2390" s="13">
        <v>5.3479999999999999</v>
      </c>
      <c r="AB2390" s="13">
        <v>5.3479999999999999</v>
      </c>
      <c r="AC2390" s="42">
        <f t="shared" si="149"/>
        <v>10.696</v>
      </c>
      <c r="AD2390" s="42">
        <f t="shared" si="150"/>
        <v>5.3479999999999999</v>
      </c>
      <c r="AE2390" s="42">
        <f t="shared" si="151"/>
        <v>5.3479999999999999</v>
      </c>
      <c r="AF2390" s="42">
        <f t="shared" si="152"/>
        <v>10.696</v>
      </c>
    </row>
    <row r="2391" spans="1:32" hidden="1" x14ac:dyDescent="0.15">
      <c r="A2391" s="12" t="s">
        <v>5879</v>
      </c>
      <c r="B2391" s="12">
        <v>62</v>
      </c>
      <c r="C2391" s="12" t="s">
        <v>418</v>
      </c>
      <c r="D2391" s="12" t="s">
        <v>419</v>
      </c>
      <c r="E2391" s="12" t="s">
        <v>419</v>
      </c>
      <c r="F2391" s="12" t="s">
        <v>352</v>
      </c>
      <c r="G2391" s="12" t="s">
        <v>1203</v>
      </c>
      <c r="H2391" s="12" t="s">
        <v>490</v>
      </c>
      <c r="I2391" s="12" t="s">
        <v>375</v>
      </c>
      <c r="J2391" s="12" t="s">
        <v>5880</v>
      </c>
      <c r="K2391" s="12" t="s">
        <v>699</v>
      </c>
      <c r="L2391" s="12" t="s">
        <v>697</v>
      </c>
      <c r="M2391" s="12" t="s">
        <v>376</v>
      </c>
      <c r="N2391" s="14">
        <v>0</v>
      </c>
      <c r="O2391" s="12">
        <v>0</v>
      </c>
      <c r="P2391" s="12">
        <v>0</v>
      </c>
      <c r="Q2391" s="12">
        <v>0</v>
      </c>
      <c r="R2391" s="13">
        <v>2.4224999999999999</v>
      </c>
      <c r="S2391" s="13">
        <v>0</v>
      </c>
      <c r="T2391" s="13">
        <v>0</v>
      </c>
      <c r="U2391" s="13">
        <v>0</v>
      </c>
      <c r="V2391" s="13">
        <v>0</v>
      </c>
      <c r="W2391" s="13">
        <v>0</v>
      </c>
      <c r="X2391" s="13">
        <v>0</v>
      </c>
      <c r="Y2391" s="30">
        <v>0</v>
      </c>
      <c r="Z2391" s="14">
        <v>2.4224999999999999</v>
      </c>
      <c r="AA2391" s="13">
        <v>0</v>
      </c>
      <c r="AB2391" s="13">
        <v>0</v>
      </c>
      <c r="AC2391" s="42">
        <f t="shared" si="149"/>
        <v>0</v>
      </c>
      <c r="AD2391" s="42">
        <f t="shared" si="150"/>
        <v>0</v>
      </c>
      <c r="AE2391" s="42">
        <f t="shared" si="151"/>
        <v>0</v>
      </c>
      <c r="AF2391" s="42">
        <f t="shared" si="152"/>
        <v>0</v>
      </c>
    </row>
    <row r="2392" spans="1:32" hidden="1" x14ac:dyDescent="0.15">
      <c r="A2392" s="12" t="s">
        <v>5881</v>
      </c>
      <c r="B2392" s="12">
        <v>62</v>
      </c>
      <c r="C2392" s="12" t="s">
        <v>418</v>
      </c>
      <c r="D2392" s="12" t="s">
        <v>419</v>
      </c>
      <c r="E2392" s="12" t="s">
        <v>419</v>
      </c>
      <c r="F2392" s="12" t="s">
        <v>352</v>
      </c>
      <c r="G2392" s="12" t="s">
        <v>1203</v>
      </c>
      <c r="H2392" s="12" t="s">
        <v>490</v>
      </c>
      <c r="I2392" s="12" t="s">
        <v>375</v>
      </c>
      <c r="J2392" s="12" t="s">
        <v>5882</v>
      </c>
      <c r="K2392" s="12" t="s">
        <v>699</v>
      </c>
      <c r="L2392" s="12" t="s">
        <v>697</v>
      </c>
      <c r="M2392" s="12" t="s">
        <v>376</v>
      </c>
      <c r="N2392" s="14">
        <v>0</v>
      </c>
      <c r="O2392" s="12">
        <v>0</v>
      </c>
      <c r="P2392" s="12">
        <v>0</v>
      </c>
      <c r="Q2392" s="12">
        <v>0</v>
      </c>
      <c r="R2392" s="13">
        <v>1.2749999999999999</v>
      </c>
      <c r="S2392" s="13">
        <v>0</v>
      </c>
      <c r="T2392" s="13">
        <v>0</v>
      </c>
      <c r="U2392" s="13">
        <v>0</v>
      </c>
      <c r="V2392" s="13">
        <v>0</v>
      </c>
      <c r="W2392" s="13">
        <v>0</v>
      </c>
      <c r="X2392" s="13">
        <v>0</v>
      </c>
      <c r="Y2392" s="30">
        <v>0</v>
      </c>
      <c r="Z2392" s="14">
        <v>1.2749999999999999</v>
      </c>
      <c r="AA2392" s="13">
        <v>0</v>
      </c>
      <c r="AB2392" s="13">
        <v>0</v>
      </c>
      <c r="AC2392" s="42">
        <f t="shared" si="149"/>
        <v>0</v>
      </c>
      <c r="AD2392" s="42">
        <f t="shared" si="150"/>
        <v>0</v>
      </c>
      <c r="AE2392" s="42">
        <f t="shared" si="151"/>
        <v>0</v>
      </c>
      <c r="AF2392" s="42">
        <f t="shared" si="152"/>
        <v>0</v>
      </c>
    </row>
    <row r="2393" spans="1:32" hidden="1" x14ac:dyDescent="0.15">
      <c r="A2393" s="12" t="s">
        <v>5883</v>
      </c>
      <c r="B2393" s="12">
        <v>62</v>
      </c>
      <c r="C2393" s="12" t="s">
        <v>418</v>
      </c>
      <c r="D2393" s="12" t="s">
        <v>419</v>
      </c>
      <c r="E2393" s="12" t="s">
        <v>419</v>
      </c>
      <c r="F2393" s="12" t="s">
        <v>352</v>
      </c>
      <c r="G2393" s="12" t="s">
        <v>1203</v>
      </c>
      <c r="H2393" s="12" t="s">
        <v>490</v>
      </c>
      <c r="I2393" s="12" t="s">
        <v>375</v>
      </c>
      <c r="J2393" s="12" t="s">
        <v>5884</v>
      </c>
      <c r="K2393" s="12" t="s">
        <v>699</v>
      </c>
      <c r="L2393" s="12" t="s">
        <v>697</v>
      </c>
      <c r="M2393" s="12" t="s">
        <v>376</v>
      </c>
      <c r="N2393" s="14">
        <v>0</v>
      </c>
      <c r="O2393" s="12">
        <v>0</v>
      </c>
      <c r="P2393" s="12">
        <v>0</v>
      </c>
      <c r="Q2393" s="12">
        <v>0</v>
      </c>
      <c r="R2393" s="13">
        <v>44.692999999999998</v>
      </c>
      <c r="S2393" s="13">
        <v>0</v>
      </c>
      <c r="T2393" s="13">
        <v>0</v>
      </c>
      <c r="U2393" s="13">
        <v>0</v>
      </c>
      <c r="V2393" s="13">
        <v>0</v>
      </c>
      <c r="W2393" s="13">
        <v>0</v>
      </c>
      <c r="X2393" s="13">
        <v>0</v>
      </c>
      <c r="Y2393" s="30">
        <v>0</v>
      </c>
      <c r="Z2393" s="14">
        <v>44.692999999999998</v>
      </c>
      <c r="AA2393" s="13">
        <v>0</v>
      </c>
      <c r="AB2393" s="13">
        <v>0</v>
      </c>
      <c r="AC2393" s="42">
        <f t="shared" si="149"/>
        <v>0</v>
      </c>
      <c r="AD2393" s="42">
        <f t="shared" si="150"/>
        <v>0</v>
      </c>
      <c r="AE2393" s="42">
        <f t="shared" si="151"/>
        <v>0</v>
      </c>
      <c r="AF2393" s="42">
        <f t="shared" si="152"/>
        <v>0</v>
      </c>
    </row>
    <row r="2394" spans="1:32" hidden="1" x14ac:dyDescent="0.15">
      <c r="A2394" s="12" t="s">
        <v>5885</v>
      </c>
      <c r="B2394" s="12">
        <v>62</v>
      </c>
      <c r="C2394" s="12" t="s">
        <v>418</v>
      </c>
      <c r="D2394" s="12" t="s">
        <v>419</v>
      </c>
      <c r="E2394" s="12" t="s">
        <v>419</v>
      </c>
      <c r="F2394" s="12" t="s">
        <v>352</v>
      </c>
      <c r="G2394" s="12" t="s">
        <v>1203</v>
      </c>
      <c r="H2394" s="12" t="s">
        <v>490</v>
      </c>
      <c r="I2394" s="12" t="s">
        <v>375</v>
      </c>
      <c r="J2394" s="12" t="s">
        <v>5886</v>
      </c>
      <c r="K2394" s="12" t="s">
        <v>699</v>
      </c>
      <c r="L2394" s="12" t="s">
        <v>697</v>
      </c>
      <c r="M2394" s="12" t="s">
        <v>376</v>
      </c>
      <c r="N2394" s="14">
        <v>0</v>
      </c>
      <c r="O2394" s="12">
        <v>0</v>
      </c>
      <c r="P2394" s="12">
        <v>0</v>
      </c>
      <c r="Q2394" s="12">
        <v>0</v>
      </c>
      <c r="R2394" s="13">
        <v>4.59</v>
      </c>
      <c r="S2394" s="13">
        <v>0</v>
      </c>
      <c r="T2394" s="13">
        <v>0</v>
      </c>
      <c r="U2394" s="13">
        <v>0</v>
      </c>
      <c r="V2394" s="13">
        <v>0</v>
      </c>
      <c r="W2394" s="13">
        <v>0</v>
      </c>
      <c r="X2394" s="13">
        <v>0</v>
      </c>
      <c r="Y2394" s="30">
        <v>0</v>
      </c>
      <c r="Z2394" s="14">
        <v>4.59</v>
      </c>
      <c r="AA2394" s="13">
        <v>0</v>
      </c>
      <c r="AB2394" s="13">
        <v>0</v>
      </c>
      <c r="AC2394" s="42">
        <f t="shared" si="149"/>
        <v>0</v>
      </c>
      <c r="AD2394" s="42">
        <f t="shared" si="150"/>
        <v>0</v>
      </c>
      <c r="AE2394" s="42">
        <f t="shared" si="151"/>
        <v>0</v>
      </c>
      <c r="AF2394" s="42">
        <f t="shared" si="152"/>
        <v>0</v>
      </c>
    </row>
    <row r="2395" spans="1:32" hidden="1" x14ac:dyDescent="0.15">
      <c r="A2395" s="12" t="s">
        <v>5887</v>
      </c>
      <c r="B2395" s="12">
        <v>62</v>
      </c>
      <c r="C2395" s="12" t="s">
        <v>418</v>
      </c>
      <c r="D2395" s="12" t="s">
        <v>419</v>
      </c>
      <c r="E2395" s="12" t="s">
        <v>419</v>
      </c>
      <c r="F2395" s="12" t="s">
        <v>352</v>
      </c>
      <c r="G2395" s="12" t="s">
        <v>1203</v>
      </c>
      <c r="H2395" s="12" t="s">
        <v>490</v>
      </c>
      <c r="I2395" s="12" t="s">
        <v>375</v>
      </c>
      <c r="J2395" s="12" t="s">
        <v>5888</v>
      </c>
      <c r="K2395" s="12" t="s">
        <v>699</v>
      </c>
      <c r="L2395" s="12" t="s">
        <v>697</v>
      </c>
      <c r="M2395" s="12" t="s">
        <v>376</v>
      </c>
      <c r="N2395" s="14">
        <v>0</v>
      </c>
      <c r="O2395" s="12">
        <v>0</v>
      </c>
      <c r="P2395" s="12">
        <v>0</v>
      </c>
      <c r="Q2395" s="12">
        <v>0</v>
      </c>
      <c r="R2395" s="13">
        <v>13.005000000000001</v>
      </c>
      <c r="S2395" s="13">
        <v>0</v>
      </c>
      <c r="T2395" s="13">
        <v>0</v>
      </c>
      <c r="U2395" s="13">
        <v>0</v>
      </c>
      <c r="V2395" s="13">
        <v>0</v>
      </c>
      <c r="W2395" s="13">
        <v>0</v>
      </c>
      <c r="X2395" s="13">
        <v>0</v>
      </c>
      <c r="Y2395" s="30">
        <v>0</v>
      </c>
      <c r="Z2395" s="14">
        <v>13.005000000000001</v>
      </c>
      <c r="AA2395" s="13">
        <v>0</v>
      </c>
      <c r="AB2395" s="13">
        <v>0</v>
      </c>
      <c r="AC2395" s="42">
        <f t="shared" si="149"/>
        <v>0</v>
      </c>
      <c r="AD2395" s="42">
        <f t="shared" si="150"/>
        <v>0</v>
      </c>
      <c r="AE2395" s="42">
        <f t="shared" si="151"/>
        <v>0</v>
      </c>
      <c r="AF2395" s="42">
        <f t="shared" si="152"/>
        <v>0</v>
      </c>
    </row>
    <row r="2396" spans="1:32" hidden="1" x14ac:dyDescent="0.15">
      <c r="A2396" s="12" t="s">
        <v>5889</v>
      </c>
      <c r="B2396" s="12">
        <v>62</v>
      </c>
      <c r="C2396" s="12" t="s">
        <v>418</v>
      </c>
      <c r="D2396" s="12" t="s">
        <v>419</v>
      </c>
      <c r="E2396" s="12" t="s">
        <v>419</v>
      </c>
      <c r="F2396" s="12" t="s">
        <v>352</v>
      </c>
      <c r="G2396" s="12" t="s">
        <v>1203</v>
      </c>
      <c r="H2396" s="12" t="s">
        <v>490</v>
      </c>
      <c r="I2396" s="12" t="s">
        <v>375</v>
      </c>
      <c r="J2396" s="12" t="s">
        <v>5890</v>
      </c>
      <c r="K2396" s="12" t="s">
        <v>699</v>
      </c>
      <c r="L2396" s="12" t="s">
        <v>697</v>
      </c>
      <c r="M2396" s="12" t="s">
        <v>376</v>
      </c>
      <c r="N2396" s="14">
        <v>0</v>
      </c>
      <c r="O2396" s="12">
        <v>0</v>
      </c>
      <c r="P2396" s="12">
        <v>0</v>
      </c>
      <c r="Q2396" s="12">
        <v>0</v>
      </c>
      <c r="R2396" s="13">
        <v>43.604999999999997</v>
      </c>
      <c r="S2396" s="13">
        <v>0</v>
      </c>
      <c r="T2396" s="13">
        <v>0</v>
      </c>
      <c r="U2396" s="13">
        <v>0</v>
      </c>
      <c r="V2396" s="13">
        <v>0</v>
      </c>
      <c r="W2396" s="13">
        <v>0</v>
      </c>
      <c r="X2396" s="13">
        <v>0</v>
      </c>
      <c r="Y2396" s="30">
        <v>0</v>
      </c>
      <c r="Z2396" s="14">
        <v>43.604999999999997</v>
      </c>
      <c r="AA2396" s="13">
        <v>0</v>
      </c>
      <c r="AB2396" s="13">
        <v>0</v>
      </c>
      <c r="AC2396" s="42">
        <f t="shared" si="149"/>
        <v>0</v>
      </c>
      <c r="AD2396" s="42">
        <f t="shared" si="150"/>
        <v>0</v>
      </c>
      <c r="AE2396" s="42">
        <f t="shared" si="151"/>
        <v>0</v>
      </c>
      <c r="AF2396" s="42">
        <f t="shared" si="152"/>
        <v>0</v>
      </c>
    </row>
    <row r="2397" spans="1:32" hidden="1" x14ac:dyDescent="0.15">
      <c r="A2397" s="12" t="s">
        <v>5891</v>
      </c>
      <c r="B2397" s="12">
        <v>62</v>
      </c>
      <c r="C2397" s="12" t="s">
        <v>418</v>
      </c>
      <c r="D2397" s="12" t="s">
        <v>419</v>
      </c>
      <c r="E2397" s="12" t="s">
        <v>419</v>
      </c>
      <c r="F2397" s="12" t="s">
        <v>352</v>
      </c>
      <c r="G2397" s="12" t="s">
        <v>1203</v>
      </c>
      <c r="H2397" s="12" t="s">
        <v>490</v>
      </c>
      <c r="I2397" s="12" t="s">
        <v>375</v>
      </c>
      <c r="J2397" s="12" t="s">
        <v>5892</v>
      </c>
      <c r="K2397" s="12" t="s">
        <v>699</v>
      </c>
      <c r="L2397" s="12" t="s">
        <v>697</v>
      </c>
      <c r="M2397" s="12" t="s">
        <v>376</v>
      </c>
      <c r="N2397" s="14">
        <v>0</v>
      </c>
      <c r="O2397" s="12">
        <v>0</v>
      </c>
      <c r="P2397" s="12">
        <v>0</v>
      </c>
      <c r="Q2397" s="12">
        <v>0</v>
      </c>
      <c r="R2397" s="13">
        <v>2.2949999999999999</v>
      </c>
      <c r="S2397" s="13">
        <v>0</v>
      </c>
      <c r="T2397" s="13">
        <v>0</v>
      </c>
      <c r="U2397" s="13">
        <v>0</v>
      </c>
      <c r="V2397" s="13">
        <v>0</v>
      </c>
      <c r="W2397" s="13">
        <v>0</v>
      </c>
      <c r="X2397" s="13">
        <v>0</v>
      </c>
      <c r="Y2397" s="30">
        <v>0</v>
      </c>
      <c r="Z2397" s="14">
        <v>2.2949999999999999</v>
      </c>
      <c r="AA2397" s="13">
        <v>0</v>
      </c>
      <c r="AB2397" s="13">
        <v>0</v>
      </c>
      <c r="AC2397" s="42">
        <f t="shared" si="149"/>
        <v>0</v>
      </c>
      <c r="AD2397" s="42">
        <f t="shared" si="150"/>
        <v>0</v>
      </c>
      <c r="AE2397" s="42">
        <f t="shared" si="151"/>
        <v>0</v>
      </c>
      <c r="AF2397" s="42">
        <f t="shared" si="152"/>
        <v>0</v>
      </c>
    </row>
    <row r="2398" spans="1:32" hidden="1" x14ac:dyDescent="0.15">
      <c r="A2398" s="12" t="s">
        <v>5893</v>
      </c>
      <c r="B2398" s="12">
        <v>62</v>
      </c>
      <c r="C2398" s="12" t="s">
        <v>418</v>
      </c>
      <c r="D2398" s="12" t="s">
        <v>419</v>
      </c>
      <c r="E2398" s="12" t="s">
        <v>419</v>
      </c>
      <c r="F2398" s="12" t="s">
        <v>352</v>
      </c>
      <c r="G2398" s="12" t="s">
        <v>1203</v>
      </c>
      <c r="H2398" s="12" t="s">
        <v>490</v>
      </c>
      <c r="I2398" s="12" t="s">
        <v>375</v>
      </c>
      <c r="J2398" s="12" t="s">
        <v>5741</v>
      </c>
      <c r="K2398" s="12" t="s">
        <v>699</v>
      </c>
      <c r="L2398" s="12" t="s">
        <v>697</v>
      </c>
      <c r="M2398" s="12" t="s">
        <v>376</v>
      </c>
      <c r="N2398" s="14">
        <v>0</v>
      </c>
      <c r="O2398" s="12">
        <v>0</v>
      </c>
      <c r="P2398" s="12">
        <v>0</v>
      </c>
      <c r="Q2398" s="12">
        <v>0</v>
      </c>
      <c r="R2398" s="13">
        <v>8.4659999999999993</v>
      </c>
      <c r="S2398" s="13">
        <v>0</v>
      </c>
      <c r="T2398" s="13">
        <v>0</v>
      </c>
      <c r="U2398" s="13">
        <v>0</v>
      </c>
      <c r="V2398" s="13">
        <v>0</v>
      </c>
      <c r="W2398" s="13">
        <v>0</v>
      </c>
      <c r="X2398" s="13">
        <v>0</v>
      </c>
      <c r="Y2398" s="30">
        <v>0</v>
      </c>
      <c r="Z2398" s="14">
        <v>8.4659999999999993</v>
      </c>
      <c r="AA2398" s="13">
        <v>0</v>
      </c>
      <c r="AB2398" s="13">
        <v>0</v>
      </c>
      <c r="AC2398" s="42">
        <f t="shared" si="149"/>
        <v>0</v>
      </c>
      <c r="AD2398" s="42">
        <f t="shared" si="150"/>
        <v>0</v>
      </c>
      <c r="AE2398" s="42">
        <f t="shared" si="151"/>
        <v>0</v>
      </c>
      <c r="AF2398" s="42">
        <f t="shared" si="152"/>
        <v>0</v>
      </c>
    </row>
    <row r="2399" spans="1:32" hidden="1" x14ac:dyDescent="0.15">
      <c r="A2399" s="12" t="s">
        <v>5894</v>
      </c>
      <c r="B2399" s="12">
        <v>62</v>
      </c>
      <c r="C2399" s="12" t="s">
        <v>418</v>
      </c>
      <c r="D2399" s="12" t="s">
        <v>419</v>
      </c>
      <c r="E2399" s="12" t="s">
        <v>419</v>
      </c>
      <c r="F2399" s="12" t="s">
        <v>352</v>
      </c>
      <c r="G2399" s="12" t="s">
        <v>1203</v>
      </c>
      <c r="H2399" s="12" t="s">
        <v>490</v>
      </c>
      <c r="I2399" s="12" t="s">
        <v>375</v>
      </c>
      <c r="J2399" s="12" t="s">
        <v>5895</v>
      </c>
      <c r="K2399" s="12" t="s">
        <v>699</v>
      </c>
      <c r="L2399" s="12" t="s">
        <v>697</v>
      </c>
      <c r="M2399" s="12" t="s">
        <v>376</v>
      </c>
      <c r="N2399" s="14">
        <v>0</v>
      </c>
      <c r="O2399" s="12">
        <v>0</v>
      </c>
      <c r="P2399" s="12">
        <v>0</v>
      </c>
      <c r="Q2399" s="12">
        <v>0</v>
      </c>
      <c r="R2399" s="13">
        <v>4.59</v>
      </c>
      <c r="S2399" s="13">
        <v>0</v>
      </c>
      <c r="T2399" s="13">
        <v>0</v>
      </c>
      <c r="U2399" s="13">
        <v>0</v>
      </c>
      <c r="V2399" s="13">
        <v>0</v>
      </c>
      <c r="W2399" s="13">
        <v>0</v>
      </c>
      <c r="X2399" s="13">
        <v>0</v>
      </c>
      <c r="Y2399" s="30">
        <v>0</v>
      </c>
      <c r="Z2399" s="14">
        <v>4.59</v>
      </c>
      <c r="AA2399" s="13">
        <v>0</v>
      </c>
      <c r="AB2399" s="13">
        <v>0</v>
      </c>
      <c r="AC2399" s="42">
        <f t="shared" si="149"/>
        <v>0</v>
      </c>
      <c r="AD2399" s="42">
        <f t="shared" si="150"/>
        <v>0</v>
      </c>
      <c r="AE2399" s="42">
        <f t="shared" si="151"/>
        <v>0</v>
      </c>
      <c r="AF2399" s="42">
        <f t="shared" si="152"/>
        <v>0</v>
      </c>
    </row>
    <row r="2400" spans="1:32" hidden="1" x14ac:dyDescent="0.15">
      <c r="A2400" s="12" t="s">
        <v>5896</v>
      </c>
      <c r="B2400" s="12">
        <v>62</v>
      </c>
      <c r="C2400" s="12" t="s">
        <v>418</v>
      </c>
      <c r="D2400" s="12" t="s">
        <v>419</v>
      </c>
      <c r="E2400" s="12" t="s">
        <v>419</v>
      </c>
      <c r="F2400" s="12" t="s">
        <v>352</v>
      </c>
      <c r="G2400" s="12" t="s">
        <v>1203</v>
      </c>
      <c r="H2400" s="12" t="s">
        <v>490</v>
      </c>
      <c r="I2400" s="12" t="s">
        <v>375</v>
      </c>
      <c r="J2400" s="12" t="s">
        <v>5897</v>
      </c>
      <c r="K2400" s="12" t="s">
        <v>699</v>
      </c>
      <c r="L2400" s="12" t="s">
        <v>697</v>
      </c>
      <c r="M2400" s="12" t="s">
        <v>376</v>
      </c>
      <c r="N2400" s="14">
        <v>0</v>
      </c>
      <c r="O2400" s="12">
        <v>0</v>
      </c>
      <c r="P2400" s="12">
        <v>0</v>
      </c>
      <c r="Q2400" s="12">
        <v>0</v>
      </c>
      <c r="R2400" s="13">
        <v>32.895000000000003</v>
      </c>
      <c r="S2400" s="13">
        <v>0</v>
      </c>
      <c r="T2400" s="13">
        <v>0</v>
      </c>
      <c r="U2400" s="13">
        <v>0</v>
      </c>
      <c r="V2400" s="13">
        <v>0</v>
      </c>
      <c r="W2400" s="13">
        <v>0</v>
      </c>
      <c r="X2400" s="13">
        <v>0</v>
      </c>
      <c r="Y2400" s="30">
        <v>0</v>
      </c>
      <c r="Z2400" s="14">
        <v>32.895000000000003</v>
      </c>
      <c r="AA2400" s="13">
        <v>0</v>
      </c>
      <c r="AB2400" s="13">
        <v>0</v>
      </c>
      <c r="AC2400" s="42">
        <f t="shared" si="149"/>
        <v>0</v>
      </c>
      <c r="AD2400" s="42">
        <f t="shared" si="150"/>
        <v>0</v>
      </c>
      <c r="AE2400" s="42">
        <f t="shared" si="151"/>
        <v>0</v>
      </c>
      <c r="AF2400" s="42">
        <f t="shared" si="152"/>
        <v>0</v>
      </c>
    </row>
    <row r="2401" spans="1:32" hidden="1" x14ac:dyDescent="0.15">
      <c r="A2401" s="12" t="s">
        <v>5898</v>
      </c>
      <c r="B2401" s="12">
        <v>62</v>
      </c>
      <c r="C2401" s="12" t="s">
        <v>418</v>
      </c>
      <c r="D2401" s="12" t="s">
        <v>419</v>
      </c>
      <c r="E2401" s="12" t="s">
        <v>419</v>
      </c>
      <c r="F2401" s="12" t="s">
        <v>352</v>
      </c>
      <c r="G2401" s="12" t="s">
        <v>1203</v>
      </c>
      <c r="H2401" s="12" t="s">
        <v>490</v>
      </c>
      <c r="I2401" s="12" t="s">
        <v>375</v>
      </c>
      <c r="J2401" s="12" t="s">
        <v>5899</v>
      </c>
      <c r="K2401" s="12" t="s">
        <v>699</v>
      </c>
      <c r="L2401" s="12" t="s">
        <v>697</v>
      </c>
      <c r="M2401" s="12" t="s">
        <v>376</v>
      </c>
      <c r="N2401" s="14">
        <v>0</v>
      </c>
      <c r="O2401" s="12">
        <v>0</v>
      </c>
      <c r="P2401" s="12">
        <v>0</v>
      </c>
      <c r="Q2401" s="12">
        <v>0</v>
      </c>
      <c r="R2401" s="13">
        <v>8.4149999999999991</v>
      </c>
      <c r="S2401" s="13">
        <v>0</v>
      </c>
      <c r="T2401" s="13">
        <v>0</v>
      </c>
      <c r="U2401" s="13">
        <v>0</v>
      </c>
      <c r="V2401" s="13">
        <v>0</v>
      </c>
      <c r="W2401" s="13">
        <v>0</v>
      </c>
      <c r="X2401" s="13">
        <v>0</v>
      </c>
      <c r="Y2401" s="30">
        <v>0</v>
      </c>
      <c r="Z2401" s="14">
        <v>8.4149999999999991</v>
      </c>
      <c r="AA2401" s="13">
        <v>0</v>
      </c>
      <c r="AB2401" s="13">
        <v>0</v>
      </c>
      <c r="AC2401" s="42">
        <f t="shared" ref="AC2401:AC2464" si="153">SUM(AA2401:AB2401)</f>
        <v>0</v>
      </c>
      <c r="AD2401" s="42">
        <f t="shared" si="150"/>
        <v>0</v>
      </c>
      <c r="AE2401" s="42">
        <f t="shared" si="151"/>
        <v>0</v>
      </c>
      <c r="AF2401" s="42">
        <f t="shared" si="152"/>
        <v>0</v>
      </c>
    </row>
    <row r="2402" spans="1:32" hidden="1" x14ac:dyDescent="0.15">
      <c r="A2402" s="12" t="s">
        <v>5900</v>
      </c>
      <c r="B2402" s="12">
        <v>62</v>
      </c>
      <c r="C2402" s="12" t="s">
        <v>418</v>
      </c>
      <c r="D2402" s="12" t="s">
        <v>419</v>
      </c>
      <c r="E2402" s="12" t="s">
        <v>419</v>
      </c>
      <c r="F2402" s="12" t="s">
        <v>352</v>
      </c>
      <c r="G2402" s="12" t="s">
        <v>1203</v>
      </c>
      <c r="H2402" s="12" t="s">
        <v>490</v>
      </c>
      <c r="I2402" s="12" t="s">
        <v>375</v>
      </c>
      <c r="J2402" s="12" t="s">
        <v>5901</v>
      </c>
      <c r="K2402" s="12" t="s">
        <v>699</v>
      </c>
      <c r="L2402" s="12" t="s">
        <v>697</v>
      </c>
      <c r="M2402" s="12" t="s">
        <v>376</v>
      </c>
      <c r="N2402" s="14">
        <v>0</v>
      </c>
      <c r="O2402" s="12">
        <v>0</v>
      </c>
      <c r="P2402" s="12">
        <v>0</v>
      </c>
      <c r="Q2402" s="12">
        <v>0</v>
      </c>
      <c r="R2402" s="13">
        <v>13.464</v>
      </c>
      <c r="S2402" s="13">
        <v>0</v>
      </c>
      <c r="T2402" s="13">
        <v>0</v>
      </c>
      <c r="U2402" s="13">
        <v>0</v>
      </c>
      <c r="V2402" s="13">
        <v>0</v>
      </c>
      <c r="W2402" s="13">
        <v>0</v>
      </c>
      <c r="X2402" s="13">
        <v>0</v>
      </c>
      <c r="Y2402" s="30">
        <v>0</v>
      </c>
      <c r="Z2402" s="14">
        <v>13.464</v>
      </c>
      <c r="AA2402" s="13">
        <v>0</v>
      </c>
      <c r="AB2402" s="13">
        <v>0</v>
      </c>
      <c r="AC2402" s="42">
        <f t="shared" si="153"/>
        <v>0</v>
      </c>
      <c r="AD2402" s="42">
        <f t="shared" ref="AD2402:AD2465" si="154">AA2402-N2402</f>
        <v>0</v>
      </c>
      <c r="AE2402" s="42">
        <f t="shared" ref="AE2402:AE2465" si="155">AB2402-O2402</f>
        <v>0</v>
      </c>
      <c r="AF2402" s="42">
        <f t="shared" ref="AF2402:AF2465" si="156">AD2402+AE2402</f>
        <v>0</v>
      </c>
    </row>
    <row r="2403" spans="1:32" hidden="1" x14ac:dyDescent="0.15">
      <c r="A2403" s="12" t="s">
        <v>5902</v>
      </c>
      <c r="B2403" s="12">
        <v>62</v>
      </c>
      <c r="C2403" s="12" t="s">
        <v>418</v>
      </c>
      <c r="D2403" s="12" t="s">
        <v>419</v>
      </c>
      <c r="E2403" s="12" t="s">
        <v>419</v>
      </c>
      <c r="F2403" s="12" t="s">
        <v>352</v>
      </c>
      <c r="G2403" s="12" t="s">
        <v>1203</v>
      </c>
      <c r="H2403" s="12" t="s">
        <v>490</v>
      </c>
      <c r="I2403" s="12" t="s">
        <v>375</v>
      </c>
      <c r="J2403" s="12" t="s">
        <v>5903</v>
      </c>
      <c r="K2403" s="12" t="s">
        <v>699</v>
      </c>
      <c r="L2403" s="12" t="s">
        <v>697</v>
      </c>
      <c r="M2403" s="12" t="s">
        <v>376</v>
      </c>
      <c r="N2403" s="14">
        <v>0</v>
      </c>
      <c r="O2403" s="12">
        <v>0</v>
      </c>
      <c r="P2403" s="12">
        <v>0</v>
      </c>
      <c r="Q2403" s="12">
        <v>0</v>
      </c>
      <c r="R2403" s="13">
        <v>8.4149999999999991</v>
      </c>
      <c r="S2403" s="13">
        <v>0</v>
      </c>
      <c r="T2403" s="13">
        <v>0</v>
      </c>
      <c r="U2403" s="13">
        <v>0</v>
      </c>
      <c r="V2403" s="13">
        <v>0</v>
      </c>
      <c r="W2403" s="13">
        <v>0</v>
      </c>
      <c r="X2403" s="13">
        <v>0</v>
      </c>
      <c r="Y2403" s="30">
        <v>0</v>
      </c>
      <c r="Z2403" s="14">
        <v>8.4149999999999991</v>
      </c>
      <c r="AA2403" s="13">
        <v>0</v>
      </c>
      <c r="AB2403" s="13">
        <v>0</v>
      </c>
      <c r="AC2403" s="42">
        <f t="shared" si="153"/>
        <v>0</v>
      </c>
      <c r="AD2403" s="42">
        <f t="shared" si="154"/>
        <v>0</v>
      </c>
      <c r="AE2403" s="42">
        <f t="shared" si="155"/>
        <v>0</v>
      </c>
      <c r="AF2403" s="42">
        <f t="shared" si="156"/>
        <v>0</v>
      </c>
    </row>
    <row r="2404" spans="1:32" hidden="1" x14ac:dyDescent="0.15">
      <c r="A2404" s="12" t="s">
        <v>5904</v>
      </c>
      <c r="B2404" s="12">
        <v>62</v>
      </c>
      <c r="C2404" s="12" t="s">
        <v>418</v>
      </c>
      <c r="D2404" s="12" t="s">
        <v>419</v>
      </c>
      <c r="E2404" s="12" t="s">
        <v>419</v>
      </c>
      <c r="F2404" s="12" t="s">
        <v>352</v>
      </c>
      <c r="G2404" s="12" t="s">
        <v>1203</v>
      </c>
      <c r="H2404" s="12" t="s">
        <v>490</v>
      </c>
      <c r="I2404" s="12" t="s">
        <v>375</v>
      </c>
      <c r="J2404" s="12" t="s">
        <v>5905</v>
      </c>
      <c r="K2404" s="12" t="s">
        <v>699</v>
      </c>
      <c r="L2404" s="12" t="s">
        <v>697</v>
      </c>
      <c r="M2404" s="12" t="s">
        <v>376</v>
      </c>
      <c r="N2404" s="14">
        <v>0</v>
      </c>
      <c r="O2404" s="12">
        <v>0</v>
      </c>
      <c r="P2404" s="12">
        <v>0</v>
      </c>
      <c r="Q2404" s="12">
        <v>0</v>
      </c>
      <c r="R2404" s="13">
        <v>2.2949999999999999</v>
      </c>
      <c r="S2404" s="13">
        <v>0</v>
      </c>
      <c r="T2404" s="13">
        <v>0</v>
      </c>
      <c r="U2404" s="13">
        <v>0</v>
      </c>
      <c r="V2404" s="13">
        <v>0</v>
      </c>
      <c r="W2404" s="13">
        <v>0</v>
      </c>
      <c r="X2404" s="13">
        <v>0</v>
      </c>
      <c r="Y2404" s="30">
        <v>0</v>
      </c>
      <c r="Z2404" s="14">
        <v>2.2949999999999999</v>
      </c>
      <c r="AA2404" s="13">
        <v>0</v>
      </c>
      <c r="AB2404" s="13">
        <v>0</v>
      </c>
      <c r="AC2404" s="42">
        <f t="shared" si="153"/>
        <v>0</v>
      </c>
      <c r="AD2404" s="42">
        <f t="shared" si="154"/>
        <v>0</v>
      </c>
      <c r="AE2404" s="42">
        <f t="shared" si="155"/>
        <v>0</v>
      </c>
      <c r="AF2404" s="42">
        <f t="shared" si="156"/>
        <v>0</v>
      </c>
    </row>
    <row r="2405" spans="1:32" hidden="1" x14ac:dyDescent="0.15">
      <c r="A2405" s="12" t="s">
        <v>5906</v>
      </c>
      <c r="B2405" s="12">
        <v>62</v>
      </c>
      <c r="C2405" s="12" t="s">
        <v>418</v>
      </c>
      <c r="D2405" s="12" t="s">
        <v>419</v>
      </c>
      <c r="E2405" s="12" t="s">
        <v>419</v>
      </c>
      <c r="F2405" s="12" t="s">
        <v>352</v>
      </c>
      <c r="G2405" s="12" t="s">
        <v>1203</v>
      </c>
      <c r="H2405" s="12" t="s">
        <v>490</v>
      </c>
      <c r="I2405" s="12" t="s">
        <v>375</v>
      </c>
      <c r="J2405" s="12" t="s">
        <v>5907</v>
      </c>
      <c r="K2405" s="12" t="s">
        <v>699</v>
      </c>
      <c r="L2405" s="12" t="s">
        <v>697</v>
      </c>
      <c r="M2405" s="12" t="s">
        <v>376</v>
      </c>
      <c r="N2405" s="14">
        <v>0</v>
      </c>
      <c r="O2405" s="12">
        <v>0</v>
      </c>
      <c r="P2405" s="12">
        <v>0</v>
      </c>
      <c r="Q2405" s="12">
        <v>0</v>
      </c>
      <c r="R2405" s="13">
        <v>8.4149999999999991</v>
      </c>
      <c r="S2405" s="13">
        <v>0</v>
      </c>
      <c r="T2405" s="13">
        <v>0</v>
      </c>
      <c r="U2405" s="13">
        <v>0</v>
      </c>
      <c r="V2405" s="13">
        <v>0</v>
      </c>
      <c r="W2405" s="13">
        <v>0</v>
      </c>
      <c r="X2405" s="13">
        <v>0</v>
      </c>
      <c r="Y2405" s="30">
        <v>0</v>
      </c>
      <c r="Z2405" s="14">
        <v>8.4149999999999991</v>
      </c>
      <c r="AA2405" s="13">
        <v>0</v>
      </c>
      <c r="AB2405" s="13">
        <v>0</v>
      </c>
      <c r="AC2405" s="42">
        <f t="shared" si="153"/>
        <v>0</v>
      </c>
      <c r="AD2405" s="42">
        <f t="shared" si="154"/>
        <v>0</v>
      </c>
      <c r="AE2405" s="42">
        <f t="shared" si="155"/>
        <v>0</v>
      </c>
      <c r="AF2405" s="42">
        <f t="shared" si="156"/>
        <v>0</v>
      </c>
    </row>
    <row r="2406" spans="1:32" hidden="1" x14ac:dyDescent="0.15">
      <c r="A2406" s="12" t="s">
        <v>5908</v>
      </c>
      <c r="B2406" s="12">
        <v>62</v>
      </c>
      <c r="C2406" s="12" t="s">
        <v>418</v>
      </c>
      <c r="D2406" s="12" t="s">
        <v>419</v>
      </c>
      <c r="E2406" s="12" t="s">
        <v>419</v>
      </c>
      <c r="F2406" s="12" t="s">
        <v>352</v>
      </c>
      <c r="G2406" s="12" t="s">
        <v>1203</v>
      </c>
      <c r="H2406" s="12" t="s">
        <v>490</v>
      </c>
      <c r="I2406" s="12" t="s">
        <v>375</v>
      </c>
      <c r="J2406" s="12" t="s">
        <v>5909</v>
      </c>
      <c r="K2406" s="12" t="s">
        <v>699</v>
      </c>
      <c r="L2406" s="12" t="s">
        <v>697</v>
      </c>
      <c r="M2406" s="12" t="s">
        <v>376</v>
      </c>
      <c r="N2406" s="14">
        <v>0</v>
      </c>
      <c r="O2406" s="12">
        <v>0</v>
      </c>
      <c r="P2406" s="12">
        <v>0</v>
      </c>
      <c r="Q2406" s="12">
        <v>0</v>
      </c>
      <c r="R2406" s="13">
        <v>5.7119999999999997</v>
      </c>
      <c r="S2406" s="13">
        <v>0</v>
      </c>
      <c r="T2406" s="13">
        <v>0</v>
      </c>
      <c r="U2406" s="13">
        <v>0</v>
      </c>
      <c r="V2406" s="13">
        <v>0</v>
      </c>
      <c r="W2406" s="13">
        <v>0</v>
      </c>
      <c r="X2406" s="13">
        <v>0</v>
      </c>
      <c r="Y2406" s="30">
        <v>0</v>
      </c>
      <c r="Z2406" s="14">
        <v>5.7119999999999997</v>
      </c>
      <c r="AA2406" s="13">
        <v>0</v>
      </c>
      <c r="AB2406" s="13">
        <v>0</v>
      </c>
      <c r="AC2406" s="42">
        <f t="shared" si="153"/>
        <v>0</v>
      </c>
      <c r="AD2406" s="42">
        <f t="shared" si="154"/>
        <v>0</v>
      </c>
      <c r="AE2406" s="42">
        <f t="shared" si="155"/>
        <v>0</v>
      </c>
      <c r="AF2406" s="42">
        <f t="shared" si="156"/>
        <v>0</v>
      </c>
    </row>
    <row r="2407" spans="1:32" hidden="1" x14ac:dyDescent="0.15">
      <c r="A2407" s="12" t="s">
        <v>5910</v>
      </c>
      <c r="B2407" s="12">
        <v>62</v>
      </c>
      <c r="C2407" s="12" t="s">
        <v>418</v>
      </c>
      <c r="D2407" s="12" t="s">
        <v>419</v>
      </c>
      <c r="E2407" s="12" t="s">
        <v>419</v>
      </c>
      <c r="F2407" s="12" t="s">
        <v>352</v>
      </c>
      <c r="G2407" s="12" t="s">
        <v>1203</v>
      </c>
      <c r="H2407" s="12" t="s">
        <v>490</v>
      </c>
      <c r="I2407" s="12" t="s">
        <v>375</v>
      </c>
      <c r="J2407" s="12" t="s">
        <v>5911</v>
      </c>
      <c r="K2407" s="12" t="s">
        <v>699</v>
      </c>
      <c r="L2407" s="12" t="s">
        <v>697</v>
      </c>
      <c r="M2407" s="12" t="s">
        <v>376</v>
      </c>
      <c r="N2407" s="14">
        <v>0</v>
      </c>
      <c r="O2407" s="12">
        <v>0</v>
      </c>
      <c r="P2407" s="12">
        <v>0</v>
      </c>
      <c r="Q2407" s="12">
        <v>0</v>
      </c>
      <c r="R2407" s="13">
        <v>0.74375000000000002</v>
      </c>
      <c r="S2407" s="13">
        <v>0</v>
      </c>
      <c r="T2407" s="13">
        <v>0</v>
      </c>
      <c r="U2407" s="13">
        <v>0</v>
      </c>
      <c r="V2407" s="13">
        <v>0</v>
      </c>
      <c r="W2407" s="13">
        <v>0</v>
      </c>
      <c r="X2407" s="13">
        <v>0</v>
      </c>
      <c r="Y2407" s="30">
        <v>0</v>
      </c>
      <c r="Z2407" s="14">
        <v>0.74375000000000002</v>
      </c>
      <c r="AA2407" s="13">
        <v>0</v>
      </c>
      <c r="AB2407" s="13">
        <v>0</v>
      </c>
      <c r="AC2407" s="42">
        <f t="shared" si="153"/>
        <v>0</v>
      </c>
      <c r="AD2407" s="42">
        <f t="shared" si="154"/>
        <v>0</v>
      </c>
      <c r="AE2407" s="42">
        <f t="shared" si="155"/>
        <v>0</v>
      </c>
      <c r="AF2407" s="42">
        <f t="shared" si="156"/>
        <v>0</v>
      </c>
    </row>
    <row r="2408" spans="1:32" hidden="1" x14ac:dyDescent="0.15">
      <c r="A2408" s="12" t="s">
        <v>5912</v>
      </c>
      <c r="B2408" s="12">
        <v>62</v>
      </c>
      <c r="C2408" s="12" t="s">
        <v>418</v>
      </c>
      <c r="D2408" s="12" t="s">
        <v>419</v>
      </c>
      <c r="E2408" s="12" t="s">
        <v>419</v>
      </c>
      <c r="F2408" s="12" t="s">
        <v>352</v>
      </c>
      <c r="G2408" s="12" t="s">
        <v>1203</v>
      </c>
      <c r="H2408" s="12" t="s">
        <v>490</v>
      </c>
      <c r="I2408" s="12" t="s">
        <v>375</v>
      </c>
      <c r="J2408" s="12" t="s">
        <v>5913</v>
      </c>
      <c r="K2408" s="12" t="s">
        <v>699</v>
      </c>
      <c r="L2408" s="12" t="s">
        <v>697</v>
      </c>
      <c r="M2408" s="12" t="s">
        <v>376</v>
      </c>
      <c r="N2408" s="14">
        <v>0</v>
      </c>
      <c r="O2408" s="12">
        <v>0</v>
      </c>
      <c r="P2408" s="12">
        <v>0</v>
      </c>
      <c r="Q2408" s="12">
        <v>0</v>
      </c>
      <c r="R2408" s="13">
        <v>3.8250000000000002</v>
      </c>
      <c r="S2408" s="13">
        <v>0</v>
      </c>
      <c r="T2408" s="13">
        <v>0</v>
      </c>
      <c r="U2408" s="13">
        <v>0</v>
      </c>
      <c r="V2408" s="13">
        <v>0</v>
      </c>
      <c r="W2408" s="13">
        <v>0</v>
      </c>
      <c r="X2408" s="13">
        <v>0</v>
      </c>
      <c r="Y2408" s="30">
        <v>0</v>
      </c>
      <c r="Z2408" s="14">
        <v>3.8250000000000002</v>
      </c>
      <c r="AA2408" s="13">
        <v>0</v>
      </c>
      <c r="AB2408" s="13">
        <v>0</v>
      </c>
      <c r="AC2408" s="42">
        <f t="shared" si="153"/>
        <v>0</v>
      </c>
      <c r="AD2408" s="42">
        <f t="shared" si="154"/>
        <v>0</v>
      </c>
      <c r="AE2408" s="42">
        <f t="shared" si="155"/>
        <v>0</v>
      </c>
      <c r="AF2408" s="42">
        <f t="shared" si="156"/>
        <v>0</v>
      </c>
    </row>
    <row r="2409" spans="1:32" hidden="1" x14ac:dyDescent="0.15">
      <c r="A2409" s="12" t="s">
        <v>5914</v>
      </c>
      <c r="B2409" s="12">
        <v>62</v>
      </c>
      <c r="C2409" s="12" t="s">
        <v>418</v>
      </c>
      <c r="D2409" s="12" t="s">
        <v>419</v>
      </c>
      <c r="E2409" s="12" t="s">
        <v>419</v>
      </c>
      <c r="F2409" s="12" t="s">
        <v>352</v>
      </c>
      <c r="G2409" s="12" t="s">
        <v>1203</v>
      </c>
      <c r="H2409" s="12" t="s">
        <v>490</v>
      </c>
      <c r="I2409" s="12" t="s">
        <v>375</v>
      </c>
      <c r="J2409" s="12" t="s">
        <v>5915</v>
      </c>
      <c r="K2409" s="12" t="s">
        <v>699</v>
      </c>
      <c r="L2409" s="12" t="s">
        <v>697</v>
      </c>
      <c r="M2409" s="12" t="s">
        <v>376</v>
      </c>
      <c r="N2409" s="14">
        <v>0</v>
      </c>
      <c r="O2409" s="12">
        <v>0</v>
      </c>
      <c r="P2409" s="12">
        <v>0</v>
      </c>
      <c r="Q2409" s="12">
        <v>0</v>
      </c>
      <c r="R2409" s="13">
        <v>2.5499999999999998</v>
      </c>
      <c r="S2409" s="13">
        <v>0</v>
      </c>
      <c r="T2409" s="13">
        <v>0</v>
      </c>
      <c r="U2409" s="13">
        <v>0</v>
      </c>
      <c r="V2409" s="13">
        <v>0</v>
      </c>
      <c r="W2409" s="13">
        <v>0</v>
      </c>
      <c r="X2409" s="13">
        <v>0</v>
      </c>
      <c r="Y2409" s="30">
        <v>0</v>
      </c>
      <c r="Z2409" s="14">
        <v>2.5499999999999998</v>
      </c>
      <c r="AA2409" s="13">
        <v>0</v>
      </c>
      <c r="AB2409" s="13">
        <v>0</v>
      </c>
      <c r="AC2409" s="42">
        <f t="shared" si="153"/>
        <v>0</v>
      </c>
      <c r="AD2409" s="42">
        <f t="shared" si="154"/>
        <v>0</v>
      </c>
      <c r="AE2409" s="42">
        <f t="shared" si="155"/>
        <v>0</v>
      </c>
      <c r="AF2409" s="42">
        <f t="shared" si="156"/>
        <v>0</v>
      </c>
    </row>
    <row r="2410" spans="1:32" hidden="1" x14ac:dyDescent="0.15">
      <c r="A2410" s="12" t="s">
        <v>5916</v>
      </c>
      <c r="B2410" s="12">
        <v>62</v>
      </c>
      <c r="C2410" s="12" t="s">
        <v>418</v>
      </c>
      <c r="D2410" s="12" t="s">
        <v>419</v>
      </c>
      <c r="E2410" s="12" t="s">
        <v>419</v>
      </c>
      <c r="F2410" s="12" t="s">
        <v>352</v>
      </c>
      <c r="G2410" s="12" t="s">
        <v>1203</v>
      </c>
      <c r="H2410" s="12" t="s">
        <v>490</v>
      </c>
      <c r="I2410" s="12" t="s">
        <v>375</v>
      </c>
      <c r="J2410" s="12" t="s">
        <v>5917</v>
      </c>
      <c r="K2410" s="12" t="s">
        <v>699</v>
      </c>
      <c r="L2410" s="12" t="s">
        <v>697</v>
      </c>
      <c r="M2410" s="12" t="s">
        <v>376</v>
      </c>
      <c r="N2410" s="14">
        <v>0</v>
      </c>
      <c r="O2410" s="12">
        <v>0</v>
      </c>
      <c r="P2410" s="12">
        <v>0</v>
      </c>
      <c r="Q2410" s="12">
        <v>0</v>
      </c>
      <c r="R2410" s="13">
        <v>1.2749999999999999</v>
      </c>
      <c r="S2410" s="13">
        <v>0</v>
      </c>
      <c r="T2410" s="13">
        <v>0</v>
      </c>
      <c r="U2410" s="13">
        <v>0</v>
      </c>
      <c r="V2410" s="13">
        <v>0</v>
      </c>
      <c r="W2410" s="13">
        <v>0</v>
      </c>
      <c r="X2410" s="13">
        <v>0</v>
      </c>
      <c r="Y2410" s="30">
        <v>0</v>
      </c>
      <c r="Z2410" s="14">
        <v>1.2749999999999999</v>
      </c>
      <c r="AA2410" s="13">
        <v>0</v>
      </c>
      <c r="AB2410" s="13">
        <v>0</v>
      </c>
      <c r="AC2410" s="42">
        <f t="shared" si="153"/>
        <v>0</v>
      </c>
      <c r="AD2410" s="42">
        <f t="shared" si="154"/>
        <v>0</v>
      </c>
      <c r="AE2410" s="42">
        <f t="shared" si="155"/>
        <v>0</v>
      </c>
      <c r="AF2410" s="42">
        <f t="shared" si="156"/>
        <v>0</v>
      </c>
    </row>
    <row r="2411" spans="1:32" hidden="1" x14ac:dyDescent="0.15">
      <c r="A2411" s="12" t="s">
        <v>5918</v>
      </c>
      <c r="B2411" s="12">
        <v>62</v>
      </c>
      <c r="C2411" s="12" t="s">
        <v>418</v>
      </c>
      <c r="D2411" s="12" t="s">
        <v>419</v>
      </c>
      <c r="E2411" s="12" t="s">
        <v>419</v>
      </c>
      <c r="F2411" s="12" t="s">
        <v>352</v>
      </c>
      <c r="G2411" s="12" t="s">
        <v>1203</v>
      </c>
      <c r="H2411" s="12" t="s">
        <v>490</v>
      </c>
      <c r="I2411" s="12" t="s">
        <v>375</v>
      </c>
      <c r="J2411" s="12" t="s">
        <v>5919</v>
      </c>
      <c r="K2411" s="12" t="s">
        <v>699</v>
      </c>
      <c r="L2411" s="12" t="s">
        <v>697</v>
      </c>
      <c r="M2411" s="12" t="s">
        <v>376</v>
      </c>
      <c r="N2411" s="14">
        <v>0</v>
      </c>
      <c r="O2411" s="12">
        <v>0</v>
      </c>
      <c r="P2411" s="12">
        <v>0</v>
      </c>
      <c r="Q2411" s="12">
        <v>0</v>
      </c>
      <c r="R2411" s="13">
        <v>4.59</v>
      </c>
      <c r="S2411" s="13">
        <v>0</v>
      </c>
      <c r="T2411" s="13">
        <v>0</v>
      </c>
      <c r="U2411" s="13">
        <v>0</v>
      </c>
      <c r="V2411" s="13">
        <v>0</v>
      </c>
      <c r="W2411" s="13">
        <v>0</v>
      </c>
      <c r="X2411" s="13">
        <v>0</v>
      </c>
      <c r="Y2411" s="30">
        <v>0</v>
      </c>
      <c r="Z2411" s="14">
        <v>4.59</v>
      </c>
      <c r="AA2411" s="13">
        <v>0</v>
      </c>
      <c r="AB2411" s="13">
        <v>0</v>
      </c>
      <c r="AC2411" s="42">
        <f t="shared" si="153"/>
        <v>0</v>
      </c>
      <c r="AD2411" s="42">
        <f t="shared" si="154"/>
        <v>0</v>
      </c>
      <c r="AE2411" s="42">
        <f t="shared" si="155"/>
        <v>0</v>
      </c>
      <c r="AF2411" s="42">
        <f t="shared" si="156"/>
        <v>0</v>
      </c>
    </row>
    <row r="2412" spans="1:32" hidden="1" x14ac:dyDescent="0.15">
      <c r="A2412" s="12" t="s">
        <v>5920</v>
      </c>
      <c r="B2412" s="12">
        <v>62</v>
      </c>
      <c r="C2412" s="12" t="s">
        <v>418</v>
      </c>
      <c r="D2412" s="12" t="s">
        <v>419</v>
      </c>
      <c r="E2412" s="12" t="s">
        <v>419</v>
      </c>
      <c r="F2412" s="12" t="s">
        <v>352</v>
      </c>
      <c r="G2412" s="12" t="s">
        <v>1203</v>
      </c>
      <c r="H2412" s="12" t="s">
        <v>490</v>
      </c>
      <c r="I2412" s="12" t="s">
        <v>375</v>
      </c>
      <c r="J2412" s="12" t="s">
        <v>5921</v>
      </c>
      <c r="K2412" s="12" t="s">
        <v>699</v>
      </c>
      <c r="L2412" s="12" t="s">
        <v>697</v>
      </c>
      <c r="M2412" s="12" t="s">
        <v>376</v>
      </c>
      <c r="N2412" s="14">
        <v>0</v>
      </c>
      <c r="O2412" s="12">
        <v>0</v>
      </c>
      <c r="P2412" s="12">
        <v>0</v>
      </c>
      <c r="Q2412" s="12">
        <v>0</v>
      </c>
      <c r="R2412" s="13">
        <v>2.2949999999999999</v>
      </c>
      <c r="S2412" s="13">
        <v>0</v>
      </c>
      <c r="T2412" s="13">
        <v>0</v>
      </c>
      <c r="U2412" s="13">
        <v>0</v>
      </c>
      <c r="V2412" s="13">
        <v>0</v>
      </c>
      <c r="W2412" s="13">
        <v>0</v>
      </c>
      <c r="X2412" s="13">
        <v>0</v>
      </c>
      <c r="Y2412" s="30">
        <v>0</v>
      </c>
      <c r="Z2412" s="14">
        <v>2.2949999999999999</v>
      </c>
      <c r="AA2412" s="13">
        <v>0</v>
      </c>
      <c r="AB2412" s="13">
        <v>0</v>
      </c>
      <c r="AC2412" s="42">
        <f t="shared" si="153"/>
        <v>0</v>
      </c>
      <c r="AD2412" s="42">
        <f t="shared" si="154"/>
        <v>0</v>
      </c>
      <c r="AE2412" s="42">
        <f t="shared" si="155"/>
        <v>0</v>
      </c>
      <c r="AF2412" s="42">
        <f t="shared" si="156"/>
        <v>0</v>
      </c>
    </row>
    <row r="2413" spans="1:32" hidden="1" x14ac:dyDescent="0.15">
      <c r="A2413" s="12" t="s">
        <v>5922</v>
      </c>
      <c r="B2413" s="12">
        <v>62</v>
      </c>
      <c r="C2413" s="12" t="s">
        <v>418</v>
      </c>
      <c r="D2413" s="12" t="s">
        <v>419</v>
      </c>
      <c r="E2413" s="12" t="s">
        <v>419</v>
      </c>
      <c r="F2413" s="12" t="s">
        <v>352</v>
      </c>
      <c r="G2413" s="12" t="s">
        <v>1203</v>
      </c>
      <c r="H2413" s="12" t="s">
        <v>490</v>
      </c>
      <c r="I2413" s="12" t="s">
        <v>375</v>
      </c>
      <c r="J2413" s="12" t="s">
        <v>5923</v>
      </c>
      <c r="K2413" s="12" t="s">
        <v>699</v>
      </c>
      <c r="L2413" s="12" t="s">
        <v>697</v>
      </c>
      <c r="M2413" s="12" t="s">
        <v>376</v>
      </c>
      <c r="N2413" s="14">
        <v>0</v>
      </c>
      <c r="O2413" s="12">
        <v>0</v>
      </c>
      <c r="P2413" s="12">
        <v>0</v>
      </c>
      <c r="Q2413" s="12">
        <v>0</v>
      </c>
      <c r="R2413" s="13">
        <v>2.2949999999999999</v>
      </c>
      <c r="S2413" s="13">
        <v>0</v>
      </c>
      <c r="T2413" s="13">
        <v>0</v>
      </c>
      <c r="U2413" s="13">
        <v>0</v>
      </c>
      <c r="V2413" s="13">
        <v>0</v>
      </c>
      <c r="W2413" s="13">
        <v>0</v>
      </c>
      <c r="X2413" s="13">
        <v>0</v>
      </c>
      <c r="Y2413" s="30">
        <v>0</v>
      </c>
      <c r="Z2413" s="14">
        <v>2.2949999999999999</v>
      </c>
      <c r="AA2413" s="13">
        <v>0</v>
      </c>
      <c r="AB2413" s="13">
        <v>0</v>
      </c>
      <c r="AC2413" s="42">
        <f t="shared" si="153"/>
        <v>0</v>
      </c>
      <c r="AD2413" s="42">
        <f t="shared" si="154"/>
        <v>0</v>
      </c>
      <c r="AE2413" s="42">
        <f t="shared" si="155"/>
        <v>0</v>
      </c>
      <c r="AF2413" s="42">
        <f t="shared" si="156"/>
        <v>0</v>
      </c>
    </row>
    <row r="2414" spans="1:32" hidden="1" x14ac:dyDescent="0.15">
      <c r="A2414" s="12" t="s">
        <v>5924</v>
      </c>
      <c r="B2414" s="12">
        <v>62</v>
      </c>
      <c r="C2414" s="12" t="s">
        <v>418</v>
      </c>
      <c r="D2414" s="12" t="s">
        <v>419</v>
      </c>
      <c r="E2414" s="12" t="s">
        <v>419</v>
      </c>
      <c r="F2414" s="12" t="s">
        <v>352</v>
      </c>
      <c r="G2414" s="12" t="s">
        <v>1203</v>
      </c>
      <c r="H2414" s="12" t="s">
        <v>490</v>
      </c>
      <c r="I2414" s="12" t="s">
        <v>375</v>
      </c>
      <c r="J2414" s="12" t="s">
        <v>5925</v>
      </c>
      <c r="K2414" s="12" t="s">
        <v>699</v>
      </c>
      <c r="L2414" s="12" t="s">
        <v>697</v>
      </c>
      <c r="M2414" s="12" t="s">
        <v>376</v>
      </c>
      <c r="N2414" s="14">
        <v>0</v>
      </c>
      <c r="O2414" s="12">
        <v>0</v>
      </c>
      <c r="P2414" s="12">
        <v>0</v>
      </c>
      <c r="Q2414" s="12">
        <v>0</v>
      </c>
      <c r="R2414" s="13">
        <v>6.12</v>
      </c>
      <c r="S2414" s="13">
        <v>0</v>
      </c>
      <c r="T2414" s="13">
        <v>0</v>
      </c>
      <c r="U2414" s="13">
        <v>0</v>
      </c>
      <c r="V2414" s="13">
        <v>0</v>
      </c>
      <c r="W2414" s="13">
        <v>0</v>
      </c>
      <c r="X2414" s="13">
        <v>0</v>
      </c>
      <c r="Y2414" s="30">
        <v>0</v>
      </c>
      <c r="Z2414" s="14">
        <v>6.12</v>
      </c>
      <c r="AA2414" s="13">
        <v>0</v>
      </c>
      <c r="AB2414" s="13">
        <v>0</v>
      </c>
      <c r="AC2414" s="42">
        <f t="shared" si="153"/>
        <v>0</v>
      </c>
      <c r="AD2414" s="42">
        <f t="shared" si="154"/>
        <v>0</v>
      </c>
      <c r="AE2414" s="42">
        <f t="shared" si="155"/>
        <v>0</v>
      </c>
      <c r="AF2414" s="42">
        <f t="shared" si="156"/>
        <v>0</v>
      </c>
    </row>
    <row r="2415" spans="1:32" hidden="1" x14ac:dyDescent="0.15">
      <c r="A2415" s="12" t="s">
        <v>5926</v>
      </c>
      <c r="B2415" s="12">
        <v>62</v>
      </c>
      <c r="C2415" s="12" t="s">
        <v>418</v>
      </c>
      <c r="D2415" s="12" t="s">
        <v>419</v>
      </c>
      <c r="E2415" s="12" t="s">
        <v>419</v>
      </c>
      <c r="F2415" s="12" t="s">
        <v>352</v>
      </c>
      <c r="G2415" s="12" t="s">
        <v>1203</v>
      </c>
      <c r="H2415" s="12" t="s">
        <v>490</v>
      </c>
      <c r="I2415" s="12" t="s">
        <v>375</v>
      </c>
      <c r="J2415" s="12" t="s">
        <v>5927</v>
      </c>
      <c r="K2415" s="12" t="s">
        <v>699</v>
      </c>
      <c r="L2415" s="12" t="s">
        <v>697</v>
      </c>
      <c r="M2415" s="12" t="s">
        <v>376</v>
      </c>
      <c r="N2415" s="14">
        <v>0</v>
      </c>
      <c r="O2415" s="12">
        <v>0</v>
      </c>
      <c r="P2415" s="12">
        <v>0</v>
      </c>
      <c r="Q2415" s="12">
        <v>0</v>
      </c>
      <c r="R2415" s="13">
        <v>2.2949999999999999</v>
      </c>
      <c r="S2415" s="13">
        <v>0</v>
      </c>
      <c r="T2415" s="13">
        <v>0</v>
      </c>
      <c r="U2415" s="13">
        <v>0</v>
      </c>
      <c r="V2415" s="13">
        <v>0</v>
      </c>
      <c r="W2415" s="13">
        <v>0</v>
      </c>
      <c r="X2415" s="13">
        <v>0</v>
      </c>
      <c r="Y2415" s="30">
        <v>0</v>
      </c>
      <c r="Z2415" s="14">
        <v>2.2949999999999999</v>
      </c>
      <c r="AA2415" s="13">
        <v>0</v>
      </c>
      <c r="AB2415" s="13">
        <v>0</v>
      </c>
      <c r="AC2415" s="42">
        <f t="shared" si="153"/>
        <v>0</v>
      </c>
      <c r="AD2415" s="42">
        <f t="shared" si="154"/>
        <v>0</v>
      </c>
      <c r="AE2415" s="42">
        <f t="shared" si="155"/>
        <v>0</v>
      </c>
      <c r="AF2415" s="42">
        <f t="shared" si="156"/>
        <v>0</v>
      </c>
    </row>
    <row r="2416" spans="1:32" hidden="1" x14ac:dyDescent="0.15">
      <c r="A2416" s="12" t="s">
        <v>5928</v>
      </c>
      <c r="B2416" s="12">
        <v>62</v>
      </c>
      <c r="C2416" s="12" t="s">
        <v>418</v>
      </c>
      <c r="D2416" s="12" t="s">
        <v>419</v>
      </c>
      <c r="E2416" s="12" t="s">
        <v>419</v>
      </c>
      <c r="F2416" s="12" t="s">
        <v>352</v>
      </c>
      <c r="G2416" s="12" t="s">
        <v>1203</v>
      </c>
      <c r="H2416" s="12" t="s">
        <v>490</v>
      </c>
      <c r="I2416" s="12" t="s">
        <v>375</v>
      </c>
      <c r="J2416" s="12" t="s">
        <v>5929</v>
      </c>
      <c r="K2416" s="12" t="s">
        <v>699</v>
      </c>
      <c r="L2416" s="12" t="s">
        <v>697</v>
      </c>
      <c r="M2416" s="12" t="s">
        <v>376</v>
      </c>
      <c r="N2416" s="14">
        <v>0</v>
      </c>
      <c r="O2416" s="12">
        <v>0</v>
      </c>
      <c r="P2416" s="12">
        <v>0</v>
      </c>
      <c r="Q2416" s="12">
        <v>0</v>
      </c>
      <c r="R2416" s="13">
        <v>2.2949999999999999</v>
      </c>
      <c r="S2416" s="13">
        <v>0</v>
      </c>
      <c r="T2416" s="13">
        <v>0</v>
      </c>
      <c r="U2416" s="13">
        <v>0</v>
      </c>
      <c r="V2416" s="13">
        <v>0</v>
      </c>
      <c r="W2416" s="13">
        <v>0</v>
      </c>
      <c r="X2416" s="13">
        <v>0</v>
      </c>
      <c r="Y2416" s="30">
        <v>0</v>
      </c>
      <c r="Z2416" s="14">
        <v>2.2949999999999999</v>
      </c>
      <c r="AA2416" s="13">
        <v>0</v>
      </c>
      <c r="AB2416" s="13">
        <v>0</v>
      </c>
      <c r="AC2416" s="42">
        <f t="shared" si="153"/>
        <v>0</v>
      </c>
      <c r="AD2416" s="42">
        <f t="shared" si="154"/>
        <v>0</v>
      </c>
      <c r="AE2416" s="42">
        <f t="shared" si="155"/>
        <v>0</v>
      </c>
      <c r="AF2416" s="42">
        <f t="shared" si="156"/>
        <v>0</v>
      </c>
    </row>
    <row r="2417" spans="1:32" hidden="1" x14ac:dyDescent="0.15">
      <c r="A2417" s="12" t="s">
        <v>5930</v>
      </c>
      <c r="B2417" s="12">
        <v>62</v>
      </c>
      <c r="C2417" s="12" t="s">
        <v>418</v>
      </c>
      <c r="D2417" s="12" t="s">
        <v>419</v>
      </c>
      <c r="E2417" s="12" t="s">
        <v>419</v>
      </c>
      <c r="F2417" s="12" t="s">
        <v>352</v>
      </c>
      <c r="G2417" s="12" t="s">
        <v>1203</v>
      </c>
      <c r="H2417" s="12" t="s">
        <v>490</v>
      </c>
      <c r="I2417" s="12" t="s">
        <v>375</v>
      </c>
      <c r="J2417" s="12" t="s">
        <v>5931</v>
      </c>
      <c r="K2417" s="12" t="s">
        <v>699</v>
      </c>
      <c r="L2417" s="12" t="s">
        <v>697</v>
      </c>
      <c r="M2417" s="12" t="s">
        <v>376</v>
      </c>
      <c r="N2417" s="14">
        <v>0</v>
      </c>
      <c r="O2417" s="12">
        <v>0</v>
      </c>
      <c r="P2417" s="12">
        <v>0</v>
      </c>
      <c r="Q2417" s="12">
        <v>0</v>
      </c>
      <c r="R2417" s="13">
        <v>2.2949999999999999</v>
      </c>
      <c r="S2417" s="13">
        <v>0</v>
      </c>
      <c r="T2417" s="13">
        <v>0</v>
      </c>
      <c r="U2417" s="13">
        <v>0</v>
      </c>
      <c r="V2417" s="13">
        <v>0</v>
      </c>
      <c r="W2417" s="13">
        <v>0</v>
      </c>
      <c r="X2417" s="13">
        <v>0</v>
      </c>
      <c r="Y2417" s="30">
        <v>0</v>
      </c>
      <c r="Z2417" s="14">
        <v>2.2949999999999999</v>
      </c>
      <c r="AA2417" s="13">
        <v>0</v>
      </c>
      <c r="AB2417" s="13">
        <v>0</v>
      </c>
      <c r="AC2417" s="42">
        <f t="shared" si="153"/>
        <v>0</v>
      </c>
      <c r="AD2417" s="42">
        <f t="shared" si="154"/>
        <v>0</v>
      </c>
      <c r="AE2417" s="42">
        <f t="shared" si="155"/>
        <v>0</v>
      </c>
      <c r="AF2417" s="42">
        <f t="shared" si="156"/>
        <v>0</v>
      </c>
    </row>
    <row r="2418" spans="1:32" hidden="1" x14ac:dyDescent="0.15">
      <c r="A2418" s="12" t="s">
        <v>5932</v>
      </c>
      <c r="B2418" s="12">
        <v>62</v>
      </c>
      <c r="C2418" s="12" t="s">
        <v>418</v>
      </c>
      <c r="D2418" s="12" t="s">
        <v>419</v>
      </c>
      <c r="E2418" s="12" t="s">
        <v>419</v>
      </c>
      <c r="F2418" s="12" t="s">
        <v>352</v>
      </c>
      <c r="G2418" s="12" t="s">
        <v>1203</v>
      </c>
      <c r="H2418" s="12" t="s">
        <v>490</v>
      </c>
      <c r="I2418" s="12" t="s">
        <v>375</v>
      </c>
      <c r="J2418" s="12" t="s">
        <v>5933</v>
      </c>
      <c r="K2418" s="12" t="s">
        <v>699</v>
      </c>
      <c r="L2418" s="12" t="s">
        <v>697</v>
      </c>
      <c r="M2418" s="12" t="s">
        <v>376</v>
      </c>
      <c r="N2418" s="14">
        <v>0</v>
      </c>
      <c r="O2418" s="12">
        <v>0</v>
      </c>
      <c r="P2418" s="12">
        <v>0</v>
      </c>
      <c r="Q2418" s="12">
        <v>0</v>
      </c>
      <c r="R2418" s="13">
        <v>4.726</v>
      </c>
      <c r="S2418" s="13">
        <v>0</v>
      </c>
      <c r="T2418" s="13">
        <v>0</v>
      </c>
      <c r="U2418" s="13">
        <v>0</v>
      </c>
      <c r="V2418" s="13">
        <v>1.2</v>
      </c>
      <c r="W2418" s="13">
        <v>0</v>
      </c>
      <c r="X2418" s="13">
        <v>0</v>
      </c>
      <c r="Y2418" s="30">
        <v>0</v>
      </c>
      <c r="Z2418" s="14">
        <v>5.9260000000000002</v>
      </c>
      <c r="AA2418" s="13">
        <v>0</v>
      </c>
      <c r="AB2418" s="13">
        <v>0</v>
      </c>
      <c r="AC2418" s="42">
        <f t="shared" si="153"/>
        <v>0</v>
      </c>
      <c r="AD2418" s="42">
        <f t="shared" si="154"/>
        <v>0</v>
      </c>
      <c r="AE2418" s="42">
        <f t="shared" si="155"/>
        <v>0</v>
      </c>
      <c r="AF2418" s="42">
        <f t="shared" si="156"/>
        <v>0</v>
      </c>
    </row>
    <row r="2419" spans="1:32" hidden="1" x14ac:dyDescent="0.15">
      <c r="A2419" s="12" t="s">
        <v>5934</v>
      </c>
      <c r="B2419" s="12">
        <v>62</v>
      </c>
      <c r="C2419" s="12" t="s">
        <v>418</v>
      </c>
      <c r="D2419" s="12" t="s">
        <v>419</v>
      </c>
      <c r="E2419" s="12" t="s">
        <v>419</v>
      </c>
      <c r="F2419" s="12" t="s">
        <v>352</v>
      </c>
      <c r="G2419" s="12" t="s">
        <v>1203</v>
      </c>
      <c r="H2419" s="12" t="s">
        <v>490</v>
      </c>
      <c r="I2419" s="12" t="s">
        <v>375</v>
      </c>
      <c r="J2419" s="12" t="s">
        <v>5935</v>
      </c>
      <c r="K2419" s="12" t="s">
        <v>699</v>
      </c>
      <c r="L2419" s="12" t="s">
        <v>697</v>
      </c>
      <c r="M2419" s="12" t="s">
        <v>376</v>
      </c>
      <c r="N2419" s="14">
        <v>0</v>
      </c>
      <c r="O2419" s="12">
        <v>0</v>
      </c>
      <c r="P2419" s="12">
        <v>0</v>
      </c>
      <c r="Q2419" s="12">
        <v>0</v>
      </c>
      <c r="R2419" s="13">
        <v>2.2949999999999999</v>
      </c>
      <c r="S2419" s="13">
        <v>0</v>
      </c>
      <c r="T2419" s="13">
        <v>0</v>
      </c>
      <c r="U2419" s="13">
        <v>0</v>
      </c>
      <c r="V2419" s="13">
        <v>0</v>
      </c>
      <c r="W2419" s="13">
        <v>0</v>
      </c>
      <c r="X2419" s="13">
        <v>0</v>
      </c>
      <c r="Y2419" s="30">
        <v>0</v>
      </c>
      <c r="Z2419" s="14">
        <v>2.2949999999999999</v>
      </c>
      <c r="AA2419" s="13">
        <v>0</v>
      </c>
      <c r="AB2419" s="13">
        <v>0</v>
      </c>
      <c r="AC2419" s="42">
        <f t="shared" si="153"/>
        <v>0</v>
      </c>
      <c r="AD2419" s="42">
        <f t="shared" si="154"/>
        <v>0</v>
      </c>
      <c r="AE2419" s="42">
        <f t="shared" si="155"/>
        <v>0</v>
      </c>
      <c r="AF2419" s="42">
        <f t="shared" si="156"/>
        <v>0</v>
      </c>
    </row>
    <row r="2420" spans="1:32" hidden="1" x14ac:dyDescent="0.15">
      <c r="A2420" s="12" t="s">
        <v>5936</v>
      </c>
      <c r="B2420" s="12">
        <v>62</v>
      </c>
      <c r="C2420" s="12" t="s">
        <v>418</v>
      </c>
      <c r="D2420" s="12" t="s">
        <v>419</v>
      </c>
      <c r="E2420" s="12" t="s">
        <v>419</v>
      </c>
      <c r="F2420" s="12" t="s">
        <v>352</v>
      </c>
      <c r="G2420" s="12" t="s">
        <v>1203</v>
      </c>
      <c r="H2420" s="12" t="s">
        <v>490</v>
      </c>
      <c r="I2420" s="12" t="s">
        <v>375</v>
      </c>
      <c r="J2420" s="12" t="s">
        <v>5937</v>
      </c>
      <c r="K2420" s="12" t="s">
        <v>699</v>
      </c>
      <c r="L2420" s="12" t="s">
        <v>697</v>
      </c>
      <c r="M2420" s="12" t="s">
        <v>376</v>
      </c>
      <c r="N2420" s="14">
        <v>0</v>
      </c>
      <c r="O2420" s="12">
        <v>0</v>
      </c>
      <c r="P2420" s="12">
        <v>0</v>
      </c>
      <c r="Q2420" s="12">
        <v>0</v>
      </c>
      <c r="R2420" s="13">
        <v>2.2949999999999999</v>
      </c>
      <c r="S2420" s="13">
        <v>0</v>
      </c>
      <c r="T2420" s="13">
        <v>0</v>
      </c>
      <c r="U2420" s="13">
        <v>0</v>
      </c>
      <c r="V2420" s="13">
        <v>0</v>
      </c>
      <c r="W2420" s="13">
        <v>0</v>
      </c>
      <c r="X2420" s="13">
        <v>0</v>
      </c>
      <c r="Y2420" s="30">
        <v>0</v>
      </c>
      <c r="Z2420" s="14">
        <v>2.2949999999999999</v>
      </c>
      <c r="AA2420" s="13">
        <v>0</v>
      </c>
      <c r="AB2420" s="13">
        <v>0</v>
      </c>
      <c r="AC2420" s="42">
        <f t="shared" si="153"/>
        <v>0</v>
      </c>
      <c r="AD2420" s="42">
        <f t="shared" si="154"/>
        <v>0</v>
      </c>
      <c r="AE2420" s="42">
        <f t="shared" si="155"/>
        <v>0</v>
      </c>
      <c r="AF2420" s="42">
        <f t="shared" si="156"/>
        <v>0</v>
      </c>
    </row>
    <row r="2421" spans="1:32" hidden="1" x14ac:dyDescent="0.15">
      <c r="A2421" s="12" t="s">
        <v>5938</v>
      </c>
      <c r="B2421" s="12">
        <v>62</v>
      </c>
      <c r="C2421" s="12" t="s">
        <v>418</v>
      </c>
      <c r="D2421" s="12" t="s">
        <v>419</v>
      </c>
      <c r="E2421" s="12" t="s">
        <v>419</v>
      </c>
      <c r="F2421" s="12" t="s">
        <v>352</v>
      </c>
      <c r="G2421" s="12" t="s">
        <v>1203</v>
      </c>
      <c r="H2421" s="12" t="s">
        <v>490</v>
      </c>
      <c r="I2421" s="12" t="s">
        <v>375</v>
      </c>
      <c r="J2421" s="12" t="s">
        <v>5939</v>
      </c>
      <c r="K2421" s="12" t="s">
        <v>699</v>
      </c>
      <c r="L2421" s="12" t="s">
        <v>697</v>
      </c>
      <c r="M2421" s="12" t="s">
        <v>376</v>
      </c>
      <c r="N2421" s="14">
        <v>0</v>
      </c>
      <c r="O2421" s="12">
        <v>0</v>
      </c>
      <c r="P2421" s="12">
        <v>0</v>
      </c>
      <c r="Q2421" s="12">
        <v>0</v>
      </c>
      <c r="R2421" s="13">
        <v>1.2112499999999999</v>
      </c>
      <c r="S2421" s="13">
        <v>0</v>
      </c>
      <c r="T2421" s="13">
        <v>0</v>
      </c>
      <c r="U2421" s="13">
        <v>0</v>
      </c>
      <c r="V2421" s="13">
        <v>0</v>
      </c>
      <c r="W2421" s="13">
        <v>0</v>
      </c>
      <c r="X2421" s="13">
        <v>0</v>
      </c>
      <c r="Y2421" s="30">
        <v>0</v>
      </c>
      <c r="Z2421" s="14">
        <v>1.2112499999999999</v>
      </c>
      <c r="AA2421" s="13">
        <v>0</v>
      </c>
      <c r="AB2421" s="13">
        <v>0</v>
      </c>
      <c r="AC2421" s="42">
        <f t="shared" si="153"/>
        <v>0</v>
      </c>
      <c r="AD2421" s="42">
        <f t="shared" si="154"/>
        <v>0</v>
      </c>
      <c r="AE2421" s="42">
        <f t="shared" si="155"/>
        <v>0</v>
      </c>
      <c r="AF2421" s="42">
        <f t="shared" si="156"/>
        <v>0</v>
      </c>
    </row>
    <row r="2422" spans="1:32" hidden="1" x14ac:dyDescent="0.15">
      <c r="A2422" s="12" t="s">
        <v>5940</v>
      </c>
      <c r="B2422" s="12">
        <v>62</v>
      </c>
      <c r="C2422" s="12" t="s">
        <v>418</v>
      </c>
      <c r="D2422" s="12" t="s">
        <v>419</v>
      </c>
      <c r="E2422" s="12" t="s">
        <v>419</v>
      </c>
      <c r="F2422" s="12" t="s">
        <v>352</v>
      </c>
      <c r="G2422" s="12" t="s">
        <v>1203</v>
      </c>
      <c r="H2422" s="12" t="s">
        <v>490</v>
      </c>
      <c r="I2422" s="12" t="s">
        <v>375</v>
      </c>
      <c r="J2422" s="12" t="s">
        <v>5529</v>
      </c>
      <c r="K2422" s="12" t="s">
        <v>699</v>
      </c>
      <c r="L2422" s="12" t="s">
        <v>697</v>
      </c>
      <c r="M2422" s="12" t="s">
        <v>376</v>
      </c>
      <c r="N2422" s="14">
        <v>0</v>
      </c>
      <c r="O2422" s="12">
        <v>0</v>
      </c>
      <c r="P2422" s="12">
        <v>0</v>
      </c>
      <c r="Q2422" s="12">
        <v>0</v>
      </c>
      <c r="R2422" s="13">
        <v>1.5271669999999999</v>
      </c>
      <c r="S2422" s="13">
        <v>0</v>
      </c>
      <c r="T2422" s="13">
        <v>0</v>
      </c>
      <c r="U2422" s="13">
        <v>0</v>
      </c>
      <c r="V2422" s="13">
        <v>0</v>
      </c>
      <c r="W2422" s="13">
        <v>0</v>
      </c>
      <c r="X2422" s="13">
        <v>0</v>
      </c>
      <c r="Y2422" s="30">
        <v>0</v>
      </c>
      <c r="Z2422" s="14">
        <v>1.5271669999999999</v>
      </c>
      <c r="AA2422" s="13">
        <v>0</v>
      </c>
      <c r="AB2422" s="13">
        <v>0</v>
      </c>
      <c r="AC2422" s="42">
        <f t="shared" si="153"/>
        <v>0</v>
      </c>
      <c r="AD2422" s="42">
        <f t="shared" si="154"/>
        <v>0</v>
      </c>
      <c r="AE2422" s="42">
        <f t="shared" si="155"/>
        <v>0</v>
      </c>
      <c r="AF2422" s="42">
        <f t="shared" si="156"/>
        <v>0</v>
      </c>
    </row>
    <row r="2423" spans="1:32" hidden="1" x14ac:dyDescent="0.15">
      <c r="A2423" s="12" t="s">
        <v>5941</v>
      </c>
      <c r="B2423" s="12">
        <v>62</v>
      </c>
      <c r="C2423" s="12" t="s">
        <v>418</v>
      </c>
      <c r="D2423" s="12" t="s">
        <v>419</v>
      </c>
      <c r="E2423" s="12" t="s">
        <v>419</v>
      </c>
      <c r="F2423" s="12" t="s">
        <v>352</v>
      </c>
      <c r="G2423" s="12" t="s">
        <v>1203</v>
      </c>
      <c r="H2423" s="12" t="s">
        <v>490</v>
      </c>
      <c r="I2423" s="12" t="s">
        <v>375</v>
      </c>
      <c r="J2423" s="12" t="s">
        <v>5533</v>
      </c>
      <c r="K2423" s="12" t="s">
        <v>699</v>
      </c>
      <c r="L2423" s="12" t="s">
        <v>697</v>
      </c>
      <c r="M2423" s="12" t="s">
        <v>376</v>
      </c>
      <c r="N2423" s="14">
        <v>0</v>
      </c>
      <c r="O2423" s="12">
        <v>0</v>
      </c>
      <c r="P2423" s="12">
        <v>0</v>
      </c>
      <c r="Q2423" s="12">
        <v>0</v>
      </c>
      <c r="R2423" s="13">
        <v>3.1166670000000001</v>
      </c>
      <c r="S2423" s="13">
        <v>0</v>
      </c>
      <c r="T2423" s="13">
        <v>0</v>
      </c>
      <c r="U2423" s="13">
        <v>6.0720000000000001</v>
      </c>
      <c r="V2423" s="13">
        <v>0</v>
      </c>
      <c r="W2423" s="13">
        <v>0</v>
      </c>
      <c r="X2423" s="13">
        <v>0</v>
      </c>
      <c r="Y2423" s="30">
        <v>0</v>
      </c>
      <c r="Z2423" s="14">
        <v>9.1886670000000006</v>
      </c>
      <c r="AA2423" s="13">
        <v>0</v>
      </c>
      <c r="AB2423" s="13">
        <v>0</v>
      </c>
      <c r="AC2423" s="42">
        <f t="shared" si="153"/>
        <v>0</v>
      </c>
      <c r="AD2423" s="42">
        <f t="shared" si="154"/>
        <v>0</v>
      </c>
      <c r="AE2423" s="42">
        <f t="shared" si="155"/>
        <v>0</v>
      </c>
      <c r="AF2423" s="42">
        <f t="shared" si="156"/>
        <v>0</v>
      </c>
    </row>
    <row r="2424" spans="1:32" hidden="1" x14ac:dyDescent="0.15">
      <c r="A2424" s="12" t="s">
        <v>5942</v>
      </c>
      <c r="B2424" s="12">
        <v>62</v>
      </c>
      <c r="C2424" s="12" t="s">
        <v>418</v>
      </c>
      <c r="D2424" s="12" t="s">
        <v>419</v>
      </c>
      <c r="E2424" s="12" t="s">
        <v>419</v>
      </c>
      <c r="F2424" s="12" t="s">
        <v>352</v>
      </c>
      <c r="G2424" s="12" t="s">
        <v>1203</v>
      </c>
      <c r="H2424" s="12" t="s">
        <v>490</v>
      </c>
      <c r="I2424" s="12" t="s">
        <v>375</v>
      </c>
      <c r="J2424" s="12" t="s">
        <v>5547</v>
      </c>
      <c r="K2424" s="12" t="s">
        <v>699</v>
      </c>
      <c r="L2424" s="12" t="s">
        <v>697</v>
      </c>
      <c r="M2424" s="12" t="s">
        <v>376</v>
      </c>
      <c r="N2424" s="14">
        <v>0</v>
      </c>
      <c r="O2424" s="12">
        <v>0</v>
      </c>
      <c r="P2424" s="12">
        <v>0</v>
      </c>
      <c r="Q2424" s="12">
        <v>0</v>
      </c>
      <c r="R2424" s="13">
        <v>5.7845329999999997</v>
      </c>
      <c r="S2424" s="13">
        <v>0</v>
      </c>
      <c r="T2424" s="13">
        <v>0</v>
      </c>
      <c r="U2424" s="13">
        <v>0</v>
      </c>
      <c r="V2424" s="13">
        <v>0</v>
      </c>
      <c r="W2424" s="13">
        <v>0</v>
      </c>
      <c r="X2424" s="13">
        <v>0</v>
      </c>
      <c r="Y2424" s="30">
        <v>0</v>
      </c>
      <c r="Z2424" s="14">
        <v>5.7845329999999997</v>
      </c>
      <c r="AA2424" s="13">
        <v>0</v>
      </c>
      <c r="AB2424" s="13">
        <v>0</v>
      </c>
      <c r="AC2424" s="42">
        <f t="shared" si="153"/>
        <v>0</v>
      </c>
      <c r="AD2424" s="42">
        <f t="shared" si="154"/>
        <v>0</v>
      </c>
      <c r="AE2424" s="42">
        <f t="shared" si="155"/>
        <v>0</v>
      </c>
      <c r="AF2424" s="42">
        <f t="shared" si="156"/>
        <v>0</v>
      </c>
    </row>
    <row r="2425" spans="1:32" hidden="1" x14ac:dyDescent="0.15">
      <c r="A2425" s="12" t="s">
        <v>5943</v>
      </c>
      <c r="B2425" s="12">
        <v>62</v>
      </c>
      <c r="C2425" s="12" t="s">
        <v>418</v>
      </c>
      <c r="D2425" s="12" t="s">
        <v>419</v>
      </c>
      <c r="E2425" s="12" t="s">
        <v>419</v>
      </c>
      <c r="F2425" s="12" t="s">
        <v>352</v>
      </c>
      <c r="G2425" s="12" t="s">
        <v>1203</v>
      </c>
      <c r="H2425" s="12" t="s">
        <v>490</v>
      </c>
      <c r="I2425" s="12" t="s">
        <v>375</v>
      </c>
      <c r="J2425" s="12" t="s">
        <v>5549</v>
      </c>
      <c r="K2425" s="12" t="s">
        <v>699</v>
      </c>
      <c r="L2425" s="12" t="s">
        <v>697</v>
      </c>
      <c r="M2425" s="12" t="s">
        <v>376</v>
      </c>
      <c r="N2425" s="14">
        <v>0</v>
      </c>
      <c r="O2425" s="12">
        <v>0</v>
      </c>
      <c r="P2425" s="12">
        <v>0</v>
      </c>
      <c r="Q2425" s="12">
        <v>0</v>
      </c>
      <c r="R2425" s="13">
        <v>2.8112330000000001</v>
      </c>
      <c r="S2425" s="13">
        <v>0</v>
      </c>
      <c r="T2425" s="13">
        <v>0</v>
      </c>
      <c r="U2425" s="13">
        <v>0</v>
      </c>
      <c r="V2425" s="13">
        <v>0</v>
      </c>
      <c r="W2425" s="13">
        <v>0</v>
      </c>
      <c r="X2425" s="13">
        <v>0</v>
      </c>
      <c r="Y2425" s="30">
        <v>0</v>
      </c>
      <c r="Z2425" s="14">
        <v>2.8112330000000001</v>
      </c>
      <c r="AA2425" s="13">
        <v>0</v>
      </c>
      <c r="AB2425" s="13">
        <v>0</v>
      </c>
      <c r="AC2425" s="42">
        <f t="shared" si="153"/>
        <v>0</v>
      </c>
      <c r="AD2425" s="42">
        <f t="shared" si="154"/>
        <v>0</v>
      </c>
      <c r="AE2425" s="42">
        <f t="shared" si="155"/>
        <v>0</v>
      </c>
      <c r="AF2425" s="42">
        <f t="shared" si="156"/>
        <v>0</v>
      </c>
    </row>
    <row r="2426" spans="1:32" hidden="1" x14ac:dyDescent="0.15">
      <c r="A2426" s="12" t="s">
        <v>5944</v>
      </c>
      <c r="B2426" s="12">
        <v>62</v>
      </c>
      <c r="C2426" s="12" t="s">
        <v>418</v>
      </c>
      <c r="D2426" s="12" t="s">
        <v>419</v>
      </c>
      <c r="E2426" s="12" t="s">
        <v>419</v>
      </c>
      <c r="F2426" s="12" t="s">
        <v>352</v>
      </c>
      <c r="G2426" s="12" t="s">
        <v>1203</v>
      </c>
      <c r="H2426" s="12" t="s">
        <v>490</v>
      </c>
      <c r="I2426" s="12" t="s">
        <v>375</v>
      </c>
      <c r="J2426" s="12" t="s">
        <v>5555</v>
      </c>
      <c r="K2426" s="12" t="s">
        <v>699</v>
      </c>
      <c r="L2426" s="12" t="s">
        <v>697</v>
      </c>
      <c r="M2426" s="12" t="s">
        <v>376</v>
      </c>
      <c r="N2426" s="14">
        <v>0</v>
      </c>
      <c r="O2426" s="12">
        <v>0</v>
      </c>
      <c r="P2426" s="12">
        <v>0</v>
      </c>
      <c r="Q2426" s="12">
        <v>0</v>
      </c>
      <c r="R2426" s="13">
        <v>4.5815000000000001</v>
      </c>
      <c r="S2426" s="13">
        <v>0</v>
      </c>
      <c r="T2426" s="13">
        <v>0</v>
      </c>
      <c r="U2426" s="13">
        <v>0</v>
      </c>
      <c r="V2426" s="13">
        <v>0</v>
      </c>
      <c r="W2426" s="13">
        <v>0</v>
      </c>
      <c r="X2426" s="13">
        <v>0</v>
      </c>
      <c r="Y2426" s="30">
        <v>0</v>
      </c>
      <c r="Z2426" s="14">
        <v>4.5815000000000001</v>
      </c>
      <c r="AA2426" s="13">
        <v>0</v>
      </c>
      <c r="AB2426" s="13">
        <v>0</v>
      </c>
      <c r="AC2426" s="42">
        <f t="shared" si="153"/>
        <v>0</v>
      </c>
      <c r="AD2426" s="42">
        <f t="shared" si="154"/>
        <v>0</v>
      </c>
      <c r="AE2426" s="42">
        <f t="shared" si="155"/>
        <v>0</v>
      </c>
      <c r="AF2426" s="42">
        <f t="shared" si="156"/>
        <v>0</v>
      </c>
    </row>
    <row r="2427" spans="1:32" hidden="1" x14ac:dyDescent="0.15">
      <c r="A2427" s="12" t="s">
        <v>5945</v>
      </c>
      <c r="B2427" s="12">
        <v>62</v>
      </c>
      <c r="C2427" s="12" t="s">
        <v>418</v>
      </c>
      <c r="D2427" s="12" t="s">
        <v>419</v>
      </c>
      <c r="E2427" s="12" t="s">
        <v>419</v>
      </c>
      <c r="F2427" s="12" t="s">
        <v>352</v>
      </c>
      <c r="G2427" s="12" t="s">
        <v>1203</v>
      </c>
      <c r="H2427" s="12" t="s">
        <v>490</v>
      </c>
      <c r="I2427" s="12" t="s">
        <v>375</v>
      </c>
      <c r="J2427" s="12" t="s">
        <v>4533</v>
      </c>
      <c r="K2427" s="12" t="s">
        <v>699</v>
      </c>
      <c r="L2427" s="12" t="s">
        <v>697</v>
      </c>
      <c r="M2427" s="12" t="s">
        <v>376</v>
      </c>
      <c r="N2427" s="14">
        <v>0</v>
      </c>
      <c r="O2427" s="12">
        <v>0</v>
      </c>
      <c r="P2427" s="12">
        <v>0</v>
      </c>
      <c r="Q2427" s="12">
        <v>0</v>
      </c>
      <c r="R2427" s="13">
        <v>1.3464</v>
      </c>
      <c r="S2427" s="13">
        <v>0</v>
      </c>
      <c r="T2427" s="13">
        <v>0</v>
      </c>
      <c r="U2427" s="13">
        <v>0</v>
      </c>
      <c r="V2427" s="13">
        <v>0</v>
      </c>
      <c r="W2427" s="13">
        <v>0</v>
      </c>
      <c r="X2427" s="13">
        <v>0</v>
      </c>
      <c r="Y2427" s="30">
        <v>0</v>
      </c>
      <c r="Z2427" s="14">
        <v>1.3464</v>
      </c>
      <c r="AA2427" s="13">
        <v>0</v>
      </c>
      <c r="AB2427" s="13">
        <v>0</v>
      </c>
      <c r="AC2427" s="42">
        <f t="shared" si="153"/>
        <v>0</v>
      </c>
      <c r="AD2427" s="42">
        <f t="shared" si="154"/>
        <v>0</v>
      </c>
      <c r="AE2427" s="42">
        <f t="shared" si="155"/>
        <v>0</v>
      </c>
      <c r="AF2427" s="42">
        <f t="shared" si="156"/>
        <v>0</v>
      </c>
    </row>
    <row r="2428" spans="1:32" hidden="1" x14ac:dyDescent="0.15">
      <c r="A2428" s="12" t="s">
        <v>5946</v>
      </c>
      <c r="B2428" s="12">
        <v>62</v>
      </c>
      <c r="C2428" s="12" t="s">
        <v>418</v>
      </c>
      <c r="D2428" s="12" t="s">
        <v>419</v>
      </c>
      <c r="E2428" s="12" t="s">
        <v>419</v>
      </c>
      <c r="F2428" s="12" t="s">
        <v>352</v>
      </c>
      <c r="G2428" s="12" t="s">
        <v>5947</v>
      </c>
      <c r="H2428" s="12" t="s">
        <v>355</v>
      </c>
      <c r="I2428" s="12" t="s">
        <v>355</v>
      </c>
      <c r="J2428" s="12" t="s">
        <v>427</v>
      </c>
      <c r="K2428" s="12" t="s">
        <v>248</v>
      </c>
      <c r="L2428" s="12" t="s">
        <v>354</v>
      </c>
      <c r="M2428" s="12" t="s">
        <v>376</v>
      </c>
      <c r="N2428" s="14">
        <v>0</v>
      </c>
      <c r="O2428" s="12">
        <v>0</v>
      </c>
      <c r="P2428" s="12">
        <v>0</v>
      </c>
      <c r="Q2428" s="12">
        <v>0</v>
      </c>
      <c r="R2428" s="13">
        <v>7.5072000000000001</v>
      </c>
      <c r="S2428" s="13">
        <v>3.2639999999999998</v>
      </c>
      <c r="T2428" s="13">
        <v>3.2639999999999998</v>
      </c>
      <c r="U2428" s="13">
        <v>3.2639999999999998</v>
      </c>
      <c r="V2428" s="13">
        <v>3.2639999999999998</v>
      </c>
      <c r="W2428" s="13">
        <v>3.2639999999999998</v>
      </c>
      <c r="X2428" s="13">
        <v>3.2639999999999998</v>
      </c>
      <c r="Y2428" s="30">
        <v>3.2639999999999998</v>
      </c>
      <c r="Z2428" s="14">
        <v>30.3552</v>
      </c>
      <c r="AA2428" s="13">
        <v>3.2639999999999998</v>
      </c>
      <c r="AB2428" s="13">
        <v>3.2639999999999998</v>
      </c>
      <c r="AC2428" s="42">
        <f t="shared" si="153"/>
        <v>6.5279999999999996</v>
      </c>
      <c r="AD2428" s="42">
        <f t="shared" si="154"/>
        <v>3.2639999999999998</v>
      </c>
      <c r="AE2428" s="42">
        <f t="shared" si="155"/>
        <v>3.2639999999999998</v>
      </c>
      <c r="AF2428" s="42">
        <f t="shared" si="156"/>
        <v>6.5279999999999996</v>
      </c>
    </row>
    <row r="2429" spans="1:32" hidden="1" x14ac:dyDescent="0.15">
      <c r="A2429" s="12" t="s">
        <v>5948</v>
      </c>
      <c r="B2429" s="12">
        <v>62</v>
      </c>
      <c r="C2429" s="12" t="s">
        <v>418</v>
      </c>
      <c r="D2429" s="12" t="s">
        <v>419</v>
      </c>
      <c r="E2429" s="12" t="s">
        <v>419</v>
      </c>
      <c r="F2429" s="12" t="s">
        <v>352</v>
      </c>
      <c r="G2429" s="12" t="s">
        <v>5949</v>
      </c>
      <c r="H2429" s="12" t="s">
        <v>404</v>
      </c>
      <c r="I2429" s="12" t="s">
        <v>404</v>
      </c>
      <c r="J2429" s="12" t="s">
        <v>599</v>
      </c>
      <c r="K2429" s="12" t="s">
        <v>135</v>
      </c>
      <c r="L2429" s="12" t="s">
        <v>871</v>
      </c>
      <c r="M2429" s="12" t="s">
        <v>376</v>
      </c>
      <c r="N2429" s="14">
        <v>0</v>
      </c>
      <c r="O2429" s="12">
        <v>0</v>
      </c>
      <c r="P2429" s="12">
        <v>0</v>
      </c>
      <c r="Q2429" s="12">
        <v>0</v>
      </c>
      <c r="R2429" s="13">
        <v>47.52</v>
      </c>
      <c r="S2429" s="13">
        <v>0</v>
      </c>
      <c r="T2429" s="13">
        <v>0</v>
      </c>
      <c r="U2429" s="13">
        <v>0</v>
      </c>
      <c r="V2429" s="13">
        <v>0</v>
      </c>
      <c r="W2429" s="13">
        <v>0</v>
      </c>
      <c r="X2429" s="13">
        <v>0</v>
      </c>
      <c r="Y2429" s="30">
        <v>0</v>
      </c>
      <c r="Z2429" s="14">
        <v>47.52</v>
      </c>
      <c r="AA2429" s="13">
        <v>0</v>
      </c>
      <c r="AB2429" s="13">
        <v>0</v>
      </c>
      <c r="AC2429" s="42">
        <f t="shared" si="153"/>
        <v>0</v>
      </c>
      <c r="AD2429" s="42">
        <f t="shared" si="154"/>
        <v>0</v>
      </c>
      <c r="AE2429" s="42">
        <f t="shared" si="155"/>
        <v>0</v>
      </c>
      <c r="AF2429" s="42">
        <f t="shared" si="156"/>
        <v>0</v>
      </c>
    </row>
    <row r="2430" spans="1:32" hidden="1" x14ac:dyDescent="0.15">
      <c r="A2430" s="12" t="s">
        <v>5950</v>
      </c>
      <c r="B2430" s="12">
        <v>62</v>
      </c>
      <c r="C2430" s="12" t="s">
        <v>418</v>
      </c>
      <c r="D2430" s="12" t="s">
        <v>419</v>
      </c>
      <c r="E2430" s="12" t="s">
        <v>419</v>
      </c>
      <c r="F2430" s="12" t="s">
        <v>352</v>
      </c>
      <c r="G2430" s="12" t="s">
        <v>5951</v>
      </c>
      <c r="H2430" s="12" t="s">
        <v>404</v>
      </c>
      <c r="I2430" s="12" t="s">
        <v>404</v>
      </c>
      <c r="J2430" s="12" t="s">
        <v>119</v>
      </c>
      <c r="K2430" s="12" t="s">
        <v>872</v>
      </c>
      <c r="L2430" s="12" t="s">
        <v>871</v>
      </c>
      <c r="M2430" s="12" t="s">
        <v>376</v>
      </c>
      <c r="N2430" s="14">
        <v>0</v>
      </c>
      <c r="O2430" s="12">
        <v>0</v>
      </c>
      <c r="P2430" s="12">
        <v>0</v>
      </c>
      <c r="Q2430" s="12">
        <v>0</v>
      </c>
      <c r="R2430" s="13">
        <v>6.72</v>
      </c>
      <c r="S2430" s="13">
        <v>1.1200000000000001</v>
      </c>
      <c r="T2430" s="13">
        <v>1.1200000000000001</v>
      </c>
      <c r="U2430" s="13">
        <v>1.1200000000000001</v>
      </c>
      <c r="V2430" s="13">
        <v>1.1200000000000001</v>
      </c>
      <c r="W2430" s="13">
        <v>1.1200000000000001</v>
      </c>
      <c r="X2430" s="13">
        <v>1.1200000000000001</v>
      </c>
      <c r="Y2430" s="30">
        <v>1.1200000000000001</v>
      </c>
      <c r="Z2430" s="14">
        <v>14.56</v>
      </c>
      <c r="AA2430" s="13">
        <v>1.1200000000000001</v>
      </c>
      <c r="AB2430" s="13">
        <v>1.1200000000000001</v>
      </c>
      <c r="AC2430" s="42">
        <f t="shared" si="153"/>
        <v>2.2400000000000002</v>
      </c>
      <c r="AD2430" s="42">
        <f t="shared" si="154"/>
        <v>1.1200000000000001</v>
      </c>
      <c r="AE2430" s="42">
        <f t="shared" si="155"/>
        <v>1.1200000000000001</v>
      </c>
      <c r="AF2430" s="42">
        <f t="shared" si="156"/>
        <v>2.2400000000000002</v>
      </c>
    </row>
    <row r="2431" spans="1:32" hidden="1" x14ac:dyDescent="0.15">
      <c r="A2431" s="12" t="s">
        <v>5952</v>
      </c>
      <c r="B2431" s="12">
        <v>62</v>
      </c>
      <c r="C2431" s="12" t="s">
        <v>418</v>
      </c>
      <c r="D2431" s="12" t="s">
        <v>419</v>
      </c>
      <c r="E2431" s="12" t="s">
        <v>419</v>
      </c>
      <c r="F2431" s="12" t="s">
        <v>352</v>
      </c>
      <c r="G2431" s="12" t="s">
        <v>5953</v>
      </c>
      <c r="H2431" s="12" t="s">
        <v>374</v>
      </c>
      <c r="I2431" s="12" t="s">
        <v>375</v>
      </c>
      <c r="J2431" s="12" t="s">
        <v>1096</v>
      </c>
      <c r="K2431" s="12" t="s">
        <v>1097</v>
      </c>
      <c r="L2431" s="12" t="s">
        <v>481</v>
      </c>
      <c r="M2431" s="12" t="s">
        <v>376</v>
      </c>
      <c r="N2431" s="14">
        <v>0</v>
      </c>
      <c r="O2431" s="12">
        <v>0</v>
      </c>
      <c r="P2431" s="12">
        <v>0</v>
      </c>
      <c r="Q2431" s="12">
        <v>0</v>
      </c>
      <c r="R2431" s="13">
        <v>1.04</v>
      </c>
      <c r="S2431" s="13">
        <v>2.402749</v>
      </c>
      <c r="T2431" s="13">
        <v>2.402749</v>
      </c>
      <c r="U2431" s="13">
        <v>2.402749</v>
      </c>
      <c r="V2431" s="13">
        <v>2.402749</v>
      </c>
      <c r="W2431" s="13">
        <v>2.402749</v>
      </c>
      <c r="X2431" s="13">
        <v>2.402749</v>
      </c>
      <c r="Y2431" s="30">
        <v>2.402749</v>
      </c>
      <c r="Z2431" s="14">
        <v>17.859242999999999</v>
      </c>
      <c r="AA2431" s="13">
        <v>2.402749</v>
      </c>
      <c r="AB2431" s="13">
        <v>2.402749</v>
      </c>
      <c r="AC2431" s="42">
        <f t="shared" si="153"/>
        <v>4.805498</v>
      </c>
      <c r="AD2431" s="42">
        <f t="shared" si="154"/>
        <v>2.402749</v>
      </c>
      <c r="AE2431" s="42">
        <f t="shared" si="155"/>
        <v>2.402749</v>
      </c>
      <c r="AF2431" s="42">
        <f t="shared" si="156"/>
        <v>4.805498</v>
      </c>
    </row>
    <row r="2432" spans="1:32" hidden="1" x14ac:dyDescent="0.15">
      <c r="A2432" s="12" t="s">
        <v>5954</v>
      </c>
      <c r="B2432" s="12">
        <v>62</v>
      </c>
      <c r="C2432" s="12" t="s">
        <v>418</v>
      </c>
      <c r="D2432" s="12" t="s">
        <v>419</v>
      </c>
      <c r="E2432" s="12" t="s">
        <v>419</v>
      </c>
      <c r="F2432" s="12" t="s">
        <v>352</v>
      </c>
      <c r="G2432" s="12" t="s">
        <v>5955</v>
      </c>
      <c r="H2432" s="12" t="s">
        <v>490</v>
      </c>
      <c r="I2432" s="12" t="s">
        <v>375</v>
      </c>
      <c r="J2432" s="12" t="s">
        <v>5956</v>
      </c>
      <c r="K2432" s="12" t="s">
        <v>699</v>
      </c>
      <c r="L2432" s="12" t="s">
        <v>697</v>
      </c>
      <c r="M2432" s="12" t="s">
        <v>376</v>
      </c>
      <c r="N2432" s="14">
        <v>0</v>
      </c>
      <c r="O2432" s="12">
        <v>0</v>
      </c>
      <c r="P2432" s="12">
        <v>0</v>
      </c>
      <c r="Q2432" s="12">
        <v>0</v>
      </c>
      <c r="R2432" s="13">
        <v>6.0746659999999997</v>
      </c>
      <c r="S2432" s="13">
        <v>1.34</v>
      </c>
      <c r="T2432" s="13">
        <v>1.34</v>
      </c>
      <c r="U2432" s="13">
        <v>1.34</v>
      </c>
      <c r="V2432" s="13">
        <v>1.34</v>
      </c>
      <c r="W2432" s="13">
        <v>1.34</v>
      </c>
      <c r="X2432" s="13">
        <v>7.82</v>
      </c>
      <c r="Y2432" s="30">
        <v>6.2</v>
      </c>
      <c r="Z2432" s="14">
        <v>26.794665999999999</v>
      </c>
      <c r="AA2432" s="13">
        <v>6.2</v>
      </c>
      <c r="AB2432" s="13">
        <v>6.2</v>
      </c>
      <c r="AC2432" s="42">
        <f t="shared" si="153"/>
        <v>12.4</v>
      </c>
      <c r="AD2432" s="42">
        <f t="shared" si="154"/>
        <v>6.2</v>
      </c>
      <c r="AE2432" s="42">
        <f t="shared" si="155"/>
        <v>6.2</v>
      </c>
      <c r="AF2432" s="42">
        <f t="shared" si="156"/>
        <v>12.4</v>
      </c>
    </row>
    <row r="2433" spans="1:32" hidden="1" x14ac:dyDescent="0.15">
      <c r="A2433" s="12" t="s">
        <v>5957</v>
      </c>
      <c r="B2433" s="12">
        <v>77</v>
      </c>
      <c r="C2433" s="12" t="s">
        <v>710</v>
      </c>
      <c r="D2433" s="12" t="s">
        <v>31</v>
      </c>
      <c r="E2433" s="12" t="s">
        <v>31</v>
      </c>
      <c r="F2433" s="12" t="s">
        <v>371</v>
      </c>
      <c r="G2433" s="12" t="s">
        <v>5958</v>
      </c>
      <c r="H2433" s="12" t="s">
        <v>490</v>
      </c>
      <c r="I2433" s="12" t="s">
        <v>375</v>
      </c>
      <c r="J2433" s="12" t="s">
        <v>105</v>
      </c>
      <c r="K2433" s="12" t="s">
        <v>105</v>
      </c>
      <c r="L2433" s="12" t="s">
        <v>1127</v>
      </c>
      <c r="M2433" s="12" t="s">
        <v>376</v>
      </c>
      <c r="N2433" s="14">
        <v>0</v>
      </c>
      <c r="O2433" s="12">
        <v>0</v>
      </c>
      <c r="P2433" s="12">
        <v>0</v>
      </c>
      <c r="Q2433" s="12">
        <v>0</v>
      </c>
      <c r="R2433" s="13">
        <v>213.75</v>
      </c>
      <c r="S2433" s="13">
        <v>0</v>
      </c>
      <c r="T2433" s="13">
        <v>213.75</v>
      </c>
      <c r="U2433" s="13">
        <v>0</v>
      </c>
      <c r="V2433" s="13">
        <v>0</v>
      </c>
      <c r="W2433" s="13">
        <v>213.75</v>
      </c>
      <c r="X2433" s="13">
        <v>0</v>
      </c>
      <c r="Y2433" s="30">
        <v>213.75</v>
      </c>
      <c r="Z2433" s="14">
        <v>855</v>
      </c>
      <c r="AA2433" s="13">
        <v>0</v>
      </c>
      <c r="AB2433" s="13">
        <v>0</v>
      </c>
      <c r="AC2433" s="42">
        <f t="shared" si="153"/>
        <v>0</v>
      </c>
      <c r="AD2433" s="42">
        <f t="shared" si="154"/>
        <v>0</v>
      </c>
      <c r="AE2433" s="42">
        <f t="shared" si="155"/>
        <v>0</v>
      </c>
      <c r="AF2433" s="42">
        <f t="shared" si="156"/>
        <v>0</v>
      </c>
    </row>
    <row r="2434" spans="1:32" hidden="1" x14ac:dyDescent="0.15">
      <c r="A2434" s="12" t="s">
        <v>5959</v>
      </c>
      <c r="B2434" s="12">
        <v>78</v>
      </c>
      <c r="C2434" s="12" t="s">
        <v>4780</v>
      </c>
      <c r="D2434" s="12" t="s">
        <v>4499</v>
      </c>
      <c r="E2434" s="12" t="s">
        <v>4499</v>
      </c>
      <c r="F2434" s="12" t="s">
        <v>371</v>
      </c>
      <c r="G2434" s="12" t="s">
        <v>5443</v>
      </c>
      <c r="H2434" s="12" t="s">
        <v>374</v>
      </c>
      <c r="I2434" s="12" t="s">
        <v>375</v>
      </c>
      <c r="J2434" s="12" t="s">
        <v>5444</v>
      </c>
      <c r="K2434" s="12" t="s">
        <v>1864</v>
      </c>
      <c r="L2434" s="12" t="s">
        <v>1859</v>
      </c>
      <c r="M2434" s="12" t="s">
        <v>376</v>
      </c>
      <c r="N2434" s="14">
        <v>0</v>
      </c>
      <c r="O2434" s="12">
        <v>0</v>
      </c>
      <c r="P2434" s="12">
        <v>0</v>
      </c>
      <c r="Q2434" s="12">
        <v>0</v>
      </c>
      <c r="R2434" s="13">
        <v>0.3</v>
      </c>
      <c r="S2434" s="13">
        <v>0</v>
      </c>
      <c r="T2434" s="13">
        <v>0</v>
      </c>
      <c r="U2434" s="13">
        <v>0</v>
      </c>
      <c r="V2434" s="13">
        <v>0</v>
      </c>
      <c r="W2434" s="13">
        <v>0</v>
      </c>
      <c r="X2434" s="13">
        <v>12.12</v>
      </c>
      <c r="Y2434" s="30">
        <v>0</v>
      </c>
      <c r="Z2434" s="14">
        <v>12.42</v>
      </c>
      <c r="AA2434" s="13">
        <v>0</v>
      </c>
      <c r="AB2434" s="13">
        <v>0</v>
      </c>
      <c r="AC2434" s="42">
        <f t="shared" si="153"/>
        <v>0</v>
      </c>
      <c r="AD2434" s="42">
        <f t="shared" si="154"/>
        <v>0</v>
      </c>
      <c r="AE2434" s="42">
        <f t="shared" si="155"/>
        <v>0</v>
      </c>
      <c r="AF2434" s="42">
        <f t="shared" si="156"/>
        <v>0</v>
      </c>
    </row>
    <row r="2435" spans="1:32" hidden="1" x14ac:dyDescent="0.15">
      <c r="A2435" s="12" t="s">
        <v>5960</v>
      </c>
      <c r="B2435" s="12">
        <v>78</v>
      </c>
      <c r="C2435" s="12" t="s">
        <v>4780</v>
      </c>
      <c r="D2435" s="12" t="s">
        <v>4499</v>
      </c>
      <c r="E2435" s="12" t="s">
        <v>4499</v>
      </c>
      <c r="F2435" s="12" t="s">
        <v>371</v>
      </c>
      <c r="G2435" s="12" t="s">
        <v>5153</v>
      </c>
      <c r="H2435" s="12" t="s">
        <v>374</v>
      </c>
      <c r="I2435" s="12" t="s">
        <v>375</v>
      </c>
      <c r="J2435" s="12" t="s">
        <v>5961</v>
      </c>
      <c r="K2435" s="12" t="s">
        <v>1864</v>
      </c>
      <c r="L2435" s="12" t="s">
        <v>1859</v>
      </c>
      <c r="M2435" s="12" t="s">
        <v>376</v>
      </c>
      <c r="N2435" s="14">
        <v>0</v>
      </c>
      <c r="O2435" s="12">
        <v>0</v>
      </c>
      <c r="P2435" s="12">
        <v>0</v>
      </c>
      <c r="Q2435" s="12">
        <v>0</v>
      </c>
      <c r="R2435" s="13">
        <v>9</v>
      </c>
      <c r="S2435" s="13">
        <v>0</v>
      </c>
      <c r="T2435" s="13">
        <v>0</v>
      </c>
      <c r="U2435" s="13">
        <v>0</v>
      </c>
      <c r="V2435" s="13">
        <v>0</v>
      </c>
      <c r="W2435" s="13">
        <v>0</v>
      </c>
      <c r="X2435" s="13">
        <v>0</v>
      </c>
      <c r="Y2435" s="30">
        <v>0</v>
      </c>
      <c r="Z2435" s="14">
        <v>9</v>
      </c>
      <c r="AA2435" s="13">
        <v>0</v>
      </c>
      <c r="AB2435" s="13">
        <v>0</v>
      </c>
      <c r="AC2435" s="42">
        <f t="shared" si="153"/>
        <v>0</v>
      </c>
      <c r="AD2435" s="42">
        <f t="shared" si="154"/>
        <v>0</v>
      </c>
      <c r="AE2435" s="42">
        <f t="shared" si="155"/>
        <v>0</v>
      </c>
      <c r="AF2435" s="42">
        <f t="shared" si="156"/>
        <v>0</v>
      </c>
    </row>
    <row r="2436" spans="1:32" hidden="1" x14ac:dyDescent="0.15">
      <c r="A2436" s="12" t="s">
        <v>5962</v>
      </c>
      <c r="B2436" s="12">
        <v>78</v>
      </c>
      <c r="C2436" s="12" t="s">
        <v>4780</v>
      </c>
      <c r="D2436" s="12" t="s">
        <v>4499</v>
      </c>
      <c r="E2436" s="12" t="s">
        <v>4499</v>
      </c>
      <c r="F2436" s="12" t="s">
        <v>371</v>
      </c>
      <c r="G2436" s="12" t="s">
        <v>5963</v>
      </c>
      <c r="H2436" s="12" t="s">
        <v>374</v>
      </c>
      <c r="I2436" s="12" t="s">
        <v>375</v>
      </c>
      <c r="J2436" s="12" t="s">
        <v>5964</v>
      </c>
      <c r="K2436" s="12" t="s">
        <v>5964</v>
      </c>
      <c r="L2436" s="12" t="s">
        <v>1859</v>
      </c>
      <c r="M2436" s="12" t="s">
        <v>376</v>
      </c>
      <c r="N2436" s="14">
        <v>0</v>
      </c>
      <c r="O2436" s="12">
        <v>0</v>
      </c>
      <c r="P2436" s="12">
        <v>0</v>
      </c>
      <c r="Q2436" s="12">
        <v>0</v>
      </c>
      <c r="R2436" s="13">
        <v>4</v>
      </c>
      <c r="S2436" s="13">
        <v>0</v>
      </c>
      <c r="T2436" s="13">
        <v>0</v>
      </c>
      <c r="U2436" s="13">
        <v>0</v>
      </c>
      <c r="V2436" s="13">
        <v>0</v>
      </c>
      <c r="W2436" s="13">
        <v>0</v>
      </c>
      <c r="X2436" s="13">
        <v>0</v>
      </c>
      <c r="Y2436" s="30">
        <v>0</v>
      </c>
      <c r="Z2436" s="14">
        <v>4</v>
      </c>
      <c r="AA2436" s="13">
        <v>0</v>
      </c>
      <c r="AB2436" s="13">
        <v>0</v>
      </c>
      <c r="AC2436" s="42">
        <f t="shared" si="153"/>
        <v>0</v>
      </c>
      <c r="AD2436" s="42">
        <f t="shared" si="154"/>
        <v>0</v>
      </c>
      <c r="AE2436" s="42">
        <f t="shared" si="155"/>
        <v>0</v>
      </c>
      <c r="AF2436" s="42">
        <f t="shared" si="156"/>
        <v>0</v>
      </c>
    </row>
    <row r="2437" spans="1:32" hidden="1" x14ac:dyDescent="0.15">
      <c r="A2437" s="12" t="s">
        <v>5965</v>
      </c>
      <c r="B2437" s="12">
        <v>78</v>
      </c>
      <c r="C2437" s="12" t="s">
        <v>4780</v>
      </c>
      <c r="D2437" s="12" t="s">
        <v>4499</v>
      </c>
      <c r="E2437" s="12" t="s">
        <v>4499</v>
      </c>
      <c r="F2437" s="12" t="s">
        <v>371</v>
      </c>
      <c r="G2437" s="12" t="s">
        <v>5966</v>
      </c>
      <c r="H2437" s="12" t="s">
        <v>374</v>
      </c>
      <c r="I2437" s="12" t="s">
        <v>375</v>
      </c>
      <c r="J2437" s="12" t="s">
        <v>5967</v>
      </c>
      <c r="K2437" s="12" t="s">
        <v>1864</v>
      </c>
      <c r="L2437" s="12" t="s">
        <v>1859</v>
      </c>
      <c r="M2437" s="12" t="s">
        <v>376</v>
      </c>
      <c r="N2437" s="14">
        <v>0</v>
      </c>
      <c r="O2437" s="12">
        <v>0</v>
      </c>
      <c r="P2437" s="12">
        <v>0</v>
      </c>
      <c r="Q2437" s="12">
        <v>0</v>
      </c>
      <c r="R2437" s="13">
        <v>2.5</v>
      </c>
      <c r="S2437" s="13">
        <v>0</v>
      </c>
      <c r="T2437" s="13">
        <v>0</v>
      </c>
      <c r="U2437" s="13">
        <v>0</v>
      </c>
      <c r="V2437" s="13">
        <v>0</v>
      </c>
      <c r="W2437" s="13">
        <v>0</v>
      </c>
      <c r="X2437" s="13">
        <v>0</v>
      </c>
      <c r="Y2437" s="30">
        <v>0</v>
      </c>
      <c r="Z2437" s="14">
        <v>2.5</v>
      </c>
      <c r="AA2437" s="13">
        <v>0</v>
      </c>
      <c r="AB2437" s="13">
        <v>0</v>
      </c>
      <c r="AC2437" s="42">
        <f t="shared" si="153"/>
        <v>0</v>
      </c>
      <c r="AD2437" s="42">
        <f t="shared" si="154"/>
        <v>0</v>
      </c>
      <c r="AE2437" s="42">
        <f t="shared" si="155"/>
        <v>0</v>
      </c>
      <c r="AF2437" s="42">
        <f t="shared" si="156"/>
        <v>0</v>
      </c>
    </row>
    <row r="2438" spans="1:32" hidden="1" x14ac:dyDescent="0.15">
      <c r="A2438" s="12" t="s">
        <v>5968</v>
      </c>
      <c r="B2438" s="12">
        <v>78</v>
      </c>
      <c r="C2438" s="12" t="s">
        <v>4780</v>
      </c>
      <c r="D2438" s="12" t="s">
        <v>4499</v>
      </c>
      <c r="E2438" s="12" t="s">
        <v>4499</v>
      </c>
      <c r="F2438" s="12" t="s">
        <v>371</v>
      </c>
      <c r="G2438" s="12" t="s">
        <v>5969</v>
      </c>
      <c r="H2438" s="12" t="s">
        <v>374</v>
      </c>
      <c r="I2438" s="12" t="s">
        <v>375</v>
      </c>
      <c r="J2438" s="12" t="s">
        <v>5970</v>
      </c>
      <c r="K2438" s="12" t="s">
        <v>1864</v>
      </c>
      <c r="L2438" s="12" t="s">
        <v>1859</v>
      </c>
      <c r="M2438" s="12" t="s">
        <v>376</v>
      </c>
      <c r="N2438" s="14">
        <v>0</v>
      </c>
      <c r="O2438" s="12">
        <v>0</v>
      </c>
      <c r="P2438" s="12">
        <v>0</v>
      </c>
      <c r="Q2438" s="12">
        <v>0</v>
      </c>
      <c r="R2438" s="13">
        <v>3.3</v>
      </c>
      <c r="S2438" s="13">
        <v>0</v>
      </c>
      <c r="T2438" s="13">
        <v>0</v>
      </c>
      <c r="U2438" s="13">
        <v>0</v>
      </c>
      <c r="V2438" s="13">
        <v>0</v>
      </c>
      <c r="W2438" s="13">
        <v>0</v>
      </c>
      <c r="X2438" s="13">
        <v>0</v>
      </c>
      <c r="Y2438" s="30">
        <v>0</v>
      </c>
      <c r="Z2438" s="14">
        <v>3.3</v>
      </c>
      <c r="AA2438" s="13">
        <v>0</v>
      </c>
      <c r="AB2438" s="13">
        <v>0</v>
      </c>
      <c r="AC2438" s="42">
        <f t="shared" si="153"/>
        <v>0</v>
      </c>
      <c r="AD2438" s="42">
        <f t="shared" si="154"/>
        <v>0</v>
      </c>
      <c r="AE2438" s="42">
        <f t="shared" si="155"/>
        <v>0</v>
      </c>
      <c r="AF2438" s="42">
        <f t="shared" si="156"/>
        <v>0</v>
      </c>
    </row>
    <row r="2439" spans="1:32" hidden="1" x14ac:dyDescent="0.15">
      <c r="A2439" s="12" t="s">
        <v>5971</v>
      </c>
      <c r="B2439" s="12">
        <v>78</v>
      </c>
      <c r="C2439" s="12" t="s">
        <v>4780</v>
      </c>
      <c r="D2439" s="12" t="s">
        <v>4499</v>
      </c>
      <c r="E2439" s="12" t="s">
        <v>4499</v>
      </c>
      <c r="F2439" s="12" t="s">
        <v>371</v>
      </c>
      <c r="G2439" s="12" t="s">
        <v>5972</v>
      </c>
      <c r="H2439" s="12" t="s">
        <v>374</v>
      </c>
      <c r="I2439" s="12" t="s">
        <v>375</v>
      </c>
      <c r="J2439" s="12" t="s">
        <v>5973</v>
      </c>
      <c r="K2439" s="12" t="s">
        <v>1864</v>
      </c>
      <c r="L2439" s="12" t="s">
        <v>1859</v>
      </c>
      <c r="M2439" s="12" t="s">
        <v>376</v>
      </c>
      <c r="N2439" s="14">
        <v>0</v>
      </c>
      <c r="O2439" s="12">
        <v>0</v>
      </c>
      <c r="P2439" s="12">
        <v>0</v>
      </c>
      <c r="Q2439" s="12">
        <v>0</v>
      </c>
      <c r="R2439" s="13">
        <v>3.42</v>
      </c>
      <c r="S2439" s="13">
        <v>0</v>
      </c>
      <c r="T2439" s="13">
        <v>0</v>
      </c>
      <c r="U2439" s="13">
        <v>0</v>
      </c>
      <c r="V2439" s="13">
        <v>0</v>
      </c>
      <c r="W2439" s="13">
        <v>0</v>
      </c>
      <c r="X2439" s="13">
        <v>0</v>
      </c>
      <c r="Y2439" s="30">
        <v>0</v>
      </c>
      <c r="Z2439" s="14">
        <v>3.42</v>
      </c>
      <c r="AA2439" s="13">
        <v>0</v>
      </c>
      <c r="AB2439" s="13">
        <v>0</v>
      </c>
      <c r="AC2439" s="42">
        <f t="shared" si="153"/>
        <v>0</v>
      </c>
      <c r="AD2439" s="42">
        <f t="shared" si="154"/>
        <v>0</v>
      </c>
      <c r="AE2439" s="42">
        <f t="shared" si="155"/>
        <v>0</v>
      </c>
      <c r="AF2439" s="42">
        <f t="shared" si="156"/>
        <v>0</v>
      </c>
    </row>
    <row r="2440" spans="1:32" hidden="1" x14ac:dyDescent="0.15">
      <c r="A2440" s="12" t="s">
        <v>5974</v>
      </c>
      <c r="B2440" s="12">
        <v>78</v>
      </c>
      <c r="C2440" s="12" t="s">
        <v>4780</v>
      </c>
      <c r="D2440" s="12" t="s">
        <v>4499</v>
      </c>
      <c r="E2440" s="12" t="s">
        <v>4499</v>
      </c>
      <c r="F2440" s="12" t="s">
        <v>371</v>
      </c>
      <c r="G2440" s="12" t="s">
        <v>5975</v>
      </c>
      <c r="H2440" s="12" t="s">
        <v>374</v>
      </c>
      <c r="I2440" s="12" t="s">
        <v>375</v>
      </c>
      <c r="J2440" s="12" t="s">
        <v>5976</v>
      </c>
      <c r="K2440" s="12" t="s">
        <v>1864</v>
      </c>
      <c r="L2440" s="12" t="s">
        <v>1859</v>
      </c>
      <c r="M2440" s="12" t="s">
        <v>376</v>
      </c>
      <c r="N2440" s="14">
        <v>0</v>
      </c>
      <c r="O2440" s="12">
        <v>0</v>
      </c>
      <c r="P2440" s="12">
        <v>0</v>
      </c>
      <c r="Q2440" s="12">
        <v>0</v>
      </c>
      <c r="R2440" s="13">
        <v>43.5</v>
      </c>
      <c r="S2440" s="13">
        <v>0</v>
      </c>
      <c r="T2440" s="13">
        <v>0</v>
      </c>
      <c r="U2440" s="13">
        <v>15</v>
      </c>
      <c r="V2440" s="13">
        <v>0</v>
      </c>
      <c r="W2440" s="13">
        <v>0</v>
      </c>
      <c r="X2440" s="13">
        <v>0</v>
      </c>
      <c r="Y2440" s="30">
        <v>0</v>
      </c>
      <c r="Z2440" s="14">
        <v>58.5</v>
      </c>
      <c r="AA2440" s="13">
        <v>0</v>
      </c>
      <c r="AB2440" s="13">
        <v>0</v>
      </c>
      <c r="AC2440" s="42">
        <f t="shared" si="153"/>
        <v>0</v>
      </c>
      <c r="AD2440" s="42">
        <f t="shared" si="154"/>
        <v>0</v>
      </c>
      <c r="AE2440" s="42">
        <f t="shared" si="155"/>
        <v>0</v>
      </c>
      <c r="AF2440" s="42">
        <f t="shared" si="156"/>
        <v>0</v>
      </c>
    </row>
    <row r="2441" spans="1:32" hidden="1" x14ac:dyDescent="0.15">
      <c r="A2441" s="12" t="s">
        <v>5977</v>
      </c>
      <c r="B2441" s="12">
        <v>78</v>
      </c>
      <c r="C2441" s="12" t="s">
        <v>4780</v>
      </c>
      <c r="D2441" s="12" t="s">
        <v>4499</v>
      </c>
      <c r="E2441" s="12" t="s">
        <v>4499</v>
      </c>
      <c r="F2441" s="12" t="s">
        <v>371</v>
      </c>
      <c r="G2441" s="12" t="s">
        <v>5978</v>
      </c>
      <c r="H2441" s="12" t="s">
        <v>374</v>
      </c>
      <c r="I2441" s="12" t="s">
        <v>375</v>
      </c>
      <c r="J2441" s="12" t="s">
        <v>5979</v>
      </c>
      <c r="K2441" s="12" t="s">
        <v>1864</v>
      </c>
      <c r="L2441" s="12" t="s">
        <v>1859</v>
      </c>
      <c r="M2441" s="12" t="s">
        <v>376</v>
      </c>
      <c r="N2441" s="14">
        <v>0</v>
      </c>
      <c r="O2441" s="12">
        <v>0</v>
      </c>
      <c r="P2441" s="12">
        <v>0</v>
      </c>
      <c r="Q2441" s="12">
        <v>0</v>
      </c>
      <c r="R2441" s="13">
        <v>5.03</v>
      </c>
      <c r="S2441" s="13">
        <v>0</v>
      </c>
      <c r="T2441" s="13">
        <v>0</v>
      </c>
      <c r="U2441" s="13">
        <v>0</v>
      </c>
      <c r="V2441" s="13">
        <v>5.3</v>
      </c>
      <c r="W2441" s="13">
        <v>0</v>
      </c>
      <c r="X2441" s="13">
        <v>0</v>
      </c>
      <c r="Y2441" s="30">
        <v>0</v>
      </c>
      <c r="Z2441" s="14">
        <v>10.33</v>
      </c>
      <c r="AA2441" s="13">
        <v>0</v>
      </c>
      <c r="AB2441" s="13">
        <v>0</v>
      </c>
      <c r="AC2441" s="42">
        <f t="shared" si="153"/>
        <v>0</v>
      </c>
      <c r="AD2441" s="42">
        <f t="shared" si="154"/>
        <v>0</v>
      </c>
      <c r="AE2441" s="42">
        <f t="shared" si="155"/>
        <v>0</v>
      </c>
      <c r="AF2441" s="42">
        <f t="shared" si="156"/>
        <v>0</v>
      </c>
    </row>
    <row r="2442" spans="1:32" hidden="1" x14ac:dyDescent="0.15">
      <c r="A2442" s="12" t="s">
        <v>5980</v>
      </c>
      <c r="B2442" s="12">
        <v>78</v>
      </c>
      <c r="C2442" s="12" t="s">
        <v>4780</v>
      </c>
      <c r="D2442" s="12" t="s">
        <v>4499</v>
      </c>
      <c r="E2442" s="12" t="s">
        <v>4499</v>
      </c>
      <c r="F2442" s="12" t="s">
        <v>371</v>
      </c>
      <c r="G2442" s="12" t="s">
        <v>5981</v>
      </c>
      <c r="H2442" s="12" t="s">
        <v>374</v>
      </c>
      <c r="I2442" s="12" t="s">
        <v>375</v>
      </c>
      <c r="J2442" s="12" t="s">
        <v>5982</v>
      </c>
      <c r="K2442" s="12" t="s">
        <v>1864</v>
      </c>
      <c r="L2442" s="12" t="s">
        <v>1859</v>
      </c>
      <c r="M2442" s="12" t="s">
        <v>376</v>
      </c>
      <c r="N2442" s="14">
        <v>0</v>
      </c>
      <c r="O2442" s="12">
        <v>0</v>
      </c>
      <c r="P2442" s="12">
        <v>0</v>
      </c>
      <c r="Q2442" s="12">
        <v>0</v>
      </c>
      <c r="R2442" s="13">
        <v>9</v>
      </c>
      <c r="S2442" s="13">
        <v>0</v>
      </c>
      <c r="T2442" s="13">
        <v>0</v>
      </c>
      <c r="U2442" s="13">
        <v>0</v>
      </c>
      <c r="V2442" s="13">
        <v>0</v>
      </c>
      <c r="W2442" s="13">
        <v>0</v>
      </c>
      <c r="X2442" s="13">
        <v>0</v>
      </c>
      <c r="Y2442" s="30">
        <v>0</v>
      </c>
      <c r="Z2442" s="14">
        <v>9</v>
      </c>
      <c r="AA2442" s="13">
        <v>0</v>
      </c>
      <c r="AB2442" s="13">
        <v>0</v>
      </c>
      <c r="AC2442" s="42">
        <f t="shared" si="153"/>
        <v>0</v>
      </c>
      <c r="AD2442" s="42">
        <f t="shared" si="154"/>
        <v>0</v>
      </c>
      <c r="AE2442" s="42">
        <f t="shared" si="155"/>
        <v>0</v>
      </c>
      <c r="AF2442" s="42">
        <f t="shared" si="156"/>
        <v>0</v>
      </c>
    </row>
    <row r="2443" spans="1:32" hidden="1" x14ac:dyDescent="0.15">
      <c r="A2443" s="12" t="s">
        <v>5983</v>
      </c>
      <c r="B2443" s="12">
        <v>85</v>
      </c>
      <c r="C2443" s="12" t="s">
        <v>4895</v>
      </c>
      <c r="D2443" s="12" t="s">
        <v>1473</v>
      </c>
      <c r="E2443" s="12" t="s">
        <v>43</v>
      </c>
      <c r="F2443" s="12" t="s">
        <v>352</v>
      </c>
      <c r="G2443" s="12" t="s">
        <v>5984</v>
      </c>
      <c r="H2443" s="12" t="s">
        <v>490</v>
      </c>
      <c r="I2443" s="12" t="s">
        <v>375</v>
      </c>
      <c r="J2443" s="12" t="s">
        <v>4912</v>
      </c>
      <c r="K2443" s="12" t="s">
        <v>4912</v>
      </c>
      <c r="L2443" s="12" t="s">
        <v>535</v>
      </c>
      <c r="M2443" s="12" t="s">
        <v>358</v>
      </c>
      <c r="N2443" s="14">
        <v>0</v>
      </c>
      <c r="O2443" s="12">
        <v>0</v>
      </c>
      <c r="P2443" s="12">
        <v>0</v>
      </c>
      <c r="Q2443" s="12">
        <v>0</v>
      </c>
      <c r="R2443" s="13">
        <v>0.75140600000000002</v>
      </c>
      <c r="S2443" s="13">
        <v>0.81158699999999995</v>
      </c>
      <c r="T2443" s="13">
        <v>0.74486200000000002</v>
      </c>
      <c r="U2443" s="13">
        <v>0.88211899999999999</v>
      </c>
      <c r="V2443" s="13">
        <v>0.83611999999999997</v>
      </c>
      <c r="W2443" s="13">
        <v>0.79194100000000001</v>
      </c>
      <c r="X2443" s="13">
        <v>0.750139</v>
      </c>
      <c r="Y2443" s="30">
        <v>0.72522600000000004</v>
      </c>
      <c r="Z2443" s="14">
        <v>6.2934000000000001</v>
      </c>
      <c r="AA2443" s="13">
        <v>0.79140600000000005</v>
      </c>
      <c r="AB2443" s="13">
        <v>0.63651800000000003</v>
      </c>
      <c r="AC2443" s="42">
        <f t="shared" si="153"/>
        <v>1.427924</v>
      </c>
      <c r="AD2443" s="42">
        <f t="shared" si="154"/>
        <v>0.79140600000000005</v>
      </c>
      <c r="AE2443" s="42">
        <f t="shared" si="155"/>
        <v>0.63651800000000003</v>
      </c>
      <c r="AF2443" s="42">
        <f t="shared" si="156"/>
        <v>1.427924</v>
      </c>
    </row>
    <row r="2444" spans="1:32" hidden="1" x14ac:dyDescent="0.15">
      <c r="A2444" s="12" t="s">
        <v>5985</v>
      </c>
      <c r="B2444" s="12">
        <v>94</v>
      </c>
      <c r="C2444" s="12" t="s">
        <v>1063</v>
      </c>
      <c r="D2444" s="12" t="s">
        <v>465</v>
      </c>
      <c r="E2444" s="12" t="s">
        <v>45</v>
      </c>
      <c r="F2444" s="12" t="s">
        <v>352</v>
      </c>
      <c r="G2444" s="12" t="s">
        <v>5986</v>
      </c>
      <c r="H2444" s="12" t="s">
        <v>404</v>
      </c>
      <c r="I2444" s="12" t="s">
        <v>404</v>
      </c>
      <c r="J2444" s="12" t="s">
        <v>127</v>
      </c>
      <c r="K2444" s="12" t="s">
        <v>127</v>
      </c>
      <c r="L2444" s="12" t="s">
        <v>789</v>
      </c>
      <c r="M2444" s="12" t="s">
        <v>376</v>
      </c>
      <c r="N2444" s="13">
        <v>0</v>
      </c>
      <c r="O2444" s="13">
        <v>0</v>
      </c>
      <c r="P2444" s="13">
        <v>0</v>
      </c>
      <c r="Q2444" s="13">
        <v>0</v>
      </c>
      <c r="R2444" s="13">
        <v>273.71254399999998</v>
      </c>
      <c r="S2444" s="13">
        <v>94.034727000000004</v>
      </c>
      <c r="T2444" s="13">
        <v>42.629818</v>
      </c>
      <c r="U2444" s="13">
        <v>0</v>
      </c>
      <c r="V2444" s="13">
        <v>16.763855</v>
      </c>
      <c r="W2444" s="13">
        <v>0</v>
      </c>
      <c r="X2444" s="13">
        <v>13.013999999999999</v>
      </c>
      <c r="Y2444" s="30">
        <v>28.779599999999999</v>
      </c>
      <c r="Z2444" s="14">
        <v>468.93454400000002</v>
      </c>
      <c r="AA2444" s="13">
        <v>11.9124</v>
      </c>
      <c r="AB2444" s="13">
        <v>0</v>
      </c>
      <c r="AC2444" s="42">
        <f t="shared" si="153"/>
        <v>11.9124</v>
      </c>
      <c r="AD2444" s="42">
        <f t="shared" si="154"/>
        <v>11.9124</v>
      </c>
      <c r="AE2444" s="42">
        <f t="shared" si="155"/>
        <v>0</v>
      </c>
      <c r="AF2444" s="42">
        <f t="shared" si="156"/>
        <v>11.9124</v>
      </c>
    </row>
    <row r="2445" spans="1:32" hidden="1" x14ac:dyDescent="0.15">
      <c r="A2445" s="12" t="s">
        <v>5987</v>
      </c>
      <c r="B2445" s="12">
        <v>126</v>
      </c>
      <c r="C2445" s="12" t="s">
        <v>5853</v>
      </c>
      <c r="D2445" s="12" t="s">
        <v>465</v>
      </c>
      <c r="E2445" s="12" t="s">
        <v>465</v>
      </c>
      <c r="F2445" s="12" t="s">
        <v>352</v>
      </c>
      <c r="G2445" s="12" t="s">
        <v>5860</v>
      </c>
      <c r="H2445" s="12" t="s">
        <v>490</v>
      </c>
      <c r="I2445" s="12" t="s">
        <v>375</v>
      </c>
      <c r="J2445" s="12" t="s">
        <v>1769</v>
      </c>
      <c r="K2445" s="12" t="s">
        <v>1549</v>
      </c>
      <c r="L2445" s="12" t="s">
        <v>535</v>
      </c>
      <c r="M2445" s="12" t="s">
        <v>376</v>
      </c>
      <c r="N2445" s="13">
        <v>0</v>
      </c>
      <c r="O2445" s="13">
        <v>0</v>
      </c>
      <c r="P2445" s="13">
        <v>0</v>
      </c>
      <c r="Q2445" s="13">
        <v>0</v>
      </c>
      <c r="R2445" s="13">
        <v>749.637655</v>
      </c>
      <c r="S2445" s="13">
        <v>-58.035348999999997</v>
      </c>
      <c r="T2445" s="13">
        <v>0</v>
      </c>
      <c r="U2445" s="13">
        <v>234.5454546</v>
      </c>
      <c r="V2445" s="13">
        <v>0</v>
      </c>
      <c r="W2445" s="13">
        <v>0</v>
      </c>
      <c r="X2445" s="13">
        <v>0</v>
      </c>
      <c r="Y2445" s="30">
        <v>0</v>
      </c>
      <c r="Z2445" s="14">
        <v>926.14776059999997</v>
      </c>
      <c r="AA2445" s="13">
        <v>0</v>
      </c>
      <c r="AB2445" s="13">
        <v>0</v>
      </c>
      <c r="AC2445" s="42">
        <f t="shared" si="153"/>
        <v>0</v>
      </c>
      <c r="AD2445" s="42">
        <f t="shared" si="154"/>
        <v>0</v>
      </c>
      <c r="AE2445" s="42">
        <f t="shared" si="155"/>
        <v>0</v>
      </c>
      <c r="AF2445" s="42">
        <f t="shared" si="156"/>
        <v>0</v>
      </c>
    </row>
    <row r="2446" spans="1:32" hidden="1" x14ac:dyDescent="0.15">
      <c r="A2446" s="12" t="s">
        <v>5988</v>
      </c>
      <c r="B2446" s="12" t="s">
        <v>5160</v>
      </c>
      <c r="C2446" s="12" t="s">
        <v>5161</v>
      </c>
      <c r="D2446" s="12" t="s">
        <v>465</v>
      </c>
      <c r="E2446" s="12" t="s">
        <v>465</v>
      </c>
      <c r="F2446" s="12" t="s">
        <v>352</v>
      </c>
      <c r="G2446" s="12" t="e">
        <v>#N/A</v>
      </c>
      <c r="H2446" s="12" t="s">
        <v>490</v>
      </c>
      <c r="I2446" s="12" t="s">
        <v>375</v>
      </c>
      <c r="J2446" s="12" t="e">
        <v>#N/A</v>
      </c>
      <c r="K2446" s="12" t="s">
        <v>5989</v>
      </c>
      <c r="L2446" s="12" t="s">
        <v>535</v>
      </c>
      <c r="M2446" s="12" t="s">
        <v>358</v>
      </c>
      <c r="N2446" s="13">
        <v>0</v>
      </c>
      <c r="O2446" s="13">
        <v>0</v>
      </c>
      <c r="P2446" s="13">
        <v>0</v>
      </c>
      <c r="Q2446" s="13">
        <v>0</v>
      </c>
      <c r="R2446" s="13">
        <v>8.0833739999999992</v>
      </c>
      <c r="S2446" s="13">
        <v>0</v>
      </c>
      <c r="T2446" s="13">
        <v>0</v>
      </c>
      <c r="U2446" s="13">
        <v>0</v>
      </c>
      <c r="V2446" s="13">
        <v>0</v>
      </c>
      <c r="W2446" s="13">
        <v>0</v>
      </c>
      <c r="X2446" s="13">
        <v>0</v>
      </c>
      <c r="Y2446" s="30">
        <v>0</v>
      </c>
      <c r="Z2446" s="14">
        <v>8.0833739999999992</v>
      </c>
      <c r="AA2446" s="13">
        <v>0</v>
      </c>
      <c r="AB2446" s="13">
        <v>0</v>
      </c>
      <c r="AC2446" s="42">
        <f t="shared" si="153"/>
        <v>0</v>
      </c>
      <c r="AD2446" s="42">
        <f t="shared" si="154"/>
        <v>0</v>
      </c>
      <c r="AE2446" s="42">
        <f t="shared" si="155"/>
        <v>0</v>
      </c>
      <c r="AF2446" s="42">
        <f t="shared" si="156"/>
        <v>0</v>
      </c>
    </row>
    <row r="2447" spans="1:32" hidden="1" x14ac:dyDescent="0.15">
      <c r="A2447" s="12" t="s">
        <v>5990</v>
      </c>
      <c r="B2447" s="12">
        <v>7</v>
      </c>
      <c r="C2447" s="12" t="s">
        <v>350</v>
      </c>
      <c r="D2447" s="12" t="s">
        <v>351</v>
      </c>
      <c r="E2447" s="12" t="s">
        <v>351</v>
      </c>
      <c r="F2447" s="12" t="s">
        <v>352</v>
      </c>
      <c r="G2447" s="12" t="s">
        <v>5991</v>
      </c>
      <c r="H2447" s="12" t="s">
        <v>490</v>
      </c>
      <c r="I2447" s="12" t="s">
        <v>375</v>
      </c>
      <c r="J2447" s="12" t="s">
        <v>2736</v>
      </c>
      <c r="K2447" s="12" t="s">
        <v>699</v>
      </c>
      <c r="L2447" s="12" t="s">
        <v>697</v>
      </c>
      <c r="M2447" s="12" t="s">
        <v>376</v>
      </c>
      <c r="N2447" s="14">
        <v>0</v>
      </c>
      <c r="O2447" s="12">
        <v>0</v>
      </c>
      <c r="P2447" s="12">
        <v>0</v>
      </c>
      <c r="Q2447" s="12">
        <v>0</v>
      </c>
      <c r="R2447" s="12">
        <v>0</v>
      </c>
      <c r="S2447" s="13">
        <v>28.290323000000001</v>
      </c>
      <c r="T2447" s="13">
        <v>16</v>
      </c>
      <c r="U2447" s="13">
        <v>8.2580650000000002</v>
      </c>
      <c r="V2447" s="13">
        <v>0</v>
      </c>
      <c r="W2447" s="13">
        <v>0</v>
      </c>
      <c r="X2447" s="13">
        <v>0</v>
      </c>
      <c r="Y2447" s="30">
        <v>0</v>
      </c>
      <c r="Z2447" s="14">
        <v>52.548388000000003</v>
      </c>
      <c r="AA2447" s="13">
        <v>0</v>
      </c>
      <c r="AB2447" s="13">
        <v>0</v>
      </c>
      <c r="AC2447" s="42">
        <f t="shared" si="153"/>
        <v>0</v>
      </c>
      <c r="AD2447" s="42">
        <f t="shared" si="154"/>
        <v>0</v>
      </c>
      <c r="AE2447" s="42">
        <f t="shared" si="155"/>
        <v>0</v>
      </c>
      <c r="AF2447" s="42">
        <f t="shared" si="156"/>
        <v>0</v>
      </c>
    </row>
    <row r="2448" spans="1:32" hidden="1" x14ac:dyDescent="0.15">
      <c r="A2448" s="12" t="s">
        <v>5992</v>
      </c>
      <c r="B2448" s="12">
        <v>7</v>
      </c>
      <c r="C2448" s="12" t="s">
        <v>350</v>
      </c>
      <c r="D2448" s="12" t="s">
        <v>351</v>
      </c>
      <c r="E2448" s="12" t="s">
        <v>351</v>
      </c>
      <c r="F2448" s="12" t="s">
        <v>352</v>
      </c>
      <c r="G2448" s="12" t="s">
        <v>5993</v>
      </c>
      <c r="H2448" s="12" t="s">
        <v>404</v>
      </c>
      <c r="I2448" s="12" t="s">
        <v>404</v>
      </c>
      <c r="J2448" s="12" t="s">
        <v>192</v>
      </c>
      <c r="K2448" s="12" t="s">
        <v>192</v>
      </c>
      <c r="L2448" s="12" t="s">
        <v>403</v>
      </c>
      <c r="M2448" s="12" t="s">
        <v>376</v>
      </c>
      <c r="N2448" s="14">
        <v>0</v>
      </c>
      <c r="O2448" s="12">
        <v>0</v>
      </c>
      <c r="P2448" s="12">
        <v>0</v>
      </c>
      <c r="Q2448" s="12">
        <v>0</v>
      </c>
      <c r="R2448" s="12">
        <v>0</v>
      </c>
      <c r="S2448" s="13">
        <v>13.656774</v>
      </c>
      <c r="T2448" s="13">
        <v>7.5626329999999999</v>
      </c>
      <c r="U2448" s="13">
        <v>7.5626329999999999</v>
      </c>
      <c r="V2448" s="13">
        <v>7.5626329999999999</v>
      </c>
      <c r="W2448" s="13">
        <v>7.5626329999999999</v>
      </c>
      <c r="X2448" s="13">
        <v>7.5626329999999999</v>
      </c>
      <c r="Y2448" s="30">
        <v>7.5626329999999999</v>
      </c>
      <c r="Z2448" s="14">
        <v>59.032572000000002</v>
      </c>
      <c r="AA2448" s="13">
        <v>7.5626329999999999</v>
      </c>
      <c r="AB2448" s="13">
        <v>7.5626329999999999</v>
      </c>
      <c r="AC2448" s="42">
        <f t="shared" si="153"/>
        <v>15.125266</v>
      </c>
      <c r="AD2448" s="42">
        <f t="shared" si="154"/>
        <v>7.5626329999999999</v>
      </c>
      <c r="AE2448" s="42">
        <f t="shared" si="155"/>
        <v>7.5626329999999999</v>
      </c>
      <c r="AF2448" s="42">
        <f t="shared" si="156"/>
        <v>15.125266</v>
      </c>
    </row>
    <row r="2449" spans="1:32" hidden="1" x14ac:dyDescent="0.15">
      <c r="A2449" s="12" t="s">
        <v>5994</v>
      </c>
      <c r="B2449" s="12">
        <v>126</v>
      </c>
      <c r="C2449" s="12" t="s">
        <v>5853</v>
      </c>
      <c r="D2449" s="12" t="s">
        <v>465</v>
      </c>
      <c r="E2449" s="12" t="s">
        <v>465</v>
      </c>
      <c r="F2449" s="12" t="s">
        <v>352</v>
      </c>
      <c r="G2449" s="12" t="s">
        <v>5621</v>
      </c>
      <c r="H2449" s="12" t="s">
        <v>374</v>
      </c>
      <c r="I2449" s="12" t="s">
        <v>375</v>
      </c>
      <c r="J2449" s="12" t="s">
        <v>265</v>
      </c>
      <c r="K2449" s="12" t="s">
        <v>265</v>
      </c>
      <c r="L2449" s="12" t="s">
        <v>421</v>
      </c>
      <c r="M2449" s="12" t="s">
        <v>376</v>
      </c>
      <c r="N2449" s="14">
        <v>0</v>
      </c>
      <c r="O2449" s="12">
        <v>0</v>
      </c>
      <c r="P2449" s="12">
        <v>0</v>
      </c>
      <c r="Q2449" s="12">
        <v>0</v>
      </c>
      <c r="R2449" s="12">
        <v>0</v>
      </c>
      <c r="S2449" s="13">
        <v>167.272727</v>
      </c>
      <c r="T2449" s="13">
        <v>0.90909099999999998</v>
      </c>
      <c r="U2449" s="13">
        <v>0</v>
      </c>
      <c r="V2449" s="13">
        <v>0</v>
      </c>
      <c r="W2449" s="13">
        <v>1545.4545450000001</v>
      </c>
      <c r="X2449" s="13">
        <v>0</v>
      </c>
      <c r="Y2449" s="30">
        <v>0</v>
      </c>
      <c r="Z2449" s="14">
        <v>1713.6363630000001</v>
      </c>
      <c r="AA2449" s="13">
        <v>0</v>
      </c>
      <c r="AB2449" s="13">
        <v>0</v>
      </c>
      <c r="AC2449" s="42">
        <f t="shared" si="153"/>
        <v>0</v>
      </c>
      <c r="AD2449" s="42">
        <f t="shared" si="154"/>
        <v>0</v>
      </c>
      <c r="AE2449" s="42">
        <f t="shared" si="155"/>
        <v>0</v>
      </c>
      <c r="AF2449" s="42">
        <f t="shared" si="156"/>
        <v>0</v>
      </c>
    </row>
    <row r="2450" spans="1:32" hidden="1" x14ac:dyDescent="0.15">
      <c r="A2450" s="12" t="s">
        <v>5995</v>
      </c>
      <c r="B2450" s="12">
        <v>15</v>
      </c>
      <c r="C2450" s="12" t="s">
        <v>5996</v>
      </c>
      <c r="D2450" s="12" t="s">
        <v>5997</v>
      </c>
      <c r="E2450" s="12" t="s">
        <v>5997</v>
      </c>
      <c r="F2450" s="12" t="s">
        <v>352</v>
      </c>
      <c r="G2450" s="12" t="s">
        <v>5998</v>
      </c>
      <c r="H2450" s="12" t="s">
        <v>374</v>
      </c>
      <c r="I2450" s="12" t="s">
        <v>375</v>
      </c>
      <c r="J2450" s="12" t="s">
        <v>1096</v>
      </c>
      <c r="K2450" s="12" t="s">
        <v>1097</v>
      </c>
      <c r="L2450" s="12" t="s">
        <v>481</v>
      </c>
      <c r="M2450" s="12" t="s">
        <v>376</v>
      </c>
      <c r="N2450" s="14">
        <v>0</v>
      </c>
      <c r="O2450" s="12">
        <v>0</v>
      </c>
      <c r="P2450" s="12">
        <v>0</v>
      </c>
      <c r="Q2450" s="12">
        <v>0</v>
      </c>
      <c r="R2450" s="12">
        <v>0</v>
      </c>
      <c r="S2450" s="13">
        <v>0</v>
      </c>
      <c r="T2450" s="13">
        <v>0</v>
      </c>
      <c r="U2450" s="13">
        <v>0</v>
      </c>
      <c r="V2450" s="13">
        <v>0</v>
      </c>
      <c r="W2450" s="13">
        <v>0</v>
      </c>
      <c r="X2450" s="13">
        <v>0</v>
      </c>
      <c r="Y2450" s="30">
        <v>0</v>
      </c>
      <c r="Z2450" s="14">
        <v>0</v>
      </c>
      <c r="AA2450" s="13">
        <v>0</v>
      </c>
      <c r="AB2450" s="13">
        <v>0</v>
      </c>
      <c r="AC2450" s="42">
        <f t="shared" si="153"/>
        <v>0</v>
      </c>
      <c r="AD2450" s="42">
        <f t="shared" si="154"/>
        <v>0</v>
      </c>
      <c r="AE2450" s="42">
        <f t="shared" si="155"/>
        <v>0</v>
      </c>
      <c r="AF2450" s="42">
        <f t="shared" si="156"/>
        <v>0</v>
      </c>
    </row>
    <row r="2451" spans="1:32" hidden="1" x14ac:dyDescent="0.15">
      <c r="A2451" s="12" t="s">
        <v>5999</v>
      </c>
      <c r="B2451" s="12">
        <v>29</v>
      </c>
      <c r="C2451" s="12" t="s">
        <v>370</v>
      </c>
      <c r="D2451" s="12" t="s">
        <v>10</v>
      </c>
      <c r="E2451" s="12" t="s">
        <v>10</v>
      </c>
      <c r="F2451" s="12" t="s">
        <v>371</v>
      </c>
      <c r="G2451" s="12" t="s">
        <v>6000</v>
      </c>
      <c r="H2451" s="12" t="s">
        <v>490</v>
      </c>
      <c r="I2451" s="12" t="s">
        <v>375</v>
      </c>
      <c r="J2451" s="12" t="s">
        <v>6001</v>
      </c>
      <c r="K2451" s="12" t="s">
        <v>6001</v>
      </c>
      <c r="L2451" s="12" t="s">
        <v>531</v>
      </c>
      <c r="M2451" s="12" t="s">
        <v>358</v>
      </c>
      <c r="N2451" s="14">
        <v>0</v>
      </c>
      <c r="O2451" s="12">
        <v>0</v>
      </c>
      <c r="P2451" s="12">
        <v>0</v>
      </c>
      <c r="Q2451" s="12">
        <v>0</v>
      </c>
      <c r="R2451" s="12">
        <v>0</v>
      </c>
      <c r="S2451" s="13">
        <v>64.177273</v>
      </c>
      <c r="T2451" s="13">
        <v>0</v>
      </c>
      <c r="U2451" s="13">
        <v>0</v>
      </c>
      <c r="V2451" s="13">
        <v>0</v>
      </c>
      <c r="W2451" s="13">
        <v>0</v>
      </c>
      <c r="X2451" s="13">
        <v>0</v>
      </c>
      <c r="Y2451" s="30">
        <v>0</v>
      </c>
      <c r="Z2451" s="14">
        <v>64.177273</v>
      </c>
      <c r="AA2451" s="13">
        <v>0</v>
      </c>
      <c r="AB2451" s="13">
        <v>0</v>
      </c>
      <c r="AC2451" s="42">
        <f t="shared" si="153"/>
        <v>0</v>
      </c>
      <c r="AD2451" s="42">
        <f t="shared" si="154"/>
        <v>0</v>
      </c>
      <c r="AE2451" s="42">
        <f t="shared" si="155"/>
        <v>0</v>
      </c>
      <c r="AF2451" s="42">
        <f t="shared" si="156"/>
        <v>0</v>
      </c>
    </row>
    <row r="2452" spans="1:32" hidden="1" x14ac:dyDescent="0.15">
      <c r="A2452" s="12" t="s">
        <v>6002</v>
      </c>
      <c r="B2452" s="12">
        <v>29</v>
      </c>
      <c r="C2452" s="12" t="s">
        <v>370</v>
      </c>
      <c r="D2452" s="12" t="s">
        <v>10</v>
      </c>
      <c r="E2452" s="12" t="s">
        <v>10</v>
      </c>
      <c r="F2452" s="12" t="s">
        <v>371</v>
      </c>
      <c r="G2452" s="12" t="s">
        <v>6003</v>
      </c>
      <c r="H2452" s="12" t="s">
        <v>374</v>
      </c>
      <c r="I2452" s="12" t="s">
        <v>375</v>
      </c>
      <c r="J2452" s="12" t="s">
        <v>950</v>
      </c>
      <c r="K2452" s="12" t="s">
        <v>950</v>
      </c>
      <c r="L2452" s="12" t="s">
        <v>389</v>
      </c>
      <c r="M2452" s="12" t="s">
        <v>358</v>
      </c>
      <c r="N2452" s="14">
        <v>0</v>
      </c>
      <c r="O2452" s="12">
        <v>0</v>
      </c>
      <c r="P2452" s="12">
        <v>0</v>
      </c>
      <c r="Q2452" s="12">
        <v>0</v>
      </c>
      <c r="R2452" s="12">
        <v>0</v>
      </c>
      <c r="S2452" s="13">
        <v>22.428000000000001</v>
      </c>
      <c r="T2452" s="13">
        <v>-41.575842000000002</v>
      </c>
      <c r="U2452" s="13">
        <v>3.7841580000000001</v>
      </c>
      <c r="V2452" s="13">
        <v>3.7841580000000001</v>
      </c>
      <c r="W2452" s="13">
        <v>3.7841580000000001</v>
      </c>
      <c r="X2452" s="13">
        <v>3.7841580000000001</v>
      </c>
      <c r="Y2452" s="30">
        <v>49.144157999999997</v>
      </c>
      <c r="Z2452" s="14">
        <v>45.132947999999999</v>
      </c>
      <c r="AA2452" s="13">
        <v>0.227052</v>
      </c>
      <c r="AB2452" s="13">
        <v>0</v>
      </c>
      <c r="AC2452" s="42">
        <f t="shared" si="153"/>
        <v>0.227052</v>
      </c>
      <c r="AD2452" s="42">
        <f t="shared" si="154"/>
        <v>0.227052</v>
      </c>
      <c r="AE2452" s="42">
        <f t="shared" si="155"/>
        <v>0</v>
      </c>
      <c r="AF2452" s="42">
        <f t="shared" si="156"/>
        <v>0.227052</v>
      </c>
    </row>
    <row r="2453" spans="1:32" hidden="1" x14ac:dyDescent="0.15">
      <c r="A2453" s="12" t="s">
        <v>6004</v>
      </c>
      <c r="B2453" s="12">
        <v>39</v>
      </c>
      <c r="C2453" s="12" t="s">
        <v>401</v>
      </c>
      <c r="D2453" s="12" t="s">
        <v>6</v>
      </c>
      <c r="E2453" s="12" t="s">
        <v>6</v>
      </c>
      <c r="F2453" s="12" t="s">
        <v>352</v>
      </c>
      <c r="G2453" s="12" t="s">
        <v>2133</v>
      </c>
      <c r="H2453" s="12" t="s">
        <v>490</v>
      </c>
      <c r="I2453" s="12" t="s">
        <v>375</v>
      </c>
      <c r="J2453" s="12" t="s">
        <v>6005</v>
      </c>
      <c r="K2453" s="12" t="s">
        <v>699</v>
      </c>
      <c r="L2453" s="12" t="s">
        <v>697</v>
      </c>
      <c r="M2453" s="12" t="s">
        <v>376</v>
      </c>
      <c r="N2453" s="14">
        <v>0</v>
      </c>
      <c r="O2453" s="12">
        <v>0</v>
      </c>
      <c r="P2453" s="12">
        <v>0</v>
      </c>
      <c r="Q2453" s="12">
        <v>0</v>
      </c>
      <c r="R2453" s="12">
        <v>0</v>
      </c>
      <c r="S2453" s="13">
        <v>2.0383330000000002</v>
      </c>
      <c r="T2453" s="13">
        <v>2.15</v>
      </c>
      <c r="U2453" s="13">
        <v>1.2183330000000001</v>
      </c>
      <c r="V2453" s="13">
        <v>0</v>
      </c>
      <c r="W2453" s="13">
        <v>0</v>
      </c>
      <c r="X2453" s="13">
        <v>0</v>
      </c>
      <c r="Y2453" s="30">
        <v>0</v>
      </c>
      <c r="Z2453" s="14">
        <v>5.4066660000000004</v>
      </c>
      <c r="AA2453" s="13">
        <v>0</v>
      </c>
      <c r="AB2453" s="13">
        <v>0</v>
      </c>
      <c r="AC2453" s="42">
        <f t="shared" si="153"/>
        <v>0</v>
      </c>
      <c r="AD2453" s="42">
        <f t="shared" si="154"/>
        <v>0</v>
      </c>
      <c r="AE2453" s="42">
        <f t="shared" si="155"/>
        <v>0</v>
      </c>
      <c r="AF2453" s="42">
        <f t="shared" si="156"/>
        <v>0</v>
      </c>
    </row>
    <row r="2454" spans="1:32" hidden="1" x14ac:dyDescent="0.15">
      <c r="A2454" s="12" t="s">
        <v>6006</v>
      </c>
      <c r="B2454" s="12">
        <v>39</v>
      </c>
      <c r="C2454" s="12" t="s">
        <v>401</v>
      </c>
      <c r="D2454" s="12" t="s">
        <v>6</v>
      </c>
      <c r="E2454" s="12" t="s">
        <v>6</v>
      </c>
      <c r="F2454" s="12" t="s">
        <v>352</v>
      </c>
      <c r="G2454" s="12" t="s">
        <v>6007</v>
      </c>
      <c r="H2454" s="12" t="s">
        <v>490</v>
      </c>
      <c r="I2454" s="12" t="s">
        <v>375</v>
      </c>
      <c r="J2454" s="12" t="s">
        <v>2862</v>
      </c>
      <c r="K2454" s="12" t="s">
        <v>2863</v>
      </c>
      <c r="L2454" s="12" t="s">
        <v>712</v>
      </c>
      <c r="M2454" s="12" t="s">
        <v>376</v>
      </c>
      <c r="N2454" s="14">
        <v>0</v>
      </c>
      <c r="O2454" s="12">
        <v>0</v>
      </c>
      <c r="P2454" s="12">
        <v>0</v>
      </c>
      <c r="Q2454" s="12">
        <v>0</v>
      </c>
      <c r="R2454" s="12">
        <v>0</v>
      </c>
      <c r="S2454" s="13">
        <v>4.7827970000000004</v>
      </c>
      <c r="T2454" s="13">
        <v>2.0209000000000001</v>
      </c>
      <c r="U2454" s="13">
        <v>2.0209000000000001</v>
      </c>
      <c r="V2454" s="13">
        <v>2.0209000000000001</v>
      </c>
      <c r="W2454" s="13">
        <v>2.0209000000000001</v>
      </c>
      <c r="X2454" s="13">
        <v>2.0209000000000001</v>
      </c>
      <c r="Y2454" s="30">
        <v>2.0209000000000001</v>
      </c>
      <c r="Z2454" s="14">
        <v>16.908197000000001</v>
      </c>
      <c r="AA2454" s="13">
        <v>2.0209000000000001</v>
      </c>
      <c r="AB2454" s="13">
        <v>2.0209000000000001</v>
      </c>
      <c r="AC2454" s="42">
        <f t="shared" si="153"/>
        <v>4.0418000000000003</v>
      </c>
      <c r="AD2454" s="42">
        <f t="shared" si="154"/>
        <v>2.0209000000000001</v>
      </c>
      <c r="AE2454" s="42">
        <f t="shared" si="155"/>
        <v>2.0209000000000001</v>
      </c>
      <c r="AF2454" s="42">
        <f t="shared" si="156"/>
        <v>4.0418000000000003</v>
      </c>
    </row>
    <row r="2455" spans="1:32" hidden="1" x14ac:dyDescent="0.15">
      <c r="A2455" s="12" t="s">
        <v>6008</v>
      </c>
      <c r="B2455" s="12">
        <v>60</v>
      </c>
      <c r="C2455" s="12" t="s">
        <v>4498</v>
      </c>
      <c r="D2455" s="12" t="s">
        <v>4499</v>
      </c>
      <c r="E2455" s="12" t="s">
        <v>4499</v>
      </c>
      <c r="F2455" s="12" t="s">
        <v>371</v>
      </c>
      <c r="G2455" s="12" t="s">
        <v>4518</v>
      </c>
      <c r="H2455" s="12" t="s">
        <v>490</v>
      </c>
      <c r="I2455" s="12" t="s">
        <v>375</v>
      </c>
      <c r="J2455" s="12" t="s">
        <v>6009</v>
      </c>
      <c r="K2455" s="12" t="s">
        <v>699</v>
      </c>
      <c r="L2455" s="12" t="s">
        <v>697</v>
      </c>
      <c r="M2455" s="12" t="s">
        <v>376</v>
      </c>
      <c r="N2455" s="14">
        <v>0</v>
      </c>
      <c r="O2455" s="12">
        <v>0</v>
      </c>
      <c r="P2455" s="12">
        <v>0</v>
      </c>
      <c r="Q2455" s="12">
        <v>0</v>
      </c>
      <c r="R2455" s="12">
        <v>0</v>
      </c>
      <c r="S2455" s="13">
        <v>15</v>
      </c>
      <c r="T2455" s="13">
        <v>0</v>
      </c>
      <c r="U2455" s="13">
        <v>0</v>
      </c>
      <c r="V2455" s="13">
        <v>0</v>
      </c>
      <c r="W2455" s="13">
        <v>0</v>
      </c>
      <c r="X2455" s="13">
        <v>0</v>
      </c>
      <c r="Y2455" s="30">
        <v>0</v>
      </c>
      <c r="Z2455" s="14">
        <v>15</v>
      </c>
      <c r="AA2455" s="13">
        <v>0</v>
      </c>
      <c r="AB2455" s="13">
        <v>0</v>
      </c>
      <c r="AC2455" s="42">
        <f t="shared" si="153"/>
        <v>0</v>
      </c>
      <c r="AD2455" s="42">
        <f t="shared" si="154"/>
        <v>0</v>
      </c>
      <c r="AE2455" s="42">
        <f t="shared" si="155"/>
        <v>0</v>
      </c>
      <c r="AF2455" s="42">
        <f t="shared" si="156"/>
        <v>0</v>
      </c>
    </row>
    <row r="2456" spans="1:32" hidden="1" x14ac:dyDescent="0.15">
      <c r="A2456" s="12" t="s">
        <v>6010</v>
      </c>
      <c r="B2456" s="12">
        <v>60</v>
      </c>
      <c r="C2456" s="12" t="s">
        <v>4498</v>
      </c>
      <c r="D2456" s="12" t="s">
        <v>4499</v>
      </c>
      <c r="E2456" s="12" t="s">
        <v>4499</v>
      </c>
      <c r="F2456" s="12" t="s">
        <v>371</v>
      </c>
      <c r="G2456" s="12" t="s">
        <v>4518</v>
      </c>
      <c r="H2456" s="12" t="s">
        <v>490</v>
      </c>
      <c r="I2456" s="12" t="s">
        <v>375</v>
      </c>
      <c r="J2456" s="12" t="s">
        <v>6011</v>
      </c>
      <c r="K2456" s="12" t="s">
        <v>699</v>
      </c>
      <c r="L2456" s="12" t="s">
        <v>697</v>
      </c>
      <c r="M2456" s="12" t="s">
        <v>376</v>
      </c>
      <c r="N2456" s="14">
        <v>0</v>
      </c>
      <c r="O2456" s="12">
        <v>0</v>
      </c>
      <c r="P2456" s="12">
        <v>0</v>
      </c>
      <c r="Q2456" s="12">
        <v>0</v>
      </c>
      <c r="R2456" s="12">
        <v>0</v>
      </c>
      <c r="S2456" s="13">
        <v>15</v>
      </c>
      <c r="T2456" s="13">
        <v>0</v>
      </c>
      <c r="U2456" s="13">
        <v>0</v>
      </c>
      <c r="V2456" s="13">
        <v>0</v>
      </c>
      <c r="W2456" s="13">
        <v>0</v>
      </c>
      <c r="X2456" s="13">
        <v>0</v>
      </c>
      <c r="Y2456" s="30">
        <v>0</v>
      </c>
      <c r="Z2456" s="14">
        <v>15</v>
      </c>
      <c r="AA2456" s="13">
        <v>0</v>
      </c>
      <c r="AB2456" s="13">
        <v>0</v>
      </c>
      <c r="AC2456" s="42">
        <f t="shared" si="153"/>
        <v>0</v>
      </c>
      <c r="AD2456" s="42">
        <f t="shared" si="154"/>
        <v>0</v>
      </c>
      <c r="AE2456" s="42">
        <f t="shared" si="155"/>
        <v>0</v>
      </c>
      <c r="AF2456" s="42">
        <f t="shared" si="156"/>
        <v>0</v>
      </c>
    </row>
    <row r="2457" spans="1:32" hidden="1" x14ac:dyDescent="0.15">
      <c r="A2457" s="12" t="s">
        <v>6012</v>
      </c>
      <c r="B2457" s="12">
        <v>60</v>
      </c>
      <c r="C2457" s="12" t="s">
        <v>4498</v>
      </c>
      <c r="D2457" s="12" t="s">
        <v>4499</v>
      </c>
      <c r="E2457" s="12" t="s">
        <v>4499</v>
      </c>
      <c r="F2457" s="12" t="s">
        <v>371</v>
      </c>
      <c r="G2457" s="12" t="s">
        <v>4518</v>
      </c>
      <c r="H2457" s="12" t="s">
        <v>490</v>
      </c>
      <c r="I2457" s="12" t="s">
        <v>375</v>
      </c>
      <c r="J2457" s="12" t="s">
        <v>6013</v>
      </c>
      <c r="K2457" s="12" t="s">
        <v>699</v>
      </c>
      <c r="L2457" s="12" t="s">
        <v>697</v>
      </c>
      <c r="M2457" s="12" t="s">
        <v>376</v>
      </c>
      <c r="N2457" s="14">
        <v>0</v>
      </c>
      <c r="O2457" s="12">
        <v>0</v>
      </c>
      <c r="P2457" s="12">
        <v>0</v>
      </c>
      <c r="Q2457" s="12">
        <v>0</v>
      </c>
      <c r="R2457" s="12">
        <v>0</v>
      </c>
      <c r="S2457" s="13">
        <v>15</v>
      </c>
      <c r="T2457" s="13">
        <v>0</v>
      </c>
      <c r="U2457" s="13">
        <v>0</v>
      </c>
      <c r="V2457" s="13">
        <v>0</v>
      </c>
      <c r="W2457" s="13">
        <v>0</v>
      </c>
      <c r="X2457" s="13">
        <v>0</v>
      </c>
      <c r="Y2457" s="30">
        <v>0</v>
      </c>
      <c r="Z2457" s="14">
        <v>15</v>
      </c>
      <c r="AA2457" s="13">
        <v>0</v>
      </c>
      <c r="AB2457" s="13">
        <v>0</v>
      </c>
      <c r="AC2457" s="42">
        <f t="shared" si="153"/>
        <v>0</v>
      </c>
      <c r="AD2457" s="42">
        <f t="shared" si="154"/>
        <v>0</v>
      </c>
      <c r="AE2457" s="42">
        <f t="shared" si="155"/>
        <v>0</v>
      </c>
      <c r="AF2457" s="42">
        <f t="shared" si="156"/>
        <v>0</v>
      </c>
    </row>
    <row r="2458" spans="1:32" hidden="1" x14ac:dyDescent="0.15">
      <c r="A2458" s="12" t="s">
        <v>6014</v>
      </c>
      <c r="B2458" s="12">
        <v>60</v>
      </c>
      <c r="C2458" s="12" t="s">
        <v>4498</v>
      </c>
      <c r="D2458" s="12" t="s">
        <v>4499</v>
      </c>
      <c r="E2458" s="12" t="s">
        <v>4499</v>
      </c>
      <c r="F2458" s="12" t="s">
        <v>371</v>
      </c>
      <c r="G2458" s="12" t="s">
        <v>4518</v>
      </c>
      <c r="H2458" s="12" t="s">
        <v>490</v>
      </c>
      <c r="I2458" s="12" t="s">
        <v>375</v>
      </c>
      <c r="J2458" s="12" t="s">
        <v>6015</v>
      </c>
      <c r="K2458" s="12" t="s">
        <v>699</v>
      </c>
      <c r="L2458" s="12" t="s">
        <v>697</v>
      </c>
      <c r="M2458" s="12" t="s">
        <v>376</v>
      </c>
      <c r="N2458" s="14">
        <v>0</v>
      </c>
      <c r="O2458" s="12">
        <v>0</v>
      </c>
      <c r="P2458" s="12">
        <v>0</v>
      </c>
      <c r="Q2458" s="12">
        <v>0</v>
      </c>
      <c r="R2458" s="12">
        <v>0</v>
      </c>
      <c r="S2458" s="13">
        <v>15</v>
      </c>
      <c r="T2458" s="13">
        <v>0</v>
      </c>
      <c r="U2458" s="13">
        <v>0</v>
      </c>
      <c r="V2458" s="13">
        <v>0</v>
      </c>
      <c r="W2458" s="13">
        <v>0</v>
      </c>
      <c r="X2458" s="13">
        <v>0</v>
      </c>
      <c r="Y2458" s="30">
        <v>0</v>
      </c>
      <c r="Z2458" s="14">
        <v>15</v>
      </c>
      <c r="AA2458" s="13">
        <v>0</v>
      </c>
      <c r="AB2458" s="13">
        <v>0</v>
      </c>
      <c r="AC2458" s="42">
        <f t="shared" si="153"/>
        <v>0</v>
      </c>
      <c r="AD2458" s="42">
        <f t="shared" si="154"/>
        <v>0</v>
      </c>
      <c r="AE2458" s="42">
        <f t="shared" si="155"/>
        <v>0</v>
      </c>
      <c r="AF2458" s="42">
        <f t="shared" si="156"/>
        <v>0</v>
      </c>
    </row>
    <row r="2459" spans="1:32" hidden="1" x14ac:dyDescent="0.15">
      <c r="A2459" s="12" t="s">
        <v>6016</v>
      </c>
      <c r="B2459" s="12">
        <v>60</v>
      </c>
      <c r="C2459" s="12" t="s">
        <v>4498</v>
      </c>
      <c r="D2459" s="12" t="s">
        <v>4499</v>
      </c>
      <c r="E2459" s="12" t="s">
        <v>4499</v>
      </c>
      <c r="F2459" s="12" t="s">
        <v>371</v>
      </c>
      <c r="G2459" s="12" t="s">
        <v>4518</v>
      </c>
      <c r="H2459" s="12" t="s">
        <v>490</v>
      </c>
      <c r="I2459" s="12" t="s">
        <v>375</v>
      </c>
      <c r="J2459" s="12" t="s">
        <v>6017</v>
      </c>
      <c r="K2459" s="12" t="s">
        <v>699</v>
      </c>
      <c r="L2459" s="12" t="s">
        <v>697</v>
      </c>
      <c r="M2459" s="12" t="s">
        <v>376</v>
      </c>
      <c r="N2459" s="14">
        <v>0</v>
      </c>
      <c r="O2459" s="12">
        <v>0</v>
      </c>
      <c r="P2459" s="12">
        <v>0</v>
      </c>
      <c r="Q2459" s="12">
        <v>0</v>
      </c>
      <c r="R2459" s="12">
        <v>0</v>
      </c>
      <c r="S2459" s="13">
        <v>15</v>
      </c>
      <c r="T2459" s="13">
        <v>0</v>
      </c>
      <c r="U2459" s="13">
        <v>0</v>
      </c>
      <c r="V2459" s="13">
        <v>0</v>
      </c>
      <c r="W2459" s="13">
        <v>0</v>
      </c>
      <c r="X2459" s="13">
        <v>0</v>
      </c>
      <c r="Y2459" s="30">
        <v>0</v>
      </c>
      <c r="Z2459" s="14">
        <v>15</v>
      </c>
      <c r="AA2459" s="13">
        <v>0</v>
      </c>
      <c r="AB2459" s="13">
        <v>0</v>
      </c>
      <c r="AC2459" s="42">
        <f t="shared" si="153"/>
        <v>0</v>
      </c>
      <c r="AD2459" s="42">
        <f t="shared" si="154"/>
        <v>0</v>
      </c>
      <c r="AE2459" s="42">
        <f t="shared" si="155"/>
        <v>0</v>
      </c>
      <c r="AF2459" s="42">
        <f t="shared" si="156"/>
        <v>0</v>
      </c>
    </row>
    <row r="2460" spans="1:32" hidden="1" x14ac:dyDescent="0.15">
      <c r="A2460" s="12" t="s">
        <v>6018</v>
      </c>
      <c r="B2460" s="12">
        <v>60</v>
      </c>
      <c r="C2460" s="12" t="s">
        <v>4498</v>
      </c>
      <c r="D2460" s="12" t="s">
        <v>4499</v>
      </c>
      <c r="E2460" s="12" t="s">
        <v>4499</v>
      </c>
      <c r="F2460" s="12" t="s">
        <v>371</v>
      </c>
      <c r="G2460" s="12" t="s">
        <v>4518</v>
      </c>
      <c r="H2460" s="12" t="s">
        <v>490</v>
      </c>
      <c r="I2460" s="12" t="s">
        <v>375</v>
      </c>
      <c r="J2460" s="12" t="s">
        <v>6019</v>
      </c>
      <c r="K2460" s="12" t="s">
        <v>699</v>
      </c>
      <c r="L2460" s="12" t="s">
        <v>697</v>
      </c>
      <c r="M2460" s="12" t="s">
        <v>376</v>
      </c>
      <c r="N2460" s="14">
        <v>0</v>
      </c>
      <c r="O2460" s="12">
        <v>0</v>
      </c>
      <c r="P2460" s="12">
        <v>0</v>
      </c>
      <c r="Q2460" s="12">
        <v>0</v>
      </c>
      <c r="R2460" s="12">
        <v>0</v>
      </c>
      <c r="S2460" s="13">
        <v>15</v>
      </c>
      <c r="T2460" s="13">
        <v>0</v>
      </c>
      <c r="U2460" s="13">
        <v>0</v>
      </c>
      <c r="V2460" s="13">
        <v>0</v>
      </c>
      <c r="W2460" s="13">
        <v>0</v>
      </c>
      <c r="X2460" s="13">
        <v>0</v>
      </c>
      <c r="Y2460" s="30">
        <v>0</v>
      </c>
      <c r="Z2460" s="14">
        <v>15</v>
      </c>
      <c r="AA2460" s="13">
        <v>0</v>
      </c>
      <c r="AB2460" s="13">
        <v>0</v>
      </c>
      <c r="AC2460" s="42">
        <f t="shared" si="153"/>
        <v>0</v>
      </c>
      <c r="AD2460" s="42">
        <f t="shared" si="154"/>
        <v>0</v>
      </c>
      <c r="AE2460" s="42">
        <f t="shared" si="155"/>
        <v>0</v>
      </c>
      <c r="AF2460" s="42">
        <f t="shared" si="156"/>
        <v>0</v>
      </c>
    </row>
    <row r="2461" spans="1:32" hidden="1" x14ac:dyDescent="0.15">
      <c r="A2461" s="12" t="s">
        <v>6020</v>
      </c>
      <c r="B2461" s="12">
        <v>60</v>
      </c>
      <c r="C2461" s="12" t="s">
        <v>4498</v>
      </c>
      <c r="D2461" s="12" t="s">
        <v>4499</v>
      </c>
      <c r="E2461" s="12" t="s">
        <v>4499</v>
      </c>
      <c r="F2461" s="12" t="s">
        <v>371</v>
      </c>
      <c r="G2461" s="12" t="s">
        <v>4518</v>
      </c>
      <c r="H2461" s="12" t="s">
        <v>490</v>
      </c>
      <c r="I2461" s="12" t="s">
        <v>375</v>
      </c>
      <c r="J2461" s="12" t="s">
        <v>6021</v>
      </c>
      <c r="K2461" s="12" t="s">
        <v>699</v>
      </c>
      <c r="L2461" s="12" t="s">
        <v>697</v>
      </c>
      <c r="M2461" s="12" t="s">
        <v>376</v>
      </c>
      <c r="N2461" s="14">
        <v>0</v>
      </c>
      <c r="O2461" s="12">
        <v>0</v>
      </c>
      <c r="P2461" s="12">
        <v>0</v>
      </c>
      <c r="Q2461" s="12">
        <v>0</v>
      </c>
      <c r="R2461" s="12">
        <v>0</v>
      </c>
      <c r="S2461" s="13">
        <v>15</v>
      </c>
      <c r="T2461" s="13">
        <v>0</v>
      </c>
      <c r="U2461" s="13">
        <v>0</v>
      </c>
      <c r="V2461" s="13">
        <v>0</v>
      </c>
      <c r="W2461" s="13">
        <v>0</v>
      </c>
      <c r="X2461" s="13">
        <v>0</v>
      </c>
      <c r="Y2461" s="30">
        <v>0</v>
      </c>
      <c r="Z2461" s="14">
        <v>15</v>
      </c>
      <c r="AA2461" s="13">
        <v>0</v>
      </c>
      <c r="AB2461" s="13">
        <v>0</v>
      </c>
      <c r="AC2461" s="42">
        <f t="shared" si="153"/>
        <v>0</v>
      </c>
      <c r="AD2461" s="42">
        <f t="shared" si="154"/>
        <v>0</v>
      </c>
      <c r="AE2461" s="42">
        <f t="shared" si="155"/>
        <v>0</v>
      </c>
      <c r="AF2461" s="42">
        <f t="shared" si="156"/>
        <v>0</v>
      </c>
    </row>
    <row r="2462" spans="1:32" hidden="1" x14ac:dyDescent="0.15">
      <c r="A2462" s="12" t="s">
        <v>6022</v>
      </c>
      <c r="B2462" s="12">
        <v>60</v>
      </c>
      <c r="C2462" s="12" t="s">
        <v>4498</v>
      </c>
      <c r="D2462" s="12" t="s">
        <v>4499</v>
      </c>
      <c r="E2462" s="12" t="s">
        <v>4499</v>
      </c>
      <c r="F2462" s="12" t="s">
        <v>371</v>
      </c>
      <c r="G2462" s="12" t="s">
        <v>4518</v>
      </c>
      <c r="H2462" s="12" t="s">
        <v>490</v>
      </c>
      <c r="I2462" s="12" t="s">
        <v>375</v>
      </c>
      <c r="J2462" s="12" t="s">
        <v>6023</v>
      </c>
      <c r="K2462" s="12" t="s">
        <v>699</v>
      </c>
      <c r="L2462" s="12" t="s">
        <v>697</v>
      </c>
      <c r="M2462" s="12" t="s">
        <v>376</v>
      </c>
      <c r="N2462" s="14">
        <v>0</v>
      </c>
      <c r="O2462" s="12">
        <v>0</v>
      </c>
      <c r="P2462" s="12">
        <v>0</v>
      </c>
      <c r="Q2462" s="12">
        <v>0</v>
      </c>
      <c r="R2462" s="12">
        <v>0</v>
      </c>
      <c r="S2462" s="13">
        <v>15</v>
      </c>
      <c r="T2462" s="13">
        <v>0</v>
      </c>
      <c r="U2462" s="13">
        <v>0</v>
      </c>
      <c r="V2462" s="13">
        <v>0</v>
      </c>
      <c r="W2462" s="13">
        <v>0</v>
      </c>
      <c r="X2462" s="13">
        <v>0</v>
      </c>
      <c r="Y2462" s="30">
        <v>0</v>
      </c>
      <c r="Z2462" s="14">
        <v>15</v>
      </c>
      <c r="AA2462" s="13">
        <v>0</v>
      </c>
      <c r="AB2462" s="13">
        <v>0</v>
      </c>
      <c r="AC2462" s="42">
        <f t="shared" si="153"/>
        <v>0</v>
      </c>
      <c r="AD2462" s="42">
        <f t="shared" si="154"/>
        <v>0</v>
      </c>
      <c r="AE2462" s="42">
        <f t="shared" si="155"/>
        <v>0</v>
      </c>
      <c r="AF2462" s="42">
        <f t="shared" si="156"/>
        <v>0</v>
      </c>
    </row>
    <row r="2463" spans="1:32" hidden="1" x14ac:dyDescent="0.15">
      <c r="A2463" s="12" t="s">
        <v>6024</v>
      </c>
      <c r="B2463" s="12">
        <v>60</v>
      </c>
      <c r="C2463" s="12" t="s">
        <v>4498</v>
      </c>
      <c r="D2463" s="12" t="s">
        <v>4499</v>
      </c>
      <c r="E2463" s="12" t="s">
        <v>4499</v>
      </c>
      <c r="F2463" s="12" t="s">
        <v>371</v>
      </c>
      <c r="G2463" s="12" t="s">
        <v>4518</v>
      </c>
      <c r="H2463" s="12" t="s">
        <v>490</v>
      </c>
      <c r="I2463" s="12" t="s">
        <v>375</v>
      </c>
      <c r="J2463" s="12" t="s">
        <v>6025</v>
      </c>
      <c r="K2463" s="12" t="s">
        <v>699</v>
      </c>
      <c r="L2463" s="12" t="s">
        <v>697</v>
      </c>
      <c r="M2463" s="12" t="s">
        <v>376</v>
      </c>
      <c r="N2463" s="14">
        <v>0</v>
      </c>
      <c r="O2463" s="12">
        <v>0</v>
      </c>
      <c r="P2463" s="12">
        <v>0</v>
      </c>
      <c r="Q2463" s="12">
        <v>0</v>
      </c>
      <c r="R2463" s="12">
        <v>0</v>
      </c>
      <c r="S2463" s="13">
        <v>15</v>
      </c>
      <c r="T2463" s="13">
        <v>0</v>
      </c>
      <c r="U2463" s="13">
        <v>0</v>
      </c>
      <c r="V2463" s="13">
        <v>0</v>
      </c>
      <c r="W2463" s="13">
        <v>0</v>
      </c>
      <c r="X2463" s="13">
        <v>0</v>
      </c>
      <c r="Y2463" s="30">
        <v>0</v>
      </c>
      <c r="Z2463" s="14">
        <v>15</v>
      </c>
      <c r="AA2463" s="13">
        <v>0</v>
      </c>
      <c r="AB2463" s="13">
        <v>0</v>
      </c>
      <c r="AC2463" s="42">
        <f t="shared" si="153"/>
        <v>0</v>
      </c>
      <c r="AD2463" s="42">
        <f t="shared" si="154"/>
        <v>0</v>
      </c>
      <c r="AE2463" s="42">
        <f t="shared" si="155"/>
        <v>0</v>
      </c>
      <c r="AF2463" s="42">
        <f t="shared" si="156"/>
        <v>0</v>
      </c>
    </row>
    <row r="2464" spans="1:32" hidden="1" x14ac:dyDescent="0.15">
      <c r="A2464" s="12" t="s">
        <v>6026</v>
      </c>
      <c r="B2464" s="12">
        <v>60</v>
      </c>
      <c r="C2464" s="12" t="s">
        <v>4498</v>
      </c>
      <c r="D2464" s="12" t="s">
        <v>4499</v>
      </c>
      <c r="E2464" s="12" t="s">
        <v>4499</v>
      </c>
      <c r="F2464" s="12" t="s">
        <v>371</v>
      </c>
      <c r="G2464" s="12" t="s">
        <v>4518</v>
      </c>
      <c r="H2464" s="12" t="s">
        <v>490</v>
      </c>
      <c r="I2464" s="12" t="s">
        <v>375</v>
      </c>
      <c r="J2464" s="12" t="s">
        <v>6027</v>
      </c>
      <c r="K2464" s="12" t="s">
        <v>699</v>
      </c>
      <c r="L2464" s="12" t="s">
        <v>697</v>
      </c>
      <c r="M2464" s="12" t="s">
        <v>376</v>
      </c>
      <c r="N2464" s="14">
        <v>0</v>
      </c>
      <c r="O2464" s="12">
        <v>0</v>
      </c>
      <c r="P2464" s="12">
        <v>0</v>
      </c>
      <c r="Q2464" s="12">
        <v>0</v>
      </c>
      <c r="R2464" s="12">
        <v>0</v>
      </c>
      <c r="S2464" s="13">
        <v>15</v>
      </c>
      <c r="T2464" s="13">
        <v>0</v>
      </c>
      <c r="U2464" s="13">
        <v>0</v>
      </c>
      <c r="V2464" s="13">
        <v>0</v>
      </c>
      <c r="W2464" s="13">
        <v>0</v>
      </c>
      <c r="X2464" s="13">
        <v>0</v>
      </c>
      <c r="Y2464" s="30">
        <v>0</v>
      </c>
      <c r="Z2464" s="14">
        <v>15</v>
      </c>
      <c r="AA2464" s="13">
        <v>0</v>
      </c>
      <c r="AB2464" s="13">
        <v>0</v>
      </c>
      <c r="AC2464" s="42">
        <f t="shared" si="153"/>
        <v>0</v>
      </c>
      <c r="AD2464" s="42">
        <f t="shared" si="154"/>
        <v>0</v>
      </c>
      <c r="AE2464" s="42">
        <f t="shared" si="155"/>
        <v>0</v>
      </c>
      <c r="AF2464" s="42">
        <f t="shared" si="156"/>
        <v>0</v>
      </c>
    </row>
    <row r="2465" spans="1:32" hidden="1" x14ac:dyDescent="0.15">
      <c r="A2465" s="12" t="s">
        <v>6028</v>
      </c>
      <c r="B2465" s="12">
        <v>60</v>
      </c>
      <c r="C2465" s="12" t="s">
        <v>4498</v>
      </c>
      <c r="D2465" s="12" t="s">
        <v>4499</v>
      </c>
      <c r="E2465" s="12" t="s">
        <v>4499</v>
      </c>
      <c r="F2465" s="12" t="s">
        <v>371</v>
      </c>
      <c r="G2465" s="12" t="s">
        <v>4518</v>
      </c>
      <c r="H2465" s="12" t="s">
        <v>490</v>
      </c>
      <c r="I2465" s="12" t="s">
        <v>375</v>
      </c>
      <c r="J2465" s="12" t="s">
        <v>6029</v>
      </c>
      <c r="K2465" s="12" t="s">
        <v>699</v>
      </c>
      <c r="L2465" s="12" t="s">
        <v>697</v>
      </c>
      <c r="M2465" s="12" t="s">
        <v>376</v>
      </c>
      <c r="N2465" s="14">
        <v>0</v>
      </c>
      <c r="O2465" s="12">
        <v>0</v>
      </c>
      <c r="P2465" s="12">
        <v>0</v>
      </c>
      <c r="Q2465" s="12">
        <v>0</v>
      </c>
      <c r="R2465" s="12">
        <v>0</v>
      </c>
      <c r="S2465" s="13">
        <v>15</v>
      </c>
      <c r="T2465" s="13">
        <v>0</v>
      </c>
      <c r="U2465" s="13">
        <v>0</v>
      </c>
      <c r="V2465" s="13">
        <v>0</v>
      </c>
      <c r="W2465" s="13">
        <v>0</v>
      </c>
      <c r="X2465" s="13">
        <v>0</v>
      </c>
      <c r="Y2465" s="30">
        <v>0</v>
      </c>
      <c r="Z2465" s="14">
        <v>15</v>
      </c>
      <c r="AA2465" s="13">
        <v>0</v>
      </c>
      <c r="AB2465" s="13">
        <v>0</v>
      </c>
      <c r="AC2465" s="42">
        <f t="shared" ref="AC2465:AC2528" si="157">SUM(AA2465:AB2465)</f>
        <v>0</v>
      </c>
      <c r="AD2465" s="42">
        <f t="shared" si="154"/>
        <v>0</v>
      </c>
      <c r="AE2465" s="42">
        <f t="shared" si="155"/>
        <v>0</v>
      </c>
      <c r="AF2465" s="42">
        <f t="shared" si="156"/>
        <v>0</v>
      </c>
    </row>
    <row r="2466" spans="1:32" hidden="1" x14ac:dyDescent="0.15">
      <c r="A2466" s="12" t="s">
        <v>6030</v>
      </c>
      <c r="B2466" s="12">
        <v>60</v>
      </c>
      <c r="C2466" s="12" t="s">
        <v>4498</v>
      </c>
      <c r="D2466" s="12" t="s">
        <v>4499</v>
      </c>
      <c r="E2466" s="12" t="s">
        <v>4499</v>
      </c>
      <c r="F2466" s="12" t="s">
        <v>371</v>
      </c>
      <c r="G2466" s="12" t="s">
        <v>4518</v>
      </c>
      <c r="H2466" s="12" t="s">
        <v>490</v>
      </c>
      <c r="I2466" s="12" t="s">
        <v>375</v>
      </c>
      <c r="J2466" s="12" t="s">
        <v>6031</v>
      </c>
      <c r="K2466" s="12" t="s">
        <v>699</v>
      </c>
      <c r="L2466" s="12" t="s">
        <v>697</v>
      </c>
      <c r="M2466" s="12" t="s">
        <v>376</v>
      </c>
      <c r="N2466" s="14">
        <v>0</v>
      </c>
      <c r="O2466" s="12">
        <v>0</v>
      </c>
      <c r="P2466" s="12">
        <v>0</v>
      </c>
      <c r="Q2466" s="12">
        <v>0</v>
      </c>
      <c r="R2466" s="12">
        <v>0</v>
      </c>
      <c r="S2466" s="13">
        <v>15</v>
      </c>
      <c r="T2466" s="13">
        <v>0</v>
      </c>
      <c r="U2466" s="13">
        <v>0</v>
      </c>
      <c r="V2466" s="13">
        <v>0</v>
      </c>
      <c r="W2466" s="13">
        <v>0</v>
      </c>
      <c r="X2466" s="13">
        <v>0</v>
      </c>
      <c r="Y2466" s="30">
        <v>0</v>
      </c>
      <c r="Z2466" s="14">
        <v>15</v>
      </c>
      <c r="AA2466" s="13">
        <v>0</v>
      </c>
      <c r="AB2466" s="13">
        <v>0</v>
      </c>
      <c r="AC2466" s="42">
        <f t="shared" si="157"/>
        <v>0</v>
      </c>
      <c r="AD2466" s="42">
        <f t="shared" ref="AD2466:AD2529" si="158">AA2466-N2466</f>
        <v>0</v>
      </c>
      <c r="AE2466" s="42">
        <f t="shared" ref="AE2466:AE2529" si="159">AB2466-O2466</f>
        <v>0</v>
      </c>
      <c r="AF2466" s="42">
        <f t="shared" ref="AF2466:AF2529" si="160">AD2466+AE2466</f>
        <v>0</v>
      </c>
    </row>
    <row r="2467" spans="1:32" hidden="1" x14ac:dyDescent="0.15">
      <c r="A2467" s="12" t="s">
        <v>6032</v>
      </c>
      <c r="B2467" s="12">
        <v>60</v>
      </c>
      <c r="C2467" s="12" t="s">
        <v>4498</v>
      </c>
      <c r="D2467" s="12" t="s">
        <v>4499</v>
      </c>
      <c r="E2467" s="12" t="s">
        <v>4499</v>
      </c>
      <c r="F2467" s="12" t="s">
        <v>371</v>
      </c>
      <c r="G2467" s="12" t="s">
        <v>4518</v>
      </c>
      <c r="H2467" s="12" t="s">
        <v>490</v>
      </c>
      <c r="I2467" s="12" t="s">
        <v>375</v>
      </c>
      <c r="J2467" s="12" t="s">
        <v>6033</v>
      </c>
      <c r="K2467" s="12" t="s">
        <v>699</v>
      </c>
      <c r="L2467" s="12" t="s">
        <v>697</v>
      </c>
      <c r="M2467" s="12" t="s">
        <v>376</v>
      </c>
      <c r="N2467" s="14">
        <v>0</v>
      </c>
      <c r="O2467" s="12">
        <v>0</v>
      </c>
      <c r="P2467" s="12">
        <v>0</v>
      </c>
      <c r="Q2467" s="12">
        <v>0</v>
      </c>
      <c r="R2467" s="12">
        <v>0</v>
      </c>
      <c r="S2467" s="13">
        <v>15</v>
      </c>
      <c r="T2467" s="13">
        <v>0</v>
      </c>
      <c r="U2467" s="13">
        <v>0</v>
      </c>
      <c r="V2467" s="13">
        <v>0</v>
      </c>
      <c r="W2467" s="13">
        <v>0</v>
      </c>
      <c r="X2467" s="13">
        <v>0</v>
      </c>
      <c r="Y2467" s="30">
        <v>0</v>
      </c>
      <c r="Z2467" s="14">
        <v>15</v>
      </c>
      <c r="AA2467" s="13">
        <v>0</v>
      </c>
      <c r="AB2467" s="13">
        <v>0</v>
      </c>
      <c r="AC2467" s="42">
        <f t="shared" si="157"/>
        <v>0</v>
      </c>
      <c r="AD2467" s="42">
        <f t="shared" si="158"/>
        <v>0</v>
      </c>
      <c r="AE2467" s="42">
        <f t="shared" si="159"/>
        <v>0</v>
      </c>
      <c r="AF2467" s="42">
        <f t="shared" si="160"/>
        <v>0</v>
      </c>
    </row>
    <row r="2468" spans="1:32" hidden="1" x14ac:dyDescent="0.15">
      <c r="A2468" s="12" t="s">
        <v>6034</v>
      </c>
      <c r="B2468" s="12">
        <v>60</v>
      </c>
      <c r="C2468" s="12" t="s">
        <v>4498</v>
      </c>
      <c r="D2468" s="12" t="s">
        <v>4499</v>
      </c>
      <c r="E2468" s="12" t="s">
        <v>4499</v>
      </c>
      <c r="F2468" s="12" t="s">
        <v>371</v>
      </c>
      <c r="G2468" s="12" t="s">
        <v>4518</v>
      </c>
      <c r="H2468" s="12" t="s">
        <v>490</v>
      </c>
      <c r="I2468" s="12" t="s">
        <v>375</v>
      </c>
      <c r="J2468" s="12" t="s">
        <v>6035</v>
      </c>
      <c r="K2468" s="12" t="s">
        <v>699</v>
      </c>
      <c r="L2468" s="12" t="s">
        <v>697</v>
      </c>
      <c r="M2468" s="12" t="s">
        <v>376</v>
      </c>
      <c r="N2468" s="14">
        <v>0</v>
      </c>
      <c r="O2468" s="12">
        <v>0</v>
      </c>
      <c r="P2468" s="12">
        <v>0</v>
      </c>
      <c r="Q2468" s="12">
        <v>0</v>
      </c>
      <c r="R2468" s="12">
        <v>0</v>
      </c>
      <c r="S2468" s="13">
        <v>15</v>
      </c>
      <c r="T2468" s="13">
        <v>0</v>
      </c>
      <c r="U2468" s="13">
        <v>0</v>
      </c>
      <c r="V2468" s="13">
        <v>0</v>
      </c>
      <c r="W2468" s="13">
        <v>0</v>
      </c>
      <c r="X2468" s="13">
        <v>0</v>
      </c>
      <c r="Y2468" s="30">
        <v>0</v>
      </c>
      <c r="Z2468" s="14">
        <v>15</v>
      </c>
      <c r="AA2468" s="13">
        <v>0</v>
      </c>
      <c r="AB2468" s="13">
        <v>0</v>
      </c>
      <c r="AC2468" s="42">
        <f t="shared" si="157"/>
        <v>0</v>
      </c>
      <c r="AD2468" s="42">
        <f t="shared" si="158"/>
        <v>0</v>
      </c>
      <c r="AE2468" s="42">
        <f t="shared" si="159"/>
        <v>0</v>
      </c>
      <c r="AF2468" s="42">
        <f t="shared" si="160"/>
        <v>0</v>
      </c>
    </row>
    <row r="2469" spans="1:32" hidden="1" x14ac:dyDescent="0.15">
      <c r="A2469" s="12" t="s">
        <v>6036</v>
      </c>
      <c r="B2469" s="12">
        <v>60</v>
      </c>
      <c r="C2469" s="12" t="s">
        <v>4498</v>
      </c>
      <c r="D2469" s="12" t="s">
        <v>4499</v>
      </c>
      <c r="E2469" s="12" t="s">
        <v>4499</v>
      </c>
      <c r="F2469" s="12" t="s">
        <v>371</v>
      </c>
      <c r="G2469" s="12" t="s">
        <v>4518</v>
      </c>
      <c r="H2469" s="12" t="s">
        <v>490</v>
      </c>
      <c r="I2469" s="12" t="s">
        <v>375</v>
      </c>
      <c r="J2469" s="12" t="s">
        <v>6037</v>
      </c>
      <c r="K2469" s="12" t="s">
        <v>699</v>
      </c>
      <c r="L2469" s="12" t="s">
        <v>697</v>
      </c>
      <c r="M2469" s="12" t="s">
        <v>376</v>
      </c>
      <c r="N2469" s="14">
        <v>0</v>
      </c>
      <c r="O2469" s="12">
        <v>0</v>
      </c>
      <c r="P2469" s="12">
        <v>0</v>
      </c>
      <c r="Q2469" s="12">
        <v>0</v>
      </c>
      <c r="R2469" s="12">
        <v>0</v>
      </c>
      <c r="S2469" s="13">
        <v>15</v>
      </c>
      <c r="T2469" s="13">
        <v>0</v>
      </c>
      <c r="U2469" s="13">
        <v>0</v>
      </c>
      <c r="V2469" s="13">
        <v>0</v>
      </c>
      <c r="W2469" s="13">
        <v>0</v>
      </c>
      <c r="X2469" s="13">
        <v>0</v>
      </c>
      <c r="Y2469" s="30">
        <v>0</v>
      </c>
      <c r="Z2469" s="14">
        <v>15</v>
      </c>
      <c r="AA2469" s="13">
        <v>0</v>
      </c>
      <c r="AB2469" s="13">
        <v>0</v>
      </c>
      <c r="AC2469" s="42">
        <f t="shared" si="157"/>
        <v>0</v>
      </c>
      <c r="AD2469" s="42">
        <f t="shared" si="158"/>
        <v>0</v>
      </c>
      <c r="AE2469" s="42">
        <f t="shared" si="159"/>
        <v>0</v>
      </c>
      <c r="AF2469" s="42">
        <f t="shared" si="160"/>
        <v>0</v>
      </c>
    </row>
    <row r="2470" spans="1:32" hidden="1" x14ac:dyDescent="0.15">
      <c r="A2470" s="12" t="s">
        <v>6038</v>
      </c>
      <c r="B2470" s="12">
        <v>60</v>
      </c>
      <c r="C2470" s="12" t="s">
        <v>4498</v>
      </c>
      <c r="D2470" s="12" t="s">
        <v>4499</v>
      </c>
      <c r="E2470" s="12" t="s">
        <v>4499</v>
      </c>
      <c r="F2470" s="12" t="s">
        <v>371</v>
      </c>
      <c r="G2470" s="12" t="s">
        <v>4518</v>
      </c>
      <c r="H2470" s="12" t="s">
        <v>490</v>
      </c>
      <c r="I2470" s="12" t="s">
        <v>375</v>
      </c>
      <c r="J2470" s="12" t="s">
        <v>6039</v>
      </c>
      <c r="K2470" s="12" t="s">
        <v>699</v>
      </c>
      <c r="L2470" s="12" t="s">
        <v>697</v>
      </c>
      <c r="M2470" s="12" t="s">
        <v>376</v>
      </c>
      <c r="N2470" s="14">
        <v>0</v>
      </c>
      <c r="O2470" s="12">
        <v>0</v>
      </c>
      <c r="P2470" s="12">
        <v>0</v>
      </c>
      <c r="Q2470" s="12">
        <v>0</v>
      </c>
      <c r="R2470" s="12">
        <v>0</v>
      </c>
      <c r="S2470" s="13">
        <v>15</v>
      </c>
      <c r="T2470" s="13">
        <v>0</v>
      </c>
      <c r="U2470" s="13">
        <v>0</v>
      </c>
      <c r="V2470" s="13">
        <v>0</v>
      </c>
      <c r="W2470" s="13">
        <v>0</v>
      </c>
      <c r="X2470" s="13">
        <v>0</v>
      </c>
      <c r="Y2470" s="30">
        <v>0</v>
      </c>
      <c r="Z2470" s="14">
        <v>15</v>
      </c>
      <c r="AA2470" s="13">
        <v>0</v>
      </c>
      <c r="AB2470" s="13">
        <v>0</v>
      </c>
      <c r="AC2470" s="42">
        <f t="shared" si="157"/>
        <v>0</v>
      </c>
      <c r="AD2470" s="42">
        <f t="shared" si="158"/>
        <v>0</v>
      </c>
      <c r="AE2470" s="42">
        <f t="shared" si="159"/>
        <v>0</v>
      </c>
      <c r="AF2470" s="42">
        <f t="shared" si="160"/>
        <v>0</v>
      </c>
    </row>
    <row r="2471" spans="1:32" hidden="1" x14ac:dyDescent="0.15">
      <c r="A2471" s="12" t="s">
        <v>6040</v>
      </c>
      <c r="B2471" s="12">
        <v>60</v>
      </c>
      <c r="C2471" s="12" t="s">
        <v>4498</v>
      </c>
      <c r="D2471" s="12" t="s">
        <v>4499</v>
      </c>
      <c r="E2471" s="12" t="s">
        <v>4499</v>
      </c>
      <c r="F2471" s="12" t="s">
        <v>371</v>
      </c>
      <c r="G2471" s="12" t="s">
        <v>4518</v>
      </c>
      <c r="H2471" s="12" t="s">
        <v>490</v>
      </c>
      <c r="I2471" s="12" t="s">
        <v>375</v>
      </c>
      <c r="J2471" s="12" t="s">
        <v>6041</v>
      </c>
      <c r="K2471" s="12" t="s">
        <v>699</v>
      </c>
      <c r="L2471" s="12" t="s">
        <v>697</v>
      </c>
      <c r="M2471" s="12" t="s">
        <v>376</v>
      </c>
      <c r="N2471" s="14">
        <v>0</v>
      </c>
      <c r="O2471" s="12">
        <v>0</v>
      </c>
      <c r="P2471" s="12">
        <v>0</v>
      </c>
      <c r="Q2471" s="12">
        <v>0</v>
      </c>
      <c r="R2471" s="12">
        <v>0</v>
      </c>
      <c r="S2471" s="13">
        <v>15</v>
      </c>
      <c r="T2471" s="13">
        <v>0</v>
      </c>
      <c r="U2471" s="13">
        <v>0</v>
      </c>
      <c r="V2471" s="13">
        <v>0</v>
      </c>
      <c r="W2471" s="13">
        <v>0</v>
      </c>
      <c r="X2471" s="13">
        <v>0</v>
      </c>
      <c r="Y2471" s="30">
        <v>0</v>
      </c>
      <c r="Z2471" s="14">
        <v>15</v>
      </c>
      <c r="AA2471" s="13">
        <v>0</v>
      </c>
      <c r="AB2471" s="13">
        <v>0</v>
      </c>
      <c r="AC2471" s="42">
        <f t="shared" si="157"/>
        <v>0</v>
      </c>
      <c r="AD2471" s="42">
        <f t="shared" si="158"/>
        <v>0</v>
      </c>
      <c r="AE2471" s="42">
        <f t="shared" si="159"/>
        <v>0</v>
      </c>
      <c r="AF2471" s="42">
        <f t="shared" si="160"/>
        <v>0</v>
      </c>
    </row>
    <row r="2472" spans="1:32" hidden="1" x14ac:dyDescent="0.15">
      <c r="A2472" s="12" t="s">
        <v>6042</v>
      </c>
      <c r="B2472" s="12">
        <v>60</v>
      </c>
      <c r="C2472" s="12" t="s">
        <v>4498</v>
      </c>
      <c r="D2472" s="12" t="s">
        <v>4499</v>
      </c>
      <c r="E2472" s="12" t="s">
        <v>4499</v>
      </c>
      <c r="F2472" s="12" t="s">
        <v>371</v>
      </c>
      <c r="G2472" s="12" t="s">
        <v>4518</v>
      </c>
      <c r="H2472" s="12" t="s">
        <v>490</v>
      </c>
      <c r="I2472" s="12" t="s">
        <v>375</v>
      </c>
      <c r="J2472" s="12" t="s">
        <v>6043</v>
      </c>
      <c r="K2472" s="12" t="s">
        <v>699</v>
      </c>
      <c r="L2472" s="12" t="s">
        <v>697</v>
      </c>
      <c r="M2472" s="12" t="s">
        <v>376</v>
      </c>
      <c r="N2472" s="14">
        <v>0</v>
      </c>
      <c r="O2472" s="12">
        <v>0</v>
      </c>
      <c r="P2472" s="12">
        <v>0</v>
      </c>
      <c r="Q2472" s="12">
        <v>0</v>
      </c>
      <c r="R2472" s="12">
        <v>0</v>
      </c>
      <c r="S2472" s="13">
        <v>15</v>
      </c>
      <c r="T2472" s="13">
        <v>0</v>
      </c>
      <c r="U2472" s="13">
        <v>0</v>
      </c>
      <c r="V2472" s="13">
        <v>0</v>
      </c>
      <c r="W2472" s="13">
        <v>0</v>
      </c>
      <c r="X2472" s="13">
        <v>0</v>
      </c>
      <c r="Y2472" s="30">
        <v>0</v>
      </c>
      <c r="Z2472" s="14">
        <v>15</v>
      </c>
      <c r="AA2472" s="13">
        <v>0</v>
      </c>
      <c r="AB2472" s="13">
        <v>0</v>
      </c>
      <c r="AC2472" s="42">
        <f t="shared" si="157"/>
        <v>0</v>
      </c>
      <c r="AD2472" s="42">
        <f t="shared" si="158"/>
        <v>0</v>
      </c>
      <c r="AE2472" s="42">
        <f t="shared" si="159"/>
        <v>0</v>
      </c>
      <c r="AF2472" s="42">
        <f t="shared" si="160"/>
        <v>0</v>
      </c>
    </row>
    <row r="2473" spans="1:32" hidden="1" x14ac:dyDescent="0.15">
      <c r="A2473" s="12" t="s">
        <v>6044</v>
      </c>
      <c r="B2473" s="12">
        <v>60</v>
      </c>
      <c r="C2473" s="12" t="s">
        <v>4498</v>
      </c>
      <c r="D2473" s="12" t="s">
        <v>4499</v>
      </c>
      <c r="E2473" s="12" t="s">
        <v>4499</v>
      </c>
      <c r="F2473" s="12" t="s">
        <v>371</v>
      </c>
      <c r="G2473" s="12" t="s">
        <v>4518</v>
      </c>
      <c r="H2473" s="12" t="s">
        <v>490</v>
      </c>
      <c r="I2473" s="12" t="s">
        <v>375</v>
      </c>
      <c r="J2473" s="12" t="s">
        <v>6045</v>
      </c>
      <c r="K2473" s="12" t="s">
        <v>699</v>
      </c>
      <c r="L2473" s="12" t="s">
        <v>697</v>
      </c>
      <c r="M2473" s="12" t="s">
        <v>376</v>
      </c>
      <c r="N2473" s="14">
        <v>0</v>
      </c>
      <c r="O2473" s="12">
        <v>0</v>
      </c>
      <c r="P2473" s="12">
        <v>0</v>
      </c>
      <c r="Q2473" s="12">
        <v>0</v>
      </c>
      <c r="R2473" s="12">
        <v>0</v>
      </c>
      <c r="S2473" s="13">
        <v>15</v>
      </c>
      <c r="T2473" s="13">
        <v>0</v>
      </c>
      <c r="U2473" s="13">
        <v>0</v>
      </c>
      <c r="V2473" s="13">
        <v>0</v>
      </c>
      <c r="W2473" s="13">
        <v>0</v>
      </c>
      <c r="X2473" s="13">
        <v>0</v>
      </c>
      <c r="Y2473" s="30">
        <v>0</v>
      </c>
      <c r="Z2473" s="14">
        <v>15</v>
      </c>
      <c r="AA2473" s="13">
        <v>0</v>
      </c>
      <c r="AB2473" s="13">
        <v>0</v>
      </c>
      <c r="AC2473" s="42">
        <f t="shared" si="157"/>
        <v>0</v>
      </c>
      <c r="AD2473" s="42">
        <f t="shared" si="158"/>
        <v>0</v>
      </c>
      <c r="AE2473" s="42">
        <f t="shared" si="159"/>
        <v>0</v>
      </c>
      <c r="AF2473" s="42">
        <f t="shared" si="160"/>
        <v>0</v>
      </c>
    </row>
    <row r="2474" spans="1:32" hidden="1" x14ac:dyDescent="0.15">
      <c r="A2474" s="12" t="s">
        <v>6046</v>
      </c>
      <c r="B2474" s="12">
        <v>60</v>
      </c>
      <c r="C2474" s="12" t="s">
        <v>4498</v>
      </c>
      <c r="D2474" s="12" t="s">
        <v>4499</v>
      </c>
      <c r="E2474" s="12" t="s">
        <v>4499</v>
      </c>
      <c r="F2474" s="12" t="s">
        <v>371</v>
      </c>
      <c r="G2474" s="12" t="s">
        <v>4518</v>
      </c>
      <c r="H2474" s="12" t="s">
        <v>490</v>
      </c>
      <c r="I2474" s="12" t="s">
        <v>375</v>
      </c>
      <c r="J2474" s="12" t="s">
        <v>6047</v>
      </c>
      <c r="K2474" s="12" t="s">
        <v>699</v>
      </c>
      <c r="L2474" s="12" t="s">
        <v>697</v>
      </c>
      <c r="M2474" s="12" t="s">
        <v>376</v>
      </c>
      <c r="N2474" s="14">
        <v>0</v>
      </c>
      <c r="O2474" s="12">
        <v>0</v>
      </c>
      <c r="P2474" s="12">
        <v>0</v>
      </c>
      <c r="Q2474" s="12">
        <v>0</v>
      </c>
      <c r="R2474" s="12">
        <v>0</v>
      </c>
      <c r="S2474" s="13">
        <v>15</v>
      </c>
      <c r="T2474" s="13">
        <v>0</v>
      </c>
      <c r="U2474" s="13">
        <v>0</v>
      </c>
      <c r="V2474" s="13">
        <v>0</v>
      </c>
      <c r="W2474" s="13">
        <v>0</v>
      </c>
      <c r="X2474" s="13">
        <v>0</v>
      </c>
      <c r="Y2474" s="30">
        <v>0</v>
      </c>
      <c r="Z2474" s="14">
        <v>15</v>
      </c>
      <c r="AA2474" s="13">
        <v>0</v>
      </c>
      <c r="AB2474" s="13">
        <v>0</v>
      </c>
      <c r="AC2474" s="42">
        <f t="shared" si="157"/>
        <v>0</v>
      </c>
      <c r="AD2474" s="42">
        <f t="shared" si="158"/>
        <v>0</v>
      </c>
      <c r="AE2474" s="42">
        <f t="shared" si="159"/>
        <v>0</v>
      </c>
      <c r="AF2474" s="42">
        <f t="shared" si="160"/>
        <v>0</v>
      </c>
    </row>
    <row r="2475" spans="1:32" hidden="1" x14ac:dyDescent="0.15">
      <c r="A2475" s="12" t="s">
        <v>6048</v>
      </c>
      <c r="B2475" s="12">
        <v>60</v>
      </c>
      <c r="C2475" s="12" t="s">
        <v>4498</v>
      </c>
      <c r="D2475" s="12" t="s">
        <v>4499</v>
      </c>
      <c r="E2475" s="12" t="s">
        <v>4499</v>
      </c>
      <c r="F2475" s="12" t="s">
        <v>371</v>
      </c>
      <c r="G2475" s="12" t="s">
        <v>4518</v>
      </c>
      <c r="H2475" s="12" t="s">
        <v>490</v>
      </c>
      <c r="I2475" s="12" t="s">
        <v>375</v>
      </c>
      <c r="J2475" s="12" t="s">
        <v>6049</v>
      </c>
      <c r="K2475" s="12" t="s">
        <v>699</v>
      </c>
      <c r="L2475" s="12" t="s">
        <v>697</v>
      </c>
      <c r="M2475" s="12" t="s">
        <v>376</v>
      </c>
      <c r="N2475" s="14">
        <v>0</v>
      </c>
      <c r="O2475" s="12">
        <v>0</v>
      </c>
      <c r="P2475" s="12">
        <v>0</v>
      </c>
      <c r="Q2475" s="12">
        <v>0</v>
      </c>
      <c r="R2475" s="12">
        <v>0</v>
      </c>
      <c r="S2475" s="13">
        <v>15</v>
      </c>
      <c r="T2475" s="13">
        <v>0</v>
      </c>
      <c r="U2475" s="13">
        <v>0</v>
      </c>
      <c r="V2475" s="13">
        <v>0</v>
      </c>
      <c r="W2475" s="13">
        <v>0</v>
      </c>
      <c r="X2475" s="13">
        <v>0</v>
      </c>
      <c r="Y2475" s="30">
        <v>0</v>
      </c>
      <c r="Z2475" s="14">
        <v>15</v>
      </c>
      <c r="AA2475" s="13">
        <v>0</v>
      </c>
      <c r="AB2475" s="13">
        <v>0</v>
      </c>
      <c r="AC2475" s="42">
        <f t="shared" si="157"/>
        <v>0</v>
      </c>
      <c r="AD2475" s="42">
        <f t="shared" si="158"/>
        <v>0</v>
      </c>
      <c r="AE2475" s="42">
        <f t="shared" si="159"/>
        <v>0</v>
      </c>
      <c r="AF2475" s="42">
        <f t="shared" si="160"/>
        <v>0</v>
      </c>
    </row>
    <row r="2476" spans="1:32" hidden="1" x14ac:dyDescent="0.15">
      <c r="A2476" s="12" t="s">
        <v>6050</v>
      </c>
      <c r="B2476" s="12">
        <v>60</v>
      </c>
      <c r="C2476" s="12" t="s">
        <v>4498</v>
      </c>
      <c r="D2476" s="12" t="s">
        <v>4499</v>
      </c>
      <c r="E2476" s="12" t="s">
        <v>4499</v>
      </c>
      <c r="F2476" s="12" t="s">
        <v>371</v>
      </c>
      <c r="G2476" s="12" t="s">
        <v>4518</v>
      </c>
      <c r="H2476" s="12" t="s">
        <v>490</v>
      </c>
      <c r="I2476" s="12" t="s">
        <v>375</v>
      </c>
      <c r="J2476" s="12" t="s">
        <v>6051</v>
      </c>
      <c r="K2476" s="12" t="s">
        <v>699</v>
      </c>
      <c r="L2476" s="12" t="s">
        <v>697</v>
      </c>
      <c r="M2476" s="12" t="s">
        <v>376</v>
      </c>
      <c r="N2476" s="14">
        <v>0</v>
      </c>
      <c r="O2476" s="12">
        <v>0</v>
      </c>
      <c r="P2476" s="12">
        <v>0</v>
      </c>
      <c r="Q2476" s="12">
        <v>0</v>
      </c>
      <c r="R2476" s="12">
        <v>0</v>
      </c>
      <c r="S2476" s="13">
        <v>15</v>
      </c>
      <c r="T2476" s="13">
        <v>0</v>
      </c>
      <c r="U2476" s="13">
        <v>0</v>
      </c>
      <c r="V2476" s="13">
        <v>0</v>
      </c>
      <c r="W2476" s="13">
        <v>0</v>
      </c>
      <c r="X2476" s="13">
        <v>0</v>
      </c>
      <c r="Y2476" s="30">
        <v>0</v>
      </c>
      <c r="Z2476" s="14">
        <v>15</v>
      </c>
      <c r="AA2476" s="13">
        <v>0</v>
      </c>
      <c r="AB2476" s="13">
        <v>0</v>
      </c>
      <c r="AC2476" s="42">
        <f t="shared" si="157"/>
        <v>0</v>
      </c>
      <c r="AD2476" s="42">
        <f t="shared" si="158"/>
        <v>0</v>
      </c>
      <c r="AE2476" s="42">
        <f t="shared" si="159"/>
        <v>0</v>
      </c>
      <c r="AF2476" s="42">
        <f t="shared" si="160"/>
        <v>0</v>
      </c>
    </row>
    <row r="2477" spans="1:32" hidden="1" x14ac:dyDescent="0.15">
      <c r="A2477" s="12" t="s">
        <v>6052</v>
      </c>
      <c r="B2477" s="12">
        <v>60</v>
      </c>
      <c r="C2477" s="12" t="s">
        <v>4498</v>
      </c>
      <c r="D2477" s="12" t="s">
        <v>4499</v>
      </c>
      <c r="E2477" s="12" t="s">
        <v>4499</v>
      </c>
      <c r="F2477" s="12" t="s">
        <v>371</v>
      </c>
      <c r="G2477" s="12" t="s">
        <v>4518</v>
      </c>
      <c r="H2477" s="12" t="s">
        <v>490</v>
      </c>
      <c r="I2477" s="12" t="s">
        <v>375</v>
      </c>
      <c r="J2477" s="12" t="s">
        <v>6053</v>
      </c>
      <c r="K2477" s="12" t="s">
        <v>699</v>
      </c>
      <c r="L2477" s="12" t="s">
        <v>697</v>
      </c>
      <c r="M2477" s="12" t="s">
        <v>376</v>
      </c>
      <c r="N2477" s="14">
        <v>0</v>
      </c>
      <c r="O2477" s="12">
        <v>0</v>
      </c>
      <c r="P2477" s="12">
        <v>0</v>
      </c>
      <c r="Q2477" s="12">
        <v>0</v>
      </c>
      <c r="R2477" s="12">
        <v>0</v>
      </c>
      <c r="S2477" s="13">
        <v>15</v>
      </c>
      <c r="T2477" s="13">
        <v>0</v>
      </c>
      <c r="U2477" s="13">
        <v>0</v>
      </c>
      <c r="V2477" s="13">
        <v>0</v>
      </c>
      <c r="W2477" s="13">
        <v>0</v>
      </c>
      <c r="X2477" s="13">
        <v>0</v>
      </c>
      <c r="Y2477" s="30">
        <v>0</v>
      </c>
      <c r="Z2477" s="14">
        <v>15</v>
      </c>
      <c r="AA2477" s="13">
        <v>0</v>
      </c>
      <c r="AB2477" s="13">
        <v>0</v>
      </c>
      <c r="AC2477" s="42">
        <f t="shared" si="157"/>
        <v>0</v>
      </c>
      <c r="AD2477" s="42">
        <f t="shared" si="158"/>
        <v>0</v>
      </c>
      <c r="AE2477" s="42">
        <f t="shared" si="159"/>
        <v>0</v>
      </c>
      <c r="AF2477" s="42">
        <f t="shared" si="160"/>
        <v>0</v>
      </c>
    </row>
    <row r="2478" spans="1:32" hidden="1" x14ac:dyDescent="0.15">
      <c r="A2478" s="12" t="s">
        <v>6054</v>
      </c>
      <c r="B2478" s="12">
        <v>60</v>
      </c>
      <c r="C2478" s="12" t="s">
        <v>4498</v>
      </c>
      <c r="D2478" s="12" t="s">
        <v>4499</v>
      </c>
      <c r="E2478" s="12" t="s">
        <v>4499</v>
      </c>
      <c r="F2478" s="12" t="s">
        <v>371</v>
      </c>
      <c r="G2478" s="12" t="s">
        <v>4518</v>
      </c>
      <c r="H2478" s="12" t="s">
        <v>490</v>
      </c>
      <c r="I2478" s="12" t="s">
        <v>375</v>
      </c>
      <c r="J2478" s="12" t="s">
        <v>6055</v>
      </c>
      <c r="K2478" s="12" t="s">
        <v>699</v>
      </c>
      <c r="L2478" s="12" t="s">
        <v>697</v>
      </c>
      <c r="M2478" s="12" t="s">
        <v>376</v>
      </c>
      <c r="N2478" s="14">
        <v>0</v>
      </c>
      <c r="O2478" s="12">
        <v>0</v>
      </c>
      <c r="P2478" s="12">
        <v>0</v>
      </c>
      <c r="Q2478" s="12">
        <v>0</v>
      </c>
      <c r="R2478" s="12">
        <v>0</v>
      </c>
      <c r="S2478" s="13">
        <v>15</v>
      </c>
      <c r="T2478" s="13">
        <v>0</v>
      </c>
      <c r="U2478" s="13">
        <v>0</v>
      </c>
      <c r="V2478" s="13">
        <v>0</v>
      </c>
      <c r="W2478" s="13">
        <v>0</v>
      </c>
      <c r="X2478" s="13">
        <v>0</v>
      </c>
      <c r="Y2478" s="30">
        <v>0</v>
      </c>
      <c r="Z2478" s="14">
        <v>15</v>
      </c>
      <c r="AA2478" s="13">
        <v>0</v>
      </c>
      <c r="AB2478" s="13">
        <v>0</v>
      </c>
      <c r="AC2478" s="42">
        <f t="shared" si="157"/>
        <v>0</v>
      </c>
      <c r="AD2478" s="42">
        <f t="shared" si="158"/>
        <v>0</v>
      </c>
      <c r="AE2478" s="42">
        <f t="shared" si="159"/>
        <v>0</v>
      </c>
      <c r="AF2478" s="42">
        <f t="shared" si="160"/>
        <v>0</v>
      </c>
    </row>
    <row r="2479" spans="1:32" hidden="1" x14ac:dyDescent="0.15">
      <c r="A2479" s="12" t="s">
        <v>6056</v>
      </c>
      <c r="B2479" s="12">
        <v>60</v>
      </c>
      <c r="C2479" s="12" t="s">
        <v>4498</v>
      </c>
      <c r="D2479" s="12" t="s">
        <v>4499</v>
      </c>
      <c r="E2479" s="12" t="s">
        <v>4499</v>
      </c>
      <c r="F2479" s="12" t="s">
        <v>371</v>
      </c>
      <c r="G2479" s="12" t="s">
        <v>4518</v>
      </c>
      <c r="H2479" s="12" t="s">
        <v>490</v>
      </c>
      <c r="I2479" s="12" t="s">
        <v>375</v>
      </c>
      <c r="J2479" s="12" t="s">
        <v>6057</v>
      </c>
      <c r="K2479" s="12" t="s">
        <v>699</v>
      </c>
      <c r="L2479" s="12" t="s">
        <v>697</v>
      </c>
      <c r="M2479" s="12" t="s">
        <v>376</v>
      </c>
      <c r="N2479" s="14">
        <v>0</v>
      </c>
      <c r="O2479" s="12">
        <v>0</v>
      </c>
      <c r="P2479" s="12">
        <v>0</v>
      </c>
      <c r="Q2479" s="12">
        <v>0</v>
      </c>
      <c r="R2479" s="12">
        <v>0</v>
      </c>
      <c r="S2479" s="13">
        <v>15</v>
      </c>
      <c r="T2479" s="13">
        <v>0</v>
      </c>
      <c r="U2479" s="13">
        <v>0</v>
      </c>
      <c r="V2479" s="13">
        <v>0</v>
      </c>
      <c r="W2479" s="13">
        <v>0</v>
      </c>
      <c r="X2479" s="13">
        <v>0</v>
      </c>
      <c r="Y2479" s="30">
        <v>0</v>
      </c>
      <c r="Z2479" s="14">
        <v>15</v>
      </c>
      <c r="AA2479" s="13">
        <v>0</v>
      </c>
      <c r="AB2479" s="13">
        <v>0</v>
      </c>
      <c r="AC2479" s="42">
        <f t="shared" si="157"/>
        <v>0</v>
      </c>
      <c r="AD2479" s="42">
        <f t="shared" si="158"/>
        <v>0</v>
      </c>
      <c r="AE2479" s="42">
        <f t="shared" si="159"/>
        <v>0</v>
      </c>
      <c r="AF2479" s="42">
        <f t="shared" si="160"/>
        <v>0</v>
      </c>
    </row>
    <row r="2480" spans="1:32" hidden="1" x14ac:dyDescent="0.15">
      <c r="A2480" s="12" t="s">
        <v>6058</v>
      </c>
      <c r="B2480" s="12">
        <v>60</v>
      </c>
      <c r="C2480" s="12" t="s">
        <v>4498</v>
      </c>
      <c r="D2480" s="12" t="s">
        <v>4499</v>
      </c>
      <c r="E2480" s="12" t="s">
        <v>4499</v>
      </c>
      <c r="F2480" s="12" t="s">
        <v>371</v>
      </c>
      <c r="G2480" s="12" t="s">
        <v>4518</v>
      </c>
      <c r="H2480" s="12" t="s">
        <v>490</v>
      </c>
      <c r="I2480" s="12" t="s">
        <v>375</v>
      </c>
      <c r="J2480" s="12" t="s">
        <v>6059</v>
      </c>
      <c r="K2480" s="12" t="s">
        <v>699</v>
      </c>
      <c r="L2480" s="12" t="s">
        <v>697</v>
      </c>
      <c r="M2480" s="12" t="s">
        <v>376</v>
      </c>
      <c r="N2480" s="14">
        <v>0</v>
      </c>
      <c r="O2480" s="12">
        <v>0</v>
      </c>
      <c r="P2480" s="12">
        <v>0</v>
      </c>
      <c r="Q2480" s="12">
        <v>0</v>
      </c>
      <c r="R2480" s="12">
        <v>0</v>
      </c>
      <c r="S2480" s="13">
        <v>15</v>
      </c>
      <c r="T2480" s="13">
        <v>0</v>
      </c>
      <c r="U2480" s="13">
        <v>0</v>
      </c>
      <c r="V2480" s="13">
        <v>0</v>
      </c>
      <c r="W2480" s="13">
        <v>0</v>
      </c>
      <c r="X2480" s="13">
        <v>0</v>
      </c>
      <c r="Y2480" s="30">
        <v>0</v>
      </c>
      <c r="Z2480" s="14">
        <v>15</v>
      </c>
      <c r="AA2480" s="13">
        <v>0</v>
      </c>
      <c r="AB2480" s="13">
        <v>0</v>
      </c>
      <c r="AC2480" s="42">
        <f t="shared" si="157"/>
        <v>0</v>
      </c>
      <c r="AD2480" s="42">
        <f t="shared" si="158"/>
        <v>0</v>
      </c>
      <c r="AE2480" s="42">
        <f t="shared" si="159"/>
        <v>0</v>
      </c>
      <c r="AF2480" s="42">
        <f t="shared" si="160"/>
        <v>0</v>
      </c>
    </row>
    <row r="2481" spans="1:32" hidden="1" x14ac:dyDescent="0.15">
      <c r="A2481" s="12" t="s">
        <v>6060</v>
      </c>
      <c r="B2481" s="12">
        <v>60</v>
      </c>
      <c r="C2481" s="12" t="s">
        <v>4498</v>
      </c>
      <c r="D2481" s="12" t="s">
        <v>4499</v>
      </c>
      <c r="E2481" s="12" t="s">
        <v>4499</v>
      </c>
      <c r="F2481" s="12" t="s">
        <v>371</v>
      </c>
      <c r="G2481" s="12" t="s">
        <v>4518</v>
      </c>
      <c r="H2481" s="12" t="s">
        <v>490</v>
      </c>
      <c r="I2481" s="12" t="s">
        <v>375</v>
      </c>
      <c r="J2481" s="12" t="s">
        <v>6061</v>
      </c>
      <c r="K2481" s="12" t="s">
        <v>699</v>
      </c>
      <c r="L2481" s="12" t="s">
        <v>697</v>
      </c>
      <c r="M2481" s="12" t="s">
        <v>376</v>
      </c>
      <c r="N2481" s="14">
        <v>0</v>
      </c>
      <c r="O2481" s="12">
        <v>0</v>
      </c>
      <c r="P2481" s="12">
        <v>0</v>
      </c>
      <c r="Q2481" s="12">
        <v>0</v>
      </c>
      <c r="R2481" s="12">
        <v>0</v>
      </c>
      <c r="S2481" s="13">
        <v>15</v>
      </c>
      <c r="T2481" s="13">
        <v>0</v>
      </c>
      <c r="U2481" s="13">
        <v>0</v>
      </c>
      <c r="V2481" s="13">
        <v>0</v>
      </c>
      <c r="W2481" s="13">
        <v>0</v>
      </c>
      <c r="X2481" s="13">
        <v>0</v>
      </c>
      <c r="Y2481" s="30">
        <v>0</v>
      </c>
      <c r="Z2481" s="14">
        <v>15</v>
      </c>
      <c r="AA2481" s="13">
        <v>0</v>
      </c>
      <c r="AB2481" s="13">
        <v>0</v>
      </c>
      <c r="AC2481" s="42">
        <f t="shared" si="157"/>
        <v>0</v>
      </c>
      <c r="AD2481" s="42">
        <f t="shared" si="158"/>
        <v>0</v>
      </c>
      <c r="AE2481" s="42">
        <f t="shared" si="159"/>
        <v>0</v>
      </c>
      <c r="AF2481" s="42">
        <f t="shared" si="160"/>
        <v>0</v>
      </c>
    </row>
    <row r="2482" spans="1:32" hidden="1" x14ac:dyDescent="0.15">
      <c r="A2482" s="12" t="s">
        <v>6062</v>
      </c>
      <c r="B2482" s="12">
        <v>60</v>
      </c>
      <c r="C2482" s="12" t="s">
        <v>4498</v>
      </c>
      <c r="D2482" s="12" t="s">
        <v>4499</v>
      </c>
      <c r="E2482" s="12" t="s">
        <v>4499</v>
      </c>
      <c r="F2482" s="12" t="s">
        <v>371</v>
      </c>
      <c r="G2482" s="12" t="s">
        <v>4518</v>
      </c>
      <c r="H2482" s="12" t="s">
        <v>490</v>
      </c>
      <c r="I2482" s="12" t="s">
        <v>375</v>
      </c>
      <c r="J2482" s="12" t="s">
        <v>6063</v>
      </c>
      <c r="K2482" s="12" t="s">
        <v>699</v>
      </c>
      <c r="L2482" s="12" t="s">
        <v>697</v>
      </c>
      <c r="M2482" s="12" t="s">
        <v>376</v>
      </c>
      <c r="N2482" s="14">
        <v>0</v>
      </c>
      <c r="O2482" s="12">
        <v>0</v>
      </c>
      <c r="P2482" s="12">
        <v>0</v>
      </c>
      <c r="Q2482" s="12">
        <v>0</v>
      </c>
      <c r="R2482" s="12">
        <v>0</v>
      </c>
      <c r="S2482" s="13">
        <v>15</v>
      </c>
      <c r="T2482" s="13">
        <v>0</v>
      </c>
      <c r="U2482" s="13">
        <v>0</v>
      </c>
      <c r="V2482" s="13">
        <v>0</v>
      </c>
      <c r="W2482" s="13">
        <v>0</v>
      </c>
      <c r="X2482" s="13">
        <v>0</v>
      </c>
      <c r="Y2482" s="30">
        <v>0</v>
      </c>
      <c r="Z2482" s="14">
        <v>15</v>
      </c>
      <c r="AA2482" s="13">
        <v>0</v>
      </c>
      <c r="AB2482" s="13">
        <v>0</v>
      </c>
      <c r="AC2482" s="42">
        <f t="shared" si="157"/>
        <v>0</v>
      </c>
      <c r="AD2482" s="42">
        <f t="shared" si="158"/>
        <v>0</v>
      </c>
      <c r="AE2482" s="42">
        <f t="shared" si="159"/>
        <v>0</v>
      </c>
      <c r="AF2482" s="42">
        <f t="shared" si="160"/>
        <v>0</v>
      </c>
    </row>
    <row r="2483" spans="1:32" hidden="1" x14ac:dyDescent="0.15">
      <c r="A2483" s="12" t="s">
        <v>6064</v>
      </c>
      <c r="B2483" s="12">
        <v>60</v>
      </c>
      <c r="C2483" s="12" t="s">
        <v>4498</v>
      </c>
      <c r="D2483" s="12" t="s">
        <v>4499</v>
      </c>
      <c r="E2483" s="12" t="s">
        <v>4499</v>
      </c>
      <c r="F2483" s="12" t="s">
        <v>371</v>
      </c>
      <c r="G2483" s="12" t="s">
        <v>4518</v>
      </c>
      <c r="H2483" s="12" t="s">
        <v>490</v>
      </c>
      <c r="I2483" s="12" t="s">
        <v>375</v>
      </c>
      <c r="J2483" s="12" t="s">
        <v>6065</v>
      </c>
      <c r="K2483" s="12" t="s">
        <v>699</v>
      </c>
      <c r="L2483" s="12" t="s">
        <v>697</v>
      </c>
      <c r="M2483" s="12" t="s">
        <v>376</v>
      </c>
      <c r="N2483" s="14">
        <v>0</v>
      </c>
      <c r="O2483" s="12">
        <v>0</v>
      </c>
      <c r="P2483" s="12">
        <v>0</v>
      </c>
      <c r="Q2483" s="12">
        <v>0</v>
      </c>
      <c r="R2483" s="12">
        <v>0</v>
      </c>
      <c r="S2483" s="13">
        <v>15</v>
      </c>
      <c r="T2483" s="13">
        <v>0</v>
      </c>
      <c r="U2483" s="13">
        <v>0</v>
      </c>
      <c r="V2483" s="13">
        <v>0</v>
      </c>
      <c r="W2483" s="13">
        <v>0</v>
      </c>
      <c r="X2483" s="13">
        <v>0</v>
      </c>
      <c r="Y2483" s="30">
        <v>0</v>
      </c>
      <c r="Z2483" s="14">
        <v>15</v>
      </c>
      <c r="AA2483" s="13">
        <v>0</v>
      </c>
      <c r="AB2483" s="13">
        <v>0</v>
      </c>
      <c r="AC2483" s="42">
        <f t="shared" si="157"/>
        <v>0</v>
      </c>
      <c r="AD2483" s="42">
        <f t="shared" si="158"/>
        <v>0</v>
      </c>
      <c r="AE2483" s="42">
        <f t="shared" si="159"/>
        <v>0</v>
      </c>
      <c r="AF2483" s="42">
        <f t="shared" si="160"/>
        <v>0</v>
      </c>
    </row>
    <row r="2484" spans="1:32" hidden="1" x14ac:dyDescent="0.15">
      <c r="A2484" s="12" t="s">
        <v>6066</v>
      </c>
      <c r="B2484" s="12">
        <v>60</v>
      </c>
      <c r="C2484" s="12" t="s">
        <v>4498</v>
      </c>
      <c r="D2484" s="12" t="s">
        <v>4499</v>
      </c>
      <c r="E2484" s="12" t="s">
        <v>4499</v>
      </c>
      <c r="F2484" s="12" t="s">
        <v>371</v>
      </c>
      <c r="G2484" s="12" t="s">
        <v>4518</v>
      </c>
      <c r="H2484" s="12" t="s">
        <v>490</v>
      </c>
      <c r="I2484" s="12" t="s">
        <v>375</v>
      </c>
      <c r="J2484" s="12" t="s">
        <v>6067</v>
      </c>
      <c r="K2484" s="12" t="s">
        <v>699</v>
      </c>
      <c r="L2484" s="12" t="s">
        <v>697</v>
      </c>
      <c r="M2484" s="12" t="s">
        <v>376</v>
      </c>
      <c r="N2484" s="14">
        <v>0</v>
      </c>
      <c r="O2484" s="12">
        <v>0</v>
      </c>
      <c r="P2484" s="12">
        <v>0</v>
      </c>
      <c r="Q2484" s="12">
        <v>0</v>
      </c>
      <c r="R2484" s="12">
        <v>0</v>
      </c>
      <c r="S2484" s="13">
        <v>15</v>
      </c>
      <c r="T2484" s="13">
        <v>0</v>
      </c>
      <c r="U2484" s="13">
        <v>0</v>
      </c>
      <c r="V2484" s="13">
        <v>0</v>
      </c>
      <c r="W2484" s="13">
        <v>0</v>
      </c>
      <c r="X2484" s="13">
        <v>0</v>
      </c>
      <c r="Y2484" s="30">
        <v>0</v>
      </c>
      <c r="Z2484" s="14">
        <v>15</v>
      </c>
      <c r="AA2484" s="13">
        <v>0</v>
      </c>
      <c r="AB2484" s="13">
        <v>0</v>
      </c>
      <c r="AC2484" s="42">
        <f t="shared" si="157"/>
        <v>0</v>
      </c>
      <c r="AD2484" s="42">
        <f t="shared" si="158"/>
        <v>0</v>
      </c>
      <c r="AE2484" s="42">
        <f t="shared" si="159"/>
        <v>0</v>
      </c>
      <c r="AF2484" s="42">
        <f t="shared" si="160"/>
        <v>0</v>
      </c>
    </row>
    <row r="2485" spans="1:32" hidden="1" x14ac:dyDescent="0.15">
      <c r="A2485" s="12" t="s">
        <v>6068</v>
      </c>
      <c r="B2485" s="12">
        <v>60</v>
      </c>
      <c r="C2485" s="12" t="s">
        <v>4498</v>
      </c>
      <c r="D2485" s="12" t="s">
        <v>4499</v>
      </c>
      <c r="E2485" s="12" t="s">
        <v>4499</v>
      </c>
      <c r="F2485" s="12" t="s">
        <v>371</v>
      </c>
      <c r="G2485" s="12" t="s">
        <v>4518</v>
      </c>
      <c r="H2485" s="12" t="s">
        <v>490</v>
      </c>
      <c r="I2485" s="12" t="s">
        <v>375</v>
      </c>
      <c r="J2485" s="12" t="s">
        <v>6069</v>
      </c>
      <c r="K2485" s="12" t="s">
        <v>699</v>
      </c>
      <c r="L2485" s="12" t="s">
        <v>697</v>
      </c>
      <c r="M2485" s="12" t="s">
        <v>376</v>
      </c>
      <c r="N2485" s="14">
        <v>0</v>
      </c>
      <c r="O2485" s="12">
        <v>0</v>
      </c>
      <c r="P2485" s="12">
        <v>0</v>
      </c>
      <c r="Q2485" s="12">
        <v>0</v>
      </c>
      <c r="R2485" s="12">
        <v>0</v>
      </c>
      <c r="S2485" s="13">
        <v>15</v>
      </c>
      <c r="T2485" s="13">
        <v>0</v>
      </c>
      <c r="U2485" s="13">
        <v>0</v>
      </c>
      <c r="V2485" s="13">
        <v>0</v>
      </c>
      <c r="W2485" s="13">
        <v>0</v>
      </c>
      <c r="X2485" s="13">
        <v>0</v>
      </c>
      <c r="Y2485" s="30">
        <v>0</v>
      </c>
      <c r="Z2485" s="14">
        <v>15</v>
      </c>
      <c r="AA2485" s="13">
        <v>0</v>
      </c>
      <c r="AB2485" s="13">
        <v>0</v>
      </c>
      <c r="AC2485" s="42">
        <f t="shared" si="157"/>
        <v>0</v>
      </c>
      <c r="AD2485" s="42">
        <f t="shared" si="158"/>
        <v>0</v>
      </c>
      <c r="AE2485" s="42">
        <f t="shared" si="159"/>
        <v>0</v>
      </c>
      <c r="AF2485" s="42">
        <f t="shared" si="160"/>
        <v>0</v>
      </c>
    </row>
    <row r="2486" spans="1:32" hidden="1" x14ac:dyDescent="0.15">
      <c r="A2486" s="12" t="s">
        <v>6070</v>
      </c>
      <c r="B2486" s="12">
        <v>60</v>
      </c>
      <c r="C2486" s="12" t="s">
        <v>4498</v>
      </c>
      <c r="D2486" s="12" t="s">
        <v>4499</v>
      </c>
      <c r="E2486" s="12" t="s">
        <v>4499</v>
      </c>
      <c r="F2486" s="12" t="s">
        <v>371</v>
      </c>
      <c r="G2486" s="12" t="s">
        <v>4518</v>
      </c>
      <c r="H2486" s="12" t="s">
        <v>490</v>
      </c>
      <c r="I2486" s="12" t="s">
        <v>375</v>
      </c>
      <c r="J2486" s="12" t="s">
        <v>6071</v>
      </c>
      <c r="K2486" s="12" t="s">
        <v>699</v>
      </c>
      <c r="L2486" s="12" t="s">
        <v>697</v>
      </c>
      <c r="M2486" s="12" t="s">
        <v>376</v>
      </c>
      <c r="N2486" s="14">
        <v>0</v>
      </c>
      <c r="O2486" s="12">
        <v>0</v>
      </c>
      <c r="P2486" s="12">
        <v>0</v>
      </c>
      <c r="Q2486" s="12">
        <v>0</v>
      </c>
      <c r="R2486" s="12">
        <v>0</v>
      </c>
      <c r="S2486" s="13">
        <v>15</v>
      </c>
      <c r="T2486" s="13">
        <v>0</v>
      </c>
      <c r="U2486" s="13">
        <v>0</v>
      </c>
      <c r="V2486" s="13">
        <v>0</v>
      </c>
      <c r="W2486" s="13">
        <v>0</v>
      </c>
      <c r="X2486" s="13">
        <v>0</v>
      </c>
      <c r="Y2486" s="30">
        <v>0</v>
      </c>
      <c r="Z2486" s="14">
        <v>15</v>
      </c>
      <c r="AA2486" s="13">
        <v>0</v>
      </c>
      <c r="AB2486" s="13">
        <v>0</v>
      </c>
      <c r="AC2486" s="42">
        <f t="shared" si="157"/>
        <v>0</v>
      </c>
      <c r="AD2486" s="42">
        <f t="shared" si="158"/>
        <v>0</v>
      </c>
      <c r="AE2486" s="42">
        <f t="shared" si="159"/>
        <v>0</v>
      </c>
      <c r="AF2486" s="42">
        <f t="shared" si="160"/>
        <v>0</v>
      </c>
    </row>
    <row r="2487" spans="1:32" hidden="1" x14ac:dyDescent="0.15">
      <c r="A2487" s="12" t="s">
        <v>6072</v>
      </c>
      <c r="B2487" s="12">
        <v>60</v>
      </c>
      <c r="C2487" s="12" t="s">
        <v>4498</v>
      </c>
      <c r="D2487" s="12" t="s">
        <v>4499</v>
      </c>
      <c r="E2487" s="12" t="s">
        <v>4499</v>
      </c>
      <c r="F2487" s="12" t="s">
        <v>371</v>
      </c>
      <c r="G2487" s="12" t="s">
        <v>4518</v>
      </c>
      <c r="H2487" s="12" t="s">
        <v>490</v>
      </c>
      <c r="I2487" s="12" t="s">
        <v>375</v>
      </c>
      <c r="J2487" s="12" t="s">
        <v>6073</v>
      </c>
      <c r="K2487" s="12" t="s">
        <v>699</v>
      </c>
      <c r="L2487" s="12" t="s">
        <v>697</v>
      </c>
      <c r="M2487" s="12" t="s">
        <v>376</v>
      </c>
      <c r="N2487" s="14">
        <v>0</v>
      </c>
      <c r="O2487" s="12">
        <v>0</v>
      </c>
      <c r="P2487" s="12">
        <v>0</v>
      </c>
      <c r="Q2487" s="12">
        <v>0</v>
      </c>
      <c r="R2487" s="12">
        <v>0</v>
      </c>
      <c r="S2487" s="13">
        <v>15</v>
      </c>
      <c r="T2487" s="13">
        <v>0</v>
      </c>
      <c r="U2487" s="13">
        <v>0</v>
      </c>
      <c r="V2487" s="13">
        <v>0</v>
      </c>
      <c r="W2487" s="13">
        <v>0</v>
      </c>
      <c r="X2487" s="13">
        <v>0</v>
      </c>
      <c r="Y2487" s="30">
        <v>0</v>
      </c>
      <c r="Z2487" s="14">
        <v>15</v>
      </c>
      <c r="AA2487" s="13">
        <v>0</v>
      </c>
      <c r="AB2487" s="13">
        <v>0</v>
      </c>
      <c r="AC2487" s="42">
        <f t="shared" si="157"/>
        <v>0</v>
      </c>
      <c r="AD2487" s="42">
        <f t="shared" si="158"/>
        <v>0</v>
      </c>
      <c r="AE2487" s="42">
        <f t="shared" si="159"/>
        <v>0</v>
      </c>
      <c r="AF2487" s="42">
        <f t="shared" si="160"/>
        <v>0</v>
      </c>
    </row>
    <row r="2488" spans="1:32" hidden="1" x14ac:dyDescent="0.15">
      <c r="A2488" s="12" t="s">
        <v>6074</v>
      </c>
      <c r="B2488" s="12">
        <v>60</v>
      </c>
      <c r="C2488" s="12" t="s">
        <v>4498</v>
      </c>
      <c r="D2488" s="12" t="s">
        <v>4499</v>
      </c>
      <c r="E2488" s="12" t="s">
        <v>4499</v>
      </c>
      <c r="F2488" s="12" t="s">
        <v>371</v>
      </c>
      <c r="G2488" s="12" t="s">
        <v>4518</v>
      </c>
      <c r="H2488" s="12" t="s">
        <v>490</v>
      </c>
      <c r="I2488" s="12" t="s">
        <v>375</v>
      </c>
      <c r="J2488" s="12" t="s">
        <v>6075</v>
      </c>
      <c r="K2488" s="12" t="s">
        <v>699</v>
      </c>
      <c r="L2488" s="12" t="s">
        <v>697</v>
      </c>
      <c r="M2488" s="12" t="s">
        <v>376</v>
      </c>
      <c r="N2488" s="14">
        <v>0</v>
      </c>
      <c r="O2488" s="12">
        <v>0</v>
      </c>
      <c r="P2488" s="12">
        <v>0</v>
      </c>
      <c r="Q2488" s="12">
        <v>0</v>
      </c>
      <c r="R2488" s="12">
        <v>0</v>
      </c>
      <c r="S2488" s="13">
        <v>15</v>
      </c>
      <c r="T2488" s="13">
        <v>0</v>
      </c>
      <c r="U2488" s="13">
        <v>0</v>
      </c>
      <c r="V2488" s="13">
        <v>0</v>
      </c>
      <c r="W2488" s="13">
        <v>0</v>
      </c>
      <c r="X2488" s="13">
        <v>0</v>
      </c>
      <c r="Y2488" s="30">
        <v>0</v>
      </c>
      <c r="Z2488" s="14">
        <v>15</v>
      </c>
      <c r="AA2488" s="13">
        <v>0</v>
      </c>
      <c r="AB2488" s="13">
        <v>0</v>
      </c>
      <c r="AC2488" s="42">
        <f t="shared" si="157"/>
        <v>0</v>
      </c>
      <c r="AD2488" s="42">
        <f t="shared" si="158"/>
        <v>0</v>
      </c>
      <c r="AE2488" s="42">
        <f t="shared" si="159"/>
        <v>0</v>
      </c>
      <c r="AF2488" s="42">
        <f t="shared" si="160"/>
        <v>0</v>
      </c>
    </row>
    <row r="2489" spans="1:32" hidden="1" x14ac:dyDescent="0.15">
      <c r="A2489" s="12" t="s">
        <v>6076</v>
      </c>
      <c r="B2489" s="12">
        <v>60</v>
      </c>
      <c r="C2489" s="12" t="s">
        <v>4498</v>
      </c>
      <c r="D2489" s="12" t="s">
        <v>4499</v>
      </c>
      <c r="E2489" s="12" t="s">
        <v>4499</v>
      </c>
      <c r="F2489" s="12" t="s">
        <v>371</v>
      </c>
      <c r="G2489" s="12" t="s">
        <v>4518</v>
      </c>
      <c r="H2489" s="12" t="s">
        <v>490</v>
      </c>
      <c r="I2489" s="12" t="s">
        <v>375</v>
      </c>
      <c r="J2489" s="12" t="s">
        <v>6077</v>
      </c>
      <c r="K2489" s="12" t="s">
        <v>699</v>
      </c>
      <c r="L2489" s="12" t="s">
        <v>697</v>
      </c>
      <c r="M2489" s="12" t="s">
        <v>376</v>
      </c>
      <c r="N2489" s="14">
        <v>0</v>
      </c>
      <c r="O2489" s="12">
        <v>0</v>
      </c>
      <c r="P2489" s="12">
        <v>0</v>
      </c>
      <c r="Q2489" s="12">
        <v>0</v>
      </c>
      <c r="R2489" s="12">
        <v>0</v>
      </c>
      <c r="S2489" s="13">
        <v>15</v>
      </c>
      <c r="T2489" s="13">
        <v>0</v>
      </c>
      <c r="U2489" s="13">
        <v>0</v>
      </c>
      <c r="V2489" s="13">
        <v>0</v>
      </c>
      <c r="W2489" s="13">
        <v>0</v>
      </c>
      <c r="X2489" s="13">
        <v>0</v>
      </c>
      <c r="Y2489" s="30">
        <v>0</v>
      </c>
      <c r="Z2489" s="14">
        <v>15</v>
      </c>
      <c r="AA2489" s="13">
        <v>0</v>
      </c>
      <c r="AB2489" s="13">
        <v>0</v>
      </c>
      <c r="AC2489" s="42">
        <f t="shared" si="157"/>
        <v>0</v>
      </c>
      <c r="AD2489" s="42">
        <f t="shared" si="158"/>
        <v>0</v>
      </c>
      <c r="AE2489" s="42">
        <f t="shared" si="159"/>
        <v>0</v>
      </c>
      <c r="AF2489" s="42">
        <f t="shared" si="160"/>
        <v>0</v>
      </c>
    </row>
    <row r="2490" spans="1:32" hidden="1" x14ac:dyDescent="0.15">
      <c r="A2490" s="12" t="s">
        <v>6078</v>
      </c>
      <c r="B2490" s="12">
        <v>60</v>
      </c>
      <c r="C2490" s="12" t="s">
        <v>4498</v>
      </c>
      <c r="D2490" s="12" t="s">
        <v>4499</v>
      </c>
      <c r="E2490" s="12" t="s">
        <v>4499</v>
      </c>
      <c r="F2490" s="12" t="s">
        <v>371</v>
      </c>
      <c r="G2490" s="12" t="s">
        <v>4518</v>
      </c>
      <c r="H2490" s="12" t="s">
        <v>490</v>
      </c>
      <c r="I2490" s="12" t="s">
        <v>375</v>
      </c>
      <c r="J2490" s="12" t="s">
        <v>6079</v>
      </c>
      <c r="K2490" s="12" t="s">
        <v>699</v>
      </c>
      <c r="L2490" s="12" t="s">
        <v>697</v>
      </c>
      <c r="M2490" s="12" t="s">
        <v>376</v>
      </c>
      <c r="N2490" s="14">
        <v>0</v>
      </c>
      <c r="O2490" s="12">
        <v>0</v>
      </c>
      <c r="P2490" s="12">
        <v>0</v>
      </c>
      <c r="Q2490" s="12">
        <v>0</v>
      </c>
      <c r="R2490" s="12">
        <v>0</v>
      </c>
      <c r="S2490" s="13">
        <v>15</v>
      </c>
      <c r="T2490" s="13">
        <v>0</v>
      </c>
      <c r="U2490" s="13">
        <v>0</v>
      </c>
      <c r="V2490" s="13">
        <v>0</v>
      </c>
      <c r="W2490" s="13">
        <v>0</v>
      </c>
      <c r="X2490" s="13">
        <v>0</v>
      </c>
      <c r="Y2490" s="30">
        <v>0</v>
      </c>
      <c r="Z2490" s="14">
        <v>15</v>
      </c>
      <c r="AA2490" s="13">
        <v>0</v>
      </c>
      <c r="AB2490" s="13">
        <v>0</v>
      </c>
      <c r="AC2490" s="42">
        <f t="shared" si="157"/>
        <v>0</v>
      </c>
      <c r="AD2490" s="42">
        <f t="shared" si="158"/>
        <v>0</v>
      </c>
      <c r="AE2490" s="42">
        <f t="shared" si="159"/>
        <v>0</v>
      </c>
      <c r="AF2490" s="42">
        <f t="shared" si="160"/>
        <v>0</v>
      </c>
    </row>
    <row r="2491" spans="1:32" hidden="1" x14ac:dyDescent="0.15">
      <c r="A2491" s="12" t="s">
        <v>6080</v>
      </c>
      <c r="B2491" s="12">
        <v>60</v>
      </c>
      <c r="C2491" s="12" t="s">
        <v>4498</v>
      </c>
      <c r="D2491" s="12" t="s">
        <v>4499</v>
      </c>
      <c r="E2491" s="12" t="s">
        <v>4499</v>
      </c>
      <c r="F2491" s="12" t="s">
        <v>371</v>
      </c>
      <c r="G2491" s="12" t="s">
        <v>4518</v>
      </c>
      <c r="H2491" s="12" t="s">
        <v>490</v>
      </c>
      <c r="I2491" s="12" t="s">
        <v>375</v>
      </c>
      <c r="J2491" s="12" t="s">
        <v>6081</v>
      </c>
      <c r="K2491" s="12" t="s">
        <v>699</v>
      </c>
      <c r="L2491" s="12" t="s">
        <v>697</v>
      </c>
      <c r="M2491" s="12" t="s">
        <v>376</v>
      </c>
      <c r="N2491" s="14">
        <v>0</v>
      </c>
      <c r="O2491" s="12">
        <v>0</v>
      </c>
      <c r="P2491" s="12">
        <v>0</v>
      </c>
      <c r="Q2491" s="12">
        <v>0</v>
      </c>
      <c r="R2491" s="12">
        <v>0</v>
      </c>
      <c r="S2491" s="13">
        <v>15</v>
      </c>
      <c r="T2491" s="13">
        <v>0</v>
      </c>
      <c r="U2491" s="13">
        <v>0</v>
      </c>
      <c r="V2491" s="13">
        <v>0</v>
      </c>
      <c r="W2491" s="13">
        <v>0</v>
      </c>
      <c r="X2491" s="13">
        <v>0</v>
      </c>
      <c r="Y2491" s="30">
        <v>0</v>
      </c>
      <c r="Z2491" s="14">
        <v>15</v>
      </c>
      <c r="AA2491" s="13">
        <v>0</v>
      </c>
      <c r="AB2491" s="13">
        <v>0</v>
      </c>
      <c r="AC2491" s="42">
        <f t="shared" si="157"/>
        <v>0</v>
      </c>
      <c r="AD2491" s="42">
        <f t="shared" si="158"/>
        <v>0</v>
      </c>
      <c r="AE2491" s="42">
        <f t="shared" si="159"/>
        <v>0</v>
      </c>
      <c r="AF2491" s="42">
        <f t="shared" si="160"/>
        <v>0</v>
      </c>
    </row>
    <row r="2492" spans="1:32" hidden="1" x14ac:dyDescent="0.15">
      <c r="A2492" s="12" t="s">
        <v>6082</v>
      </c>
      <c r="B2492" s="12">
        <v>60</v>
      </c>
      <c r="C2492" s="12" t="s">
        <v>4498</v>
      </c>
      <c r="D2492" s="12" t="s">
        <v>4499</v>
      </c>
      <c r="E2492" s="12" t="s">
        <v>4499</v>
      </c>
      <c r="F2492" s="12" t="s">
        <v>371</v>
      </c>
      <c r="G2492" s="12" t="s">
        <v>4518</v>
      </c>
      <c r="H2492" s="12" t="s">
        <v>490</v>
      </c>
      <c r="I2492" s="12" t="s">
        <v>375</v>
      </c>
      <c r="J2492" s="12" t="s">
        <v>6083</v>
      </c>
      <c r="K2492" s="12" t="s">
        <v>699</v>
      </c>
      <c r="L2492" s="12" t="s">
        <v>697</v>
      </c>
      <c r="M2492" s="12" t="s">
        <v>376</v>
      </c>
      <c r="N2492" s="14">
        <v>0</v>
      </c>
      <c r="O2492" s="12">
        <v>0</v>
      </c>
      <c r="P2492" s="12">
        <v>0</v>
      </c>
      <c r="Q2492" s="12">
        <v>0</v>
      </c>
      <c r="R2492" s="12">
        <v>0</v>
      </c>
      <c r="S2492" s="13">
        <v>15</v>
      </c>
      <c r="T2492" s="13">
        <v>0</v>
      </c>
      <c r="U2492" s="13">
        <v>0</v>
      </c>
      <c r="V2492" s="13">
        <v>0</v>
      </c>
      <c r="W2492" s="13">
        <v>0</v>
      </c>
      <c r="X2492" s="13">
        <v>0</v>
      </c>
      <c r="Y2492" s="30">
        <v>0</v>
      </c>
      <c r="Z2492" s="14">
        <v>15</v>
      </c>
      <c r="AA2492" s="13">
        <v>0</v>
      </c>
      <c r="AB2492" s="13">
        <v>0</v>
      </c>
      <c r="AC2492" s="42">
        <f t="shared" si="157"/>
        <v>0</v>
      </c>
      <c r="AD2492" s="42">
        <f t="shared" si="158"/>
        <v>0</v>
      </c>
      <c r="AE2492" s="42">
        <f t="shared" si="159"/>
        <v>0</v>
      </c>
      <c r="AF2492" s="42">
        <f t="shared" si="160"/>
        <v>0</v>
      </c>
    </row>
    <row r="2493" spans="1:32" hidden="1" x14ac:dyDescent="0.15">
      <c r="A2493" s="12" t="s">
        <v>6084</v>
      </c>
      <c r="B2493" s="12">
        <v>62</v>
      </c>
      <c r="C2493" s="12" t="s">
        <v>418</v>
      </c>
      <c r="D2493" s="12" t="s">
        <v>419</v>
      </c>
      <c r="E2493" s="12" t="s">
        <v>419</v>
      </c>
      <c r="F2493" s="12" t="s">
        <v>352</v>
      </c>
      <c r="G2493" s="12" t="s">
        <v>6085</v>
      </c>
      <c r="H2493" s="12" t="s">
        <v>404</v>
      </c>
      <c r="I2493" s="12" t="s">
        <v>404</v>
      </c>
      <c r="J2493" s="12" t="s">
        <v>6086</v>
      </c>
      <c r="K2493" s="12" t="s">
        <v>6086</v>
      </c>
      <c r="L2493" s="12" t="s">
        <v>403</v>
      </c>
      <c r="M2493" s="12" t="s">
        <v>358</v>
      </c>
      <c r="N2493" s="14">
        <v>0</v>
      </c>
      <c r="O2493" s="12">
        <v>0</v>
      </c>
      <c r="P2493" s="12">
        <v>0</v>
      </c>
      <c r="Q2493" s="12">
        <v>0</v>
      </c>
      <c r="R2493" s="12">
        <v>0</v>
      </c>
      <c r="S2493" s="13">
        <v>3.2</v>
      </c>
      <c r="T2493" s="13">
        <v>3.2</v>
      </c>
      <c r="U2493" s="13">
        <v>3.2</v>
      </c>
      <c r="V2493" s="13">
        <v>3.2</v>
      </c>
      <c r="W2493" s="13">
        <v>3.2</v>
      </c>
      <c r="X2493" s="13">
        <v>3.2</v>
      </c>
      <c r="Y2493" s="30">
        <v>3.2</v>
      </c>
      <c r="Z2493" s="14">
        <v>22.4</v>
      </c>
      <c r="AA2493" s="13">
        <v>3.2</v>
      </c>
      <c r="AB2493" s="13">
        <v>3.2</v>
      </c>
      <c r="AC2493" s="42">
        <f t="shared" si="157"/>
        <v>6.4</v>
      </c>
      <c r="AD2493" s="42">
        <f t="shared" si="158"/>
        <v>3.2</v>
      </c>
      <c r="AE2493" s="42">
        <f t="shared" si="159"/>
        <v>3.2</v>
      </c>
      <c r="AF2493" s="42">
        <f t="shared" si="160"/>
        <v>6.4</v>
      </c>
    </row>
    <row r="2494" spans="1:32" hidden="1" x14ac:dyDescent="0.15">
      <c r="A2494" s="12" t="s">
        <v>6087</v>
      </c>
      <c r="B2494" s="12">
        <v>62</v>
      </c>
      <c r="C2494" s="12" t="s">
        <v>418</v>
      </c>
      <c r="D2494" s="12" t="s">
        <v>419</v>
      </c>
      <c r="E2494" s="12" t="s">
        <v>419</v>
      </c>
      <c r="F2494" s="12" t="s">
        <v>352</v>
      </c>
      <c r="G2494" s="12" t="s">
        <v>586</v>
      </c>
      <c r="H2494" s="12" t="s">
        <v>374</v>
      </c>
      <c r="I2494" s="12" t="s">
        <v>375</v>
      </c>
      <c r="J2494" s="12" t="s">
        <v>587</v>
      </c>
      <c r="K2494" s="12" t="s">
        <v>587</v>
      </c>
      <c r="L2494" s="12" t="s">
        <v>415</v>
      </c>
      <c r="M2494" s="12" t="s">
        <v>358</v>
      </c>
      <c r="N2494" s="14">
        <v>0</v>
      </c>
      <c r="O2494" s="12">
        <v>0</v>
      </c>
      <c r="P2494" s="12">
        <v>0</v>
      </c>
      <c r="Q2494" s="12">
        <v>0</v>
      </c>
      <c r="R2494" s="12">
        <v>0</v>
      </c>
      <c r="S2494" s="13">
        <v>2.9647999999999999</v>
      </c>
      <c r="T2494" s="13">
        <v>0.81576099999999996</v>
      </c>
      <c r="U2494" s="13">
        <v>0.81576099999999996</v>
      </c>
      <c r="V2494" s="13">
        <v>0.81576099999999996</v>
      </c>
      <c r="W2494" s="13">
        <v>0.81576099999999996</v>
      </c>
      <c r="X2494" s="13">
        <v>0.81576099999999996</v>
      </c>
      <c r="Y2494" s="30">
        <v>0.81576099999999996</v>
      </c>
      <c r="Z2494" s="14">
        <v>7.8593659999999996</v>
      </c>
      <c r="AA2494" s="13">
        <v>0.81576099999999996</v>
      </c>
      <c r="AB2494" s="13">
        <v>0.81576099999999996</v>
      </c>
      <c r="AC2494" s="42">
        <f t="shared" si="157"/>
        <v>1.6315219999999999</v>
      </c>
      <c r="AD2494" s="42">
        <f t="shared" si="158"/>
        <v>0.81576099999999996</v>
      </c>
      <c r="AE2494" s="42">
        <f t="shared" si="159"/>
        <v>0.81576099999999996</v>
      </c>
      <c r="AF2494" s="42">
        <f t="shared" si="160"/>
        <v>1.6315219999999999</v>
      </c>
    </row>
    <row r="2495" spans="1:32" hidden="1" x14ac:dyDescent="0.15">
      <c r="A2495" s="12" t="s">
        <v>6088</v>
      </c>
      <c r="B2495" s="12">
        <v>62</v>
      </c>
      <c r="C2495" s="12" t="s">
        <v>418</v>
      </c>
      <c r="D2495" s="12" t="s">
        <v>419</v>
      </c>
      <c r="E2495" s="12" t="s">
        <v>419</v>
      </c>
      <c r="F2495" s="12" t="s">
        <v>352</v>
      </c>
      <c r="G2495" s="12" t="s">
        <v>6089</v>
      </c>
      <c r="H2495" s="12" t="s">
        <v>490</v>
      </c>
      <c r="I2495" s="12" t="s">
        <v>375</v>
      </c>
      <c r="J2495" s="12" t="s">
        <v>6090</v>
      </c>
      <c r="K2495" s="12" t="s">
        <v>699</v>
      </c>
      <c r="L2495" s="12" t="s">
        <v>697</v>
      </c>
      <c r="M2495" s="12" t="s">
        <v>376</v>
      </c>
      <c r="N2495" s="14">
        <v>0</v>
      </c>
      <c r="O2495" s="12">
        <v>0</v>
      </c>
      <c r="P2495" s="12">
        <v>0</v>
      </c>
      <c r="Q2495" s="12">
        <v>0</v>
      </c>
      <c r="R2495" s="12">
        <v>0</v>
      </c>
      <c r="S2495" s="13">
        <v>18</v>
      </c>
      <c r="T2495" s="13">
        <v>15</v>
      </c>
      <c r="U2495" s="13">
        <v>15</v>
      </c>
      <c r="V2495" s="13">
        <v>15</v>
      </c>
      <c r="W2495" s="13">
        <v>16.213332999999999</v>
      </c>
      <c r="X2495" s="13">
        <v>16.399999999999999</v>
      </c>
      <c r="Y2495" s="30">
        <v>16.399999999999999</v>
      </c>
      <c r="Z2495" s="14">
        <v>112.013333</v>
      </c>
      <c r="AA2495" s="13">
        <v>15.653333</v>
      </c>
      <c r="AB2495" s="13">
        <v>25</v>
      </c>
      <c r="AC2495" s="42">
        <f t="shared" si="157"/>
        <v>40.653333000000003</v>
      </c>
      <c r="AD2495" s="42">
        <f t="shared" si="158"/>
        <v>15.653333</v>
      </c>
      <c r="AE2495" s="42">
        <f t="shared" si="159"/>
        <v>25</v>
      </c>
      <c r="AF2495" s="42">
        <f t="shared" si="160"/>
        <v>40.653333000000003</v>
      </c>
    </row>
    <row r="2496" spans="1:32" hidden="1" x14ac:dyDescent="0.15">
      <c r="A2496" s="12" t="s">
        <v>6091</v>
      </c>
      <c r="B2496" s="12">
        <v>62</v>
      </c>
      <c r="C2496" s="12" t="s">
        <v>418</v>
      </c>
      <c r="D2496" s="12" t="s">
        <v>419</v>
      </c>
      <c r="E2496" s="12" t="s">
        <v>419</v>
      </c>
      <c r="F2496" s="12" t="s">
        <v>352</v>
      </c>
      <c r="G2496" s="12" t="s">
        <v>6092</v>
      </c>
      <c r="H2496" s="12" t="s">
        <v>366</v>
      </c>
      <c r="I2496" s="12" t="s">
        <v>367</v>
      </c>
      <c r="J2496" s="12" t="s">
        <v>238</v>
      </c>
      <c r="K2496" s="12" t="s">
        <v>238</v>
      </c>
      <c r="L2496" s="12" t="s">
        <v>919</v>
      </c>
      <c r="M2496" s="12" t="s">
        <v>376</v>
      </c>
      <c r="N2496" s="14">
        <v>0</v>
      </c>
      <c r="O2496" s="12">
        <v>0</v>
      </c>
      <c r="P2496" s="12">
        <v>0</v>
      </c>
      <c r="Q2496" s="12">
        <v>0</v>
      </c>
      <c r="R2496" s="12">
        <v>0</v>
      </c>
      <c r="S2496" s="13">
        <v>1.86</v>
      </c>
      <c r="T2496" s="13">
        <v>2.72</v>
      </c>
      <c r="U2496" s="13">
        <v>2.72</v>
      </c>
      <c r="V2496" s="13">
        <v>2.72</v>
      </c>
      <c r="W2496" s="13">
        <v>2.72</v>
      </c>
      <c r="X2496" s="13">
        <v>2.72</v>
      </c>
      <c r="Y2496" s="30">
        <v>2.72</v>
      </c>
      <c r="Z2496" s="14">
        <v>18.18</v>
      </c>
      <c r="AA2496" s="13">
        <v>2.72</v>
      </c>
      <c r="AB2496" s="13">
        <v>2.72</v>
      </c>
      <c r="AC2496" s="42">
        <f t="shared" si="157"/>
        <v>5.44</v>
      </c>
      <c r="AD2496" s="42">
        <f t="shared" si="158"/>
        <v>2.72</v>
      </c>
      <c r="AE2496" s="42">
        <f t="shared" si="159"/>
        <v>2.72</v>
      </c>
      <c r="AF2496" s="42">
        <f t="shared" si="160"/>
        <v>5.44</v>
      </c>
    </row>
    <row r="2497" spans="1:32" hidden="1" x14ac:dyDescent="0.15">
      <c r="A2497" s="12" t="s">
        <v>6093</v>
      </c>
      <c r="B2497" s="12">
        <v>62</v>
      </c>
      <c r="C2497" s="12" t="s">
        <v>418</v>
      </c>
      <c r="D2497" s="12" t="s">
        <v>419</v>
      </c>
      <c r="E2497" s="12" t="s">
        <v>419</v>
      </c>
      <c r="F2497" s="12" t="s">
        <v>352</v>
      </c>
      <c r="G2497" s="12" t="s">
        <v>420</v>
      </c>
      <c r="H2497" s="12" t="s">
        <v>374</v>
      </c>
      <c r="I2497" s="12" t="s">
        <v>375</v>
      </c>
      <c r="J2497" s="12" t="s">
        <v>6094</v>
      </c>
      <c r="K2497" s="12" t="s">
        <v>423</v>
      </c>
      <c r="L2497" s="12" t="s">
        <v>421</v>
      </c>
      <c r="M2497" s="12" t="s">
        <v>376</v>
      </c>
      <c r="N2497" s="14">
        <v>0</v>
      </c>
      <c r="O2497" s="12">
        <v>0</v>
      </c>
      <c r="P2497" s="12">
        <v>0</v>
      </c>
      <c r="Q2497" s="12">
        <v>0</v>
      </c>
      <c r="R2497" s="12">
        <v>0</v>
      </c>
      <c r="S2497" s="13">
        <v>0.47</v>
      </c>
      <c r="T2497" s="13">
        <v>0.30038399999999998</v>
      </c>
      <c r="U2497" s="13">
        <v>0.30038399999999998</v>
      </c>
      <c r="V2497" s="13">
        <v>0.30038399999999998</v>
      </c>
      <c r="W2497" s="13">
        <v>0.30038399999999998</v>
      </c>
      <c r="X2497" s="13">
        <v>0.30038399999999998</v>
      </c>
      <c r="Y2497" s="30">
        <v>0.30038399999999998</v>
      </c>
      <c r="Z2497" s="14">
        <v>2.2723040000000001</v>
      </c>
      <c r="AA2497" s="13">
        <v>-1.0096160000000001</v>
      </c>
      <c r="AB2497" s="13">
        <v>0.30038399999999998</v>
      </c>
      <c r="AC2497" s="42">
        <f t="shared" si="157"/>
        <v>-0.70923200000000008</v>
      </c>
      <c r="AD2497" s="42">
        <f t="shared" si="158"/>
        <v>-1.0096160000000001</v>
      </c>
      <c r="AE2497" s="42">
        <f t="shared" si="159"/>
        <v>0.30038399999999998</v>
      </c>
      <c r="AF2497" s="42">
        <f t="shared" si="160"/>
        <v>-0.70923200000000008</v>
      </c>
    </row>
    <row r="2498" spans="1:32" hidden="1" x14ac:dyDescent="0.15">
      <c r="A2498" s="12" t="s">
        <v>6095</v>
      </c>
      <c r="B2498" s="12">
        <v>62</v>
      </c>
      <c r="C2498" s="12" t="s">
        <v>418</v>
      </c>
      <c r="D2498" s="12" t="s">
        <v>419</v>
      </c>
      <c r="E2498" s="12" t="s">
        <v>419</v>
      </c>
      <c r="F2498" s="12" t="s">
        <v>352</v>
      </c>
      <c r="G2498" s="12" t="s">
        <v>420</v>
      </c>
      <c r="H2498" s="12" t="s">
        <v>374</v>
      </c>
      <c r="I2498" s="12" t="s">
        <v>375</v>
      </c>
      <c r="J2498" s="12" t="s">
        <v>6094</v>
      </c>
      <c r="K2498" s="12" t="s">
        <v>423</v>
      </c>
      <c r="L2498" s="12" t="s">
        <v>421</v>
      </c>
      <c r="M2498" s="12" t="s">
        <v>376</v>
      </c>
      <c r="N2498" s="14">
        <v>0</v>
      </c>
      <c r="O2498" s="12">
        <v>0</v>
      </c>
      <c r="P2498" s="12">
        <v>0</v>
      </c>
      <c r="Q2498" s="12">
        <v>0</v>
      </c>
      <c r="R2498" s="12">
        <v>0</v>
      </c>
      <c r="S2498" s="13">
        <v>0.32</v>
      </c>
      <c r="T2498" s="13">
        <v>0.30091699999999999</v>
      </c>
      <c r="U2498" s="13">
        <v>0.30091699999999999</v>
      </c>
      <c r="V2498" s="13">
        <v>0.30091699999999999</v>
      </c>
      <c r="W2498" s="13">
        <v>0.30091699999999999</v>
      </c>
      <c r="X2498" s="13">
        <v>0.30091699999999999</v>
      </c>
      <c r="Y2498" s="30">
        <v>0.30091699999999999</v>
      </c>
      <c r="Z2498" s="14">
        <v>2.125502</v>
      </c>
      <c r="AA2498" s="13">
        <v>0.30091699999999999</v>
      </c>
      <c r="AB2498" s="13">
        <v>0.30091699999999999</v>
      </c>
      <c r="AC2498" s="42">
        <f t="shared" si="157"/>
        <v>0.60183399999999998</v>
      </c>
      <c r="AD2498" s="42">
        <f t="shared" si="158"/>
        <v>0.30091699999999999</v>
      </c>
      <c r="AE2498" s="42">
        <f t="shared" si="159"/>
        <v>0.30091699999999999</v>
      </c>
      <c r="AF2498" s="42">
        <f t="shared" si="160"/>
        <v>0.60183399999999998</v>
      </c>
    </row>
    <row r="2499" spans="1:32" hidden="1" x14ac:dyDescent="0.15">
      <c r="A2499" s="12" t="s">
        <v>6096</v>
      </c>
      <c r="B2499" s="12">
        <v>62</v>
      </c>
      <c r="C2499" s="12" t="s">
        <v>418</v>
      </c>
      <c r="D2499" s="12" t="s">
        <v>419</v>
      </c>
      <c r="E2499" s="12" t="s">
        <v>419</v>
      </c>
      <c r="F2499" s="12" t="s">
        <v>352</v>
      </c>
      <c r="G2499" s="12" t="s">
        <v>420</v>
      </c>
      <c r="H2499" s="12" t="s">
        <v>374</v>
      </c>
      <c r="I2499" s="12" t="s">
        <v>375</v>
      </c>
      <c r="J2499" s="12" t="s">
        <v>6094</v>
      </c>
      <c r="K2499" s="12" t="s">
        <v>423</v>
      </c>
      <c r="L2499" s="12" t="s">
        <v>421</v>
      </c>
      <c r="M2499" s="12" t="s">
        <v>376</v>
      </c>
      <c r="N2499" s="14">
        <v>0</v>
      </c>
      <c r="O2499" s="12">
        <v>0</v>
      </c>
      <c r="P2499" s="12">
        <v>0</v>
      </c>
      <c r="Q2499" s="12">
        <v>0</v>
      </c>
      <c r="R2499" s="12">
        <v>0</v>
      </c>
      <c r="S2499" s="13">
        <v>0.27</v>
      </c>
      <c r="T2499" s="13">
        <v>0.3</v>
      </c>
      <c r="U2499" s="13">
        <v>0.3</v>
      </c>
      <c r="V2499" s="13">
        <v>0.3</v>
      </c>
      <c r="W2499" s="13">
        <v>0.3</v>
      </c>
      <c r="X2499" s="13">
        <v>0.3</v>
      </c>
      <c r="Y2499" s="30">
        <v>0.3</v>
      </c>
      <c r="Z2499" s="14">
        <v>2.0699999999999998</v>
      </c>
      <c r="AA2499" s="13">
        <v>0.3</v>
      </c>
      <c r="AB2499" s="13">
        <v>0.3</v>
      </c>
      <c r="AC2499" s="42">
        <f t="shared" si="157"/>
        <v>0.6</v>
      </c>
      <c r="AD2499" s="42">
        <f t="shared" si="158"/>
        <v>0.3</v>
      </c>
      <c r="AE2499" s="42">
        <f t="shared" si="159"/>
        <v>0.3</v>
      </c>
      <c r="AF2499" s="42">
        <f t="shared" si="160"/>
        <v>0.6</v>
      </c>
    </row>
    <row r="2500" spans="1:32" hidden="1" x14ac:dyDescent="0.15">
      <c r="A2500" s="12" t="s">
        <v>6097</v>
      </c>
      <c r="B2500" s="12">
        <v>62</v>
      </c>
      <c r="C2500" s="12" t="s">
        <v>418</v>
      </c>
      <c r="D2500" s="12" t="s">
        <v>419</v>
      </c>
      <c r="E2500" s="12" t="s">
        <v>419</v>
      </c>
      <c r="F2500" s="12" t="s">
        <v>352</v>
      </c>
      <c r="G2500" s="12" t="s">
        <v>420</v>
      </c>
      <c r="H2500" s="12" t="s">
        <v>374</v>
      </c>
      <c r="I2500" s="12" t="s">
        <v>375</v>
      </c>
      <c r="J2500" s="12" t="s">
        <v>6094</v>
      </c>
      <c r="K2500" s="12" t="s">
        <v>423</v>
      </c>
      <c r="L2500" s="12" t="s">
        <v>421</v>
      </c>
      <c r="M2500" s="12" t="s">
        <v>376</v>
      </c>
      <c r="N2500" s="14">
        <v>0</v>
      </c>
      <c r="O2500" s="12">
        <v>0</v>
      </c>
      <c r="P2500" s="12">
        <v>0</v>
      </c>
      <c r="Q2500" s="12">
        <v>0</v>
      </c>
      <c r="R2500" s="12">
        <v>0</v>
      </c>
      <c r="S2500" s="13">
        <v>0.2</v>
      </c>
      <c r="T2500" s="13">
        <v>0.30008800000000002</v>
      </c>
      <c r="U2500" s="13">
        <v>0.30008800000000002</v>
      </c>
      <c r="V2500" s="13">
        <v>0.30008800000000002</v>
      </c>
      <c r="W2500" s="13">
        <v>0.30008800000000002</v>
      </c>
      <c r="X2500" s="13">
        <v>0.30008800000000002</v>
      </c>
      <c r="Y2500" s="30">
        <v>0.30008800000000002</v>
      </c>
      <c r="Z2500" s="14">
        <v>2.0005280000000001</v>
      </c>
      <c r="AA2500" s="13">
        <v>0.30008800000000002</v>
      </c>
      <c r="AB2500" s="13">
        <v>0.30008800000000002</v>
      </c>
      <c r="AC2500" s="42">
        <f t="shared" si="157"/>
        <v>0.60017600000000004</v>
      </c>
      <c r="AD2500" s="42">
        <f t="shared" si="158"/>
        <v>0.30008800000000002</v>
      </c>
      <c r="AE2500" s="42">
        <f t="shared" si="159"/>
        <v>0.30008800000000002</v>
      </c>
      <c r="AF2500" s="42">
        <f t="shared" si="160"/>
        <v>0.60017600000000004</v>
      </c>
    </row>
    <row r="2501" spans="1:32" hidden="1" x14ac:dyDescent="0.15">
      <c r="A2501" s="12" t="s">
        <v>6098</v>
      </c>
      <c r="B2501" s="12">
        <v>78</v>
      </c>
      <c r="C2501" s="12" t="s">
        <v>4780</v>
      </c>
      <c r="D2501" s="12" t="s">
        <v>4499</v>
      </c>
      <c r="E2501" s="12" t="s">
        <v>4499</v>
      </c>
      <c r="F2501" s="12" t="s">
        <v>371</v>
      </c>
      <c r="G2501" s="12" t="s">
        <v>6099</v>
      </c>
      <c r="H2501" s="12" t="s">
        <v>374</v>
      </c>
      <c r="I2501" s="12" t="s">
        <v>375</v>
      </c>
      <c r="J2501" s="12" t="s">
        <v>6100</v>
      </c>
      <c r="K2501" s="12" t="s">
        <v>1864</v>
      </c>
      <c r="L2501" s="12" t="s">
        <v>1859</v>
      </c>
      <c r="M2501" s="12" t="s">
        <v>376</v>
      </c>
      <c r="N2501" s="14">
        <v>0</v>
      </c>
      <c r="O2501" s="12">
        <v>0</v>
      </c>
      <c r="P2501" s="12">
        <v>0</v>
      </c>
      <c r="Q2501" s="12">
        <v>0</v>
      </c>
      <c r="R2501" s="12">
        <v>0</v>
      </c>
      <c r="S2501" s="13">
        <v>0.42</v>
      </c>
      <c r="T2501" s="13">
        <v>0</v>
      </c>
      <c r="U2501" s="13">
        <v>0</v>
      </c>
      <c r="V2501" s="13">
        <v>0</v>
      </c>
      <c r="W2501" s="13">
        <v>0</v>
      </c>
      <c r="X2501" s="13">
        <v>0</v>
      </c>
      <c r="Y2501" s="30">
        <v>0</v>
      </c>
      <c r="Z2501" s="14">
        <v>0.42</v>
      </c>
      <c r="AA2501" s="13">
        <v>0</v>
      </c>
      <c r="AB2501" s="13">
        <v>0</v>
      </c>
      <c r="AC2501" s="42">
        <f t="shared" si="157"/>
        <v>0</v>
      </c>
      <c r="AD2501" s="42">
        <f t="shared" si="158"/>
        <v>0</v>
      </c>
      <c r="AE2501" s="42">
        <f t="shared" si="159"/>
        <v>0</v>
      </c>
      <c r="AF2501" s="42">
        <f t="shared" si="160"/>
        <v>0</v>
      </c>
    </row>
    <row r="2502" spans="1:32" hidden="1" x14ac:dyDescent="0.15">
      <c r="A2502" s="12" t="s">
        <v>6101</v>
      </c>
      <c r="B2502" s="12">
        <v>78</v>
      </c>
      <c r="C2502" s="12" t="s">
        <v>4780</v>
      </c>
      <c r="D2502" s="12" t="s">
        <v>4499</v>
      </c>
      <c r="E2502" s="12" t="s">
        <v>4499</v>
      </c>
      <c r="F2502" s="12" t="s">
        <v>371</v>
      </c>
      <c r="G2502" s="12" t="s">
        <v>6102</v>
      </c>
      <c r="H2502" s="12" t="s">
        <v>374</v>
      </c>
      <c r="I2502" s="12" t="s">
        <v>375</v>
      </c>
      <c r="J2502" s="12" t="s">
        <v>6103</v>
      </c>
      <c r="K2502" s="12" t="s">
        <v>1864</v>
      </c>
      <c r="L2502" s="12" t="s">
        <v>1859</v>
      </c>
      <c r="M2502" s="12" t="s">
        <v>376</v>
      </c>
      <c r="N2502" s="14">
        <v>0</v>
      </c>
      <c r="O2502" s="12">
        <v>0</v>
      </c>
      <c r="P2502" s="12">
        <v>0</v>
      </c>
      <c r="Q2502" s="12">
        <v>0</v>
      </c>
      <c r="R2502" s="12">
        <v>0</v>
      </c>
      <c r="S2502" s="13">
        <v>0.67</v>
      </c>
      <c r="T2502" s="13">
        <v>0</v>
      </c>
      <c r="U2502" s="13">
        <v>0</v>
      </c>
      <c r="V2502" s="13">
        <v>0</v>
      </c>
      <c r="W2502" s="13">
        <v>0</v>
      </c>
      <c r="X2502" s="13">
        <v>0</v>
      </c>
      <c r="Y2502" s="30">
        <v>0</v>
      </c>
      <c r="Z2502" s="14">
        <v>0.67</v>
      </c>
      <c r="AA2502" s="13">
        <v>0</v>
      </c>
      <c r="AB2502" s="13">
        <v>0</v>
      </c>
      <c r="AC2502" s="42">
        <f t="shared" si="157"/>
        <v>0</v>
      </c>
      <c r="AD2502" s="42">
        <f t="shared" si="158"/>
        <v>0</v>
      </c>
      <c r="AE2502" s="42">
        <f t="shared" si="159"/>
        <v>0</v>
      </c>
      <c r="AF2502" s="42">
        <f t="shared" si="160"/>
        <v>0</v>
      </c>
    </row>
    <row r="2503" spans="1:32" hidden="1" x14ac:dyDescent="0.15">
      <c r="A2503" s="12" t="s">
        <v>6104</v>
      </c>
      <c r="B2503" s="12">
        <v>78</v>
      </c>
      <c r="C2503" s="12" t="s">
        <v>4780</v>
      </c>
      <c r="D2503" s="12" t="s">
        <v>4499</v>
      </c>
      <c r="E2503" s="12" t="s">
        <v>4499</v>
      </c>
      <c r="F2503" s="12" t="s">
        <v>371</v>
      </c>
      <c r="G2503" s="12" t="s">
        <v>6105</v>
      </c>
      <c r="H2503" s="12" t="s">
        <v>374</v>
      </c>
      <c r="I2503" s="12" t="s">
        <v>375</v>
      </c>
      <c r="J2503" s="12" t="s">
        <v>210</v>
      </c>
      <c r="K2503" s="12" t="s">
        <v>1864</v>
      </c>
      <c r="L2503" s="12" t="s">
        <v>1859</v>
      </c>
      <c r="M2503" s="12" t="s">
        <v>376</v>
      </c>
      <c r="N2503" s="14">
        <v>0</v>
      </c>
      <c r="O2503" s="12">
        <v>0</v>
      </c>
      <c r="P2503" s="12">
        <v>0</v>
      </c>
      <c r="Q2503" s="12">
        <v>0</v>
      </c>
      <c r="R2503" s="12">
        <v>0</v>
      </c>
      <c r="S2503" s="13">
        <v>3.6</v>
      </c>
      <c r="T2503" s="13">
        <v>2.58</v>
      </c>
      <c r="U2503" s="13">
        <v>0</v>
      </c>
      <c r="V2503" s="13">
        <v>0</v>
      </c>
      <c r="W2503" s="13">
        <v>0</v>
      </c>
      <c r="X2503" s="13">
        <v>0</v>
      </c>
      <c r="Y2503" s="30">
        <v>0</v>
      </c>
      <c r="Z2503" s="14">
        <v>6.18</v>
      </c>
      <c r="AA2503" s="13">
        <v>0</v>
      </c>
      <c r="AB2503" s="13">
        <v>0</v>
      </c>
      <c r="AC2503" s="42">
        <f t="shared" si="157"/>
        <v>0</v>
      </c>
      <c r="AD2503" s="42">
        <f t="shared" si="158"/>
        <v>0</v>
      </c>
      <c r="AE2503" s="42">
        <f t="shared" si="159"/>
        <v>0</v>
      </c>
      <c r="AF2503" s="42">
        <f t="shared" si="160"/>
        <v>0</v>
      </c>
    </row>
    <row r="2504" spans="1:32" hidden="1" x14ac:dyDescent="0.15">
      <c r="A2504" s="12" t="s">
        <v>6106</v>
      </c>
      <c r="B2504" s="12">
        <v>78</v>
      </c>
      <c r="C2504" s="12" t="s">
        <v>4780</v>
      </c>
      <c r="D2504" s="12" t="s">
        <v>4499</v>
      </c>
      <c r="E2504" s="12" t="s">
        <v>4499</v>
      </c>
      <c r="F2504" s="12" t="s">
        <v>371</v>
      </c>
      <c r="G2504" s="12" t="s">
        <v>6107</v>
      </c>
      <c r="H2504" s="12" t="s">
        <v>374</v>
      </c>
      <c r="I2504" s="12" t="s">
        <v>375</v>
      </c>
      <c r="J2504" s="12" t="s">
        <v>6108</v>
      </c>
      <c r="K2504" s="12" t="s">
        <v>1864</v>
      </c>
      <c r="L2504" s="12" t="s">
        <v>1859</v>
      </c>
      <c r="M2504" s="12" t="s">
        <v>376</v>
      </c>
      <c r="N2504" s="14">
        <v>0</v>
      </c>
      <c r="O2504" s="12">
        <v>0</v>
      </c>
      <c r="P2504" s="12">
        <v>0</v>
      </c>
      <c r="Q2504" s="12">
        <v>0</v>
      </c>
      <c r="R2504" s="12">
        <v>0</v>
      </c>
      <c r="S2504" s="13">
        <v>1</v>
      </c>
      <c r="T2504" s="13">
        <v>0</v>
      </c>
      <c r="U2504" s="13">
        <v>0</v>
      </c>
      <c r="V2504" s="13">
        <v>0</v>
      </c>
      <c r="W2504" s="13">
        <v>0</v>
      </c>
      <c r="X2504" s="13">
        <v>0</v>
      </c>
      <c r="Y2504" s="30">
        <v>0</v>
      </c>
      <c r="Z2504" s="14">
        <v>1</v>
      </c>
      <c r="AA2504" s="13">
        <v>0</v>
      </c>
      <c r="AB2504" s="13">
        <v>0</v>
      </c>
      <c r="AC2504" s="42">
        <f t="shared" si="157"/>
        <v>0</v>
      </c>
      <c r="AD2504" s="42">
        <f t="shared" si="158"/>
        <v>0</v>
      </c>
      <c r="AE2504" s="42">
        <f t="shared" si="159"/>
        <v>0</v>
      </c>
      <c r="AF2504" s="42">
        <f t="shared" si="160"/>
        <v>0</v>
      </c>
    </row>
    <row r="2505" spans="1:32" hidden="1" x14ac:dyDescent="0.15">
      <c r="A2505" s="12" t="s">
        <v>6109</v>
      </c>
      <c r="B2505" s="12">
        <v>78</v>
      </c>
      <c r="C2505" s="12" t="s">
        <v>4780</v>
      </c>
      <c r="D2505" s="12" t="s">
        <v>4499</v>
      </c>
      <c r="E2505" s="12" t="s">
        <v>4499</v>
      </c>
      <c r="F2505" s="12" t="s">
        <v>371</v>
      </c>
      <c r="G2505" s="12" t="s">
        <v>5805</v>
      </c>
      <c r="H2505" s="12" t="s">
        <v>374</v>
      </c>
      <c r="I2505" s="12" t="s">
        <v>375</v>
      </c>
      <c r="J2505" s="12" t="s">
        <v>6110</v>
      </c>
      <c r="K2505" s="12" t="s">
        <v>1864</v>
      </c>
      <c r="L2505" s="12" t="s">
        <v>1859</v>
      </c>
      <c r="M2505" s="12" t="s">
        <v>376</v>
      </c>
      <c r="N2505" s="14">
        <v>0</v>
      </c>
      <c r="O2505" s="12">
        <v>0</v>
      </c>
      <c r="P2505" s="12">
        <v>0</v>
      </c>
      <c r="Q2505" s="12">
        <v>0</v>
      </c>
      <c r="R2505" s="12">
        <v>0</v>
      </c>
      <c r="S2505" s="13">
        <v>3.6</v>
      </c>
      <c r="T2505" s="13">
        <v>0</v>
      </c>
      <c r="U2505" s="13">
        <v>0</v>
      </c>
      <c r="V2505" s="13">
        <v>0</v>
      </c>
      <c r="W2505" s="13">
        <v>0</v>
      </c>
      <c r="X2505" s="13">
        <v>0</v>
      </c>
      <c r="Y2505" s="30">
        <v>0</v>
      </c>
      <c r="Z2505" s="14">
        <v>3.6</v>
      </c>
      <c r="AA2505" s="13">
        <v>0</v>
      </c>
      <c r="AB2505" s="13">
        <v>0</v>
      </c>
      <c r="AC2505" s="42">
        <f t="shared" si="157"/>
        <v>0</v>
      </c>
      <c r="AD2505" s="42">
        <f t="shared" si="158"/>
        <v>0</v>
      </c>
      <c r="AE2505" s="42">
        <f t="shared" si="159"/>
        <v>0</v>
      </c>
      <c r="AF2505" s="42">
        <f t="shared" si="160"/>
        <v>0</v>
      </c>
    </row>
    <row r="2506" spans="1:32" hidden="1" x14ac:dyDescent="0.15">
      <c r="A2506" s="12" t="s">
        <v>6111</v>
      </c>
      <c r="B2506" s="12">
        <v>78</v>
      </c>
      <c r="C2506" s="12" t="s">
        <v>4780</v>
      </c>
      <c r="D2506" s="12" t="s">
        <v>4499</v>
      </c>
      <c r="E2506" s="12" t="s">
        <v>4499</v>
      </c>
      <c r="F2506" s="12" t="s">
        <v>371</v>
      </c>
      <c r="G2506" s="12" t="s">
        <v>6112</v>
      </c>
      <c r="H2506" s="12" t="s">
        <v>374</v>
      </c>
      <c r="I2506" s="12" t="s">
        <v>375</v>
      </c>
      <c r="J2506" s="12" t="s">
        <v>6113</v>
      </c>
      <c r="K2506" s="12" t="s">
        <v>1864</v>
      </c>
      <c r="L2506" s="12" t="s">
        <v>1859</v>
      </c>
      <c r="M2506" s="12" t="s">
        <v>376</v>
      </c>
      <c r="N2506" s="14">
        <v>0</v>
      </c>
      <c r="O2506" s="12">
        <v>0</v>
      </c>
      <c r="P2506" s="12">
        <v>0</v>
      </c>
      <c r="Q2506" s="12">
        <v>0</v>
      </c>
      <c r="R2506" s="12">
        <v>0</v>
      </c>
      <c r="S2506" s="13">
        <v>3.67</v>
      </c>
      <c r="T2506" s="13">
        <v>0</v>
      </c>
      <c r="U2506" s="13">
        <v>0</v>
      </c>
      <c r="V2506" s="13">
        <v>0</v>
      </c>
      <c r="W2506" s="13">
        <v>0</v>
      </c>
      <c r="X2506" s="13">
        <v>0</v>
      </c>
      <c r="Y2506" s="30">
        <v>0</v>
      </c>
      <c r="Z2506" s="14">
        <v>3.67</v>
      </c>
      <c r="AA2506" s="13">
        <v>0</v>
      </c>
      <c r="AB2506" s="13">
        <v>0</v>
      </c>
      <c r="AC2506" s="42">
        <f t="shared" si="157"/>
        <v>0</v>
      </c>
      <c r="AD2506" s="42">
        <f t="shared" si="158"/>
        <v>0</v>
      </c>
      <c r="AE2506" s="42">
        <f t="shared" si="159"/>
        <v>0</v>
      </c>
      <c r="AF2506" s="42">
        <f t="shared" si="160"/>
        <v>0</v>
      </c>
    </row>
    <row r="2507" spans="1:32" hidden="1" x14ac:dyDescent="0.15">
      <c r="A2507" s="12" t="s">
        <v>6114</v>
      </c>
      <c r="B2507" s="12">
        <v>78</v>
      </c>
      <c r="C2507" s="12" t="s">
        <v>4780</v>
      </c>
      <c r="D2507" s="12" t="s">
        <v>4499</v>
      </c>
      <c r="E2507" s="12" t="s">
        <v>4499</v>
      </c>
      <c r="F2507" s="12" t="s">
        <v>371</v>
      </c>
      <c r="G2507" s="12" t="s">
        <v>6115</v>
      </c>
      <c r="H2507" s="12" t="s">
        <v>374</v>
      </c>
      <c r="I2507" s="12" t="s">
        <v>375</v>
      </c>
      <c r="J2507" s="12" t="s">
        <v>6116</v>
      </c>
      <c r="K2507" s="12" t="s">
        <v>1864</v>
      </c>
      <c r="L2507" s="12" t="s">
        <v>1859</v>
      </c>
      <c r="M2507" s="12" t="s">
        <v>376</v>
      </c>
      <c r="N2507" s="14">
        <v>0</v>
      </c>
      <c r="O2507" s="12">
        <v>0</v>
      </c>
      <c r="P2507" s="12">
        <v>0</v>
      </c>
      <c r="Q2507" s="12">
        <v>0</v>
      </c>
      <c r="R2507" s="12">
        <v>0</v>
      </c>
      <c r="S2507" s="13">
        <v>23</v>
      </c>
      <c r="T2507" s="13">
        <v>0</v>
      </c>
      <c r="U2507" s="13">
        <v>0</v>
      </c>
      <c r="V2507" s="13">
        <v>0</v>
      </c>
      <c r="W2507" s="13">
        <v>0</v>
      </c>
      <c r="X2507" s="13">
        <v>0</v>
      </c>
      <c r="Y2507" s="30">
        <v>0</v>
      </c>
      <c r="Z2507" s="14">
        <v>23</v>
      </c>
      <c r="AA2507" s="13">
        <v>1</v>
      </c>
      <c r="AB2507" s="13">
        <v>0</v>
      </c>
      <c r="AC2507" s="42">
        <f t="shared" si="157"/>
        <v>1</v>
      </c>
      <c r="AD2507" s="42">
        <f t="shared" si="158"/>
        <v>1</v>
      </c>
      <c r="AE2507" s="42">
        <f t="shared" si="159"/>
        <v>0</v>
      </c>
      <c r="AF2507" s="42">
        <f t="shared" si="160"/>
        <v>1</v>
      </c>
    </row>
    <row r="2508" spans="1:32" hidden="1" x14ac:dyDescent="0.15">
      <c r="A2508" s="12" t="s">
        <v>6117</v>
      </c>
      <c r="B2508" s="12">
        <v>78</v>
      </c>
      <c r="C2508" s="12" t="s">
        <v>4780</v>
      </c>
      <c r="D2508" s="12" t="s">
        <v>4499</v>
      </c>
      <c r="E2508" s="12" t="s">
        <v>4499</v>
      </c>
      <c r="F2508" s="12" t="s">
        <v>371</v>
      </c>
      <c r="G2508" s="12" t="s">
        <v>6118</v>
      </c>
      <c r="H2508" s="12" t="s">
        <v>374</v>
      </c>
      <c r="I2508" s="12" t="s">
        <v>375</v>
      </c>
      <c r="J2508" s="12" t="s">
        <v>6119</v>
      </c>
      <c r="K2508" s="12" t="s">
        <v>1864</v>
      </c>
      <c r="L2508" s="12" t="s">
        <v>1859</v>
      </c>
      <c r="M2508" s="12" t="s">
        <v>376</v>
      </c>
      <c r="N2508" s="14">
        <v>0</v>
      </c>
      <c r="O2508" s="12">
        <v>0</v>
      </c>
      <c r="P2508" s="12">
        <v>0</v>
      </c>
      <c r="Q2508" s="12">
        <v>0</v>
      </c>
      <c r="R2508" s="12">
        <v>0</v>
      </c>
      <c r="S2508" s="13">
        <v>25.6</v>
      </c>
      <c r="T2508" s="13">
        <v>0</v>
      </c>
      <c r="U2508" s="13">
        <v>0</v>
      </c>
      <c r="V2508" s="13">
        <v>0</v>
      </c>
      <c r="W2508" s="13">
        <v>0</v>
      </c>
      <c r="X2508" s="13">
        <v>0</v>
      </c>
      <c r="Y2508" s="30">
        <v>10</v>
      </c>
      <c r="Z2508" s="14">
        <v>35.6</v>
      </c>
      <c r="AA2508" s="13">
        <v>0</v>
      </c>
      <c r="AB2508" s="13">
        <v>0</v>
      </c>
      <c r="AC2508" s="42">
        <f t="shared" si="157"/>
        <v>0</v>
      </c>
      <c r="AD2508" s="42">
        <f t="shared" si="158"/>
        <v>0</v>
      </c>
      <c r="AE2508" s="42">
        <f t="shared" si="159"/>
        <v>0</v>
      </c>
      <c r="AF2508" s="42">
        <f t="shared" si="160"/>
        <v>0</v>
      </c>
    </row>
    <row r="2509" spans="1:32" hidden="1" x14ac:dyDescent="0.15">
      <c r="A2509" s="12" t="s">
        <v>6120</v>
      </c>
      <c r="B2509" s="12">
        <v>78</v>
      </c>
      <c r="C2509" s="12" t="s">
        <v>4780</v>
      </c>
      <c r="D2509" s="12" t="s">
        <v>4499</v>
      </c>
      <c r="E2509" s="12" t="s">
        <v>4499</v>
      </c>
      <c r="F2509" s="12" t="s">
        <v>371</v>
      </c>
      <c r="G2509" s="12" t="s">
        <v>6121</v>
      </c>
      <c r="H2509" s="12" t="s">
        <v>374</v>
      </c>
      <c r="I2509" s="12" t="s">
        <v>375</v>
      </c>
      <c r="J2509" s="12" t="s">
        <v>6122</v>
      </c>
      <c r="K2509" s="12" t="s">
        <v>1864</v>
      </c>
      <c r="L2509" s="12" t="s">
        <v>1859</v>
      </c>
      <c r="M2509" s="12" t="s">
        <v>376</v>
      </c>
      <c r="N2509" s="14">
        <v>0</v>
      </c>
      <c r="O2509" s="12">
        <v>0</v>
      </c>
      <c r="P2509" s="12">
        <v>0</v>
      </c>
      <c r="Q2509" s="12">
        <v>0</v>
      </c>
      <c r="R2509" s="12">
        <v>0</v>
      </c>
      <c r="S2509" s="13">
        <v>9.9</v>
      </c>
      <c r="T2509" s="13">
        <v>0</v>
      </c>
      <c r="U2509" s="13">
        <v>0</v>
      </c>
      <c r="V2509" s="13">
        <v>0</v>
      </c>
      <c r="W2509" s="13">
        <v>0</v>
      </c>
      <c r="X2509" s="13">
        <v>12</v>
      </c>
      <c r="Y2509" s="30">
        <v>0</v>
      </c>
      <c r="Z2509" s="14">
        <v>21.9</v>
      </c>
      <c r="AA2509" s="13">
        <v>0</v>
      </c>
      <c r="AB2509" s="13">
        <v>0</v>
      </c>
      <c r="AC2509" s="42">
        <f t="shared" si="157"/>
        <v>0</v>
      </c>
      <c r="AD2509" s="42">
        <f t="shared" si="158"/>
        <v>0</v>
      </c>
      <c r="AE2509" s="42">
        <f t="shared" si="159"/>
        <v>0</v>
      </c>
      <c r="AF2509" s="42">
        <f t="shared" si="160"/>
        <v>0</v>
      </c>
    </row>
    <row r="2510" spans="1:32" hidden="1" x14ac:dyDescent="0.15">
      <c r="A2510" s="12" t="s">
        <v>6123</v>
      </c>
      <c r="B2510" s="12">
        <v>78</v>
      </c>
      <c r="C2510" s="12" t="s">
        <v>4780</v>
      </c>
      <c r="D2510" s="12" t="s">
        <v>4499</v>
      </c>
      <c r="E2510" s="12" t="s">
        <v>4499</v>
      </c>
      <c r="F2510" s="12" t="s">
        <v>371</v>
      </c>
      <c r="G2510" s="12" t="s">
        <v>6124</v>
      </c>
      <c r="H2510" s="12" t="s">
        <v>374</v>
      </c>
      <c r="I2510" s="12" t="s">
        <v>375</v>
      </c>
      <c r="J2510" s="12" t="s">
        <v>6125</v>
      </c>
      <c r="K2510" s="12" t="s">
        <v>1864</v>
      </c>
      <c r="L2510" s="12" t="s">
        <v>1859</v>
      </c>
      <c r="M2510" s="12" t="s">
        <v>376</v>
      </c>
      <c r="N2510" s="14">
        <v>0</v>
      </c>
      <c r="O2510" s="12">
        <v>0</v>
      </c>
      <c r="P2510" s="12">
        <v>0</v>
      </c>
      <c r="Q2510" s="12">
        <v>0</v>
      </c>
      <c r="R2510" s="12">
        <v>0</v>
      </c>
      <c r="S2510" s="13">
        <v>16.5</v>
      </c>
      <c r="T2510" s="13">
        <v>2.15</v>
      </c>
      <c r="U2510" s="13">
        <v>0</v>
      </c>
      <c r="V2510" s="13">
        <v>0</v>
      </c>
      <c r="W2510" s="13">
        <v>0</v>
      </c>
      <c r="X2510" s="13">
        <v>0</v>
      </c>
      <c r="Y2510" s="30">
        <v>0</v>
      </c>
      <c r="Z2510" s="14">
        <v>18.649999999999999</v>
      </c>
      <c r="AA2510" s="13">
        <v>0</v>
      </c>
      <c r="AB2510" s="13">
        <v>0</v>
      </c>
      <c r="AC2510" s="42">
        <f t="shared" si="157"/>
        <v>0</v>
      </c>
      <c r="AD2510" s="42">
        <f t="shared" si="158"/>
        <v>0</v>
      </c>
      <c r="AE2510" s="42">
        <f t="shared" si="159"/>
        <v>0</v>
      </c>
      <c r="AF2510" s="42">
        <f t="shared" si="160"/>
        <v>0</v>
      </c>
    </row>
    <row r="2511" spans="1:32" hidden="1" x14ac:dyDescent="0.15">
      <c r="A2511" s="12" t="s">
        <v>6126</v>
      </c>
      <c r="B2511" s="12">
        <v>89</v>
      </c>
      <c r="C2511" s="12" t="s">
        <v>1091</v>
      </c>
      <c r="D2511" s="12" t="s">
        <v>10</v>
      </c>
      <c r="E2511" s="12" t="s">
        <v>10</v>
      </c>
      <c r="F2511" s="12" t="s">
        <v>371</v>
      </c>
      <c r="G2511" s="12" t="s">
        <v>5998</v>
      </c>
      <c r="H2511" s="12" t="s">
        <v>374</v>
      </c>
      <c r="I2511" s="12" t="s">
        <v>375</v>
      </c>
      <c r="J2511" s="12" t="s">
        <v>1096</v>
      </c>
      <c r="K2511" s="12" t="s">
        <v>1096</v>
      </c>
      <c r="L2511" s="12" t="s">
        <v>481</v>
      </c>
      <c r="M2511" s="12" t="s">
        <v>376</v>
      </c>
      <c r="N2511" s="14">
        <v>0</v>
      </c>
      <c r="O2511" s="12">
        <v>0</v>
      </c>
      <c r="P2511" s="12">
        <v>0</v>
      </c>
      <c r="Q2511" s="12">
        <v>0</v>
      </c>
      <c r="R2511" s="12">
        <v>0</v>
      </c>
      <c r="S2511" s="13">
        <v>1.347267</v>
      </c>
      <c r="T2511" s="13">
        <v>2.0214949999999998</v>
      </c>
      <c r="U2511" s="13">
        <v>2.0214949999999998</v>
      </c>
      <c r="V2511" s="13">
        <v>2.0214949999999998</v>
      </c>
      <c r="W2511" s="13">
        <v>2.0214949999999998</v>
      </c>
      <c r="X2511" s="13">
        <v>2.0214949999999998</v>
      </c>
      <c r="Y2511" s="30">
        <v>2.0214949999999998</v>
      </c>
      <c r="Z2511" s="14">
        <v>13.476236999999999</v>
      </c>
      <c r="AA2511" s="13">
        <v>2.0214949999999998</v>
      </c>
      <c r="AB2511" s="13">
        <v>2.0214949999999998</v>
      </c>
      <c r="AC2511" s="42">
        <f t="shared" si="157"/>
        <v>4.0429899999999996</v>
      </c>
      <c r="AD2511" s="42">
        <f t="shared" si="158"/>
        <v>2.0214949999999998</v>
      </c>
      <c r="AE2511" s="42">
        <f t="shared" si="159"/>
        <v>2.0214949999999998</v>
      </c>
      <c r="AF2511" s="42">
        <f t="shared" si="160"/>
        <v>4.0429899999999996</v>
      </c>
    </row>
    <row r="2512" spans="1:32" hidden="1" x14ac:dyDescent="0.15">
      <c r="A2512" s="12" t="s">
        <v>6127</v>
      </c>
      <c r="B2512" s="12">
        <v>94</v>
      </c>
      <c r="C2512" s="12" t="s">
        <v>1063</v>
      </c>
      <c r="D2512" s="12" t="s">
        <v>465</v>
      </c>
      <c r="E2512" s="12" t="s">
        <v>45</v>
      </c>
      <c r="F2512" s="12" t="s">
        <v>352</v>
      </c>
      <c r="G2512" s="12" t="s">
        <v>2628</v>
      </c>
      <c r="H2512" s="12" t="s">
        <v>374</v>
      </c>
      <c r="I2512" s="12" t="s">
        <v>375</v>
      </c>
      <c r="J2512" s="12" t="s">
        <v>6128</v>
      </c>
      <c r="K2512" s="12" t="s">
        <v>6128</v>
      </c>
      <c r="L2512" s="12" t="s">
        <v>389</v>
      </c>
      <c r="M2512" s="12" t="s">
        <v>358</v>
      </c>
      <c r="N2512" s="14">
        <v>0</v>
      </c>
      <c r="O2512" s="12">
        <v>0</v>
      </c>
      <c r="P2512" s="12">
        <v>0</v>
      </c>
      <c r="Q2512" s="12">
        <v>0</v>
      </c>
      <c r="R2512" s="12">
        <v>0</v>
      </c>
      <c r="S2512" s="13">
        <v>0.57638699999999998</v>
      </c>
      <c r="T2512" s="13">
        <v>0</v>
      </c>
      <c r="U2512" s="13">
        <v>0.25418200000000002</v>
      </c>
      <c r="V2512" s="13">
        <v>0</v>
      </c>
      <c r="W2512" s="13">
        <v>0.40781800000000001</v>
      </c>
      <c r="X2512" s="13">
        <v>0.283273</v>
      </c>
      <c r="Y2512" s="30">
        <v>0.39963700000000002</v>
      </c>
      <c r="Z2512" s="14">
        <v>1.921297</v>
      </c>
      <c r="AA2512" s="13">
        <v>0</v>
      </c>
      <c r="AB2512" s="13">
        <v>0</v>
      </c>
      <c r="AC2512" s="42">
        <f t="shared" si="157"/>
        <v>0</v>
      </c>
      <c r="AD2512" s="42">
        <f t="shared" si="158"/>
        <v>0</v>
      </c>
      <c r="AE2512" s="42">
        <f t="shared" si="159"/>
        <v>0</v>
      </c>
      <c r="AF2512" s="42">
        <f t="shared" si="160"/>
        <v>0</v>
      </c>
    </row>
    <row r="2513" spans="1:32" hidden="1" x14ac:dyDescent="0.15">
      <c r="A2513" s="12" t="s">
        <v>6129</v>
      </c>
      <c r="B2513" s="12">
        <v>941</v>
      </c>
      <c r="C2513" s="12" t="s">
        <v>6130</v>
      </c>
      <c r="D2513" s="12" t="s">
        <v>465</v>
      </c>
      <c r="E2513" s="12" t="s">
        <v>45</v>
      </c>
      <c r="F2513" s="12" t="s">
        <v>352</v>
      </c>
      <c r="G2513" s="12" t="s">
        <v>5609</v>
      </c>
      <c r="H2513" s="12" t="s">
        <v>374</v>
      </c>
      <c r="I2513" s="12" t="s">
        <v>375</v>
      </c>
      <c r="J2513" s="12" t="s">
        <v>269</v>
      </c>
      <c r="K2513" s="12" t="s">
        <v>269</v>
      </c>
      <c r="L2513" s="12" t="s">
        <v>421</v>
      </c>
      <c r="M2513" s="12" t="s">
        <v>376</v>
      </c>
      <c r="N2513" s="14">
        <v>0</v>
      </c>
      <c r="O2513" s="12">
        <v>0</v>
      </c>
      <c r="P2513" s="12">
        <v>0</v>
      </c>
      <c r="Q2513" s="12">
        <v>0</v>
      </c>
      <c r="R2513" s="12">
        <v>0</v>
      </c>
      <c r="S2513" s="13">
        <v>321.15354300000001</v>
      </c>
      <c r="T2513" s="13">
        <v>0</v>
      </c>
      <c r="U2513" s="13">
        <v>0</v>
      </c>
      <c r="V2513" s="13">
        <v>-138.01397499999999</v>
      </c>
      <c r="W2513" s="13">
        <v>0</v>
      </c>
      <c r="X2513" s="13">
        <v>0</v>
      </c>
      <c r="Y2513" s="30">
        <v>174.36129500000001</v>
      </c>
      <c r="Z2513" s="14">
        <v>357.50086299999998</v>
      </c>
      <c r="AA2513" s="13">
        <v>7.7865539999999998</v>
      </c>
      <c r="AB2513" s="13">
        <v>0</v>
      </c>
      <c r="AC2513" s="42">
        <f t="shared" si="157"/>
        <v>7.7865539999999998</v>
      </c>
      <c r="AD2513" s="42">
        <f t="shared" si="158"/>
        <v>7.7865539999999998</v>
      </c>
      <c r="AE2513" s="42">
        <f t="shared" si="159"/>
        <v>0</v>
      </c>
      <c r="AF2513" s="42">
        <f t="shared" si="160"/>
        <v>7.7865539999999998</v>
      </c>
    </row>
    <row r="2514" spans="1:32" hidden="1" x14ac:dyDescent="0.15">
      <c r="A2514" s="12" t="s">
        <v>6131</v>
      </c>
      <c r="B2514" s="12">
        <v>941</v>
      </c>
      <c r="C2514" s="12" t="s">
        <v>6130</v>
      </c>
      <c r="D2514" s="12" t="s">
        <v>465</v>
      </c>
      <c r="E2514" s="12" t="s">
        <v>45</v>
      </c>
      <c r="F2514" s="12" t="s">
        <v>352</v>
      </c>
      <c r="G2514" s="12" t="s">
        <v>5334</v>
      </c>
      <c r="H2514" s="12" t="s">
        <v>404</v>
      </c>
      <c r="I2514" s="12" t="s">
        <v>404</v>
      </c>
      <c r="J2514" s="12" t="s">
        <v>4442</v>
      </c>
      <c r="K2514" s="12" t="s">
        <v>121</v>
      </c>
      <c r="L2514" s="12" t="s">
        <v>478</v>
      </c>
      <c r="M2514" s="12" t="s">
        <v>376</v>
      </c>
      <c r="N2514" s="14">
        <v>0</v>
      </c>
      <c r="O2514" s="12">
        <v>0</v>
      </c>
      <c r="P2514" s="12">
        <v>0</v>
      </c>
      <c r="Q2514" s="12">
        <v>0</v>
      </c>
      <c r="R2514" s="12">
        <v>0</v>
      </c>
      <c r="S2514" s="13">
        <v>114.037603</v>
      </c>
      <c r="T2514" s="13">
        <v>0</v>
      </c>
      <c r="U2514" s="13">
        <v>0</v>
      </c>
      <c r="V2514" s="13">
        <v>12.452503</v>
      </c>
      <c r="W2514" s="13">
        <v>0</v>
      </c>
      <c r="X2514" s="13">
        <v>0</v>
      </c>
      <c r="Y2514" s="30">
        <v>0</v>
      </c>
      <c r="Z2514" s="14">
        <v>126.490106</v>
      </c>
      <c r="AA2514" s="13">
        <v>0</v>
      </c>
      <c r="AB2514" s="13">
        <v>0</v>
      </c>
      <c r="AC2514" s="42">
        <f t="shared" si="157"/>
        <v>0</v>
      </c>
      <c r="AD2514" s="42">
        <f t="shared" si="158"/>
        <v>0</v>
      </c>
      <c r="AE2514" s="42">
        <f t="shared" si="159"/>
        <v>0</v>
      </c>
      <c r="AF2514" s="42">
        <f t="shared" si="160"/>
        <v>0</v>
      </c>
    </row>
    <row r="2515" spans="1:32" hidden="1" x14ac:dyDescent="0.15">
      <c r="A2515" s="12" t="s">
        <v>6132</v>
      </c>
      <c r="B2515" s="12">
        <v>941</v>
      </c>
      <c r="C2515" s="12" t="s">
        <v>6130</v>
      </c>
      <c r="D2515" s="12" t="s">
        <v>465</v>
      </c>
      <c r="E2515" s="12" t="s">
        <v>45</v>
      </c>
      <c r="F2515" s="12" t="s">
        <v>352</v>
      </c>
      <c r="G2515" s="12" t="s">
        <v>5338</v>
      </c>
      <c r="H2515" s="12" t="s">
        <v>374</v>
      </c>
      <c r="I2515" s="12" t="s">
        <v>375</v>
      </c>
      <c r="J2515" s="12" t="s">
        <v>206</v>
      </c>
      <c r="K2515" s="12" t="s">
        <v>1365</v>
      </c>
      <c r="L2515" s="12" t="s">
        <v>481</v>
      </c>
      <c r="M2515" s="12" t="s">
        <v>376</v>
      </c>
      <c r="N2515" s="14">
        <v>0</v>
      </c>
      <c r="O2515" s="12">
        <v>0</v>
      </c>
      <c r="P2515" s="12">
        <v>0</v>
      </c>
      <c r="Q2515" s="12">
        <v>0</v>
      </c>
      <c r="R2515" s="12">
        <v>0</v>
      </c>
      <c r="S2515" s="13">
        <v>3.2212070000000002</v>
      </c>
      <c r="T2515" s="13">
        <v>0</v>
      </c>
      <c r="U2515" s="13">
        <v>18.34272</v>
      </c>
      <c r="V2515" s="13">
        <v>49.937849999999997</v>
      </c>
      <c r="W2515" s="13">
        <v>0</v>
      </c>
      <c r="X2515" s="13">
        <v>14.709915000000001</v>
      </c>
      <c r="Y2515" s="30">
        <v>14.931074000000001</v>
      </c>
      <c r="Z2515" s="14">
        <v>101.14276599999999</v>
      </c>
      <c r="AA2515" s="13">
        <v>15.164486</v>
      </c>
      <c r="AB2515" s="13">
        <v>0</v>
      </c>
      <c r="AC2515" s="42">
        <f t="shared" si="157"/>
        <v>15.164486</v>
      </c>
      <c r="AD2515" s="42">
        <f t="shared" si="158"/>
        <v>15.164486</v>
      </c>
      <c r="AE2515" s="42">
        <f t="shared" si="159"/>
        <v>0</v>
      </c>
      <c r="AF2515" s="42">
        <f t="shared" si="160"/>
        <v>15.164486</v>
      </c>
    </row>
    <row r="2516" spans="1:32" hidden="1" x14ac:dyDescent="0.15">
      <c r="A2516" s="12" t="s">
        <v>6133</v>
      </c>
      <c r="B2516" s="12">
        <v>941</v>
      </c>
      <c r="C2516" s="12" t="s">
        <v>6130</v>
      </c>
      <c r="D2516" s="12" t="s">
        <v>465</v>
      </c>
      <c r="E2516" s="12" t="s">
        <v>45</v>
      </c>
      <c r="F2516" s="12" t="s">
        <v>352</v>
      </c>
      <c r="G2516" s="12" t="s">
        <v>5986</v>
      </c>
      <c r="H2516" s="12" t="s">
        <v>404</v>
      </c>
      <c r="I2516" s="12" t="s">
        <v>404</v>
      </c>
      <c r="J2516" s="12" t="s">
        <v>3528</v>
      </c>
      <c r="K2516" s="12" t="s">
        <v>127</v>
      </c>
      <c r="L2516" s="12" t="s">
        <v>789</v>
      </c>
      <c r="M2516" s="12" t="s">
        <v>376</v>
      </c>
      <c r="N2516" s="14">
        <v>0</v>
      </c>
      <c r="O2516" s="12">
        <v>0</v>
      </c>
      <c r="P2516" s="12">
        <v>0</v>
      </c>
      <c r="Q2516" s="12">
        <v>0</v>
      </c>
      <c r="R2516" s="12">
        <v>0</v>
      </c>
      <c r="S2516" s="13">
        <v>307.32834000000003</v>
      </c>
      <c r="T2516" s="13">
        <v>147.28856500000001</v>
      </c>
      <c r="U2516" s="13">
        <v>0</v>
      </c>
      <c r="V2516" s="13">
        <v>33.914594999999998</v>
      </c>
      <c r="W2516" s="13">
        <v>0</v>
      </c>
      <c r="X2516" s="13">
        <v>27.135414000000001</v>
      </c>
      <c r="Y2516" s="30">
        <v>73.882734999999997</v>
      </c>
      <c r="Z2516" s="14">
        <v>589.54964900000004</v>
      </c>
      <c r="AA2516" s="13">
        <v>23.684431</v>
      </c>
      <c r="AB2516" s="13">
        <v>0</v>
      </c>
      <c r="AC2516" s="42">
        <f t="shared" si="157"/>
        <v>23.684431</v>
      </c>
      <c r="AD2516" s="42">
        <f t="shared" si="158"/>
        <v>23.684431</v>
      </c>
      <c r="AE2516" s="42">
        <f t="shared" si="159"/>
        <v>0</v>
      </c>
      <c r="AF2516" s="42">
        <f t="shared" si="160"/>
        <v>23.684431</v>
      </c>
    </row>
    <row r="2517" spans="1:32" hidden="1" x14ac:dyDescent="0.15">
      <c r="A2517" s="12" t="s">
        <v>6134</v>
      </c>
      <c r="B2517" s="12">
        <v>941</v>
      </c>
      <c r="C2517" s="12" t="s">
        <v>6130</v>
      </c>
      <c r="D2517" s="12" t="s">
        <v>465</v>
      </c>
      <c r="E2517" s="12" t="s">
        <v>45</v>
      </c>
      <c r="F2517" s="12" t="s">
        <v>352</v>
      </c>
      <c r="G2517" s="12" t="s">
        <v>2628</v>
      </c>
      <c r="H2517" s="12" t="s">
        <v>374</v>
      </c>
      <c r="I2517" s="12" t="s">
        <v>375</v>
      </c>
      <c r="J2517" s="12" t="s">
        <v>6128</v>
      </c>
      <c r="K2517" s="12" t="s">
        <v>6128</v>
      </c>
      <c r="L2517" s="12" t="s">
        <v>389</v>
      </c>
      <c r="M2517" s="12" t="s">
        <v>358</v>
      </c>
      <c r="N2517" s="14">
        <v>0</v>
      </c>
      <c r="O2517" s="12">
        <v>0</v>
      </c>
      <c r="P2517" s="12">
        <v>0</v>
      </c>
      <c r="Q2517" s="12">
        <v>0</v>
      </c>
      <c r="R2517" s="12">
        <v>0</v>
      </c>
      <c r="S2517" s="13">
        <v>4.8110809999999997</v>
      </c>
      <c r="T2517" s="13">
        <v>0</v>
      </c>
      <c r="U2517" s="13">
        <v>2.162315</v>
      </c>
      <c r="V2517" s="13">
        <v>0</v>
      </c>
      <c r="W2517" s="13">
        <v>3.3612199999999999</v>
      </c>
      <c r="X2517" s="13">
        <v>2.1695039999999999</v>
      </c>
      <c r="Y2517" s="30">
        <v>3.6335799999999998</v>
      </c>
      <c r="Z2517" s="14">
        <v>16.137699999999999</v>
      </c>
      <c r="AA2517" s="13">
        <v>0</v>
      </c>
      <c r="AB2517" s="13">
        <v>0</v>
      </c>
      <c r="AC2517" s="42">
        <f t="shared" si="157"/>
        <v>0</v>
      </c>
      <c r="AD2517" s="42">
        <f t="shared" si="158"/>
        <v>0</v>
      </c>
      <c r="AE2517" s="42">
        <f t="shared" si="159"/>
        <v>0</v>
      </c>
      <c r="AF2517" s="42">
        <f t="shared" si="160"/>
        <v>0</v>
      </c>
    </row>
    <row r="2518" spans="1:32" hidden="1" x14ac:dyDescent="0.15">
      <c r="A2518" s="12" t="s">
        <v>6135</v>
      </c>
      <c r="B2518" s="12">
        <v>123</v>
      </c>
      <c r="C2518" s="12" t="s">
        <v>6136</v>
      </c>
      <c r="D2518" s="12" t="s">
        <v>16</v>
      </c>
      <c r="E2518" s="12" t="s">
        <v>16</v>
      </c>
      <c r="F2518" s="12" t="s">
        <v>371</v>
      </c>
      <c r="G2518" s="12" t="s">
        <v>6137</v>
      </c>
      <c r="H2518" s="12" t="s">
        <v>490</v>
      </c>
      <c r="I2518" s="12" t="s">
        <v>375</v>
      </c>
      <c r="J2518" s="12" t="s">
        <v>803</v>
      </c>
      <c r="K2518" s="12" t="s">
        <v>803</v>
      </c>
      <c r="L2518" s="12" t="s">
        <v>712</v>
      </c>
      <c r="M2518" s="12" t="s">
        <v>376</v>
      </c>
      <c r="N2518" s="14">
        <v>0</v>
      </c>
      <c r="O2518" s="12">
        <v>0</v>
      </c>
      <c r="P2518" s="12">
        <v>0</v>
      </c>
      <c r="Q2518" s="12">
        <v>0</v>
      </c>
      <c r="R2518" s="12">
        <v>0</v>
      </c>
      <c r="S2518" s="13">
        <v>2098</v>
      </c>
      <c r="T2518" s="13">
        <v>0</v>
      </c>
      <c r="U2518" s="13">
        <v>0</v>
      </c>
      <c r="V2518" s="13">
        <v>0</v>
      </c>
      <c r="W2518" s="13">
        <v>0</v>
      </c>
      <c r="X2518" s="13">
        <v>0</v>
      </c>
      <c r="Y2518" s="30">
        <v>-2098</v>
      </c>
      <c r="Z2518" s="14">
        <v>0</v>
      </c>
      <c r="AA2518" s="13">
        <v>0</v>
      </c>
      <c r="AB2518" s="13">
        <v>0</v>
      </c>
      <c r="AC2518" s="42">
        <f t="shared" si="157"/>
        <v>0</v>
      </c>
      <c r="AD2518" s="42">
        <f t="shared" si="158"/>
        <v>0</v>
      </c>
      <c r="AE2518" s="42">
        <f t="shared" si="159"/>
        <v>0</v>
      </c>
      <c r="AF2518" s="42">
        <f t="shared" si="160"/>
        <v>0</v>
      </c>
    </row>
    <row r="2519" spans="1:32" hidden="1" x14ac:dyDescent="0.15">
      <c r="A2519" s="12" t="s">
        <v>6138</v>
      </c>
      <c r="B2519" s="12">
        <v>78</v>
      </c>
      <c r="C2519" s="12" t="s">
        <v>4780</v>
      </c>
      <c r="D2519" s="12" t="s">
        <v>4499</v>
      </c>
      <c r="E2519" s="12" t="s">
        <v>4499</v>
      </c>
      <c r="F2519" s="12" t="s">
        <v>371</v>
      </c>
      <c r="G2519" s="12" t="s">
        <v>6139</v>
      </c>
      <c r="H2519" s="12" t="s">
        <v>374</v>
      </c>
      <c r="I2519" s="12" t="s">
        <v>375</v>
      </c>
      <c r="J2519" s="12" t="s">
        <v>6140</v>
      </c>
      <c r="K2519" s="12" t="s">
        <v>1864</v>
      </c>
      <c r="L2519" s="12" t="s">
        <v>1859</v>
      </c>
      <c r="M2519" s="12" t="s">
        <v>376</v>
      </c>
      <c r="N2519" s="14">
        <v>0</v>
      </c>
      <c r="O2519" s="12">
        <v>0</v>
      </c>
      <c r="P2519" s="12">
        <v>0</v>
      </c>
      <c r="Q2519" s="12">
        <v>0</v>
      </c>
      <c r="R2519" s="12">
        <v>0</v>
      </c>
      <c r="S2519" s="13">
        <v>31.208490000000001</v>
      </c>
      <c r="T2519" s="13">
        <v>7</v>
      </c>
      <c r="U2519" s="13">
        <v>0</v>
      </c>
      <c r="V2519" s="13">
        <v>22.096240000000002</v>
      </c>
      <c r="W2519" s="13">
        <v>0</v>
      </c>
      <c r="X2519" s="13">
        <v>11.876760000000001</v>
      </c>
      <c r="Y2519" s="30">
        <v>0</v>
      </c>
      <c r="Z2519" s="14">
        <v>72.181489999999997</v>
      </c>
      <c r="AA2519" s="13">
        <v>0</v>
      </c>
      <c r="AB2519" s="13">
        <v>0</v>
      </c>
      <c r="AC2519" s="42">
        <f t="shared" si="157"/>
        <v>0</v>
      </c>
      <c r="AD2519" s="42">
        <f t="shared" si="158"/>
        <v>0</v>
      </c>
      <c r="AE2519" s="42">
        <f t="shared" si="159"/>
        <v>0</v>
      </c>
      <c r="AF2519" s="42">
        <f t="shared" si="160"/>
        <v>0</v>
      </c>
    </row>
    <row r="2520" spans="1:32" hidden="1" x14ac:dyDescent="0.15">
      <c r="A2520" s="12" t="s">
        <v>6141</v>
      </c>
      <c r="B2520" s="12">
        <v>7</v>
      </c>
      <c r="C2520" s="12" t="s">
        <v>350</v>
      </c>
      <c r="D2520" s="12" t="s">
        <v>351</v>
      </c>
      <c r="E2520" s="12" t="s">
        <v>351</v>
      </c>
      <c r="F2520" s="12" t="s">
        <v>352</v>
      </c>
      <c r="G2520" s="12" t="e">
        <v>#N/A</v>
      </c>
      <c r="H2520" s="12" t="s">
        <v>490</v>
      </c>
      <c r="I2520" s="12" t="s">
        <v>375</v>
      </c>
      <c r="J2520" s="12" t="s">
        <v>6142</v>
      </c>
      <c r="K2520" s="12" t="s">
        <v>6142</v>
      </c>
      <c r="L2520" s="12" t="s">
        <v>1127</v>
      </c>
      <c r="M2520" s="12" t="s">
        <v>358</v>
      </c>
      <c r="N2520" s="14">
        <v>0</v>
      </c>
      <c r="O2520" s="12">
        <v>0</v>
      </c>
      <c r="P2520" s="12">
        <v>0</v>
      </c>
      <c r="Q2520" s="12">
        <v>0</v>
      </c>
      <c r="R2520" s="12">
        <v>0</v>
      </c>
      <c r="S2520" s="13">
        <v>97.066666999999995</v>
      </c>
      <c r="T2520" s="13">
        <v>0</v>
      </c>
      <c r="U2520" s="13">
        <v>0</v>
      </c>
      <c r="V2520" s="13">
        <v>0</v>
      </c>
      <c r="W2520" s="13">
        <v>0</v>
      </c>
      <c r="X2520" s="13">
        <v>0</v>
      </c>
      <c r="Y2520" s="30">
        <v>0</v>
      </c>
      <c r="Z2520" s="14">
        <v>97.066666999999995</v>
      </c>
      <c r="AA2520" s="13">
        <v>0</v>
      </c>
      <c r="AB2520" s="13">
        <v>0</v>
      </c>
      <c r="AC2520" s="42">
        <f t="shared" si="157"/>
        <v>0</v>
      </c>
      <c r="AD2520" s="42">
        <f t="shared" si="158"/>
        <v>0</v>
      </c>
      <c r="AE2520" s="42">
        <f t="shared" si="159"/>
        <v>0</v>
      </c>
      <c r="AF2520" s="42">
        <f t="shared" si="160"/>
        <v>0</v>
      </c>
    </row>
    <row r="2521" spans="1:32" hidden="1" x14ac:dyDescent="0.15">
      <c r="A2521" s="12" t="s">
        <v>6143</v>
      </c>
      <c r="B2521" s="12">
        <v>94</v>
      </c>
      <c r="C2521" s="12" t="s">
        <v>1063</v>
      </c>
      <c r="D2521" s="12" t="s">
        <v>465</v>
      </c>
      <c r="E2521" s="12" t="s">
        <v>45</v>
      </c>
      <c r="F2521" s="12" t="s">
        <v>352</v>
      </c>
      <c r="G2521" s="12" t="s">
        <v>6144</v>
      </c>
      <c r="H2521" s="12" t="s">
        <v>404</v>
      </c>
      <c r="I2521" s="12" t="s">
        <v>404</v>
      </c>
      <c r="J2521" s="12" t="s">
        <v>6145</v>
      </c>
      <c r="K2521" s="12" t="s">
        <v>6145</v>
      </c>
      <c r="L2521" s="12" t="s">
        <v>403</v>
      </c>
      <c r="M2521" s="12" t="s">
        <v>358</v>
      </c>
      <c r="N2521" s="14">
        <v>0</v>
      </c>
      <c r="O2521" s="12">
        <v>0</v>
      </c>
      <c r="P2521" s="12">
        <v>0</v>
      </c>
      <c r="Q2521" s="12">
        <v>0</v>
      </c>
      <c r="R2521" s="12">
        <v>0</v>
      </c>
      <c r="S2521" s="13">
        <v>1598.968316</v>
      </c>
      <c r="T2521" s="13">
        <v>0</v>
      </c>
      <c r="U2521" s="13">
        <v>0</v>
      </c>
      <c r="V2521" s="13">
        <v>0</v>
      </c>
      <c r="W2521" s="13">
        <v>0</v>
      </c>
      <c r="X2521" s="13">
        <v>0</v>
      </c>
      <c r="Y2521" s="30">
        <v>0</v>
      </c>
      <c r="Z2521" s="14">
        <v>1598.968316</v>
      </c>
      <c r="AA2521" s="13">
        <v>0</v>
      </c>
      <c r="AB2521" s="13">
        <v>0</v>
      </c>
      <c r="AC2521" s="42">
        <f t="shared" si="157"/>
        <v>0</v>
      </c>
      <c r="AD2521" s="42">
        <f t="shared" si="158"/>
        <v>0</v>
      </c>
      <c r="AE2521" s="42">
        <f t="shared" si="159"/>
        <v>0</v>
      </c>
      <c r="AF2521" s="42">
        <f t="shared" si="160"/>
        <v>0</v>
      </c>
    </row>
    <row r="2522" spans="1:32" hidden="1" x14ac:dyDescent="0.15">
      <c r="A2522" s="12" t="s">
        <v>6146</v>
      </c>
      <c r="B2522" s="12">
        <v>7</v>
      </c>
      <c r="C2522" s="12" t="s">
        <v>350</v>
      </c>
      <c r="D2522" s="12" t="s">
        <v>351</v>
      </c>
      <c r="E2522" s="12" t="s">
        <v>351</v>
      </c>
      <c r="F2522" s="12" t="s">
        <v>352</v>
      </c>
      <c r="G2522" s="12" t="s">
        <v>6147</v>
      </c>
      <c r="H2522" s="12" t="s">
        <v>366</v>
      </c>
      <c r="I2522" s="12" t="s">
        <v>367</v>
      </c>
      <c r="J2522" s="12" t="s">
        <v>240</v>
      </c>
      <c r="K2522" s="12" t="s">
        <v>240</v>
      </c>
      <c r="L2522" s="12" t="s">
        <v>409</v>
      </c>
      <c r="M2522" s="12" t="s">
        <v>376</v>
      </c>
      <c r="N2522" s="14">
        <v>0</v>
      </c>
      <c r="O2522" s="12">
        <v>0</v>
      </c>
      <c r="P2522" s="12">
        <v>0</v>
      </c>
      <c r="Q2522" s="12">
        <v>0</v>
      </c>
      <c r="R2522" s="12">
        <v>0</v>
      </c>
      <c r="S2522" s="12">
        <v>0</v>
      </c>
      <c r="T2522" s="13">
        <v>28.132258</v>
      </c>
      <c r="U2522" s="13">
        <v>22.970177</v>
      </c>
      <c r="V2522" s="13">
        <v>22.970177</v>
      </c>
      <c r="W2522" s="13">
        <v>22.970177</v>
      </c>
      <c r="X2522" s="13">
        <v>22.970177</v>
      </c>
      <c r="Y2522" s="30">
        <v>22.277034</v>
      </c>
      <c r="Z2522" s="14">
        <v>142.29</v>
      </c>
      <c r="AA2522" s="13">
        <v>22.95</v>
      </c>
      <c r="AB2522" s="13">
        <v>22.95</v>
      </c>
      <c r="AC2522" s="42">
        <f t="shared" si="157"/>
        <v>45.9</v>
      </c>
      <c r="AD2522" s="42">
        <f t="shared" si="158"/>
        <v>22.95</v>
      </c>
      <c r="AE2522" s="42">
        <f t="shared" si="159"/>
        <v>22.95</v>
      </c>
      <c r="AF2522" s="42">
        <f t="shared" si="160"/>
        <v>45.9</v>
      </c>
    </row>
    <row r="2523" spans="1:32" hidden="1" x14ac:dyDescent="0.15">
      <c r="A2523" s="12" t="s">
        <v>6148</v>
      </c>
      <c r="B2523" s="12">
        <v>7</v>
      </c>
      <c r="C2523" s="12" t="s">
        <v>350</v>
      </c>
      <c r="D2523" s="12" t="s">
        <v>351</v>
      </c>
      <c r="E2523" s="12" t="s">
        <v>351</v>
      </c>
      <c r="F2523" s="12" t="s">
        <v>352</v>
      </c>
      <c r="G2523" s="12" t="s">
        <v>6149</v>
      </c>
      <c r="H2523" s="12" t="s">
        <v>490</v>
      </c>
      <c r="I2523" s="12" t="s">
        <v>375</v>
      </c>
      <c r="J2523" s="12" t="s">
        <v>6150</v>
      </c>
      <c r="K2523" s="12" t="s">
        <v>1436</v>
      </c>
      <c r="L2523" s="12" t="s">
        <v>842</v>
      </c>
      <c r="M2523" s="12" t="s">
        <v>376</v>
      </c>
      <c r="N2523" s="14">
        <v>0</v>
      </c>
      <c r="O2523" s="12">
        <v>0</v>
      </c>
      <c r="P2523" s="12">
        <v>0</v>
      </c>
      <c r="Q2523" s="12">
        <v>0</v>
      </c>
      <c r="R2523" s="12">
        <v>0</v>
      </c>
      <c r="S2523" s="12">
        <v>0</v>
      </c>
      <c r="T2523" s="13">
        <v>26</v>
      </c>
      <c r="U2523" s="13">
        <v>26</v>
      </c>
      <c r="V2523" s="13">
        <v>26</v>
      </c>
      <c r="W2523" s="13">
        <v>26</v>
      </c>
      <c r="X2523" s="13">
        <v>26</v>
      </c>
      <c r="Y2523" s="30">
        <v>26</v>
      </c>
      <c r="Z2523" s="14">
        <v>156</v>
      </c>
      <c r="AA2523" s="13">
        <v>26</v>
      </c>
      <c r="AB2523" s="13">
        <v>26</v>
      </c>
      <c r="AC2523" s="42">
        <f t="shared" si="157"/>
        <v>52</v>
      </c>
      <c r="AD2523" s="42">
        <f t="shared" si="158"/>
        <v>26</v>
      </c>
      <c r="AE2523" s="42">
        <f t="shared" si="159"/>
        <v>26</v>
      </c>
      <c r="AF2523" s="42">
        <f t="shared" si="160"/>
        <v>52</v>
      </c>
    </row>
    <row r="2524" spans="1:32" hidden="1" x14ac:dyDescent="0.15">
      <c r="A2524" s="12" t="s">
        <v>6151</v>
      </c>
      <c r="B2524" s="12">
        <v>7</v>
      </c>
      <c r="C2524" s="12" t="s">
        <v>350</v>
      </c>
      <c r="D2524" s="12" t="s">
        <v>351</v>
      </c>
      <c r="E2524" s="12" t="s">
        <v>351</v>
      </c>
      <c r="F2524" s="12" t="s">
        <v>352</v>
      </c>
      <c r="G2524" s="12" t="s">
        <v>6152</v>
      </c>
      <c r="H2524" s="12" t="s">
        <v>490</v>
      </c>
      <c r="I2524" s="12" t="s">
        <v>375</v>
      </c>
      <c r="J2524" s="12" t="s">
        <v>1436</v>
      </c>
      <c r="K2524" s="12" t="s">
        <v>1436</v>
      </c>
      <c r="L2524" s="12" t="s">
        <v>842</v>
      </c>
      <c r="M2524" s="12" t="s">
        <v>376</v>
      </c>
      <c r="N2524" s="14">
        <v>0</v>
      </c>
      <c r="O2524" s="12">
        <v>0</v>
      </c>
      <c r="P2524" s="12">
        <v>0</v>
      </c>
      <c r="Q2524" s="12">
        <v>0</v>
      </c>
      <c r="R2524" s="12">
        <v>0</v>
      </c>
      <c r="S2524" s="12">
        <v>0</v>
      </c>
      <c r="T2524" s="13">
        <v>7</v>
      </c>
      <c r="U2524" s="13">
        <v>0</v>
      </c>
      <c r="V2524" s="13">
        <v>0</v>
      </c>
      <c r="W2524" s="13">
        <v>40.636363000000003</v>
      </c>
      <c r="X2524" s="13">
        <v>14.363636</v>
      </c>
      <c r="Y2524" s="30">
        <v>11.909091</v>
      </c>
      <c r="Z2524" s="14">
        <v>73.909090000000006</v>
      </c>
      <c r="AA2524" s="13">
        <v>0</v>
      </c>
      <c r="AB2524" s="13">
        <v>14</v>
      </c>
      <c r="AC2524" s="42">
        <f t="shared" si="157"/>
        <v>14</v>
      </c>
      <c r="AD2524" s="42">
        <f t="shared" si="158"/>
        <v>0</v>
      </c>
      <c r="AE2524" s="42">
        <f t="shared" si="159"/>
        <v>14</v>
      </c>
      <c r="AF2524" s="42">
        <f t="shared" si="160"/>
        <v>14</v>
      </c>
    </row>
    <row r="2525" spans="1:32" hidden="1" x14ac:dyDescent="0.15">
      <c r="A2525" s="12" t="s">
        <v>6153</v>
      </c>
      <c r="B2525" s="12">
        <v>101</v>
      </c>
      <c r="C2525" s="12" t="s">
        <v>1433</v>
      </c>
      <c r="D2525" s="12" t="s">
        <v>1434</v>
      </c>
      <c r="E2525" s="12" t="s">
        <v>1434</v>
      </c>
      <c r="F2525" s="12" t="s">
        <v>352</v>
      </c>
      <c r="G2525" s="12" t="s">
        <v>6152</v>
      </c>
      <c r="H2525" s="12" t="s">
        <v>490</v>
      </c>
      <c r="I2525" s="12" t="s">
        <v>375</v>
      </c>
      <c r="J2525" s="12" t="s">
        <v>1436</v>
      </c>
      <c r="K2525" s="12" t="s">
        <v>1436</v>
      </c>
      <c r="L2525" s="12" t="s">
        <v>842</v>
      </c>
      <c r="M2525" s="12" t="s">
        <v>376</v>
      </c>
      <c r="N2525" s="14">
        <v>0</v>
      </c>
      <c r="O2525" s="12">
        <v>0</v>
      </c>
      <c r="P2525" s="12">
        <v>0</v>
      </c>
      <c r="Q2525" s="12">
        <v>0</v>
      </c>
      <c r="R2525" s="12">
        <v>0</v>
      </c>
      <c r="S2525" s="12">
        <v>0</v>
      </c>
      <c r="T2525" s="13">
        <v>2.4</v>
      </c>
      <c r="U2525" s="13">
        <v>7.2</v>
      </c>
      <c r="V2525" s="13">
        <v>9.6</v>
      </c>
      <c r="W2525" s="13">
        <v>14.4</v>
      </c>
      <c r="X2525" s="13">
        <v>6.4</v>
      </c>
      <c r="Y2525" s="30">
        <v>7.2</v>
      </c>
      <c r="Z2525" s="14">
        <v>47.2</v>
      </c>
      <c r="AA2525" s="13">
        <v>5.6</v>
      </c>
      <c r="AB2525" s="13">
        <v>5.6</v>
      </c>
      <c r="AC2525" s="42">
        <f t="shared" si="157"/>
        <v>11.2</v>
      </c>
      <c r="AD2525" s="42">
        <f t="shared" si="158"/>
        <v>5.6</v>
      </c>
      <c r="AE2525" s="42">
        <f t="shared" si="159"/>
        <v>5.6</v>
      </c>
      <c r="AF2525" s="42">
        <f t="shared" si="160"/>
        <v>11.2</v>
      </c>
    </row>
    <row r="2526" spans="1:32" hidden="1" x14ac:dyDescent="0.15">
      <c r="A2526" s="12" t="s">
        <v>6154</v>
      </c>
      <c r="B2526" s="12">
        <v>101</v>
      </c>
      <c r="C2526" s="12" t="s">
        <v>1433</v>
      </c>
      <c r="D2526" s="12" t="s">
        <v>1434</v>
      </c>
      <c r="E2526" s="12" t="s">
        <v>1434</v>
      </c>
      <c r="F2526" s="12" t="s">
        <v>352</v>
      </c>
      <c r="G2526" s="12" t="s">
        <v>6155</v>
      </c>
      <c r="H2526" s="12" t="s">
        <v>490</v>
      </c>
      <c r="I2526" s="12" t="s">
        <v>375</v>
      </c>
      <c r="J2526" s="12" t="s">
        <v>6156</v>
      </c>
      <c r="K2526" s="12" t="s">
        <v>843</v>
      </c>
      <c r="L2526" s="12" t="s">
        <v>842</v>
      </c>
      <c r="M2526" s="12" t="s">
        <v>358</v>
      </c>
      <c r="N2526" s="14">
        <v>0</v>
      </c>
      <c r="O2526" s="12">
        <v>0</v>
      </c>
      <c r="P2526" s="12">
        <v>0</v>
      </c>
      <c r="Q2526" s="12">
        <v>0</v>
      </c>
      <c r="R2526" s="12">
        <v>0</v>
      </c>
      <c r="S2526" s="12">
        <v>0</v>
      </c>
      <c r="T2526" s="13">
        <v>22.456</v>
      </c>
      <c r="U2526" s="13">
        <v>0</v>
      </c>
      <c r="V2526" s="13">
        <v>0</v>
      </c>
      <c r="W2526" s="13">
        <v>0</v>
      </c>
      <c r="X2526" s="13">
        <v>0</v>
      </c>
      <c r="Y2526" s="30">
        <v>0</v>
      </c>
      <c r="Z2526" s="14">
        <v>22.456</v>
      </c>
      <c r="AA2526" s="13">
        <v>0</v>
      </c>
      <c r="AB2526" s="13">
        <v>0</v>
      </c>
      <c r="AC2526" s="42">
        <f t="shared" si="157"/>
        <v>0</v>
      </c>
      <c r="AD2526" s="42">
        <f t="shared" si="158"/>
        <v>0</v>
      </c>
      <c r="AE2526" s="42">
        <f t="shared" si="159"/>
        <v>0</v>
      </c>
      <c r="AF2526" s="42">
        <f t="shared" si="160"/>
        <v>0</v>
      </c>
    </row>
    <row r="2527" spans="1:32" hidden="1" x14ac:dyDescent="0.15">
      <c r="A2527" s="12" t="s">
        <v>6157</v>
      </c>
      <c r="B2527" s="12">
        <v>116</v>
      </c>
      <c r="C2527" s="12" t="s">
        <v>787</v>
      </c>
      <c r="D2527" s="12" t="s">
        <v>465</v>
      </c>
      <c r="E2527" s="12" t="s">
        <v>465</v>
      </c>
      <c r="F2527" s="12" t="s">
        <v>352</v>
      </c>
      <c r="G2527" s="12" t="s">
        <v>6158</v>
      </c>
      <c r="H2527" s="12" t="s">
        <v>374</v>
      </c>
      <c r="I2527" s="12" t="s">
        <v>375</v>
      </c>
      <c r="J2527" s="12" t="s">
        <v>6159</v>
      </c>
      <c r="K2527" s="12" t="s">
        <v>1818</v>
      </c>
      <c r="L2527" s="12" t="s">
        <v>415</v>
      </c>
      <c r="M2527" s="12" t="s">
        <v>376</v>
      </c>
      <c r="N2527" s="14">
        <v>0</v>
      </c>
      <c r="O2527" s="12">
        <v>0</v>
      </c>
      <c r="P2527" s="12">
        <v>0</v>
      </c>
      <c r="Q2527" s="12">
        <v>0</v>
      </c>
      <c r="R2527" s="12">
        <v>0</v>
      </c>
      <c r="S2527" s="12">
        <v>0</v>
      </c>
      <c r="T2527" s="13">
        <v>9.9272709999999993</v>
      </c>
      <c r="U2527" s="13">
        <v>9.9272729999999996</v>
      </c>
      <c r="V2527" s="13">
        <v>9.9272729999999996</v>
      </c>
      <c r="W2527" s="13">
        <v>9.9272729999999996</v>
      </c>
      <c r="X2527" s="13">
        <v>9.9272729999999996</v>
      </c>
      <c r="Y2527" s="30">
        <v>9.9272729999999996</v>
      </c>
      <c r="Z2527" s="14">
        <v>59.563636000000002</v>
      </c>
      <c r="AA2527" s="13">
        <v>9.9272729999999996</v>
      </c>
      <c r="AB2527" s="13">
        <v>9.9272729999999996</v>
      </c>
      <c r="AC2527" s="42">
        <f t="shared" si="157"/>
        <v>19.854545999999999</v>
      </c>
      <c r="AD2527" s="42">
        <f t="shared" si="158"/>
        <v>9.9272729999999996</v>
      </c>
      <c r="AE2527" s="42">
        <f t="shared" si="159"/>
        <v>9.9272729999999996</v>
      </c>
      <c r="AF2527" s="42">
        <f t="shared" si="160"/>
        <v>19.854545999999999</v>
      </c>
    </row>
    <row r="2528" spans="1:32" hidden="1" x14ac:dyDescent="0.15">
      <c r="A2528" s="12" t="s">
        <v>6160</v>
      </c>
      <c r="B2528" s="12">
        <v>120</v>
      </c>
      <c r="C2528" s="12" t="s">
        <v>1855</v>
      </c>
      <c r="D2528" s="12" t="s">
        <v>465</v>
      </c>
      <c r="E2528" s="12" t="s">
        <v>465</v>
      </c>
      <c r="F2528" s="12" t="s">
        <v>352</v>
      </c>
      <c r="G2528" s="12" t="s">
        <v>6161</v>
      </c>
      <c r="H2528" s="12" t="s">
        <v>404</v>
      </c>
      <c r="I2528" s="12" t="s">
        <v>404</v>
      </c>
      <c r="J2528" s="12" t="s">
        <v>890</v>
      </c>
      <c r="K2528" s="12" t="s">
        <v>890</v>
      </c>
      <c r="L2528" s="12" t="s">
        <v>789</v>
      </c>
      <c r="M2528" s="12" t="s">
        <v>376</v>
      </c>
      <c r="N2528" s="14">
        <v>0</v>
      </c>
      <c r="O2528" s="12">
        <v>0</v>
      </c>
      <c r="P2528" s="12">
        <v>0</v>
      </c>
      <c r="Q2528" s="12">
        <v>0</v>
      </c>
      <c r="R2528" s="12">
        <v>0</v>
      </c>
      <c r="S2528" s="12">
        <v>0</v>
      </c>
      <c r="T2528" s="13">
        <v>21.522145999999999</v>
      </c>
      <c r="U2528" s="13">
        <v>2.563717</v>
      </c>
      <c r="V2528" s="13">
        <v>2.2627280000000001</v>
      </c>
      <c r="W2528" s="13">
        <v>2.3173680000000001</v>
      </c>
      <c r="X2528" s="13">
        <v>2.3173550000000001</v>
      </c>
      <c r="Y2528" s="30">
        <v>2.3174090000000001</v>
      </c>
      <c r="Z2528" s="14">
        <v>33.300722999999998</v>
      </c>
      <c r="AA2528" s="13">
        <v>2.3174229999999998</v>
      </c>
      <c r="AB2528" s="13">
        <v>2.3172730000000001</v>
      </c>
      <c r="AC2528" s="42">
        <f t="shared" si="157"/>
        <v>4.6346959999999999</v>
      </c>
      <c r="AD2528" s="42">
        <f t="shared" si="158"/>
        <v>2.3174229999999998</v>
      </c>
      <c r="AE2528" s="42">
        <f t="shared" si="159"/>
        <v>2.3172730000000001</v>
      </c>
      <c r="AF2528" s="42">
        <f t="shared" si="160"/>
        <v>4.6346959999999999</v>
      </c>
    </row>
    <row r="2529" spans="1:32" hidden="1" x14ac:dyDescent="0.15">
      <c r="A2529" s="12" t="s">
        <v>6162</v>
      </c>
      <c r="B2529" s="12">
        <v>29</v>
      </c>
      <c r="C2529" s="12" t="s">
        <v>370</v>
      </c>
      <c r="D2529" s="12" t="s">
        <v>10</v>
      </c>
      <c r="E2529" s="12" t="s">
        <v>10</v>
      </c>
      <c r="F2529" s="12" t="s">
        <v>371</v>
      </c>
      <c r="G2529" s="12" t="s">
        <v>6163</v>
      </c>
      <c r="H2529" s="12" t="s">
        <v>374</v>
      </c>
      <c r="I2529" s="12" t="s">
        <v>375</v>
      </c>
      <c r="J2529" s="12" t="s">
        <v>510</v>
      </c>
      <c r="K2529" s="12" t="s">
        <v>510</v>
      </c>
      <c r="L2529" s="12" t="s">
        <v>389</v>
      </c>
      <c r="M2529" s="12" t="s">
        <v>358</v>
      </c>
      <c r="N2529" s="14">
        <v>0</v>
      </c>
      <c r="O2529" s="12">
        <v>0</v>
      </c>
      <c r="P2529" s="12">
        <v>0</v>
      </c>
      <c r="Q2529" s="12">
        <v>0</v>
      </c>
      <c r="R2529" s="12">
        <v>0</v>
      </c>
      <c r="S2529" s="12">
        <v>0</v>
      </c>
      <c r="T2529" s="13">
        <v>7.92</v>
      </c>
      <c r="U2529" s="13">
        <v>0</v>
      </c>
      <c r="V2529" s="13">
        <v>2.64</v>
      </c>
      <c r="W2529" s="13">
        <v>2.64</v>
      </c>
      <c r="X2529" s="13">
        <v>2.64</v>
      </c>
      <c r="Y2529" s="30">
        <v>2.64</v>
      </c>
      <c r="Z2529" s="14">
        <v>18.48</v>
      </c>
      <c r="AA2529" s="13">
        <v>2.64</v>
      </c>
      <c r="AB2529" s="13">
        <v>2.64</v>
      </c>
      <c r="AC2529" s="42">
        <f t="shared" ref="AC2529:AC2592" si="161">SUM(AA2529:AB2529)</f>
        <v>5.28</v>
      </c>
      <c r="AD2529" s="42">
        <f t="shared" si="158"/>
        <v>2.64</v>
      </c>
      <c r="AE2529" s="42">
        <f t="shared" si="159"/>
        <v>2.64</v>
      </c>
      <c r="AF2529" s="42">
        <f t="shared" si="160"/>
        <v>5.28</v>
      </c>
    </row>
    <row r="2530" spans="1:32" hidden="1" x14ac:dyDescent="0.15">
      <c r="A2530" s="12" t="s">
        <v>6164</v>
      </c>
      <c r="B2530" s="12">
        <v>39</v>
      </c>
      <c r="C2530" s="12" t="s">
        <v>401</v>
      </c>
      <c r="D2530" s="12" t="s">
        <v>6</v>
      </c>
      <c r="E2530" s="12" t="s">
        <v>6</v>
      </c>
      <c r="F2530" s="12" t="s">
        <v>352</v>
      </c>
      <c r="G2530" s="12" t="s">
        <v>6165</v>
      </c>
      <c r="H2530" s="12" t="s">
        <v>404</v>
      </c>
      <c r="I2530" s="12" t="s">
        <v>404</v>
      </c>
      <c r="J2530" s="12" t="s">
        <v>3800</v>
      </c>
      <c r="K2530" s="12" t="s">
        <v>1868</v>
      </c>
      <c r="L2530" s="12" t="s">
        <v>403</v>
      </c>
      <c r="M2530" s="12" t="s">
        <v>358</v>
      </c>
      <c r="N2530" s="14">
        <v>0</v>
      </c>
      <c r="O2530" s="12">
        <v>0</v>
      </c>
      <c r="P2530" s="12">
        <v>0</v>
      </c>
      <c r="Q2530" s="12">
        <v>0</v>
      </c>
      <c r="R2530" s="12">
        <v>0</v>
      </c>
      <c r="S2530" s="12">
        <v>0</v>
      </c>
      <c r="T2530" s="13">
        <v>10.45</v>
      </c>
      <c r="U2530" s="13">
        <v>4.45</v>
      </c>
      <c r="V2530" s="13">
        <v>7.45</v>
      </c>
      <c r="W2530" s="13">
        <v>4.45</v>
      </c>
      <c r="X2530" s="13">
        <v>4.45</v>
      </c>
      <c r="Y2530" s="30">
        <v>4.45</v>
      </c>
      <c r="Z2530" s="14">
        <v>35.700000000000003</v>
      </c>
      <c r="AA2530" s="13">
        <v>4.45</v>
      </c>
      <c r="AB2530" s="13">
        <v>4.45</v>
      </c>
      <c r="AC2530" s="42">
        <f t="shared" si="161"/>
        <v>8.9</v>
      </c>
      <c r="AD2530" s="42">
        <f t="shared" ref="AD2530:AD2593" si="162">AA2530-N2530</f>
        <v>4.45</v>
      </c>
      <c r="AE2530" s="42">
        <f t="shared" ref="AE2530:AE2593" si="163">AB2530-O2530</f>
        <v>4.45</v>
      </c>
      <c r="AF2530" s="42">
        <f t="shared" ref="AF2530:AF2593" si="164">AD2530+AE2530</f>
        <v>8.9</v>
      </c>
    </row>
    <row r="2531" spans="1:32" hidden="1" x14ac:dyDescent="0.15">
      <c r="A2531" s="12" t="s">
        <v>6166</v>
      </c>
      <c r="B2531" s="12">
        <v>39</v>
      </c>
      <c r="C2531" s="12" t="s">
        <v>401</v>
      </c>
      <c r="D2531" s="12" t="s">
        <v>6</v>
      </c>
      <c r="E2531" s="12" t="s">
        <v>6</v>
      </c>
      <c r="F2531" s="12" t="s">
        <v>352</v>
      </c>
      <c r="G2531" s="12" t="s">
        <v>6167</v>
      </c>
      <c r="H2531" s="12" t="s">
        <v>490</v>
      </c>
      <c r="I2531" s="12" t="s">
        <v>375</v>
      </c>
      <c r="J2531" s="12" t="s">
        <v>3096</v>
      </c>
      <c r="K2531" s="12" t="s">
        <v>972</v>
      </c>
      <c r="L2531" s="12" t="s">
        <v>712</v>
      </c>
      <c r="M2531" s="12" t="s">
        <v>376</v>
      </c>
      <c r="N2531" s="14">
        <v>0</v>
      </c>
      <c r="O2531" s="12">
        <v>0</v>
      </c>
      <c r="P2531" s="12">
        <v>0</v>
      </c>
      <c r="Q2531" s="12">
        <v>0</v>
      </c>
      <c r="R2531" s="12">
        <v>0</v>
      </c>
      <c r="S2531" s="12">
        <v>0</v>
      </c>
      <c r="T2531" s="13">
        <v>6.8036969999999997</v>
      </c>
      <c r="U2531" s="13">
        <v>2.0209000000000001</v>
      </c>
      <c r="V2531" s="13">
        <v>2.0209000000000001</v>
      </c>
      <c r="W2531" s="13">
        <v>2.0209000000000001</v>
      </c>
      <c r="X2531" s="13">
        <v>2.0209000000000001</v>
      </c>
      <c r="Y2531" s="30">
        <v>2.0209000000000001</v>
      </c>
      <c r="Z2531" s="14">
        <v>16.908197000000001</v>
      </c>
      <c r="AA2531" s="13">
        <v>2.0209000000000001</v>
      </c>
      <c r="AB2531" s="13">
        <v>2.0209000000000001</v>
      </c>
      <c r="AC2531" s="42">
        <f t="shared" si="161"/>
        <v>4.0418000000000003</v>
      </c>
      <c r="AD2531" s="42">
        <f t="shared" si="162"/>
        <v>2.0209000000000001</v>
      </c>
      <c r="AE2531" s="42">
        <f t="shared" si="163"/>
        <v>2.0209000000000001</v>
      </c>
      <c r="AF2531" s="42">
        <f t="shared" si="164"/>
        <v>4.0418000000000003</v>
      </c>
    </row>
    <row r="2532" spans="1:32" hidden="1" x14ac:dyDescent="0.15">
      <c r="A2532" s="12" t="s">
        <v>6168</v>
      </c>
      <c r="B2532" s="12">
        <v>39</v>
      </c>
      <c r="C2532" s="12" t="s">
        <v>401</v>
      </c>
      <c r="D2532" s="12" t="s">
        <v>6</v>
      </c>
      <c r="E2532" s="12" t="s">
        <v>6</v>
      </c>
      <c r="F2532" s="12" t="s">
        <v>352</v>
      </c>
      <c r="G2532" s="12" t="s">
        <v>6169</v>
      </c>
      <c r="H2532" s="12" t="s">
        <v>355</v>
      </c>
      <c r="I2532" s="12" t="s">
        <v>355</v>
      </c>
      <c r="J2532" s="12" t="s">
        <v>248</v>
      </c>
      <c r="K2532" s="12" t="s">
        <v>248</v>
      </c>
      <c r="L2532" s="12" t="s">
        <v>354</v>
      </c>
      <c r="M2532" s="12" t="s">
        <v>376</v>
      </c>
      <c r="N2532" s="14">
        <v>0</v>
      </c>
      <c r="O2532" s="12">
        <v>0</v>
      </c>
      <c r="P2532" s="12">
        <v>0</v>
      </c>
      <c r="Q2532" s="12">
        <v>0</v>
      </c>
      <c r="R2532" s="12">
        <v>0</v>
      </c>
      <c r="S2532" s="12">
        <v>0</v>
      </c>
      <c r="T2532" s="13">
        <v>13.885332</v>
      </c>
      <c r="U2532" s="13">
        <v>3.7549199999999998</v>
      </c>
      <c r="V2532" s="13">
        <v>3.7549199999999998</v>
      </c>
      <c r="W2532" s="13">
        <v>3.7549199999999998</v>
      </c>
      <c r="X2532" s="13">
        <v>3.7549199999999998</v>
      </c>
      <c r="Y2532" s="30">
        <v>0</v>
      </c>
      <c r="Z2532" s="14">
        <v>28.905011999999999</v>
      </c>
      <c r="AA2532" s="13">
        <v>0</v>
      </c>
      <c r="AB2532" s="13">
        <v>0</v>
      </c>
      <c r="AC2532" s="42">
        <f t="shared" si="161"/>
        <v>0</v>
      </c>
      <c r="AD2532" s="42">
        <f t="shared" si="162"/>
        <v>0</v>
      </c>
      <c r="AE2532" s="42">
        <f t="shared" si="163"/>
        <v>0</v>
      </c>
      <c r="AF2532" s="42">
        <f t="shared" si="164"/>
        <v>0</v>
      </c>
    </row>
    <row r="2533" spans="1:32" hidden="1" x14ac:dyDescent="0.15">
      <c r="A2533" s="12" t="s">
        <v>6170</v>
      </c>
      <c r="B2533" s="12">
        <v>55</v>
      </c>
      <c r="C2533" s="12" t="s">
        <v>413</v>
      </c>
      <c r="D2533" s="12" t="s">
        <v>6</v>
      </c>
      <c r="E2533" s="12" t="s">
        <v>6</v>
      </c>
      <c r="F2533" s="12" t="s">
        <v>352</v>
      </c>
      <c r="G2533" s="12" t="s">
        <v>6171</v>
      </c>
      <c r="H2533" s="12" t="s">
        <v>404</v>
      </c>
      <c r="I2533" s="12" t="s">
        <v>404</v>
      </c>
      <c r="J2533" s="12" t="s">
        <v>4837</v>
      </c>
      <c r="K2533" s="12" t="s">
        <v>127</v>
      </c>
      <c r="L2533" s="12" t="s">
        <v>789</v>
      </c>
      <c r="M2533" s="12" t="s">
        <v>376</v>
      </c>
      <c r="N2533" s="14">
        <v>0</v>
      </c>
      <c r="O2533" s="12">
        <v>0</v>
      </c>
      <c r="P2533" s="12">
        <v>0</v>
      </c>
      <c r="Q2533" s="12">
        <v>0</v>
      </c>
      <c r="R2533" s="12">
        <v>0</v>
      </c>
      <c r="S2533" s="12">
        <v>0</v>
      </c>
      <c r="T2533" s="13">
        <v>1.13645</v>
      </c>
      <c r="U2533" s="13">
        <v>1.13645</v>
      </c>
      <c r="V2533" s="13">
        <v>1.13645</v>
      </c>
      <c r="W2533" s="13">
        <v>1.13645</v>
      </c>
      <c r="X2533" s="13">
        <v>1.13645</v>
      </c>
      <c r="Y2533" s="30">
        <v>1.13645</v>
      </c>
      <c r="Z2533" s="14">
        <v>6.8186999999999998</v>
      </c>
      <c r="AA2533" s="13">
        <v>1.13645</v>
      </c>
      <c r="AB2533" s="13">
        <v>1.13645</v>
      </c>
      <c r="AC2533" s="42">
        <f t="shared" si="161"/>
        <v>2.2728999999999999</v>
      </c>
      <c r="AD2533" s="42">
        <f t="shared" si="162"/>
        <v>1.13645</v>
      </c>
      <c r="AE2533" s="42">
        <f t="shared" si="163"/>
        <v>1.13645</v>
      </c>
      <c r="AF2533" s="42">
        <f t="shared" si="164"/>
        <v>2.2728999999999999</v>
      </c>
    </row>
    <row r="2534" spans="1:32" hidden="1" x14ac:dyDescent="0.15">
      <c r="A2534" s="12" t="s">
        <v>6172</v>
      </c>
      <c r="B2534" s="12">
        <v>60</v>
      </c>
      <c r="C2534" s="12" t="s">
        <v>4498</v>
      </c>
      <c r="D2534" s="12" t="s">
        <v>4499</v>
      </c>
      <c r="E2534" s="12" t="s">
        <v>4499</v>
      </c>
      <c r="F2534" s="12" t="s">
        <v>371</v>
      </c>
      <c r="G2534" s="12" t="s">
        <v>6173</v>
      </c>
      <c r="H2534" s="12" t="s">
        <v>404</v>
      </c>
      <c r="I2534" s="12" t="s">
        <v>404</v>
      </c>
      <c r="J2534" s="12" t="s">
        <v>121</v>
      </c>
      <c r="K2534" s="12" t="s">
        <v>121</v>
      </c>
      <c r="L2534" s="12" t="s">
        <v>478</v>
      </c>
      <c r="M2534" s="12" t="s">
        <v>376</v>
      </c>
      <c r="N2534" s="14">
        <v>0</v>
      </c>
      <c r="O2534" s="12">
        <v>0</v>
      </c>
      <c r="P2534" s="12">
        <v>0</v>
      </c>
      <c r="Q2534" s="12">
        <v>0</v>
      </c>
      <c r="R2534" s="12">
        <v>0</v>
      </c>
      <c r="S2534" s="12">
        <v>0</v>
      </c>
      <c r="T2534" s="13">
        <v>11</v>
      </c>
      <c r="U2534" s="13">
        <v>0</v>
      </c>
      <c r="V2534" s="13">
        <v>0</v>
      </c>
      <c r="W2534" s="13">
        <v>0</v>
      </c>
      <c r="X2534" s="13">
        <v>0</v>
      </c>
      <c r="Y2534" s="30">
        <v>0</v>
      </c>
      <c r="Z2534" s="14">
        <v>11</v>
      </c>
      <c r="AA2534" s="13">
        <v>0</v>
      </c>
      <c r="AB2534" s="13">
        <v>0</v>
      </c>
      <c r="AC2534" s="42">
        <f t="shared" si="161"/>
        <v>0</v>
      </c>
      <c r="AD2534" s="42">
        <f t="shared" si="162"/>
        <v>0</v>
      </c>
      <c r="AE2534" s="42">
        <f t="shared" si="163"/>
        <v>0</v>
      </c>
      <c r="AF2534" s="42">
        <f t="shared" si="164"/>
        <v>0</v>
      </c>
    </row>
    <row r="2535" spans="1:32" hidden="1" x14ac:dyDescent="0.15">
      <c r="A2535" s="12" t="s">
        <v>6174</v>
      </c>
      <c r="B2535" s="12">
        <v>62</v>
      </c>
      <c r="C2535" s="12" t="s">
        <v>418</v>
      </c>
      <c r="D2535" s="12" t="s">
        <v>419</v>
      </c>
      <c r="E2535" s="12" t="s">
        <v>419</v>
      </c>
      <c r="F2535" s="12" t="s">
        <v>352</v>
      </c>
      <c r="G2535" s="12" t="s">
        <v>1203</v>
      </c>
      <c r="H2535" s="12" t="s">
        <v>490</v>
      </c>
      <c r="I2535" s="12" t="s">
        <v>375</v>
      </c>
      <c r="J2535" s="12" t="s">
        <v>5562</v>
      </c>
      <c r="K2535" s="12" t="s">
        <v>699</v>
      </c>
      <c r="L2535" s="12" t="s">
        <v>697</v>
      </c>
      <c r="M2535" s="12" t="s">
        <v>376</v>
      </c>
      <c r="N2535" s="14">
        <v>0</v>
      </c>
      <c r="O2535" s="12">
        <v>0</v>
      </c>
      <c r="P2535" s="12">
        <v>0</v>
      </c>
      <c r="Q2535" s="12">
        <v>0</v>
      </c>
      <c r="R2535" s="12">
        <v>0</v>
      </c>
      <c r="S2535" s="12">
        <v>0</v>
      </c>
      <c r="T2535" s="13">
        <v>1.988</v>
      </c>
      <c r="U2535" s="13">
        <v>0</v>
      </c>
      <c r="V2535" s="13">
        <v>0</v>
      </c>
      <c r="W2535" s="13">
        <v>0</v>
      </c>
      <c r="X2535" s="13">
        <v>0</v>
      </c>
      <c r="Y2535" s="30">
        <v>0</v>
      </c>
      <c r="Z2535" s="14">
        <v>1.988</v>
      </c>
      <c r="AA2535" s="13">
        <v>0</v>
      </c>
      <c r="AB2535" s="13">
        <v>0</v>
      </c>
      <c r="AC2535" s="42">
        <f t="shared" si="161"/>
        <v>0</v>
      </c>
      <c r="AD2535" s="42">
        <f t="shared" si="162"/>
        <v>0</v>
      </c>
      <c r="AE2535" s="42">
        <f t="shared" si="163"/>
        <v>0</v>
      </c>
      <c r="AF2535" s="42">
        <f t="shared" si="164"/>
        <v>0</v>
      </c>
    </row>
    <row r="2536" spans="1:32" hidden="1" x14ac:dyDescent="0.15">
      <c r="A2536" s="12" t="s">
        <v>6175</v>
      </c>
      <c r="B2536" s="12">
        <v>62</v>
      </c>
      <c r="C2536" s="12" t="s">
        <v>418</v>
      </c>
      <c r="D2536" s="12" t="s">
        <v>419</v>
      </c>
      <c r="E2536" s="12" t="s">
        <v>419</v>
      </c>
      <c r="F2536" s="12" t="s">
        <v>352</v>
      </c>
      <c r="G2536" s="12" t="s">
        <v>586</v>
      </c>
      <c r="H2536" s="12" t="s">
        <v>374</v>
      </c>
      <c r="I2536" s="12" t="s">
        <v>375</v>
      </c>
      <c r="J2536" s="12" t="s">
        <v>587</v>
      </c>
      <c r="K2536" s="12" t="s">
        <v>587</v>
      </c>
      <c r="L2536" s="12" t="s">
        <v>415</v>
      </c>
      <c r="M2536" s="12" t="s">
        <v>358</v>
      </c>
      <c r="N2536" s="14">
        <v>0</v>
      </c>
      <c r="O2536" s="12">
        <v>0</v>
      </c>
      <c r="P2536" s="12">
        <v>0</v>
      </c>
      <c r="Q2536" s="12">
        <v>0</v>
      </c>
      <c r="R2536" s="12">
        <v>0</v>
      </c>
      <c r="S2536" s="12">
        <v>0</v>
      </c>
      <c r="T2536" s="13">
        <v>0.43971399999999999</v>
      </c>
      <c r="U2536" s="13">
        <v>0.294213</v>
      </c>
      <c r="V2536" s="13">
        <v>0.294213</v>
      </c>
      <c r="W2536" s="13">
        <v>0.294213</v>
      </c>
      <c r="X2536" s="13">
        <v>0.294213</v>
      </c>
      <c r="Y2536" s="30">
        <v>0.294213</v>
      </c>
      <c r="Z2536" s="14">
        <v>1.910779</v>
      </c>
      <c r="AA2536" s="13">
        <v>0.42490699999999998</v>
      </c>
      <c r="AB2536" s="13">
        <v>0.29314299999999999</v>
      </c>
      <c r="AC2536" s="42">
        <f t="shared" si="161"/>
        <v>0.71804999999999997</v>
      </c>
      <c r="AD2536" s="42">
        <f t="shared" si="162"/>
        <v>0.42490699999999998</v>
      </c>
      <c r="AE2536" s="42">
        <f t="shared" si="163"/>
        <v>0.29314299999999999</v>
      </c>
      <c r="AF2536" s="42">
        <f t="shared" si="164"/>
        <v>0.71804999999999997</v>
      </c>
    </row>
    <row r="2537" spans="1:32" hidden="1" x14ac:dyDescent="0.15">
      <c r="A2537" s="12" t="s">
        <v>6176</v>
      </c>
      <c r="B2537" s="12">
        <v>62</v>
      </c>
      <c r="C2537" s="12" t="s">
        <v>418</v>
      </c>
      <c r="D2537" s="12" t="s">
        <v>419</v>
      </c>
      <c r="E2537" s="12" t="s">
        <v>419</v>
      </c>
      <c r="F2537" s="12" t="s">
        <v>352</v>
      </c>
      <c r="G2537" s="12" t="s">
        <v>586</v>
      </c>
      <c r="H2537" s="12" t="s">
        <v>374</v>
      </c>
      <c r="I2537" s="12" t="s">
        <v>375</v>
      </c>
      <c r="J2537" s="12" t="s">
        <v>587</v>
      </c>
      <c r="K2537" s="12" t="s">
        <v>587</v>
      </c>
      <c r="L2537" s="12" t="s">
        <v>415</v>
      </c>
      <c r="M2537" s="12" t="s">
        <v>358</v>
      </c>
      <c r="N2537" s="14">
        <v>0</v>
      </c>
      <c r="O2537" s="12">
        <v>0</v>
      </c>
      <c r="P2537" s="12">
        <v>0</v>
      </c>
      <c r="Q2537" s="12">
        <v>0</v>
      </c>
      <c r="R2537" s="12">
        <v>0</v>
      </c>
      <c r="S2537" s="12">
        <v>0</v>
      </c>
      <c r="T2537" s="13">
        <v>0.42994300000000002</v>
      </c>
      <c r="U2537" s="13">
        <v>0.29385099999999997</v>
      </c>
      <c r="V2537" s="13">
        <v>0.29385099999999997</v>
      </c>
      <c r="W2537" s="13">
        <v>0.29385099999999997</v>
      </c>
      <c r="X2537" s="13">
        <v>0.29385099999999997</v>
      </c>
      <c r="Y2537" s="30">
        <v>0.29385099999999997</v>
      </c>
      <c r="Z2537" s="14">
        <v>1.8991979999999999</v>
      </c>
      <c r="AA2537" s="13">
        <v>0.27573199999999998</v>
      </c>
      <c r="AB2537" s="13">
        <v>0.29587000000000002</v>
      </c>
      <c r="AC2537" s="42">
        <f t="shared" si="161"/>
        <v>0.57160199999999994</v>
      </c>
      <c r="AD2537" s="42">
        <f t="shared" si="162"/>
        <v>0.27573199999999998</v>
      </c>
      <c r="AE2537" s="42">
        <f t="shared" si="163"/>
        <v>0.29587000000000002</v>
      </c>
      <c r="AF2537" s="42">
        <f t="shared" si="164"/>
        <v>0.57160199999999994</v>
      </c>
    </row>
    <row r="2538" spans="1:32" hidden="1" x14ac:dyDescent="0.15">
      <c r="A2538" s="12" t="s">
        <v>6177</v>
      </c>
      <c r="B2538" s="12">
        <v>62</v>
      </c>
      <c r="C2538" s="12" t="s">
        <v>418</v>
      </c>
      <c r="D2538" s="12" t="s">
        <v>419</v>
      </c>
      <c r="E2538" s="12" t="s">
        <v>419</v>
      </c>
      <c r="F2538" s="12" t="s">
        <v>352</v>
      </c>
      <c r="G2538" s="12" t="s">
        <v>586</v>
      </c>
      <c r="H2538" s="12" t="s">
        <v>374</v>
      </c>
      <c r="I2538" s="12" t="s">
        <v>375</v>
      </c>
      <c r="J2538" s="12" t="s">
        <v>587</v>
      </c>
      <c r="K2538" s="12" t="s">
        <v>587</v>
      </c>
      <c r="L2538" s="12" t="s">
        <v>415</v>
      </c>
      <c r="M2538" s="12" t="s">
        <v>358</v>
      </c>
      <c r="N2538" s="14">
        <v>0</v>
      </c>
      <c r="O2538" s="12">
        <v>0</v>
      </c>
      <c r="P2538" s="12">
        <v>0</v>
      </c>
      <c r="Q2538" s="12">
        <v>0</v>
      </c>
      <c r="R2538" s="12">
        <v>0</v>
      </c>
      <c r="S2538" s="12">
        <v>0</v>
      </c>
      <c r="T2538" s="13">
        <v>0.4788</v>
      </c>
      <c r="U2538" s="13">
        <v>0.29405599999999998</v>
      </c>
      <c r="V2538" s="13">
        <v>0.29405599999999998</v>
      </c>
      <c r="W2538" s="13">
        <v>0.29405599999999998</v>
      </c>
      <c r="X2538" s="13">
        <v>0.29405599999999998</v>
      </c>
      <c r="Y2538" s="30">
        <v>0.29405599999999998</v>
      </c>
      <c r="Z2538" s="14">
        <v>1.9490799999999999</v>
      </c>
      <c r="AA2538" s="13">
        <v>0.29204400000000003</v>
      </c>
      <c r="AB2538" s="13">
        <v>0.29336600000000002</v>
      </c>
      <c r="AC2538" s="42">
        <f t="shared" si="161"/>
        <v>0.58540999999999999</v>
      </c>
      <c r="AD2538" s="42">
        <f t="shared" si="162"/>
        <v>0.29204400000000003</v>
      </c>
      <c r="AE2538" s="42">
        <f t="shared" si="163"/>
        <v>0.29336600000000002</v>
      </c>
      <c r="AF2538" s="42">
        <f t="shared" si="164"/>
        <v>0.58540999999999999</v>
      </c>
    </row>
    <row r="2539" spans="1:32" hidden="1" x14ac:dyDescent="0.15">
      <c r="A2539" s="12" t="s">
        <v>6178</v>
      </c>
      <c r="B2539" s="12">
        <v>62</v>
      </c>
      <c r="C2539" s="12" t="s">
        <v>418</v>
      </c>
      <c r="D2539" s="12" t="s">
        <v>419</v>
      </c>
      <c r="E2539" s="12" t="s">
        <v>419</v>
      </c>
      <c r="F2539" s="12" t="s">
        <v>352</v>
      </c>
      <c r="G2539" s="12" t="s">
        <v>586</v>
      </c>
      <c r="H2539" s="12" t="s">
        <v>374</v>
      </c>
      <c r="I2539" s="12" t="s">
        <v>375</v>
      </c>
      <c r="J2539" s="12" t="s">
        <v>587</v>
      </c>
      <c r="K2539" s="12" t="s">
        <v>587</v>
      </c>
      <c r="L2539" s="12" t="s">
        <v>415</v>
      </c>
      <c r="M2539" s="12" t="s">
        <v>358</v>
      </c>
      <c r="N2539" s="14">
        <v>0</v>
      </c>
      <c r="O2539" s="12">
        <v>0</v>
      </c>
      <c r="P2539" s="12">
        <v>0</v>
      </c>
      <c r="Q2539" s="12">
        <v>0</v>
      </c>
      <c r="R2539" s="12">
        <v>0</v>
      </c>
      <c r="S2539" s="12">
        <v>0</v>
      </c>
      <c r="T2539" s="13">
        <v>0.48857099999999998</v>
      </c>
      <c r="U2539" s="13">
        <v>0.29387799999999997</v>
      </c>
      <c r="V2539" s="13">
        <v>0.29387799999999997</v>
      </c>
      <c r="W2539" s="13">
        <v>0.29387799999999997</v>
      </c>
      <c r="X2539" s="13">
        <v>0.29387799999999997</v>
      </c>
      <c r="Y2539" s="30">
        <v>0.29387799999999997</v>
      </c>
      <c r="Z2539" s="14">
        <v>1.9579610000000001</v>
      </c>
      <c r="AA2539" s="13">
        <v>0.29261900000000002</v>
      </c>
      <c r="AB2539" s="13">
        <v>0.293263</v>
      </c>
      <c r="AC2539" s="42">
        <f t="shared" si="161"/>
        <v>0.58588200000000001</v>
      </c>
      <c r="AD2539" s="42">
        <f t="shared" si="162"/>
        <v>0.29261900000000002</v>
      </c>
      <c r="AE2539" s="42">
        <f t="shared" si="163"/>
        <v>0.293263</v>
      </c>
      <c r="AF2539" s="42">
        <f t="shared" si="164"/>
        <v>0.58588200000000001</v>
      </c>
    </row>
    <row r="2540" spans="1:32" hidden="1" x14ac:dyDescent="0.15">
      <c r="A2540" s="12" t="s">
        <v>6179</v>
      </c>
      <c r="B2540" s="12">
        <v>62</v>
      </c>
      <c r="C2540" s="12" t="s">
        <v>418</v>
      </c>
      <c r="D2540" s="12" t="s">
        <v>419</v>
      </c>
      <c r="E2540" s="12" t="s">
        <v>419</v>
      </c>
      <c r="F2540" s="12" t="s">
        <v>352</v>
      </c>
      <c r="G2540" s="12" t="s">
        <v>586</v>
      </c>
      <c r="H2540" s="12" t="s">
        <v>374</v>
      </c>
      <c r="I2540" s="12" t="s">
        <v>375</v>
      </c>
      <c r="J2540" s="12" t="s">
        <v>587</v>
      </c>
      <c r="K2540" s="12" t="s">
        <v>587</v>
      </c>
      <c r="L2540" s="12" t="s">
        <v>415</v>
      </c>
      <c r="M2540" s="12" t="s">
        <v>358</v>
      </c>
      <c r="N2540" s="14">
        <v>0</v>
      </c>
      <c r="O2540" s="12">
        <v>0</v>
      </c>
      <c r="P2540" s="12">
        <v>0</v>
      </c>
      <c r="Q2540" s="12">
        <v>0</v>
      </c>
      <c r="R2540" s="12">
        <v>0</v>
      </c>
      <c r="S2540" s="12">
        <v>0</v>
      </c>
      <c r="T2540" s="13">
        <v>0.46902899999999997</v>
      </c>
      <c r="U2540" s="13">
        <v>0.29368699999999998</v>
      </c>
      <c r="V2540" s="13">
        <v>0.29368699999999998</v>
      </c>
      <c r="W2540" s="13">
        <v>0.29368699999999998</v>
      </c>
      <c r="X2540" s="13">
        <v>0.29368699999999998</v>
      </c>
      <c r="Y2540" s="30">
        <v>0.29368699999999998</v>
      </c>
      <c r="Z2540" s="14">
        <v>1.9374640000000001</v>
      </c>
      <c r="AA2540" s="13">
        <v>0.29421000000000003</v>
      </c>
      <c r="AB2540" s="13">
        <v>0.29300900000000002</v>
      </c>
      <c r="AC2540" s="42">
        <f t="shared" si="161"/>
        <v>0.58721900000000005</v>
      </c>
      <c r="AD2540" s="42">
        <f t="shared" si="162"/>
        <v>0.29421000000000003</v>
      </c>
      <c r="AE2540" s="42">
        <f t="shared" si="163"/>
        <v>0.29300900000000002</v>
      </c>
      <c r="AF2540" s="42">
        <f t="shared" si="164"/>
        <v>0.58721900000000005</v>
      </c>
    </row>
    <row r="2541" spans="1:32" hidden="1" x14ac:dyDescent="0.15">
      <c r="A2541" s="12" t="s">
        <v>6180</v>
      </c>
      <c r="B2541" s="12">
        <v>62</v>
      </c>
      <c r="C2541" s="12" t="s">
        <v>418</v>
      </c>
      <c r="D2541" s="12" t="s">
        <v>419</v>
      </c>
      <c r="E2541" s="12" t="s">
        <v>419</v>
      </c>
      <c r="F2541" s="12" t="s">
        <v>352</v>
      </c>
      <c r="G2541" s="12" t="s">
        <v>586</v>
      </c>
      <c r="H2541" s="12" t="s">
        <v>374</v>
      </c>
      <c r="I2541" s="12" t="s">
        <v>375</v>
      </c>
      <c r="J2541" s="12" t="s">
        <v>587</v>
      </c>
      <c r="K2541" s="12" t="s">
        <v>587</v>
      </c>
      <c r="L2541" s="12" t="s">
        <v>415</v>
      </c>
      <c r="M2541" s="12" t="s">
        <v>358</v>
      </c>
      <c r="N2541" s="14">
        <v>0</v>
      </c>
      <c r="O2541" s="12">
        <v>0</v>
      </c>
      <c r="P2541" s="12">
        <v>0</v>
      </c>
      <c r="Q2541" s="12">
        <v>0</v>
      </c>
      <c r="R2541" s="12">
        <v>0</v>
      </c>
      <c r="S2541" s="12">
        <v>0</v>
      </c>
      <c r="T2541" s="13">
        <v>0.41039999999999999</v>
      </c>
      <c r="U2541" s="13">
        <v>0.29419400000000001</v>
      </c>
      <c r="V2541" s="13">
        <v>0.29419400000000001</v>
      </c>
      <c r="W2541" s="13">
        <v>0.29419400000000001</v>
      </c>
      <c r="X2541" s="13">
        <v>0.29419400000000001</v>
      </c>
      <c r="Y2541" s="30">
        <v>0.29419400000000001</v>
      </c>
      <c r="Z2541" s="14">
        <v>1.88137</v>
      </c>
      <c r="AA2541" s="13">
        <v>0.29355999999999999</v>
      </c>
      <c r="AB2541" s="13">
        <v>0.29317199999999999</v>
      </c>
      <c r="AC2541" s="42">
        <f t="shared" si="161"/>
        <v>0.58673200000000003</v>
      </c>
      <c r="AD2541" s="42">
        <f t="shared" si="162"/>
        <v>0.29355999999999999</v>
      </c>
      <c r="AE2541" s="42">
        <f t="shared" si="163"/>
        <v>0.29317199999999999</v>
      </c>
      <c r="AF2541" s="42">
        <f t="shared" si="164"/>
        <v>0.58673200000000003</v>
      </c>
    </row>
    <row r="2542" spans="1:32" hidden="1" x14ac:dyDescent="0.15">
      <c r="A2542" s="12" t="s">
        <v>6181</v>
      </c>
      <c r="B2542" s="12">
        <v>62</v>
      </c>
      <c r="C2542" s="12" t="s">
        <v>418</v>
      </c>
      <c r="D2542" s="12" t="s">
        <v>419</v>
      </c>
      <c r="E2542" s="12" t="s">
        <v>419</v>
      </c>
      <c r="F2542" s="12" t="s">
        <v>352</v>
      </c>
      <c r="G2542" s="12" t="s">
        <v>586</v>
      </c>
      <c r="H2542" s="12" t="s">
        <v>374</v>
      </c>
      <c r="I2542" s="12" t="s">
        <v>375</v>
      </c>
      <c r="J2542" s="12" t="s">
        <v>587</v>
      </c>
      <c r="K2542" s="12" t="s">
        <v>587</v>
      </c>
      <c r="L2542" s="12" t="s">
        <v>415</v>
      </c>
      <c r="M2542" s="12" t="s">
        <v>358</v>
      </c>
      <c r="N2542" s="14">
        <v>0</v>
      </c>
      <c r="O2542" s="12">
        <v>0</v>
      </c>
      <c r="P2542" s="12">
        <v>0</v>
      </c>
      <c r="Q2542" s="12">
        <v>0</v>
      </c>
      <c r="R2542" s="12">
        <v>0</v>
      </c>
      <c r="S2542" s="12">
        <v>0</v>
      </c>
      <c r="T2542" s="13">
        <v>0.40062900000000001</v>
      </c>
      <c r="U2542" s="13">
        <v>0.29436200000000001</v>
      </c>
      <c r="V2542" s="13">
        <v>0.29436200000000001</v>
      </c>
      <c r="W2542" s="13">
        <v>0.29436200000000001</v>
      </c>
      <c r="X2542" s="13">
        <v>0.29436200000000001</v>
      </c>
      <c r="Y2542" s="30">
        <v>0.29436200000000001</v>
      </c>
      <c r="Z2542" s="14">
        <v>1.872439</v>
      </c>
      <c r="AA2542" s="13">
        <v>0.29303499999999999</v>
      </c>
      <c r="AB2542" s="13">
        <v>0.29327199999999998</v>
      </c>
      <c r="AC2542" s="42">
        <f t="shared" si="161"/>
        <v>0.58630699999999991</v>
      </c>
      <c r="AD2542" s="42">
        <f t="shared" si="162"/>
        <v>0.29303499999999999</v>
      </c>
      <c r="AE2542" s="42">
        <f t="shared" si="163"/>
        <v>0.29327199999999998</v>
      </c>
      <c r="AF2542" s="42">
        <f t="shared" si="164"/>
        <v>0.58630699999999991</v>
      </c>
    </row>
    <row r="2543" spans="1:32" hidden="1" x14ac:dyDescent="0.15">
      <c r="A2543" s="12" t="s">
        <v>6182</v>
      </c>
      <c r="B2543" s="12">
        <v>62</v>
      </c>
      <c r="C2543" s="12" t="s">
        <v>418</v>
      </c>
      <c r="D2543" s="12" t="s">
        <v>419</v>
      </c>
      <c r="E2543" s="12" t="s">
        <v>419</v>
      </c>
      <c r="F2543" s="12" t="s">
        <v>352</v>
      </c>
      <c r="G2543" s="12" t="s">
        <v>586</v>
      </c>
      <c r="H2543" s="12" t="s">
        <v>374</v>
      </c>
      <c r="I2543" s="12" t="s">
        <v>375</v>
      </c>
      <c r="J2543" s="12" t="s">
        <v>587</v>
      </c>
      <c r="K2543" s="12" t="s">
        <v>587</v>
      </c>
      <c r="L2543" s="12" t="s">
        <v>415</v>
      </c>
      <c r="M2543" s="12" t="s">
        <v>358</v>
      </c>
      <c r="N2543" s="14">
        <v>0</v>
      </c>
      <c r="O2543" s="12">
        <v>0</v>
      </c>
      <c r="P2543" s="12">
        <v>0</v>
      </c>
      <c r="Q2543" s="12">
        <v>0</v>
      </c>
      <c r="R2543" s="12">
        <v>0</v>
      </c>
      <c r="S2543" s="12">
        <v>0</v>
      </c>
      <c r="T2543" s="13">
        <v>0.42017100000000002</v>
      </c>
      <c r="U2543" s="13">
        <v>0.29402299999999998</v>
      </c>
      <c r="V2543" s="13">
        <v>0.29402299999999998</v>
      </c>
      <c r="W2543" s="13">
        <v>0.29402299999999998</v>
      </c>
      <c r="X2543" s="13">
        <v>0.29402299999999998</v>
      </c>
      <c r="Y2543" s="30">
        <v>0.29402299999999998</v>
      </c>
      <c r="Z2543" s="14">
        <v>1.8902859999999999</v>
      </c>
      <c r="AA2543" s="13">
        <v>0.29409999999999997</v>
      </c>
      <c r="AB2543" s="13">
        <v>0.29307100000000003</v>
      </c>
      <c r="AC2543" s="42">
        <f t="shared" si="161"/>
        <v>0.587171</v>
      </c>
      <c r="AD2543" s="42">
        <f t="shared" si="162"/>
        <v>0.29409999999999997</v>
      </c>
      <c r="AE2543" s="42">
        <f t="shared" si="163"/>
        <v>0.29307100000000003</v>
      </c>
      <c r="AF2543" s="42">
        <f t="shared" si="164"/>
        <v>0.587171</v>
      </c>
    </row>
    <row r="2544" spans="1:32" hidden="1" x14ac:dyDescent="0.15">
      <c r="A2544" s="12" t="s">
        <v>6183</v>
      </c>
      <c r="B2544" s="12">
        <v>62</v>
      </c>
      <c r="C2544" s="12" t="s">
        <v>418</v>
      </c>
      <c r="D2544" s="12" t="s">
        <v>419</v>
      </c>
      <c r="E2544" s="12" t="s">
        <v>419</v>
      </c>
      <c r="F2544" s="12" t="s">
        <v>352</v>
      </c>
      <c r="G2544" s="12" t="s">
        <v>6147</v>
      </c>
      <c r="H2544" s="12" t="s">
        <v>366</v>
      </c>
      <c r="I2544" s="12" t="s">
        <v>367</v>
      </c>
      <c r="J2544" s="12" t="s">
        <v>240</v>
      </c>
      <c r="K2544" s="12" t="s">
        <v>240</v>
      </c>
      <c r="L2544" s="12" t="s">
        <v>409</v>
      </c>
      <c r="M2544" s="12" t="s">
        <v>376</v>
      </c>
      <c r="N2544" s="14">
        <v>0</v>
      </c>
      <c r="O2544" s="12">
        <v>0</v>
      </c>
      <c r="P2544" s="12">
        <v>0</v>
      </c>
      <c r="Q2544" s="12">
        <v>0</v>
      </c>
      <c r="R2544" s="12">
        <v>0</v>
      </c>
      <c r="S2544" s="12">
        <v>0</v>
      </c>
      <c r="T2544" s="13">
        <v>22.938666666666656</v>
      </c>
      <c r="U2544" s="13">
        <v>15.643853</v>
      </c>
      <c r="V2544" s="13">
        <v>15.643853</v>
      </c>
      <c r="W2544" s="13">
        <v>15.643853</v>
      </c>
      <c r="X2544" s="13">
        <v>15.643853</v>
      </c>
      <c r="Y2544" s="30">
        <v>15.643853</v>
      </c>
      <c r="Z2544" s="14">
        <v>101.15793166666666</v>
      </c>
      <c r="AA2544" s="13">
        <v>15.643853</v>
      </c>
      <c r="AB2544" s="13">
        <v>15.643853</v>
      </c>
      <c r="AC2544" s="42">
        <f t="shared" si="161"/>
        <v>31.287706</v>
      </c>
      <c r="AD2544" s="42">
        <f t="shared" si="162"/>
        <v>15.643853</v>
      </c>
      <c r="AE2544" s="42">
        <f t="shared" si="163"/>
        <v>15.643853</v>
      </c>
      <c r="AF2544" s="42">
        <f t="shared" si="164"/>
        <v>31.287706</v>
      </c>
    </row>
    <row r="2545" spans="1:32" hidden="1" x14ac:dyDescent="0.15">
      <c r="A2545" s="12" t="s">
        <v>6184</v>
      </c>
      <c r="B2545" s="12">
        <v>62</v>
      </c>
      <c r="C2545" s="12" t="s">
        <v>418</v>
      </c>
      <c r="D2545" s="12" t="s">
        <v>419</v>
      </c>
      <c r="E2545" s="12" t="s">
        <v>419</v>
      </c>
      <c r="F2545" s="12" t="s">
        <v>352</v>
      </c>
      <c r="G2545" s="12" t="s">
        <v>6185</v>
      </c>
      <c r="H2545" s="12" t="s">
        <v>374</v>
      </c>
      <c r="I2545" s="12" t="s">
        <v>375</v>
      </c>
      <c r="J2545" s="12" t="s">
        <v>6159</v>
      </c>
      <c r="K2545" s="12" t="s">
        <v>1818</v>
      </c>
      <c r="L2545" s="12" t="s">
        <v>415</v>
      </c>
      <c r="M2545" s="12" t="s">
        <v>376</v>
      </c>
      <c r="N2545" s="14">
        <v>0</v>
      </c>
      <c r="O2545" s="12">
        <v>0</v>
      </c>
      <c r="P2545" s="12">
        <v>0</v>
      </c>
      <c r="Q2545" s="12">
        <v>0</v>
      </c>
      <c r="R2545" s="12">
        <v>0</v>
      </c>
      <c r="S2545" s="12">
        <v>0</v>
      </c>
      <c r="T2545" s="13">
        <v>72</v>
      </c>
      <c r="U2545" s="13">
        <v>12</v>
      </c>
      <c r="V2545" s="13">
        <v>12</v>
      </c>
      <c r="W2545" s="13">
        <v>12</v>
      </c>
      <c r="X2545" s="13">
        <v>12</v>
      </c>
      <c r="Y2545" s="30">
        <v>12</v>
      </c>
      <c r="Z2545" s="14">
        <v>132</v>
      </c>
      <c r="AA2545" s="13">
        <v>12</v>
      </c>
      <c r="AB2545" s="13">
        <v>12</v>
      </c>
      <c r="AC2545" s="42">
        <f t="shared" si="161"/>
        <v>24</v>
      </c>
      <c r="AD2545" s="42">
        <f t="shared" si="162"/>
        <v>12</v>
      </c>
      <c r="AE2545" s="42">
        <f t="shared" si="163"/>
        <v>12</v>
      </c>
      <c r="AF2545" s="42">
        <f t="shared" si="164"/>
        <v>24</v>
      </c>
    </row>
    <row r="2546" spans="1:32" hidden="1" x14ac:dyDescent="0.15">
      <c r="A2546" s="12" t="s">
        <v>6186</v>
      </c>
      <c r="B2546" s="12">
        <v>62</v>
      </c>
      <c r="C2546" s="12" t="s">
        <v>418</v>
      </c>
      <c r="D2546" s="12" t="s">
        <v>419</v>
      </c>
      <c r="E2546" s="12" t="s">
        <v>419</v>
      </c>
      <c r="F2546" s="12" t="s">
        <v>352</v>
      </c>
      <c r="G2546" s="12" t="s">
        <v>6187</v>
      </c>
      <c r="H2546" s="12" t="s">
        <v>490</v>
      </c>
      <c r="I2546" s="12" t="s">
        <v>375</v>
      </c>
      <c r="J2546" s="12" t="s">
        <v>6188</v>
      </c>
      <c r="K2546" s="12" t="s">
        <v>699</v>
      </c>
      <c r="L2546" s="12" t="s">
        <v>697</v>
      </c>
      <c r="M2546" s="12" t="s">
        <v>376</v>
      </c>
      <c r="N2546" s="14">
        <v>0</v>
      </c>
      <c r="O2546" s="12">
        <v>0</v>
      </c>
      <c r="P2546" s="12">
        <v>0</v>
      </c>
      <c r="Q2546" s="12">
        <v>0</v>
      </c>
      <c r="R2546" s="12">
        <v>0</v>
      </c>
      <c r="S2546" s="12">
        <v>0</v>
      </c>
      <c r="T2546" s="13">
        <v>2.448</v>
      </c>
      <c r="U2546" s="13">
        <v>0</v>
      </c>
      <c r="V2546" s="13">
        <v>0</v>
      </c>
      <c r="W2546" s="13">
        <v>0</v>
      </c>
      <c r="X2546" s="13">
        <v>0.27200000000000002</v>
      </c>
      <c r="Y2546" s="30">
        <v>0.40902300000000003</v>
      </c>
      <c r="Z2546" s="14">
        <v>3.1290230000000001</v>
      </c>
      <c r="AA2546" s="13">
        <v>0.40902300000000003</v>
      </c>
      <c r="AB2546" s="13">
        <v>-0.96457700000000002</v>
      </c>
      <c r="AC2546" s="42">
        <f t="shared" si="161"/>
        <v>-0.55555399999999999</v>
      </c>
      <c r="AD2546" s="42">
        <f t="shared" si="162"/>
        <v>0.40902300000000003</v>
      </c>
      <c r="AE2546" s="42">
        <f t="shared" si="163"/>
        <v>-0.96457700000000002</v>
      </c>
      <c r="AF2546" s="42">
        <f t="shared" si="164"/>
        <v>-0.55555399999999999</v>
      </c>
    </row>
    <row r="2547" spans="1:32" hidden="1" x14ac:dyDescent="0.15">
      <c r="A2547" s="12" t="s">
        <v>6189</v>
      </c>
      <c r="B2547" s="12">
        <v>77</v>
      </c>
      <c r="C2547" s="12" t="s">
        <v>710</v>
      </c>
      <c r="D2547" s="12" t="s">
        <v>31</v>
      </c>
      <c r="E2547" s="12" t="s">
        <v>31</v>
      </c>
      <c r="F2547" s="12" t="s">
        <v>371</v>
      </c>
      <c r="G2547" s="12" t="s">
        <v>6190</v>
      </c>
      <c r="H2547" s="12" t="s">
        <v>490</v>
      </c>
      <c r="I2547" s="12" t="s">
        <v>375</v>
      </c>
      <c r="J2547" s="12" t="s">
        <v>881</v>
      </c>
      <c r="K2547" s="12" t="s">
        <v>803</v>
      </c>
      <c r="L2547" s="12" t="s">
        <v>712</v>
      </c>
      <c r="M2547" s="12" t="s">
        <v>376</v>
      </c>
      <c r="N2547" s="14">
        <v>0</v>
      </c>
      <c r="O2547" s="12">
        <v>0</v>
      </c>
      <c r="P2547" s="12">
        <v>0</v>
      </c>
      <c r="Q2547" s="12">
        <v>0</v>
      </c>
      <c r="R2547" s="12">
        <v>0</v>
      </c>
      <c r="S2547" s="12">
        <v>0</v>
      </c>
      <c r="T2547" s="13">
        <v>0.34</v>
      </c>
      <c r="U2547" s="13">
        <v>-3.74</v>
      </c>
      <c r="V2547" s="13">
        <v>0.34</v>
      </c>
      <c r="W2547" s="13">
        <v>0.34</v>
      </c>
      <c r="X2547" s="13">
        <v>0.34</v>
      </c>
      <c r="Y2547" s="30">
        <v>0.34</v>
      </c>
      <c r="Z2547" s="14">
        <v>-2.04</v>
      </c>
      <c r="AA2547" s="13">
        <v>0.34</v>
      </c>
      <c r="AB2547" s="13">
        <v>0.34</v>
      </c>
      <c r="AC2547" s="42">
        <f t="shared" si="161"/>
        <v>0.68</v>
      </c>
      <c r="AD2547" s="42">
        <f t="shared" si="162"/>
        <v>0.34</v>
      </c>
      <c r="AE2547" s="42">
        <f t="shared" si="163"/>
        <v>0.34</v>
      </c>
      <c r="AF2547" s="42">
        <f t="shared" si="164"/>
        <v>0.68</v>
      </c>
    </row>
    <row r="2548" spans="1:32" hidden="1" x14ac:dyDescent="0.15">
      <c r="A2548" s="12" t="s">
        <v>6191</v>
      </c>
      <c r="B2548" s="12">
        <v>78</v>
      </c>
      <c r="C2548" s="12" t="s">
        <v>4780</v>
      </c>
      <c r="D2548" s="12" t="s">
        <v>4499</v>
      </c>
      <c r="E2548" s="12" t="s">
        <v>4499</v>
      </c>
      <c r="F2548" s="12" t="s">
        <v>371</v>
      </c>
      <c r="G2548" s="12" t="s">
        <v>6192</v>
      </c>
      <c r="H2548" s="12" t="s">
        <v>490</v>
      </c>
      <c r="I2548" s="12" t="s">
        <v>375</v>
      </c>
      <c r="J2548" s="12" t="s">
        <v>1549</v>
      </c>
      <c r="K2548" s="12" t="s">
        <v>1549</v>
      </c>
      <c r="L2548" s="12" t="s">
        <v>535</v>
      </c>
      <c r="M2548" s="12" t="s">
        <v>376</v>
      </c>
      <c r="N2548" s="14">
        <v>0</v>
      </c>
      <c r="O2548" s="12">
        <v>0</v>
      </c>
      <c r="P2548" s="12">
        <v>0</v>
      </c>
      <c r="Q2548" s="12">
        <v>0</v>
      </c>
      <c r="R2548" s="12">
        <v>0</v>
      </c>
      <c r="S2548" s="12">
        <v>0</v>
      </c>
      <c r="T2548" s="13">
        <v>3.6</v>
      </c>
      <c r="U2548" s="13">
        <v>0</v>
      </c>
      <c r="V2548" s="13">
        <v>0</v>
      </c>
      <c r="W2548" s="13">
        <v>0</v>
      </c>
      <c r="X2548" s="13">
        <v>0</v>
      </c>
      <c r="Y2548" s="30">
        <v>0</v>
      </c>
      <c r="Z2548" s="14">
        <v>3.6</v>
      </c>
      <c r="AA2548" s="13">
        <v>0</v>
      </c>
      <c r="AB2548" s="13">
        <v>0</v>
      </c>
      <c r="AC2548" s="42">
        <f t="shared" si="161"/>
        <v>0</v>
      </c>
      <c r="AD2548" s="42">
        <f t="shared" si="162"/>
        <v>0</v>
      </c>
      <c r="AE2548" s="42">
        <f t="shared" si="163"/>
        <v>0</v>
      </c>
      <c r="AF2548" s="42">
        <f t="shared" si="164"/>
        <v>0</v>
      </c>
    </row>
    <row r="2549" spans="1:32" hidden="1" x14ac:dyDescent="0.15">
      <c r="A2549" s="12" t="s">
        <v>6193</v>
      </c>
      <c r="B2549" s="12">
        <v>78</v>
      </c>
      <c r="C2549" s="12" t="s">
        <v>4780</v>
      </c>
      <c r="D2549" s="12" t="s">
        <v>4499</v>
      </c>
      <c r="E2549" s="12" t="s">
        <v>4499</v>
      </c>
      <c r="F2549" s="12" t="s">
        <v>371</v>
      </c>
      <c r="G2549" s="12" t="s">
        <v>6194</v>
      </c>
      <c r="H2549" s="12" t="s">
        <v>374</v>
      </c>
      <c r="I2549" s="12" t="s">
        <v>375</v>
      </c>
      <c r="J2549" s="12" t="s">
        <v>6195</v>
      </c>
      <c r="K2549" s="12" t="s">
        <v>1864</v>
      </c>
      <c r="L2549" s="12" t="s">
        <v>1859</v>
      </c>
      <c r="M2549" s="12" t="s">
        <v>376</v>
      </c>
      <c r="N2549" s="14">
        <v>0</v>
      </c>
      <c r="O2549" s="12">
        <v>0</v>
      </c>
      <c r="P2549" s="12">
        <v>0</v>
      </c>
      <c r="Q2549" s="12">
        <v>0</v>
      </c>
      <c r="R2549" s="12">
        <v>0</v>
      </c>
      <c r="S2549" s="12">
        <v>0</v>
      </c>
      <c r="T2549" s="13">
        <v>0.42</v>
      </c>
      <c r="U2549" s="13">
        <v>0</v>
      </c>
      <c r="V2549" s="13">
        <v>0</v>
      </c>
      <c r="W2549" s="13">
        <v>0</v>
      </c>
      <c r="X2549" s="13">
        <v>0.42</v>
      </c>
      <c r="Y2549" s="30">
        <v>0</v>
      </c>
      <c r="Z2549" s="14">
        <v>0.84</v>
      </c>
      <c r="AA2549" s="13">
        <v>0</v>
      </c>
      <c r="AB2549" s="13">
        <v>0</v>
      </c>
      <c r="AC2549" s="42">
        <f t="shared" si="161"/>
        <v>0</v>
      </c>
      <c r="AD2549" s="42">
        <f t="shared" si="162"/>
        <v>0</v>
      </c>
      <c r="AE2549" s="42">
        <f t="shared" si="163"/>
        <v>0</v>
      </c>
      <c r="AF2549" s="42">
        <f t="shared" si="164"/>
        <v>0</v>
      </c>
    </row>
    <row r="2550" spans="1:32" hidden="1" x14ac:dyDescent="0.15">
      <c r="A2550" s="12" t="s">
        <v>6196</v>
      </c>
      <c r="B2550" s="12">
        <v>78</v>
      </c>
      <c r="C2550" s="12" t="s">
        <v>4780</v>
      </c>
      <c r="D2550" s="12" t="s">
        <v>4499</v>
      </c>
      <c r="E2550" s="12" t="s">
        <v>4499</v>
      </c>
      <c r="F2550" s="12" t="s">
        <v>371</v>
      </c>
      <c r="G2550" s="12" t="s">
        <v>5582</v>
      </c>
      <c r="H2550" s="12" t="s">
        <v>374</v>
      </c>
      <c r="I2550" s="12" t="s">
        <v>375</v>
      </c>
      <c r="J2550" s="12" t="s">
        <v>6197</v>
      </c>
      <c r="K2550" s="12" t="s">
        <v>1864</v>
      </c>
      <c r="L2550" s="12" t="s">
        <v>1859</v>
      </c>
      <c r="M2550" s="12" t="s">
        <v>376</v>
      </c>
      <c r="N2550" s="14">
        <v>0</v>
      </c>
      <c r="O2550" s="12">
        <v>0</v>
      </c>
      <c r="P2550" s="12">
        <v>0</v>
      </c>
      <c r="Q2550" s="12">
        <v>0</v>
      </c>
      <c r="R2550" s="12">
        <v>0</v>
      </c>
      <c r="S2550" s="12">
        <v>0</v>
      </c>
      <c r="T2550" s="13">
        <v>7.2</v>
      </c>
      <c r="U2550" s="13">
        <v>0</v>
      </c>
      <c r="V2550" s="13">
        <v>0</v>
      </c>
      <c r="W2550" s="13">
        <v>0</v>
      </c>
      <c r="X2550" s="13">
        <v>0</v>
      </c>
      <c r="Y2550" s="30">
        <v>0</v>
      </c>
      <c r="Z2550" s="14">
        <v>7.2</v>
      </c>
      <c r="AA2550" s="13">
        <v>0</v>
      </c>
      <c r="AB2550" s="13">
        <v>0</v>
      </c>
      <c r="AC2550" s="42">
        <f t="shared" si="161"/>
        <v>0</v>
      </c>
      <c r="AD2550" s="42">
        <f t="shared" si="162"/>
        <v>0</v>
      </c>
      <c r="AE2550" s="42">
        <f t="shared" si="163"/>
        <v>0</v>
      </c>
      <c r="AF2550" s="42">
        <f t="shared" si="164"/>
        <v>0</v>
      </c>
    </row>
    <row r="2551" spans="1:32" hidden="1" x14ac:dyDescent="0.15">
      <c r="A2551" s="12" t="s">
        <v>6198</v>
      </c>
      <c r="B2551" s="12">
        <v>78</v>
      </c>
      <c r="C2551" s="12" t="s">
        <v>4780</v>
      </c>
      <c r="D2551" s="12" t="s">
        <v>4499</v>
      </c>
      <c r="E2551" s="12" t="s">
        <v>4499</v>
      </c>
      <c r="F2551" s="12" t="s">
        <v>371</v>
      </c>
      <c r="G2551" s="12" t="s">
        <v>5582</v>
      </c>
      <c r="H2551" s="12" t="s">
        <v>374</v>
      </c>
      <c r="I2551" s="12" t="s">
        <v>375</v>
      </c>
      <c r="J2551" s="12" t="s">
        <v>6199</v>
      </c>
      <c r="K2551" s="12" t="s">
        <v>1864</v>
      </c>
      <c r="L2551" s="12" t="s">
        <v>1859</v>
      </c>
      <c r="M2551" s="12" t="s">
        <v>376</v>
      </c>
      <c r="N2551" s="14">
        <v>0</v>
      </c>
      <c r="O2551" s="12">
        <v>0</v>
      </c>
      <c r="P2551" s="12">
        <v>0</v>
      </c>
      <c r="Q2551" s="12">
        <v>0</v>
      </c>
      <c r="R2551" s="12">
        <v>0</v>
      </c>
      <c r="S2551" s="12">
        <v>0</v>
      </c>
      <c r="T2551" s="13">
        <v>8.1</v>
      </c>
      <c r="U2551" s="13">
        <v>0</v>
      </c>
      <c r="V2551" s="13">
        <v>0</v>
      </c>
      <c r="W2551" s="13">
        <v>0</v>
      </c>
      <c r="X2551" s="13">
        <v>0</v>
      </c>
      <c r="Y2551" s="30">
        <v>0</v>
      </c>
      <c r="Z2551" s="14">
        <v>8.1</v>
      </c>
      <c r="AA2551" s="13">
        <v>0</v>
      </c>
      <c r="AB2551" s="13">
        <v>0</v>
      </c>
      <c r="AC2551" s="42">
        <f t="shared" si="161"/>
        <v>0</v>
      </c>
      <c r="AD2551" s="42">
        <f t="shared" si="162"/>
        <v>0</v>
      </c>
      <c r="AE2551" s="42">
        <f t="shared" si="163"/>
        <v>0</v>
      </c>
      <c r="AF2551" s="42">
        <f t="shared" si="164"/>
        <v>0</v>
      </c>
    </row>
    <row r="2552" spans="1:32" hidden="1" x14ac:dyDescent="0.15">
      <c r="A2552" s="12" t="s">
        <v>6200</v>
      </c>
      <c r="B2552" s="12">
        <v>78</v>
      </c>
      <c r="C2552" s="12" t="s">
        <v>4780</v>
      </c>
      <c r="D2552" s="12" t="s">
        <v>4499</v>
      </c>
      <c r="E2552" s="12" t="s">
        <v>4499</v>
      </c>
      <c r="F2552" s="12" t="s">
        <v>371</v>
      </c>
      <c r="G2552" s="12" t="s">
        <v>6201</v>
      </c>
      <c r="H2552" s="12" t="s">
        <v>374</v>
      </c>
      <c r="I2552" s="12" t="s">
        <v>375</v>
      </c>
      <c r="J2552" s="12" t="s">
        <v>6202</v>
      </c>
      <c r="K2552" s="12" t="s">
        <v>1864</v>
      </c>
      <c r="L2552" s="12" t="s">
        <v>1859</v>
      </c>
      <c r="M2552" s="12" t="s">
        <v>376</v>
      </c>
      <c r="N2552" s="14">
        <v>0</v>
      </c>
      <c r="O2552" s="12">
        <v>0</v>
      </c>
      <c r="P2552" s="12">
        <v>0</v>
      </c>
      <c r="Q2552" s="12">
        <v>0</v>
      </c>
      <c r="R2552" s="12">
        <v>0</v>
      </c>
      <c r="S2552" s="12">
        <v>0</v>
      </c>
      <c r="T2552" s="13">
        <v>119.71</v>
      </c>
      <c r="U2552" s="13">
        <v>0</v>
      </c>
      <c r="V2552" s="13">
        <v>0</v>
      </c>
      <c r="W2552" s="13">
        <v>0</v>
      </c>
      <c r="X2552" s="13">
        <v>0</v>
      </c>
      <c r="Y2552" s="30">
        <v>0</v>
      </c>
      <c r="Z2552" s="14">
        <v>119.71</v>
      </c>
      <c r="AA2552" s="13">
        <v>0</v>
      </c>
      <c r="AB2552" s="13">
        <v>0</v>
      </c>
      <c r="AC2552" s="42">
        <f t="shared" si="161"/>
        <v>0</v>
      </c>
      <c r="AD2552" s="42">
        <f t="shared" si="162"/>
        <v>0</v>
      </c>
      <c r="AE2552" s="42">
        <f t="shared" si="163"/>
        <v>0</v>
      </c>
      <c r="AF2552" s="42">
        <f t="shared" si="164"/>
        <v>0</v>
      </c>
    </row>
    <row r="2553" spans="1:32" hidden="1" x14ac:dyDescent="0.15">
      <c r="A2553" s="12" t="s">
        <v>6203</v>
      </c>
      <c r="B2553" s="12">
        <v>78</v>
      </c>
      <c r="C2553" s="12" t="s">
        <v>4780</v>
      </c>
      <c r="D2553" s="12" t="s">
        <v>4499</v>
      </c>
      <c r="E2553" s="12" t="s">
        <v>4499</v>
      </c>
      <c r="F2553" s="12" t="s">
        <v>371</v>
      </c>
      <c r="G2553" s="12" t="s">
        <v>6204</v>
      </c>
      <c r="H2553" s="12" t="s">
        <v>374</v>
      </c>
      <c r="I2553" s="12" t="s">
        <v>375</v>
      </c>
      <c r="J2553" s="12" t="s">
        <v>6205</v>
      </c>
      <c r="K2553" s="12" t="s">
        <v>1864</v>
      </c>
      <c r="L2553" s="12" t="s">
        <v>1859</v>
      </c>
      <c r="M2553" s="12" t="s">
        <v>376</v>
      </c>
      <c r="N2553" s="14">
        <v>0</v>
      </c>
      <c r="O2553" s="12">
        <v>0</v>
      </c>
      <c r="P2553" s="12">
        <v>0</v>
      </c>
      <c r="Q2553" s="12">
        <v>0</v>
      </c>
      <c r="R2553" s="12">
        <v>0</v>
      </c>
      <c r="S2553" s="12">
        <v>0</v>
      </c>
      <c r="T2553" s="13">
        <v>3</v>
      </c>
      <c r="U2553" s="13">
        <v>0</v>
      </c>
      <c r="V2553" s="13">
        <v>0</v>
      </c>
      <c r="W2553" s="13">
        <v>0</v>
      </c>
      <c r="X2553" s="13">
        <v>0</v>
      </c>
      <c r="Y2553" s="30">
        <v>25</v>
      </c>
      <c r="Z2553" s="14">
        <v>28</v>
      </c>
      <c r="AA2553" s="13">
        <v>0</v>
      </c>
      <c r="AB2553" s="13">
        <v>0</v>
      </c>
      <c r="AC2553" s="42">
        <f t="shared" si="161"/>
        <v>0</v>
      </c>
      <c r="AD2553" s="42">
        <f t="shared" si="162"/>
        <v>0</v>
      </c>
      <c r="AE2553" s="42">
        <f t="shared" si="163"/>
        <v>0</v>
      </c>
      <c r="AF2553" s="42">
        <f t="shared" si="164"/>
        <v>0</v>
      </c>
    </row>
    <row r="2554" spans="1:32" hidden="1" x14ac:dyDescent="0.15">
      <c r="A2554" s="12" t="s">
        <v>6206</v>
      </c>
      <c r="B2554" s="12">
        <v>78</v>
      </c>
      <c r="C2554" s="12" t="s">
        <v>4780</v>
      </c>
      <c r="D2554" s="12" t="s">
        <v>4499</v>
      </c>
      <c r="E2554" s="12" t="s">
        <v>4499</v>
      </c>
      <c r="F2554" s="12" t="s">
        <v>371</v>
      </c>
      <c r="G2554" s="12" t="s">
        <v>6207</v>
      </c>
      <c r="H2554" s="12" t="s">
        <v>374</v>
      </c>
      <c r="I2554" s="12" t="s">
        <v>375</v>
      </c>
      <c r="J2554" s="12" t="s">
        <v>6208</v>
      </c>
      <c r="K2554" s="12" t="s">
        <v>1864</v>
      </c>
      <c r="L2554" s="12" t="s">
        <v>1859</v>
      </c>
      <c r="M2554" s="12" t="s">
        <v>376</v>
      </c>
      <c r="N2554" s="14">
        <v>0</v>
      </c>
      <c r="O2554" s="12">
        <v>0</v>
      </c>
      <c r="P2554" s="12">
        <v>0</v>
      </c>
      <c r="Q2554" s="12">
        <v>0</v>
      </c>
      <c r="R2554" s="12">
        <v>0</v>
      </c>
      <c r="S2554" s="12">
        <v>0</v>
      </c>
      <c r="T2554" s="13">
        <v>15</v>
      </c>
      <c r="U2554" s="13">
        <v>0</v>
      </c>
      <c r="V2554" s="13">
        <v>0</v>
      </c>
      <c r="W2554" s="13">
        <v>0</v>
      </c>
      <c r="X2554" s="13">
        <v>0</v>
      </c>
      <c r="Y2554" s="30">
        <v>0</v>
      </c>
      <c r="Z2554" s="14">
        <v>15</v>
      </c>
      <c r="AA2554" s="13">
        <v>0</v>
      </c>
      <c r="AB2554" s="13">
        <v>0</v>
      </c>
      <c r="AC2554" s="42">
        <f t="shared" si="161"/>
        <v>0</v>
      </c>
      <c r="AD2554" s="42">
        <f t="shared" si="162"/>
        <v>0</v>
      </c>
      <c r="AE2554" s="42">
        <f t="shared" si="163"/>
        <v>0</v>
      </c>
      <c r="AF2554" s="42">
        <f t="shared" si="164"/>
        <v>0</v>
      </c>
    </row>
    <row r="2555" spans="1:32" hidden="1" x14ac:dyDescent="0.15">
      <c r="A2555" s="12" t="s">
        <v>6209</v>
      </c>
      <c r="B2555" s="12">
        <v>78</v>
      </c>
      <c r="C2555" s="12" t="s">
        <v>4780</v>
      </c>
      <c r="D2555" s="12" t="s">
        <v>4499</v>
      </c>
      <c r="E2555" s="12" t="s">
        <v>4499</v>
      </c>
      <c r="F2555" s="12" t="s">
        <v>371</v>
      </c>
      <c r="G2555" s="12" t="s">
        <v>6210</v>
      </c>
      <c r="H2555" s="12" t="s">
        <v>374</v>
      </c>
      <c r="I2555" s="12" t="s">
        <v>375</v>
      </c>
      <c r="J2555" s="12" t="s">
        <v>6211</v>
      </c>
      <c r="K2555" s="12" t="s">
        <v>1864</v>
      </c>
      <c r="L2555" s="12" t="s">
        <v>1859</v>
      </c>
      <c r="M2555" s="12" t="s">
        <v>376</v>
      </c>
      <c r="N2555" s="14">
        <v>0</v>
      </c>
      <c r="O2555" s="12">
        <v>0</v>
      </c>
      <c r="P2555" s="12">
        <v>0</v>
      </c>
      <c r="Q2555" s="12">
        <v>0</v>
      </c>
      <c r="R2555" s="12">
        <v>0</v>
      </c>
      <c r="S2555" s="12">
        <v>0</v>
      </c>
      <c r="T2555" s="13">
        <v>15.6</v>
      </c>
      <c r="U2555" s="13">
        <v>0</v>
      </c>
      <c r="V2555" s="13">
        <v>0</v>
      </c>
      <c r="W2555" s="13">
        <v>0</v>
      </c>
      <c r="X2555" s="13">
        <v>0</v>
      </c>
      <c r="Y2555" s="30">
        <v>0</v>
      </c>
      <c r="Z2555" s="14">
        <v>15.6</v>
      </c>
      <c r="AA2555" s="13">
        <v>0</v>
      </c>
      <c r="AB2555" s="13">
        <v>0</v>
      </c>
      <c r="AC2555" s="42">
        <f t="shared" si="161"/>
        <v>0</v>
      </c>
      <c r="AD2555" s="42">
        <f t="shared" si="162"/>
        <v>0</v>
      </c>
      <c r="AE2555" s="42">
        <f t="shared" si="163"/>
        <v>0</v>
      </c>
      <c r="AF2555" s="42">
        <f t="shared" si="164"/>
        <v>0</v>
      </c>
    </row>
    <row r="2556" spans="1:32" hidden="1" x14ac:dyDescent="0.15">
      <c r="A2556" s="12" t="s">
        <v>6212</v>
      </c>
      <c r="B2556" s="12">
        <v>78</v>
      </c>
      <c r="C2556" s="12" t="s">
        <v>4780</v>
      </c>
      <c r="D2556" s="12" t="s">
        <v>4499</v>
      </c>
      <c r="E2556" s="12" t="s">
        <v>4499</v>
      </c>
      <c r="F2556" s="12" t="s">
        <v>371</v>
      </c>
      <c r="G2556" s="12" t="s">
        <v>6213</v>
      </c>
      <c r="H2556" s="12" t="s">
        <v>374</v>
      </c>
      <c r="I2556" s="12" t="s">
        <v>375</v>
      </c>
      <c r="J2556" s="12" t="s">
        <v>6214</v>
      </c>
      <c r="K2556" s="12" t="s">
        <v>6214</v>
      </c>
      <c r="L2556" s="12" t="s">
        <v>1859</v>
      </c>
      <c r="M2556" s="12" t="s">
        <v>358</v>
      </c>
      <c r="N2556" s="14">
        <v>0</v>
      </c>
      <c r="O2556" s="12">
        <v>0</v>
      </c>
      <c r="P2556" s="12">
        <v>0</v>
      </c>
      <c r="Q2556" s="12">
        <v>0</v>
      </c>
      <c r="R2556" s="12">
        <v>0</v>
      </c>
      <c r="S2556" s="12">
        <v>0</v>
      </c>
      <c r="T2556" s="13">
        <v>32.1</v>
      </c>
      <c r="U2556" s="13">
        <v>0</v>
      </c>
      <c r="V2556" s="13">
        <v>0</v>
      </c>
      <c r="W2556" s="13">
        <v>0</v>
      </c>
      <c r="X2556" s="13">
        <v>0</v>
      </c>
      <c r="Y2556" s="30">
        <v>0</v>
      </c>
      <c r="Z2556" s="14">
        <v>32.1</v>
      </c>
      <c r="AA2556" s="13">
        <v>0</v>
      </c>
      <c r="AB2556" s="13">
        <v>0</v>
      </c>
      <c r="AC2556" s="42">
        <f t="shared" si="161"/>
        <v>0</v>
      </c>
      <c r="AD2556" s="42">
        <f t="shared" si="162"/>
        <v>0</v>
      </c>
      <c r="AE2556" s="42">
        <f t="shared" si="163"/>
        <v>0</v>
      </c>
      <c r="AF2556" s="42">
        <f t="shared" si="164"/>
        <v>0</v>
      </c>
    </row>
    <row r="2557" spans="1:32" hidden="1" x14ac:dyDescent="0.15">
      <c r="A2557" s="12" t="s">
        <v>6215</v>
      </c>
      <c r="B2557" s="12">
        <v>78</v>
      </c>
      <c r="C2557" s="12" t="s">
        <v>4780</v>
      </c>
      <c r="D2557" s="12" t="s">
        <v>4499</v>
      </c>
      <c r="E2557" s="12" t="s">
        <v>4499</v>
      </c>
      <c r="F2557" s="12" t="s">
        <v>371</v>
      </c>
      <c r="G2557" s="12" t="s">
        <v>6216</v>
      </c>
      <c r="H2557" s="12" t="s">
        <v>374</v>
      </c>
      <c r="I2557" s="12" t="s">
        <v>375</v>
      </c>
      <c r="J2557" s="12" t="s">
        <v>6217</v>
      </c>
      <c r="K2557" s="12" t="s">
        <v>1864</v>
      </c>
      <c r="L2557" s="12" t="s">
        <v>1859</v>
      </c>
      <c r="M2557" s="12" t="s">
        <v>376</v>
      </c>
      <c r="N2557" s="14">
        <v>0</v>
      </c>
      <c r="O2557" s="12">
        <v>0</v>
      </c>
      <c r="P2557" s="12">
        <v>0</v>
      </c>
      <c r="Q2557" s="12">
        <v>0</v>
      </c>
      <c r="R2557" s="12">
        <v>0</v>
      </c>
      <c r="S2557" s="12">
        <v>0</v>
      </c>
      <c r="T2557" s="13">
        <v>5.3</v>
      </c>
      <c r="U2557" s="13">
        <v>0</v>
      </c>
      <c r="V2557" s="13">
        <v>0</v>
      </c>
      <c r="W2557" s="13">
        <v>0</v>
      </c>
      <c r="X2557" s="13">
        <v>0</v>
      </c>
      <c r="Y2557" s="30">
        <v>0</v>
      </c>
      <c r="Z2557" s="14">
        <v>5.3</v>
      </c>
      <c r="AA2557" s="13">
        <v>0</v>
      </c>
      <c r="AB2557" s="13">
        <v>0</v>
      </c>
      <c r="AC2557" s="42">
        <f t="shared" si="161"/>
        <v>0</v>
      </c>
      <c r="AD2557" s="42">
        <f t="shared" si="162"/>
        <v>0</v>
      </c>
      <c r="AE2557" s="42">
        <f t="shared" si="163"/>
        <v>0</v>
      </c>
      <c r="AF2557" s="42">
        <f t="shared" si="164"/>
        <v>0</v>
      </c>
    </row>
    <row r="2558" spans="1:32" hidden="1" x14ac:dyDescent="0.15">
      <c r="A2558" s="12" t="s">
        <v>6218</v>
      </c>
      <c r="B2558" s="12">
        <v>78</v>
      </c>
      <c r="C2558" s="12" t="s">
        <v>4780</v>
      </c>
      <c r="D2558" s="12" t="s">
        <v>4499</v>
      </c>
      <c r="E2558" s="12" t="s">
        <v>4499</v>
      </c>
      <c r="F2558" s="12" t="s">
        <v>371</v>
      </c>
      <c r="G2558" s="12" t="s">
        <v>6219</v>
      </c>
      <c r="H2558" s="12" t="s">
        <v>374</v>
      </c>
      <c r="I2558" s="12" t="s">
        <v>375</v>
      </c>
      <c r="J2558" s="12" t="s">
        <v>6220</v>
      </c>
      <c r="K2558" s="12" t="s">
        <v>6220</v>
      </c>
      <c r="L2558" s="12" t="s">
        <v>1859</v>
      </c>
      <c r="M2558" s="12" t="s">
        <v>376</v>
      </c>
      <c r="N2558" s="14">
        <v>0</v>
      </c>
      <c r="O2558" s="12">
        <v>0</v>
      </c>
      <c r="P2558" s="12">
        <v>0</v>
      </c>
      <c r="Q2558" s="12">
        <v>0</v>
      </c>
      <c r="R2558" s="12">
        <v>0</v>
      </c>
      <c r="S2558" s="12">
        <v>0</v>
      </c>
      <c r="T2558" s="13">
        <v>23</v>
      </c>
      <c r="U2558" s="13">
        <v>0</v>
      </c>
      <c r="V2558" s="13">
        <v>0</v>
      </c>
      <c r="W2558" s="13">
        <v>0</v>
      </c>
      <c r="X2558" s="13">
        <v>0</v>
      </c>
      <c r="Y2558" s="30">
        <v>0</v>
      </c>
      <c r="Z2558" s="14">
        <v>23</v>
      </c>
      <c r="AA2558" s="13">
        <v>0</v>
      </c>
      <c r="AB2558" s="13">
        <v>0</v>
      </c>
      <c r="AC2558" s="42">
        <f t="shared" si="161"/>
        <v>0</v>
      </c>
      <c r="AD2558" s="42">
        <f t="shared" si="162"/>
        <v>0</v>
      </c>
      <c r="AE2558" s="42">
        <f t="shared" si="163"/>
        <v>0</v>
      </c>
      <c r="AF2558" s="42">
        <f t="shared" si="164"/>
        <v>0</v>
      </c>
    </row>
    <row r="2559" spans="1:32" hidden="1" x14ac:dyDescent="0.15">
      <c r="A2559" s="12" t="s">
        <v>6221</v>
      </c>
      <c r="B2559" s="12">
        <v>78</v>
      </c>
      <c r="C2559" s="12" t="s">
        <v>4780</v>
      </c>
      <c r="D2559" s="12" t="s">
        <v>4499</v>
      </c>
      <c r="E2559" s="12" t="s">
        <v>4499</v>
      </c>
      <c r="F2559" s="12" t="s">
        <v>371</v>
      </c>
      <c r="G2559" s="12" t="s">
        <v>5664</v>
      </c>
      <c r="H2559" s="12" t="s">
        <v>374</v>
      </c>
      <c r="I2559" s="12" t="s">
        <v>375</v>
      </c>
      <c r="J2559" s="12" t="s">
        <v>5665</v>
      </c>
      <c r="K2559" s="12" t="s">
        <v>5665</v>
      </c>
      <c r="L2559" s="12" t="s">
        <v>1859</v>
      </c>
      <c r="M2559" s="12" t="s">
        <v>358</v>
      </c>
      <c r="N2559" s="14">
        <v>0</v>
      </c>
      <c r="O2559" s="12">
        <v>0</v>
      </c>
      <c r="P2559" s="12">
        <v>0</v>
      </c>
      <c r="Q2559" s="12">
        <v>0</v>
      </c>
      <c r="R2559" s="12">
        <v>0</v>
      </c>
      <c r="S2559" s="12">
        <v>0</v>
      </c>
      <c r="T2559" s="13">
        <v>2.15</v>
      </c>
      <c r="U2559" s="13">
        <v>0</v>
      </c>
      <c r="V2559" s="13">
        <v>0</v>
      </c>
      <c r="W2559" s="13">
        <v>0</v>
      </c>
      <c r="X2559" s="13">
        <v>0</v>
      </c>
      <c r="Y2559" s="30">
        <v>0</v>
      </c>
      <c r="Z2559" s="14">
        <v>2.15</v>
      </c>
      <c r="AA2559" s="13">
        <v>0</v>
      </c>
      <c r="AB2559" s="13">
        <v>0</v>
      </c>
      <c r="AC2559" s="42">
        <f t="shared" si="161"/>
        <v>0</v>
      </c>
      <c r="AD2559" s="42">
        <f t="shared" si="162"/>
        <v>0</v>
      </c>
      <c r="AE2559" s="42">
        <f t="shared" si="163"/>
        <v>0</v>
      </c>
      <c r="AF2559" s="42">
        <f t="shared" si="164"/>
        <v>0</v>
      </c>
    </row>
    <row r="2560" spans="1:32" hidden="1" x14ac:dyDescent="0.15">
      <c r="A2560" s="12" t="s">
        <v>6222</v>
      </c>
      <c r="B2560" s="12">
        <v>79</v>
      </c>
      <c r="C2560" s="12" t="s">
        <v>879</v>
      </c>
      <c r="D2560" s="12" t="s">
        <v>10</v>
      </c>
      <c r="E2560" s="12" t="s">
        <v>10</v>
      </c>
      <c r="F2560" s="12" t="s">
        <v>371</v>
      </c>
      <c r="G2560" s="12" t="s">
        <v>6223</v>
      </c>
      <c r="H2560" s="12" t="s">
        <v>490</v>
      </c>
      <c r="I2560" s="12" t="s">
        <v>375</v>
      </c>
      <c r="J2560" s="12" t="s">
        <v>881</v>
      </c>
      <c r="K2560" s="12" t="s">
        <v>803</v>
      </c>
      <c r="L2560" s="12" t="s">
        <v>712</v>
      </c>
      <c r="M2560" s="12" t="s">
        <v>376</v>
      </c>
      <c r="N2560" s="14">
        <v>0</v>
      </c>
      <c r="O2560" s="12">
        <v>0</v>
      </c>
      <c r="P2560" s="12">
        <v>0</v>
      </c>
      <c r="Q2560" s="12">
        <v>0</v>
      </c>
      <c r="R2560" s="12">
        <v>0</v>
      </c>
      <c r="S2560" s="12">
        <v>0</v>
      </c>
      <c r="T2560" s="13">
        <v>3.06</v>
      </c>
      <c r="U2560" s="13">
        <v>-33.659999999999997</v>
      </c>
      <c r="V2560" s="13">
        <v>3.06</v>
      </c>
      <c r="W2560" s="13">
        <v>3.06</v>
      </c>
      <c r="X2560" s="13">
        <v>3.06</v>
      </c>
      <c r="Y2560" s="30">
        <v>3.06</v>
      </c>
      <c r="Z2560" s="14">
        <v>-18.36</v>
      </c>
      <c r="AA2560" s="13">
        <v>3.06</v>
      </c>
      <c r="AB2560" s="13">
        <v>3.06</v>
      </c>
      <c r="AC2560" s="42">
        <f t="shared" si="161"/>
        <v>6.12</v>
      </c>
      <c r="AD2560" s="42">
        <f t="shared" si="162"/>
        <v>3.06</v>
      </c>
      <c r="AE2560" s="42">
        <f t="shared" si="163"/>
        <v>3.06</v>
      </c>
      <c r="AF2560" s="42">
        <f t="shared" si="164"/>
        <v>6.12</v>
      </c>
    </row>
    <row r="2561" spans="1:32" hidden="1" x14ac:dyDescent="0.15">
      <c r="A2561" s="12" t="s">
        <v>6224</v>
      </c>
      <c r="B2561" s="12">
        <v>88</v>
      </c>
      <c r="C2561" s="12" t="s">
        <v>1091</v>
      </c>
      <c r="D2561" s="12" t="s">
        <v>10</v>
      </c>
      <c r="E2561" s="12" t="s">
        <v>10</v>
      </c>
      <c r="F2561" s="12" t="s">
        <v>371</v>
      </c>
      <c r="G2561" s="12" t="s">
        <v>6155</v>
      </c>
      <c r="H2561" s="12" t="s">
        <v>490</v>
      </c>
      <c r="I2561" s="12" t="s">
        <v>375</v>
      </c>
      <c r="J2561" s="12" t="s">
        <v>6156</v>
      </c>
      <c r="K2561" s="12" t="s">
        <v>843</v>
      </c>
      <c r="L2561" s="12" t="s">
        <v>842</v>
      </c>
      <c r="M2561" s="12" t="s">
        <v>358</v>
      </c>
      <c r="N2561" s="14">
        <v>0</v>
      </c>
      <c r="O2561" s="12">
        <v>0</v>
      </c>
      <c r="P2561" s="12">
        <v>0</v>
      </c>
      <c r="Q2561" s="12">
        <v>0</v>
      </c>
      <c r="R2561" s="12">
        <v>0</v>
      </c>
      <c r="S2561" s="12">
        <v>0</v>
      </c>
      <c r="T2561" s="13">
        <v>2</v>
      </c>
      <c r="U2561" s="13">
        <v>0</v>
      </c>
      <c r="V2561" s="13">
        <v>0</v>
      </c>
      <c r="W2561" s="13">
        <v>0</v>
      </c>
      <c r="X2561" s="13">
        <v>0</v>
      </c>
      <c r="Y2561" s="30">
        <v>0</v>
      </c>
      <c r="Z2561" s="14">
        <v>2</v>
      </c>
      <c r="AA2561" s="13">
        <v>0</v>
      </c>
      <c r="AB2561" s="13">
        <v>0</v>
      </c>
      <c r="AC2561" s="42">
        <f t="shared" si="161"/>
        <v>0</v>
      </c>
      <c r="AD2561" s="42">
        <f t="shared" si="162"/>
        <v>0</v>
      </c>
      <c r="AE2561" s="42">
        <f t="shared" si="163"/>
        <v>0</v>
      </c>
      <c r="AF2561" s="42">
        <f t="shared" si="164"/>
        <v>0</v>
      </c>
    </row>
    <row r="2562" spans="1:32" hidden="1" x14ac:dyDescent="0.15">
      <c r="A2562" s="12" t="s">
        <v>6225</v>
      </c>
      <c r="B2562" s="12">
        <v>92</v>
      </c>
      <c r="C2562" s="12" t="s">
        <v>1461</v>
      </c>
      <c r="D2562" s="12" t="s">
        <v>38</v>
      </c>
      <c r="E2562" s="12" t="s">
        <v>38</v>
      </c>
      <c r="F2562" s="12" t="s">
        <v>352</v>
      </c>
      <c r="G2562" s="12" t="s">
        <v>6226</v>
      </c>
      <c r="H2562" s="12" t="s">
        <v>490</v>
      </c>
      <c r="I2562" s="12" t="s">
        <v>375</v>
      </c>
      <c r="J2562" s="12" t="s">
        <v>6227</v>
      </c>
      <c r="K2562" s="12" t="s">
        <v>6227</v>
      </c>
      <c r="L2562" s="12" t="s">
        <v>531</v>
      </c>
      <c r="M2562" s="12" t="s">
        <v>358</v>
      </c>
      <c r="N2562" s="14">
        <v>0</v>
      </c>
      <c r="O2562" s="12">
        <v>0</v>
      </c>
      <c r="P2562" s="12">
        <v>0</v>
      </c>
      <c r="Q2562" s="12">
        <v>0</v>
      </c>
      <c r="R2562" s="12">
        <v>0</v>
      </c>
      <c r="S2562" s="12">
        <v>0</v>
      </c>
      <c r="T2562" s="13">
        <v>17.045455</v>
      </c>
      <c r="U2562" s="13">
        <v>17.045455</v>
      </c>
      <c r="V2562" s="13">
        <v>17.045453999999999</v>
      </c>
      <c r="W2562" s="13">
        <v>17.045455</v>
      </c>
      <c r="X2562" s="13">
        <v>17.045455</v>
      </c>
      <c r="Y2562" s="30">
        <v>17.045453999999999</v>
      </c>
      <c r="Z2562" s="14">
        <v>102.272728</v>
      </c>
      <c r="AA2562" s="13">
        <v>51.136364</v>
      </c>
      <c r="AB2562" s="13">
        <v>0</v>
      </c>
      <c r="AC2562" s="42">
        <f t="shared" si="161"/>
        <v>51.136364</v>
      </c>
      <c r="AD2562" s="42">
        <f t="shared" si="162"/>
        <v>51.136364</v>
      </c>
      <c r="AE2562" s="42">
        <f t="shared" si="163"/>
        <v>0</v>
      </c>
      <c r="AF2562" s="42">
        <f t="shared" si="164"/>
        <v>51.136364</v>
      </c>
    </row>
    <row r="2563" spans="1:32" hidden="1" x14ac:dyDescent="0.15">
      <c r="A2563" s="12" t="s">
        <v>6228</v>
      </c>
      <c r="B2563" s="12">
        <v>941</v>
      </c>
      <c r="C2563" s="12" t="s">
        <v>6130</v>
      </c>
      <c r="D2563" s="12" t="s">
        <v>465</v>
      </c>
      <c r="E2563" s="12" t="s">
        <v>45</v>
      </c>
      <c r="F2563" s="12" t="s">
        <v>352</v>
      </c>
      <c r="G2563" s="12" t="s">
        <v>3838</v>
      </c>
      <c r="H2563" s="12" t="s">
        <v>404</v>
      </c>
      <c r="I2563" s="12" t="s">
        <v>404</v>
      </c>
      <c r="J2563" s="12" t="s">
        <v>129</v>
      </c>
      <c r="K2563" s="12" t="s">
        <v>1133</v>
      </c>
      <c r="L2563" s="12" t="s">
        <v>478</v>
      </c>
      <c r="M2563" s="12" t="s">
        <v>376</v>
      </c>
      <c r="N2563" s="13">
        <v>0</v>
      </c>
      <c r="O2563" s="13">
        <v>0</v>
      </c>
      <c r="P2563" s="13">
        <v>0</v>
      </c>
      <c r="Q2563" s="13">
        <v>0</v>
      </c>
      <c r="R2563" s="13">
        <v>0</v>
      </c>
      <c r="S2563" s="13">
        <v>0</v>
      </c>
      <c r="T2563" s="13">
        <v>9.3709360000000004</v>
      </c>
      <c r="U2563" s="13">
        <v>0</v>
      </c>
      <c r="V2563" s="13">
        <v>0</v>
      </c>
      <c r="W2563" s="13">
        <v>0</v>
      </c>
      <c r="X2563" s="13">
        <v>0</v>
      </c>
      <c r="Y2563" s="30">
        <v>11.796854</v>
      </c>
      <c r="Z2563" s="14">
        <v>21.16779</v>
      </c>
      <c r="AA2563" s="13">
        <v>0</v>
      </c>
      <c r="AB2563" s="13">
        <v>0</v>
      </c>
      <c r="AC2563" s="42">
        <f t="shared" si="161"/>
        <v>0</v>
      </c>
      <c r="AD2563" s="42">
        <f t="shared" si="162"/>
        <v>0</v>
      </c>
      <c r="AE2563" s="42">
        <f t="shared" si="163"/>
        <v>0</v>
      </c>
      <c r="AF2563" s="42">
        <f t="shared" si="164"/>
        <v>0</v>
      </c>
    </row>
    <row r="2564" spans="1:32" hidden="1" x14ac:dyDescent="0.15">
      <c r="A2564" s="12" t="s">
        <v>6229</v>
      </c>
      <c r="B2564" s="12">
        <v>941</v>
      </c>
      <c r="C2564" s="12" t="s">
        <v>6130</v>
      </c>
      <c r="D2564" s="12" t="s">
        <v>465</v>
      </c>
      <c r="E2564" s="12" t="s">
        <v>45</v>
      </c>
      <c r="F2564" s="12" t="s">
        <v>352</v>
      </c>
      <c r="G2564" s="12" t="s">
        <v>5148</v>
      </c>
      <c r="H2564" s="12" t="s">
        <v>404</v>
      </c>
      <c r="I2564" s="12" t="s">
        <v>404</v>
      </c>
      <c r="J2564" s="12" t="s">
        <v>131</v>
      </c>
      <c r="K2564" s="12" t="s">
        <v>1414</v>
      </c>
      <c r="L2564" s="12" t="s">
        <v>403</v>
      </c>
      <c r="M2564" s="12" t="s">
        <v>376</v>
      </c>
      <c r="N2564" s="13">
        <v>0</v>
      </c>
      <c r="O2564" s="13">
        <v>0</v>
      </c>
      <c r="P2564" s="13">
        <v>0</v>
      </c>
      <c r="Q2564" s="13">
        <v>0</v>
      </c>
      <c r="R2564" s="13">
        <v>0</v>
      </c>
      <c r="S2564" s="13">
        <v>0</v>
      </c>
      <c r="T2564" s="13">
        <v>492.53676899999999</v>
      </c>
      <c r="U2564" s="13">
        <v>17.522929999999999</v>
      </c>
      <c r="V2564" s="13">
        <v>13.067218</v>
      </c>
      <c r="W2564" s="13">
        <v>10.710832999999999</v>
      </c>
      <c r="X2564" s="13">
        <v>12.039605999999999</v>
      </c>
      <c r="Y2564" s="30">
        <v>17.161591999999999</v>
      </c>
      <c r="Z2564" s="14">
        <v>563.038948</v>
      </c>
      <c r="AA2564" s="13">
        <v>7.4362630000000003</v>
      </c>
      <c r="AB2564" s="13">
        <v>5.6107469999999999</v>
      </c>
      <c r="AC2564" s="42">
        <f t="shared" si="161"/>
        <v>13.04701</v>
      </c>
      <c r="AD2564" s="42">
        <f t="shared" si="162"/>
        <v>7.4362630000000003</v>
      </c>
      <c r="AE2564" s="42">
        <f t="shared" si="163"/>
        <v>5.6107469999999999</v>
      </c>
      <c r="AF2564" s="42">
        <f t="shared" si="164"/>
        <v>13.04701</v>
      </c>
    </row>
    <row r="2565" spans="1:32" hidden="1" x14ac:dyDescent="0.15">
      <c r="A2565" s="12" t="s">
        <v>6230</v>
      </c>
      <c r="B2565" s="12" t="s">
        <v>5160</v>
      </c>
      <c r="C2565" s="12" t="s">
        <v>5161</v>
      </c>
      <c r="D2565" s="12" t="s">
        <v>465</v>
      </c>
      <c r="E2565" s="12" t="s">
        <v>465</v>
      </c>
      <c r="F2565" s="12" t="s">
        <v>352</v>
      </c>
      <c r="G2565" s="12" t="e">
        <v>#N/A</v>
      </c>
      <c r="H2565" s="12" t="s">
        <v>490</v>
      </c>
      <c r="I2565" s="12" t="s">
        <v>375</v>
      </c>
      <c r="J2565" s="12" t="s">
        <v>6231</v>
      </c>
      <c r="K2565" s="12" t="s">
        <v>6231</v>
      </c>
      <c r="L2565" s="12" t="s">
        <v>535</v>
      </c>
      <c r="M2565" s="12" t="s">
        <v>358</v>
      </c>
      <c r="N2565" s="13">
        <v>0</v>
      </c>
      <c r="O2565" s="13">
        <v>0</v>
      </c>
      <c r="P2565" s="13">
        <v>0</v>
      </c>
      <c r="Q2565" s="13">
        <v>0</v>
      </c>
      <c r="R2565" s="13">
        <v>0</v>
      </c>
      <c r="S2565" s="13">
        <v>0</v>
      </c>
      <c r="T2565" s="13">
        <v>7.3622959999999997</v>
      </c>
      <c r="U2565" s="13">
        <v>0</v>
      </c>
      <c r="V2565" s="13">
        <v>0</v>
      </c>
      <c r="W2565" s="13">
        <v>0</v>
      </c>
      <c r="X2565" s="13">
        <v>0</v>
      </c>
      <c r="Y2565" s="30">
        <v>0</v>
      </c>
      <c r="Z2565" s="14">
        <v>7.3622959999999997</v>
      </c>
      <c r="AA2565" s="13">
        <v>0</v>
      </c>
      <c r="AB2565" s="13">
        <v>0</v>
      </c>
      <c r="AC2565" s="42">
        <f t="shared" si="161"/>
        <v>0</v>
      </c>
      <c r="AD2565" s="42">
        <f t="shared" si="162"/>
        <v>0</v>
      </c>
      <c r="AE2565" s="42">
        <f t="shared" si="163"/>
        <v>0</v>
      </c>
      <c r="AF2565" s="42">
        <f t="shared" si="164"/>
        <v>0</v>
      </c>
    </row>
    <row r="2566" spans="1:32" hidden="1" x14ac:dyDescent="0.15">
      <c r="A2566" s="12" t="s">
        <v>6232</v>
      </c>
      <c r="B2566" s="12">
        <v>79</v>
      </c>
      <c r="C2566" s="12" t="s">
        <v>879</v>
      </c>
      <c r="D2566" s="12" t="s">
        <v>10</v>
      </c>
      <c r="E2566" s="12" t="s">
        <v>10</v>
      </c>
      <c r="F2566" s="12" t="s">
        <v>371</v>
      </c>
      <c r="G2566" s="12" t="s">
        <v>6233</v>
      </c>
      <c r="H2566" s="12" t="s">
        <v>490</v>
      </c>
      <c r="I2566" s="12" t="s">
        <v>375</v>
      </c>
      <c r="J2566" s="12" t="s">
        <v>242</v>
      </c>
      <c r="K2566" s="12" t="s">
        <v>242</v>
      </c>
      <c r="L2566" s="12" t="s">
        <v>489</v>
      </c>
      <c r="M2566" s="12" t="s">
        <v>376</v>
      </c>
      <c r="N2566" s="13">
        <v>0</v>
      </c>
      <c r="O2566" s="13">
        <v>0</v>
      </c>
      <c r="P2566" s="13">
        <v>0</v>
      </c>
      <c r="Q2566" s="13">
        <v>0</v>
      </c>
      <c r="R2566" s="13">
        <v>0</v>
      </c>
      <c r="S2566" s="13">
        <v>0</v>
      </c>
      <c r="T2566" s="13">
        <v>4689.8542040000002</v>
      </c>
      <c r="U2566" s="13">
        <v>0</v>
      </c>
      <c r="V2566" s="13">
        <v>0</v>
      </c>
      <c r="W2566" s="13">
        <v>0</v>
      </c>
      <c r="X2566" s="13">
        <v>0</v>
      </c>
      <c r="Y2566" s="30">
        <v>0</v>
      </c>
      <c r="Z2566" s="14">
        <v>4689.8542040000002</v>
      </c>
      <c r="AA2566" s="13">
        <v>0</v>
      </c>
      <c r="AB2566" s="13">
        <v>0</v>
      </c>
      <c r="AC2566" s="42">
        <f t="shared" si="161"/>
        <v>0</v>
      </c>
      <c r="AD2566" s="42">
        <f t="shared" si="162"/>
        <v>0</v>
      </c>
      <c r="AE2566" s="42">
        <f t="shared" si="163"/>
        <v>0</v>
      </c>
      <c r="AF2566" s="42">
        <f t="shared" si="164"/>
        <v>0</v>
      </c>
    </row>
    <row r="2567" spans="1:32" hidden="1" x14ac:dyDescent="0.15">
      <c r="A2567" s="12" t="s">
        <v>6234</v>
      </c>
      <c r="B2567" s="12">
        <v>80</v>
      </c>
      <c r="C2567" s="12" t="s">
        <v>1081</v>
      </c>
      <c r="D2567" s="12" t="s">
        <v>10</v>
      </c>
      <c r="E2567" s="12" t="s">
        <v>10</v>
      </c>
      <c r="F2567" s="12" t="s">
        <v>371</v>
      </c>
      <c r="G2567" s="12" t="s">
        <v>1088</v>
      </c>
      <c r="H2567" s="12" t="s">
        <v>490</v>
      </c>
      <c r="I2567" s="12" t="s">
        <v>375</v>
      </c>
      <c r="J2567" s="12" t="s">
        <v>6235</v>
      </c>
      <c r="K2567" s="12" t="s">
        <v>6235</v>
      </c>
      <c r="L2567" s="12" t="s">
        <v>535</v>
      </c>
      <c r="M2567" s="12" t="s">
        <v>358</v>
      </c>
      <c r="N2567" s="13">
        <v>0</v>
      </c>
      <c r="O2567" s="13">
        <v>0</v>
      </c>
      <c r="P2567" s="13">
        <v>0</v>
      </c>
      <c r="Q2567" s="13">
        <v>0</v>
      </c>
      <c r="R2567" s="13">
        <v>0</v>
      </c>
      <c r="S2567" s="13">
        <v>0</v>
      </c>
      <c r="T2567" s="13">
        <v>325.59447399999999</v>
      </c>
      <c r="U2567" s="13">
        <v>0</v>
      </c>
      <c r="V2567" s="13">
        <v>0</v>
      </c>
      <c r="W2567" s="13">
        <v>0</v>
      </c>
      <c r="X2567" s="13">
        <v>0</v>
      </c>
      <c r="Y2567" s="30">
        <v>0</v>
      </c>
      <c r="Z2567" s="14">
        <v>325.59447399999999</v>
      </c>
      <c r="AA2567" s="13">
        <v>0</v>
      </c>
      <c r="AB2567" s="13">
        <v>0</v>
      </c>
      <c r="AC2567" s="42">
        <f t="shared" si="161"/>
        <v>0</v>
      </c>
      <c r="AD2567" s="42">
        <f t="shared" si="162"/>
        <v>0</v>
      </c>
      <c r="AE2567" s="42">
        <f t="shared" si="163"/>
        <v>0</v>
      </c>
      <c r="AF2567" s="42">
        <f t="shared" si="164"/>
        <v>0</v>
      </c>
    </row>
    <row r="2568" spans="1:32" hidden="1" x14ac:dyDescent="0.15">
      <c r="A2568" s="12" t="s">
        <v>6236</v>
      </c>
      <c r="B2568" s="12">
        <v>29</v>
      </c>
      <c r="C2568" s="12" t="s">
        <v>370</v>
      </c>
      <c r="D2568" s="12" t="s">
        <v>10</v>
      </c>
      <c r="E2568" s="12" t="s">
        <v>10</v>
      </c>
      <c r="F2568" s="12" t="s">
        <v>371</v>
      </c>
      <c r="G2568" s="12"/>
      <c r="H2568" s="12" t="s">
        <v>366</v>
      </c>
      <c r="I2568" s="12" t="s">
        <v>367</v>
      </c>
      <c r="J2568" s="12" t="s">
        <v>6237</v>
      </c>
      <c r="K2568" s="12" t="s">
        <v>1071</v>
      </c>
      <c r="L2568" s="12" t="s">
        <v>365</v>
      </c>
      <c r="M2568" s="12" t="s">
        <v>376</v>
      </c>
      <c r="N2568" s="13">
        <v>0</v>
      </c>
      <c r="O2568" s="13">
        <v>0</v>
      </c>
      <c r="P2568" s="13">
        <v>0</v>
      </c>
      <c r="Q2568" s="13">
        <v>0</v>
      </c>
      <c r="R2568" s="13">
        <v>0</v>
      </c>
      <c r="S2568" s="13">
        <v>0</v>
      </c>
      <c r="T2568" s="13">
        <v>6626.5614580000001</v>
      </c>
      <c r="U2568" s="13">
        <v>0</v>
      </c>
      <c r="V2568" s="13">
        <v>0</v>
      </c>
      <c r="W2568" s="13">
        <v>0</v>
      </c>
      <c r="X2568" s="13">
        <v>0</v>
      </c>
      <c r="Y2568" s="30">
        <v>0</v>
      </c>
      <c r="Z2568" s="14">
        <v>6626.5614580000001</v>
      </c>
      <c r="AA2568" s="13">
        <v>0</v>
      </c>
      <c r="AB2568" s="13">
        <v>0</v>
      </c>
      <c r="AC2568" s="42">
        <f t="shared" si="161"/>
        <v>0</v>
      </c>
      <c r="AD2568" s="42">
        <f t="shared" si="162"/>
        <v>0</v>
      </c>
      <c r="AE2568" s="42">
        <f t="shared" si="163"/>
        <v>0</v>
      </c>
      <c r="AF2568" s="42">
        <f t="shared" si="164"/>
        <v>0</v>
      </c>
    </row>
    <row r="2569" spans="1:32" hidden="1" x14ac:dyDescent="0.15">
      <c r="A2569" s="12" t="s">
        <v>6238</v>
      </c>
      <c r="B2569" s="12">
        <v>106</v>
      </c>
      <c r="C2569" s="12" t="s">
        <v>464</v>
      </c>
      <c r="D2569" s="12" t="s">
        <v>465</v>
      </c>
      <c r="E2569" s="12" t="s">
        <v>465</v>
      </c>
      <c r="F2569" s="12" t="s">
        <v>352</v>
      </c>
      <c r="G2569" s="12" t="s">
        <v>1086</v>
      </c>
      <c r="H2569" s="12" t="s">
        <v>374</v>
      </c>
      <c r="I2569" s="12" t="s">
        <v>375</v>
      </c>
      <c r="J2569" s="12" t="s">
        <v>6239</v>
      </c>
      <c r="K2569" s="12" t="s">
        <v>285</v>
      </c>
      <c r="L2569" s="12" t="s">
        <v>421</v>
      </c>
      <c r="M2569" s="12" t="s">
        <v>376</v>
      </c>
      <c r="N2569" s="13">
        <v>0</v>
      </c>
      <c r="O2569" s="13">
        <v>0</v>
      </c>
      <c r="P2569" s="13">
        <v>0</v>
      </c>
      <c r="Q2569" s="13">
        <v>0</v>
      </c>
      <c r="R2569" s="13">
        <v>0</v>
      </c>
      <c r="S2569" s="13">
        <v>0</v>
      </c>
      <c r="T2569" s="13">
        <v>106.245526</v>
      </c>
      <c r="U2569" s="13">
        <v>0</v>
      </c>
      <c r="V2569" s="13">
        <v>0</v>
      </c>
      <c r="W2569" s="13">
        <v>0</v>
      </c>
      <c r="X2569" s="13">
        <v>0</v>
      </c>
      <c r="Y2569" s="30">
        <v>0</v>
      </c>
      <c r="Z2569" s="14">
        <v>106.245526</v>
      </c>
      <c r="AA2569" s="13">
        <v>0</v>
      </c>
      <c r="AB2569" s="13">
        <v>0</v>
      </c>
      <c r="AC2569" s="42">
        <f t="shared" si="161"/>
        <v>0</v>
      </c>
      <c r="AD2569" s="42">
        <f t="shared" si="162"/>
        <v>0</v>
      </c>
      <c r="AE2569" s="42">
        <f t="shared" si="163"/>
        <v>0</v>
      </c>
      <c r="AF2569" s="42">
        <f t="shared" si="164"/>
        <v>0</v>
      </c>
    </row>
    <row r="2570" spans="1:32" hidden="1" x14ac:dyDescent="0.15">
      <c r="A2570" s="12" t="s">
        <v>6240</v>
      </c>
      <c r="B2570" s="12">
        <v>101</v>
      </c>
      <c r="C2570" s="12" t="s">
        <v>1433</v>
      </c>
      <c r="D2570" s="12" t="s">
        <v>1434</v>
      </c>
      <c r="E2570" s="12" t="s">
        <v>1434</v>
      </c>
      <c r="F2570" s="12" t="s">
        <v>352</v>
      </c>
      <c r="G2570" s="12" t="s">
        <v>6241</v>
      </c>
      <c r="H2570" s="12" t="s">
        <v>490</v>
      </c>
      <c r="I2570" s="12" t="s">
        <v>375</v>
      </c>
      <c r="J2570" s="12" t="s">
        <v>6156</v>
      </c>
      <c r="K2570" s="12" t="s">
        <v>843</v>
      </c>
      <c r="L2570" s="12" t="s">
        <v>842</v>
      </c>
      <c r="M2570" s="12" t="s">
        <v>358</v>
      </c>
      <c r="N2570" s="14">
        <v>0</v>
      </c>
      <c r="O2570" s="12">
        <v>0</v>
      </c>
      <c r="P2570" s="12">
        <v>0</v>
      </c>
      <c r="Q2570" s="12">
        <v>0</v>
      </c>
      <c r="R2570" s="12">
        <v>0</v>
      </c>
      <c r="S2570" s="12">
        <v>0</v>
      </c>
      <c r="T2570" s="12">
        <v>0</v>
      </c>
      <c r="U2570" s="13">
        <v>2</v>
      </c>
      <c r="V2570" s="13">
        <v>0</v>
      </c>
      <c r="W2570" s="13">
        <v>0</v>
      </c>
      <c r="X2570" s="13">
        <v>0</v>
      </c>
      <c r="Y2570" s="30">
        <v>0</v>
      </c>
      <c r="Z2570" s="14">
        <v>2</v>
      </c>
      <c r="AA2570" s="13">
        <v>0</v>
      </c>
      <c r="AB2570" s="13">
        <v>0</v>
      </c>
      <c r="AC2570" s="42">
        <f t="shared" si="161"/>
        <v>0</v>
      </c>
      <c r="AD2570" s="42">
        <f t="shared" si="162"/>
        <v>0</v>
      </c>
      <c r="AE2570" s="42">
        <f t="shared" si="163"/>
        <v>0</v>
      </c>
      <c r="AF2570" s="42">
        <f t="shared" si="164"/>
        <v>0</v>
      </c>
    </row>
    <row r="2571" spans="1:32" hidden="1" x14ac:dyDescent="0.15">
      <c r="A2571" s="12" t="s">
        <v>6242</v>
      </c>
      <c r="B2571" s="12">
        <v>62</v>
      </c>
      <c r="C2571" s="12" t="s">
        <v>418</v>
      </c>
      <c r="D2571" s="12" t="s">
        <v>419</v>
      </c>
      <c r="E2571" s="12" t="s">
        <v>419</v>
      </c>
      <c r="F2571" s="12" t="s">
        <v>352</v>
      </c>
      <c r="G2571" s="12" t="s">
        <v>4739</v>
      </c>
      <c r="H2571" s="12" t="s">
        <v>490</v>
      </c>
      <c r="I2571" s="12" t="s">
        <v>375</v>
      </c>
      <c r="J2571" s="12" t="s">
        <v>1296</v>
      </c>
      <c r="K2571" s="12" t="s">
        <v>699</v>
      </c>
      <c r="L2571" s="12" t="s">
        <v>697</v>
      </c>
      <c r="M2571" s="12" t="s">
        <v>376</v>
      </c>
      <c r="N2571" s="14">
        <v>0</v>
      </c>
      <c r="O2571" s="12">
        <v>0</v>
      </c>
      <c r="P2571" s="12">
        <v>0</v>
      </c>
      <c r="Q2571" s="12">
        <v>0</v>
      </c>
      <c r="R2571" s="12">
        <v>0</v>
      </c>
      <c r="S2571" s="12">
        <v>0</v>
      </c>
      <c r="T2571" s="12">
        <v>0</v>
      </c>
      <c r="U2571" s="13">
        <v>4.2377132666666668</v>
      </c>
      <c r="V2571" s="13">
        <v>1.240081</v>
      </c>
      <c r="W2571" s="13">
        <v>1.240081</v>
      </c>
      <c r="X2571" s="13">
        <v>1.240081</v>
      </c>
      <c r="Y2571" s="30">
        <v>0.68204399999999998</v>
      </c>
      <c r="Z2571" s="14">
        <v>8.6400002666666662</v>
      </c>
      <c r="AA2571" s="13">
        <v>0</v>
      </c>
      <c r="AB2571" s="13">
        <v>0</v>
      </c>
      <c r="AC2571" s="42">
        <f t="shared" si="161"/>
        <v>0</v>
      </c>
      <c r="AD2571" s="42">
        <f t="shared" si="162"/>
        <v>0</v>
      </c>
      <c r="AE2571" s="42">
        <f t="shared" si="163"/>
        <v>0</v>
      </c>
      <c r="AF2571" s="42">
        <f t="shared" si="164"/>
        <v>0</v>
      </c>
    </row>
    <row r="2572" spans="1:32" hidden="1" x14ac:dyDescent="0.15">
      <c r="A2572" s="12" t="s">
        <v>6243</v>
      </c>
      <c r="B2572" s="12">
        <v>62</v>
      </c>
      <c r="C2572" s="12" t="s">
        <v>418</v>
      </c>
      <c r="D2572" s="12" t="s">
        <v>419</v>
      </c>
      <c r="E2572" s="12" t="s">
        <v>419</v>
      </c>
      <c r="F2572" s="12" t="s">
        <v>352</v>
      </c>
      <c r="G2572" s="12" t="s">
        <v>4739</v>
      </c>
      <c r="H2572" s="12" t="s">
        <v>490</v>
      </c>
      <c r="I2572" s="12" t="s">
        <v>375</v>
      </c>
      <c r="J2572" s="12" t="s">
        <v>1296</v>
      </c>
      <c r="K2572" s="12" t="s">
        <v>699</v>
      </c>
      <c r="L2572" s="12" t="s">
        <v>697</v>
      </c>
      <c r="M2572" s="12" t="s">
        <v>376</v>
      </c>
      <c r="N2572" s="14">
        <v>0</v>
      </c>
      <c r="O2572" s="12">
        <v>0</v>
      </c>
      <c r="P2572" s="12">
        <v>0</v>
      </c>
      <c r="Q2572" s="12">
        <v>0</v>
      </c>
      <c r="R2572" s="12">
        <v>0</v>
      </c>
      <c r="S2572" s="12">
        <v>0</v>
      </c>
      <c r="T2572" s="12">
        <v>0</v>
      </c>
      <c r="U2572" s="13">
        <v>4.2377132666666668</v>
      </c>
      <c r="V2572" s="13">
        <v>1.240081</v>
      </c>
      <c r="W2572" s="13">
        <v>1.240081</v>
      </c>
      <c r="X2572" s="13">
        <v>1.240081</v>
      </c>
      <c r="Y2572" s="30">
        <v>0.68204399999999998</v>
      </c>
      <c r="Z2572" s="14">
        <v>8.6400002666666662</v>
      </c>
      <c r="AA2572" s="13">
        <v>0</v>
      </c>
      <c r="AB2572" s="13">
        <v>0</v>
      </c>
      <c r="AC2572" s="42">
        <f t="shared" si="161"/>
        <v>0</v>
      </c>
      <c r="AD2572" s="42">
        <f t="shared" si="162"/>
        <v>0</v>
      </c>
      <c r="AE2572" s="42">
        <f t="shared" si="163"/>
        <v>0</v>
      </c>
      <c r="AF2572" s="42">
        <f t="shared" si="164"/>
        <v>0</v>
      </c>
    </row>
    <row r="2573" spans="1:32" hidden="1" x14ac:dyDescent="0.15">
      <c r="A2573" s="12" t="s">
        <v>6244</v>
      </c>
      <c r="B2573" s="12">
        <v>62</v>
      </c>
      <c r="C2573" s="12" t="s">
        <v>418</v>
      </c>
      <c r="D2573" s="12" t="s">
        <v>419</v>
      </c>
      <c r="E2573" s="12" t="s">
        <v>419</v>
      </c>
      <c r="F2573" s="12" t="s">
        <v>352</v>
      </c>
      <c r="G2573" s="12" t="s">
        <v>4739</v>
      </c>
      <c r="H2573" s="12" t="s">
        <v>490</v>
      </c>
      <c r="I2573" s="12" t="s">
        <v>375</v>
      </c>
      <c r="J2573" s="12" t="s">
        <v>1296</v>
      </c>
      <c r="K2573" s="12" t="s">
        <v>699</v>
      </c>
      <c r="L2573" s="12" t="s">
        <v>697</v>
      </c>
      <c r="M2573" s="12" t="s">
        <v>376</v>
      </c>
      <c r="N2573" s="14">
        <v>0</v>
      </c>
      <c r="O2573" s="12">
        <v>0</v>
      </c>
      <c r="P2573" s="12">
        <v>0</v>
      </c>
      <c r="Q2573" s="12">
        <v>0</v>
      </c>
      <c r="R2573" s="12">
        <v>0</v>
      </c>
      <c r="S2573" s="12">
        <v>0</v>
      </c>
      <c r="T2573" s="12">
        <v>0</v>
      </c>
      <c r="U2573" s="13">
        <v>1.2600010666666666</v>
      </c>
      <c r="V2573" s="13">
        <v>0.38813999999999999</v>
      </c>
      <c r="W2573" s="13">
        <v>0.38813999999999999</v>
      </c>
      <c r="X2573" s="13">
        <v>0.38813999999999999</v>
      </c>
      <c r="Y2573" s="30">
        <v>0.38756200000000002</v>
      </c>
      <c r="Z2573" s="14">
        <v>2.8119830666666665</v>
      </c>
      <c r="AA2573" s="13">
        <v>0.38569599999999998</v>
      </c>
      <c r="AB2573" s="13">
        <v>0.38569599999999998</v>
      </c>
      <c r="AC2573" s="42">
        <f t="shared" si="161"/>
        <v>0.77139199999999997</v>
      </c>
      <c r="AD2573" s="42">
        <f t="shared" si="162"/>
        <v>0.38569599999999998</v>
      </c>
      <c r="AE2573" s="42">
        <f t="shared" si="163"/>
        <v>0.38569599999999998</v>
      </c>
      <c r="AF2573" s="42">
        <f t="shared" si="164"/>
        <v>0.77139199999999997</v>
      </c>
    </row>
    <row r="2574" spans="1:32" hidden="1" x14ac:dyDescent="0.15">
      <c r="A2574" s="12" t="s">
        <v>6245</v>
      </c>
      <c r="B2574" s="12">
        <v>62</v>
      </c>
      <c r="C2574" s="12" t="s">
        <v>418</v>
      </c>
      <c r="D2574" s="12" t="s">
        <v>419</v>
      </c>
      <c r="E2574" s="12" t="s">
        <v>419</v>
      </c>
      <c r="F2574" s="12" t="s">
        <v>352</v>
      </c>
      <c r="G2574" s="12" t="s">
        <v>4739</v>
      </c>
      <c r="H2574" s="12" t="s">
        <v>490</v>
      </c>
      <c r="I2574" s="12" t="s">
        <v>375</v>
      </c>
      <c r="J2574" s="12" t="s">
        <v>1296</v>
      </c>
      <c r="K2574" s="12" t="s">
        <v>699</v>
      </c>
      <c r="L2574" s="12" t="s">
        <v>697</v>
      </c>
      <c r="M2574" s="12" t="s">
        <v>376</v>
      </c>
      <c r="N2574" s="14">
        <v>0</v>
      </c>
      <c r="O2574" s="12">
        <v>0</v>
      </c>
      <c r="P2574" s="12">
        <v>0</v>
      </c>
      <c r="Q2574" s="12">
        <v>0</v>
      </c>
      <c r="R2574" s="12">
        <v>0</v>
      </c>
      <c r="S2574" s="12">
        <v>0</v>
      </c>
      <c r="T2574" s="12">
        <v>0</v>
      </c>
      <c r="U2574" s="13">
        <v>3.8674274666666668</v>
      </c>
      <c r="V2574" s="13">
        <v>1.242858</v>
      </c>
      <c r="W2574" s="13">
        <v>1.242858</v>
      </c>
      <c r="X2574" s="13">
        <v>1.242858</v>
      </c>
      <c r="Y2574" s="30">
        <v>1.2430749999999999</v>
      </c>
      <c r="Z2574" s="14">
        <v>8.8390764666666666</v>
      </c>
      <c r="AA2574" s="13">
        <v>1.2340530000000001</v>
      </c>
      <c r="AB2574" s="13">
        <v>1.2340530000000001</v>
      </c>
      <c r="AC2574" s="42">
        <f t="shared" si="161"/>
        <v>2.4681060000000001</v>
      </c>
      <c r="AD2574" s="42">
        <f t="shared" si="162"/>
        <v>1.2340530000000001</v>
      </c>
      <c r="AE2574" s="42">
        <f t="shared" si="163"/>
        <v>1.2340530000000001</v>
      </c>
      <c r="AF2574" s="42">
        <f t="shared" si="164"/>
        <v>2.4681060000000001</v>
      </c>
    </row>
    <row r="2575" spans="1:32" hidden="1" x14ac:dyDescent="0.15">
      <c r="A2575" s="12" t="s">
        <v>6246</v>
      </c>
      <c r="B2575" s="12">
        <v>62</v>
      </c>
      <c r="C2575" s="12" t="s">
        <v>418</v>
      </c>
      <c r="D2575" s="12" t="s">
        <v>419</v>
      </c>
      <c r="E2575" s="12" t="s">
        <v>419</v>
      </c>
      <c r="F2575" s="12" t="s">
        <v>352</v>
      </c>
      <c r="G2575" s="12" t="s">
        <v>6163</v>
      </c>
      <c r="H2575" s="12" t="s">
        <v>374</v>
      </c>
      <c r="I2575" s="12" t="s">
        <v>375</v>
      </c>
      <c r="J2575" s="12" t="s">
        <v>2537</v>
      </c>
      <c r="K2575" s="12" t="s">
        <v>2537</v>
      </c>
      <c r="L2575" s="12" t="s">
        <v>373</v>
      </c>
      <c r="M2575" s="12" t="s">
        <v>358</v>
      </c>
      <c r="N2575" s="14">
        <v>0</v>
      </c>
      <c r="O2575" s="12">
        <v>0</v>
      </c>
      <c r="P2575" s="12">
        <v>0</v>
      </c>
      <c r="Q2575" s="12">
        <v>0</v>
      </c>
      <c r="R2575" s="12">
        <v>0</v>
      </c>
      <c r="S2575" s="12">
        <v>0</v>
      </c>
      <c r="T2575" s="12">
        <v>0</v>
      </c>
      <c r="U2575" s="13">
        <v>6.1333333333333329</v>
      </c>
      <c r="V2575" s="13">
        <v>2.0170940000000002</v>
      </c>
      <c r="W2575" s="13">
        <v>2.0170940000000002</v>
      </c>
      <c r="X2575" s="13">
        <v>2.0170940000000002</v>
      </c>
      <c r="Y2575" s="30">
        <v>2.0089329999999999</v>
      </c>
      <c r="Z2575" s="14">
        <v>14.193548333333332</v>
      </c>
      <c r="AA2575" s="13">
        <v>2.0009350000000001</v>
      </c>
      <c r="AB2575" s="13">
        <v>2.0009350000000001</v>
      </c>
      <c r="AC2575" s="42">
        <f t="shared" si="161"/>
        <v>4.0018700000000003</v>
      </c>
      <c r="AD2575" s="42">
        <f t="shared" si="162"/>
        <v>2.0009350000000001</v>
      </c>
      <c r="AE2575" s="42">
        <f t="shared" si="163"/>
        <v>2.0009350000000001</v>
      </c>
      <c r="AF2575" s="42">
        <f t="shared" si="164"/>
        <v>4.0018700000000003</v>
      </c>
    </row>
    <row r="2576" spans="1:32" hidden="1" x14ac:dyDescent="0.15">
      <c r="A2576" s="12" t="s">
        <v>6247</v>
      </c>
      <c r="B2576" s="12">
        <v>62</v>
      </c>
      <c r="C2576" s="12" t="s">
        <v>418</v>
      </c>
      <c r="D2576" s="12" t="s">
        <v>419</v>
      </c>
      <c r="E2576" s="12" t="s">
        <v>419</v>
      </c>
      <c r="F2576" s="12" t="s">
        <v>352</v>
      </c>
      <c r="G2576" s="12" t="s">
        <v>6248</v>
      </c>
      <c r="H2576" s="12" t="s">
        <v>490</v>
      </c>
      <c r="I2576" s="12" t="s">
        <v>375</v>
      </c>
      <c r="J2576" s="12" t="s">
        <v>6249</v>
      </c>
      <c r="K2576" s="12" t="s">
        <v>699</v>
      </c>
      <c r="L2576" s="12" t="s">
        <v>697</v>
      </c>
      <c r="M2576" s="12" t="s">
        <v>376</v>
      </c>
      <c r="N2576" s="14">
        <v>0</v>
      </c>
      <c r="O2576" s="12">
        <v>0</v>
      </c>
      <c r="P2576" s="12">
        <v>0</v>
      </c>
      <c r="Q2576" s="12">
        <v>0</v>
      </c>
      <c r="R2576" s="12">
        <v>0</v>
      </c>
      <c r="S2576" s="12">
        <v>0</v>
      </c>
      <c r="T2576" s="12">
        <v>0</v>
      </c>
      <c r="U2576" s="13">
        <v>2.7</v>
      </c>
      <c r="V2576" s="13">
        <v>0</v>
      </c>
      <c r="W2576" s="13">
        <v>0</v>
      </c>
      <c r="X2576" s="13">
        <v>0</v>
      </c>
      <c r="Y2576" s="30">
        <v>0</v>
      </c>
      <c r="Z2576" s="14">
        <v>2.7</v>
      </c>
      <c r="AA2576" s="13">
        <v>0</v>
      </c>
      <c r="AB2576" s="13">
        <v>0.45</v>
      </c>
      <c r="AC2576" s="42">
        <f t="shared" si="161"/>
        <v>0.45</v>
      </c>
      <c r="AD2576" s="42">
        <f t="shared" si="162"/>
        <v>0</v>
      </c>
      <c r="AE2576" s="42">
        <f t="shared" si="163"/>
        <v>0.45</v>
      </c>
      <c r="AF2576" s="42">
        <f t="shared" si="164"/>
        <v>0.45</v>
      </c>
    </row>
    <row r="2577" spans="1:32" hidden="1" x14ac:dyDescent="0.15">
      <c r="A2577" s="12" t="s">
        <v>6250</v>
      </c>
      <c r="B2577" s="12">
        <v>62</v>
      </c>
      <c r="C2577" s="12" t="s">
        <v>418</v>
      </c>
      <c r="D2577" s="12" t="s">
        <v>419</v>
      </c>
      <c r="E2577" s="12" t="s">
        <v>419</v>
      </c>
      <c r="F2577" s="12" t="s">
        <v>352</v>
      </c>
      <c r="G2577" s="12" t="s">
        <v>6251</v>
      </c>
      <c r="H2577" s="12" t="s">
        <v>355</v>
      </c>
      <c r="I2577" s="12" t="s">
        <v>355</v>
      </c>
      <c r="J2577" s="12" t="s">
        <v>599</v>
      </c>
      <c r="K2577" s="12" t="s">
        <v>599</v>
      </c>
      <c r="L2577" s="12" t="s">
        <v>354</v>
      </c>
      <c r="M2577" s="12" t="s">
        <v>376</v>
      </c>
      <c r="N2577" s="14">
        <v>0</v>
      </c>
      <c r="O2577" s="12">
        <v>0</v>
      </c>
      <c r="P2577" s="12">
        <v>0</v>
      </c>
      <c r="Q2577" s="12">
        <v>0</v>
      </c>
      <c r="R2577" s="12">
        <v>0</v>
      </c>
      <c r="S2577" s="12">
        <v>0</v>
      </c>
      <c r="T2577" s="12">
        <v>0</v>
      </c>
      <c r="U2577" s="13">
        <v>5.2</v>
      </c>
      <c r="V2577" s="13">
        <v>1.8</v>
      </c>
      <c r="W2577" s="13">
        <v>1.8</v>
      </c>
      <c r="X2577" s="13">
        <v>1.8</v>
      </c>
      <c r="Y2577" s="30">
        <v>1.8</v>
      </c>
      <c r="Z2577" s="14">
        <v>12.4</v>
      </c>
      <c r="AA2577" s="13">
        <v>1.8</v>
      </c>
      <c r="AB2577" s="13">
        <v>1.8</v>
      </c>
      <c r="AC2577" s="42">
        <f t="shared" si="161"/>
        <v>3.6</v>
      </c>
      <c r="AD2577" s="42">
        <f t="shared" si="162"/>
        <v>1.8</v>
      </c>
      <c r="AE2577" s="42">
        <f t="shared" si="163"/>
        <v>1.8</v>
      </c>
      <c r="AF2577" s="42">
        <f t="shared" si="164"/>
        <v>3.6</v>
      </c>
    </row>
    <row r="2578" spans="1:32" hidden="1" x14ac:dyDescent="0.15">
      <c r="A2578" s="12" t="s">
        <v>6252</v>
      </c>
      <c r="B2578" s="12">
        <v>62</v>
      </c>
      <c r="C2578" s="12" t="s">
        <v>418</v>
      </c>
      <c r="D2578" s="12" t="s">
        <v>419</v>
      </c>
      <c r="E2578" s="12" t="s">
        <v>419</v>
      </c>
      <c r="F2578" s="12" t="s">
        <v>352</v>
      </c>
      <c r="G2578" s="12" t="s">
        <v>6253</v>
      </c>
      <c r="H2578" s="12" t="s">
        <v>490</v>
      </c>
      <c r="I2578" s="12" t="s">
        <v>375</v>
      </c>
      <c r="J2578" s="12" t="s">
        <v>6254</v>
      </c>
      <c r="K2578" s="12" t="s">
        <v>699</v>
      </c>
      <c r="L2578" s="12" t="s">
        <v>697</v>
      </c>
      <c r="M2578" s="12" t="s">
        <v>376</v>
      </c>
      <c r="N2578" s="14">
        <v>0</v>
      </c>
      <c r="O2578" s="12">
        <v>0</v>
      </c>
      <c r="P2578" s="12">
        <v>0</v>
      </c>
      <c r="Q2578" s="12">
        <v>0</v>
      </c>
      <c r="R2578" s="12">
        <v>0</v>
      </c>
      <c r="S2578" s="12">
        <v>0</v>
      </c>
      <c r="T2578" s="12">
        <v>0</v>
      </c>
      <c r="U2578" s="13">
        <v>1.85</v>
      </c>
      <c r="V2578" s="13">
        <v>1.85</v>
      </c>
      <c r="W2578" s="13">
        <v>1.85</v>
      </c>
      <c r="X2578" s="13">
        <v>1.85</v>
      </c>
      <c r="Y2578" s="30">
        <v>1.85</v>
      </c>
      <c r="Z2578" s="14">
        <v>9.25</v>
      </c>
      <c r="AA2578" s="13">
        <v>1.85</v>
      </c>
      <c r="AB2578" s="13">
        <v>1.85</v>
      </c>
      <c r="AC2578" s="42">
        <f t="shared" si="161"/>
        <v>3.7</v>
      </c>
      <c r="AD2578" s="42">
        <f t="shared" si="162"/>
        <v>1.85</v>
      </c>
      <c r="AE2578" s="42">
        <f t="shared" si="163"/>
        <v>1.85</v>
      </c>
      <c r="AF2578" s="42">
        <f t="shared" si="164"/>
        <v>3.7</v>
      </c>
    </row>
    <row r="2579" spans="1:32" hidden="1" x14ac:dyDescent="0.15">
      <c r="A2579" s="12" t="s">
        <v>6255</v>
      </c>
      <c r="B2579" s="12">
        <v>62</v>
      </c>
      <c r="C2579" s="12" t="s">
        <v>418</v>
      </c>
      <c r="D2579" s="12" t="s">
        <v>419</v>
      </c>
      <c r="E2579" s="12" t="s">
        <v>419</v>
      </c>
      <c r="F2579" s="12" t="s">
        <v>352</v>
      </c>
      <c r="G2579" s="12" t="s">
        <v>6256</v>
      </c>
      <c r="H2579" s="12" t="s">
        <v>366</v>
      </c>
      <c r="I2579" s="12" t="s">
        <v>367</v>
      </c>
      <c r="J2579" s="12" t="s">
        <v>240</v>
      </c>
      <c r="K2579" s="12" t="s">
        <v>240</v>
      </c>
      <c r="L2579" s="12" t="s">
        <v>409</v>
      </c>
      <c r="M2579" s="12" t="s">
        <v>376</v>
      </c>
      <c r="N2579" s="14">
        <v>0</v>
      </c>
      <c r="O2579" s="12">
        <v>0</v>
      </c>
      <c r="P2579" s="12">
        <v>0</v>
      </c>
      <c r="Q2579" s="12">
        <v>0</v>
      </c>
      <c r="R2579" s="12">
        <v>0</v>
      </c>
      <c r="S2579" s="12">
        <v>0</v>
      </c>
      <c r="T2579" s="12">
        <v>0</v>
      </c>
      <c r="U2579" s="13">
        <v>0.90800000000000003</v>
      </c>
      <c r="V2579" s="13">
        <v>0.83500399999999997</v>
      </c>
      <c r="W2579" s="13">
        <v>0.83500399999999997</v>
      </c>
      <c r="X2579" s="13">
        <v>0.83500399999999997</v>
      </c>
      <c r="Y2579" s="30">
        <v>0.83500399999999997</v>
      </c>
      <c r="Z2579" s="14">
        <v>4.2480159999999998</v>
      </c>
      <c r="AA2579" s="13">
        <v>0.83500399999999997</v>
      </c>
      <c r="AB2579" s="13">
        <v>0.83500399999999997</v>
      </c>
      <c r="AC2579" s="42">
        <f t="shared" si="161"/>
        <v>1.6700079999999999</v>
      </c>
      <c r="AD2579" s="42">
        <f t="shared" si="162"/>
        <v>0.83500399999999997</v>
      </c>
      <c r="AE2579" s="42">
        <f t="shared" si="163"/>
        <v>0.83500399999999997</v>
      </c>
      <c r="AF2579" s="42">
        <f t="shared" si="164"/>
        <v>1.6700079999999999</v>
      </c>
    </row>
    <row r="2580" spans="1:32" hidden="1" x14ac:dyDescent="0.15">
      <c r="A2580" s="12" t="s">
        <v>6257</v>
      </c>
      <c r="B2580" s="12">
        <v>62</v>
      </c>
      <c r="C2580" s="12" t="s">
        <v>418</v>
      </c>
      <c r="D2580" s="12" t="s">
        <v>419</v>
      </c>
      <c r="E2580" s="12" t="s">
        <v>419</v>
      </c>
      <c r="F2580" s="12" t="s">
        <v>352</v>
      </c>
      <c r="G2580" s="12" t="s">
        <v>6258</v>
      </c>
      <c r="H2580" s="12" t="s">
        <v>355</v>
      </c>
      <c r="I2580" s="12" t="s">
        <v>355</v>
      </c>
      <c r="J2580" s="12" t="s">
        <v>259</v>
      </c>
      <c r="K2580" s="12" t="s">
        <v>259</v>
      </c>
      <c r="L2580" s="12" t="s">
        <v>1110</v>
      </c>
      <c r="M2580" s="12" t="s">
        <v>376</v>
      </c>
      <c r="N2580" s="14">
        <v>0</v>
      </c>
      <c r="O2580" s="12">
        <v>0</v>
      </c>
      <c r="P2580" s="12">
        <v>0</v>
      </c>
      <c r="Q2580" s="12">
        <v>0</v>
      </c>
      <c r="R2580" s="12">
        <v>0</v>
      </c>
      <c r="S2580" s="12">
        <v>0</v>
      </c>
      <c r="T2580" s="12">
        <v>0</v>
      </c>
      <c r="U2580" s="13">
        <v>0.72</v>
      </c>
      <c r="V2580" s="13">
        <v>0.72</v>
      </c>
      <c r="W2580" s="13">
        <v>0.72</v>
      </c>
      <c r="X2580" s="13">
        <v>0.72</v>
      </c>
      <c r="Y2580" s="30">
        <v>0.72</v>
      </c>
      <c r="Z2580" s="14">
        <v>3.6</v>
      </c>
      <c r="AA2580" s="13">
        <v>0.72</v>
      </c>
      <c r="AB2580" s="13">
        <v>0.72</v>
      </c>
      <c r="AC2580" s="42">
        <f t="shared" si="161"/>
        <v>1.44</v>
      </c>
      <c r="AD2580" s="42">
        <f t="shared" si="162"/>
        <v>0.72</v>
      </c>
      <c r="AE2580" s="42">
        <f t="shared" si="163"/>
        <v>0.72</v>
      </c>
      <c r="AF2580" s="42">
        <f t="shared" si="164"/>
        <v>1.44</v>
      </c>
    </row>
    <row r="2581" spans="1:32" hidden="1" x14ac:dyDescent="0.15">
      <c r="A2581" s="12" t="s">
        <v>6259</v>
      </c>
      <c r="B2581" s="12">
        <v>62</v>
      </c>
      <c r="C2581" s="12" t="s">
        <v>418</v>
      </c>
      <c r="D2581" s="12" t="s">
        <v>419</v>
      </c>
      <c r="E2581" s="12" t="s">
        <v>419</v>
      </c>
      <c r="F2581" s="12" t="s">
        <v>352</v>
      </c>
      <c r="G2581" s="12" t="s">
        <v>420</v>
      </c>
      <c r="H2581" s="12" t="s">
        <v>374</v>
      </c>
      <c r="I2581" s="12" t="s">
        <v>375</v>
      </c>
      <c r="J2581" s="12" t="s">
        <v>423</v>
      </c>
      <c r="K2581" s="12" t="s">
        <v>423</v>
      </c>
      <c r="L2581" s="12" t="s">
        <v>421</v>
      </c>
      <c r="M2581" s="12" t="s">
        <v>376</v>
      </c>
      <c r="N2581" s="14">
        <v>0</v>
      </c>
      <c r="O2581" s="12">
        <v>0</v>
      </c>
      <c r="P2581" s="12">
        <v>0</v>
      </c>
      <c r="Q2581" s="12">
        <v>0</v>
      </c>
      <c r="R2581" s="12">
        <v>0</v>
      </c>
      <c r="S2581" s="12">
        <v>0</v>
      </c>
      <c r="T2581" s="12">
        <v>0</v>
      </c>
      <c r="U2581" s="13">
        <v>0.74769310000000011</v>
      </c>
      <c r="V2581" s="13">
        <v>0.27719199999999999</v>
      </c>
      <c r="W2581" s="13">
        <v>0.27719199999999999</v>
      </c>
      <c r="X2581" s="13">
        <v>0.27719199999999999</v>
      </c>
      <c r="Y2581" s="30">
        <v>0.27719199999999999</v>
      </c>
      <c r="Z2581" s="14">
        <v>1.8564611000000002</v>
      </c>
      <c r="AA2581" s="13">
        <v>0.27719199999999999</v>
      </c>
      <c r="AB2581" s="13">
        <v>0.27719199999999999</v>
      </c>
      <c r="AC2581" s="42">
        <f t="shared" si="161"/>
        <v>0.55438399999999999</v>
      </c>
      <c r="AD2581" s="42">
        <f t="shared" si="162"/>
        <v>0.27719199999999999</v>
      </c>
      <c r="AE2581" s="42">
        <f t="shared" si="163"/>
        <v>0.27719199999999999</v>
      </c>
      <c r="AF2581" s="42">
        <f t="shared" si="164"/>
        <v>0.55438399999999999</v>
      </c>
    </row>
    <row r="2582" spans="1:32" hidden="1" x14ac:dyDescent="0.15">
      <c r="A2582" s="12" t="s">
        <v>6260</v>
      </c>
      <c r="B2582" s="12">
        <v>78</v>
      </c>
      <c r="C2582" s="12" t="s">
        <v>4780</v>
      </c>
      <c r="D2582" s="12" t="s">
        <v>4499</v>
      </c>
      <c r="E2582" s="12" t="s">
        <v>4499</v>
      </c>
      <c r="F2582" s="12" t="s">
        <v>371</v>
      </c>
      <c r="G2582" s="12" t="s">
        <v>6261</v>
      </c>
      <c r="H2582" s="12" t="s">
        <v>374</v>
      </c>
      <c r="I2582" s="12" t="s">
        <v>375</v>
      </c>
      <c r="J2582" s="12" t="s">
        <v>6262</v>
      </c>
      <c r="K2582" s="12" t="s">
        <v>1864</v>
      </c>
      <c r="L2582" s="12" t="s">
        <v>1859</v>
      </c>
      <c r="M2582" s="12" t="s">
        <v>376</v>
      </c>
      <c r="N2582" s="14">
        <v>0</v>
      </c>
      <c r="O2582" s="12">
        <v>0</v>
      </c>
      <c r="P2582" s="12">
        <v>0</v>
      </c>
      <c r="Q2582" s="12">
        <v>0</v>
      </c>
      <c r="R2582" s="12">
        <v>0</v>
      </c>
      <c r="S2582" s="12">
        <v>0</v>
      </c>
      <c r="T2582" s="12">
        <v>0</v>
      </c>
      <c r="U2582" s="13">
        <v>3.3</v>
      </c>
      <c r="V2582" s="13">
        <v>0</v>
      </c>
      <c r="W2582" s="13">
        <v>0</v>
      </c>
      <c r="X2582" s="13">
        <v>0</v>
      </c>
      <c r="Y2582" s="30">
        <v>0</v>
      </c>
      <c r="Z2582" s="14">
        <v>3.3</v>
      </c>
      <c r="AA2582" s="13">
        <v>0</v>
      </c>
      <c r="AB2582" s="13">
        <v>0</v>
      </c>
      <c r="AC2582" s="42">
        <f t="shared" si="161"/>
        <v>0</v>
      </c>
      <c r="AD2582" s="42">
        <f t="shared" si="162"/>
        <v>0</v>
      </c>
      <c r="AE2582" s="42">
        <f t="shared" si="163"/>
        <v>0</v>
      </c>
      <c r="AF2582" s="42">
        <f t="shared" si="164"/>
        <v>0</v>
      </c>
    </row>
    <row r="2583" spans="1:32" hidden="1" x14ac:dyDescent="0.15">
      <c r="A2583" s="12" t="s">
        <v>6263</v>
      </c>
      <c r="B2583" s="12">
        <v>78</v>
      </c>
      <c r="C2583" s="12" t="s">
        <v>4780</v>
      </c>
      <c r="D2583" s="12" t="s">
        <v>4499</v>
      </c>
      <c r="E2583" s="12" t="s">
        <v>4499</v>
      </c>
      <c r="F2583" s="12" t="s">
        <v>371</v>
      </c>
      <c r="G2583" s="12" t="s">
        <v>6264</v>
      </c>
      <c r="H2583" s="12" t="s">
        <v>374</v>
      </c>
      <c r="I2583" s="12" t="s">
        <v>375</v>
      </c>
      <c r="J2583" s="12" t="s">
        <v>6265</v>
      </c>
      <c r="K2583" s="12" t="s">
        <v>6265</v>
      </c>
      <c r="L2583" s="12" t="s">
        <v>415</v>
      </c>
      <c r="M2583" s="12" t="s">
        <v>358</v>
      </c>
      <c r="N2583" s="14">
        <v>0</v>
      </c>
      <c r="O2583" s="12">
        <v>0</v>
      </c>
      <c r="P2583" s="12">
        <v>0</v>
      </c>
      <c r="Q2583" s="12">
        <v>0</v>
      </c>
      <c r="R2583" s="12">
        <v>0</v>
      </c>
      <c r="S2583" s="12">
        <v>0</v>
      </c>
      <c r="T2583" s="12">
        <v>0</v>
      </c>
      <c r="U2583" s="13">
        <v>2.15</v>
      </c>
      <c r="V2583" s="13">
        <v>0</v>
      </c>
      <c r="W2583" s="13">
        <v>0</v>
      </c>
      <c r="X2583" s="13">
        <v>0</v>
      </c>
      <c r="Y2583" s="30">
        <v>0</v>
      </c>
      <c r="Z2583" s="14">
        <v>2.15</v>
      </c>
      <c r="AA2583" s="13">
        <v>0</v>
      </c>
      <c r="AB2583" s="13">
        <v>0</v>
      </c>
      <c r="AC2583" s="42">
        <f t="shared" si="161"/>
        <v>0</v>
      </c>
      <c r="AD2583" s="42">
        <f t="shared" si="162"/>
        <v>0</v>
      </c>
      <c r="AE2583" s="42">
        <f t="shared" si="163"/>
        <v>0</v>
      </c>
      <c r="AF2583" s="42">
        <f t="shared" si="164"/>
        <v>0</v>
      </c>
    </row>
    <row r="2584" spans="1:32" hidden="1" x14ac:dyDescent="0.15">
      <c r="A2584" s="12" t="s">
        <v>6266</v>
      </c>
      <c r="B2584" s="12">
        <v>78</v>
      </c>
      <c r="C2584" s="12" t="s">
        <v>4780</v>
      </c>
      <c r="D2584" s="12" t="s">
        <v>4499</v>
      </c>
      <c r="E2584" s="12" t="s">
        <v>4499</v>
      </c>
      <c r="F2584" s="12" t="s">
        <v>371</v>
      </c>
      <c r="G2584" s="12" t="s">
        <v>6267</v>
      </c>
      <c r="H2584" s="12" t="s">
        <v>374</v>
      </c>
      <c r="I2584" s="12" t="s">
        <v>375</v>
      </c>
      <c r="J2584" s="12" t="s">
        <v>6268</v>
      </c>
      <c r="K2584" s="12" t="s">
        <v>6268</v>
      </c>
      <c r="L2584" s="12" t="s">
        <v>1859</v>
      </c>
      <c r="M2584" s="12" t="s">
        <v>376</v>
      </c>
      <c r="N2584" s="14">
        <v>0</v>
      </c>
      <c r="O2584" s="12">
        <v>0</v>
      </c>
      <c r="P2584" s="12">
        <v>0</v>
      </c>
      <c r="Q2584" s="12">
        <v>0</v>
      </c>
      <c r="R2584" s="12">
        <v>0</v>
      </c>
      <c r="S2584" s="12">
        <v>0</v>
      </c>
      <c r="T2584" s="12">
        <v>0</v>
      </c>
      <c r="U2584" s="13">
        <v>6.15</v>
      </c>
      <c r="V2584" s="13">
        <v>0</v>
      </c>
      <c r="W2584" s="13">
        <v>0</v>
      </c>
      <c r="X2584" s="13">
        <v>0</v>
      </c>
      <c r="Y2584" s="30">
        <v>0</v>
      </c>
      <c r="Z2584" s="14">
        <v>6.15</v>
      </c>
      <c r="AA2584" s="13">
        <v>0</v>
      </c>
      <c r="AB2584" s="13">
        <v>0</v>
      </c>
      <c r="AC2584" s="42">
        <f t="shared" si="161"/>
        <v>0</v>
      </c>
      <c r="AD2584" s="42">
        <f t="shared" si="162"/>
        <v>0</v>
      </c>
      <c r="AE2584" s="42">
        <f t="shared" si="163"/>
        <v>0</v>
      </c>
      <c r="AF2584" s="42">
        <f t="shared" si="164"/>
        <v>0</v>
      </c>
    </row>
    <row r="2585" spans="1:32" hidden="1" x14ac:dyDescent="0.15">
      <c r="A2585" s="12" t="s">
        <v>6269</v>
      </c>
      <c r="B2585" s="12">
        <v>78</v>
      </c>
      <c r="C2585" s="12" t="s">
        <v>4780</v>
      </c>
      <c r="D2585" s="12" t="s">
        <v>4499</v>
      </c>
      <c r="E2585" s="12" t="s">
        <v>4499</v>
      </c>
      <c r="F2585" s="12" t="s">
        <v>371</v>
      </c>
      <c r="G2585" s="12" t="s">
        <v>6270</v>
      </c>
      <c r="H2585" s="12" t="s">
        <v>374</v>
      </c>
      <c r="I2585" s="12" t="s">
        <v>375</v>
      </c>
      <c r="J2585" s="12" t="s">
        <v>6271</v>
      </c>
      <c r="K2585" s="12" t="s">
        <v>5602</v>
      </c>
      <c r="L2585" s="12" t="s">
        <v>415</v>
      </c>
      <c r="M2585" s="12" t="s">
        <v>376</v>
      </c>
      <c r="N2585" s="14">
        <v>0</v>
      </c>
      <c r="O2585" s="12">
        <v>0</v>
      </c>
      <c r="P2585" s="12">
        <v>0</v>
      </c>
      <c r="Q2585" s="12">
        <v>0</v>
      </c>
      <c r="R2585" s="12">
        <v>0</v>
      </c>
      <c r="S2585" s="12">
        <v>0</v>
      </c>
      <c r="T2585" s="12">
        <v>0</v>
      </c>
      <c r="U2585" s="13">
        <v>14.95</v>
      </c>
      <c r="V2585" s="13">
        <v>0</v>
      </c>
      <c r="W2585" s="13">
        <v>0</v>
      </c>
      <c r="X2585" s="13">
        <v>0</v>
      </c>
      <c r="Y2585" s="30">
        <v>0</v>
      </c>
      <c r="Z2585" s="14">
        <v>14.95</v>
      </c>
      <c r="AA2585" s="13">
        <v>0</v>
      </c>
      <c r="AB2585" s="13">
        <v>0</v>
      </c>
      <c r="AC2585" s="42">
        <f t="shared" si="161"/>
        <v>0</v>
      </c>
      <c r="AD2585" s="42">
        <f t="shared" si="162"/>
        <v>0</v>
      </c>
      <c r="AE2585" s="42">
        <f t="shared" si="163"/>
        <v>0</v>
      </c>
      <c r="AF2585" s="42">
        <f t="shared" si="164"/>
        <v>0</v>
      </c>
    </row>
    <row r="2586" spans="1:32" hidden="1" x14ac:dyDescent="0.15">
      <c r="A2586" s="12" t="s">
        <v>6272</v>
      </c>
      <c r="B2586" s="12">
        <v>78</v>
      </c>
      <c r="C2586" s="12" t="s">
        <v>4780</v>
      </c>
      <c r="D2586" s="12" t="s">
        <v>4499</v>
      </c>
      <c r="E2586" s="12" t="s">
        <v>4499</v>
      </c>
      <c r="F2586" s="12" t="s">
        <v>371</v>
      </c>
      <c r="G2586" s="12" t="s">
        <v>6273</v>
      </c>
      <c r="H2586" s="12" t="s">
        <v>374</v>
      </c>
      <c r="I2586" s="12" t="s">
        <v>375</v>
      </c>
      <c r="J2586" s="12" t="s">
        <v>6274</v>
      </c>
      <c r="K2586" s="12" t="s">
        <v>6274</v>
      </c>
      <c r="L2586" s="12" t="s">
        <v>389</v>
      </c>
      <c r="M2586" s="12" t="s">
        <v>358</v>
      </c>
      <c r="N2586" s="14">
        <v>0</v>
      </c>
      <c r="O2586" s="12">
        <v>0</v>
      </c>
      <c r="P2586" s="12">
        <v>0</v>
      </c>
      <c r="Q2586" s="12">
        <v>0</v>
      </c>
      <c r="R2586" s="12">
        <v>0</v>
      </c>
      <c r="S2586" s="12">
        <v>0</v>
      </c>
      <c r="T2586" s="12">
        <v>0</v>
      </c>
      <c r="U2586" s="13">
        <v>2.2999999999999998</v>
      </c>
      <c r="V2586" s="13">
        <v>0</v>
      </c>
      <c r="W2586" s="13">
        <v>0</v>
      </c>
      <c r="X2586" s="13">
        <v>0</v>
      </c>
      <c r="Y2586" s="30">
        <v>0</v>
      </c>
      <c r="Z2586" s="14">
        <v>2.2999999999999998</v>
      </c>
      <c r="AA2586" s="13">
        <v>0</v>
      </c>
      <c r="AB2586" s="13">
        <v>0</v>
      </c>
      <c r="AC2586" s="42">
        <f t="shared" si="161"/>
        <v>0</v>
      </c>
      <c r="AD2586" s="42">
        <f t="shared" si="162"/>
        <v>0</v>
      </c>
      <c r="AE2586" s="42">
        <f t="shared" si="163"/>
        <v>0</v>
      </c>
      <c r="AF2586" s="42">
        <f t="shared" si="164"/>
        <v>0</v>
      </c>
    </row>
    <row r="2587" spans="1:32" hidden="1" x14ac:dyDescent="0.15">
      <c r="A2587" s="12" t="s">
        <v>6275</v>
      </c>
      <c r="B2587" s="12">
        <v>78</v>
      </c>
      <c r="C2587" s="12" t="s">
        <v>4780</v>
      </c>
      <c r="D2587" s="12" t="s">
        <v>4499</v>
      </c>
      <c r="E2587" s="12" t="s">
        <v>4499</v>
      </c>
      <c r="F2587" s="12" t="s">
        <v>371</v>
      </c>
      <c r="G2587" s="12" t="s">
        <v>6276</v>
      </c>
      <c r="H2587" s="12" t="s">
        <v>374</v>
      </c>
      <c r="I2587" s="12" t="s">
        <v>375</v>
      </c>
      <c r="J2587" s="12" t="s">
        <v>6277</v>
      </c>
      <c r="K2587" s="12" t="s">
        <v>1864</v>
      </c>
      <c r="L2587" s="12" t="s">
        <v>1859</v>
      </c>
      <c r="M2587" s="12" t="s">
        <v>376</v>
      </c>
      <c r="N2587" s="14">
        <v>0</v>
      </c>
      <c r="O2587" s="12">
        <v>0</v>
      </c>
      <c r="P2587" s="12">
        <v>0</v>
      </c>
      <c r="Q2587" s="12">
        <v>0</v>
      </c>
      <c r="R2587" s="12">
        <v>0</v>
      </c>
      <c r="S2587" s="12">
        <v>0</v>
      </c>
      <c r="T2587" s="12">
        <v>0</v>
      </c>
      <c r="U2587" s="13">
        <v>29.72</v>
      </c>
      <c r="V2587" s="13">
        <v>0</v>
      </c>
      <c r="W2587" s="13">
        <v>0</v>
      </c>
      <c r="X2587" s="13">
        <v>0</v>
      </c>
      <c r="Y2587" s="30">
        <v>0</v>
      </c>
      <c r="Z2587" s="14">
        <v>29.72</v>
      </c>
      <c r="AA2587" s="13">
        <v>0</v>
      </c>
      <c r="AB2587" s="13">
        <v>0</v>
      </c>
      <c r="AC2587" s="42">
        <f t="shared" si="161"/>
        <v>0</v>
      </c>
      <c r="AD2587" s="42">
        <f t="shared" si="162"/>
        <v>0</v>
      </c>
      <c r="AE2587" s="42">
        <f t="shared" si="163"/>
        <v>0</v>
      </c>
      <c r="AF2587" s="42">
        <f t="shared" si="164"/>
        <v>0</v>
      </c>
    </row>
    <row r="2588" spans="1:32" hidden="1" x14ac:dyDescent="0.15">
      <c r="A2588" s="12" t="s">
        <v>6278</v>
      </c>
      <c r="B2588" s="12">
        <v>78</v>
      </c>
      <c r="C2588" s="12" t="s">
        <v>4780</v>
      </c>
      <c r="D2588" s="12" t="s">
        <v>4499</v>
      </c>
      <c r="E2588" s="12" t="s">
        <v>4499</v>
      </c>
      <c r="F2588" s="12" t="s">
        <v>371</v>
      </c>
      <c r="G2588" s="12" t="s">
        <v>6279</v>
      </c>
      <c r="H2588" s="12" t="s">
        <v>374</v>
      </c>
      <c r="I2588" s="12" t="s">
        <v>375</v>
      </c>
      <c r="J2588" s="12" t="s">
        <v>6280</v>
      </c>
      <c r="K2588" s="12" t="s">
        <v>1864</v>
      </c>
      <c r="L2588" s="12" t="s">
        <v>1859</v>
      </c>
      <c r="M2588" s="12" t="s">
        <v>376</v>
      </c>
      <c r="N2588" s="14">
        <v>0</v>
      </c>
      <c r="O2588" s="12">
        <v>0</v>
      </c>
      <c r="P2588" s="12">
        <v>0</v>
      </c>
      <c r="Q2588" s="12">
        <v>0</v>
      </c>
      <c r="R2588" s="12">
        <v>0</v>
      </c>
      <c r="S2588" s="12">
        <v>0</v>
      </c>
      <c r="T2588" s="12">
        <v>0</v>
      </c>
      <c r="U2588" s="13">
        <v>4</v>
      </c>
      <c r="V2588" s="13">
        <v>0</v>
      </c>
      <c r="W2588" s="13">
        <v>0</v>
      </c>
      <c r="X2588" s="13">
        <v>0</v>
      </c>
      <c r="Y2588" s="30">
        <v>0</v>
      </c>
      <c r="Z2588" s="14">
        <v>4</v>
      </c>
      <c r="AA2588" s="13">
        <v>0</v>
      </c>
      <c r="AB2588" s="13">
        <v>0</v>
      </c>
      <c r="AC2588" s="42">
        <f t="shared" si="161"/>
        <v>0</v>
      </c>
      <c r="AD2588" s="42">
        <f t="shared" si="162"/>
        <v>0</v>
      </c>
      <c r="AE2588" s="42">
        <f t="shared" si="163"/>
        <v>0</v>
      </c>
      <c r="AF2588" s="42">
        <f t="shared" si="164"/>
        <v>0</v>
      </c>
    </row>
    <row r="2589" spans="1:32" hidden="1" x14ac:dyDescent="0.15">
      <c r="A2589" s="12" t="s">
        <v>6281</v>
      </c>
      <c r="B2589" s="12">
        <v>78</v>
      </c>
      <c r="C2589" s="12" t="s">
        <v>4780</v>
      </c>
      <c r="D2589" s="12" t="s">
        <v>4499</v>
      </c>
      <c r="E2589" s="12" t="s">
        <v>4499</v>
      </c>
      <c r="F2589" s="12" t="s">
        <v>371</v>
      </c>
      <c r="G2589" s="12" t="s">
        <v>6282</v>
      </c>
      <c r="H2589" s="12" t="s">
        <v>374</v>
      </c>
      <c r="I2589" s="12" t="s">
        <v>375</v>
      </c>
      <c r="J2589" s="12" t="s">
        <v>6283</v>
      </c>
      <c r="K2589" s="12" t="s">
        <v>5602</v>
      </c>
      <c r="L2589" s="12" t="s">
        <v>415</v>
      </c>
      <c r="M2589" s="12" t="s">
        <v>376</v>
      </c>
      <c r="N2589" s="14">
        <v>0</v>
      </c>
      <c r="O2589" s="12">
        <v>0</v>
      </c>
      <c r="P2589" s="12">
        <v>0</v>
      </c>
      <c r="Q2589" s="12">
        <v>0</v>
      </c>
      <c r="R2589" s="12">
        <v>0</v>
      </c>
      <c r="S2589" s="12">
        <v>0</v>
      </c>
      <c r="T2589" s="12">
        <v>0</v>
      </c>
      <c r="U2589" s="13">
        <v>34</v>
      </c>
      <c r="V2589" s="13">
        <v>0</v>
      </c>
      <c r="W2589" s="13">
        <v>0</v>
      </c>
      <c r="X2589" s="13">
        <v>0</v>
      </c>
      <c r="Y2589" s="30">
        <v>0</v>
      </c>
      <c r="Z2589" s="14">
        <v>34</v>
      </c>
      <c r="AA2589" s="13">
        <v>0</v>
      </c>
      <c r="AB2589" s="13">
        <v>0</v>
      </c>
      <c r="AC2589" s="42">
        <f t="shared" si="161"/>
        <v>0</v>
      </c>
      <c r="AD2589" s="42">
        <f t="shared" si="162"/>
        <v>0</v>
      </c>
      <c r="AE2589" s="42">
        <f t="shared" si="163"/>
        <v>0</v>
      </c>
      <c r="AF2589" s="42">
        <f t="shared" si="164"/>
        <v>0</v>
      </c>
    </row>
    <row r="2590" spans="1:32" hidden="1" x14ac:dyDescent="0.15">
      <c r="A2590" s="12" t="s">
        <v>6284</v>
      </c>
      <c r="B2590" s="12">
        <v>78</v>
      </c>
      <c r="C2590" s="12" t="s">
        <v>4780</v>
      </c>
      <c r="D2590" s="12" t="s">
        <v>4499</v>
      </c>
      <c r="E2590" s="12" t="s">
        <v>4499</v>
      </c>
      <c r="F2590" s="12" t="s">
        <v>371</v>
      </c>
      <c r="G2590" s="12" t="s">
        <v>6285</v>
      </c>
      <c r="H2590" s="12" t="s">
        <v>374</v>
      </c>
      <c r="I2590" s="12" t="s">
        <v>375</v>
      </c>
      <c r="J2590" s="12" t="s">
        <v>6286</v>
      </c>
      <c r="K2590" s="12" t="s">
        <v>1864</v>
      </c>
      <c r="L2590" s="12" t="s">
        <v>1859</v>
      </c>
      <c r="M2590" s="12" t="s">
        <v>376</v>
      </c>
      <c r="N2590" s="14">
        <v>0</v>
      </c>
      <c r="O2590" s="12">
        <v>0</v>
      </c>
      <c r="P2590" s="12">
        <v>0</v>
      </c>
      <c r="Q2590" s="12">
        <v>0</v>
      </c>
      <c r="R2590" s="12">
        <v>0</v>
      </c>
      <c r="S2590" s="12">
        <v>0</v>
      </c>
      <c r="T2590" s="12">
        <v>0</v>
      </c>
      <c r="U2590" s="13">
        <v>6.3</v>
      </c>
      <c r="V2590" s="13">
        <v>0</v>
      </c>
      <c r="W2590" s="13">
        <v>0</v>
      </c>
      <c r="X2590" s="13">
        <v>0</v>
      </c>
      <c r="Y2590" s="30">
        <v>0</v>
      </c>
      <c r="Z2590" s="14">
        <v>6.3</v>
      </c>
      <c r="AA2590" s="13">
        <v>0</v>
      </c>
      <c r="AB2590" s="13">
        <v>0</v>
      </c>
      <c r="AC2590" s="42">
        <f t="shared" si="161"/>
        <v>0</v>
      </c>
      <c r="AD2590" s="42">
        <f t="shared" si="162"/>
        <v>0</v>
      </c>
      <c r="AE2590" s="42">
        <f t="shared" si="163"/>
        <v>0</v>
      </c>
      <c r="AF2590" s="42">
        <f t="shared" si="164"/>
        <v>0</v>
      </c>
    </row>
    <row r="2591" spans="1:32" hidden="1" x14ac:dyDescent="0.15">
      <c r="A2591" s="12" t="s">
        <v>6287</v>
      </c>
      <c r="B2591" s="12">
        <v>78</v>
      </c>
      <c r="C2591" s="12" t="s">
        <v>4780</v>
      </c>
      <c r="D2591" s="12" t="s">
        <v>4499</v>
      </c>
      <c r="E2591" s="12" t="s">
        <v>4499</v>
      </c>
      <c r="F2591" s="12" t="s">
        <v>371</v>
      </c>
      <c r="G2591" s="12" t="s">
        <v>6288</v>
      </c>
      <c r="H2591" s="12" t="s">
        <v>374</v>
      </c>
      <c r="I2591" s="12" t="s">
        <v>375</v>
      </c>
      <c r="J2591" s="12" t="s">
        <v>6289</v>
      </c>
      <c r="K2591" s="12" t="s">
        <v>1864</v>
      </c>
      <c r="L2591" s="12" t="s">
        <v>1859</v>
      </c>
      <c r="M2591" s="12" t="s">
        <v>376</v>
      </c>
      <c r="N2591" s="14">
        <v>0</v>
      </c>
      <c r="O2591" s="12">
        <v>0</v>
      </c>
      <c r="P2591" s="12">
        <v>0</v>
      </c>
      <c r="Q2591" s="12">
        <v>0</v>
      </c>
      <c r="R2591" s="12">
        <v>0</v>
      </c>
      <c r="S2591" s="12">
        <v>0</v>
      </c>
      <c r="T2591" s="12">
        <v>0</v>
      </c>
      <c r="U2591" s="13">
        <v>3.67</v>
      </c>
      <c r="V2591" s="13">
        <v>0</v>
      </c>
      <c r="W2591" s="13">
        <v>0</v>
      </c>
      <c r="X2591" s="13">
        <v>0</v>
      </c>
      <c r="Y2591" s="30">
        <v>0</v>
      </c>
      <c r="Z2591" s="14">
        <v>3.67</v>
      </c>
      <c r="AA2591" s="13">
        <v>0</v>
      </c>
      <c r="AB2591" s="13">
        <v>0</v>
      </c>
      <c r="AC2591" s="42">
        <f t="shared" si="161"/>
        <v>0</v>
      </c>
      <c r="AD2591" s="42">
        <f t="shared" si="162"/>
        <v>0</v>
      </c>
      <c r="AE2591" s="42">
        <f t="shared" si="163"/>
        <v>0</v>
      </c>
      <c r="AF2591" s="42">
        <f t="shared" si="164"/>
        <v>0</v>
      </c>
    </row>
    <row r="2592" spans="1:32" hidden="1" x14ac:dyDescent="0.15">
      <c r="A2592" s="12" t="s">
        <v>6290</v>
      </c>
      <c r="B2592" s="12">
        <v>86</v>
      </c>
      <c r="C2592" s="12" t="s">
        <v>492</v>
      </c>
      <c r="D2592" s="12" t="s">
        <v>6</v>
      </c>
      <c r="E2592" s="12" t="s">
        <v>6</v>
      </c>
      <c r="F2592" s="12" t="s">
        <v>352</v>
      </c>
      <c r="G2592" s="12" t="s">
        <v>5103</v>
      </c>
      <c r="H2592" s="12" t="s">
        <v>404</v>
      </c>
      <c r="I2592" s="12" t="s">
        <v>404</v>
      </c>
      <c r="J2592" s="12" t="s">
        <v>3528</v>
      </c>
      <c r="K2592" s="12" t="s">
        <v>890</v>
      </c>
      <c r="L2592" s="12" t="s">
        <v>789</v>
      </c>
      <c r="M2592" s="12" t="s">
        <v>376</v>
      </c>
      <c r="N2592" s="14">
        <v>0</v>
      </c>
      <c r="O2592" s="12">
        <v>0</v>
      </c>
      <c r="P2592" s="12">
        <v>0</v>
      </c>
      <c r="Q2592" s="12">
        <v>0</v>
      </c>
      <c r="R2592" s="12">
        <v>0</v>
      </c>
      <c r="S2592" s="12">
        <v>0</v>
      </c>
      <c r="T2592" s="12">
        <v>0</v>
      </c>
      <c r="U2592" s="13">
        <v>15.32734</v>
      </c>
      <c r="V2592" s="13">
        <v>18.378699999999998</v>
      </c>
      <c r="W2592" s="13">
        <v>16.344460000000002</v>
      </c>
      <c r="X2592" s="13">
        <v>16.344460000000002</v>
      </c>
      <c r="Y2592" s="30">
        <v>16.344460000000002</v>
      </c>
      <c r="Z2592" s="14">
        <v>82.739419999999996</v>
      </c>
      <c r="AA2592" s="13">
        <v>16.344460000000002</v>
      </c>
      <c r="AB2592" s="13">
        <v>16.344460000000002</v>
      </c>
      <c r="AC2592" s="42">
        <f t="shared" si="161"/>
        <v>32.688920000000003</v>
      </c>
      <c r="AD2592" s="42">
        <f t="shared" si="162"/>
        <v>16.344460000000002</v>
      </c>
      <c r="AE2592" s="42">
        <f t="shared" si="163"/>
        <v>16.344460000000002</v>
      </c>
      <c r="AF2592" s="42">
        <f t="shared" si="164"/>
        <v>32.688920000000003</v>
      </c>
    </row>
    <row r="2593" spans="1:32" hidden="1" x14ac:dyDescent="0.15">
      <c r="A2593" s="12" t="s">
        <v>6291</v>
      </c>
      <c r="B2593" s="12">
        <v>97</v>
      </c>
      <c r="C2593" s="12" t="s">
        <v>457</v>
      </c>
      <c r="D2593" s="12" t="s">
        <v>31</v>
      </c>
      <c r="E2593" s="12" t="s">
        <v>31</v>
      </c>
      <c r="F2593" s="12" t="s">
        <v>371</v>
      </c>
      <c r="G2593" s="12" t="s">
        <v>6292</v>
      </c>
      <c r="H2593" s="12" t="s">
        <v>374</v>
      </c>
      <c r="I2593" s="12" t="s">
        <v>375</v>
      </c>
      <c r="J2593" s="12" t="s">
        <v>6293</v>
      </c>
      <c r="K2593" s="12" t="s">
        <v>6293</v>
      </c>
      <c r="L2593" s="12" t="s">
        <v>389</v>
      </c>
      <c r="M2593" s="12" t="s">
        <v>358</v>
      </c>
      <c r="N2593" s="14">
        <v>0</v>
      </c>
      <c r="O2593" s="12">
        <v>0</v>
      </c>
      <c r="P2593" s="12">
        <v>0</v>
      </c>
      <c r="Q2593" s="12">
        <v>0</v>
      </c>
      <c r="R2593" s="12">
        <v>0</v>
      </c>
      <c r="S2593" s="12">
        <v>0</v>
      </c>
      <c r="T2593" s="12">
        <v>0</v>
      </c>
      <c r="U2593" s="13">
        <v>1.8</v>
      </c>
      <c r="V2593" s="13">
        <v>1.8</v>
      </c>
      <c r="W2593" s="13">
        <v>-3.6</v>
      </c>
      <c r="X2593" s="13">
        <v>0</v>
      </c>
      <c r="Y2593" s="30">
        <v>0</v>
      </c>
      <c r="Z2593" s="14">
        <v>0</v>
      </c>
      <c r="AA2593" s="13">
        <v>0</v>
      </c>
      <c r="AB2593" s="13">
        <v>0</v>
      </c>
      <c r="AC2593" s="42">
        <f t="shared" ref="AC2593:AC2654" si="165">SUM(AA2593:AB2593)</f>
        <v>0</v>
      </c>
      <c r="AD2593" s="42">
        <f t="shared" si="162"/>
        <v>0</v>
      </c>
      <c r="AE2593" s="42">
        <f t="shared" si="163"/>
        <v>0</v>
      </c>
      <c r="AF2593" s="42">
        <f t="shared" si="164"/>
        <v>0</v>
      </c>
    </row>
    <row r="2594" spans="1:32" hidden="1" x14ac:dyDescent="0.15">
      <c r="A2594" s="12" t="s">
        <v>6294</v>
      </c>
      <c r="B2594" s="12">
        <v>57</v>
      </c>
      <c r="C2594" s="12" t="s">
        <v>647</v>
      </c>
      <c r="D2594" s="12" t="s">
        <v>6</v>
      </c>
      <c r="E2594" s="12" t="s">
        <v>6</v>
      </c>
      <c r="F2594" s="12" t="s">
        <v>352</v>
      </c>
      <c r="G2594" s="12" t="s">
        <v>6295</v>
      </c>
      <c r="H2594" s="12" t="s">
        <v>404</v>
      </c>
      <c r="I2594" s="12" t="s">
        <v>404</v>
      </c>
      <c r="J2594" s="12" t="s">
        <v>1414</v>
      </c>
      <c r="K2594" s="12" t="s">
        <v>1414</v>
      </c>
      <c r="L2594" s="12" t="s">
        <v>403</v>
      </c>
      <c r="M2594" s="12" t="s">
        <v>376</v>
      </c>
      <c r="N2594" s="14">
        <v>0</v>
      </c>
      <c r="O2594" s="12">
        <v>0</v>
      </c>
      <c r="P2594" s="12">
        <v>0</v>
      </c>
      <c r="Q2594" s="12">
        <v>0</v>
      </c>
      <c r="R2594" s="12">
        <v>0</v>
      </c>
      <c r="S2594" s="12">
        <v>0</v>
      </c>
      <c r="T2594" s="12">
        <v>0</v>
      </c>
      <c r="U2594" s="13">
        <v>527.25500099999999</v>
      </c>
      <c r="V2594" s="13">
        <v>478.94591300000002</v>
      </c>
      <c r="W2594" s="13">
        <v>488.19707499999998</v>
      </c>
      <c r="X2594" s="13">
        <v>493.819997</v>
      </c>
      <c r="Y2594" s="30">
        <v>470.46437500000002</v>
      </c>
      <c r="Z2594" s="14">
        <v>2458.6823610000001</v>
      </c>
      <c r="AA2594" s="13">
        <v>481.10819700000002</v>
      </c>
      <c r="AB2594" s="13">
        <v>456.46292099999999</v>
      </c>
      <c r="AC2594" s="42">
        <f t="shared" si="165"/>
        <v>937.57111800000007</v>
      </c>
      <c r="AD2594" s="42">
        <f t="shared" ref="AD2594:AD2655" si="166">AA2594-N2594</f>
        <v>481.10819700000002</v>
      </c>
      <c r="AE2594" s="42">
        <f t="shared" ref="AE2594:AE2655" si="167">AB2594-O2594</f>
        <v>456.46292099999999</v>
      </c>
      <c r="AF2594" s="42">
        <f t="shared" ref="AF2594:AF2655" si="168">AD2594+AE2594</f>
        <v>937.57111800000007</v>
      </c>
    </row>
    <row r="2595" spans="1:32" hidden="1" x14ac:dyDescent="0.15">
      <c r="A2595" s="12" t="s">
        <v>6296</v>
      </c>
      <c r="B2595" s="12">
        <v>87</v>
      </c>
      <c r="C2595" s="12" t="s">
        <v>4803</v>
      </c>
      <c r="D2595" s="12" t="s">
        <v>1434</v>
      </c>
      <c r="E2595" s="12" t="s">
        <v>1434</v>
      </c>
      <c r="F2595" s="12" t="s">
        <v>352</v>
      </c>
      <c r="G2595" s="12" t="s">
        <v>6297</v>
      </c>
      <c r="H2595" s="12" t="s">
        <v>404</v>
      </c>
      <c r="I2595" s="12" t="s">
        <v>404</v>
      </c>
      <c r="J2595" s="12" t="s">
        <v>1988</v>
      </c>
      <c r="K2595" s="12" t="s">
        <v>196</v>
      </c>
      <c r="L2595" s="12" t="s">
        <v>403</v>
      </c>
      <c r="M2595" s="12" t="s">
        <v>376</v>
      </c>
      <c r="N2595" s="14">
        <v>0</v>
      </c>
      <c r="O2595" s="12">
        <v>0</v>
      </c>
      <c r="P2595" s="12">
        <v>0</v>
      </c>
      <c r="Q2595" s="12">
        <v>0</v>
      </c>
      <c r="R2595" s="12">
        <v>0</v>
      </c>
      <c r="S2595" s="12">
        <v>0</v>
      </c>
      <c r="T2595" s="12">
        <v>0</v>
      </c>
      <c r="U2595" s="13">
        <v>15.222</v>
      </c>
      <c r="V2595" s="13">
        <v>2.0369999999999999</v>
      </c>
      <c r="W2595" s="13">
        <v>2.0369999999999999</v>
      </c>
      <c r="X2595" s="13">
        <v>2.0369999999999999</v>
      </c>
      <c r="Y2595" s="30">
        <v>2.0369999999999999</v>
      </c>
      <c r="Z2595" s="14">
        <v>23.37</v>
      </c>
      <c r="AA2595" s="13">
        <v>2.0369999999999999</v>
      </c>
      <c r="AB2595" s="13">
        <v>2.0369999999999999</v>
      </c>
      <c r="AC2595" s="42">
        <f t="shared" si="165"/>
        <v>4.0739999999999998</v>
      </c>
      <c r="AD2595" s="42">
        <f t="shared" si="166"/>
        <v>2.0369999999999999</v>
      </c>
      <c r="AE2595" s="42">
        <f t="shared" si="167"/>
        <v>2.0369999999999999</v>
      </c>
      <c r="AF2595" s="42">
        <f t="shared" si="168"/>
        <v>4.0739999999999998</v>
      </c>
    </row>
    <row r="2596" spans="1:32" hidden="1" x14ac:dyDescent="0.15">
      <c r="A2596" s="12" t="s">
        <v>6298</v>
      </c>
      <c r="B2596" s="12">
        <v>87</v>
      </c>
      <c r="C2596" s="12" t="s">
        <v>4803</v>
      </c>
      <c r="D2596" s="12" t="s">
        <v>1434</v>
      </c>
      <c r="E2596" s="12" t="s">
        <v>1434</v>
      </c>
      <c r="F2596" s="12" t="s">
        <v>352</v>
      </c>
      <c r="G2596" s="12" t="s">
        <v>6297</v>
      </c>
      <c r="H2596" s="12" t="s">
        <v>404</v>
      </c>
      <c r="I2596" s="12" t="s">
        <v>404</v>
      </c>
      <c r="J2596" s="12" t="s">
        <v>5619</v>
      </c>
      <c r="K2596" s="12" t="s">
        <v>196</v>
      </c>
      <c r="L2596" s="12" t="s">
        <v>403</v>
      </c>
      <c r="M2596" s="12" t="s">
        <v>376</v>
      </c>
      <c r="N2596" s="14">
        <v>0</v>
      </c>
      <c r="O2596" s="12">
        <v>0</v>
      </c>
      <c r="P2596" s="12">
        <v>0</v>
      </c>
      <c r="Q2596" s="12">
        <v>0</v>
      </c>
      <c r="R2596" s="12">
        <v>0</v>
      </c>
      <c r="S2596" s="12">
        <v>0</v>
      </c>
      <c r="T2596" s="12">
        <v>0</v>
      </c>
      <c r="U2596" s="13">
        <v>15.222</v>
      </c>
      <c r="V2596" s="13">
        <v>2.0369999999999999</v>
      </c>
      <c r="W2596" s="13">
        <v>2.0369999999999999</v>
      </c>
      <c r="X2596" s="13">
        <v>2.0369999999999999</v>
      </c>
      <c r="Y2596" s="30">
        <v>2.0369999999999999</v>
      </c>
      <c r="Z2596" s="14">
        <v>23.37</v>
      </c>
      <c r="AA2596" s="13">
        <v>2.0369999999999999</v>
      </c>
      <c r="AB2596" s="13">
        <v>2.0369999999999999</v>
      </c>
      <c r="AC2596" s="42">
        <f t="shared" si="165"/>
        <v>4.0739999999999998</v>
      </c>
      <c r="AD2596" s="42">
        <f t="shared" si="166"/>
        <v>2.0369999999999999</v>
      </c>
      <c r="AE2596" s="42">
        <f t="shared" si="167"/>
        <v>2.0369999999999999</v>
      </c>
      <c r="AF2596" s="42">
        <f t="shared" si="168"/>
        <v>4.0739999999999998</v>
      </c>
    </row>
    <row r="2597" spans="1:32" hidden="1" x14ac:dyDescent="0.15">
      <c r="A2597" s="12" t="s">
        <v>6299</v>
      </c>
      <c r="B2597" s="12">
        <v>941</v>
      </c>
      <c r="C2597" s="12" t="s">
        <v>6130</v>
      </c>
      <c r="D2597" s="12" t="s">
        <v>465</v>
      </c>
      <c r="E2597" s="12" t="s">
        <v>45</v>
      </c>
      <c r="F2597" s="12" t="s">
        <v>352</v>
      </c>
      <c r="G2597" s="12" t="s">
        <v>5336</v>
      </c>
      <c r="H2597" s="12" t="s">
        <v>355</v>
      </c>
      <c r="I2597" s="12" t="s">
        <v>355</v>
      </c>
      <c r="J2597" s="12" t="s">
        <v>4926</v>
      </c>
      <c r="K2597" s="12" t="s">
        <v>357</v>
      </c>
      <c r="L2597" s="12" t="s">
        <v>354</v>
      </c>
      <c r="M2597" s="12" t="s">
        <v>358</v>
      </c>
      <c r="N2597" s="14">
        <v>0</v>
      </c>
      <c r="O2597" s="12">
        <v>0</v>
      </c>
      <c r="P2597" s="12">
        <v>0</v>
      </c>
      <c r="Q2597" s="12">
        <v>0</v>
      </c>
      <c r="R2597" s="12">
        <v>0</v>
      </c>
      <c r="S2597" s="12">
        <v>0</v>
      </c>
      <c r="T2597" s="12">
        <v>0</v>
      </c>
      <c r="U2597" s="13">
        <v>29.863782</v>
      </c>
      <c r="V2597" s="13">
        <v>9.0213839999999994</v>
      </c>
      <c r="W2597" s="13">
        <v>0</v>
      </c>
      <c r="X2597" s="13">
        <v>0</v>
      </c>
      <c r="Y2597" s="30">
        <v>0</v>
      </c>
      <c r="Z2597" s="14">
        <v>38.885165999999998</v>
      </c>
      <c r="AA2597" s="13">
        <v>0</v>
      </c>
      <c r="AB2597" s="13">
        <v>0</v>
      </c>
      <c r="AC2597" s="42">
        <f t="shared" si="165"/>
        <v>0</v>
      </c>
      <c r="AD2597" s="42">
        <f t="shared" si="166"/>
        <v>0</v>
      </c>
      <c r="AE2597" s="42">
        <f t="shared" si="167"/>
        <v>0</v>
      </c>
      <c r="AF2597" s="42">
        <f t="shared" si="168"/>
        <v>0</v>
      </c>
    </row>
    <row r="2598" spans="1:32" hidden="1" x14ac:dyDescent="0.15">
      <c r="A2598" s="12" t="s">
        <v>6300</v>
      </c>
      <c r="B2598" s="12">
        <v>941</v>
      </c>
      <c r="C2598" s="12" t="s">
        <v>6130</v>
      </c>
      <c r="D2598" s="12" t="s">
        <v>465</v>
      </c>
      <c r="E2598" s="12" t="s">
        <v>45</v>
      </c>
      <c r="F2598" s="12" t="s">
        <v>352</v>
      </c>
      <c r="G2598" s="12" t="s">
        <v>5611</v>
      </c>
      <c r="H2598" s="12" t="s">
        <v>404</v>
      </c>
      <c r="I2598" s="12" t="s">
        <v>404</v>
      </c>
      <c r="J2598" s="12" t="s">
        <v>180</v>
      </c>
      <c r="K2598" s="12" t="s">
        <v>180</v>
      </c>
      <c r="L2598" s="12" t="s">
        <v>403</v>
      </c>
      <c r="M2598" s="12" t="s">
        <v>376</v>
      </c>
      <c r="N2598" s="14">
        <v>0</v>
      </c>
      <c r="O2598" s="12">
        <v>0</v>
      </c>
      <c r="P2598" s="12">
        <v>0</v>
      </c>
      <c r="Q2598" s="12">
        <v>0</v>
      </c>
      <c r="R2598" s="12">
        <v>0</v>
      </c>
      <c r="S2598" s="12">
        <v>0</v>
      </c>
      <c r="T2598" s="12">
        <v>0</v>
      </c>
      <c r="U2598" s="13">
        <v>1.9090910000000001</v>
      </c>
      <c r="V2598" s="13">
        <v>1.2727269999999999</v>
      </c>
      <c r="W2598" s="13">
        <v>0</v>
      </c>
      <c r="X2598" s="13">
        <v>0</v>
      </c>
      <c r="Y2598" s="30">
        <v>1.9090910000000001</v>
      </c>
      <c r="Z2598" s="14">
        <v>5.0909089999999999</v>
      </c>
      <c r="AA2598" s="13">
        <v>0</v>
      </c>
      <c r="AB2598" s="13">
        <v>0</v>
      </c>
      <c r="AC2598" s="42">
        <f t="shared" si="165"/>
        <v>0</v>
      </c>
      <c r="AD2598" s="42">
        <f t="shared" si="166"/>
        <v>0</v>
      </c>
      <c r="AE2598" s="42">
        <f t="shared" si="167"/>
        <v>0</v>
      </c>
      <c r="AF2598" s="42">
        <f t="shared" si="168"/>
        <v>0</v>
      </c>
    </row>
    <row r="2599" spans="1:32" hidden="1" x14ac:dyDescent="0.15">
      <c r="A2599" s="12" t="s">
        <v>6301</v>
      </c>
      <c r="B2599" s="12">
        <v>113</v>
      </c>
      <c r="C2599" s="12" t="s">
        <v>936</v>
      </c>
      <c r="D2599" s="12" t="s">
        <v>465</v>
      </c>
      <c r="E2599" s="12" t="s">
        <v>465</v>
      </c>
      <c r="F2599" s="12" t="s">
        <v>352</v>
      </c>
      <c r="G2599" s="12" t="s">
        <v>6302</v>
      </c>
      <c r="H2599" s="12" t="s">
        <v>374</v>
      </c>
      <c r="I2599" s="12" t="s">
        <v>375</v>
      </c>
      <c r="J2599" s="12" t="s">
        <v>1808</v>
      </c>
      <c r="K2599" s="12" t="s">
        <v>1808</v>
      </c>
      <c r="L2599" s="12" t="s">
        <v>421</v>
      </c>
      <c r="M2599" s="12" t="s">
        <v>358</v>
      </c>
      <c r="N2599" s="14">
        <v>0</v>
      </c>
      <c r="O2599" s="12">
        <v>0</v>
      </c>
      <c r="P2599" s="12">
        <v>0</v>
      </c>
      <c r="Q2599" s="12">
        <v>0</v>
      </c>
      <c r="R2599" s="12">
        <v>0</v>
      </c>
      <c r="S2599" s="12">
        <v>0</v>
      </c>
      <c r="T2599" s="12">
        <v>0</v>
      </c>
      <c r="U2599" s="13">
        <v>11</v>
      </c>
      <c r="V2599" s="13">
        <v>2</v>
      </c>
      <c r="W2599" s="13">
        <v>2</v>
      </c>
      <c r="X2599" s="13">
        <v>2</v>
      </c>
      <c r="Y2599" s="30">
        <v>2</v>
      </c>
      <c r="Z2599" s="14">
        <v>19</v>
      </c>
      <c r="AA2599" s="13">
        <v>2</v>
      </c>
      <c r="AB2599" s="13">
        <v>2</v>
      </c>
      <c r="AC2599" s="42">
        <f t="shared" si="165"/>
        <v>4</v>
      </c>
      <c r="AD2599" s="42">
        <f t="shared" si="166"/>
        <v>2</v>
      </c>
      <c r="AE2599" s="42">
        <f t="shared" si="167"/>
        <v>2</v>
      </c>
      <c r="AF2599" s="42">
        <f t="shared" si="168"/>
        <v>4</v>
      </c>
    </row>
    <row r="2600" spans="1:32" hidden="1" x14ac:dyDescent="0.15">
      <c r="A2600" s="12" t="s">
        <v>6303</v>
      </c>
      <c r="B2600" s="12">
        <v>113</v>
      </c>
      <c r="C2600" s="12" t="s">
        <v>936</v>
      </c>
      <c r="D2600" s="12" t="s">
        <v>465</v>
      </c>
      <c r="E2600" s="12" t="s">
        <v>465</v>
      </c>
      <c r="F2600" s="12" t="s">
        <v>352</v>
      </c>
      <c r="G2600" s="12" t="s">
        <v>6304</v>
      </c>
      <c r="H2600" s="12" t="s">
        <v>374</v>
      </c>
      <c r="I2600" s="12" t="s">
        <v>375</v>
      </c>
      <c r="J2600" s="12" t="s">
        <v>6305</v>
      </c>
      <c r="K2600" s="12" t="s">
        <v>6305</v>
      </c>
      <c r="L2600" s="12" t="s">
        <v>421</v>
      </c>
      <c r="M2600" s="12" t="s">
        <v>358</v>
      </c>
      <c r="N2600" s="14">
        <v>0</v>
      </c>
      <c r="O2600" s="12">
        <v>0</v>
      </c>
      <c r="P2600" s="12">
        <v>0</v>
      </c>
      <c r="Q2600" s="12">
        <v>0</v>
      </c>
      <c r="R2600" s="12">
        <v>0</v>
      </c>
      <c r="S2600" s="12">
        <v>0</v>
      </c>
      <c r="T2600" s="12">
        <v>0</v>
      </c>
      <c r="U2600" s="13">
        <v>6</v>
      </c>
      <c r="V2600" s="13">
        <v>2</v>
      </c>
      <c r="W2600" s="13">
        <v>1</v>
      </c>
      <c r="X2600" s="13">
        <v>2</v>
      </c>
      <c r="Y2600" s="30">
        <v>2</v>
      </c>
      <c r="Z2600" s="14">
        <v>13</v>
      </c>
      <c r="AA2600" s="13">
        <v>2</v>
      </c>
      <c r="AB2600" s="13">
        <v>2</v>
      </c>
      <c r="AC2600" s="42">
        <f t="shared" si="165"/>
        <v>4</v>
      </c>
      <c r="AD2600" s="42">
        <f t="shared" si="166"/>
        <v>2</v>
      </c>
      <c r="AE2600" s="42">
        <f t="shared" si="167"/>
        <v>2</v>
      </c>
      <c r="AF2600" s="42">
        <f t="shared" si="168"/>
        <v>4</v>
      </c>
    </row>
    <row r="2601" spans="1:32" hidden="1" x14ac:dyDescent="0.15">
      <c r="A2601" s="12" t="s">
        <v>6306</v>
      </c>
      <c r="B2601" s="12">
        <v>113</v>
      </c>
      <c r="C2601" s="12" t="s">
        <v>936</v>
      </c>
      <c r="D2601" s="12" t="s">
        <v>465</v>
      </c>
      <c r="E2601" s="12" t="s">
        <v>465</v>
      </c>
      <c r="F2601" s="12" t="s">
        <v>352</v>
      </c>
      <c r="G2601" s="12" t="s">
        <v>6307</v>
      </c>
      <c r="H2601" s="12" t="s">
        <v>374</v>
      </c>
      <c r="I2601" s="12" t="s">
        <v>375</v>
      </c>
      <c r="J2601" s="12" t="s">
        <v>6308</v>
      </c>
      <c r="K2601" s="12" t="s">
        <v>6308</v>
      </c>
      <c r="L2601" s="12" t="s">
        <v>421</v>
      </c>
      <c r="M2601" s="12" t="s">
        <v>358</v>
      </c>
      <c r="N2601" s="14">
        <v>0</v>
      </c>
      <c r="O2601" s="12">
        <v>0</v>
      </c>
      <c r="P2601" s="12">
        <v>0</v>
      </c>
      <c r="Q2601" s="12">
        <v>0</v>
      </c>
      <c r="R2601" s="12">
        <v>0</v>
      </c>
      <c r="S2601" s="12">
        <v>0</v>
      </c>
      <c r="T2601" s="12">
        <v>0</v>
      </c>
      <c r="U2601" s="13">
        <v>4</v>
      </c>
      <c r="V2601" s="13">
        <v>2</v>
      </c>
      <c r="W2601" s="13">
        <v>2</v>
      </c>
      <c r="X2601" s="13">
        <v>2</v>
      </c>
      <c r="Y2601" s="30">
        <v>2</v>
      </c>
      <c r="Z2601" s="14">
        <v>12</v>
      </c>
      <c r="AA2601" s="13">
        <v>2</v>
      </c>
      <c r="AB2601" s="13">
        <v>2</v>
      </c>
      <c r="AC2601" s="42">
        <f t="shared" si="165"/>
        <v>4</v>
      </c>
      <c r="AD2601" s="42">
        <f t="shared" si="166"/>
        <v>2</v>
      </c>
      <c r="AE2601" s="42">
        <f t="shared" si="167"/>
        <v>2</v>
      </c>
      <c r="AF2601" s="42">
        <f t="shared" si="168"/>
        <v>4</v>
      </c>
    </row>
    <row r="2602" spans="1:32" hidden="1" x14ac:dyDescent="0.15">
      <c r="A2602" s="12" t="s">
        <v>6309</v>
      </c>
      <c r="B2602" s="12">
        <v>80</v>
      </c>
      <c r="C2602" s="12" t="s">
        <v>1081</v>
      </c>
      <c r="D2602" s="12" t="s">
        <v>10</v>
      </c>
      <c r="E2602" s="12" t="s">
        <v>10</v>
      </c>
      <c r="F2602" s="12" t="s">
        <v>371</v>
      </c>
      <c r="G2602" s="12" t="s">
        <v>6310</v>
      </c>
      <c r="H2602" s="12" t="s">
        <v>490</v>
      </c>
      <c r="I2602" s="12" t="s">
        <v>375</v>
      </c>
      <c r="J2602" s="12" t="s">
        <v>1079</v>
      </c>
      <c r="K2602" s="12" t="s">
        <v>1079</v>
      </c>
      <c r="L2602" s="12" t="s">
        <v>489</v>
      </c>
      <c r="M2602" s="12" t="s">
        <v>376</v>
      </c>
      <c r="N2602" s="14">
        <v>0</v>
      </c>
      <c r="O2602" s="12">
        <v>0</v>
      </c>
      <c r="P2602" s="12">
        <v>0</v>
      </c>
      <c r="Q2602" s="12">
        <v>0</v>
      </c>
      <c r="R2602" s="12">
        <v>0</v>
      </c>
      <c r="S2602" s="12">
        <v>0</v>
      </c>
      <c r="T2602" s="12">
        <v>0</v>
      </c>
      <c r="U2602" s="13">
        <v>719.94881599999997</v>
      </c>
      <c r="V2602" s="13">
        <v>838.77854500000001</v>
      </c>
      <c r="W2602" s="13">
        <v>899.39197200000001</v>
      </c>
      <c r="X2602" s="13">
        <v>782.89870499999995</v>
      </c>
      <c r="Y2602" s="30">
        <v>309.58761700000002</v>
      </c>
      <c r="Z2602" s="14">
        <v>3550.6056549999998</v>
      </c>
      <c r="AA2602" s="13">
        <v>1218.567955</v>
      </c>
      <c r="AB2602" s="13">
        <v>0</v>
      </c>
      <c r="AC2602" s="42">
        <f t="shared" si="165"/>
        <v>1218.567955</v>
      </c>
      <c r="AD2602" s="42">
        <f t="shared" si="166"/>
        <v>1218.567955</v>
      </c>
      <c r="AE2602" s="42">
        <f t="shared" si="167"/>
        <v>0</v>
      </c>
      <c r="AF2602" s="42">
        <f t="shared" si="168"/>
        <v>1218.567955</v>
      </c>
    </row>
    <row r="2603" spans="1:32" hidden="1" x14ac:dyDescent="0.15">
      <c r="A2603" s="12" t="s">
        <v>6311</v>
      </c>
      <c r="B2603" s="12">
        <v>88</v>
      </c>
      <c r="C2603" s="12" t="s">
        <v>1091</v>
      </c>
      <c r="D2603" s="12" t="s">
        <v>10</v>
      </c>
      <c r="E2603" s="12" t="s">
        <v>10</v>
      </c>
      <c r="F2603" s="12" t="s">
        <v>371</v>
      </c>
      <c r="G2603" s="12" t="s">
        <v>6312</v>
      </c>
      <c r="H2603" s="12" t="s">
        <v>490</v>
      </c>
      <c r="I2603" s="12" t="s">
        <v>375</v>
      </c>
      <c r="J2603" s="12" t="s">
        <v>6313</v>
      </c>
      <c r="K2603" s="12" t="s">
        <v>6313</v>
      </c>
      <c r="L2603" s="12" t="s">
        <v>842</v>
      </c>
      <c r="M2603" s="12" t="s">
        <v>358</v>
      </c>
      <c r="N2603" s="14">
        <v>0</v>
      </c>
      <c r="O2603" s="12">
        <v>0</v>
      </c>
      <c r="P2603" s="12">
        <v>0</v>
      </c>
      <c r="Q2603" s="12">
        <v>0</v>
      </c>
      <c r="R2603" s="12">
        <v>0</v>
      </c>
      <c r="S2603" s="12">
        <v>0</v>
      </c>
      <c r="T2603" s="12">
        <v>0</v>
      </c>
      <c r="U2603" s="13">
        <v>40.655999999999999</v>
      </c>
      <c r="V2603" s="13">
        <v>0</v>
      </c>
      <c r="W2603" s="13">
        <v>0</v>
      </c>
      <c r="X2603" s="13">
        <v>0</v>
      </c>
      <c r="Y2603" s="30">
        <v>0</v>
      </c>
      <c r="Z2603" s="14">
        <v>40.655999999999999</v>
      </c>
      <c r="AA2603" s="13">
        <v>0</v>
      </c>
      <c r="AB2603" s="13">
        <v>0</v>
      </c>
      <c r="AC2603" s="42">
        <f t="shared" si="165"/>
        <v>0</v>
      </c>
      <c r="AD2603" s="42">
        <f t="shared" si="166"/>
        <v>0</v>
      </c>
      <c r="AE2603" s="42">
        <f t="shared" si="167"/>
        <v>0</v>
      </c>
      <c r="AF2603" s="42">
        <f t="shared" si="168"/>
        <v>0</v>
      </c>
    </row>
    <row r="2604" spans="1:32" hidden="1" x14ac:dyDescent="0.15">
      <c r="A2604" s="12" t="s">
        <v>6314</v>
      </c>
      <c r="B2604" s="12">
        <v>88</v>
      </c>
      <c r="C2604" s="12" t="s">
        <v>1091</v>
      </c>
      <c r="D2604" s="12" t="s">
        <v>10</v>
      </c>
      <c r="E2604" s="12" t="s">
        <v>10</v>
      </c>
      <c r="F2604" s="12" t="s">
        <v>371</v>
      </c>
      <c r="G2604" s="12" t="s">
        <v>6315</v>
      </c>
      <c r="H2604" s="12" t="s">
        <v>490</v>
      </c>
      <c r="I2604" s="12" t="s">
        <v>375</v>
      </c>
      <c r="J2604" s="12" t="s">
        <v>6156</v>
      </c>
      <c r="K2604" s="12" t="s">
        <v>843</v>
      </c>
      <c r="L2604" s="12" t="s">
        <v>842</v>
      </c>
      <c r="M2604" s="12" t="s">
        <v>358</v>
      </c>
      <c r="N2604" s="14">
        <v>0</v>
      </c>
      <c r="O2604" s="12">
        <v>0</v>
      </c>
      <c r="P2604" s="12">
        <v>0</v>
      </c>
      <c r="Q2604" s="12">
        <v>0</v>
      </c>
      <c r="R2604" s="12">
        <v>0</v>
      </c>
      <c r="S2604" s="12">
        <v>0</v>
      </c>
      <c r="T2604" s="12">
        <v>0</v>
      </c>
      <c r="U2604" s="13">
        <v>29.943999999999999</v>
      </c>
      <c r="V2604" s="13">
        <v>0</v>
      </c>
      <c r="W2604" s="13">
        <v>0</v>
      </c>
      <c r="X2604" s="13">
        <v>0</v>
      </c>
      <c r="Y2604" s="30">
        <v>0</v>
      </c>
      <c r="Z2604" s="14">
        <v>29.943999999999999</v>
      </c>
      <c r="AA2604" s="13">
        <v>0</v>
      </c>
      <c r="AB2604" s="13">
        <v>0</v>
      </c>
      <c r="AC2604" s="42">
        <f t="shared" si="165"/>
        <v>0</v>
      </c>
      <c r="AD2604" s="42">
        <f t="shared" si="166"/>
        <v>0</v>
      </c>
      <c r="AE2604" s="42">
        <f t="shared" si="167"/>
        <v>0</v>
      </c>
      <c r="AF2604" s="42">
        <f t="shared" si="168"/>
        <v>0</v>
      </c>
    </row>
    <row r="2605" spans="1:32" hidden="1" x14ac:dyDescent="0.15">
      <c r="A2605" s="12" t="s">
        <v>6316</v>
      </c>
      <c r="B2605" s="12">
        <v>88</v>
      </c>
      <c r="C2605" s="12" t="s">
        <v>1091</v>
      </c>
      <c r="D2605" s="12" t="s">
        <v>10</v>
      </c>
      <c r="E2605" s="12" t="s">
        <v>10</v>
      </c>
      <c r="F2605" s="12" t="s">
        <v>371</v>
      </c>
      <c r="G2605" s="12" t="s">
        <v>6317</v>
      </c>
      <c r="H2605" s="12" t="s">
        <v>490</v>
      </c>
      <c r="I2605" s="12" t="s">
        <v>375</v>
      </c>
      <c r="J2605" s="12" t="s">
        <v>6156</v>
      </c>
      <c r="K2605" s="12" t="s">
        <v>843</v>
      </c>
      <c r="L2605" s="12" t="s">
        <v>842</v>
      </c>
      <c r="M2605" s="12" t="s">
        <v>358</v>
      </c>
      <c r="N2605" s="14">
        <v>0</v>
      </c>
      <c r="O2605" s="12">
        <v>0</v>
      </c>
      <c r="P2605" s="12">
        <v>0</v>
      </c>
      <c r="Q2605" s="12">
        <v>0</v>
      </c>
      <c r="R2605" s="12">
        <v>0</v>
      </c>
      <c r="S2605" s="12">
        <v>0</v>
      </c>
      <c r="T2605" s="12">
        <v>0</v>
      </c>
      <c r="U2605" s="13">
        <v>26.2</v>
      </c>
      <c r="V2605" s="13">
        <v>0</v>
      </c>
      <c r="W2605" s="13">
        <v>0</v>
      </c>
      <c r="X2605" s="13">
        <v>0</v>
      </c>
      <c r="Y2605" s="30">
        <v>0</v>
      </c>
      <c r="Z2605" s="14">
        <v>26.2</v>
      </c>
      <c r="AA2605" s="13">
        <v>0</v>
      </c>
      <c r="AB2605" s="13">
        <v>0</v>
      </c>
      <c r="AC2605" s="42">
        <f t="shared" si="165"/>
        <v>0</v>
      </c>
      <c r="AD2605" s="42">
        <f t="shared" si="166"/>
        <v>0</v>
      </c>
      <c r="AE2605" s="42">
        <f t="shared" si="167"/>
        <v>0</v>
      </c>
      <c r="AF2605" s="42">
        <f t="shared" si="168"/>
        <v>0</v>
      </c>
    </row>
    <row r="2606" spans="1:32" hidden="1" x14ac:dyDescent="0.15">
      <c r="A2606" s="12" t="s">
        <v>6318</v>
      </c>
      <c r="B2606" s="12">
        <v>88</v>
      </c>
      <c r="C2606" s="12" t="s">
        <v>1091</v>
      </c>
      <c r="D2606" s="12" t="s">
        <v>10</v>
      </c>
      <c r="E2606" s="12" t="s">
        <v>10</v>
      </c>
      <c r="F2606" s="12" t="s">
        <v>371</v>
      </c>
      <c r="G2606" s="12" t="s">
        <v>6241</v>
      </c>
      <c r="H2606" s="12" t="s">
        <v>490</v>
      </c>
      <c r="I2606" s="12" t="s">
        <v>375</v>
      </c>
      <c r="J2606" s="12" t="s">
        <v>6156</v>
      </c>
      <c r="K2606" s="12" t="s">
        <v>843</v>
      </c>
      <c r="L2606" s="12" t="s">
        <v>842</v>
      </c>
      <c r="M2606" s="12" t="s">
        <v>358</v>
      </c>
      <c r="N2606" s="14">
        <v>0</v>
      </c>
      <c r="O2606" s="12">
        <v>0</v>
      </c>
      <c r="P2606" s="12">
        <v>0</v>
      </c>
      <c r="Q2606" s="12">
        <v>0</v>
      </c>
      <c r="R2606" s="12">
        <v>0</v>
      </c>
      <c r="S2606" s="12">
        <v>0</v>
      </c>
      <c r="T2606" s="12">
        <v>0</v>
      </c>
      <c r="U2606" s="13">
        <v>41.176000000000002</v>
      </c>
      <c r="V2606" s="13">
        <v>0</v>
      </c>
      <c r="W2606" s="13">
        <v>0</v>
      </c>
      <c r="X2606" s="13">
        <v>0</v>
      </c>
      <c r="Y2606" s="30">
        <v>0</v>
      </c>
      <c r="Z2606" s="14">
        <v>41.176000000000002</v>
      </c>
      <c r="AA2606" s="13">
        <v>0</v>
      </c>
      <c r="AB2606" s="13">
        <v>0</v>
      </c>
      <c r="AC2606" s="42">
        <f t="shared" si="165"/>
        <v>0</v>
      </c>
      <c r="AD2606" s="42">
        <f t="shared" si="166"/>
        <v>0</v>
      </c>
      <c r="AE2606" s="42">
        <f t="shared" si="167"/>
        <v>0</v>
      </c>
      <c r="AF2606" s="42">
        <f t="shared" si="168"/>
        <v>0</v>
      </c>
    </row>
    <row r="2607" spans="1:32" hidden="1" x14ac:dyDescent="0.15">
      <c r="A2607" s="12" t="s">
        <v>6319</v>
      </c>
      <c r="B2607" s="12">
        <v>39</v>
      </c>
      <c r="C2607" s="12" t="s">
        <v>401</v>
      </c>
      <c r="D2607" s="12" t="s">
        <v>6</v>
      </c>
      <c r="E2607" s="12" t="s">
        <v>6</v>
      </c>
      <c r="F2607" s="12" t="s">
        <v>352</v>
      </c>
      <c r="G2607" s="12" t="s">
        <v>5222</v>
      </c>
      <c r="H2607" s="12" t="s">
        <v>366</v>
      </c>
      <c r="I2607" s="12" t="s">
        <v>367</v>
      </c>
      <c r="J2607" s="12" t="s">
        <v>274</v>
      </c>
      <c r="K2607" s="12" t="s">
        <v>274</v>
      </c>
      <c r="L2607" s="12" t="s">
        <v>365</v>
      </c>
      <c r="M2607" s="12" t="s">
        <v>376</v>
      </c>
      <c r="N2607" s="13">
        <v>0</v>
      </c>
      <c r="O2607" s="13">
        <v>0</v>
      </c>
      <c r="P2607" s="13">
        <v>0</v>
      </c>
      <c r="Q2607" s="13">
        <v>0</v>
      </c>
      <c r="R2607" s="13">
        <v>0</v>
      </c>
      <c r="S2607" s="13">
        <v>0</v>
      </c>
      <c r="T2607" s="13">
        <v>0</v>
      </c>
      <c r="U2607" s="13">
        <v>15.861499999999999</v>
      </c>
      <c r="V2607" s="13">
        <v>21.152999999999999</v>
      </c>
      <c r="W2607" s="13">
        <v>16.71</v>
      </c>
      <c r="X2607" s="13">
        <v>16.71</v>
      </c>
      <c r="Y2607" s="30">
        <v>16.71</v>
      </c>
      <c r="Z2607" s="14">
        <v>87.144499999999994</v>
      </c>
      <c r="AA2607" s="13">
        <v>16.71</v>
      </c>
      <c r="AB2607" s="13">
        <v>16.71</v>
      </c>
      <c r="AC2607" s="42">
        <f t="shared" si="165"/>
        <v>33.42</v>
      </c>
      <c r="AD2607" s="42">
        <f t="shared" si="166"/>
        <v>16.71</v>
      </c>
      <c r="AE2607" s="42">
        <f t="shared" si="167"/>
        <v>16.71</v>
      </c>
      <c r="AF2607" s="42">
        <f t="shared" si="168"/>
        <v>33.42</v>
      </c>
    </row>
    <row r="2608" spans="1:32" hidden="1" x14ac:dyDescent="0.15">
      <c r="A2608" s="12" t="s">
        <v>6320</v>
      </c>
      <c r="B2608" s="12">
        <v>39</v>
      </c>
      <c r="C2608" s="12" t="s">
        <v>401</v>
      </c>
      <c r="D2608" s="12" t="s">
        <v>6</v>
      </c>
      <c r="E2608" s="12" t="s">
        <v>6</v>
      </c>
      <c r="F2608" s="12" t="s">
        <v>352</v>
      </c>
      <c r="G2608" s="12" t="s">
        <v>6321</v>
      </c>
      <c r="H2608" s="12" t="s">
        <v>374</v>
      </c>
      <c r="I2608" s="12" t="s">
        <v>375</v>
      </c>
      <c r="J2608" s="12" t="s">
        <v>5184</v>
      </c>
      <c r="K2608" s="12" t="s">
        <v>76</v>
      </c>
      <c r="L2608" s="12" t="s">
        <v>389</v>
      </c>
      <c r="M2608" s="12" t="s">
        <v>376</v>
      </c>
      <c r="N2608" s="13">
        <v>0</v>
      </c>
      <c r="O2608" s="13">
        <v>0</v>
      </c>
      <c r="P2608" s="13">
        <v>0</v>
      </c>
      <c r="Q2608" s="13">
        <v>0</v>
      </c>
      <c r="R2608" s="13">
        <v>0</v>
      </c>
      <c r="S2608" s="13">
        <v>0</v>
      </c>
      <c r="T2608" s="13">
        <v>0</v>
      </c>
      <c r="U2608" s="13">
        <v>12.689870000000001</v>
      </c>
      <c r="V2608" s="13">
        <v>2.0209000000000001</v>
      </c>
      <c r="W2608" s="13">
        <v>2.0209000000000001</v>
      </c>
      <c r="X2608" s="13">
        <v>2.0209000000000001</v>
      </c>
      <c r="Y2608" s="30">
        <v>2.0209000000000001</v>
      </c>
      <c r="Z2608" s="14">
        <v>20.77347</v>
      </c>
      <c r="AA2608" s="13">
        <v>2.0209000000000001</v>
      </c>
      <c r="AB2608" s="13">
        <v>2.0209000000000001</v>
      </c>
      <c r="AC2608" s="42">
        <f t="shared" si="165"/>
        <v>4.0418000000000003</v>
      </c>
      <c r="AD2608" s="42">
        <f t="shared" si="166"/>
        <v>2.0209000000000001</v>
      </c>
      <c r="AE2608" s="42">
        <f t="shared" si="167"/>
        <v>2.0209000000000001</v>
      </c>
      <c r="AF2608" s="42">
        <f t="shared" si="168"/>
        <v>4.0418000000000003</v>
      </c>
    </row>
    <row r="2609" spans="1:32" hidden="1" x14ac:dyDescent="0.15">
      <c r="A2609" s="12" t="s">
        <v>6322</v>
      </c>
      <c r="B2609" s="12">
        <v>39</v>
      </c>
      <c r="C2609" s="12" t="s">
        <v>401</v>
      </c>
      <c r="D2609" s="12" t="s">
        <v>6</v>
      </c>
      <c r="E2609" s="12" t="s">
        <v>6</v>
      </c>
      <c r="F2609" s="12" t="s">
        <v>352</v>
      </c>
      <c r="G2609" s="12" t="s">
        <v>6323</v>
      </c>
      <c r="H2609" s="12" t="s">
        <v>366</v>
      </c>
      <c r="I2609" s="12" t="s">
        <v>367</v>
      </c>
      <c r="J2609" s="12" t="s">
        <v>240</v>
      </c>
      <c r="K2609" s="12" t="s">
        <v>240</v>
      </c>
      <c r="L2609" s="12" t="s">
        <v>409</v>
      </c>
      <c r="M2609" s="12" t="s">
        <v>376</v>
      </c>
      <c r="N2609" s="13">
        <v>0</v>
      </c>
      <c r="O2609" s="13">
        <v>0</v>
      </c>
      <c r="P2609" s="13">
        <v>0</v>
      </c>
      <c r="Q2609" s="13">
        <v>0</v>
      </c>
      <c r="R2609" s="13">
        <v>0</v>
      </c>
      <c r="S2609" s="13">
        <v>0</v>
      </c>
      <c r="T2609" s="13">
        <v>0</v>
      </c>
      <c r="U2609" s="13">
        <v>7.2666666666666675</v>
      </c>
      <c r="V2609" s="13">
        <v>1.5209079999999999</v>
      </c>
      <c r="W2609" s="13">
        <v>1.5209079999999999</v>
      </c>
      <c r="X2609" s="13">
        <v>1.5209079999999999</v>
      </c>
      <c r="Y2609" s="30">
        <v>1.5209079999999999</v>
      </c>
      <c r="Z2609" s="14">
        <v>13.350298666666667</v>
      </c>
      <c r="AA2609" s="13">
        <v>1.5209079999999999</v>
      </c>
      <c r="AB2609" s="13">
        <v>1.5209079999999999</v>
      </c>
      <c r="AC2609" s="42">
        <f t="shared" si="165"/>
        <v>3.0418159999999999</v>
      </c>
      <c r="AD2609" s="42">
        <f t="shared" si="166"/>
        <v>1.5209079999999999</v>
      </c>
      <c r="AE2609" s="42">
        <f t="shared" si="167"/>
        <v>1.5209079999999999</v>
      </c>
      <c r="AF2609" s="42">
        <f t="shared" si="168"/>
        <v>3.0418159999999999</v>
      </c>
    </row>
    <row r="2610" spans="1:32" hidden="1" x14ac:dyDescent="0.15">
      <c r="A2610" s="12" t="s">
        <v>6324</v>
      </c>
      <c r="B2610" s="12">
        <v>39</v>
      </c>
      <c r="C2610" s="12" t="s">
        <v>401</v>
      </c>
      <c r="D2610" s="12" t="s">
        <v>6</v>
      </c>
      <c r="E2610" s="12" t="s">
        <v>6</v>
      </c>
      <c r="F2610" s="12" t="s">
        <v>352</v>
      </c>
      <c r="G2610" s="12" t="s">
        <v>6325</v>
      </c>
      <c r="H2610" s="12" t="s">
        <v>490</v>
      </c>
      <c r="I2610" s="12" t="s">
        <v>375</v>
      </c>
      <c r="J2610" s="12" t="s">
        <v>1296</v>
      </c>
      <c r="K2610" s="12" t="s">
        <v>699</v>
      </c>
      <c r="L2610" s="12" t="s">
        <v>697</v>
      </c>
      <c r="M2610" s="12" t="s">
        <v>376</v>
      </c>
      <c r="N2610" s="13">
        <v>0</v>
      </c>
      <c r="O2610" s="13">
        <v>0</v>
      </c>
      <c r="P2610" s="13">
        <v>0</v>
      </c>
      <c r="Q2610" s="13">
        <v>0</v>
      </c>
      <c r="R2610" s="13">
        <v>0</v>
      </c>
      <c r="S2610" s="13">
        <v>0</v>
      </c>
      <c r="T2610" s="13">
        <v>0</v>
      </c>
      <c r="U2610" s="13">
        <v>22.78</v>
      </c>
      <c r="V2610" s="13">
        <v>22.78</v>
      </c>
      <c r="W2610" s="13">
        <v>22.78</v>
      </c>
      <c r="X2610" s="13">
        <v>22.78</v>
      </c>
      <c r="Y2610" s="30">
        <v>22.78</v>
      </c>
      <c r="Z2610" s="14">
        <v>113.9</v>
      </c>
      <c r="AA2610" s="13">
        <v>22.78</v>
      </c>
      <c r="AB2610" s="13">
        <v>22.78</v>
      </c>
      <c r="AC2610" s="42">
        <f t="shared" si="165"/>
        <v>45.56</v>
      </c>
      <c r="AD2610" s="42">
        <f t="shared" si="166"/>
        <v>22.78</v>
      </c>
      <c r="AE2610" s="42">
        <f t="shared" si="167"/>
        <v>22.78</v>
      </c>
      <c r="AF2610" s="42">
        <f t="shared" si="168"/>
        <v>45.56</v>
      </c>
    </row>
    <row r="2611" spans="1:32" hidden="1" x14ac:dyDescent="0.15">
      <c r="A2611" s="12" t="s">
        <v>6326</v>
      </c>
      <c r="B2611" s="12">
        <v>39</v>
      </c>
      <c r="C2611" s="12" t="s">
        <v>401</v>
      </c>
      <c r="D2611" s="12" t="s">
        <v>6</v>
      </c>
      <c r="E2611" s="12" t="s">
        <v>6</v>
      </c>
      <c r="F2611" s="12" t="s">
        <v>352</v>
      </c>
      <c r="G2611" s="12" t="s">
        <v>6325</v>
      </c>
      <c r="H2611" s="12" t="s">
        <v>490</v>
      </c>
      <c r="I2611" s="12" t="s">
        <v>375</v>
      </c>
      <c r="J2611" s="12" t="s">
        <v>6327</v>
      </c>
      <c r="K2611" s="12" t="s">
        <v>699</v>
      </c>
      <c r="L2611" s="12" t="s">
        <v>697</v>
      </c>
      <c r="M2611" s="12" t="s">
        <v>376</v>
      </c>
      <c r="N2611" s="13">
        <v>0</v>
      </c>
      <c r="O2611" s="13">
        <v>0</v>
      </c>
      <c r="P2611" s="13">
        <v>0</v>
      </c>
      <c r="Q2611" s="13">
        <v>0</v>
      </c>
      <c r="R2611" s="13">
        <v>0</v>
      </c>
      <c r="S2611" s="13">
        <v>0</v>
      </c>
      <c r="T2611" s="13">
        <v>0</v>
      </c>
      <c r="U2611" s="13">
        <v>2.15</v>
      </c>
      <c r="V2611" s="13">
        <v>2.15</v>
      </c>
      <c r="W2611" s="13">
        <v>2.15</v>
      </c>
      <c r="X2611" s="13">
        <v>2.15</v>
      </c>
      <c r="Y2611" s="30">
        <v>2.15</v>
      </c>
      <c r="Z2611" s="14">
        <v>10.75</v>
      </c>
      <c r="AA2611" s="13">
        <v>2.15</v>
      </c>
      <c r="AB2611" s="13">
        <v>2.15</v>
      </c>
      <c r="AC2611" s="42">
        <f t="shared" si="165"/>
        <v>4.3</v>
      </c>
      <c r="AD2611" s="42">
        <f t="shared" si="166"/>
        <v>2.15</v>
      </c>
      <c r="AE2611" s="42">
        <f t="shared" si="167"/>
        <v>2.15</v>
      </c>
      <c r="AF2611" s="42">
        <f t="shared" si="168"/>
        <v>4.3</v>
      </c>
    </row>
    <row r="2612" spans="1:32" hidden="1" x14ac:dyDescent="0.15">
      <c r="A2612" s="12" t="s">
        <v>6328</v>
      </c>
      <c r="B2612" s="12">
        <v>39</v>
      </c>
      <c r="C2612" s="12" t="s">
        <v>401</v>
      </c>
      <c r="D2612" s="12" t="s">
        <v>6</v>
      </c>
      <c r="E2612" s="12" t="s">
        <v>6</v>
      </c>
      <c r="F2612" s="12" t="s">
        <v>352</v>
      </c>
      <c r="G2612" s="12" t="s">
        <v>6325</v>
      </c>
      <c r="H2612" s="12" t="s">
        <v>490</v>
      </c>
      <c r="I2612" s="12" t="s">
        <v>375</v>
      </c>
      <c r="J2612" s="12" t="s">
        <v>2368</v>
      </c>
      <c r="K2612" s="12" t="s">
        <v>699</v>
      </c>
      <c r="L2612" s="12" t="s">
        <v>697</v>
      </c>
      <c r="M2612" s="12" t="s">
        <v>376</v>
      </c>
      <c r="N2612" s="13">
        <v>0</v>
      </c>
      <c r="O2612" s="13">
        <v>0</v>
      </c>
      <c r="P2612" s="13">
        <v>0</v>
      </c>
      <c r="Q2612" s="13">
        <v>0</v>
      </c>
      <c r="R2612" s="13">
        <v>0</v>
      </c>
      <c r="S2612" s="13">
        <v>0</v>
      </c>
      <c r="T2612" s="13">
        <v>0</v>
      </c>
      <c r="U2612" s="13">
        <v>3.82</v>
      </c>
      <c r="V2612" s="13">
        <v>3.82</v>
      </c>
      <c r="W2612" s="13">
        <v>3.82</v>
      </c>
      <c r="X2612" s="13">
        <v>3.82</v>
      </c>
      <c r="Y2612" s="30">
        <v>3.82</v>
      </c>
      <c r="Z2612" s="14">
        <v>19.100000000000001</v>
      </c>
      <c r="AA2612" s="13">
        <v>3.82</v>
      </c>
      <c r="AB2612" s="13">
        <v>3.82</v>
      </c>
      <c r="AC2612" s="42">
        <f t="shared" si="165"/>
        <v>7.64</v>
      </c>
      <c r="AD2612" s="42">
        <f t="shared" si="166"/>
        <v>3.82</v>
      </c>
      <c r="AE2612" s="42">
        <f t="shared" si="167"/>
        <v>3.82</v>
      </c>
      <c r="AF2612" s="42">
        <f t="shared" si="168"/>
        <v>7.64</v>
      </c>
    </row>
    <row r="2613" spans="1:32" hidden="1" x14ac:dyDescent="0.15">
      <c r="A2613" s="12" t="s">
        <v>6329</v>
      </c>
      <c r="B2613" s="12">
        <v>39</v>
      </c>
      <c r="C2613" s="12" t="s">
        <v>401</v>
      </c>
      <c r="D2613" s="12" t="s">
        <v>6</v>
      </c>
      <c r="E2613" s="12" t="s">
        <v>6</v>
      </c>
      <c r="F2613" s="12" t="s">
        <v>352</v>
      </c>
      <c r="G2613" s="12" t="s">
        <v>6325</v>
      </c>
      <c r="H2613" s="12" t="s">
        <v>490</v>
      </c>
      <c r="I2613" s="12" t="s">
        <v>375</v>
      </c>
      <c r="J2613" s="12" t="s">
        <v>2372</v>
      </c>
      <c r="K2613" s="12" t="s">
        <v>699</v>
      </c>
      <c r="L2613" s="12" t="s">
        <v>697</v>
      </c>
      <c r="M2613" s="12" t="s">
        <v>376</v>
      </c>
      <c r="N2613" s="13">
        <v>0</v>
      </c>
      <c r="O2613" s="13">
        <v>0</v>
      </c>
      <c r="P2613" s="13">
        <v>0</v>
      </c>
      <c r="Q2613" s="13">
        <v>0</v>
      </c>
      <c r="R2613" s="13">
        <v>0</v>
      </c>
      <c r="S2613" s="13">
        <v>0</v>
      </c>
      <c r="T2613" s="13">
        <v>0</v>
      </c>
      <c r="U2613" s="13">
        <v>6.61</v>
      </c>
      <c r="V2613" s="13">
        <v>6.61</v>
      </c>
      <c r="W2613" s="13">
        <v>6.61</v>
      </c>
      <c r="X2613" s="13">
        <v>6.61</v>
      </c>
      <c r="Y2613" s="30">
        <v>6.61</v>
      </c>
      <c r="Z2613" s="14">
        <v>33.049999999999997</v>
      </c>
      <c r="AA2613" s="13">
        <v>6.61</v>
      </c>
      <c r="AB2613" s="13">
        <v>6.61</v>
      </c>
      <c r="AC2613" s="42">
        <f t="shared" si="165"/>
        <v>13.22</v>
      </c>
      <c r="AD2613" s="42">
        <f t="shared" si="166"/>
        <v>6.61</v>
      </c>
      <c r="AE2613" s="42">
        <f t="shared" si="167"/>
        <v>6.61</v>
      </c>
      <c r="AF2613" s="42">
        <f t="shared" si="168"/>
        <v>13.22</v>
      </c>
    </row>
    <row r="2614" spans="1:32" hidden="1" x14ac:dyDescent="0.15">
      <c r="A2614" s="12" t="s">
        <v>6330</v>
      </c>
      <c r="B2614" s="12">
        <v>39</v>
      </c>
      <c r="C2614" s="12" t="s">
        <v>401</v>
      </c>
      <c r="D2614" s="12" t="s">
        <v>6</v>
      </c>
      <c r="E2614" s="12" t="s">
        <v>6</v>
      </c>
      <c r="F2614" s="12" t="s">
        <v>352</v>
      </c>
      <c r="G2614" s="12" t="s">
        <v>6325</v>
      </c>
      <c r="H2614" s="12" t="s">
        <v>490</v>
      </c>
      <c r="I2614" s="12" t="s">
        <v>375</v>
      </c>
      <c r="J2614" s="12" t="s">
        <v>2285</v>
      </c>
      <c r="K2614" s="12" t="s">
        <v>699</v>
      </c>
      <c r="L2614" s="12" t="s">
        <v>697</v>
      </c>
      <c r="M2614" s="12" t="s">
        <v>376</v>
      </c>
      <c r="N2614" s="13">
        <v>0</v>
      </c>
      <c r="O2614" s="13">
        <v>0</v>
      </c>
      <c r="P2614" s="13">
        <v>0</v>
      </c>
      <c r="Q2614" s="13">
        <v>0</v>
      </c>
      <c r="R2614" s="13">
        <v>0</v>
      </c>
      <c r="S2614" s="13">
        <v>0</v>
      </c>
      <c r="T2614" s="13">
        <v>0</v>
      </c>
      <c r="U2614" s="13">
        <v>2.15</v>
      </c>
      <c r="V2614" s="13">
        <v>2.15</v>
      </c>
      <c r="W2614" s="13">
        <v>2.15</v>
      </c>
      <c r="X2614" s="13">
        <v>0.64500000000000002</v>
      </c>
      <c r="Y2614" s="30">
        <v>0</v>
      </c>
      <c r="Z2614" s="14">
        <v>7.0949999999999998</v>
      </c>
      <c r="AA2614" s="13">
        <v>0</v>
      </c>
      <c r="AB2614" s="13">
        <v>0</v>
      </c>
      <c r="AC2614" s="42">
        <f t="shared" si="165"/>
        <v>0</v>
      </c>
      <c r="AD2614" s="42">
        <f t="shared" si="166"/>
        <v>0</v>
      </c>
      <c r="AE2614" s="42">
        <f t="shared" si="167"/>
        <v>0</v>
      </c>
      <c r="AF2614" s="42">
        <f t="shared" si="168"/>
        <v>0</v>
      </c>
    </row>
    <row r="2615" spans="1:32" hidden="1" x14ac:dyDescent="0.15">
      <c r="A2615" s="12" t="s">
        <v>6331</v>
      </c>
      <c r="B2615" s="12">
        <v>39</v>
      </c>
      <c r="C2615" s="12" t="s">
        <v>401</v>
      </c>
      <c r="D2615" s="12" t="s">
        <v>6</v>
      </c>
      <c r="E2615" s="12" t="s">
        <v>6</v>
      </c>
      <c r="F2615" s="12" t="s">
        <v>352</v>
      </c>
      <c r="G2615" s="12" t="s">
        <v>6325</v>
      </c>
      <c r="H2615" s="12" t="s">
        <v>490</v>
      </c>
      <c r="I2615" s="12" t="s">
        <v>375</v>
      </c>
      <c r="J2615" s="12" t="s">
        <v>6332</v>
      </c>
      <c r="K2615" s="12" t="s">
        <v>699</v>
      </c>
      <c r="L2615" s="12" t="s">
        <v>697</v>
      </c>
      <c r="M2615" s="12" t="s">
        <v>376</v>
      </c>
      <c r="N2615" s="13">
        <v>0</v>
      </c>
      <c r="O2615" s="13">
        <v>0</v>
      </c>
      <c r="P2615" s="13">
        <v>0</v>
      </c>
      <c r="Q2615" s="13">
        <v>0</v>
      </c>
      <c r="R2615" s="13">
        <v>0</v>
      </c>
      <c r="S2615" s="13">
        <v>0</v>
      </c>
      <c r="T2615" s="13">
        <v>0</v>
      </c>
      <c r="U2615" s="13">
        <v>6.61</v>
      </c>
      <c r="V2615" s="13">
        <v>6.61</v>
      </c>
      <c r="W2615" s="13">
        <v>6.61</v>
      </c>
      <c r="X2615" s="13">
        <v>6.61</v>
      </c>
      <c r="Y2615" s="30">
        <v>6.61</v>
      </c>
      <c r="Z2615" s="14">
        <v>33.049999999999997</v>
      </c>
      <c r="AA2615" s="13">
        <v>6.61</v>
      </c>
      <c r="AB2615" s="13">
        <v>6.61</v>
      </c>
      <c r="AC2615" s="42">
        <f t="shared" si="165"/>
        <v>13.22</v>
      </c>
      <c r="AD2615" s="42">
        <f t="shared" si="166"/>
        <v>6.61</v>
      </c>
      <c r="AE2615" s="42">
        <f t="shared" si="167"/>
        <v>6.61</v>
      </c>
      <c r="AF2615" s="42">
        <f t="shared" si="168"/>
        <v>13.22</v>
      </c>
    </row>
    <row r="2616" spans="1:32" hidden="1" x14ac:dyDescent="0.15">
      <c r="A2616" s="12" t="s">
        <v>6333</v>
      </c>
      <c r="B2616" s="12">
        <v>39</v>
      </c>
      <c r="C2616" s="12" t="s">
        <v>401</v>
      </c>
      <c r="D2616" s="12" t="s">
        <v>6</v>
      </c>
      <c r="E2616" s="12" t="s">
        <v>6</v>
      </c>
      <c r="F2616" s="12" t="s">
        <v>352</v>
      </c>
      <c r="G2616" s="12" t="s">
        <v>6325</v>
      </c>
      <c r="H2616" s="12" t="s">
        <v>490</v>
      </c>
      <c r="I2616" s="12" t="s">
        <v>375</v>
      </c>
      <c r="J2616" s="12" t="s">
        <v>6332</v>
      </c>
      <c r="K2616" s="12" t="s">
        <v>699</v>
      </c>
      <c r="L2616" s="12" t="s">
        <v>697</v>
      </c>
      <c r="M2616" s="12" t="s">
        <v>376</v>
      </c>
      <c r="N2616" s="13">
        <v>0</v>
      </c>
      <c r="O2616" s="13">
        <v>0</v>
      </c>
      <c r="P2616" s="13">
        <v>0</v>
      </c>
      <c r="Q2616" s="13">
        <v>0</v>
      </c>
      <c r="R2616" s="13">
        <v>0</v>
      </c>
      <c r="S2616" s="13">
        <v>0</v>
      </c>
      <c r="T2616" s="13">
        <v>0</v>
      </c>
      <c r="U2616" s="13">
        <v>2.15</v>
      </c>
      <c r="V2616" s="13">
        <v>2.15</v>
      </c>
      <c r="W2616" s="13">
        <v>2.15</v>
      </c>
      <c r="X2616" s="13">
        <v>2.15</v>
      </c>
      <c r="Y2616" s="30">
        <v>2.15</v>
      </c>
      <c r="Z2616" s="14">
        <v>10.75</v>
      </c>
      <c r="AA2616" s="13">
        <v>2.15</v>
      </c>
      <c r="AB2616" s="13">
        <v>2.15</v>
      </c>
      <c r="AC2616" s="42">
        <f t="shared" si="165"/>
        <v>4.3</v>
      </c>
      <c r="AD2616" s="42">
        <f t="shared" si="166"/>
        <v>2.15</v>
      </c>
      <c r="AE2616" s="42">
        <f t="shared" si="167"/>
        <v>2.15</v>
      </c>
      <c r="AF2616" s="42">
        <f t="shared" si="168"/>
        <v>4.3</v>
      </c>
    </row>
    <row r="2617" spans="1:32" hidden="1" x14ac:dyDescent="0.15">
      <c r="A2617" s="12" t="s">
        <v>6334</v>
      </c>
      <c r="B2617" s="12">
        <v>39</v>
      </c>
      <c r="C2617" s="12" t="s">
        <v>401</v>
      </c>
      <c r="D2617" s="12" t="s">
        <v>6</v>
      </c>
      <c r="E2617" s="12" t="s">
        <v>6</v>
      </c>
      <c r="F2617" s="12" t="s">
        <v>352</v>
      </c>
      <c r="G2617" s="12" t="s">
        <v>6325</v>
      </c>
      <c r="H2617" s="12" t="s">
        <v>490</v>
      </c>
      <c r="I2617" s="12" t="s">
        <v>375</v>
      </c>
      <c r="J2617" s="12" t="s">
        <v>1296</v>
      </c>
      <c r="K2617" s="12" t="s">
        <v>699</v>
      </c>
      <c r="L2617" s="12" t="s">
        <v>697</v>
      </c>
      <c r="M2617" s="12" t="s">
        <v>376</v>
      </c>
      <c r="N2617" s="13">
        <v>0</v>
      </c>
      <c r="O2617" s="13">
        <v>0</v>
      </c>
      <c r="P2617" s="13">
        <v>0</v>
      </c>
      <c r="Q2617" s="13">
        <v>0</v>
      </c>
      <c r="R2617" s="13">
        <v>0</v>
      </c>
      <c r="S2617" s="13">
        <v>0</v>
      </c>
      <c r="T2617" s="13">
        <v>0</v>
      </c>
      <c r="U2617" s="13">
        <v>2.15</v>
      </c>
      <c r="V2617" s="13">
        <v>2.15</v>
      </c>
      <c r="W2617" s="13">
        <v>2.15</v>
      </c>
      <c r="X2617" s="13">
        <v>2.15</v>
      </c>
      <c r="Y2617" s="30">
        <v>2.15</v>
      </c>
      <c r="Z2617" s="14">
        <v>10.75</v>
      </c>
      <c r="AA2617" s="13">
        <v>2.15</v>
      </c>
      <c r="AB2617" s="13">
        <v>2.15</v>
      </c>
      <c r="AC2617" s="42">
        <f t="shared" si="165"/>
        <v>4.3</v>
      </c>
      <c r="AD2617" s="42">
        <f t="shared" si="166"/>
        <v>2.15</v>
      </c>
      <c r="AE2617" s="42">
        <f t="shared" si="167"/>
        <v>2.15</v>
      </c>
      <c r="AF2617" s="42">
        <f t="shared" si="168"/>
        <v>4.3</v>
      </c>
    </row>
    <row r="2618" spans="1:32" hidden="1" x14ac:dyDescent="0.15">
      <c r="A2618" s="12" t="s">
        <v>6335</v>
      </c>
      <c r="B2618" s="12">
        <v>39</v>
      </c>
      <c r="C2618" s="12" t="s">
        <v>401</v>
      </c>
      <c r="D2618" s="12" t="s">
        <v>6</v>
      </c>
      <c r="E2618" s="12" t="s">
        <v>6</v>
      </c>
      <c r="F2618" s="12" t="s">
        <v>352</v>
      </c>
      <c r="G2618" s="12" t="s">
        <v>6325</v>
      </c>
      <c r="H2618" s="12" t="s">
        <v>490</v>
      </c>
      <c r="I2618" s="12" t="s">
        <v>375</v>
      </c>
      <c r="J2618" s="12" t="s">
        <v>6332</v>
      </c>
      <c r="K2618" s="12" t="s">
        <v>699</v>
      </c>
      <c r="L2618" s="12" t="s">
        <v>697</v>
      </c>
      <c r="M2618" s="12" t="s">
        <v>376</v>
      </c>
      <c r="N2618" s="13">
        <v>0</v>
      </c>
      <c r="O2618" s="13">
        <v>0</v>
      </c>
      <c r="P2618" s="13">
        <v>0</v>
      </c>
      <c r="Q2618" s="13">
        <v>0</v>
      </c>
      <c r="R2618" s="13">
        <v>0</v>
      </c>
      <c r="S2618" s="13">
        <v>0</v>
      </c>
      <c r="T2618" s="13">
        <v>0</v>
      </c>
      <c r="U2618" s="13">
        <v>17.774999999999999</v>
      </c>
      <c r="V2618" s="13">
        <v>6.61</v>
      </c>
      <c r="W2618" s="13">
        <v>6.61</v>
      </c>
      <c r="X2618" s="13">
        <v>6.61</v>
      </c>
      <c r="Y2618" s="30">
        <v>6.61</v>
      </c>
      <c r="Z2618" s="14">
        <v>44.215000000000003</v>
      </c>
      <c r="AA2618" s="13">
        <v>6.61</v>
      </c>
      <c r="AB2618" s="13">
        <v>6.61</v>
      </c>
      <c r="AC2618" s="42">
        <f t="shared" si="165"/>
        <v>13.22</v>
      </c>
      <c r="AD2618" s="42">
        <f t="shared" si="166"/>
        <v>6.61</v>
      </c>
      <c r="AE2618" s="42">
        <f t="shared" si="167"/>
        <v>6.61</v>
      </c>
      <c r="AF2618" s="42">
        <f t="shared" si="168"/>
        <v>13.22</v>
      </c>
    </row>
    <row r="2619" spans="1:32" hidden="1" x14ac:dyDescent="0.15">
      <c r="A2619" s="12" t="s">
        <v>6336</v>
      </c>
      <c r="B2619" s="12">
        <v>39</v>
      </c>
      <c r="C2619" s="12" t="s">
        <v>401</v>
      </c>
      <c r="D2619" s="12" t="s">
        <v>6</v>
      </c>
      <c r="E2619" s="12" t="s">
        <v>6</v>
      </c>
      <c r="F2619" s="12" t="s">
        <v>352</v>
      </c>
      <c r="G2619" s="12" t="s">
        <v>6325</v>
      </c>
      <c r="H2619" s="12" t="s">
        <v>490</v>
      </c>
      <c r="I2619" s="12" t="s">
        <v>375</v>
      </c>
      <c r="J2619" s="12" t="s">
        <v>1296</v>
      </c>
      <c r="K2619" s="12" t="s">
        <v>699</v>
      </c>
      <c r="L2619" s="12" t="s">
        <v>697</v>
      </c>
      <c r="M2619" s="12" t="s">
        <v>376</v>
      </c>
      <c r="N2619" s="13">
        <v>0</v>
      </c>
      <c r="O2619" s="13">
        <v>0</v>
      </c>
      <c r="P2619" s="13">
        <v>0</v>
      </c>
      <c r="Q2619" s="13">
        <v>0</v>
      </c>
      <c r="R2619" s="13">
        <v>0</v>
      </c>
      <c r="S2619" s="13">
        <v>0</v>
      </c>
      <c r="T2619" s="13">
        <v>0</v>
      </c>
      <c r="U2619" s="13">
        <v>16.452999999999999</v>
      </c>
      <c r="V2619" s="13">
        <v>6.61</v>
      </c>
      <c r="W2619" s="13">
        <v>6.61</v>
      </c>
      <c r="X2619" s="13">
        <v>6.61</v>
      </c>
      <c r="Y2619" s="30">
        <v>6.61</v>
      </c>
      <c r="Z2619" s="14">
        <v>42.893000000000001</v>
      </c>
      <c r="AA2619" s="13">
        <v>6.61</v>
      </c>
      <c r="AB2619" s="13">
        <v>6.61</v>
      </c>
      <c r="AC2619" s="42">
        <f t="shared" si="165"/>
        <v>13.22</v>
      </c>
      <c r="AD2619" s="42">
        <f t="shared" si="166"/>
        <v>6.61</v>
      </c>
      <c r="AE2619" s="42">
        <f t="shared" si="167"/>
        <v>6.61</v>
      </c>
      <c r="AF2619" s="42">
        <f t="shared" si="168"/>
        <v>13.22</v>
      </c>
    </row>
    <row r="2620" spans="1:32" hidden="1" x14ac:dyDescent="0.15">
      <c r="A2620" s="12" t="s">
        <v>6337</v>
      </c>
      <c r="B2620" s="12">
        <v>39</v>
      </c>
      <c r="C2620" s="12" t="s">
        <v>401</v>
      </c>
      <c r="D2620" s="12" t="s">
        <v>6</v>
      </c>
      <c r="E2620" s="12" t="s">
        <v>6</v>
      </c>
      <c r="F2620" s="12" t="s">
        <v>352</v>
      </c>
      <c r="G2620" s="12" t="s">
        <v>6325</v>
      </c>
      <c r="H2620" s="12" t="s">
        <v>490</v>
      </c>
      <c r="I2620" s="12" t="s">
        <v>375</v>
      </c>
      <c r="J2620" s="12" t="s">
        <v>1296</v>
      </c>
      <c r="K2620" s="12" t="s">
        <v>699</v>
      </c>
      <c r="L2620" s="12" t="s">
        <v>697</v>
      </c>
      <c r="M2620" s="12" t="s">
        <v>376</v>
      </c>
      <c r="N2620" s="13">
        <v>0</v>
      </c>
      <c r="O2620" s="13">
        <v>0</v>
      </c>
      <c r="P2620" s="13">
        <v>0</v>
      </c>
      <c r="Q2620" s="13">
        <v>0</v>
      </c>
      <c r="R2620" s="13">
        <v>0</v>
      </c>
      <c r="S2620" s="13">
        <v>0</v>
      </c>
      <c r="T2620" s="13">
        <v>0</v>
      </c>
      <c r="U2620" s="13">
        <v>10.290666999999999</v>
      </c>
      <c r="V2620" s="13">
        <v>3.82</v>
      </c>
      <c r="W2620" s="13">
        <v>3.82</v>
      </c>
      <c r="X2620" s="13">
        <v>3.82</v>
      </c>
      <c r="Y2620" s="30">
        <v>3.82</v>
      </c>
      <c r="Z2620" s="14">
        <v>25.570667</v>
      </c>
      <c r="AA2620" s="13">
        <v>3.82</v>
      </c>
      <c r="AB2620" s="13">
        <v>3.82</v>
      </c>
      <c r="AC2620" s="42">
        <f t="shared" si="165"/>
        <v>7.64</v>
      </c>
      <c r="AD2620" s="42">
        <f t="shared" si="166"/>
        <v>3.82</v>
      </c>
      <c r="AE2620" s="42">
        <f t="shared" si="167"/>
        <v>3.82</v>
      </c>
      <c r="AF2620" s="42">
        <f t="shared" si="168"/>
        <v>7.64</v>
      </c>
    </row>
    <row r="2621" spans="1:32" hidden="1" x14ac:dyDescent="0.15">
      <c r="A2621" s="12" t="s">
        <v>6338</v>
      </c>
      <c r="B2621" s="12">
        <v>39</v>
      </c>
      <c r="C2621" s="12" t="s">
        <v>401</v>
      </c>
      <c r="D2621" s="12" t="s">
        <v>6</v>
      </c>
      <c r="E2621" s="12" t="s">
        <v>6</v>
      </c>
      <c r="F2621" s="12" t="s">
        <v>352</v>
      </c>
      <c r="G2621" s="12" t="s">
        <v>6325</v>
      </c>
      <c r="H2621" s="12" t="s">
        <v>490</v>
      </c>
      <c r="I2621" s="12" t="s">
        <v>375</v>
      </c>
      <c r="J2621" s="12" t="s">
        <v>2370</v>
      </c>
      <c r="K2621" s="12" t="s">
        <v>699</v>
      </c>
      <c r="L2621" s="12" t="s">
        <v>697</v>
      </c>
      <c r="M2621" s="12" t="s">
        <v>376</v>
      </c>
      <c r="N2621" s="13">
        <v>0</v>
      </c>
      <c r="O2621" s="13">
        <v>0</v>
      </c>
      <c r="P2621" s="13">
        <v>0</v>
      </c>
      <c r="Q2621" s="13">
        <v>0</v>
      </c>
      <c r="R2621" s="13">
        <v>0</v>
      </c>
      <c r="S2621" s="13">
        <v>0</v>
      </c>
      <c r="T2621" s="13">
        <v>0</v>
      </c>
      <c r="U2621" s="13">
        <v>7.64</v>
      </c>
      <c r="V2621" s="13">
        <v>7.64</v>
      </c>
      <c r="W2621" s="13">
        <v>7.64</v>
      </c>
      <c r="X2621" s="13">
        <v>7.64</v>
      </c>
      <c r="Y2621" s="30">
        <v>7.64</v>
      </c>
      <c r="Z2621" s="14">
        <v>38.200000000000003</v>
      </c>
      <c r="AA2621" s="13">
        <v>7.64</v>
      </c>
      <c r="AB2621" s="13">
        <v>7.64</v>
      </c>
      <c r="AC2621" s="42">
        <f t="shared" si="165"/>
        <v>15.28</v>
      </c>
      <c r="AD2621" s="42">
        <f t="shared" si="166"/>
        <v>7.64</v>
      </c>
      <c r="AE2621" s="42">
        <f t="shared" si="167"/>
        <v>7.64</v>
      </c>
      <c r="AF2621" s="42">
        <f t="shared" si="168"/>
        <v>15.28</v>
      </c>
    </row>
    <row r="2622" spans="1:32" hidden="1" x14ac:dyDescent="0.15">
      <c r="A2622" s="12" t="s">
        <v>6339</v>
      </c>
      <c r="B2622" s="12">
        <v>39</v>
      </c>
      <c r="C2622" s="12" t="s">
        <v>401</v>
      </c>
      <c r="D2622" s="12" t="s">
        <v>6</v>
      </c>
      <c r="E2622" s="12" t="s">
        <v>6</v>
      </c>
      <c r="F2622" s="12" t="s">
        <v>352</v>
      </c>
      <c r="G2622" s="12" t="s">
        <v>6325</v>
      </c>
      <c r="H2622" s="12" t="s">
        <v>490</v>
      </c>
      <c r="I2622" s="12" t="s">
        <v>375</v>
      </c>
      <c r="J2622" s="12" t="s">
        <v>1239</v>
      </c>
      <c r="K2622" s="12" t="s">
        <v>699</v>
      </c>
      <c r="L2622" s="12" t="s">
        <v>697</v>
      </c>
      <c r="M2622" s="12" t="s">
        <v>376</v>
      </c>
      <c r="N2622" s="13">
        <v>0</v>
      </c>
      <c r="O2622" s="13">
        <v>0</v>
      </c>
      <c r="P2622" s="13">
        <v>0</v>
      </c>
      <c r="Q2622" s="13">
        <v>0</v>
      </c>
      <c r="R2622" s="13">
        <v>0</v>
      </c>
      <c r="S2622" s="13">
        <v>0</v>
      </c>
      <c r="T2622" s="13">
        <v>0</v>
      </c>
      <c r="U2622" s="13">
        <v>3.82</v>
      </c>
      <c r="V2622" s="13">
        <v>3.82</v>
      </c>
      <c r="W2622" s="13">
        <v>3.82</v>
      </c>
      <c r="X2622" s="13">
        <v>3.82</v>
      </c>
      <c r="Y2622" s="30">
        <v>3.82</v>
      </c>
      <c r="Z2622" s="14">
        <v>19.100000000000001</v>
      </c>
      <c r="AA2622" s="13">
        <v>3.82</v>
      </c>
      <c r="AB2622" s="13">
        <v>3.82</v>
      </c>
      <c r="AC2622" s="42">
        <f t="shared" si="165"/>
        <v>7.64</v>
      </c>
      <c r="AD2622" s="42">
        <f t="shared" si="166"/>
        <v>3.82</v>
      </c>
      <c r="AE2622" s="42">
        <f t="shared" si="167"/>
        <v>3.82</v>
      </c>
      <c r="AF2622" s="42">
        <f t="shared" si="168"/>
        <v>7.64</v>
      </c>
    </row>
    <row r="2623" spans="1:32" hidden="1" x14ac:dyDescent="0.15">
      <c r="A2623" s="12" t="s">
        <v>6340</v>
      </c>
      <c r="B2623" s="12">
        <v>29</v>
      </c>
      <c r="C2623" s="12" t="s">
        <v>370</v>
      </c>
      <c r="D2623" s="12" t="s">
        <v>10</v>
      </c>
      <c r="E2623" s="12" t="s">
        <v>10</v>
      </c>
      <c r="F2623" s="12" t="s">
        <v>371</v>
      </c>
      <c r="G2623" s="12" t="s">
        <v>6341</v>
      </c>
      <c r="H2623" s="12" t="s">
        <v>490</v>
      </c>
      <c r="I2623" s="12" t="s">
        <v>375</v>
      </c>
      <c r="J2623" s="12" t="s">
        <v>6342</v>
      </c>
      <c r="K2623" s="12" t="s">
        <v>6342</v>
      </c>
      <c r="L2623" s="12"/>
      <c r="M2623" s="12" t="s">
        <v>358</v>
      </c>
      <c r="N2623" s="13">
        <v>0</v>
      </c>
      <c r="O2623" s="13">
        <v>0</v>
      </c>
      <c r="P2623" s="13">
        <v>0</v>
      </c>
      <c r="Q2623" s="13">
        <v>0</v>
      </c>
      <c r="R2623" s="13">
        <v>0</v>
      </c>
      <c r="S2623" s="13">
        <v>0</v>
      </c>
      <c r="T2623" s="13">
        <v>0</v>
      </c>
      <c r="U2623" s="13">
        <v>-9.18</v>
      </c>
      <c r="V2623" s="13">
        <v>0</v>
      </c>
      <c r="W2623" s="13">
        <v>0</v>
      </c>
      <c r="X2623" s="13">
        <v>0</v>
      </c>
      <c r="Y2623" s="30">
        <v>0</v>
      </c>
      <c r="Z2623" s="14">
        <v>-9.18</v>
      </c>
      <c r="AA2623" s="13">
        <v>0</v>
      </c>
      <c r="AB2623" s="13">
        <v>0</v>
      </c>
      <c r="AC2623" s="42">
        <f t="shared" si="165"/>
        <v>0</v>
      </c>
      <c r="AD2623" s="42">
        <f t="shared" si="166"/>
        <v>0</v>
      </c>
      <c r="AE2623" s="42">
        <f t="shared" si="167"/>
        <v>0</v>
      </c>
      <c r="AF2623" s="42">
        <f t="shared" si="168"/>
        <v>0</v>
      </c>
    </row>
    <row r="2624" spans="1:32" hidden="1" x14ac:dyDescent="0.15">
      <c r="A2624" s="12" t="s">
        <v>6343</v>
      </c>
      <c r="B2624" s="12">
        <v>60</v>
      </c>
      <c r="C2624" s="12" t="s">
        <v>4498</v>
      </c>
      <c r="D2624" s="12" t="s">
        <v>4499</v>
      </c>
      <c r="E2624" s="12" t="s">
        <v>4499</v>
      </c>
      <c r="F2624" s="12" t="s">
        <v>371</v>
      </c>
      <c r="G2624" s="12" t="s">
        <v>6344</v>
      </c>
      <c r="H2624" s="12" t="s">
        <v>404</v>
      </c>
      <c r="I2624" s="12" t="s">
        <v>404</v>
      </c>
      <c r="J2624" s="12" t="s">
        <v>6345</v>
      </c>
      <c r="K2624" s="12" t="s">
        <v>141</v>
      </c>
      <c r="L2624" s="12" t="s">
        <v>602</v>
      </c>
      <c r="M2624" s="12" t="s">
        <v>376</v>
      </c>
      <c r="N2624" s="13">
        <v>0</v>
      </c>
      <c r="O2624" s="13">
        <v>0</v>
      </c>
      <c r="P2624" s="13">
        <v>0</v>
      </c>
      <c r="Q2624" s="13">
        <v>0</v>
      </c>
      <c r="R2624" s="13">
        <v>0</v>
      </c>
      <c r="S2624" s="13">
        <v>0</v>
      </c>
      <c r="T2624" s="13">
        <v>0</v>
      </c>
      <c r="U2624" s="13">
        <v>2.4909089999999998</v>
      </c>
      <c r="V2624" s="13">
        <v>0</v>
      </c>
      <c r="W2624" s="13">
        <v>0</v>
      </c>
      <c r="X2624" s="13">
        <v>0</v>
      </c>
      <c r="Y2624" s="30">
        <v>0</v>
      </c>
      <c r="Z2624" s="14">
        <v>2.4909089999999998</v>
      </c>
      <c r="AA2624" s="13">
        <v>0</v>
      </c>
      <c r="AB2624" s="13">
        <v>0</v>
      </c>
      <c r="AC2624" s="42">
        <f t="shared" si="165"/>
        <v>0</v>
      </c>
      <c r="AD2624" s="42">
        <f t="shared" si="166"/>
        <v>0</v>
      </c>
      <c r="AE2624" s="42">
        <f t="shared" si="167"/>
        <v>0</v>
      </c>
      <c r="AF2624" s="42">
        <f t="shared" si="168"/>
        <v>0</v>
      </c>
    </row>
    <row r="2625" spans="1:32" hidden="1" x14ac:dyDescent="0.15">
      <c r="A2625" s="12" t="s">
        <v>6346</v>
      </c>
      <c r="B2625" s="12">
        <v>60</v>
      </c>
      <c r="C2625" s="12" t="s">
        <v>4498</v>
      </c>
      <c r="D2625" s="12" t="s">
        <v>4499</v>
      </c>
      <c r="E2625" s="12" t="s">
        <v>4499</v>
      </c>
      <c r="F2625" s="12" t="s">
        <v>371</v>
      </c>
      <c r="G2625" s="12" t="s">
        <v>6347</v>
      </c>
      <c r="H2625" s="12" t="s">
        <v>404</v>
      </c>
      <c r="I2625" s="12" t="s">
        <v>404</v>
      </c>
      <c r="J2625" s="12" t="s">
        <v>6348</v>
      </c>
      <c r="K2625" s="12" t="s">
        <v>141</v>
      </c>
      <c r="L2625" s="12" t="s">
        <v>602</v>
      </c>
      <c r="M2625" s="12" t="s">
        <v>376</v>
      </c>
      <c r="N2625" s="13">
        <v>0</v>
      </c>
      <c r="O2625" s="13">
        <v>0</v>
      </c>
      <c r="P2625" s="13">
        <v>0</v>
      </c>
      <c r="Q2625" s="13">
        <v>0</v>
      </c>
      <c r="R2625" s="13">
        <v>0</v>
      </c>
      <c r="S2625" s="13">
        <v>0</v>
      </c>
      <c r="T2625" s="13">
        <v>0</v>
      </c>
      <c r="U2625" s="13">
        <v>2.829091</v>
      </c>
      <c r="V2625" s="13">
        <v>0</v>
      </c>
      <c r="W2625" s="13">
        <v>0</v>
      </c>
      <c r="X2625" s="13">
        <v>0</v>
      </c>
      <c r="Y2625" s="30">
        <v>0</v>
      </c>
      <c r="Z2625" s="14">
        <v>2.829091</v>
      </c>
      <c r="AA2625" s="13">
        <v>0</v>
      </c>
      <c r="AB2625" s="13">
        <v>0</v>
      </c>
      <c r="AC2625" s="42">
        <f t="shared" si="165"/>
        <v>0</v>
      </c>
      <c r="AD2625" s="42">
        <f t="shared" si="166"/>
        <v>0</v>
      </c>
      <c r="AE2625" s="42">
        <f t="shared" si="167"/>
        <v>0</v>
      </c>
      <c r="AF2625" s="42">
        <f t="shared" si="168"/>
        <v>0</v>
      </c>
    </row>
    <row r="2626" spans="1:32" hidden="1" x14ac:dyDescent="0.15">
      <c r="A2626" s="12" t="s">
        <v>6349</v>
      </c>
      <c r="B2626" s="12">
        <v>60</v>
      </c>
      <c r="C2626" s="12" t="s">
        <v>4498</v>
      </c>
      <c r="D2626" s="12" t="s">
        <v>4499</v>
      </c>
      <c r="E2626" s="12" t="s">
        <v>4499</v>
      </c>
      <c r="F2626" s="12" t="s">
        <v>371</v>
      </c>
      <c r="G2626" s="12" t="s">
        <v>6350</v>
      </c>
      <c r="H2626" s="12" t="s">
        <v>404</v>
      </c>
      <c r="I2626" s="12" t="s">
        <v>404</v>
      </c>
      <c r="J2626" s="12" t="s">
        <v>6351</v>
      </c>
      <c r="K2626" s="12" t="s">
        <v>141</v>
      </c>
      <c r="L2626" s="12" t="s">
        <v>602</v>
      </c>
      <c r="M2626" s="12" t="s">
        <v>376</v>
      </c>
      <c r="N2626" s="13">
        <v>0</v>
      </c>
      <c r="O2626" s="13">
        <v>0</v>
      </c>
      <c r="P2626" s="13">
        <v>0</v>
      </c>
      <c r="Q2626" s="13">
        <v>0</v>
      </c>
      <c r="R2626" s="13">
        <v>0</v>
      </c>
      <c r="S2626" s="13">
        <v>0</v>
      </c>
      <c r="T2626" s="13">
        <v>0</v>
      </c>
      <c r="U2626" s="13">
        <v>2.298</v>
      </c>
      <c r="V2626" s="13">
        <v>0</v>
      </c>
      <c r="W2626" s="13">
        <v>0</v>
      </c>
      <c r="X2626" s="13">
        <v>0</v>
      </c>
      <c r="Y2626" s="30">
        <v>0</v>
      </c>
      <c r="Z2626" s="14">
        <v>2.298</v>
      </c>
      <c r="AA2626" s="13">
        <v>0</v>
      </c>
      <c r="AB2626" s="13">
        <v>0</v>
      </c>
      <c r="AC2626" s="42">
        <f t="shared" si="165"/>
        <v>0</v>
      </c>
      <c r="AD2626" s="42">
        <f t="shared" si="166"/>
        <v>0</v>
      </c>
      <c r="AE2626" s="42">
        <f t="shared" si="167"/>
        <v>0</v>
      </c>
      <c r="AF2626" s="42">
        <f t="shared" si="168"/>
        <v>0</v>
      </c>
    </row>
    <row r="2627" spans="1:32" hidden="1" x14ac:dyDescent="0.15">
      <c r="A2627" s="12" t="s">
        <v>6352</v>
      </c>
      <c r="B2627" s="12">
        <v>60</v>
      </c>
      <c r="C2627" s="12" t="s">
        <v>4498</v>
      </c>
      <c r="D2627" s="12" t="s">
        <v>4499</v>
      </c>
      <c r="E2627" s="12" t="s">
        <v>4499</v>
      </c>
      <c r="F2627" s="12" t="s">
        <v>371</v>
      </c>
      <c r="G2627" s="12" t="s">
        <v>6353</v>
      </c>
      <c r="H2627" s="12" t="s">
        <v>404</v>
      </c>
      <c r="I2627" s="12" t="s">
        <v>404</v>
      </c>
      <c r="J2627" s="12" t="s">
        <v>6354</v>
      </c>
      <c r="K2627" s="12" t="s">
        <v>141</v>
      </c>
      <c r="L2627" s="12" t="s">
        <v>602</v>
      </c>
      <c r="M2627" s="12" t="s">
        <v>376</v>
      </c>
      <c r="N2627" s="13">
        <v>0</v>
      </c>
      <c r="O2627" s="13">
        <v>0</v>
      </c>
      <c r="P2627" s="13">
        <v>0</v>
      </c>
      <c r="Q2627" s="13">
        <v>0</v>
      </c>
      <c r="R2627" s="13">
        <v>0</v>
      </c>
      <c r="S2627" s="13">
        <v>0</v>
      </c>
      <c r="T2627" s="13">
        <v>0</v>
      </c>
      <c r="U2627" s="13">
        <v>2.829091</v>
      </c>
      <c r="V2627" s="13">
        <v>0</v>
      </c>
      <c r="W2627" s="13">
        <v>0</v>
      </c>
      <c r="X2627" s="13">
        <v>0</v>
      </c>
      <c r="Y2627" s="30">
        <v>0</v>
      </c>
      <c r="Z2627" s="14">
        <v>2.829091</v>
      </c>
      <c r="AA2627" s="13">
        <v>0</v>
      </c>
      <c r="AB2627" s="13">
        <v>0</v>
      </c>
      <c r="AC2627" s="42">
        <f t="shared" si="165"/>
        <v>0</v>
      </c>
      <c r="AD2627" s="42">
        <f t="shared" si="166"/>
        <v>0</v>
      </c>
      <c r="AE2627" s="42">
        <f t="shared" si="167"/>
        <v>0</v>
      </c>
      <c r="AF2627" s="42">
        <f t="shared" si="168"/>
        <v>0</v>
      </c>
    </row>
    <row r="2628" spans="1:32" hidden="1" x14ac:dyDescent="0.15">
      <c r="A2628" s="12" t="s">
        <v>6355</v>
      </c>
      <c r="B2628" s="12">
        <v>60</v>
      </c>
      <c r="C2628" s="12" t="s">
        <v>4498</v>
      </c>
      <c r="D2628" s="12" t="s">
        <v>4499</v>
      </c>
      <c r="E2628" s="12" t="s">
        <v>4499</v>
      </c>
      <c r="F2628" s="12" t="s">
        <v>371</v>
      </c>
      <c r="G2628" s="12" t="s">
        <v>6356</v>
      </c>
      <c r="H2628" s="12" t="s">
        <v>404</v>
      </c>
      <c r="I2628" s="12" t="s">
        <v>404</v>
      </c>
      <c r="J2628" s="12" t="s">
        <v>6357</v>
      </c>
      <c r="K2628" s="12" t="s">
        <v>141</v>
      </c>
      <c r="L2628" s="12" t="s">
        <v>602</v>
      </c>
      <c r="M2628" s="12" t="s">
        <v>376</v>
      </c>
      <c r="N2628" s="13">
        <v>0</v>
      </c>
      <c r="O2628" s="13">
        <v>0</v>
      </c>
      <c r="P2628" s="13">
        <v>0</v>
      </c>
      <c r="Q2628" s="13">
        <v>0</v>
      </c>
      <c r="R2628" s="13">
        <v>0</v>
      </c>
      <c r="S2628" s="13">
        <v>0</v>
      </c>
      <c r="T2628" s="13">
        <v>0</v>
      </c>
      <c r="U2628" s="13">
        <v>1.657273</v>
      </c>
      <c r="V2628" s="13">
        <v>0</v>
      </c>
      <c r="W2628" s="13">
        <v>0</v>
      </c>
      <c r="X2628" s="13">
        <v>0</v>
      </c>
      <c r="Y2628" s="30">
        <v>0</v>
      </c>
      <c r="Z2628" s="14">
        <v>1.657273</v>
      </c>
      <c r="AA2628" s="13">
        <v>0</v>
      </c>
      <c r="AB2628" s="13">
        <v>0</v>
      </c>
      <c r="AC2628" s="42">
        <f t="shared" si="165"/>
        <v>0</v>
      </c>
      <c r="AD2628" s="42">
        <f t="shared" si="166"/>
        <v>0</v>
      </c>
      <c r="AE2628" s="42">
        <f t="shared" si="167"/>
        <v>0</v>
      </c>
      <c r="AF2628" s="42">
        <f t="shared" si="168"/>
        <v>0</v>
      </c>
    </row>
    <row r="2629" spans="1:32" hidden="1" x14ac:dyDescent="0.15">
      <c r="A2629" s="12" t="s">
        <v>6358</v>
      </c>
      <c r="B2629" s="12">
        <v>60</v>
      </c>
      <c r="C2629" s="12" t="s">
        <v>4498</v>
      </c>
      <c r="D2629" s="12" t="s">
        <v>4499</v>
      </c>
      <c r="E2629" s="12" t="s">
        <v>4499</v>
      </c>
      <c r="F2629" s="12" t="s">
        <v>371</v>
      </c>
      <c r="G2629" s="12" t="s">
        <v>6359</v>
      </c>
      <c r="H2629" s="12" t="s">
        <v>404</v>
      </c>
      <c r="I2629" s="12" t="s">
        <v>404</v>
      </c>
      <c r="J2629" s="12" t="s">
        <v>6360</v>
      </c>
      <c r="K2629" s="12" t="s">
        <v>141</v>
      </c>
      <c r="L2629" s="12" t="s">
        <v>602</v>
      </c>
      <c r="M2629" s="12" t="s">
        <v>376</v>
      </c>
      <c r="N2629" s="13">
        <v>0</v>
      </c>
      <c r="O2629" s="13">
        <v>0</v>
      </c>
      <c r="P2629" s="13">
        <v>0</v>
      </c>
      <c r="Q2629" s="13">
        <v>0</v>
      </c>
      <c r="R2629" s="13">
        <v>0</v>
      </c>
      <c r="S2629" s="13">
        <v>0</v>
      </c>
      <c r="T2629" s="13">
        <v>0</v>
      </c>
      <c r="U2629" s="13">
        <v>1.4990000000000001</v>
      </c>
      <c r="V2629" s="13">
        <v>0</v>
      </c>
      <c r="W2629" s="13">
        <v>0</v>
      </c>
      <c r="X2629" s="13">
        <v>0</v>
      </c>
      <c r="Y2629" s="30">
        <v>0</v>
      </c>
      <c r="Z2629" s="14">
        <v>1.4990000000000001</v>
      </c>
      <c r="AA2629" s="13">
        <v>0</v>
      </c>
      <c r="AB2629" s="13">
        <v>0</v>
      </c>
      <c r="AC2629" s="42">
        <f t="shared" si="165"/>
        <v>0</v>
      </c>
      <c r="AD2629" s="42">
        <f t="shared" si="166"/>
        <v>0</v>
      </c>
      <c r="AE2629" s="42">
        <f t="shared" si="167"/>
        <v>0</v>
      </c>
      <c r="AF2629" s="42">
        <f t="shared" si="168"/>
        <v>0</v>
      </c>
    </row>
    <row r="2630" spans="1:32" hidden="1" x14ac:dyDescent="0.15">
      <c r="A2630" s="12" t="s">
        <v>6361</v>
      </c>
      <c r="B2630" s="12">
        <v>60</v>
      </c>
      <c r="C2630" s="12" t="s">
        <v>4498</v>
      </c>
      <c r="D2630" s="12" t="s">
        <v>4499</v>
      </c>
      <c r="E2630" s="12" t="s">
        <v>4499</v>
      </c>
      <c r="F2630" s="12" t="s">
        <v>371</v>
      </c>
      <c r="G2630" s="12" t="s">
        <v>6362</v>
      </c>
      <c r="H2630" s="12" t="s">
        <v>404</v>
      </c>
      <c r="I2630" s="12" t="s">
        <v>404</v>
      </c>
      <c r="J2630" s="12" t="s">
        <v>6363</v>
      </c>
      <c r="K2630" s="12" t="s">
        <v>141</v>
      </c>
      <c r="L2630" s="12" t="s">
        <v>602</v>
      </c>
      <c r="M2630" s="12" t="s">
        <v>376</v>
      </c>
      <c r="N2630" s="13">
        <v>0</v>
      </c>
      <c r="O2630" s="13">
        <v>0</v>
      </c>
      <c r="P2630" s="13">
        <v>0</v>
      </c>
      <c r="Q2630" s="13">
        <v>0</v>
      </c>
      <c r="R2630" s="13">
        <v>0</v>
      </c>
      <c r="S2630" s="13">
        <v>0</v>
      </c>
      <c r="T2630" s="13">
        <v>0</v>
      </c>
      <c r="U2630" s="13">
        <v>2.829091</v>
      </c>
      <c r="V2630" s="13">
        <v>0</v>
      </c>
      <c r="W2630" s="13">
        <v>0</v>
      </c>
      <c r="X2630" s="13">
        <v>0</v>
      </c>
      <c r="Y2630" s="30">
        <v>0</v>
      </c>
      <c r="Z2630" s="14">
        <v>2.829091</v>
      </c>
      <c r="AA2630" s="13">
        <v>0</v>
      </c>
      <c r="AB2630" s="13">
        <v>0</v>
      </c>
      <c r="AC2630" s="42">
        <f t="shared" si="165"/>
        <v>0</v>
      </c>
      <c r="AD2630" s="42">
        <f t="shared" si="166"/>
        <v>0</v>
      </c>
      <c r="AE2630" s="42">
        <f t="shared" si="167"/>
        <v>0</v>
      </c>
      <c r="AF2630" s="42">
        <f t="shared" si="168"/>
        <v>0</v>
      </c>
    </row>
    <row r="2631" spans="1:32" hidden="1" x14ac:dyDescent="0.15">
      <c r="A2631" s="12" t="s">
        <v>6364</v>
      </c>
      <c r="B2631" s="12">
        <v>60</v>
      </c>
      <c r="C2631" s="12" t="s">
        <v>4498</v>
      </c>
      <c r="D2631" s="12" t="s">
        <v>4499</v>
      </c>
      <c r="E2631" s="12" t="s">
        <v>4499</v>
      </c>
      <c r="F2631" s="12" t="s">
        <v>371</v>
      </c>
      <c r="G2631" s="12" t="s">
        <v>6365</v>
      </c>
      <c r="H2631" s="12" t="s">
        <v>404</v>
      </c>
      <c r="I2631" s="12" t="s">
        <v>404</v>
      </c>
      <c r="J2631" s="12" t="s">
        <v>3528</v>
      </c>
      <c r="K2631" s="12" t="s">
        <v>890</v>
      </c>
      <c r="L2631" s="12" t="s">
        <v>789</v>
      </c>
      <c r="M2631" s="12" t="s">
        <v>376</v>
      </c>
      <c r="N2631" s="13">
        <v>0</v>
      </c>
      <c r="O2631" s="13">
        <v>0</v>
      </c>
      <c r="P2631" s="13">
        <v>0</v>
      </c>
      <c r="Q2631" s="13">
        <v>0</v>
      </c>
      <c r="R2631" s="13">
        <v>0</v>
      </c>
      <c r="S2631" s="13">
        <v>0</v>
      </c>
      <c r="T2631" s="13">
        <v>0</v>
      </c>
      <c r="U2631" s="13">
        <v>184.8</v>
      </c>
      <c r="V2631" s="13">
        <v>0</v>
      </c>
      <c r="W2631" s="13">
        <v>0</v>
      </c>
      <c r="X2631" s="13">
        <v>0</v>
      </c>
      <c r="Y2631" s="30">
        <v>0</v>
      </c>
      <c r="Z2631" s="14">
        <v>184.8</v>
      </c>
      <c r="AA2631" s="13">
        <v>0</v>
      </c>
      <c r="AB2631" s="13">
        <v>0</v>
      </c>
      <c r="AC2631" s="42">
        <f t="shared" si="165"/>
        <v>0</v>
      </c>
      <c r="AD2631" s="42">
        <f t="shared" si="166"/>
        <v>0</v>
      </c>
      <c r="AE2631" s="42">
        <f t="shared" si="167"/>
        <v>0</v>
      </c>
      <c r="AF2631" s="42">
        <f t="shared" si="168"/>
        <v>0</v>
      </c>
    </row>
    <row r="2632" spans="1:32" hidden="1" x14ac:dyDescent="0.15">
      <c r="A2632" s="12" t="s">
        <v>6366</v>
      </c>
      <c r="B2632" s="12">
        <v>60</v>
      </c>
      <c r="C2632" s="12" t="s">
        <v>4498</v>
      </c>
      <c r="D2632" s="12" t="s">
        <v>4499</v>
      </c>
      <c r="E2632" s="12" t="s">
        <v>4499</v>
      </c>
      <c r="F2632" s="12" t="s">
        <v>371</v>
      </c>
      <c r="G2632" s="12" t="s">
        <v>6367</v>
      </c>
      <c r="H2632" s="12" t="s">
        <v>404</v>
      </c>
      <c r="I2632" s="12" t="s">
        <v>404</v>
      </c>
      <c r="J2632" s="12" t="s">
        <v>6368</v>
      </c>
      <c r="K2632" s="12" t="s">
        <v>141</v>
      </c>
      <c r="L2632" s="12" t="s">
        <v>602</v>
      </c>
      <c r="M2632" s="12" t="s">
        <v>376</v>
      </c>
      <c r="N2632" s="13">
        <v>0</v>
      </c>
      <c r="O2632" s="13">
        <v>0</v>
      </c>
      <c r="P2632" s="13">
        <v>0</v>
      </c>
      <c r="Q2632" s="13">
        <v>0</v>
      </c>
      <c r="R2632" s="13">
        <v>0</v>
      </c>
      <c r="S2632" s="13">
        <v>0</v>
      </c>
      <c r="T2632" s="13">
        <v>0</v>
      </c>
      <c r="U2632" s="13">
        <v>2.829091</v>
      </c>
      <c r="V2632" s="13">
        <v>0</v>
      </c>
      <c r="W2632" s="13">
        <v>0</v>
      </c>
      <c r="X2632" s="13">
        <v>0</v>
      </c>
      <c r="Y2632" s="30">
        <v>0</v>
      </c>
      <c r="Z2632" s="14">
        <v>2.829091</v>
      </c>
      <c r="AA2632" s="13">
        <v>0</v>
      </c>
      <c r="AB2632" s="13">
        <v>0</v>
      </c>
      <c r="AC2632" s="42">
        <f t="shared" si="165"/>
        <v>0</v>
      </c>
      <c r="AD2632" s="42">
        <f t="shared" si="166"/>
        <v>0</v>
      </c>
      <c r="AE2632" s="42">
        <f t="shared" si="167"/>
        <v>0</v>
      </c>
      <c r="AF2632" s="42">
        <f t="shared" si="168"/>
        <v>0</v>
      </c>
    </row>
    <row r="2633" spans="1:32" hidden="1" x14ac:dyDescent="0.15">
      <c r="A2633" s="12" t="s">
        <v>6369</v>
      </c>
      <c r="B2633" s="12">
        <v>60</v>
      </c>
      <c r="C2633" s="12" t="s">
        <v>4498</v>
      </c>
      <c r="D2633" s="12" t="s">
        <v>4499</v>
      </c>
      <c r="E2633" s="12" t="s">
        <v>4499</v>
      </c>
      <c r="F2633" s="12" t="s">
        <v>371</v>
      </c>
      <c r="G2633" s="12" t="s">
        <v>6370</v>
      </c>
      <c r="H2633" s="12" t="s">
        <v>404</v>
      </c>
      <c r="I2633" s="12" t="s">
        <v>404</v>
      </c>
      <c r="J2633" s="12" t="s">
        <v>6371</v>
      </c>
      <c r="K2633" s="12" t="s">
        <v>141</v>
      </c>
      <c r="L2633" s="12" t="s">
        <v>602</v>
      </c>
      <c r="M2633" s="12" t="s">
        <v>376</v>
      </c>
      <c r="N2633" s="13">
        <v>0</v>
      </c>
      <c r="O2633" s="13">
        <v>0</v>
      </c>
      <c r="P2633" s="13">
        <v>0</v>
      </c>
      <c r="Q2633" s="13">
        <v>0</v>
      </c>
      <c r="R2633" s="13">
        <v>0</v>
      </c>
      <c r="S2633" s="13">
        <v>0</v>
      </c>
      <c r="T2633" s="13">
        <v>0</v>
      </c>
      <c r="U2633" s="13">
        <v>1.657273</v>
      </c>
      <c r="V2633" s="13">
        <v>0</v>
      </c>
      <c r="W2633" s="13">
        <v>0</v>
      </c>
      <c r="X2633" s="13">
        <v>0</v>
      </c>
      <c r="Y2633" s="30">
        <v>0</v>
      </c>
      <c r="Z2633" s="14">
        <v>1.657273</v>
      </c>
      <c r="AA2633" s="13">
        <v>0</v>
      </c>
      <c r="AB2633" s="13">
        <v>0</v>
      </c>
      <c r="AC2633" s="42">
        <f t="shared" si="165"/>
        <v>0</v>
      </c>
      <c r="AD2633" s="42">
        <f t="shared" si="166"/>
        <v>0</v>
      </c>
      <c r="AE2633" s="42">
        <f t="shared" si="167"/>
        <v>0</v>
      </c>
      <c r="AF2633" s="42">
        <f t="shared" si="168"/>
        <v>0</v>
      </c>
    </row>
    <row r="2634" spans="1:32" hidden="1" x14ac:dyDescent="0.15">
      <c r="A2634" s="12" t="s">
        <v>6372</v>
      </c>
      <c r="B2634" s="12">
        <v>60</v>
      </c>
      <c r="C2634" s="12" t="s">
        <v>4498</v>
      </c>
      <c r="D2634" s="12" t="s">
        <v>4499</v>
      </c>
      <c r="E2634" s="12" t="s">
        <v>4499</v>
      </c>
      <c r="F2634" s="12" t="s">
        <v>371</v>
      </c>
      <c r="G2634" s="12" t="s">
        <v>6373</v>
      </c>
      <c r="H2634" s="12" t="s">
        <v>404</v>
      </c>
      <c r="I2634" s="12" t="s">
        <v>404</v>
      </c>
      <c r="J2634" s="12" t="s">
        <v>6374</v>
      </c>
      <c r="K2634" s="12" t="s">
        <v>141</v>
      </c>
      <c r="L2634" s="12" t="s">
        <v>602</v>
      </c>
      <c r="M2634" s="12" t="s">
        <v>376</v>
      </c>
      <c r="N2634" s="13">
        <v>0</v>
      </c>
      <c r="O2634" s="13">
        <v>0</v>
      </c>
      <c r="P2634" s="13">
        <v>0</v>
      </c>
      <c r="Q2634" s="13">
        <v>0</v>
      </c>
      <c r="R2634" s="13">
        <v>0</v>
      </c>
      <c r="S2634" s="13">
        <v>0</v>
      </c>
      <c r="T2634" s="13">
        <v>0</v>
      </c>
      <c r="U2634" s="13">
        <v>2.829091</v>
      </c>
      <c r="V2634" s="13">
        <v>0</v>
      </c>
      <c r="W2634" s="13">
        <v>0</v>
      </c>
      <c r="X2634" s="13">
        <v>0</v>
      </c>
      <c r="Y2634" s="30">
        <v>0</v>
      </c>
      <c r="Z2634" s="14">
        <v>2.829091</v>
      </c>
      <c r="AA2634" s="13">
        <v>0</v>
      </c>
      <c r="AB2634" s="13">
        <v>0</v>
      </c>
      <c r="AC2634" s="42">
        <f t="shared" si="165"/>
        <v>0</v>
      </c>
      <c r="AD2634" s="42">
        <f t="shared" si="166"/>
        <v>0</v>
      </c>
      <c r="AE2634" s="42">
        <f t="shared" si="167"/>
        <v>0</v>
      </c>
      <c r="AF2634" s="42">
        <f t="shared" si="168"/>
        <v>0</v>
      </c>
    </row>
    <row r="2635" spans="1:32" hidden="1" x14ac:dyDescent="0.15">
      <c r="A2635" s="12" t="s">
        <v>6375</v>
      </c>
      <c r="B2635" s="12">
        <v>60</v>
      </c>
      <c r="C2635" s="12" t="s">
        <v>4498</v>
      </c>
      <c r="D2635" s="12" t="s">
        <v>4499</v>
      </c>
      <c r="E2635" s="12" t="s">
        <v>4499</v>
      </c>
      <c r="F2635" s="12" t="s">
        <v>371</v>
      </c>
      <c r="G2635" s="12" t="s">
        <v>6315</v>
      </c>
      <c r="H2635" s="12" t="s">
        <v>404</v>
      </c>
      <c r="I2635" s="12" t="s">
        <v>404</v>
      </c>
      <c r="J2635" s="12" t="s">
        <v>6376</v>
      </c>
      <c r="K2635" s="12" t="s">
        <v>141</v>
      </c>
      <c r="L2635" s="12" t="s">
        <v>602</v>
      </c>
      <c r="M2635" s="12" t="s">
        <v>376</v>
      </c>
      <c r="N2635" s="13">
        <v>0</v>
      </c>
      <c r="O2635" s="13">
        <v>0</v>
      </c>
      <c r="P2635" s="13">
        <v>0</v>
      </c>
      <c r="Q2635" s="13">
        <v>0</v>
      </c>
      <c r="R2635" s="13">
        <v>0</v>
      </c>
      <c r="S2635" s="13">
        <v>0</v>
      </c>
      <c r="T2635" s="13">
        <v>0</v>
      </c>
      <c r="U2635" s="13">
        <v>1.657273</v>
      </c>
      <c r="V2635" s="13">
        <v>0</v>
      </c>
      <c r="W2635" s="13">
        <v>0</v>
      </c>
      <c r="X2635" s="13">
        <v>0</v>
      </c>
      <c r="Y2635" s="30">
        <v>0</v>
      </c>
      <c r="Z2635" s="14">
        <v>1.657273</v>
      </c>
      <c r="AA2635" s="13">
        <v>0</v>
      </c>
      <c r="AB2635" s="13">
        <v>0</v>
      </c>
      <c r="AC2635" s="42">
        <f t="shared" si="165"/>
        <v>0</v>
      </c>
      <c r="AD2635" s="42">
        <f t="shared" si="166"/>
        <v>0</v>
      </c>
      <c r="AE2635" s="42">
        <f t="shared" si="167"/>
        <v>0</v>
      </c>
      <c r="AF2635" s="42">
        <f t="shared" si="168"/>
        <v>0</v>
      </c>
    </row>
    <row r="2636" spans="1:32" hidden="1" x14ac:dyDescent="0.15">
      <c r="A2636" s="12" t="s">
        <v>6377</v>
      </c>
      <c r="B2636" s="12">
        <v>60</v>
      </c>
      <c r="C2636" s="12" t="s">
        <v>4498</v>
      </c>
      <c r="D2636" s="12" t="s">
        <v>4499</v>
      </c>
      <c r="E2636" s="12" t="s">
        <v>4499</v>
      </c>
      <c r="F2636" s="12" t="s">
        <v>371</v>
      </c>
      <c r="G2636" s="12" t="s">
        <v>6378</v>
      </c>
      <c r="H2636" s="12" t="s">
        <v>490</v>
      </c>
      <c r="I2636" s="12" t="s">
        <v>375</v>
      </c>
      <c r="J2636" s="12" t="s">
        <v>6379</v>
      </c>
      <c r="K2636" s="12" t="s">
        <v>714</v>
      </c>
      <c r="L2636" s="12" t="s">
        <v>712</v>
      </c>
      <c r="M2636" s="12" t="s">
        <v>376</v>
      </c>
      <c r="N2636" s="13">
        <v>0</v>
      </c>
      <c r="O2636" s="13">
        <v>0</v>
      </c>
      <c r="P2636" s="13">
        <v>0</v>
      </c>
      <c r="Q2636" s="13">
        <v>0</v>
      </c>
      <c r="R2636" s="13">
        <v>0</v>
      </c>
      <c r="S2636" s="13">
        <v>0</v>
      </c>
      <c r="T2636" s="13">
        <v>0</v>
      </c>
      <c r="U2636" s="13">
        <v>15</v>
      </c>
      <c r="V2636" s="13">
        <v>0</v>
      </c>
      <c r="W2636" s="13">
        <v>0</v>
      </c>
      <c r="X2636" s="13">
        <v>0</v>
      </c>
      <c r="Y2636" s="30">
        <v>0</v>
      </c>
      <c r="Z2636" s="14">
        <v>15</v>
      </c>
      <c r="AA2636" s="13">
        <v>0</v>
      </c>
      <c r="AB2636" s="13">
        <v>0</v>
      </c>
      <c r="AC2636" s="42">
        <f t="shared" si="165"/>
        <v>0</v>
      </c>
      <c r="AD2636" s="42">
        <f t="shared" si="166"/>
        <v>0</v>
      </c>
      <c r="AE2636" s="42">
        <f t="shared" si="167"/>
        <v>0</v>
      </c>
      <c r="AF2636" s="42">
        <f t="shared" si="168"/>
        <v>0</v>
      </c>
    </row>
    <row r="2637" spans="1:32" hidden="1" x14ac:dyDescent="0.15">
      <c r="A2637" s="12" t="s">
        <v>6380</v>
      </c>
      <c r="B2637" s="12">
        <v>60</v>
      </c>
      <c r="C2637" s="12" t="s">
        <v>4498</v>
      </c>
      <c r="D2637" s="12" t="s">
        <v>4499</v>
      </c>
      <c r="E2637" s="12" t="s">
        <v>4499</v>
      </c>
      <c r="F2637" s="12" t="s">
        <v>371</v>
      </c>
      <c r="G2637" s="12" t="s">
        <v>6381</v>
      </c>
      <c r="H2637" s="12" t="s">
        <v>404</v>
      </c>
      <c r="I2637" s="12" t="s">
        <v>404</v>
      </c>
      <c r="J2637" s="12" t="s">
        <v>6382</v>
      </c>
      <c r="K2637" s="12" t="s">
        <v>890</v>
      </c>
      <c r="L2637" s="12" t="s">
        <v>789</v>
      </c>
      <c r="M2637" s="12" t="s">
        <v>376</v>
      </c>
      <c r="N2637" s="13">
        <v>0</v>
      </c>
      <c r="O2637" s="13">
        <v>0</v>
      </c>
      <c r="P2637" s="13">
        <v>0</v>
      </c>
      <c r="Q2637" s="13">
        <v>0</v>
      </c>
      <c r="R2637" s="13">
        <v>0</v>
      </c>
      <c r="S2637" s="13">
        <v>0</v>
      </c>
      <c r="T2637" s="13">
        <v>0</v>
      </c>
      <c r="U2637" s="13">
        <v>5</v>
      </c>
      <c r="V2637" s="13">
        <v>0</v>
      </c>
      <c r="W2637" s="13">
        <v>0</v>
      </c>
      <c r="X2637" s="13">
        <v>0</v>
      </c>
      <c r="Y2637" s="30">
        <v>0</v>
      </c>
      <c r="Z2637" s="14">
        <v>5</v>
      </c>
      <c r="AA2637" s="13">
        <v>0</v>
      </c>
      <c r="AB2637" s="13">
        <v>0</v>
      </c>
      <c r="AC2637" s="42">
        <f t="shared" si="165"/>
        <v>0</v>
      </c>
      <c r="AD2637" s="42">
        <f t="shared" si="166"/>
        <v>0</v>
      </c>
      <c r="AE2637" s="42">
        <f t="shared" si="167"/>
        <v>0</v>
      </c>
      <c r="AF2637" s="42">
        <f t="shared" si="168"/>
        <v>0</v>
      </c>
    </row>
    <row r="2638" spans="1:32" hidden="1" x14ac:dyDescent="0.15">
      <c r="A2638" s="12" t="s">
        <v>6383</v>
      </c>
      <c r="B2638" s="12">
        <v>60</v>
      </c>
      <c r="C2638" s="12" t="s">
        <v>4498</v>
      </c>
      <c r="D2638" s="12" t="s">
        <v>4499</v>
      </c>
      <c r="E2638" s="12" t="s">
        <v>4499</v>
      </c>
      <c r="F2638" s="12" t="s">
        <v>371</v>
      </c>
      <c r="G2638" s="12" t="s">
        <v>4518</v>
      </c>
      <c r="H2638" s="12" t="s">
        <v>490</v>
      </c>
      <c r="I2638" s="12" t="s">
        <v>375</v>
      </c>
      <c r="J2638" s="12" t="s">
        <v>6384</v>
      </c>
      <c r="K2638" s="12" t="s">
        <v>699</v>
      </c>
      <c r="L2638" s="12" t="s">
        <v>697</v>
      </c>
      <c r="M2638" s="12" t="s">
        <v>376</v>
      </c>
      <c r="N2638" s="13">
        <v>0</v>
      </c>
      <c r="O2638" s="13">
        <v>0</v>
      </c>
      <c r="P2638" s="13">
        <v>0</v>
      </c>
      <c r="Q2638" s="13">
        <v>0</v>
      </c>
      <c r="R2638" s="13">
        <v>0</v>
      </c>
      <c r="S2638" s="13">
        <v>0</v>
      </c>
      <c r="T2638" s="13">
        <v>0</v>
      </c>
      <c r="U2638" s="13">
        <v>-15</v>
      </c>
      <c r="V2638" s="13">
        <v>0</v>
      </c>
      <c r="W2638" s="13">
        <v>0</v>
      </c>
      <c r="X2638" s="13">
        <v>0</v>
      </c>
      <c r="Y2638" s="30">
        <v>0</v>
      </c>
      <c r="Z2638" s="14">
        <v>-15</v>
      </c>
      <c r="AA2638" s="13">
        <v>0</v>
      </c>
      <c r="AB2638" s="13">
        <v>0</v>
      </c>
      <c r="AC2638" s="42">
        <f t="shared" si="165"/>
        <v>0</v>
      </c>
      <c r="AD2638" s="42">
        <f t="shared" si="166"/>
        <v>0</v>
      </c>
      <c r="AE2638" s="42">
        <f t="shared" si="167"/>
        <v>0</v>
      </c>
      <c r="AF2638" s="42">
        <f t="shared" si="168"/>
        <v>0</v>
      </c>
    </row>
    <row r="2639" spans="1:32" hidden="1" x14ac:dyDescent="0.15">
      <c r="A2639" s="12" t="s">
        <v>6385</v>
      </c>
      <c r="B2639" s="12">
        <v>120</v>
      </c>
      <c r="C2639" s="12" t="s">
        <v>1855</v>
      </c>
      <c r="D2639" s="12" t="s">
        <v>465</v>
      </c>
      <c r="E2639" s="12" t="s">
        <v>465</v>
      </c>
      <c r="F2639" s="12" t="s">
        <v>352</v>
      </c>
      <c r="G2639" s="12" t="s">
        <v>6386</v>
      </c>
      <c r="H2639" s="12" t="s">
        <v>490</v>
      </c>
      <c r="I2639" s="12" t="s">
        <v>375</v>
      </c>
      <c r="J2639" s="12" t="s">
        <v>6387</v>
      </c>
      <c r="K2639" s="12" t="s">
        <v>6387</v>
      </c>
      <c r="L2639" s="12" t="s">
        <v>1127</v>
      </c>
      <c r="M2639" s="12" t="s">
        <v>358</v>
      </c>
      <c r="N2639" s="13">
        <v>0</v>
      </c>
      <c r="O2639" s="13">
        <v>0</v>
      </c>
      <c r="P2639" s="13">
        <v>0</v>
      </c>
      <c r="Q2639" s="13">
        <v>0</v>
      </c>
      <c r="R2639" s="13">
        <v>0</v>
      </c>
      <c r="S2639" s="13">
        <v>0</v>
      </c>
      <c r="T2639" s="13">
        <v>0</v>
      </c>
      <c r="U2639" s="13">
        <v>81.412120000000002</v>
      </c>
      <c r="V2639" s="13">
        <v>58.263274000000003</v>
      </c>
      <c r="W2639" s="13">
        <v>59.149095000000003</v>
      </c>
      <c r="X2639" s="13">
        <v>7.2878309999999997</v>
      </c>
      <c r="Y2639" s="30">
        <v>0</v>
      </c>
      <c r="Z2639" s="14">
        <v>206.11232000000001</v>
      </c>
      <c r="AA2639" s="13">
        <v>0</v>
      </c>
      <c r="AB2639" s="13">
        <v>0</v>
      </c>
      <c r="AC2639" s="42">
        <f t="shared" si="165"/>
        <v>0</v>
      </c>
      <c r="AD2639" s="42">
        <f t="shared" si="166"/>
        <v>0</v>
      </c>
      <c r="AE2639" s="42">
        <f t="shared" si="167"/>
        <v>0</v>
      </c>
      <c r="AF2639" s="42">
        <f t="shared" si="168"/>
        <v>0</v>
      </c>
    </row>
    <row r="2640" spans="1:32" hidden="1" x14ac:dyDescent="0.15">
      <c r="A2640" s="12" t="s">
        <v>6388</v>
      </c>
      <c r="B2640" s="12">
        <v>7</v>
      </c>
      <c r="C2640" s="12" t="s">
        <v>350</v>
      </c>
      <c r="D2640" s="12" t="s">
        <v>351</v>
      </c>
      <c r="E2640" s="12" t="s">
        <v>351</v>
      </c>
      <c r="F2640" s="12" t="s">
        <v>352</v>
      </c>
      <c r="G2640" s="12" t="s">
        <v>6248</v>
      </c>
      <c r="H2640" s="12" t="s">
        <v>490</v>
      </c>
      <c r="I2640" s="12" t="s">
        <v>375</v>
      </c>
      <c r="J2640" s="12" t="s">
        <v>1235</v>
      </c>
      <c r="K2640" s="12" t="s">
        <v>699</v>
      </c>
      <c r="L2640" s="12" t="s">
        <v>697</v>
      </c>
      <c r="M2640" s="12" t="s">
        <v>376</v>
      </c>
      <c r="N2640" s="14">
        <v>0</v>
      </c>
      <c r="O2640" s="12">
        <v>0</v>
      </c>
      <c r="P2640" s="12">
        <v>0</v>
      </c>
      <c r="Q2640" s="12">
        <v>0</v>
      </c>
      <c r="R2640" s="12">
        <v>0</v>
      </c>
      <c r="S2640" s="12">
        <v>0</v>
      </c>
      <c r="T2640" s="12">
        <v>0</v>
      </c>
      <c r="U2640" s="12">
        <v>0</v>
      </c>
      <c r="V2640" s="13">
        <v>44.982796</v>
      </c>
      <c r="W2640" s="13">
        <v>0</v>
      </c>
      <c r="X2640" s="13">
        <v>12.133333</v>
      </c>
      <c r="Y2640" s="30">
        <v>26</v>
      </c>
      <c r="Z2640" s="14">
        <v>83.116129000000001</v>
      </c>
      <c r="AA2640" s="13">
        <v>0</v>
      </c>
      <c r="AB2640" s="13">
        <v>0</v>
      </c>
      <c r="AC2640" s="42">
        <f t="shared" si="165"/>
        <v>0</v>
      </c>
      <c r="AD2640" s="42">
        <f t="shared" si="166"/>
        <v>0</v>
      </c>
      <c r="AE2640" s="42">
        <f t="shared" si="167"/>
        <v>0</v>
      </c>
      <c r="AF2640" s="42">
        <f t="shared" si="168"/>
        <v>0</v>
      </c>
    </row>
    <row r="2641" spans="1:32" hidden="1" x14ac:dyDescent="0.15">
      <c r="A2641" s="12" t="s">
        <v>6389</v>
      </c>
      <c r="B2641" s="12">
        <v>7</v>
      </c>
      <c r="C2641" s="12" t="s">
        <v>350</v>
      </c>
      <c r="D2641" s="12" t="s">
        <v>351</v>
      </c>
      <c r="E2641" s="12" t="s">
        <v>351</v>
      </c>
      <c r="F2641" s="12" t="s">
        <v>352</v>
      </c>
      <c r="G2641" s="12" t="s">
        <v>6248</v>
      </c>
      <c r="H2641" s="12" t="s">
        <v>490</v>
      </c>
      <c r="I2641" s="12" t="s">
        <v>375</v>
      </c>
      <c r="J2641" s="12" t="s">
        <v>1237</v>
      </c>
      <c r="K2641" s="12" t="s">
        <v>699</v>
      </c>
      <c r="L2641" s="12" t="s">
        <v>697</v>
      </c>
      <c r="M2641" s="12" t="s">
        <v>376</v>
      </c>
      <c r="N2641" s="14">
        <v>0</v>
      </c>
      <c r="O2641" s="12">
        <v>0</v>
      </c>
      <c r="P2641" s="12">
        <v>0</v>
      </c>
      <c r="Q2641" s="12">
        <v>0</v>
      </c>
      <c r="R2641" s="12">
        <v>0</v>
      </c>
      <c r="S2641" s="12">
        <v>0</v>
      </c>
      <c r="T2641" s="12">
        <v>0</v>
      </c>
      <c r="U2641" s="12">
        <v>0</v>
      </c>
      <c r="V2641" s="13">
        <v>32</v>
      </c>
      <c r="W2641" s="13">
        <v>16</v>
      </c>
      <c r="X2641" s="13">
        <v>16</v>
      </c>
      <c r="Y2641" s="30">
        <v>16</v>
      </c>
      <c r="Z2641" s="14">
        <v>80</v>
      </c>
      <c r="AA2641" s="13">
        <v>0</v>
      </c>
      <c r="AB2641" s="13">
        <v>0</v>
      </c>
      <c r="AC2641" s="42">
        <f t="shared" si="165"/>
        <v>0</v>
      </c>
      <c r="AD2641" s="42">
        <f t="shared" si="166"/>
        <v>0</v>
      </c>
      <c r="AE2641" s="42">
        <f t="shared" si="167"/>
        <v>0</v>
      </c>
      <c r="AF2641" s="42">
        <f t="shared" si="168"/>
        <v>0</v>
      </c>
    </row>
    <row r="2642" spans="1:32" hidden="1" x14ac:dyDescent="0.15">
      <c r="A2642" s="12" t="s">
        <v>6390</v>
      </c>
      <c r="B2642" s="12">
        <v>7</v>
      </c>
      <c r="C2642" s="12" t="s">
        <v>350</v>
      </c>
      <c r="D2642" s="12" t="s">
        <v>351</v>
      </c>
      <c r="E2642" s="12" t="s">
        <v>351</v>
      </c>
      <c r="F2642" s="12" t="s">
        <v>352</v>
      </c>
      <c r="G2642" s="12" t="s">
        <v>6248</v>
      </c>
      <c r="H2642" s="12" t="s">
        <v>490</v>
      </c>
      <c r="I2642" s="12" t="s">
        <v>375</v>
      </c>
      <c r="J2642" s="12" t="s">
        <v>1239</v>
      </c>
      <c r="K2642" s="12" t="s">
        <v>699</v>
      </c>
      <c r="L2642" s="12" t="s">
        <v>697</v>
      </c>
      <c r="M2642" s="12" t="s">
        <v>376</v>
      </c>
      <c r="N2642" s="14">
        <v>0</v>
      </c>
      <c r="O2642" s="12">
        <v>0</v>
      </c>
      <c r="P2642" s="12">
        <v>0</v>
      </c>
      <c r="Q2642" s="12">
        <v>0</v>
      </c>
      <c r="R2642" s="12">
        <v>0</v>
      </c>
      <c r="S2642" s="12">
        <v>0</v>
      </c>
      <c r="T2642" s="12">
        <v>0</v>
      </c>
      <c r="U2642" s="12">
        <v>0</v>
      </c>
      <c r="V2642" s="13">
        <v>10.064515999999999</v>
      </c>
      <c r="W2642" s="13">
        <v>0</v>
      </c>
      <c r="X2642" s="13">
        <v>0</v>
      </c>
      <c r="Y2642" s="30">
        <v>0</v>
      </c>
      <c r="Z2642" s="14">
        <v>10.064515999999999</v>
      </c>
      <c r="AA2642" s="13">
        <v>0</v>
      </c>
      <c r="AB2642" s="13">
        <v>0</v>
      </c>
      <c r="AC2642" s="42">
        <f t="shared" si="165"/>
        <v>0</v>
      </c>
      <c r="AD2642" s="42">
        <f t="shared" si="166"/>
        <v>0</v>
      </c>
      <c r="AE2642" s="42">
        <f t="shared" si="167"/>
        <v>0</v>
      </c>
      <c r="AF2642" s="42">
        <f t="shared" si="168"/>
        <v>0</v>
      </c>
    </row>
    <row r="2643" spans="1:32" hidden="1" x14ac:dyDescent="0.15">
      <c r="A2643" s="12" t="s">
        <v>6391</v>
      </c>
      <c r="B2643" s="12">
        <v>7</v>
      </c>
      <c r="C2643" s="12" t="s">
        <v>350</v>
      </c>
      <c r="D2643" s="12" t="s">
        <v>351</v>
      </c>
      <c r="E2643" s="12" t="s">
        <v>351</v>
      </c>
      <c r="F2643" s="12" t="s">
        <v>352</v>
      </c>
      <c r="G2643" s="12" t="s">
        <v>6248</v>
      </c>
      <c r="H2643" s="12" t="s">
        <v>490</v>
      </c>
      <c r="I2643" s="12" t="s">
        <v>375</v>
      </c>
      <c r="J2643" s="12" t="s">
        <v>1241</v>
      </c>
      <c r="K2643" s="12" t="s">
        <v>699</v>
      </c>
      <c r="L2643" s="12" t="s">
        <v>697</v>
      </c>
      <c r="M2643" s="12" t="s">
        <v>376</v>
      </c>
      <c r="N2643" s="14">
        <v>0</v>
      </c>
      <c r="O2643" s="12">
        <v>0</v>
      </c>
      <c r="P2643" s="12">
        <v>0</v>
      </c>
      <c r="Q2643" s="12">
        <v>0</v>
      </c>
      <c r="R2643" s="12">
        <v>0</v>
      </c>
      <c r="S2643" s="12">
        <v>0</v>
      </c>
      <c r="T2643" s="12">
        <v>0</v>
      </c>
      <c r="U2643" s="12">
        <v>0</v>
      </c>
      <c r="V2643" s="13">
        <v>32</v>
      </c>
      <c r="W2643" s="13">
        <v>16</v>
      </c>
      <c r="X2643" s="13">
        <v>8.5333330000000007</v>
      </c>
      <c r="Y2643" s="30">
        <v>0</v>
      </c>
      <c r="Z2643" s="14">
        <v>56.533332999999999</v>
      </c>
      <c r="AA2643" s="13">
        <v>0</v>
      </c>
      <c r="AB2643" s="13">
        <v>0</v>
      </c>
      <c r="AC2643" s="42">
        <f t="shared" si="165"/>
        <v>0</v>
      </c>
      <c r="AD2643" s="42">
        <f t="shared" si="166"/>
        <v>0</v>
      </c>
      <c r="AE2643" s="42">
        <f t="shared" si="167"/>
        <v>0</v>
      </c>
      <c r="AF2643" s="42">
        <f t="shared" si="168"/>
        <v>0</v>
      </c>
    </row>
    <row r="2644" spans="1:32" hidden="1" x14ac:dyDescent="0.15">
      <c r="A2644" s="12" t="s">
        <v>6392</v>
      </c>
      <c r="B2644" s="12">
        <v>7</v>
      </c>
      <c r="C2644" s="12" t="s">
        <v>350</v>
      </c>
      <c r="D2644" s="12" t="s">
        <v>351</v>
      </c>
      <c r="E2644" s="12" t="s">
        <v>351</v>
      </c>
      <c r="F2644" s="12" t="s">
        <v>352</v>
      </c>
      <c r="G2644" s="12" t="s">
        <v>6248</v>
      </c>
      <c r="H2644" s="12" t="s">
        <v>490</v>
      </c>
      <c r="I2644" s="12" t="s">
        <v>375</v>
      </c>
      <c r="J2644" s="12" t="s">
        <v>1245</v>
      </c>
      <c r="K2644" s="12" t="s">
        <v>699</v>
      </c>
      <c r="L2644" s="12" t="s">
        <v>697</v>
      </c>
      <c r="M2644" s="12" t="s">
        <v>376</v>
      </c>
      <c r="N2644" s="14">
        <v>0</v>
      </c>
      <c r="O2644" s="12">
        <v>0</v>
      </c>
      <c r="P2644" s="12">
        <v>0</v>
      </c>
      <c r="Q2644" s="12">
        <v>0</v>
      </c>
      <c r="R2644" s="12">
        <v>0</v>
      </c>
      <c r="S2644" s="12">
        <v>0</v>
      </c>
      <c r="T2644" s="12">
        <v>0</v>
      </c>
      <c r="U2644" s="12">
        <v>0</v>
      </c>
      <c r="V2644" s="13">
        <v>12.387097000000001</v>
      </c>
      <c r="W2644" s="13">
        <v>0</v>
      </c>
      <c r="X2644" s="13">
        <v>0</v>
      </c>
      <c r="Y2644" s="30">
        <v>0</v>
      </c>
      <c r="Z2644" s="14">
        <v>12.387097000000001</v>
      </c>
      <c r="AA2644" s="13">
        <v>0</v>
      </c>
      <c r="AB2644" s="13">
        <v>0</v>
      </c>
      <c r="AC2644" s="42">
        <f t="shared" si="165"/>
        <v>0</v>
      </c>
      <c r="AD2644" s="42">
        <f t="shared" si="166"/>
        <v>0</v>
      </c>
      <c r="AE2644" s="42">
        <f t="shared" si="167"/>
        <v>0</v>
      </c>
      <c r="AF2644" s="42">
        <f t="shared" si="168"/>
        <v>0</v>
      </c>
    </row>
    <row r="2645" spans="1:32" hidden="1" x14ac:dyDescent="0.15">
      <c r="A2645" s="12" t="s">
        <v>6393</v>
      </c>
      <c r="B2645" s="12">
        <v>7</v>
      </c>
      <c r="C2645" s="12" t="s">
        <v>350</v>
      </c>
      <c r="D2645" s="12" t="s">
        <v>351</v>
      </c>
      <c r="E2645" s="12" t="s">
        <v>351</v>
      </c>
      <c r="F2645" s="12" t="s">
        <v>352</v>
      </c>
      <c r="G2645" s="12" t="s">
        <v>6248</v>
      </c>
      <c r="H2645" s="12" t="s">
        <v>490</v>
      </c>
      <c r="I2645" s="12" t="s">
        <v>375</v>
      </c>
      <c r="J2645" s="12" t="s">
        <v>1247</v>
      </c>
      <c r="K2645" s="12" t="s">
        <v>699</v>
      </c>
      <c r="L2645" s="12" t="s">
        <v>697</v>
      </c>
      <c r="M2645" s="12" t="s">
        <v>376</v>
      </c>
      <c r="N2645" s="14">
        <v>0</v>
      </c>
      <c r="O2645" s="12">
        <v>0</v>
      </c>
      <c r="P2645" s="12">
        <v>0</v>
      </c>
      <c r="Q2645" s="12">
        <v>0</v>
      </c>
      <c r="R2645" s="12">
        <v>0</v>
      </c>
      <c r="S2645" s="12">
        <v>0</v>
      </c>
      <c r="T2645" s="12">
        <v>0</v>
      </c>
      <c r="U2645" s="12">
        <v>0</v>
      </c>
      <c r="V2645" s="13">
        <v>18</v>
      </c>
      <c r="W2645" s="13">
        <v>9</v>
      </c>
      <c r="X2645" s="13">
        <v>9</v>
      </c>
      <c r="Y2645" s="30">
        <v>9</v>
      </c>
      <c r="Z2645" s="14">
        <v>45</v>
      </c>
      <c r="AA2645" s="13">
        <v>9</v>
      </c>
      <c r="AB2645" s="13">
        <v>9</v>
      </c>
      <c r="AC2645" s="42">
        <f t="shared" si="165"/>
        <v>18</v>
      </c>
      <c r="AD2645" s="42">
        <f t="shared" si="166"/>
        <v>9</v>
      </c>
      <c r="AE2645" s="42">
        <f t="shared" si="167"/>
        <v>9</v>
      </c>
      <c r="AF2645" s="42">
        <f t="shared" si="168"/>
        <v>18</v>
      </c>
    </row>
    <row r="2646" spans="1:32" hidden="1" x14ac:dyDescent="0.15">
      <c r="A2646" s="12" t="s">
        <v>6394</v>
      </c>
      <c r="B2646" s="12">
        <v>107</v>
      </c>
      <c r="C2646" s="12" t="s">
        <v>1472</v>
      </c>
      <c r="D2646" s="12" t="s">
        <v>1473</v>
      </c>
      <c r="E2646" s="12" t="s">
        <v>43</v>
      </c>
      <c r="F2646" s="12" t="s">
        <v>352</v>
      </c>
      <c r="G2646" s="12" t="s">
        <v>6395</v>
      </c>
      <c r="H2646" s="12" t="s">
        <v>490</v>
      </c>
      <c r="I2646" s="12" t="s">
        <v>375</v>
      </c>
      <c r="J2646" s="12" t="s">
        <v>1548</v>
      </c>
      <c r="K2646" s="12" t="s">
        <v>1549</v>
      </c>
      <c r="L2646" s="12" t="s">
        <v>535</v>
      </c>
      <c r="M2646" s="12" t="s">
        <v>376</v>
      </c>
      <c r="N2646" s="14">
        <v>0</v>
      </c>
      <c r="O2646" s="12">
        <v>0</v>
      </c>
      <c r="P2646" s="12">
        <v>0</v>
      </c>
      <c r="Q2646" s="12">
        <v>0</v>
      </c>
      <c r="R2646" s="12">
        <v>0</v>
      </c>
      <c r="S2646" s="12">
        <v>0</v>
      </c>
      <c r="T2646" s="12">
        <v>0</v>
      </c>
      <c r="U2646" s="12">
        <v>0</v>
      </c>
      <c r="V2646" s="13">
        <v>24</v>
      </c>
      <c r="W2646" s="13">
        <v>0</v>
      </c>
      <c r="X2646" s="13">
        <v>0</v>
      </c>
      <c r="Y2646" s="30">
        <v>0</v>
      </c>
      <c r="Z2646" s="14">
        <v>24</v>
      </c>
      <c r="AA2646" s="13">
        <v>0</v>
      </c>
      <c r="AB2646" s="13">
        <v>0</v>
      </c>
      <c r="AC2646" s="42">
        <f t="shared" si="165"/>
        <v>0</v>
      </c>
      <c r="AD2646" s="42">
        <f t="shared" si="166"/>
        <v>0</v>
      </c>
      <c r="AE2646" s="42">
        <f t="shared" si="167"/>
        <v>0</v>
      </c>
      <c r="AF2646" s="42">
        <f t="shared" si="168"/>
        <v>0</v>
      </c>
    </row>
    <row r="2647" spans="1:32" hidden="1" x14ac:dyDescent="0.15">
      <c r="A2647" s="12" t="s">
        <v>6396</v>
      </c>
      <c r="B2647" s="12">
        <v>107</v>
      </c>
      <c r="C2647" s="12" t="s">
        <v>1472</v>
      </c>
      <c r="D2647" s="12" t="s">
        <v>1473</v>
      </c>
      <c r="E2647" s="12" t="s">
        <v>43</v>
      </c>
      <c r="F2647" s="12" t="s">
        <v>352</v>
      </c>
      <c r="G2647" s="12" t="s">
        <v>6397</v>
      </c>
      <c r="H2647" s="12" t="s">
        <v>490</v>
      </c>
      <c r="I2647" s="12" t="s">
        <v>375</v>
      </c>
      <c r="J2647" s="12" t="s">
        <v>246</v>
      </c>
      <c r="K2647" s="12" t="s">
        <v>246</v>
      </c>
      <c r="L2647" s="12" t="s">
        <v>489</v>
      </c>
      <c r="M2647" s="12" t="s">
        <v>376</v>
      </c>
      <c r="N2647" s="14">
        <v>0</v>
      </c>
      <c r="O2647" s="12">
        <v>0</v>
      </c>
      <c r="P2647" s="12">
        <v>0</v>
      </c>
      <c r="Q2647" s="12">
        <v>0</v>
      </c>
      <c r="R2647" s="12">
        <v>0</v>
      </c>
      <c r="S2647" s="12">
        <v>0</v>
      </c>
      <c r="T2647" s="12">
        <v>0</v>
      </c>
      <c r="U2647" s="12">
        <v>0</v>
      </c>
      <c r="V2647" s="13">
        <v>1</v>
      </c>
      <c r="W2647" s="13">
        <v>1</v>
      </c>
      <c r="X2647" s="13">
        <v>1</v>
      </c>
      <c r="Y2647" s="30">
        <v>1</v>
      </c>
      <c r="Z2647" s="14">
        <v>4</v>
      </c>
      <c r="AA2647" s="13">
        <v>1</v>
      </c>
      <c r="AB2647" s="13">
        <v>1</v>
      </c>
      <c r="AC2647" s="42">
        <f t="shared" si="165"/>
        <v>2</v>
      </c>
      <c r="AD2647" s="42">
        <f t="shared" si="166"/>
        <v>1</v>
      </c>
      <c r="AE2647" s="42">
        <f t="shared" si="167"/>
        <v>1</v>
      </c>
      <c r="AF2647" s="42">
        <f t="shared" si="168"/>
        <v>2</v>
      </c>
    </row>
    <row r="2648" spans="1:32" hidden="1" x14ac:dyDescent="0.15">
      <c r="A2648" s="12" t="s">
        <v>6398</v>
      </c>
      <c r="B2648" s="12">
        <v>126</v>
      </c>
      <c r="C2648" s="12" t="s">
        <v>5853</v>
      </c>
      <c r="D2648" s="12" t="s">
        <v>465</v>
      </c>
      <c r="E2648" s="12" t="s">
        <v>465</v>
      </c>
      <c r="F2648" s="12" t="s">
        <v>352</v>
      </c>
      <c r="G2648" s="12" t="s">
        <v>6399</v>
      </c>
      <c r="H2648" s="12" t="s">
        <v>374</v>
      </c>
      <c r="I2648" s="12" t="s">
        <v>375</v>
      </c>
      <c r="J2648" s="12" t="s">
        <v>6400</v>
      </c>
      <c r="K2648" s="12" t="s">
        <v>6400</v>
      </c>
      <c r="L2648" s="12" t="s">
        <v>373</v>
      </c>
      <c r="M2648" s="12" t="s">
        <v>358</v>
      </c>
      <c r="N2648" s="14">
        <v>0</v>
      </c>
      <c r="O2648" s="12">
        <v>0</v>
      </c>
      <c r="P2648" s="12">
        <v>0</v>
      </c>
      <c r="Q2648" s="12">
        <v>0</v>
      </c>
      <c r="R2648" s="12">
        <v>0</v>
      </c>
      <c r="S2648" s="12">
        <v>0</v>
      </c>
      <c r="T2648" s="12">
        <v>0</v>
      </c>
      <c r="U2648" s="12">
        <v>0</v>
      </c>
      <c r="V2648" s="13">
        <v>83.636364</v>
      </c>
      <c r="W2648" s="13">
        <v>83.636364</v>
      </c>
      <c r="X2648" s="13">
        <v>167.272727</v>
      </c>
      <c r="Y2648" s="30">
        <v>167.272727</v>
      </c>
      <c r="Z2648" s="14">
        <v>501.81818199999998</v>
      </c>
      <c r="AA2648" s="13">
        <v>167.272727</v>
      </c>
      <c r="AB2648" s="13">
        <v>0</v>
      </c>
      <c r="AC2648" s="42">
        <f t="shared" si="165"/>
        <v>167.272727</v>
      </c>
      <c r="AD2648" s="42">
        <f t="shared" si="166"/>
        <v>167.272727</v>
      </c>
      <c r="AE2648" s="42">
        <f t="shared" si="167"/>
        <v>0</v>
      </c>
      <c r="AF2648" s="42">
        <f t="shared" si="168"/>
        <v>167.272727</v>
      </c>
    </row>
    <row r="2649" spans="1:32" hidden="1" x14ac:dyDescent="0.15">
      <c r="A2649" s="12" t="s">
        <v>6401</v>
      </c>
      <c r="B2649" s="12">
        <v>29</v>
      </c>
      <c r="C2649" s="12" t="s">
        <v>370</v>
      </c>
      <c r="D2649" s="12" t="s">
        <v>10</v>
      </c>
      <c r="E2649" s="12" t="s">
        <v>10</v>
      </c>
      <c r="F2649" s="12" t="s">
        <v>371</v>
      </c>
      <c r="G2649" s="12" t="s">
        <v>6402</v>
      </c>
      <c r="H2649" s="12" t="s">
        <v>374</v>
      </c>
      <c r="I2649" s="12" t="s">
        <v>375</v>
      </c>
      <c r="J2649" s="12" t="s">
        <v>6403</v>
      </c>
      <c r="K2649" s="12" t="s">
        <v>6403</v>
      </c>
      <c r="L2649" s="12" t="s">
        <v>389</v>
      </c>
      <c r="M2649" s="12" t="s">
        <v>358</v>
      </c>
      <c r="N2649" s="14">
        <v>0</v>
      </c>
      <c r="O2649" s="12">
        <v>0</v>
      </c>
      <c r="P2649" s="12">
        <v>0</v>
      </c>
      <c r="Q2649" s="12">
        <v>0</v>
      </c>
      <c r="R2649" s="12">
        <v>0</v>
      </c>
      <c r="S2649" s="12">
        <v>0</v>
      </c>
      <c r="T2649" s="12">
        <v>0</v>
      </c>
      <c r="U2649" s="12">
        <v>0</v>
      </c>
      <c r="V2649" s="13">
        <v>3.3362500000000002</v>
      </c>
      <c r="W2649" s="13">
        <v>6.5798259999999997</v>
      </c>
      <c r="X2649" s="13">
        <v>6.5798259999999997</v>
      </c>
      <c r="Y2649" s="30">
        <v>6.5798259999999997</v>
      </c>
      <c r="Z2649" s="14">
        <v>23.075728000000002</v>
      </c>
      <c r="AA2649" s="13">
        <v>6.5798259999999997</v>
      </c>
      <c r="AB2649" s="13">
        <v>6.5798259999999997</v>
      </c>
      <c r="AC2649" s="42">
        <f t="shared" si="165"/>
        <v>13.159651999999999</v>
      </c>
      <c r="AD2649" s="42">
        <f t="shared" si="166"/>
        <v>6.5798259999999997</v>
      </c>
      <c r="AE2649" s="42">
        <f t="shared" si="167"/>
        <v>6.5798259999999997</v>
      </c>
      <c r="AF2649" s="42">
        <f t="shared" si="168"/>
        <v>13.159651999999999</v>
      </c>
    </row>
    <row r="2650" spans="1:32" hidden="1" x14ac:dyDescent="0.15">
      <c r="A2650" s="12" t="s">
        <v>6404</v>
      </c>
      <c r="B2650" s="12">
        <v>39</v>
      </c>
      <c r="C2650" s="12" t="s">
        <v>401</v>
      </c>
      <c r="D2650" s="12" t="s">
        <v>6</v>
      </c>
      <c r="E2650" s="12" t="s">
        <v>6</v>
      </c>
      <c r="F2650" s="12" t="s">
        <v>352</v>
      </c>
      <c r="G2650" s="12" t="s">
        <v>6325</v>
      </c>
      <c r="H2650" s="12" t="s">
        <v>490</v>
      </c>
      <c r="I2650" s="12" t="s">
        <v>375</v>
      </c>
      <c r="J2650" s="12" t="s">
        <v>6405</v>
      </c>
      <c r="K2650" s="12" t="s">
        <v>699</v>
      </c>
      <c r="L2650" s="12" t="s">
        <v>697</v>
      </c>
      <c r="M2650" s="12" t="s">
        <v>376</v>
      </c>
      <c r="N2650" s="14">
        <v>0</v>
      </c>
      <c r="O2650" s="12">
        <v>0</v>
      </c>
      <c r="P2650" s="12">
        <v>0</v>
      </c>
      <c r="Q2650" s="12">
        <v>0</v>
      </c>
      <c r="R2650" s="12">
        <v>0</v>
      </c>
      <c r="S2650" s="12">
        <v>0</v>
      </c>
      <c r="T2650" s="12">
        <v>0</v>
      </c>
      <c r="U2650" s="12">
        <v>0</v>
      </c>
      <c r="V2650" s="13">
        <v>240.465</v>
      </c>
      <c r="W2650" s="13">
        <v>240.465</v>
      </c>
      <c r="X2650" s="13">
        <v>239.77</v>
      </c>
      <c r="Y2650" s="30">
        <v>221.78400099999999</v>
      </c>
      <c r="Z2650" s="14">
        <v>942.48400100000003</v>
      </c>
      <c r="AA2650" s="13">
        <v>197.185</v>
      </c>
      <c r="AB2650" s="13">
        <v>178.536</v>
      </c>
      <c r="AC2650" s="42">
        <f t="shared" si="165"/>
        <v>375.721</v>
      </c>
      <c r="AD2650" s="42">
        <f t="shared" si="166"/>
        <v>197.185</v>
      </c>
      <c r="AE2650" s="42">
        <f t="shared" si="167"/>
        <v>178.536</v>
      </c>
      <c r="AF2650" s="42">
        <f t="shared" si="168"/>
        <v>375.721</v>
      </c>
    </row>
    <row r="2651" spans="1:32" hidden="1" x14ac:dyDescent="0.15">
      <c r="A2651" s="12" t="s">
        <v>6406</v>
      </c>
      <c r="B2651" s="12">
        <v>39</v>
      </c>
      <c r="C2651" s="12" t="s">
        <v>401</v>
      </c>
      <c r="D2651" s="12" t="s">
        <v>6</v>
      </c>
      <c r="E2651" s="12" t="s">
        <v>6</v>
      </c>
      <c r="F2651" s="12" t="s">
        <v>352</v>
      </c>
      <c r="G2651" s="12" t="s">
        <v>6325</v>
      </c>
      <c r="H2651" s="12" t="s">
        <v>490</v>
      </c>
      <c r="I2651" s="12" t="s">
        <v>375</v>
      </c>
      <c r="J2651" s="12" t="s">
        <v>6407</v>
      </c>
      <c r="K2651" s="12" t="s">
        <v>699</v>
      </c>
      <c r="L2651" s="12" t="s">
        <v>697</v>
      </c>
      <c r="M2651" s="12" t="s">
        <v>376</v>
      </c>
      <c r="N2651" s="14">
        <v>0</v>
      </c>
      <c r="O2651" s="12">
        <v>0</v>
      </c>
      <c r="P2651" s="12">
        <v>0</v>
      </c>
      <c r="Q2651" s="12">
        <v>0</v>
      </c>
      <c r="R2651" s="12">
        <v>0</v>
      </c>
      <c r="S2651" s="12">
        <v>0</v>
      </c>
      <c r="T2651" s="12">
        <v>0</v>
      </c>
      <c r="U2651" s="12">
        <v>0</v>
      </c>
      <c r="V2651" s="13">
        <v>6.61</v>
      </c>
      <c r="W2651" s="13">
        <v>6.61</v>
      </c>
      <c r="X2651" s="13">
        <v>6.61</v>
      </c>
      <c r="Y2651" s="30">
        <v>6.61</v>
      </c>
      <c r="Z2651" s="14">
        <v>26.44</v>
      </c>
      <c r="AA2651" s="13">
        <v>6.61</v>
      </c>
      <c r="AB2651" s="13">
        <v>6.61</v>
      </c>
      <c r="AC2651" s="42">
        <f t="shared" si="165"/>
        <v>13.22</v>
      </c>
      <c r="AD2651" s="42">
        <f t="shared" si="166"/>
        <v>6.61</v>
      </c>
      <c r="AE2651" s="42">
        <f t="shared" si="167"/>
        <v>6.61</v>
      </c>
      <c r="AF2651" s="42">
        <f t="shared" si="168"/>
        <v>13.22</v>
      </c>
    </row>
    <row r="2652" spans="1:32" hidden="1" x14ac:dyDescent="0.15">
      <c r="A2652" s="12" t="s">
        <v>6408</v>
      </c>
      <c r="B2652" s="12">
        <v>39</v>
      </c>
      <c r="C2652" s="12" t="s">
        <v>401</v>
      </c>
      <c r="D2652" s="12" t="s">
        <v>6</v>
      </c>
      <c r="E2652" s="12" t="s">
        <v>6</v>
      </c>
      <c r="F2652" s="12" t="s">
        <v>352</v>
      </c>
      <c r="G2652" s="12" t="s">
        <v>6325</v>
      </c>
      <c r="H2652" s="12" t="s">
        <v>490</v>
      </c>
      <c r="I2652" s="12" t="s">
        <v>375</v>
      </c>
      <c r="J2652" s="12" t="s">
        <v>6409</v>
      </c>
      <c r="K2652" s="12" t="s">
        <v>699</v>
      </c>
      <c r="L2652" s="12" t="s">
        <v>697</v>
      </c>
      <c r="M2652" s="12" t="s">
        <v>376</v>
      </c>
      <c r="N2652" s="14">
        <v>0</v>
      </c>
      <c r="O2652" s="12">
        <v>0</v>
      </c>
      <c r="P2652" s="12">
        <v>0</v>
      </c>
      <c r="Q2652" s="12">
        <v>0</v>
      </c>
      <c r="R2652" s="12">
        <v>0</v>
      </c>
      <c r="S2652" s="12">
        <v>0</v>
      </c>
      <c r="T2652" s="12">
        <v>0</v>
      </c>
      <c r="U2652" s="12">
        <v>0</v>
      </c>
      <c r="V2652" s="13">
        <v>6.61</v>
      </c>
      <c r="W2652" s="13">
        <v>6.61</v>
      </c>
      <c r="X2652" s="13">
        <v>6.61</v>
      </c>
      <c r="Y2652" s="30">
        <v>6.61</v>
      </c>
      <c r="Z2652" s="14">
        <v>26.44</v>
      </c>
      <c r="AA2652" s="13">
        <v>6.61</v>
      </c>
      <c r="AB2652" s="13">
        <v>6.61</v>
      </c>
      <c r="AC2652" s="42">
        <f t="shared" si="165"/>
        <v>13.22</v>
      </c>
      <c r="AD2652" s="42">
        <f t="shared" si="166"/>
        <v>6.61</v>
      </c>
      <c r="AE2652" s="42">
        <f t="shared" si="167"/>
        <v>6.61</v>
      </c>
      <c r="AF2652" s="42">
        <f t="shared" si="168"/>
        <v>13.22</v>
      </c>
    </row>
    <row r="2653" spans="1:32" hidden="1" x14ac:dyDescent="0.15">
      <c r="A2653" s="12" t="s">
        <v>6410</v>
      </c>
      <c r="B2653" s="12">
        <v>39</v>
      </c>
      <c r="C2653" s="12" t="s">
        <v>401</v>
      </c>
      <c r="D2653" s="12" t="s">
        <v>6</v>
      </c>
      <c r="E2653" s="12" t="s">
        <v>6</v>
      </c>
      <c r="F2653" s="12" t="s">
        <v>352</v>
      </c>
      <c r="G2653" s="12" t="s">
        <v>6325</v>
      </c>
      <c r="H2653" s="12" t="s">
        <v>490</v>
      </c>
      <c r="I2653" s="12" t="s">
        <v>375</v>
      </c>
      <c r="J2653" s="12" t="s">
        <v>6411</v>
      </c>
      <c r="K2653" s="12" t="s">
        <v>699</v>
      </c>
      <c r="L2653" s="12" t="s">
        <v>697</v>
      </c>
      <c r="M2653" s="12" t="s">
        <v>376</v>
      </c>
      <c r="N2653" s="14">
        <v>0</v>
      </c>
      <c r="O2653" s="12">
        <v>0</v>
      </c>
      <c r="P2653" s="12">
        <v>0</v>
      </c>
      <c r="Q2653" s="12">
        <v>0</v>
      </c>
      <c r="R2653" s="12">
        <v>0</v>
      </c>
      <c r="S2653" s="12">
        <v>0</v>
      </c>
      <c r="T2653" s="12">
        <v>0</v>
      </c>
      <c r="U2653" s="12">
        <v>0</v>
      </c>
      <c r="V2653" s="13">
        <v>7.56</v>
      </c>
      <c r="W2653" s="13">
        <v>7.56</v>
      </c>
      <c r="X2653" s="13">
        <v>7.56</v>
      </c>
      <c r="Y2653" s="30">
        <v>7.56</v>
      </c>
      <c r="Z2653" s="14">
        <v>30.24</v>
      </c>
      <c r="AA2653" s="13">
        <v>7.56</v>
      </c>
      <c r="AB2653" s="13">
        <v>7.56</v>
      </c>
      <c r="AC2653" s="42">
        <f t="shared" si="165"/>
        <v>15.12</v>
      </c>
      <c r="AD2653" s="42">
        <f t="shared" si="166"/>
        <v>7.56</v>
      </c>
      <c r="AE2653" s="42">
        <f t="shared" si="167"/>
        <v>7.56</v>
      </c>
      <c r="AF2653" s="42">
        <f t="shared" si="168"/>
        <v>15.12</v>
      </c>
    </row>
    <row r="2654" spans="1:32" hidden="1" x14ac:dyDescent="0.15">
      <c r="A2654" s="12" t="s">
        <v>6412</v>
      </c>
      <c r="B2654" s="12">
        <v>39</v>
      </c>
      <c r="C2654" s="12" t="s">
        <v>401</v>
      </c>
      <c r="D2654" s="12" t="s">
        <v>6</v>
      </c>
      <c r="E2654" s="12" t="s">
        <v>6</v>
      </c>
      <c r="F2654" s="12" t="s">
        <v>352</v>
      </c>
      <c r="G2654" s="12" t="s">
        <v>6325</v>
      </c>
      <c r="H2654" s="12" t="s">
        <v>490</v>
      </c>
      <c r="I2654" s="12" t="s">
        <v>375</v>
      </c>
      <c r="J2654" s="12" t="s">
        <v>2164</v>
      </c>
      <c r="K2654" s="12" t="s">
        <v>699</v>
      </c>
      <c r="L2654" s="12" t="s">
        <v>697</v>
      </c>
      <c r="M2654" s="12" t="s">
        <v>376</v>
      </c>
      <c r="N2654" s="14">
        <v>0</v>
      </c>
      <c r="O2654" s="12">
        <v>0</v>
      </c>
      <c r="P2654" s="12">
        <v>0</v>
      </c>
      <c r="Q2654" s="12">
        <v>0</v>
      </c>
      <c r="R2654" s="12">
        <v>0</v>
      </c>
      <c r="S2654" s="12">
        <v>0</v>
      </c>
      <c r="T2654" s="12">
        <v>0</v>
      </c>
      <c r="U2654" s="12">
        <v>0</v>
      </c>
      <c r="V2654" s="13">
        <v>2.15</v>
      </c>
      <c r="W2654" s="13">
        <v>2.15</v>
      </c>
      <c r="X2654" s="13">
        <v>2.15</v>
      </c>
      <c r="Y2654" s="30">
        <v>2.15</v>
      </c>
      <c r="Z2654" s="14">
        <v>8.6</v>
      </c>
      <c r="AA2654" s="13">
        <v>2.15</v>
      </c>
      <c r="AB2654" s="13">
        <v>2.15</v>
      </c>
      <c r="AC2654" s="42">
        <f t="shared" si="165"/>
        <v>4.3</v>
      </c>
      <c r="AD2654" s="42">
        <f t="shared" si="166"/>
        <v>2.15</v>
      </c>
      <c r="AE2654" s="42">
        <f t="shared" si="167"/>
        <v>2.15</v>
      </c>
      <c r="AF2654" s="42">
        <f t="shared" si="168"/>
        <v>4.3</v>
      </c>
    </row>
    <row r="2655" spans="1:32" hidden="1" x14ac:dyDescent="0.15">
      <c r="A2655" s="12" t="s">
        <v>6413</v>
      </c>
      <c r="B2655" s="12">
        <v>39</v>
      </c>
      <c r="C2655" s="12" t="s">
        <v>401</v>
      </c>
      <c r="D2655" s="12" t="s">
        <v>6</v>
      </c>
      <c r="E2655" s="12" t="s">
        <v>6</v>
      </c>
      <c r="F2655" s="12" t="s">
        <v>352</v>
      </c>
      <c r="G2655" s="12" t="s">
        <v>6325</v>
      </c>
      <c r="H2655" s="12" t="s">
        <v>490</v>
      </c>
      <c r="I2655" s="12" t="s">
        <v>375</v>
      </c>
      <c r="J2655" s="12" t="s">
        <v>6414</v>
      </c>
      <c r="K2655" s="12" t="s">
        <v>699</v>
      </c>
      <c r="L2655" s="12" t="s">
        <v>697</v>
      </c>
      <c r="M2655" s="12" t="s">
        <v>376</v>
      </c>
      <c r="N2655" s="14">
        <v>0</v>
      </c>
      <c r="O2655" s="12">
        <v>0</v>
      </c>
      <c r="P2655" s="12">
        <v>0</v>
      </c>
      <c r="Q2655" s="12">
        <v>0</v>
      </c>
      <c r="R2655" s="12">
        <v>0</v>
      </c>
      <c r="S2655" s="12">
        <v>0</v>
      </c>
      <c r="T2655" s="12">
        <v>0</v>
      </c>
      <c r="U2655" s="12">
        <v>0</v>
      </c>
      <c r="V2655" s="13">
        <v>8.51</v>
      </c>
      <c r="W2655" s="13">
        <v>8.51</v>
      </c>
      <c r="X2655" s="13">
        <v>8.51</v>
      </c>
      <c r="Y2655" s="30">
        <v>8.51</v>
      </c>
      <c r="Z2655" s="14">
        <v>34.04</v>
      </c>
      <c r="AA2655" s="13">
        <v>8.51</v>
      </c>
      <c r="AB2655" s="13">
        <v>8.51</v>
      </c>
      <c r="AC2655" s="42">
        <f t="shared" ref="AC2655:AC2718" si="169">SUM(AA2655:AB2655)</f>
        <v>17.02</v>
      </c>
      <c r="AD2655" s="42">
        <f t="shared" si="166"/>
        <v>8.51</v>
      </c>
      <c r="AE2655" s="42">
        <f t="shared" si="167"/>
        <v>8.51</v>
      </c>
      <c r="AF2655" s="42">
        <f t="shared" si="168"/>
        <v>17.02</v>
      </c>
    </row>
    <row r="2656" spans="1:32" hidden="1" x14ac:dyDescent="0.15">
      <c r="A2656" s="12" t="s">
        <v>6415</v>
      </c>
      <c r="B2656" s="12">
        <v>39</v>
      </c>
      <c r="C2656" s="12" t="s">
        <v>401</v>
      </c>
      <c r="D2656" s="12" t="s">
        <v>6</v>
      </c>
      <c r="E2656" s="12" t="s">
        <v>6</v>
      </c>
      <c r="F2656" s="12" t="s">
        <v>352</v>
      </c>
      <c r="G2656" s="12" t="s">
        <v>6325</v>
      </c>
      <c r="H2656" s="12" t="s">
        <v>490</v>
      </c>
      <c r="I2656" s="12" t="s">
        <v>375</v>
      </c>
      <c r="J2656" s="12" t="s">
        <v>6416</v>
      </c>
      <c r="K2656" s="12" t="s">
        <v>699</v>
      </c>
      <c r="L2656" s="12" t="s">
        <v>697</v>
      </c>
      <c r="M2656" s="12" t="s">
        <v>376</v>
      </c>
      <c r="N2656" s="14">
        <v>0</v>
      </c>
      <c r="O2656" s="12">
        <v>0</v>
      </c>
      <c r="P2656" s="12">
        <v>0</v>
      </c>
      <c r="Q2656" s="12">
        <v>0</v>
      </c>
      <c r="R2656" s="12">
        <v>0</v>
      </c>
      <c r="S2656" s="12">
        <v>0</v>
      </c>
      <c r="T2656" s="12">
        <v>0</v>
      </c>
      <c r="U2656" s="12">
        <v>0</v>
      </c>
      <c r="V2656" s="13">
        <v>8.51</v>
      </c>
      <c r="W2656" s="13">
        <v>8.51</v>
      </c>
      <c r="X2656" s="13">
        <v>8.51</v>
      </c>
      <c r="Y2656" s="30">
        <v>8.51</v>
      </c>
      <c r="Z2656" s="14">
        <v>34.04</v>
      </c>
      <c r="AA2656" s="13">
        <v>8.51</v>
      </c>
      <c r="AB2656" s="13">
        <v>8.51</v>
      </c>
      <c r="AC2656" s="42">
        <f t="shared" si="169"/>
        <v>17.02</v>
      </c>
      <c r="AD2656" s="42">
        <f t="shared" ref="AD2656:AD2719" si="170">AA2656-N2656</f>
        <v>8.51</v>
      </c>
      <c r="AE2656" s="42">
        <f t="shared" ref="AE2656:AE2719" si="171">AB2656-O2656</f>
        <v>8.51</v>
      </c>
      <c r="AF2656" s="42">
        <f t="shared" ref="AF2656:AF2719" si="172">AD2656+AE2656</f>
        <v>17.02</v>
      </c>
    </row>
    <row r="2657" spans="1:32" hidden="1" x14ac:dyDescent="0.15">
      <c r="A2657" s="12" t="s">
        <v>6417</v>
      </c>
      <c r="B2657" s="12">
        <v>39</v>
      </c>
      <c r="C2657" s="12" t="s">
        <v>401</v>
      </c>
      <c r="D2657" s="12" t="s">
        <v>6</v>
      </c>
      <c r="E2657" s="12" t="s">
        <v>6</v>
      </c>
      <c r="F2657" s="12" t="s">
        <v>352</v>
      </c>
      <c r="G2657" s="12" t="s">
        <v>6325</v>
      </c>
      <c r="H2657" s="12" t="s">
        <v>490</v>
      </c>
      <c r="I2657" s="12" t="s">
        <v>375</v>
      </c>
      <c r="J2657" s="12" t="s">
        <v>6418</v>
      </c>
      <c r="K2657" s="12" t="s">
        <v>699</v>
      </c>
      <c r="L2657" s="12" t="s">
        <v>697</v>
      </c>
      <c r="M2657" s="12" t="s">
        <v>376</v>
      </c>
      <c r="N2657" s="14">
        <v>0</v>
      </c>
      <c r="O2657" s="12">
        <v>0</v>
      </c>
      <c r="P2657" s="12">
        <v>0</v>
      </c>
      <c r="Q2657" s="12">
        <v>0</v>
      </c>
      <c r="R2657" s="12">
        <v>0</v>
      </c>
      <c r="S2657" s="12">
        <v>0</v>
      </c>
      <c r="T2657" s="12">
        <v>0</v>
      </c>
      <c r="U2657" s="12">
        <v>0</v>
      </c>
      <c r="V2657" s="13">
        <v>3.82</v>
      </c>
      <c r="W2657" s="13">
        <v>3.82</v>
      </c>
      <c r="X2657" s="13">
        <v>3.82</v>
      </c>
      <c r="Y2657" s="30">
        <v>3.82</v>
      </c>
      <c r="Z2657" s="14">
        <v>15.28</v>
      </c>
      <c r="AA2657" s="13">
        <v>3.82</v>
      </c>
      <c r="AB2657" s="13">
        <v>3.82</v>
      </c>
      <c r="AC2657" s="42">
        <f t="shared" si="169"/>
        <v>7.64</v>
      </c>
      <c r="AD2657" s="42">
        <f t="shared" si="170"/>
        <v>3.82</v>
      </c>
      <c r="AE2657" s="42">
        <f t="shared" si="171"/>
        <v>3.82</v>
      </c>
      <c r="AF2657" s="42">
        <f t="shared" si="172"/>
        <v>7.64</v>
      </c>
    </row>
    <row r="2658" spans="1:32" hidden="1" x14ac:dyDescent="0.15">
      <c r="A2658" s="12" t="s">
        <v>6419</v>
      </c>
      <c r="B2658" s="12">
        <v>39</v>
      </c>
      <c r="C2658" s="12" t="s">
        <v>401</v>
      </c>
      <c r="D2658" s="12" t="s">
        <v>6</v>
      </c>
      <c r="E2658" s="12" t="s">
        <v>6</v>
      </c>
      <c r="F2658" s="12" t="s">
        <v>352</v>
      </c>
      <c r="G2658" s="12" t="s">
        <v>6325</v>
      </c>
      <c r="H2658" s="12" t="s">
        <v>490</v>
      </c>
      <c r="I2658" s="12" t="s">
        <v>375</v>
      </c>
      <c r="J2658" s="12" t="s">
        <v>6420</v>
      </c>
      <c r="K2658" s="12" t="s">
        <v>699</v>
      </c>
      <c r="L2658" s="12" t="s">
        <v>697</v>
      </c>
      <c r="M2658" s="12" t="s">
        <v>376</v>
      </c>
      <c r="N2658" s="14">
        <v>0</v>
      </c>
      <c r="O2658" s="12">
        <v>0</v>
      </c>
      <c r="P2658" s="12">
        <v>0</v>
      </c>
      <c r="Q2658" s="12">
        <v>0</v>
      </c>
      <c r="R2658" s="12">
        <v>0</v>
      </c>
      <c r="S2658" s="12">
        <v>0</v>
      </c>
      <c r="T2658" s="12">
        <v>0</v>
      </c>
      <c r="U2658" s="12">
        <v>0</v>
      </c>
      <c r="V2658" s="13">
        <v>3.82</v>
      </c>
      <c r="W2658" s="13">
        <v>3.82</v>
      </c>
      <c r="X2658" s="13">
        <v>3.82</v>
      </c>
      <c r="Y2658" s="30">
        <v>3.82</v>
      </c>
      <c r="Z2658" s="14">
        <v>15.28</v>
      </c>
      <c r="AA2658" s="13">
        <v>3.82</v>
      </c>
      <c r="AB2658" s="13">
        <v>3.82</v>
      </c>
      <c r="AC2658" s="42">
        <f t="shared" si="169"/>
        <v>7.64</v>
      </c>
      <c r="AD2658" s="42">
        <f t="shared" si="170"/>
        <v>3.82</v>
      </c>
      <c r="AE2658" s="42">
        <f t="shared" si="171"/>
        <v>3.82</v>
      </c>
      <c r="AF2658" s="42">
        <f t="shared" si="172"/>
        <v>7.64</v>
      </c>
    </row>
    <row r="2659" spans="1:32" hidden="1" x14ac:dyDescent="0.15">
      <c r="A2659" s="12" t="s">
        <v>6421</v>
      </c>
      <c r="B2659" s="12">
        <v>39</v>
      </c>
      <c r="C2659" s="12" t="s">
        <v>401</v>
      </c>
      <c r="D2659" s="12" t="s">
        <v>6</v>
      </c>
      <c r="E2659" s="12" t="s">
        <v>6</v>
      </c>
      <c r="F2659" s="12" t="s">
        <v>352</v>
      </c>
      <c r="G2659" s="12" t="s">
        <v>6325</v>
      </c>
      <c r="H2659" s="12" t="s">
        <v>490</v>
      </c>
      <c r="I2659" s="12" t="s">
        <v>375</v>
      </c>
      <c r="J2659" s="12" t="s">
        <v>6422</v>
      </c>
      <c r="K2659" s="12" t="s">
        <v>699</v>
      </c>
      <c r="L2659" s="12" t="s">
        <v>697</v>
      </c>
      <c r="M2659" s="12" t="s">
        <v>376</v>
      </c>
      <c r="N2659" s="14">
        <v>0</v>
      </c>
      <c r="O2659" s="12">
        <v>0</v>
      </c>
      <c r="P2659" s="12">
        <v>0</v>
      </c>
      <c r="Q2659" s="12">
        <v>0</v>
      </c>
      <c r="R2659" s="12">
        <v>0</v>
      </c>
      <c r="S2659" s="12">
        <v>0</v>
      </c>
      <c r="T2659" s="12">
        <v>0</v>
      </c>
      <c r="U2659" s="12">
        <v>0</v>
      </c>
      <c r="V2659" s="13">
        <v>3.82</v>
      </c>
      <c r="W2659" s="13">
        <v>3.82</v>
      </c>
      <c r="X2659" s="13">
        <v>3.82</v>
      </c>
      <c r="Y2659" s="30">
        <v>3.82</v>
      </c>
      <c r="Z2659" s="14">
        <v>15.28</v>
      </c>
      <c r="AA2659" s="13">
        <v>3.82</v>
      </c>
      <c r="AB2659" s="13">
        <v>3.82</v>
      </c>
      <c r="AC2659" s="42">
        <f t="shared" si="169"/>
        <v>7.64</v>
      </c>
      <c r="AD2659" s="42">
        <f t="shared" si="170"/>
        <v>3.82</v>
      </c>
      <c r="AE2659" s="42">
        <f t="shared" si="171"/>
        <v>3.82</v>
      </c>
      <c r="AF2659" s="42">
        <f t="shared" si="172"/>
        <v>7.64</v>
      </c>
    </row>
    <row r="2660" spans="1:32" hidden="1" x14ac:dyDescent="0.15">
      <c r="A2660" s="12" t="s">
        <v>6423</v>
      </c>
      <c r="B2660" s="12">
        <v>39</v>
      </c>
      <c r="C2660" s="12" t="s">
        <v>401</v>
      </c>
      <c r="D2660" s="12" t="s">
        <v>6</v>
      </c>
      <c r="E2660" s="12" t="s">
        <v>6</v>
      </c>
      <c r="F2660" s="12" t="s">
        <v>352</v>
      </c>
      <c r="G2660" s="12" t="s">
        <v>6325</v>
      </c>
      <c r="H2660" s="12" t="s">
        <v>490</v>
      </c>
      <c r="I2660" s="12" t="s">
        <v>375</v>
      </c>
      <c r="J2660" s="12" t="s">
        <v>6424</v>
      </c>
      <c r="K2660" s="12" t="s">
        <v>699</v>
      </c>
      <c r="L2660" s="12" t="s">
        <v>697</v>
      </c>
      <c r="M2660" s="12" t="s">
        <v>376</v>
      </c>
      <c r="N2660" s="14">
        <v>0</v>
      </c>
      <c r="O2660" s="12">
        <v>0</v>
      </c>
      <c r="P2660" s="12">
        <v>0</v>
      </c>
      <c r="Q2660" s="12">
        <v>0</v>
      </c>
      <c r="R2660" s="12">
        <v>0</v>
      </c>
      <c r="S2660" s="12">
        <v>0</v>
      </c>
      <c r="T2660" s="12">
        <v>0</v>
      </c>
      <c r="U2660" s="12">
        <v>0</v>
      </c>
      <c r="V2660" s="13">
        <v>3.82</v>
      </c>
      <c r="W2660" s="13">
        <v>3.82</v>
      </c>
      <c r="X2660" s="13">
        <v>3.82</v>
      </c>
      <c r="Y2660" s="30">
        <v>3.82</v>
      </c>
      <c r="Z2660" s="14">
        <v>15.28</v>
      </c>
      <c r="AA2660" s="13">
        <v>3.82</v>
      </c>
      <c r="AB2660" s="13">
        <v>3.82</v>
      </c>
      <c r="AC2660" s="42">
        <f t="shared" si="169"/>
        <v>7.64</v>
      </c>
      <c r="AD2660" s="42">
        <f t="shared" si="170"/>
        <v>3.82</v>
      </c>
      <c r="AE2660" s="42">
        <f t="shared" si="171"/>
        <v>3.82</v>
      </c>
      <c r="AF2660" s="42">
        <f t="shared" si="172"/>
        <v>7.64</v>
      </c>
    </row>
    <row r="2661" spans="1:32" hidden="1" x14ac:dyDescent="0.15">
      <c r="A2661" s="12" t="s">
        <v>6425</v>
      </c>
      <c r="B2661" s="12">
        <v>39</v>
      </c>
      <c r="C2661" s="12" t="s">
        <v>401</v>
      </c>
      <c r="D2661" s="12" t="s">
        <v>6</v>
      </c>
      <c r="E2661" s="12" t="s">
        <v>6</v>
      </c>
      <c r="F2661" s="12" t="s">
        <v>352</v>
      </c>
      <c r="G2661" s="12" t="s">
        <v>6325</v>
      </c>
      <c r="H2661" s="12" t="s">
        <v>490</v>
      </c>
      <c r="I2661" s="12" t="s">
        <v>375</v>
      </c>
      <c r="J2661" s="12" t="s">
        <v>5895</v>
      </c>
      <c r="K2661" s="12" t="s">
        <v>699</v>
      </c>
      <c r="L2661" s="12" t="s">
        <v>697</v>
      </c>
      <c r="M2661" s="12" t="s">
        <v>376</v>
      </c>
      <c r="N2661" s="14">
        <v>0</v>
      </c>
      <c r="O2661" s="12">
        <v>0</v>
      </c>
      <c r="P2661" s="12">
        <v>0</v>
      </c>
      <c r="Q2661" s="12">
        <v>0</v>
      </c>
      <c r="R2661" s="12">
        <v>0</v>
      </c>
      <c r="S2661" s="12">
        <v>0</v>
      </c>
      <c r="T2661" s="12">
        <v>0</v>
      </c>
      <c r="U2661" s="12">
        <v>0</v>
      </c>
      <c r="V2661" s="13">
        <v>3.82</v>
      </c>
      <c r="W2661" s="13">
        <v>3.82</v>
      </c>
      <c r="X2661" s="13">
        <v>3.82</v>
      </c>
      <c r="Y2661" s="30">
        <v>3.82</v>
      </c>
      <c r="Z2661" s="14">
        <v>15.28</v>
      </c>
      <c r="AA2661" s="13">
        <v>3.82</v>
      </c>
      <c r="AB2661" s="13">
        <v>3.82</v>
      </c>
      <c r="AC2661" s="42">
        <f t="shared" si="169"/>
        <v>7.64</v>
      </c>
      <c r="AD2661" s="42">
        <f t="shared" si="170"/>
        <v>3.82</v>
      </c>
      <c r="AE2661" s="42">
        <f t="shared" si="171"/>
        <v>3.82</v>
      </c>
      <c r="AF2661" s="42">
        <f t="shared" si="172"/>
        <v>7.64</v>
      </c>
    </row>
    <row r="2662" spans="1:32" hidden="1" x14ac:dyDescent="0.15">
      <c r="A2662" s="12" t="s">
        <v>6426</v>
      </c>
      <c r="B2662" s="12">
        <v>39</v>
      </c>
      <c r="C2662" s="12" t="s">
        <v>401</v>
      </c>
      <c r="D2662" s="12" t="s">
        <v>6</v>
      </c>
      <c r="E2662" s="12" t="s">
        <v>6</v>
      </c>
      <c r="F2662" s="12" t="s">
        <v>352</v>
      </c>
      <c r="G2662" s="12" t="s">
        <v>6325</v>
      </c>
      <c r="H2662" s="12" t="s">
        <v>490</v>
      </c>
      <c r="I2662" s="12" t="s">
        <v>375</v>
      </c>
      <c r="J2662" s="12" t="s">
        <v>6427</v>
      </c>
      <c r="K2662" s="12" t="s">
        <v>699</v>
      </c>
      <c r="L2662" s="12" t="s">
        <v>697</v>
      </c>
      <c r="M2662" s="12" t="s">
        <v>376</v>
      </c>
      <c r="N2662" s="14">
        <v>0</v>
      </c>
      <c r="O2662" s="12">
        <v>0</v>
      </c>
      <c r="P2662" s="12">
        <v>0</v>
      </c>
      <c r="Q2662" s="12">
        <v>0</v>
      </c>
      <c r="R2662" s="12">
        <v>0</v>
      </c>
      <c r="S2662" s="12">
        <v>0</v>
      </c>
      <c r="T2662" s="12">
        <v>0</v>
      </c>
      <c r="U2662" s="12">
        <v>0</v>
      </c>
      <c r="V2662" s="13">
        <v>3.82</v>
      </c>
      <c r="W2662" s="13">
        <v>3.82</v>
      </c>
      <c r="X2662" s="13">
        <v>3.82</v>
      </c>
      <c r="Y2662" s="30">
        <v>3.82</v>
      </c>
      <c r="Z2662" s="14">
        <v>15.28</v>
      </c>
      <c r="AA2662" s="13">
        <v>3.82</v>
      </c>
      <c r="AB2662" s="13">
        <v>3.82</v>
      </c>
      <c r="AC2662" s="42">
        <f t="shared" si="169"/>
        <v>7.64</v>
      </c>
      <c r="AD2662" s="42">
        <f t="shared" si="170"/>
        <v>3.82</v>
      </c>
      <c r="AE2662" s="42">
        <f t="shared" si="171"/>
        <v>3.82</v>
      </c>
      <c r="AF2662" s="42">
        <f t="shared" si="172"/>
        <v>7.64</v>
      </c>
    </row>
    <row r="2663" spans="1:32" hidden="1" x14ac:dyDescent="0.15">
      <c r="A2663" s="12" t="s">
        <v>6428</v>
      </c>
      <c r="B2663" s="12">
        <v>39</v>
      </c>
      <c r="C2663" s="12" t="s">
        <v>401</v>
      </c>
      <c r="D2663" s="12" t="s">
        <v>6</v>
      </c>
      <c r="E2663" s="12" t="s">
        <v>6</v>
      </c>
      <c r="F2663" s="12" t="s">
        <v>352</v>
      </c>
      <c r="G2663" s="12" t="s">
        <v>6325</v>
      </c>
      <c r="H2663" s="12" t="s">
        <v>490</v>
      </c>
      <c r="I2663" s="12" t="s">
        <v>375</v>
      </c>
      <c r="J2663" s="12" t="s">
        <v>6414</v>
      </c>
      <c r="K2663" s="12" t="s">
        <v>699</v>
      </c>
      <c r="L2663" s="12" t="s">
        <v>697</v>
      </c>
      <c r="M2663" s="12" t="s">
        <v>376</v>
      </c>
      <c r="N2663" s="14">
        <v>0</v>
      </c>
      <c r="O2663" s="12">
        <v>0</v>
      </c>
      <c r="P2663" s="12">
        <v>0</v>
      </c>
      <c r="Q2663" s="12">
        <v>0</v>
      </c>
      <c r="R2663" s="12">
        <v>0</v>
      </c>
      <c r="S2663" s="12">
        <v>0</v>
      </c>
      <c r="T2663" s="12">
        <v>0</v>
      </c>
      <c r="U2663" s="12">
        <v>0</v>
      </c>
      <c r="V2663" s="13">
        <v>6.61</v>
      </c>
      <c r="W2663" s="13">
        <v>6.61</v>
      </c>
      <c r="X2663" s="13">
        <v>6.61</v>
      </c>
      <c r="Y2663" s="30">
        <v>6.61</v>
      </c>
      <c r="Z2663" s="14">
        <v>26.44</v>
      </c>
      <c r="AA2663" s="13">
        <v>6.61</v>
      </c>
      <c r="AB2663" s="13">
        <v>6.61</v>
      </c>
      <c r="AC2663" s="42">
        <f t="shared" si="169"/>
        <v>13.22</v>
      </c>
      <c r="AD2663" s="42">
        <f t="shared" si="170"/>
        <v>6.61</v>
      </c>
      <c r="AE2663" s="42">
        <f t="shared" si="171"/>
        <v>6.61</v>
      </c>
      <c r="AF2663" s="42">
        <f t="shared" si="172"/>
        <v>13.22</v>
      </c>
    </row>
    <row r="2664" spans="1:32" hidden="1" x14ac:dyDescent="0.15">
      <c r="A2664" s="12" t="s">
        <v>6429</v>
      </c>
      <c r="B2664" s="12">
        <v>39</v>
      </c>
      <c r="C2664" s="12" t="s">
        <v>401</v>
      </c>
      <c r="D2664" s="12" t="s">
        <v>6</v>
      </c>
      <c r="E2664" s="12" t="s">
        <v>6</v>
      </c>
      <c r="F2664" s="12" t="s">
        <v>352</v>
      </c>
      <c r="G2664" s="12" t="s">
        <v>6325</v>
      </c>
      <c r="H2664" s="12" t="s">
        <v>490</v>
      </c>
      <c r="I2664" s="12" t="s">
        <v>375</v>
      </c>
      <c r="J2664" s="12" t="s">
        <v>5895</v>
      </c>
      <c r="K2664" s="12" t="s">
        <v>699</v>
      </c>
      <c r="L2664" s="12" t="s">
        <v>697</v>
      </c>
      <c r="M2664" s="12" t="s">
        <v>376</v>
      </c>
      <c r="N2664" s="14">
        <v>0</v>
      </c>
      <c r="O2664" s="12">
        <v>0</v>
      </c>
      <c r="P2664" s="12">
        <v>0</v>
      </c>
      <c r="Q2664" s="12">
        <v>0</v>
      </c>
      <c r="R2664" s="12">
        <v>0</v>
      </c>
      <c r="S2664" s="12">
        <v>0</v>
      </c>
      <c r="T2664" s="12">
        <v>0</v>
      </c>
      <c r="U2664" s="12">
        <v>0</v>
      </c>
      <c r="V2664" s="13">
        <v>3.82</v>
      </c>
      <c r="W2664" s="13">
        <v>3.82</v>
      </c>
      <c r="X2664" s="13">
        <v>3.82</v>
      </c>
      <c r="Y2664" s="30">
        <v>3.82</v>
      </c>
      <c r="Z2664" s="14">
        <v>15.28</v>
      </c>
      <c r="AA2664" s="13">
        <v>3.82</v>
      </c>
      <c r="AB2664" s="13">
        <v>3.82</v>
      </c>
      <c r="AC2664" s="42">
        <f t="shared" si="169"/>
        <v>7.64</v>
      </c>
      <c r="AD2664" s="42">
        <f t="shared" si="170"/>
        <v>3.82</v>
      </c>
      <c r="AE2664" s="42">
        <f t="shared" si="171"/>
        <v>3.82</v>
      </c>
      <c r="AF2664" s="42">
        <f t="shared" si="172"/>
        <v>7.64</v>
      </c>
    </row>
    <row r="2665" spans="1:32" hidden="1" x14ac:dyDescent="0.15">
      <c r="A2665" s="12" t="s">
        <v>6430</v>
      </c>
      <c r="B2665" s="12">
        <v>39</v>
      </c>
      <c r="C2665" s="12" t="s">
        <v>401</v>
      </c>
      <c r="D2665" s="12" t="s">
        <v>6</v>
      </c>
      <c r="E2665" s="12" t="s">
        <v>6</v>
      </c>
      <c r="F2665" s="12" t="s">
        <v>352</v>
      </c>
      <c r="G2665" s="12" t="s">
        <v>6325</v>
      </c>
      <c r="H2665" s="12" t="s">
        <v>490</v>
      </c>
      <c r="I2665" s="12" t="s">
        <v>375</v>
      </c>
      <c r="J2665" s="12" t="s">
        <v>2383</v>
      </c>
      <c r="K2665" s="12" t="s">
        <v>699</v>
      </c>
      <c r="L2665" s="12" t="s">
        <v>697</v>
      </c>
      <c r="M2665" s="12" t="s">
        <v>376</v>
      </c>
      <c r="N2665" s="14">
        <v>0</v>
      </c>
      <c r="O2665" s="12">
        <v>0</v>
      </c>
      <c r="P2665" s="12">
        <v>0</v>
      </c>
      <c r="Q2665" s="12">
        <v>0</v>
      </c>
      <c r="R2665" s="12">
        <v>0</v>
      </c>
      <c r="S2665" s="12">
        <v>0</v>
      </c>
      <c r="T2665" s="12">
        <v>0</v>
      </c>
      <c r="U2665" s="12">
        <v>0</v>
      </c>
      <c r="V2665" s="13">
        <v>20</v>
      </c>
      <c r="W2665" s="13">
        <v>20</v>
      </c>
      <c r="X2665" s="13">
        <v>20</v>
      </c>
      <c r="Y2665" s="30">
        <v>20</v>
      </c>
      <c r="Z2665" s="14">
        <v>80</v>
      </c>
      <c r="AA2665" s="13">
        <v>20</v>
      </c>
      <c r="AB2665" s="13">
        <v>20</v>
      </c>
      <c r="AC2665" s="42">
        <f t="shared" si="169"/>
        <v>40</v>
      </c>
      <c r="AD2665" s="42">
        <f t="shared" si="170"/>
        <v>20</v>
      </c>
      <c r="AE2665" s="42">
        <f t="shared" si="171"/>
        <v>20</v>
      </c>
      <c r="AF2665" s="42">
        <f t="shared" si="172"/>
        <v>40</v>
      </c>
    </row>
    <row r="2666" spans="1:32" hidden="1" x14ac:dyDescent="0.15">
      <c r="A2666" s="12" t="s">
        <v>6431</v>
      </c>
      <c r="B2666" s="12">
        <v>39</v>
      </c>
      <c r="C2666" s="12" t="s">
        <v>401</v>
      </c>
      <c r="D2666" s="12" t="s">
        <v>6</v>
      </c>
      <c r="E2666" s="12" t="s">
        <v>6</v>
      </c>
      <c r="F2666" s="12" t="s">
        <v>352</v>
      </c>
      <c r="G2666" s="12" t="s">
        <v>6432</v>
      </c>
      <c r="H2666" s="12" t="s">
        <v>374</v>
      </c>
      <c r="I2666" s="12" t="s">
        <v>375</v>
      </c>
      <c r="J2666" s="12" t="s">
        <v>1818</v>
      </c>
      <c r="K2666" s="12" t="s">
        <v>1818</v>
      </c>
      <c r="L2666" s="12" t="s">
        <v>415</v>
      </c>
      <c r="M2666" s="12" t="s">
        <v>376</v>
      </c>
      <c r="N2666" s="14">
        <v>0</v>
      </c>
      <c r="O2666" s="12">
        <v>0</v>
      </c>
      <c r="P2666" s="12">
        <v>0</v>
      </c>
      <c r="Q2666" s="12">
        <v>0</v>
      </c>
      <c r="R2666" s="12">
        <v>0</v>
      </c>
      <c r="S2666" s="12">
        <v>0</v>
      </c>
      <c r="T2666" s="12">
        <v>0</v>
      </c>
      <c r="U2666" s="12">
        <v>0</v>
      </c>
      <c r="V2666" s="13">
        <v>8.3354269999999993</v>
      </c>
      <c r="W2666" s="13">
        <v>2.0209000000000001</v>
      </c>
      <c r="X2666" s="13">
        <v>2.0209000000000001</v>
      </c>
      <c r="Y2666" s="30">
        <v>2.0209000000000001</v>
      </c>
      <c r="Z2666" s="14">
        <v>14.398127000000001</v>
      </c>
      <c r="AA2666" s="13">
        <v>2.0209000000000001</v>
      </c>
      <c r="AB2666" s="13">
        <v>2.0209000000000001</v>
      </c>
      <c r="AC2666" s="42">
        <f t="shared" si="169"/>
        <v>4.0418000000000003</v>
      </c>
      <c r="AD2666" s="42">
        <f t="shared" si="170"/>
        <v>2.0209000000000001</v>
      </c>
      <c r="AE2666" s="42">
        <f t="shared" si="171"/>
        <v>2.0209000000000001</v>
      </c>
      <c r="AF2666" s="42">
        <f t="shared" si="172"/>
        <v>4.0418000000000003</v>
      </c>
    </row>
    <row r="2667" spans="1:32" hidden="1" x14ac:dyDescent="0.15">
      <c r="A2667" s="12" t="s">
        <v>6433</v>
      </c>
      <c r="B2667" s="12">
        <v>60</v>
      </c>
      <c r="C2667" s="12" t="s">
        <v>4498</v>
      </c>
      <c r="D2667" s="12" t="s">
        <v>4499</v>
      </c>
      <c r="E2667" s="12" t="s">
        <v>4499</v>
      </c>
      <c r="F2667" s="12" t="s">
        <v>371</v>
      </c>
      <c r="G2667" s="12" t="s">
        <v>4518</v>
      </c>
      <c r="H2667" s="12" t="s">
        <v>490</v>
      </c>
      <c r="I2667" s="12" t="s">
        <v>375</v>
      </c>
      <c r="J2667" s="12" t="s">
        <v>6434</v>
      </c>
      <c r="K2667" s="12" t="s">
        <v>699</v>
      </c>
      <c r="L2667" s="12" t="s">
        <v>697</v>
      </c>
      <c r="M2667" s="12" t="s">
        <v>376</v>
      </c>
      <c r="N2667" s="14">
        <v>0</v>
      </c>
      <c r="O2667" s="12">
        <v>0</v>
      </c>
      <c r="P2667" s="12">
        <v>0</v>
      </c>
      <c r="Q2667" s="12">
        <v>0</v>
      </c>
      <c r="R2667" s="12">
        <v>0</v>
      </c>
      <c r="S2667" s="12">
        <v>0</v>
      </c>
      <c r="T2667" s="12">
        <v>0</v>
      </c>
      <c r="U2667" s="12">
        <v>0</v>
      </c>
      <c r="V2667" s="13">
        <v>15</v>
      </c>
      <c r="W2667" s="13">
        <v>0</v>
      </c>
      <c r="X2667" s="13">
        <v>0</v>
      </c>
      <c r="Y2667" s="30">
        <v>0</v>
      </c>
      <c r="Z2667" s="14">
        <v>15</v>
      </c>
      <c r="AA2667" s="13">
        <v>0</v>
      </c>
      <c r="AB2667" s="13">
        <v>0</v>
      </c>
      <c r="AC2667" s="42">
        <f t="shared" si="169"/>
        <v>0</v>
      </c>
      <c r="AD2667" s="42">
        <f t="shared" si="170"/>
        <v>0</v>
      </c>
      <c r="AE2667" s="42">
        <f t="shared" si="171"/>
        <v>0</v>
      </c>
      <c r="AF2667" s="42">
        <f t="shared" si="172"/>
        <v>0</v>
      </c>
    </row>
    <row r="2668" spans="1:32" hidden="1" x14ac:dyDescent="0.15">
      <c r="A2668" s="12" t="s">
        <v>6435</v>
      </c>
      <c r="B2668" s="12">
        <v>60</v>
      </c>
      <c r="C2668" s="12" t="s">
        <v>4498</v>
      </c>
      <c r="D2668" s="12" t="s">
        <v>4499</v>
      </c>
      <c r="E2668" s="12" t="s">
        <v>4499</v>
      </c>
      <c r="F2668" s="12" t="s">
        <v>371</v>
      </c>
      <c r="G2668" s="12" t="s">
        <v>4518</v>
      </c>
      <c r="H2668" s="12" t="s">
        <v>490</v>
      </c>
      <c r="I2668" s="12" t="s">
        <v>375</v>
      </c>
      <c r="J2668" s="12" t="s">
        <v>6436</v>
      </c>
      <c r="K2668" s="12" t="s">
        <v>699</v>
      </c>
      <c r="L2668" s="12" t="s">
        <v>697</v>
      </c>
      <c r="M2668" s="12" t="s">
        <v>376</v>
      </c>
      <c r="N2668" s="14">
        <v>0</v>
      </c>
      <c r="O2668" s="12">
        <v>0</v>
      </c>
      <c r="P2668" s="12">
        <v>0</v>
      </c>
      <c r="Q2668" s="12">
        <v>0</v>
      </c>
      <c r="R2668" s="12">
        <v>0</v>
      </c>
      <c r="S2668" s="12">
        <v>0</v>
      </c>
      <c r="T2668" s="12">
        <v>0</v>
      </c>
      <c r="U2668" s="12">
        <v>0</v>
      </c>
      <c r="V2668" s="13">
        <v>6</v>
      </c>
      <c r="W2668" s="13">
        <v>0</v>
      </c>
      <c r="X2668" s="13">
        <v>0</v>
      </c>
      <c r="Y2668" s="30">
        <v>0</v>
      </c>
      <c r="Z2668" s="14">
        <v>6</v>
      </c>
      <c r="AA2668" s="13">
        <v>0</v>
      </c>
      <c r="AB2668" s="13">
        <v>0</v>
      </c>
      <c r="AC2668" s="42">
        <f t="shared" si="169"/>
        <v>0</v>
      </c>
      <c r="AD2668" s="42">
        <f t="shared" si="170"/>
        <v>0</v>
      </c>
      <c r="AE2668" s="42">
        <f t="shared" si="171"/>
        <v>0</v>
      </c>
      <c r="AF2668" s="42">
        <f t="shared" si="172"/>
        <v>0</v>
      </c>
    </row>
    <row r="2669" spans="1:32" hidden="1" x14ac:dyDescent="0.15">
      <c r="A2669" s="12" t="s">
        <v>6437</v>
      </c>
      <c r="B2669" s="12">
        <v>60</v>
      </c>
      <c r="C2669" s="12" t="s">
        <v>4498</v>
      </c>
      <c r="D2669" s="12" t="s">
        <v>4499</v>
      </c>
      <c r="E2669" s="12" t="s">
        <v>4499</v>
      </c>
      <c r="F2669" s="12" t="s">
        <v>371</v>
      </c>
      <c r="G2669" s="12" t="s">
        <v>4518</v>
      </c>
      <c r="H2669" s="12" t="s">
        <v>490</v>
      </c>
      <c r="I2669" s="12" t="s">
        <v>375</v>
      </c>
      <c r="J2669" s="12" t="s">
        <v>6438</v>
      </c>
      <c r="K2669" s="12" t="s">
        <v>699</v>
      </c>
      <c r="L2669" s="12" t="s">
        <v>697</v>
      </c>
      <c r="M2669" s="12" t="s">
        <v>376</v>
      </c>
      <c r="N2669" s="14">
        <v>0</v>
      </c>
      <c r="O2669" s="12">
        <v>0</v>
      </c>
      <c r="P2669" s="12">
        <v>0</v>
      </c>
      <c r="Q2669" s="12">
        <v>0</v>
      </c>
      <c r="R2669" s="12">
        <v>0</v>
      </c>
      <c r="S2669" s="12">
        <v>0</v>
      </c>
      <c r="T2669" s="12">
        <v>0</v>
      </c>
      <c r="U2669" s="12">
        <v>0</v>
      </c>
      <c r="V2669" s="13">
        <v>6</v>
      </c>
      <c r="W2669" s="13">
        <v>0</v>
      </c>
      <c r="X2669" s="13">
        <v>0</v>
      </c>
      <c r="Y2669" s="30">
        <v>0</v>
      </c>
      <c r="Z2669" s="14">
        <v>6</v>
      </c>
      <c r="AA2669" s="13">
        <v>0</v>
      </c>
      <c r="AB2669" s="13">
        <v>0</v>
      </c>
      <c r="AC2669" s="42">
        <f t="shared" si="169"/>
        <v>0</v>
      </c>
      <c r="AD2669" s="42">
        <f t="shared" si="170"/>
        <v>0</v>
      </c>
      <c r="AE2669" s="42">
        <f t="shared" si="171"/>
        <v>0</v>
      </c>
      <c r="AF2669" s="42">
        <f t="shared" si="172"/>
        <v>0</v>
      </c>
    </row>
    <row r="2670" spans="1:32" hidden="1" x14ac:dyDescent="0.15">
      <c r="A2670" s="12" t="s">
        <v>6439</v>
      </c>
      <c r="B2670" s="12">
        <v>60</v>
      </c>
      <c r="C2670" s="12" t="s">
        <v>4498</v>
      </c>
      <c r="D2670" s="12" t="s">
        <v>4499</v>
      </c>
      <c r="E2670" s="12" t="s">
        <v>4499</v>
      </c>
      <c r="F2670" s="12" t="s">
        <v>371</v>
      </c>
      <c r="G2670" s="12" t="s">
        <v>4518</v>
      </c>
      <c r="H2670" s="12" t="s">
        <v>490</v>
      </c>
      <c r="I2670" s="12" t="s">
        <v>375</v>
      </c>
      <c r="J2670" s="12" t="s">
        <v>6440</v>
      </c>
      <c r="K2670" s="12" t="s">
        <v>699</v>
      </c>
      <c r="L2670" s="12" t="s">
        <v>697</v>
      </c>
      <c r="M2670" s="12" t="s">
        <v>376</v>
      </c>
      <c r="N2670" s="14">
        <v>0</v>
      </c>
      <c r="O2670" s="12">
        <v>0</v>
      </c>
      <c r="P2670" s="12">
        <v>0</v>
      </c>
      <c r="Q2670" s="12">
        <v>0</v>
      </c>
      <c r="R2670" s="12">
        <v>0</v>
      </c>
      <c r="S2670" s="12">
        <v>0</v>
      </c>
      <c r="T2670" s="12">
        <v>0</v>
      </c>
      <c r="U2670" s="12">
        <v>0</v>
      </c>
      <c r="V2670" s="13">
        <v>15</v>
      </c>
      <c r="W2670" s="13">
        <v>0</v>
      </c>
      <c r="X2670" s="13">
        <v>0</v>
      </c>
      <c r="Y2670" s="30">
        <v>0</v>
      </c>
      <c r="Z2670" s="14">
        <v>15</v>
      </c>
      <c r="AA2670" s="13">
        <v>0</v>
      </c>
      <c r="AB2670" s="13">
        <v>0</v>
      </c>
      <c r="AC2670" s="42">
        <f t="shared" si="169"/>
        <v>0</v>
      </c>
      <c r="AD2670" s="42">
        <f t="shared" si="170"/>
        <v>0</v>
      </c>
      <c r="AE2670" s="42">
        <f t="shared" si="171"/>
        <v>0</v>
      </c>
      <c r="AF2670" s="42">
        <f t="shared" si="172"/>
        <v>0</v>
      </c>
    </row>
    <row r="2671" spans="1:32" hidden="1" x14ac:dyDescent="0.15">
      <c r="A2671" s="12" t="s">
        <v>6441</v>
      </c>
      <c r="B2671" s="12">
        <v>60</v>
      </c>
      <c r="C2671" s="12" t="s">
        <v>4498</v>
      </c>
      <c r="D2671" s="12" t="s">
        <v>4499</v>
      </c>
      <c r="E2671" s="12" t="s">
        <v>4499</v>
      </c>
      <c r="F2671" s="12" t="s">
        <v>371</v>
      </c>
      <c r="G2671" s="12" t="s">
        <v>4518</v>
      </c>
      <c r="H2671" s="12" t="s">
        <v>490</v>
      </c>
      <c r="I2671" s="12" t="s">
        <v>375</v>
      </c>
      <c r="J2671" s="12" t="s">
        <v>6442</v>
      </c>
      <c r="K2671" s="12" t="s">
        <v>699</v>
      </c>
      <c r="L2671" s="12" t="s">
        <v>697</v>
      </c>
      <c r="M2671" s="12" t="s">
        <v>376</v>
      </c>
      <c r="N2671" s="14">
        <v>0</v>
      </c>
      <c r="O2671" s="12">
        <v>0</v>
      </c>
      <c r="P2671" s="12">
        <v>0</v>
      </c>
      <c r="Q2671" s="12">
        <v>0</v>
      </c>
      <c r="R2671" s="12">
        <v>0</v>
      </c>
      <c r="S2671" s="12">
        <v>0</v>
      </c>
      <c r="T2671" s="12">
        <v>0</v>
      </c>
      <c r="U2671" s="12">
        <v>0</v>
      </c>
      <c r="V2671" s="13">
        <v>15</v>
      </c>
      <c r="W2671" s="13">
        <v>0</v>
      </c>
      <c r="X2671" s="13">
        <v>0</v>
      </c>
      <c r="Y2671" s="30">
        <v>0</v>
      </c>
      <c r="Z2671" s="14">
        <v>15</v>
      </c>
      <c r="AA2671" s="13">
        <v>0</v>
      </c>
      <c r="AB2671" s="13">
        <v>0</v>
      </c>
      <c r="AC2671" s="42">
        <f t="shared" si="169"/>
        <v>0</v>
      </c>
      <c r="AD2671" s="42">
        <f t="shared" si="170"/>
        <v>0</v>
      </c>
      <c r="AE2671" s="42">
        <f t="shared" si="171"/>
        <v>0</v>
      </c>
      <c r="AF2671" s="42">
        <f t="shared" si="172"/>
        <v>0</v>
      </c>
    </row>
    <row r="2672" spans="1:32" hidden="1" x14ac:dyDescent="0.15">
      <c r="A2672" s="12" t="s">
        <v>6443</v>
      </c>
      <c r="B2672" s="12">
        <v>60</v>
      </c>
      <c r="C2672" s="12" t="s">
        <v>4498</v>
      </c>
      <c r="D2672" s="12" t="s">
        <v>4499</v>
      </c>
      <c r="E2672" s="12" t="s">
        <v>4499</v>
      </c>
      <c r="F2672" s="12" t="s">
        <v>371</v>
      </c>
      <c r="G2672" s="12" t="s">
        <v>4518</v>
      </c>
      <c r="H2672" s="12" t="s">
        <v>490</v>
      </c>
      <c r="I2672" s="12" t="s">
        <v>375</v>
      </c>
      <c r="J2672" s="12" t="s">
        <v>6444</v>
      </c>
      <c r="K2672" s="12" t="s">
        <v>699</v>
      </c>
      <c r="L2672" s="12" t="s">
        <v>697</v>
      </c>
      <c r="M2672" s="12" t="s">
        <v>376</v>
      </c>
      <c r="N2672" s="14">
        <v>0</v>
      </c>
      <c r="O2672" s="12">
        <v>0</v>
      </c>
      <c r="P2672" s="12">
        <v>0</v>
      </c>
      <c r="Q2672" s="12">
        <v>0</v>
      </c>
      <c r="R2672" s="12">
        <v>0</v>
      </c>
      <c r="S2672" s="12">
        <v>0</v>
      </c>
      <c r="T2672" s="12">
        <v>0</v>
      </c>
      <c r="U2672" s="12">
        <v>0</v>
      </c>
      <c r="V2672" s="13">
        <v>15</v>
      </c>
      <c r="W2672" s="13">
        <v>0</v>
      </c>
      <c r="X2672" s="13">
        <v>0</v>
      </c>
      <c r="Y2672" s="30">
        <v>0</v>
      </c>
      <c r="Z2672" s="14">
        <v>15</v>
      </c>
      <c r="AA2672" s="13">
        <v>0</v>
      </c>
      <c r="AB2672" s="13">
        <v>0</v>
      </c>
      <c r="AC2672" s="42">
        <f t="shared" si="169"/>
        <v>0</v>
      </c>
      <c r="AD2672" s="42">
        <f t="shared" si="170"/>
        <v>0</v>
      </c>
      <c r="AE2672" s="42">
        <f t="shared" si="171"/>
        <v>0</v>
      </c>
      <c r="AF2672" s="42">
        <f t="shared" si="172"/>
        <v>0</v>
      </c>
    </row>
    <row r="2673" spans="1:32" hidden="1" x14ac:dyDescent="0.15">
      <c r="A2673" s="12" t="s">
        <v>6445</v>
      </c>
      <c r="B2673" s="12">
        <v>60</v>
      </c>
      <c r="C2673" s="12" t="s">
        <v>4498</v>
      </c>
      <c r="D2673" s="12" t="s">
        <v>4499</v>
      </c>
      <c r="E2673" s="12" t="s">
        <v>4499</v>
      </c>
      <c r="F2673" s="12" t="s">
        <v>371</v>
      </c>
      <c r="G2673" s="12" t="s">
        <v>4518</v>
      </c>
      <c r="H2673" s="12" t="s">
        <v>490</v>
      </c>
      <c r="I2673" s="12" t="s">
        <v>375</v>
      </c>
      <c r="J2673" s="12" t="s">
        <v>6446</v>
      </c>
      <c r="K2673" s="12" t="s">
        <v>699</v>
      </c>
      <c r="L2673" s="12" t="s">
        <v>697</v>
      </c>
      <c r="M2673" s="12" t="s">
        <v>376</v>
      </c>
      <c r="N2673" s="14">
        <v>0</v>
      </c>
      <c r="O2673" s="12">
        <v>0</v>
      </c>
      <c r="P2673" s="12">
        <v>0</v>
      </c>
      <c r="Q2673" s="12">
        <v>0</v>
      </c>
      <c r="R2673" s="12">
        <v>0</v>
      </c>
      <c r="S2673" s="12">
        <v>0</v>
      </c>
      <c r="T2673" s="12">
        <v>0</v>
      </c>
      <c r="U2673" s="12">
        <v>0</v>
      </c>
      <c r="V2673" s="13">
        <v>15</v>
      </c>
      <c r="W2673" s="13">
        <v>0</v>
      </c>
      <c r="X2673" s="13">
        <v>0</v>
      </c>
      <c r="Y2673" s="30">
        <v>0</v>
      </c>
      <c r="Z2673" s="14">
        <v>15</v>
      </c>
      <c r="AA2673" s="13">
        <v>0</v>
      </c>
      <c r="AB2673" s="13">
        <v>0</v>
      </c>
      <c r="AC2673" s="42">
        <f t="shared" si="169"/>
        <v>0</v>
      </c>
      <c r="AD2673" s="42">
        <f t="shared" si="170"/>
        <v>0</v>
      </c>
      <c r="AE2673" s="42">
        <f t="shared" si="171"/>
        <v>0</v>
      </c>
      <c r="AF2673" s="42">
        <f t="shared" si="172"/>
        <v>0</v>
      </c>
    </row>
    <row r="2674" spans="1:32" hidden="1" x14ac:dyDescent="0.15">
      <c r="A2674" s="12" t="s">
        <v>6447</v>
      </c>
      <c r="B2674" s="12">
        <v>62</v>
      </c>
      <c r="C2674" s="12" t="s">
        <v>418</v>
      </c>
      <c r="D2674" s="12" t="s">
        <v>419</v>
      </c>
      <c r="E2674" s="12" t="s">
        <v>419</v>
      </c>
      <c r="F2674" s="12" t="s">
        <v>352</v>
      </c>
      <c r="G2674" s="12" t="s">
        <v>1203</v>
      </c>
      <c r="H2674" s="12" t="s">
        <v>490</v>
      </c>
      <c r="I2674" s="12" t="s">
        <v>375</v>
      </c>
      <c r="J2674" s="12" t="s">
        <v>6448</v>
      </c>
      <c r="K2674" s="12" t="s">
        <v>699</v>
      </c>
      <c r="L2674" s="12" t="s">
        <v>697</v>
      </c>
      <c r="M2674" s="12" t="s">
        <v>376</v>
      </c>
      <c r="N2674" s="14">
        <v>0</v>
      </c>
      <c r="O2674" s="12">
        <v>0</v>
      </c>
      <c r="P2674" s="12">
        <v>0</v>
      </c>
      <c r="Q2674" s="12">
        <v>0</v>
      </c>
      <c r="R2674" s="12">
        <v>0</v>
      </c>
      <c r="S2674" s="12">
        <v>0</v>
      </c>
      <c r="T2674" s="12">
        <v>0</v>
      </c>
      <c r="U2674" s="12">
        <v>0</v>
      </c>
      <c r="V2674" s="13">
        <v>2.2949999999999999</v>
      </c>
      <c r="W2674" s="13">
        <v>0</v>
      </c>
      <c r="X2674" s="13">
        <v>0</v>
      </c>
      <c r="Y2674" s="30">
        <v>0</v>
      </c>
      <c r="Z2674" s="14">
        <v>2.2949999999999999</v>
      </c>
      <c r="AA2674" s="13">
        <v>0</v>
      </c>
      <c r="AB2674" s="13">
        <v>0</v>
      </c>
      <c r="AC2674" s="42">
        <f t="shared" si="169"/>
        <v>0</v>
      </c>
      <c r="AD2674" s="42">
        <f t="shared" si="170"/>
        <v>0</v>
      </c>
      <c r="AE2674" s="42">
        <f t="shared" si="171"/>
        <v>0</v>
      </c>
      <c r="AF2674" s="42">
        <f t="shared" si="172"/>
        <v>0</v>
      </c>
    </row>
    <row r="2675" spans="1:32" hidden="1" x14ac:dyDescent="0.15">
      <c r="A2675" s="12" t="s">
        <v>6449</v>
      </c>
      <c r="B2675" s="12">
        <v>62</v>
      </c>
      <c r="C2675" s="12" t="s">
        <v>418</v>
      </c>
      <c r="D2675" s="12" t="s">
        <v>419</v>
      </c>
      <c r="E2675" s="12" t="s">
        <v>419</v>
      </c>
      <c r="F2675" s="12" t="s">
        <v>352</v>
      </c>
      <c r="G2675" s="12" t="s">
        <v>4739</v>
      </c>
      <c r="H2675" s="12" t="s">
        <v>490</v>
      </c>
      <c r="I2675" s="12" t="s">
        <v>375</v>
      </c>
      <c r="J2675" s="12" t="s">
        <v>6450</v>
      </c>
      <c r="K2675" s="12" t="s">
        <v>699</v>
      </c>
      <c r="L2675" s="12" t="s">
        <v>697</v>
      </c>
      <c r="M2675" s="12" t="s">
        <v>376</v>
      </c>
      <c r="N2675" s="14">
        <v>0</v>
      </c>
      <c r="O2675" s="12">
        <v>0</v>
      </c>
      <c r="P2675" s="12">
        <v>0</v>
      </c>
      <c r="Q2675" s="12">
        <v>0</v>
      </c>
      <c r="R2675" s="12">
        <v>0</v>
      </c>
      <c r="S2675" s="12">
        <v>0</v>
      </c>
      <c r="T2675" s="12">
        <v>0</v>
      </c>
      <c r="U2675" s="12">
        <v>0</v>
      </c>
      <c r="V2675" s="13">
        <v>0.77142999999999995</v>
      </c>
      <c r="W2675" s="13">
        <v>0.385714</v>
      </c>
      <c r="X2675" s="13">
        <v>0.385714</v>
      </c>
      <c r="Y2675" s="30">
        <v>0.385714</v>
      </c>
      <c r="Z2675" s="14">
        <v>1.928572</v>
      </c>
      <c r="AA2675" s="13">
        <v>0.385714</v>
      </c>
      <c r="AB2675" s="13">
        <v>0.385714</v>
      </c>
      <c r="AC2675" s="42">
        <f t="shared" si="169"/>
        <v>0.771428</v>
      </c>
      <c r="AD2675" s="42">
        <f t="shared" si="170"/>
        <v>0.385714</v>
      </c>
      <c r="AE2675" s="42">
        <f t="shared" si="171"/>
        <v>0.385714</v>
      </c>
      <c r="AF2675" s="42">
        <f t="shared" si="172"/>
        <v>0.771428</v>
      </c>
    </row>
    <row r="2676" spans="1:32" hidden="1" x14ac:dyDescent="0.15">
      <c r="A2676" s="12" t="s">
        <v>6451</v>
      </c>
      <c r="B2676" s="12">
        <v>62</v>
      </c>
      <c r="C2676" s="12" t="s">
        <v>418</v>
      </c>
      <c r="D2676" s="12" t="s">
        <v>419</v>
      </c>
      <c r="E2676" s="12" t="s">
        <v>419</v>
      </c>
      <c r="F2676" s="12" t="s">
        <v>352</v>
      </c>
      <c r="G2676" s="12" t="s">
        <v>4739</v>
      </c>
      <c r="H2676" s="12" t="s">
        <v>490</v>
      </c>
      <c r="I2676" s="12" t="s">
        <v>375</v>
      </c>
      <c r="J2676" s="12" t="s">
        <v>1296</v>
      </c>
      <c r="K2676" s="12" t="s">
        <v>699</v>
      </c>
      <c r="L2676" s="12" t="s">
        <v>697</v>
      </c>
      <c r="M2676" s="12" t="s">
        <v>376</v>
      </c>
      <c r="N2676" s="14">
        <v>0</v>
      </c>
      <c r="O2676" s="12">
        <v>0</v>
      </c>
      <c r="P2676" s="12">
        <v>0</v>
      </c>
      <c r="Q2676" s="12">
        <v>0</v>
      </c>
      <c r="R2676" s="12">
        <v>0</v>
      </c>
      <c r="S2676" s="12">
        <v>0</v>
      </c>
      <c r="T2676" s="12">
        <v>0</v>
      </c>
      <c r="U2676" s="12">
        <v>0</v>
      </c>
      <c r="V2676" s="13">
        <v>0.77142999999999995</v>
      </c>
      <c r="W2676" s="13">
        <v>0.385714</v>
      </c>
      <c r="X2676" s="13">
        <v>0.385714</v>
      </c>
      <c r="Y2676" s="30">
        <v>0.385714</v>
      </c>
      <c r="Z2676" s="14">
        <v>1.928572</v>
      </c>
      <c r="AA2676" s="13">
        <v>0.385714</v>
      </c>
      <c r="AB2676" s="13">
        <v>0.385714</v>
      </c>
      <c r="AC2676" s="42">
        <f t="shared" si="169"/>
        <v>0.771428</v>
      </c>
      <c r="AD2676" s="42">
        <f t="shared" si="170"/>
        <v>0.385714</v>
      </c>
      <c r="AE2676" s="42">
        <f t="shared" si="171"/>
        <v>0.385714</v>
      </c>
      <c r="AF2676" s="42">
        <f t="shared" si="172"/>
        <v>0.771428</v>
      </c>
    </row>
    <row r="2677" spans="1:32" hidden="1" x14ac:dyDescent="0.15">
      <c r="A2677" s="12" t="s">
        <v>6452</v>
      </c>
      <c r="B2677" s="12">
        <v>62</v>
      </c>
      <c r="C2677" s="12" t="s">
        <v>418</v>
      </c>
      <c r="D2677" s="12" t="s">
        <v>419</v>
      </c>
      <c r="E2677" s="12" t="s">
        <v>419</v>
      </c>
      <c r="F2677" s="12" t="s">
        <v>352</v>
      </c>
      <c r="G2677" s="12" t="s">
        <v>4739</v>
      </c>
      <c r="H2677" s="12" t="s">
        <v>490</v>
      </c>
      <c r="I2677" s="12" t="s">
        <v>375</v>
      </c>
      <c r="J2677" s="12" t="s">
        <v>1296</v>
      </c>
      <c r="K2677" s="12" t="s">
        <v>699</v>
      </c>
      <c r="L2677" s="12" t="s">
        <v>697</v>
      </c>
      <c r="M2677" s="12" t="s">
        <v>376</v>
      </c>
      <c r="N2677" s="14">
        <v>0</v>
      </c>
      <c r="O2677" s="12">
        <v>0</v>
      </c>
      <c r="P2677" s="12">
        <v>0</v>
      </c>
      <c r="Q2677" s="12">
        <v>0</v>
      </c>
      <c r="R2677" s="12">
        <v>0</v>
      </c>
      <c r="S2677" s="12">
        <v>0</v>
      </c>
      <c r="T2677" s="12">
        <v>0</v>
      </c>
      <c r="U2677" s="12">
        <v>0</v>
      </c>
      <c r="V2677" s="13">
        <v>0.77142999999999995</v>
      </c>
      <c r="W2677" s="13">
        <v>0.385714</v>
      </c>
      <c r="X2677" s="13">
        <v>0.385714</v>
      </c>
      <c r="Y2677" s="30">
        <v>0.385714</v>
      </c>
      <c r="Z2677" s="14">
        <v>1.928572</v>
      </c>
      <c r="AA2677" s="13">
        <v>0.385714</v>
      </c>
      <c r="AB2677" s="13">
        <v>0.385714</v>
      </c>
      <c r="AC2677" s="42">
        <f t="shared" si="169"/>
        <v>0.771428</v>
      </c>
      <c r="AD2677" s="42">
        <f t="shared" si="170"/>
        <v>0.385714</v>
      </c>
      <c r="AE2677" s="42">
        <f t="shared" si="171"/>
        <v>0.385714</v>
      </c>
      <c r="AF2677" s="42">
        <f t="shared" si="172"/>
        <v>0.771428</v>
      </c>
    </row>
    <row r="2678" spans="1:32" hidden="1" x14ac:dyDescent="0.15">
      <c r="A2678" s="12" t="s">
        <v>6453</v>
      </c>
      <c r="B2678" s="12">
        <v>62</v>
      </c>
      <c r="C2678" s="12" t="s">
        <v>418</v>
      </c>
      <c r="D2678" s="12" t="s">
        <v>419</v>
      </c>
      <c r="E2678" s="12" t="s">
        <v>419</v>
      </c>
      <c r="F2678" s="12" t="s">
        <v>352</v>
      </c>
      <c r="G2678" s="12" t="s">
        <v>4739</v>
      </c>
      <c r="H2678" s="12" t="s">
        <v>490</v>
      </c>
      <c r="I2678" s="12" t="s">
        <v>375</v>
      </c>
      <c r="J2678" s="12" t="s">
        <v>6454</v>
      </c>
      <c r="K2678" s="12" t="s">
        <v>699</v>
      </c>
      <c r="L2678" s="12" t="s">
        <v>697</v>
      </c>
      <c r="M2678" s="12" t="s">
        <v>376</v>
      </c>
      <c r="N2678" s="14">
        <v>0</v>
      </c>
      <c r="O2678" s="12">
        <v>0</v>
      </c>
      <c r="P2678" s="12">
        <v>0</v>
      </c>
      <c r="Q2678" s="12">
        <v>0</v>
      </c>
      <c r="R2678" s="12">
        <v>0</v>
      </c>
      <c r="S2678" s="12">
        <v>0</v>
      </c>
      <c r="T2678" s="12">
        <v>0</v>
      </c>
      <c r="U2678" s="12">
        <v>0</v>
      </c>
      <c r="V2678" s="13">
        <v>0.77142999999999995</v>
      </c>
      <c r="W2678" s="13">
        <v>0.385714</v>
      </c>
      <c r="X2678" s="13">
        <v>0.385714</v>
      </c>
      <c r="Y2678" s="30">
        <v>0.385714</v>
      </c>
      <c r="Z2678" s="14">
        <v>1.928572</v>
      </c>
      <c r="AA2678" s="13">
        <v>0.385714</v>
      </c>
      <c r="AB2678" s="13">
        <v>0.385714</v>
      </c>
      <c r="AC2678" s="42">
        <f t="shared" si="169"/>
        <v>0.771428</v>
      </c>
      <c r="AD2678" s="42">
        <f t="shared" si="170"/>
        <v>0.385714</v>
      </c>
      <c r="AE2678" s="42">
        <f t="shared" si="171"/>
        <v>0.385714</v>
      </c>
      <c r="AF2678" s="42">
        <f t="shared" si="172"/>
        <v>0.771428</v>
      </c>
    </row>
    <row r="2679" spans="1:32" hidden="1" x14ac:dyDescent="0.15">
      <c r="A2679" s="12" t="s">
        <v>6455</v>
      </c>
      <c r="B2679" s="12">
        <v>62</v>
      </c>
      <c r="C2679" s="12" t="s">
        <v>418</v>
      </c>
      <c r="D2679" s="12" t="s">
        <v>419</v>
      </c>
      <c r="E2679" s="12" t="s">
        <v>419</v>
      </c>
      <c r="F2679" s="12" t="s">
        <v>352</v>
      </c>
      <c r="G2679" s="12" t="s">
        <v>4739</v>
      </c>
      <c r="H2679" s="12" t="s">
        <v>490</v>
      </c>
      <c r="I2679" s="12" t="s">
        <v>375</v>
      </c>
      <c r="J2679" s="12" t="s">
        <v>6454</v>
      </c>
      <c r="K2679" s="12" t="s">
        <v>699</v>
      </c>
      <c r="L2679" s="12" t="s">
        <v>697</v>
      </c>
      <c r="M2679" s="12" t="s">
        <v>376</v>
      </c>
      <c r="N2679" s="14">
        <v>0</v>
      </c>
      <c r="O2679" s="12">
        <v>0</v>
      </c>
      <c r="P2679" s="12">
        <v>0</v>
      </c>
      <c r="Q2679" s="12">
        <v>0</v>
      </c>
      <c r="R2679" s="12">
        <v>0</v>
      </c>
      <c r="S2679" s="12">
        <v>0</v>
      </c>
      <c r="T2679" s="12">
        <v>0</v>
      </c>
      <c r="U2679" s="12">
        <v>0</v>
      </c>
      <c r="V2679" s="13">
        <v>0.77142999999999995</v>
      </c>
      <c r="W2679" s="13">
        <v>0.385714</v>
      </c>
      <c r="X2679" s="13">
        <v>0.385714</v>
      </c>
      <c r="Y2679" s="30">
        <v>0.385714</v>
      </c>
      <c r="Z2679" s="14">
        <v>1.928572</v>
      </c>
      <c r="AA2679" s="13">
        <v>0.385714</v>
      </c>
      <c r="AB2679" s="13">
        <v>0.385714</v>
      </c>
      <c r="AC2679" s="42">
        <f t="shared" si="169"/>
        <v>0.771428</v>
      </c>
      <c r="AD2679" s="42">
        <f t="shared" si="170"/>
        <v>0.385714</v>
      </c>
      <c r="AE2679" s="42">
        <f t="shared" si="171"/>
        <v>0.385714</v>
      </c>
      <c r="AF2679" s="42">
        <f t="shared" si="172"/>
        <v>0.771428</v>
      </c>
    </row>
    <row r="2680" spans="1:32" hidden="1" x14ac:dyDescent="0.15">
      <c r="A2680" s="12" t="s">
        <v>6456</v>
      </c>
      <c r="B2680" s="12">
        <v>62</v>
      </c>
      <c r="C2680" s="12" t="s">
        <v>418</v>
      </c>
      <c r="D2680" s="12" t="s">
        <v>419</v>
      </c>
      <c r="E2680" s="12" t="s">
        <v>419</v>
      </c>
      <c r="F2680" s="12" t="s">
        <v>352</v>
      </c>
      <c r="G2680" s="12" t="s">
        <v>4739</v>
      </c>
      <c r="H2680" s="12" t="s">
        <v>490</v>
      </c>
      <c r="I2680" s="12" t="s">
        <v>375</v>
      </c>
      <c r="J2680" s="12" t="s">
        <v>6454</v>
      </c>
      <c r="K2680" s="12" t="s">
        <v>699</v>
      </c>
      <c r="L2680" s="12" t="s">
        <v>697</v>
      </c>
      <c r="M2680" s="12" t="s">
        <v>376</v>
      </c>
      <c r="N2680" s="14">
        <v>0</v>
      </c>
      <c r="O2680" s="12">
        <v>0</v>
      </c>
      <c r="P2680" s="12">
        <v>0</v>
      </c>
      <c r="Q2680" s="12">
        <v>0</v>
      </c>
      <c r="R2680" s="12">
        <v>0</v>
      </c>
      <c r="S2680" s="12">
        <v>0</v>
      </c>
      <c r="T2680" s="12">
        <v>0</v>
      </c>
      <c r="U2680" s="12">
        <v>0</v>
      </c>
      <c r="V2680" s="13">
        <v>0.77142999999999995</v>
      </c>
      <c r="W2680" s="13">
        <v>0.385714</v>
      </c>
      <c r="X2680" s="13">
        <v>0.385714</v>
      </c>
      <c r="Y2680" s="30">
        <v>0.385714</v>
      </c>
      <c r="Z2680" s="14">
        <v>1.928572</v>
      </c>
      <c r="AA2680" s="13">
        <v>0.385714</v>
      </c>
      <c r="AB2680" s="13">
        <v>0.385714</v>
      </c>
      <c r="AC2680" s="42">
        <f t="shared" si="169"/>
        <v>0.771428</v>
      </c>
      <c r="AD2680" s="42">
        <f t="shared" si="170"/>
        <v>0.385714</v>
      </c>
      <c r="AE2680" s="42">
        <f t="shared" si="171"/>
        <v>0.385714</v>
      </c>
      <c r="AF2680" s="42">
        <f t="shared" si="172"/>
        <v>0.771428</v>
      </c>
    </row>
    <row r="2681" spans="1:32" hidden="1" x14ac:dyDescent="0.15">
      <c r="A2681" s="12" t="s">
        <v>6457</v>
      </c>
      <c r="B2681" s="12">
        <v>62</v>
      </c>
      <c r="C2681" s="12" t="s">
        <v>418</v>
      </c>
      <c r="D2681" s="12" t="s">
        <v>419</v>
      </c>
      <c r="E2681" s="12" t="s">
        <v>419</v>
      </c>
      <c r="F2681" s="12" t="s">
        <v>352</v>
      </c>
      <c r="G2681" s="12" t="s">
        <v>4739</v>
      </c>
      <c r="H2681" s="12" t="s">
        <v>490</v>
      </c>
      <c r="I2681" s="12" t="s">
        <v>375</v>
      </c>
      <c r="J2681" s="12" t="s">
        <v>6454</v>
      </c>
      <c r="K2681" s="12" t="s">
        <v>699</v>
      </c>
      <c r="L2681" s="12" t="s">
        <v>697</v>
      </c>
      <c r="M2681" s="12" t="s">
        <v>376</v>
      </c>
      <c r="N2681" s="14">
        <v>0</v>
      </c>
      <c r="O2681" s="12">
        <v>0</v>
      </c>
      <c r="P2681" s="12">
        <v>0</v>
      </c>
      <c r="Q2681" s="12">
        <v>0</v>
      </c>
      <c r="R2681" s="12">
        <v>0</v>
      </c>
      <c r="S2681" s="12">
        <v>0</v>
      </c>
      <c r="T2681" s="12">
        <v>0</v>
      </c>
      <c r="U2681" s="12">
        <v>0</v>
      </c>
      <c r="V2681" s="13">
        <v>0.77142999999999995</v>
      </c>
      <c r="W2681" s="13">
        <v>0.385714</v>
      </c>
      <c r="X2681" s="13">
        <v>0.385714</v>
      </c>
      <c r="Y2681" s="30">
        <v>0.385714</v>
      </c>
      <c r="Z2681" s="14">
        <v>1.928572</v>
      </c>
      <c r="AA2681" s="13">
        <v>0.385714</v>
      </c>
      <c r="AB2681" s="13">
        <v>0.385714</v>
      </c>
      <c r="AC2681" s="42">
        <f t="shared" si="169"/>
        <v>0.771428</v>
      </c>
      <c r="AD2681" s="42">
        <f t="shared" si="170"/>
        <v>0.385714</v>
      </c>
      <c r="AE2681" s="42">
        <f t="shared" si="171"/>
        <v>0.385714</v>
      </c>
      <c r="AF2681" s="42">
        <f t="shared" si="172"/>
        <v>0.771428</v>
      </c>
    </row>
    <row r="2682" spans="1:32" hidden="1" x14ac:dyDescent="0.15">
      <c r="A2682" s="12" t="s">
        <v>6458</v>
      </c>
      <c r="B2682" s="12">
        <v>62</v>
      </c>
      <c r="C2682" s="12" t="s">
        <v>418</v>
      </c>
      <c r="D2682" s="12" t="s">
        <v>419</v>
      </c>
      <c r="E2682" s="12" t="s">
        <v>419</v>
      </c>
      <c r="F2682" s="12" t="s">
        <v>352</v>
      </c>
      <c r="G2682" s="12" t="s">
        <v>4739</v>
      </c>
      <c r="H2682" s="12" t="s">
        <v>490</v>
      </c>
      <c r="I2682" s="12" t="s">
        <v>375</v>
      </c>
      <c r="J2682" s="12" t="s">
        <v>6454</v>
      </c>
      <c r="K2682" s="12" t="s">
        <v>699</v>
      </c>
      <c r="L2682" s="12" t="s">
        <v>697</v>
      </c>
      <c r="M2682" s="12" t="s">
        <v>376</v>
      </c>
      <c r="N2682" s="14">
        <v>0</v>
      </c>
      <c r="O2682" s="12">
        <v>0</v>
      </c>
      <c r="P2682" s="12">
        <v>0</v>
      </c>
      <c r="Q2682" s="12">
        <v>0</v>
      </c>
      <c r="R2682" s="12">
        <v>0</v>
      </c>
      <c r="S2682" s="12">
        <v>0</v>
      </c>
      <c r="T2682" s="12">
        <v>0</v>
      </c>
      <c r="U2682" s="12">
        <v>0</v>
      </c>
      <c r="V2682" s="13">
        <v>0.42857499999999998</v>
      </c>
      <c r="W2682" s="13">
        <v>0.214285</v>
      </c>
      <c r="X2682" s="13">
        <v>0.214285</v>
      </c>
      <c r="Y2682" s="30">
        <v>0.214285</v>
      </c>
      <c r="Z2682" s="14">
        <v>1.0714300000000001</v>
      </c>
      <c r="AA2682" s="13">
        <v>0.214285</v>
      </c>
      <c r="AB2682" s="13">
        <v>0.214285</v>
      </c>
      <c r="AC2682" s="42">
        <f t="shared" si="169"/>
        <v>0.42857000000000001</v>
      </c>
      <c r="AD2682" s="42">
        <f t="shared" si="170"/>
        <v>0.214285</v>
      </c>
      <c r="AE2682" s="42">
        <f t="shared" si="171"/>
        <v>0.214285</v>
      </c>
      <c r="AF2682" s="42">
        <f t="shared" si="172"/>
        <v>0.42857000000000001</v>
      </c>
    </row>
    <row r="2683" spans="1:32" hidden="1" x14ac:dyDescent="0.15">
      <c r="A2683" s="12" t="s">
        <v>6459</v>
      </c>
      <c r="B2683" s="12">
        <v>62</v>
      </c>
      <c r="C2683" s="12" t="s">
        <v>418</v>
      </c>
      <c r="D2683" s="12" t="s">
        <v>419</v>
      </c>
      <c r="E2683" s="12" t="s">
        <v>419</v>
      </c>
      <c r="F2683" s="12" t="s">
        <v>352</v>
      </c>
      <c r="G2683" s="12" t="s">
        <v>4739</v>
      </c>
      <c r="H2683" s="12" t="s">
        <v>490</v>
      </c>
      <c r="I2683" s="12" t="s">
        <v>375</v>
      </c>
      <c r="J2683" s="12" t="s">
        <v>6454</v>
      </c>
      <c r="K2683" s="12" t="s">
        <v>699</v>
      </c>
      <c r="L2683" s="12" t="s">
        <v>697</v>
      </c>
      <c r="M2683" s="12" t="s">
        <v>376</v>
      </c>
      <c r="N2683" s="14">
        <v>0</v>
      </c>
      <c r="O2683" s="12">
        <v>0</v>
      </c>
      <c r="P2683" s="12">
        <v>0</v>
      </c>
      <c r="Q2683" s="12">
        <v>0</v>
      </c>
      <c r="R2683" s="12">
        <v>0</v>
      </c>
      <c r="S2683" s="12">
        <v>0</v>
      </c>
      <c r="T2683" s="12">
        <v>0</v>
      </c>
      <c r="U2683" s="12">
        <v>0</v>
      </c>
      <c r="V2683" s="13">
        <v>0.42857142857142866</v>
      </c>
      <c r="W2683" s="13">
        <v>0.214286</v>
      </c>
      <c r="X2683" s="13">
        <v>0.214286</v>
      </c>
      <c r="Y2683" s="30">
        <v>0.214286</v>
      </c>
      <c r="Z2683" s="14">
        <v>1.0714294285714285</v>
      </c>
      <c r="AA2683" s="13">
        <v>0.214286</v>
      </c>
      <c r="AB2683" s="13">
        <v>0.214285</v>
      </c>
      <c r="AC2683" s="42">
        <f t="shared" si="169"/>
        <v>0.42857100000000004</v>
      </c>
      <c r="AD2683" s="42">
        <f t="shared" si="170"/>
        <v>0.214286</v>
      </c>
      <c r="AE2683" s="42">
        <f t="shared" si="171"/>
        <v>0.214285</v>
      </c>
      <c r="AF2683" s="42">
        <f t="shared" si="172"/>
        <v>0.42857100000000004</v>
      </c>
    </row>
    <row r="2684" spans="1:32" hidden="1" x14ac:dyDescent="0.15">
      <c r="A2684" s="12" t="s">
        <v>6460</v>
      </c>
      <c r="B2684" s="12">
        <v>62</v>
      </c>
      <c r="C2684" s="12" t="s">
        <v>418</v>
      </c>
      <c r="D2684" s="12" t="s">
        <v>419</v>
      </c>
      <c r="E2684" s="12" t="s">
        <v>419</v>
      </c>
      <c r="F2684" s="12" t="s">
        <v>352</v>
      </c>
      <c r="G2684" s="12" t="s">
        <v>4739</v>
      </c>
      <c r="H2684" s="12" t="s">
        <v>490</v>
      </c>
      <c r="I2684" s="12" t="s">
        <v>375</v>
      </c>
      <c r="J2684" s="12" t="s">
        <v>6454</v>
      </c>
      <c r="K2684" s="12" t="s">
        <v>699</v>
      </c>
      <c r="L2684" s="12" t="s">
        <v>697</v>
      </c>
      <c r="M2684" s="12" t="s">
        <v>376</v>
      </c>
      <c r="N2684" s="14">
        <v>0</v>
      </c>
      <c r="O2684" s="12">
        <v>0</v>
      </c>
      <c r="P2684" s="12">
        <v>0</v>
      </c>
      <c r="Q2684" s="12">
        <v>0</v>
      </c>
      <c r="R2684" s="12">
        <v>0</v>
      </c>
      <c r="S2684" s="12">
        <v>0</v>
      </c>
      <c r="T2684" s="12">
        <v>0</v>
      </c>
      <c r="U2684" s="12">
        <v>0</v>
      </c>
      <c r="V2684" s="13">
        <v>0.77142999999999995</v>
      </c>
      <c r="W2684" s="13">
        <v>0.385714</v>
      </c>
      <c r="X2684" s="13">
        <v>0.385714</v>
      </c>
      <c r="Y2684" s="30">
        <v>0.385714</v>
      </c>
      <c r="Z2684" s="14">
        <v>1.928572</v>
      </c>
      <c r="AA2684" s="13">
        <v>0.385714</v>
      </c>
      <c r="AB2684" s="13">
        <v>0.385714</v>
      </c>
      <c r="AC2684" s="42">
        <f t="shared" si="169"/>
        <v>0.771428</v>
      </c>
      <c r="AD2684" s="42">
        <f t="shared" si="170"/>
        <v>0.385714</v>
      </c>
      <c r="AE2684" s="42">
        <f t="shared" si="171"/>
        <v>0.385714</v>
      </c>
      <c r="AF2684" s="42">
        <f t="shared" si="172"/>
        <v>0.771428</v>
      </c>
    </row>
    <row r="2685" spans="1:32" hidden="1" x14ac:dyDescent="0.15">
      <c r="A2685" s="12" t="s">
        <v>6461</v>
      </c>
      <c r="B2685" s="12">
        <v>62</v>
      </c>
      <c r="C2685" s="12" t="s">
        <v>418</v>
      </c>
      <c r="D2685" s="12" t="s">
        <v>419</v>
      </c>
      <c r="E2685" s="12" t="s">
        <v>419</v>
      </c>
      <c r="F2685" s="12" t="s">
        <v>352</v>
      </c>
      <c r="G2685" s="12" t="s">
        <v>4739</v>
      </c>
      <c r="H2685" s="12" t="s">
        <v>490</v>
      </c>
      <c r="I2685" s="12" t="s">
        <v>375</v>
      </c>
      <c r="J2685" s="12" t="s">
        <v>1296</v>
      </c>
      <c r="K2685" s="12" t="s">
        <v>699</v>
      </c>
      <c r="L2685" s="12" t="s">
        <v>697</v>
      </c>
      <c r="M2685" s="12" t="s">
        <v>376</v>
      </c>
      <c r="N2685" s="14">
        <v>0</v>
      </c>
      <c r="O2685" s="12">
        <v>0</v>
      </c>
      <c r="P2685" s="12">
        <v>0</v>
      </c>
      <c r="Q2685" s="12">
        <v>0</v>
      </c>
      <c r="R2685" s="12">
        <v>0</v>
      </c>
      <c r="S2685" s="12">
        <v>0</v>
      </c>
      <c r="T2685" s="12">
        <v>0</v>
      </c>
      <c r="U2685" s="12">
        <v>0</v>
      </c>
      <c r="V2685" s="13">
        <v>0.77142999999999995</v>
      </c>
      <c r="W2685" s="13">
        <v>0.385714</v>
      </c>
      <c r="X2685" s="13">
        <v>0.385714</v>
      </c>
      <c r="Y2685" s="30">
        <v>0.385714</v>
      </c>
      <c r="Z2685" s="14">
        <v>1.928572</v>
      </c>
      <c r="AA2685" s="13">
        <v>0.385714</v>
      </c>
      <c r="AB2685" s="13">
        <v>0.385714</v>
      </c>
      <c r="AC2685" s="42">
        <f t="shared" si="169"/>
        <v>0.771428</v>
      </c>
      <c r="AD2685" s="42">
        <f t="shared" si="170"/>
        <v>0.385714</v>
      </c>
      <c r="AE2685" s="42">
        <f t="shared" si="171"/>
        <v>0.385714</v>
      </c>
      <c r="AF2685" s="42">
        <f t="shared" si="172"/>
        <v>0.771428</v>
      </c>
    </row>
    <row r="2686" spans="1:32" hidden="1" x14ac:dyDescent="0.15">
      <c r="A2686" s="12" t="s">
        <v>6462</v>
      </c>
      <c r="B2686" s="12">
        <v>62</v>
      </c>
      <c r="C2686" s="12" t="s">
        <v>418</v>
      </c>
      <c r="D2686" s="12" t="s">
        <v>419</v>
      </c>
      <c r="E2686" s="12" t="s">
        <v>419</v>
      </c>
      <c r="F2686" s="12" t="s">
        <v>352</v>
      </c>
      <c r="G2686" s="12" t="s">
        <v>4739</v>
      </c>
      <c r="H2686" s="12" t="s">
        <v>490</v>
      </c>
      <c r="I2686" s="12" t="s">
        <v>375</v>
      </c>
      <c r="J2686" s="12" t="s">
        <v>5773</v>
      </c>
      <c r="K2686" s="12" t="s">
        <v>699</v>
      </c>
      <c r="L2686" s="12" t="s">
        <v>697</v>
      </c>
      <c r="M2686" s="12" t="s">
        <v>376</v>
      </c>
      <c r="N2686" s="14">
        <v>0</v>
      </c>
      <c r="O2686" s="12">
        <v>0</v>
      </c>
      <c r="P2686" s="12">
        <v>0</v>
      </c>
      <c r="Q2686" s="12">
        <v>0</v>
      </c>
      <c r="R2686" s="12">
        <v>0</v>
      </c>
      <c r="S2686" s="12">
        <v>0</v>
      </c>
      <c r="T2686" s="12">
        <v>0</v>
      </c>
      <c r="U2686" s="12">
        <v>0</v>
      </c>
      <c r="V2686" s="13">
        <v>0.77142999999999995</v>
      </c>
      <c r="W2686" s="13">
        <v>0.385714</v>
      </c>
      <c r="X2686" s="13">
        <v>0.385714</v>
      </c>
      <c r="Y2686" s="30">
        <v>0.385714</v>
      </c>
      <c r="Z2686" s="14">
        <v>1.928572</v>
      </c>
      <c r="AA2686" s="13">
        <v>0.385714</v>
      </c>
      <c r="AB2686" s="13">
        <v>0.385714</v>
      </c>
      <c r="AC2686" s="42">
        <f t="shared" si="169"/>
        <v>0.771428</v>
      </c>
      <c r="AD2686" s="42">
        <f t="shared" si="170"/>
        <v>0.385714</v>
      </c>
      <c r="AE2686" s="42">
        <f t="shared" si="171"/>
        <v>0.385714</v>
      </c>
      <c r="AF2686" s="42">
        <f t="shared" si="172"/>
        <v>0.771428</v>
      </c>
    </row>
    <row r="2687" spans="1:32" hidden="1" x14ac:dyDescent="0.15">
      <c r="A2687" s="12" t="s">
        <v>6463</v>
      </c>
      <c r="B2687" s="12">
        <v>62</v>
      </c>
      <c r="C2687" s="12" t="s">
        <v>418</v>
      </c>
      <c r="D2687" s="12" t="s">
        <v>419</v>
      </c>
      <c r="E2687" s="12" t="s">
        <v>419</v>
      </c>
      <c r="F2687" s="12" t="s">
        <v>352</v>
      </c>
      <c r="G2687" s="12" t="s">
        <v>4739</v>
      </c>
      <c r="H2687" s="12" t="s">
        <v>490</v>
      </c>
      <c r="I2687" s="12" t="s">
        <v>375</v>
      </c>
      <c r="J2687" s="12" t="s">
        <v>1296</v>
      </c>
      <c r="K2687" s="12" t="s">
        <v>699</v>
      </c>
      <c r="L2687" s="12" t="s">
        <v>697</v>
      </c>
      <c r="M2687" s="12" t="s">
        <v>376</v>
      </c>
      <c r="N2687" s="14">
        <v>0</v>
      </c>
      <c r="O2687" s="12">
        <v>0</v>
      </c>
      <c r="P2687" s="12">
        <v>0</v>
      </c>
      <c r="Q2687" s="12">
        <v>0</v>
      </c>
      <c r="R2687" s="12">
        <v>0</v>
      </c>
      <c r="S2687" s="12">
        <v>0</v>
      </c>
      <c r="T2687" s="12">
        <v>0</v>
      </c>
      <c r="U2687" s="12">
        <v>0</v>
      </c>
      <c r="V2687" s="13">
        <v>0.42857499999999998</v>
      </c>
      <c r="W2687" s="13">
        <v>0.214285</v>
      </c>
      <c r="X2687" s="13">
        <v>0.214285</v>
      </c>
      <c r="Y2687" s="30">
        <v>0.214285</v>
      </c>
      <c r="Z2687" s="14">
        <v>1.0714300000000001</v>
      </c>
      <c r="AA2687" s="13">
        <v>0.214285</v>
      </c>
      <c r="AB2687" s="13">
        <v>0.214285</v>
      </c>
      <c r="AC2687" s="42">
        <f t="shared" si="169"/>
        <v>0.42857000000000001</v>
      </c>
      <c r="AD2687" s="42">
        <f t="shared" si="170"/>
        <v>0.214285</v>
      </c>
      <c r="AE2687" s="42">
        <f t="shared" si="171"/>
        <v>0.214285</v>
      </c>
      <c r="AF2687" s="42">
        <f t="shared" si="172"/>
        <v>0.42857000000000001</v>
      </c>
    </row>
    <row r="2688" spans="1:32" hidden="1" x14ac:dyDescent="0.15">
      <c r="A2688" s="12" t="s">
        <v>6464</v>
      </c>
      <c r="B2688" s="12">
        <v>62</v>
      </c>
      <c r="C2688" s="12" t="s">
        <v>418</v>
      </c>
      <c r="D2688" s="12" t="s">
        <v>419</v>
      </c>
      <c r="E2688" s="12" t="s">
        <v>419</v>
      </c>
      <c r="F2688" s="12" t="s">
        <v>352</v>
      </c>
      <c r="G2688" s="12" t="s">
        <v>4739</v>
      </c>
      <c r="H2688" s="12" t="s">
        <v>490</v>
      </c>
      <c r="I2688" s="12" t="s">
        <v>375</v>
      </c>
      <c r="J2688" s="12" t="s">
        <v>1296</v>
      </c>
      <c r="K2688" s="12" t="s">
        <v>699</v>
      </c>
      <c r="L2688" s="12" t="s">
        <v>697</v>
      </c>
      <c r="M2688" s="12" t="s">
        <v>376</v>
      </c>
      <c r="N2688" s="14">
        <v>0</v>
      </c>
      <c r="O2688" s="12">
        <v>0</v>
      </c>
      <c r="P2688" s="12">
        <v>0</v>
      </c>
      <c r="Q2688" s="12">
        <v>0</v>
      </c>
      <c r="R2688" s="12">
        <v>0</v>
      </c>
      <c r="S2688" s="12">
        <v>0</v>
      </c>
      <c r="T2688" s="12">
        <v>0</v>
      </c>
      <c r="U2688" s="12">
        <v>0</v>
      </c>
      <c r="V2688" s="13">
        <v>0.77142999999999995</v>
      </c>
      <c r="W2688" s="13">
        <v>0.385714</v>
      </c>
      <c r="X2688" s="13">
        <v>0.385714</v>
      </c>
      <c r="Y2688" s="30">
        <v>0.385714</v>
      </c>
      <c r="Z2688" s="14">
        <v>1.928572</v>
      </c>
      <c r="AA2688" s="13">
        <v>0.385714</v>
      </c>
      <c r="AB2688" s="13">
        <v>0.385714</v>
      </c>
      <c r="AC2688" s="42">
        <f t="shared" si="169"/>
        <v>0.771428</v>
      </c>
      <c r="AD2688" s="42">
        <f t="shared" si="170"/>
        <v>0.385714</v>
      </c>
      <c r="AE2688" s="42">
        <f t="shared" si="171"/>
        <v>0.385714</v>
      </c>
      <c r="AF2688" s="42">
        <f t="shared" si="172"/>
        <v>0.771428</v>
      </c>
    </row>
    <row r="2689" spans="1:32" hidden="1" x14ac:dyDescent="0.15">
      <c r="A2689" s="12" t="s">
        <v>6465</v>
      </c>
      <c r="B2689" s="12">
        <v>62</v>
      </c>
      <c r="C2689" s="12" t="s">
        <v>418</v>
      </c>
      <c r="D2689" s="12" t="s">
        <v>419</v>
      </c>
      <c r="E2689" s="12" t="s">
        <v>419</v>
      </c>
      <c r="F2689" s="12" t="s">
        <v>352</v>
      </c>
      <c r="G2689" s="12" t="s">
        <v>4739</v>
      </c>
      <c r="H2689" s="12" t="s">
        <v>490</v>
      </c>
      <c r="I2689" s="12" t="s">
        <v>375</v>
      </c>
      <c r="J2689" s="12" t="s">
        <v>5757</v>
      </c>
      <c r="K2689" s="12" t="s">
        <v>699</v>
      </c>
      <c r="L2689" s="12" t="s">
        <v>697</v>
      </c>
      <c r="M2689" s="12" t="s">
        <v>376</v>
      </c>
      <c r="N2689" s="14">
        <v>0</v>
      </c>
      <c r="O2689" s="12">
        <v>0</v>
      </c>
      <c r="P2689" s="12">
        <v>0</v>
      </c>
      <c r="Q2689" s="12">
        <v>0</v>
      </c>
      <c r="R2689" s="12">
        <v>0</v>
      </c>
      <c r="S2689" s="12">
        <v>0</v>
      </c>
      <c r="T2689" s="12">
        <v>0</v>
      </c>
      <c r="U2689" s="12">
        <v>0</v>
      </c>
      <c r="V2689" s="13">
        <v>1.586667</v>
      </c>
      <c r="W2689" s="13">
        <v>0</v>
      </c>
      <c r="X2689" s="13">
        <v>0</v>
      </c>
      <c r="Y2689" s="30">
        <v>0</v>
      </c>
      <c r="Z2689" s="14">
        <v>1.586667</v>
      </c>
      <c r="AA2689" s="13">
        <v>0</v>
      </c>
      <c r="AB2689" s="13">
        <v>0</v>
      </c>
      <c r="AC2689" s="42">
        <f t="shared" si="169"/>
        <v>0</v>
      </c>
      <c r="AD2689" s="42">
        <f t="shared" si="170"/>
        <v>0</v>
      </c>
      <c r="AE2689" s="42">
        <f t="shared" si="171"/>
        <v>0</v>
      </c>
      <c r="AF2689" s="42">
        <f t="shared" si="172"/>
        <v>0</v>
      </c>
    </row>
    <row r="2690" spans="1:32" hidden="1" x14ac:dyDescent="0.15">
      <c r="A2690" s="12" t="s">
        <v>6466</v>
      </c>
      <c r="B2690" s="12">
        <v>62</v>
      </c>
      <c r="C2690" s="12" t="s">
        <v>418</v>
      </c>
      <c r="D2690" s="12" t="s">
        <v>419</v>
      </c>
      <c r="E2690" s="12" t="s">
        <v>419</v>
      </c>
      <c r="F2690" s="12" t="s">
        <v>352</v>
      </c>
      <c r="G2690" s="12" t="s">
        <v>4739</v>
      </c>
      <c r="H2690" s="12" t="s">
        <v>490</v>
      </c>
      <c r="I2690" s="12" t="s">
        <v>375</v>
      </c>
      <c r="J2690" s="12" t="s">
        <v>1296</v>
      </c>
      <c r="K2690" s="12" t="s">
        <v>699</v>
      </c>
      <c r="L2690" s="12" t="s">
        <v>697</v>
      </c>
      <c r="M2690" s="12" t="s">
        <v>376</v>
      </c>
      <c r="N2690" s="14">
        <v>0</v>
      </c>
      <c r="O2690" s="12">
        <v>0</v>
      </c>
      <c r="P2690" s="12">
        <v>0</v>
      </c>
      <c r="Q2690" s="12">
        <v>0</v>
      </c>
      <c r="R2690" s="12">
        <v>0</v>
      </c>
      <c r="S2690" s="12">
        <v>0</v>
      </c>
      <c r="T2690" s="12">
        <v>0</v>
      </c>
      <c r="U2690" s="12">
        <v>0</v>
      </c>
      <c r="V2690" s="13">
        <v>2.4</v>
      </c>
      <c r="W2690" s="13">
        <v>1.2</v>
      </c>
      <c r="X2690" s="13">
        <v>1.2</v>
      </c>
      <c r="Y2690" s="30">
        <v>1.2</v>
      </c>
      <c r="Z2690" s="14">
        <v>6</v>
      </c>
      <c r="AA2690" s="13">
        <v>1.2</v>
      </c>
      <c r="AB2690" s="13">
        <v>1.2</v>
      </c>
      <c r="AC2690" s="42">
        <f t="shared" si="169"/>
        <v>2.4</v>
      </c>
      <c r="AD2690" s="42">
        <f t="shared" si="170"/>
        <v>1.2</v>
      </c>
      <c r="AE2690" s="42">
        <f t="shared" si="171"/>
        <v>1.2</v>
      </c>
      <c r="AF2690" s="42">
        <f t="shared" si="172"/>
        <v>2.4</v>
      </c>
    </row>
    <row r="2691" spans="1:32" hidden="1" x14ac:dyDescent="0.15">
      <c r="A2691" s="12" t="s">
        <v>6467</v>
      </c>
      <c r="B2691" s="12">
        <v>62</v>
      </c>
      <c r="C2691" s="12" t="s">
        <v>418</v>
      </c>
      <c r="D2691" s="12" t="s">
        <v>419</v>
      </c>
      <c r="E2691" s="12" t="s">
        <v>419</v>
      </c>
      <c r="F2691" s="12" t="s">
        <v>352</v>
      </c>
      <c r="G2691" s="12" t="s">
        <v>4739</v>
      </c>
      <c r="H2691" s="12" t="s">
        <v>490</v>
      </c>
      <c r="I2691" s="12" t="s">
        <v>375</v>
      </c>
      <c r="J2691" s="12" t="s">
        <v>5771</v>
      </c>
      <c r="K2691" s="12" t="s">
        <v>699</v>
      </c>
      <c r="L2691" s="12" t="s">
        <v>697</v>
      </c>
      <c r="M2691" s="12" t="s">
        <v>376</v>
      </c>
      <c r="N2691" s="14">
        <v>0</v>
      </c>
      <c r="O2691" s="12">
        <v>0</v>
      </c>
      <c r="P2691" s="12">
        <v>0</v>
      </c>
      <c r="Q2691" s="12">
        <v>0</v>
      </c>
      <c r="R2691" s="12">
        <v>0</v>
      </c>
      <c r="S2691" s="12">
        <v>0</v>
      </c>
      <c r="T2691" s="12">
        <v>0</v>
      </c>
      <c r="U2691" s="12">
        <v>0</v>
      </c>
      <c r="V2691" s="13">
        <v>2.4</v>
      </c>
      <c r="W2691" s="13">
        <v>1.2</v>
      </c>
      <c r="X2691" s="13">
        <v>1.2</v>
      </c>
      <c r="Y2691" s="30">
        <v>1.2</v>
      </c>
      <c r="Z2691" s="14">
        <v>6</v>
      </c>
      <c r="AA2691" s="13">
        <v>1.2</v>
      </c>
      <c r="AB2691" s="13">
        <v>1.2</v>
      </c>
      <c r="AC2691" s="42">
        <f t="shared" si="169"/>
        <v>2.4</v>
      </c>
      <c r="AD2691" s="42">
        <f t="shared" si="170"/>
        <v>1.2</v>
      </c>
      <c r="AE2691" s="42">
        <f t="shared" si="171"/>
        <v>1.2</v>
      </c>
      <c r="AF2691" s="42">
        <f t="shared" si="172"/>
        <v>2.4</v>
      </c>
    </row>
    <row r="2692" spans="1:32" hidden="1" x14ac:dyDescent="0.15">
      <c r="A2692" s="12" t="s">
        <v>6468</v>
      </c>
      <c r="B2692" s="12">
        <v>62</v>
      </c>
      <c r="C2692" s="12" t="s">
        <v>418</v>
      </c>
      <c r="D2692" s="12" t="s">
        <v>419</v>
      </c>
      <c r="E2692" s="12" t="s">
        <v>419</v>
      </c>
      <c r="F2692" s="12" t="s">
        <v>352</v>
      </c>
      <c r="G2692" s="12" t="s">
        <v>4739</v>
      </c>
      <c r="H2692" s="12" t="s">
        <v>490</v>
      </c>
      <c r="I2692" s="12" t="s">
        <v>375</v>
      </c>
      <c r="J2692" s="12" t="s">
        <v>1296</v>
      </c>
      <c r="K2692" s="12" t="s">
        <v>699</v>
      </c>
      <c r="L2692" s="12" t="s">
        <v>697</v>
      </c>
      <c r="M2692" s="12" t="s">
        <v>376</v>
      </c>
      <c r="N2692" s="14">
        <v>0</v>
      </c>
      <c r="O2692" s="12">
        <v>0</v>
      </c>
      <c r="P2692" s="12">
        <v>0</v>
      </c>
      <c r="Q2692" s="12">
        <v>0</v>
      </c>
      <c r="R2692" s="12">
        <v>0</v>
      </c>
      <c r="S2692" s="12">
        <v>0</v>
      </c>
      <c r="T2692" s="12">
        <v>0</v>
      </c>
      <c r="U2692" s="12">
        <v>0</v>
      </c>
      <c r="V2692" s="13">
        <v>0.77142999999999995</v>
      </c>
      <c r="W2692" s="13">
        <v>0.385714</v>
      </c>
      <c r="X2692" s="13">
        <v>0.385714</v>
      </c>
      <c r="Y2692" s="30">
        <v>0.385714</v>
      </c>
      <c r="Z2692" s="14">
        <v>1.928572</v>
      </c>
      <c r="AA2692" s="13">
        <v>0.385714</v>
      </c>
      <c r="AB2692" s="13">
        <v>0.385714</v>
      </c>
      <c r="AC2692" s="42">
        <f t="shared" si="169"/>
        <v>0.771428</v>
      </c>
      <c r="AD2692" s="42">
        <f t="shared" si="170"/>
        <v>0.385714</v>
      </c>
      <c r="AE2692" s="42">
        <f t="shared" si="171"/>
        <v>0.385714</v>
      </c>
      <c r="AF2692" s="42">
        <f t="shared" si="172"/>
        <v>0.771428</v>
      </c>
    </row>
    <row r="2693" spans="1:32" hidden="1" x14ac:dyDescent="0.15">
      <c r="A2693" s="12" t="s">
        <v>6469</v>
      </c>
      <c r="B2693" s="12">
        <v>62</v>
      </c>
      <c r="C2693" s="12" t="s">
        <v>418</v>
      </c>
      <c r="D2693" s="12" t="s">
        <v>419</v>
      </c>
      <c r="E2693" s="12" t="s">
        <v>419</v>
      </c>
      <c r="F2693" s="12" t="s">
        <v>352</v>
      </c>
      <c r="G2693" s="12" t="s">
        <v>4739</v>
      </c>
      <c r="H2693" s="12" t="s">
        <v>490</v>
      </c>
      <c r="I2693" s="12" t="s">
        <v>375</v>
      </c>
      <c r="J2693" s="12" t="s">
        <v>1296</v>
      </c>
      <c r="K2693" s="12" t="s">
        <v>699</v>
      </c>
      <c r="L2693" s="12" t="s">
        <v>697</v>
      </c>
      <c r="M2693" s="12" t="s">
        <v>376</v>
      </c>
      <c r="N2693" s="14">
        <v>0</v>
      </c>
      <c r="O2693" s="12">
        <v>0</v>
      </c>
      <c r="P2693" s="12">
        <v>0</v>
      </c>
      <c r="Q2693" s="12">
        <v>0</v>
      </c>
      <c r="R2693" s="12">
        <v>0</v>
      </c>
      <c r="S2693" s="12">
        <v>0</v>
      </c>
      <c r="T2693" s="12">
        <v>0</v>
      </c>
      <c r="U2693" s="12">
        <v>0</v>
      </c>
      <c r="V2693" s="13">
        <v>0.77142999999999995</v>
      </c>
      <c r="W2693" s="13">
        <v>0.385714</v>
      </c>
      <c r="X2693" s="13">
        <v>0.385714</v>
      </c>
      <c r="Y2693" s="30">
        <v>0.385714</v>
      </c>
      <c r="Z2693" s="14">
        <v>1.928572</v>
      </c>
      <c r="AA2693" s="13">
        <v>0.385714</v>
      </c>
      <c r="AB2693" s="13">
        <v>0.385714</v>
      </c>
      <c r="AC2693" s="42">
        <f t="shared" si="169"/>
        <v>0.771428</v>
      </c>
      <c r="AD2693" s="42">
        <f t="shared" si="170"/>
        <v>0.385714</v>
      </c>
      <c r="AE2693" s="42">
        <f t="shared" si="171"/>
        <v>0.385714</v>
      </c>
      <c r="AF2693" s="42">
        <f t="shared" si="172"/>
        <v>0.771428</v>
      </c>
    </row>
    <row r="2694" spans="1:32" hidden="1" x14ac:dyDescent="0.15">
      <c r="A2694" s="12" t="s">
        <v>6470</v>
      </c>
      <c r="B2694" s="12">
        <v>62</v>
      </c>
      <c r="C2694" s="12" t="s">
        <v>418</v>
      </c>
      <c r="D2694" s="12" t="s">
        <v>419</v>
      </c>
      <c r="E2694" s="12" t="s">
        <v>419</v>
      </c>
      <c r="F2694" s="12" t="s">
        <v>352</v>
      </c>
      <c r="G2694" s="12" t="s">
        <v>4739</v>
      </c>
      <c r="H2694" s="12" t="s">
        <v>490</v>
      </c>
      <c r="I2694" s="12" t="s">
        <v>375</v>
      </c>
      <c r="J2694" s="12" t="s">
        <v>1296</v>
      </c>
      <c r="K2694" s="12" t="s">
        <v>699</v>
      </c>
      <c r="L2694" s="12" t="s">
        <v>697</v>
      </c>
      <c r="M2694" s="12" t="s">
        <v>376</v>
      </c>
      <c r="N2694" s="14">
        <v>0</v>
      </c>
      <c r="O2694" s="12">
        <v>0</v>
      </c>
      <c r="P2694" s="12">
        <v>0</v>
      </c>
      <c r="Q2694" s="12">
        <v>0</v>
      </c>
      <c r="R2694" s="12">
        <v>0</v>
      </c>
      <c r="S2694" s="12">
        <v>0</v>
      </c>
      <c r="T2694" s="12">
        <v>0</v>
      </c>
      <c r="U2694" s="12">
        <v>0</v>
      </c>
      <c r="V2694" s="13">
        <v>2.4</v>
      </c>
      <c r="W2694" s="13">
        <v>1.2</v>
      </c>
      <c r="X2694" s="13">
        <v>1.2</v>
      </c>
      <c r="Y2694" s="30">
        <v>1.2</v>
      </c>
      <c r="Z2694" s="14">
        <v>6</v>
      </c>
      <c r="AA2694" s="13">
        <v>1.2</v>
      </c>
      <c r="AB2694" s="13">
        <v>1.2</v>
      </c>
      <c r="AC2694" s="42">
        <f t="shared" si="169"/>
        <v>2.4</v>
      </c>
      <c r="AD2694" s="42">
        <f t="shared" si="170"/>
        <v>1.2</v>
      </c>
      <c r="AE2694" s="42">
        <f t="shared" si="171"/>
        <v>1.2</v>
      </c>
      <c r="AF2694" s="42">
        <f t="shared" si="172"/>
        <v>2.4</v>
      </c>
    </row>
    <row r="2695" spans="1:32" hidden="1" x14ac:dyDescent="0.15">
      <c r="A2695" s="12" t="s">
        <v>6471</v>
      </c>
      <c r="B2695" s="12">
        <v>62</v>
      </c>
      <c r="C2695" s="12" t="s">
        <v>418</v>
      </c>
      <c r="D2695" s="12" t="s">
        <v>419</v>
      </c>
      <c r="E2695" s="12" t="s">
        <v>419</v>
      </c>
      <c r="F2695" s="12" t="s">
        <v>352</v>
      </c>
      <c r="G2695" s="12" t="s">
        <v>4739</v>
      </c>
      <c r="H2695" s="12" t="s">
        <v>490</v>
      </c>
      <c r="I2695" s="12" t="s">
        <v>375</v>
      </c>
      <c r="J2695" s="12" t="s">
        <v>1296</v>
      </c>
      <c r="K2695" s="12" t="s">
        <v>699</v>
      </c>
      <c r="L2695" s="12" t="s">
        <v>697</v>
      </c>
      <c r="M2695" s="12" t="s">
        <v>376</v>
      </c>
      <c r="N2695" s="14">
        <v>0</v>
      </c>
      <c r="O2695" s="12">
        <v>0</v>
      </c>
      <c r="P2695" s="12">
        <v>0</v>
      </c>
      <c r="Q2695" s="12">
        <v>0</v>
      </c>
      <c r="R2695" s="12">
        <v>0</v>
      </c>
      <c r="S2695" s="12">
        <v>0</v>
      </c>
      <c r="T2695" s="12">
        <v>0</v>
      </c>
      <c r="U2695" s="12">
        <v>0</v>
      </c>
      <c r="V2695" s="13">
        <v>0.77142999999999995</v>
      </c>
      <c r="W2695" s="13">
        <v>0.385714</v>
      </c>
      <c r="X2695" s="13">
        <v>0.385714</v>
      </c>
      <c r="Y2695" s="30">
        <v>0.385714</v>
      </c>
      <c r="Z2695" s="14">
        <v>1.928572</v>
      </c>
      <c r="AA2695" s="13">
        <v>0.385714</v>
      </c>
      <c r="AB2695" s="13">
        <v>0.385714</v>
      </c>
      <c r="AC2695" s="42">
        <f t="shared" si="169"/>
        <v>0.771428</v>
      </c>
      <c r="AD2695" s="42">
        <f t="shared" si="170"/>
        <v>0.385714</v>
      </c>
      <c r="AE2695" s="42">
        <f t="shared" si="171"/>
        <v>0.385714</v>
      </c>
      <c r="AF2695" s="42">
        <f t="shared" si="172"/>
        <v>0.771428</v>
      </c>
    </row>
    <row r="2696" spans="1:32" hidden="1" x14ac:dyDescent="0.15">
      <c r="A2696" s="12" t="s">
        <v>6472</v>
      </c>
      <c r="B2696" s="12">
        <v>62</v>
      </c>
      <c r="C2696" s="12" t="s">
        <v>418</v>
      </c>
      <c r="D2696" s="12" t="s">
        <v>419</v>
      </c>
      <c r="E2696" s="12" t="s">
        <v>419</v>
      </c>
      <c r="F2696" s="12" t="s">
        <v>352</v>
      </c>
      <c r="G2696" s="12" t="s">
        <v>4739</v>
      </c>
      <c r="H2696" s="12" t="s">
        <v>490</v>
      </c>
      <c r="I2696" s="12" t="s">
        <v>375</v>
      </c>
      <c r="J2696" s="12" t="s">
        <v>1296</v>
      </c>
      <c r="K2696" s="12" t="s">
        <v>699</v>
      </c>
      <c r="L2696" s="12" t="s">
        <v>697</v>
      </c>
      <c r="M2696" s="12" t="s">
        <v>376</v>
      </c>
      <c r="N2696" s="14">
        <v>0</v>
      </c>
      <c r="O2696" s="12">
        <v>0</v>
      </c>
      <c r="P2696" s="12">
        <v>0</v>
      </c>
      <c r="Q2696" s="12">
        <v>0</v>
      </c>
      <c r="R2696" s="12">
        <v>0</v>
      </c>
      <c r="S2696" s="12">
        <v>0</v>
      </c>
      <c r="T2696" s="12">
        <v>0</v>
      </c>
      <c r="U2696" s="12">
        <v>0</v>
      </c>
      <c r="V2696" s="13">
        <v>2.4</v>
      </c>
      <c r="W2696" s="13">
        <v>1.2</v>
      </c>
      <c r="X2696" s="13">
        <v>1.2</v>
      </c>
      <c r="Y2696" s="30">
        <v>1.2</v>
      </c>
      <c r="Z2696" s="14">
        <v>6</v>
      </c>
      <c r="AA2696" s="13">
        <v>1.2</v>
      </c>
      <c r="AB2696" s="13">
        <v>1.2</v>
      </c>
      <c r="AC2696" s="42">
        <f t="shared" si="169"/>
        <v>2.4</v>
      </c>
      <c r="AD2696" s="42">
        <f t="shared" si="170"/>
        <v>1.2</v>
      </c>
      <c r="AE2696" s="42">
        <f t="shared" si="171"/>
        <v>1.2</v>
      </c>
      <c r="AF2696" s="42">
        <f t="shared" si="172"/>
        <v>2.4</v>
      </c>
    </row>
    <row r="2697" spans="1:32" hidden="1" x14ac:dyDescent="0.15">
      <c r="A2697" s="12" t="s">
        <v>6473</v>
      </c>
      <c r="B2697" s="12">
        <v>62</v>
      </c>
      <c r="C2697" s="12" t="s">
        <v>418</v>
      </c>
      <c r="D2697" s="12" t="s">
        <v>419</v>
      </c>
      <c r="E2697" s="12" t="s">
        <v>419</v>
      </c>
      <c r="F2697" s="12" t="s">
        <v>352</v>
      </c>
      <c r="G2697" s="12" t="s">
        <v>4739</v>
      </c>
      <c r="H2697" s="12" t="s">
        <v>490</v>
      </c>
      <c r="I2697" s="12" t="s">
        <v>375</v>
      </c>
      <c r="J2697" s="12" t="s">
        <v>1296</v>
      </c>
      <c r="K2697" s="12" t="s">
        <v>699</v>
      </c>
      <c r="L2697" s="12" t="s">
        <v>697</v>
      </c>
      <c r="M2697" s="12" t="s">
        <v>376</v>
      </c>
      <c r="N2697" s="14">
        <v>0</v>
      </c>
      <c r="O2697" s="12">
        <v>0</v>
      </c>
      <c r="P2697" s="12">
        <v>0</v>
      </c>
      <c r="Q2697" s="12">
        <v>0</v>
      </c>
      <c r="R2697" s="12">
        <v>0</v>
      </c>
      <c r="S2697" s="12">
        <v>0</v>
      </c>
      <c r="T2697" s="12">
        <v>0</v>
      </c>
      <c r="U2697" s="12">
        <v>0</v>
      </c>
      <c r="V2697" s="13">
        <v>0.77142999999999995</v>
      </c>
      <c r="W2697" s="13">
        <v>0.385714</v>
      </c>
      <c r="X2697" s="13">
        <v>0.385714</v>
      </c>
      <c r="Y2697" s="30">
        <v>0.385714</v>
      </c>
      <c r="Z2697" s="14">
        <v>1.928572</v>
      </c>
      <c r="AA2697" s="13">
        <v>0.385714</v>
      </c>
      <c r="AB2697" s="13">
        <v>0.385714</v>
      </c>
      <c r="AC2697" s="42">
        <f t="shared" si="169"/>
        <v>0.771428</v>
      </c>
      <c r="AD2697" s="42">
        <f t="shared" si="170"/>
        <v>0.385714</v>
      </c>
      <c r="AE2697" s="42">
        <f t="shared" si="171"/>
        <v>0.385714</v>
      </c>
      <c r="AF2697" s="42">
        <f t="shared" si="172"/>
        <v>0.771428</v>
      </c>
    </row>
    <row r="2698" spans="1:32" hidden="1" x14ac:dyDescent="0.15">
      <c r="A2698" s="12" t="s">
        <v>6474</v>
      </c>
      <c r="B2698" s="12">
        <v>62</v>
      </c>
      <c r="C2698" s="12" t="s">
        <v>418</v>
      </c>
      <c r="D2698" s="12" t="s">
        <v>419</v>
      </c>
      <c r="E2698" s="12" t="s">
        <v>419</v>
      </c>
      <c r="F2698" s="12" t="s">
        <v>352</v>
      </c>
      <c r="G2698" s="12" t="s">
        <v>4739</v>
      </c>
      <c r="H2698" s="12" t="s">
        <v>490</v>
      </c>
      <c r="I2698" s="12" t="s">
        <v>375</v>
      </c>
      <c r="J2698" s="12" t="s">
        <v>1296</v>
      </c>
      <c r="K2698" s="12" t="s">
        <v>699</v>
      </c>
      <c r="L2698" s="12" t="s">
        <v>697</v>
      </c>
      <c r="M2698" s="12" t="s">
        <v>376</v>
      </c>
      <c r="N2698" s="14">
        <v>0</v>
      </c>
      <c r="O2698" s="12">
        <v>0</v>
      </c>
      <c r="P2698" s="12">
        <v>0</v>
      </c>
      <c r="Q2698" s="12">
        <v>0</v>
      </c>
      <c r="R2698" s="12">
        <v>0</v>
      </c>
      <c r="S2698" s="12">
        <v>0</v>
      </c>
      <c r="T2698" s="12">
        <v>0</v>
      </c>
      <c r="U2698" s="12">
        <v>0</v>
      </c>
      <c r="V2698" s="13">
        <v>0.77142999999999995</v>
      </c>
      <c r="W2698" s="13">
        <v>0.385714</v>
      </c>
      <c r="X2698" s="13">
        <v>0.385714</v>
      </c>
      <c r="Y2698" s="30">
        <v>0.385714</v>
      </c>
      <c r="Z2698" s="14">
        <v>1.928572</v>
      </c>
      <c r="AA2698" s="13">
        <v>0.385714</v>
      </c>
      <c r="AB2698" s="13">
        <v>0.385714</v>
      </c>
      <c r="AC2698" s="42">
        <f t="shared" si="169"/>
        <v>0.771428</v>
      </c>
      <c r="AD2698" s="42">
        <f t="shared" si="170"/>
        <v>0.385714</v>
      </c>
      <c r="AE2698" s="42">
        <f t="shared" si="171"/>
        <v>0.385714</v>
      </c>
      <c r="AF2698" s="42">
        <f t="shared" si="172"/>
        <v>0.771428</v>
      </c>
    </row>
    <row r="2699" spans="1:32" hidden="1" x14ac:dyDescent="0.15">
      <c r="A2699" s="12" t="s">
        <v>6475</v>
      </c>
      <c r="B2699" s="12">
        <v>62</v>
      </c>
      <c r="C2699" s="12" t="s">
        <v>418</v>
      </c>
      <c r="D2699" s="12" t="s">
        <v>419</v>
      </c>
      <c r="E2699" s="12" t="s">
        <v>419</v>
      </c>
      <c r="F2699" s="12" t="s">
        <v>352</v>
      </c>
      <c r="G2699" s="12" t="s">
        <v>4739</v>
      </c>
      <c r="H2699" s="12" t="s">
        <v>490</v>
      </c>
      <c r="I2699" s="12" t="s">
        <v>375</v>
      </c>
      <c r="J2699" s="12" t="s">
        <v>1296</v>
      </c>
      <c r="K2699" s="12" t="s">
        <v>699</v>
      </c>
      <c r="L2699" s="12" t="s">
        <v>697</v>
      </c>
      <c r="M2699" s="12" t="s">
        <v>376</v>
      </c>
      <c r="N2699" s="14">
        <v>0</v>
      </c>
      <c r="O2699" s="12">
        <v>0</v>
      </c>
      <c r="P2699" s="12">
        <v>0</v>
      </c>
      <c r="Q2699" s="12">
        <v>0</v>
      </c>
      <c r="R2699" s="12">
        <v>0</v>
      </c>
      <c r="S2699" s="12">
        <v>0</v>
      </c>
      <c r="T2699" s="12">
        <v>0</v>
      </c>
      <c r="U2699" s="12">
        <v>0</v>
      </c>
      <c r="V2699" s="13">
        <v>0.42857499999999998</v>
      </c>
      <c r="W2699" s="13">
        <v>0.214285</v>
      </c>
      <c r="X2699" s="13">
        <v>0.214285</v>
      </c>
      <c r="Y2699" s="30">
        <v>0.214285</v>
      </c>
      <c r="Z2699" s="14">
        <v>1.0714300000000001</v>
      </c>
      <c r="AA2699" s="13">
        <v>0.214285</v>
      </c>
      <c r="AB2699" s="13">
        <v>0.214285</v>
      </c>
      <c r="AC2699" s="42">
        <f t="shared" si="169"/>
        <v>0.42857000000000001</v>
      </c>
      <c r="AD2699" s="42">
        <f t="shared" si="170"/>
        <v>0.214285</v>
      </c>
      <c r="AE2699" s="42">
        <f t="shared" si="171"/>
        <v>0.214285</v>
      </c>
      <c r="AF2699" s="42">
        <f t="shared" si="172"/>
        <v>0.42857000000000001</v>
      </c>
    </row>
    <row r="2700" spans="1:32" hidden="1" x14ac:dyDescent="0.15">
      <c r="A2700" s="12" t="s">
        <v>6476</v>
      </c>
      <c r="B2700" s="12">
        <v>62</v>
      </c>
      <c r="C2700" s="12" t="s">
        <v>418</v>
      </c>
      <c r="D2700" s="12" t="s">
        <v>419</v>
      </c>
      <c r="E2700" s="12" t="s">
        <v>419</v>
      </c>
      <c r="F2700" s="12" t="s">
        <v>352</v>
      </c>
      <c r="G2700" s="12" t="s">
        <v>4739</v>
      </c>
      <c r="H2700" s="12" t="s">
        <v>490</v>
      </c>
      <c r="I2700" s="12" t="s">
        <v>375</v>
      </c>
      <c r="J2700" s="12" t="s">
        <v>1296</v>
      </c>
      <c r="K2700" s="12" t="s">
        <v>699</v>
      </c>
      <c r="L2700" s="12" t="s">
        <v>697</v>
      </c>
      <c r="M2700" s="12" t="s">
        <v>376</v>
      </c>
      <c r="N2700" s="14">
        <v>0</v>
      </c>
      <c r="O2700" s="12">
        <v>0</v>
      </c>
      <c r="P2700" s="12">
        <v>0</v>
      </c>
      <c r="Q2700" s="12">
        <v>0</v>
      </c>
      <c r="R2700" s="12">
        <v>0</v>
      </c>
      <c r="S2700" s="12">
        <v>0</v>
      </c>
      <c r="T2700" s="12">
        <v>0</v>
      </c>
      <c r="U2700" s="12">
        <v>0</v>
      </c>
      <c r="V2700" s="13">
        <v>0.42857499999999998</v>
      </c>
      <c r="W2700" s="13">
        <v>0.214285</v>
      </c>
      <c r="X2700" s="13">
        <v>0.214285</v>
      </c>
      <c r="Y2700" s="30">
        <v>0.214285</v>
      </c>
      <c r="Z2700" s="14">
        <v>1.0714300000000001</v>
      </c>
      <c r="AA2700" s="13">
        <v>0.214285</v>
      </c>
      <c r="AB2700" s="13">
        <v>0.214285</v>
      </c>
      <c r="AC2700" s="42">
        <f t="shared" si="169"/>
        <v>0.42857000000000001</v>
      </c>
      <c r="AD2700" s="42">
        <f t="shared" si="170"/>
        <v>0.214285</v>
      </c>
      <c r="AE2700" s="42">
        <f t="shared" si="171"/>
        <v>0.214285</v>
      </c>
      <c r="AF2700" s="42">
        <f t="shared" si="172"/>
        <v>0.42857000000000001</v>
      </c>
    </row>
    <row r="2701" spans="1:32" hidden="1" x14ac:dyDescent="0.15">
      <c r="A2701" s="12" t="s">
        <v>6477</v>
      </c>
      <c r="B2701" s="12">
        <v>62</v>
      </c>
      <c r="C2701" s="12" t="s">
        <v>418</v>
      </c>
      <c r="D2701" s="12" t="s">
        <v>419</v>
      </c>
      <c r="E2701" s="12" t="s">
        <v>419</v>
      </c>
      <c r="F2701" s="12" t="s">
        <v>352</v>
      </c>
      <c r="G2701" s="12" t="s">
        <v>4739</v>
      </c>
      <c r="H2701" s="12" t="s">
        <v>490</v>
      </c>
      <c r="I2701" s="12" t="s">
        <v>375</v>
      </c>
      <c r="J2701" s="12" t="s">
        <v>1296</v>
      </c>
      <c r="K2701" s="12" t="s">
        <v>699</v>
      </c>
      <c r="L2701" s="12" t="s">
        <v>697</v>
      </c>
      <c r="M2701" s="12" t="s">
        <v>376</v>
      </c>
      <c r="N2701" s="14">
        <v>0</v>
      </c>
      <c r="O2701" s="12">
        <v>0</v>
      </c>
      <c r="P2701" s="12">
        <v>0</v>
      </c>
      <c r="Q2701" s="12">
        <v>0</v>
      </c>
      <c r="R2701" s="12">
        <v>0</v>
      </c>
      <c r="S2701" s="12">
        <v>0</v>
      </c>
      <c r="T2701" s="12">
        <v>0</v>
      </c>
      <c r="U2701" s="12">
        <v>0</v>
      </c>
      <c r="V2701" s="13">
        <v>0.77142999999999995</v>
      </c>
      <c r="W2701" s="13">
        <v>0.385714</v>
      </c>
      <c r="X2701" s="13">
        <v>0.385714</v>
      </c>
      <c r="Y2701" s="30">
        <v>0.385714</v>
      </c>
      <c r="Z2701" s="14">
        <v>1.928572</v>
      </c>
      <c r="AA2701" s="13">
        <v>0.385714</v>
      </c>
      <c r="AB2701" s="13">
        <v>0.385714</v>
      </c>
      <c r="AC2701" s="42">
        <f t="shared" si="169"/>
        <v>0.771428</v>
      </c>
      <c r="AD2701" s="42">
        <f t="shared" si="170"/>
        <v>0.385714</v>
      </c>
      <c r="AE2701" s="42">
        <f t="shared" si="171"/>
        <v>0.385714</v>
      </c>
      <c r="AF2701" s="42">
        <f t="shared" si="172"/>
        <v>0.771428</v>
      </c>
    </row>
    <row r="2702" spans="1:32" hidden="1" x14ac:dyDescent="0.15">
      <c r="A2702" s="12" t="s">
        <v>6478</v>
      </c>
      <c r="B2702" s="12">
        <v>62</v>
      </c>
      <c r="C2702" s="12" t="s">
        <v>418</v>
      </c>
      <c r="D2702" s="12" t="s">
        <v>419</v>
      </c>
      <c r="E2702" s="12" t="s">
        <v>419</v>
      </c>
      <c r="F2702" s="12" t="s">
        <v>352</v>
      </c>
      <c r="G2702" s="12" t="s">
        <v>4739</v>
      </c>
      <c r="H2702" s="12" t="s">
        <v>490</v>
      </c>
      <c r="I2702" s="12" t="s">
        <v>375</v>
      </c>
      <c r="J2702" s="12" t="s">
        <v>1296</v>
      </c>
      <c r="K2702" s="12" t="s">
        <v>699</v>
      </c>
      <c r="L2702" s="12" t="s">
        <v>697</v>
      </c>
      <c r="M2702" s="12" t="s">
        <v>376</v>
      </c>
      <c r="N2702" s="14">
        <v>0</v>
      </c>
      <c r="O2702" s="12">
        <v>0</v>
      </c>
      <c r="P2702" s="12">
        <v>0</v>
      </c>
      <c r="Q2702" s="12">
        <v>0</v>
      </c>
      <c r="R2702" s="12">
        <v>0</v>
      </c>
      <c r="S2702" s="12">
        <v>0</v>
      </c>
      <c r="T2702" s="12">
        <v>0</v>
      </c>
      <c r="U2702" s="12">
        <v>0</v>
      </c>
      <c r="V2702" s="13">
        <v>0.9</v>
      </c>
      <c r="W2702" s="13">
        <v>0</v>
      </c>
      <c r="X2702" s="13">
        <v>0</v>
      </c>
      <c r="Y2702" s="30">
        <v>0</v>
      </c>
      <c r="Z2702" s="14">
        <v>0.9</v>
      </c>
      <c r="AA2702" s="13">
        <v>0</v>
      </c>
      <c r="AB2702" s="13">
        <v>0</v>
      </c>
      <c r="AC2702" s="42">
        <f t="shared" si="169"/>
        <v>0</v>
      </c>
      <c r="AD2702" s="42">
        <f t="shared" si="170"/>
        <v>0</v>
      </c>
      <c r="AE2702" s="42">
        <f t="shared" si="171"/>
        <v>0</v>
      </c>
      <c r="AF2702" s="42">
        <f t="shared" si="172"/>
        <v>0</v>
      </c>
    </row>
    <row r="2703" spans="1:32" hidden="1" x14ac:dyDescent="0.15">
      <c r="A2703" s="12" t="s">
        <v>6479</v>
      </c>
      <c r="B2703" s="12">
        <v>62</v>
      </c>
      <c r="C2703" s="12" t="s">
        <v>418</v>
      </c>
      <c r="D2703" s="12" t="s">
        <v>419</v>
      </c>
      <c r="E2703" s="12" t="s">
        <v>419</v>
      </c>
      <c r="F2703" s="12" t="s">
        <v>352</v>
      </c>
      <c r="G2703" s="12" t="s">
        <v>4739</v>
      </c>
      <c r="H2703" s="12" t="s">
        <v>490</v>
      </c>
      <c r="I2703" s="12" t="s">
        <v>375</v>
      </c>
      <c r="J2703" s="12" t="s">
        <v>1296</v>
      </c>
      <c r="K2703" s="12" t="s">
        <v>699</v>
      </c>
      <c r="L2703" s="12" t="s">
        <v>697</v>
      </c>
      <c r="M2703" s="12" t="s">
        <v>376</v>
      </c>
      <c r="N2703" s="14">
        <v>0</v>
      </c>
      <c r="O2703" s="12">
        <v>0</v>
      </c>
      <c r="P2703" s="12">
        <v>0</v>
      </c>
      <c r="Q2703" s="12">
        <v>0</v>
      </c>
      <c r="R2703" s="12">
        <v>0</v>
      </c>
      <c r="S2703" s="12">
        <v>0</v>
      </c>
      <c r="T2703" s="12">
        <v>0</v>
      </c>
      <c r="U2703" s="12">
        <v>0</v>
      </c>
      <c r="V2703" s="13">
        <v>0.9</v>
      </c>
      <c r="W2703" s="13">
        <v>0</v>
      </c>
      <c r="X2703" s="13">
        <v>0</v>
      </c>
      <c r="Y2703" s="30">
        <v>0</v>
      </c>
      <c r="Z2703" s="14">
        <v>0.9</v>
      </c>
      <c r="AA2703" s="13">
        <v>0</v>
      </c>
      <c r="AB2703" s="13">
        <v>0</v>
      </c>
      <c r="AC2703" s="42">
        <f t="shared" si="169"/>
        <v>0</v>
      </c>
      <c r="AD2703" s="42">
        <f t="shared" si="170"/>
        <v>0</v>
      </c>
      <c r="AE2703" s="42">
        <f t="shared" si="171"/>
        <v>0</v>
      </c>
      <c r="AF2703" s="42">
        <f t="shared" si="172"/>
        <v>0</v>
      </c>
    </row>
    <row r="2704" spans="1:32" hidden="1" x14ac:dyDescent="0.15">
      <c r="A2704" s="12" t="s">
        <v>6480</v>
      </c>
      <c r="B2704" s="12">
        <v>62</v>
      </c>
      <c r="C2704" s="12" t="s">
        <v>418</v>
      </c>
      <c r="D2704" s="12" t="s">
        <v>419</v>
      </c>
      <c r="E2704" s="12" t="s">
        <v>419</v>
      </c>
      <c r="F2704" s="12" t="s">
        <v>352</v>
      </c>
      <c r="G2704" s="12" t="s">
        <v>4739</v>
      </c>
      <c r="H2704" s="12" t="s">
        <v>490</v>
      </c>
      <c r="I2704" s="12" t="s">
        <v>375</v>
      </c>
      <c r="J2704" s="12" t="s">
        <v>6481</v>
      </c>
      <c r="K2704" s="12" t="s">
        <v>699</v>
      </c>
      <c r="L2704" s="12" t="s">
        <v>697</v>
      </c>
      <c r="M2704" s="12" t="s">
        <v>376</v>
      </c>
      <c r="N2704" s="14">
        <v>0</v>
      </c>
      <c r="O2704" s="12">
        <v>0</v>
      </c>
      <c r="P2704" s="12">
        <v>0</v>
      </c>
      <c r="Q2704" s="12">
        <v>0</v>
      </c>
      <c r="R2704" s="12">
        <v>0</v>
      </c>
      <c r="S2704" s="12">
        <v>0</v>
      </c>
      <c r="T2704" s="12">
        <v>0</v>
      </c>
      <c r="U2704" s="12">
        <v>0</v>
      </c>
      <c r="V2704" s="13">
        <v>0.77142999999999995</v>
      </c>
      <c r="W2704" s="13">
        <v>0.385714</v>
      </c>
      <c r="X2704" s="13">
        <v>0.385714</v>
      </c>
      <c r="Y2704" s="30">
        <v>0.385714</v>
      </c>
      <c r="Z2704" s="14">
        <v>1.928572</v>
      </c>
      <c r="AA2704" s="13">
        <v>0.385714</v>
      </c>
      <c r="AB2704" s="13">
        <v>0.385714</v>
      </c>
      <c r="AC2704" s="42">
        <f t="shared" si="169"/>
        <v>0.771428</v>
      </c>
      <c r="AD2704" s="42">
        <f t="shared" si="170"/>
        <v>0.385714</v>
      </c>
      <c r="AE2704" s="42">
        <f t="shared" si="171"/>
        <v>0.385714</v>
      </c>
      <c r="AF2704" s="42">
        <f t="shared" si="172"/>
        <v>0.771428</v>
      </c>
    </row>
    <row r="2705" spans="1:32" hidden="1" x14ac:dyDescent="0.15">
      <c r="A2705" s="12" t="s">
        <v>6482</v>
      </c>
      <c r="B2705" s="12">
        <v>62</v>
      </c>
      <c r="C2705" s="12" t="s">
        <v>418</v>
      </c>
      <c r="D2705" s="12" t="s">
        <v>419</v>
      </c>
      <c r="E2705" s="12" t="s">
        <v>419</v>
      </c>
      <c r="F2705" s="12" t="s">
        <v>352</v>
      </c>
      <c r="G2705" s="12" t="s">
        <v>4739</v>
      </c>
      <c r="H2705" s="12" t="s">
        <v>490</v>
      </c>
      <c r="I2705" s="12" t="s">
        <v>375</v>
      </c>
      <c r="J2705" s="12" t="s">
        <v>6454</v>
      </c>
      <c r="K2705" s="12" t="s">
        <v>699</v>
      </c>
      <c r="L2705" s="12" t="s">
        <v>697</v>
      </c>
      <c r="M2705" s="12" t="s">
        <v>376</v>
      </c>
      <c r="N2705" s="14">
        <v>0</v>
      </c>
      <c r="O2705" s="12">
        <v>0</v>
      </c>
      <c r="P2705" s="12">
        <v>0</v>
      </c>
      <c r="Q2705" s="12">
        <v>0</v>
      </c>
      <c r="R2705" s="12">
        <v>0</v>
      </c>
      <c r="S2705" s="12">
        <v>0</v>
      </c>
      <c r="T2705" s="12">
        <v>0</v>
      </c>
      <c r="U2705" s="12">
        <v>0</v>
      </c>
      <c r="V2705" s="13">
        <v>0.77142999999999995</v>
      </c>
      <c r="W2705" s="13">
        <v>0.385714</v>
      </c>
      <c r="X2705" s="13">
        <v>0.385714</v>
      </c>
      <c r="Y2705" s="30">
        <v>0.385714</v>
      </c>
      <c r="Z2705" s="14">
        <v>1.928572</v>
      </c>
      <c r="AA2705" s="13">
        <v>0.385714</v>
      </c>
      <c r="AB2705" s="13">
        <v>0.385714</v>
      </c>
      <c r="AC2705" s="42">
        <f t="shared" si="169"/>
        <v>0.771428</v>
      </c>
      <c r="AD2705" s="42">
        <f t="shared" si="170"/>
        <v>0.385714</v>
      </c>
      <c r="AE2705" s="42">
        <f t="shared" si="171"/>
        <v>0.385714</v>
      </c>
      <c r="AF2705" s="42">
        <f t="shared" si="172"/>
        <v>0.771428</v>
      </c>
    </row>
    <row r="2706" spans="1:32" hidden="1" x14ac:dyDescent="0.15">
      <c r="A2706" s="12" t="s">
        <v>6483</v>
      </c>
      <c r="B2706" s="12">
        <v>62</v>
      </c>
      <c r="C2706" s="12" t="s">
        <v>418</v>
      </c>
      <c r="D2706" s="12" t="s">
        <v>419</v>
      </c>
      <c r="E2706" s="12" t="s">
        <v>419</v>
      </c>
      <c r="F2706" s="12" t="s">
        <v>352</v>
      </c>
      <c r="G2706" s="12" t="s">
        <v>4739</v>
      </c>
      <c r="H2706" s="12" t="s">
        <v>490</v>
      </c>
      <c r="I2706" s="12" t="s">
        <v>375</v>
      </c>
      <c r="J2706" s="12" t="s">
        <v>1296</v>
      </c>
      <c r="K2706" s="12" t="s">
        <v>699</v>
      </c>
      <c r="L2706" s="12" t="s">
        <v>697</v>
      </c>
      <c r="M2706" s="12" t="s">
        <v>376</v>
      </c>
      <c r="N2706" s="14">
        <v>0</v>
      </c>
      <c r="O2706" s="12">
        <v>0</v>
      </c>
      <c r="P2706" s="12">
        <v>0</v>
      </c>
      <c r="Q2706" s="12">
        <v>0</v>
      </c>
      <c r="R2706" s="12">
        <v>0</v>
      </c>
      <c r="S2706" s="12">
        <v>0</v>
      </c>
      <c r="T2706" s="12">
        <v>0</v>
      </c>
      <c r="U2706" s="12">
        <v>0</v>
      </c>
      <c r="V2706" s="13">
        <v>2.0571449999999998</v>
      </c>
      <c r="W2706" s="13">
        <v>1.0285709999999999</v>
      </c>
      <c r="X2706" s="13">
        <v>1.0285709999999999</v>
      </c>
      <c r="Y2706" s="30">
        <v>1.0285709999999999</v>
      </c>
      <c r="Z2706" s="14">
        <v>5.1428580000000004</v>
      </c>
      <c r="AA2706" s="13">
        <v>1.0285709999999999</v>
      </c>
      <c r="AB2706" s="13">
        <v>1.0285709999999999</v>
      </c>
      <c r="AC2706" s="42">
        <f t="shared" si="169"/>
        <v>2.0571419999999998</v>
      </c>
      <c r="AD2706" s="42">
        <f t="shared" si="170"/>
        <v>1.0285709999999999</v>
      </c>
      <c r="AE2706" s="42">
        <f t="shared" si="171"/>
        <v>1.0285709999999999</v>
      </c>
      <c r="AF2706" s="42">
        <f t="shared" si="172"/>
        <v>2.0571419999999998</v>
      </c>
    </row>
    <row r="2707" spans="1:32" hidden="1" x14ac:dyDescent="0.15">
      <c r="A2707" s="12" t="s">
        <v>6484</v>
      </c>
      <c r="B2707" s="12">
        <v>62</v>
      </c>
      <c r="C2707" s="12" t="s">
        <v>418</v>
      </c>
      <c r="D2707" s="12" t="s">
        <v>419</v>
      </c>
      <c r="E2707" s="12" t="s">
        <v>419</v>
      </c>
      <c r="F2707" s="12" t="s">
        <v>352</v>
      </c>
      <c r="G2707" s="12" t="s">
        <v>4739</v>
      </c>
      <c r="H2707" s="12" t="s">
        <v>490</v>
      </c>
      <c r="I2707" s="12" t="s">
        <v>375</v>
      </c>
      <c r="J2707" s="12" t="s">
        <v>1296</v>
      </c>
      <c r="K2707" s="12" t="s">
        <v>699</v>
      </c>
      <c r="L2707" s="12" t="s">
        <v>697</v>
      </c>
      <c r="M2707" s="12" t="s">
        <v>376</v>
      </c>
      <c r="N2707" s="14">
        <v>0</v>
      </c>
      <c r="O2707" s="12">
        <v>0</v>
      </c>
      <c r="P2707" s="12">
        <v>0</v>
      </c>
      <c r="Q2707" s="12">
        <v>0</v>
      </c>
      <c r="R2707" s="12">
        <v>0</v>
      </c>
      <c r="S2707" s="12">
        <v>0</v>
      </c>
      <c r="T2707" s="12">
        <v>0</v>
      </c>
      <c r="U2707" s="12">
        <v>0</v>
      </c>
      <c r="V2707" s="13">
        <v>0.2185732666666666</v>
      </c>
      <c r="W2707" s="13">
        <v>0.38591399999999998</v>
      </c>
      <c r="X2707" s="13">
        <v>0.38591399999999998</v>
      </c>
      <c r="Y2707" s="30">
        <v>0.38591399999999998</v>
      </c>
      <c r="Z2707" s="14">
        <v>1.3763152666666667</v>
      </c>
      <c r="AA2707" s="13">
        <v>0.38591399999999998</v>
      </c>
      <c r="AB2707" s="13">
        <v>0.38591399999999998</v>
      </c>
      <c r="AC2707" s="42">
        <f t="shared" si="169"/>
        <v>0.77182799999999996</v>
      </c>
      <c r="AD2707" s="42">
        <f t="shared" si="170"/>
        <v>0.38591399999999998</v>
      </c>
      <c r="AE2707" s="42">
        <f t="shared" si="171"/>
        <v>0.38591399999999998</v>
      </c>
      <c r="AF2707" s="42">
        <f t="shared" si="172"/>
        <v>0.77182799999999996</v>
      </c>
    </row>
    <row r="2708" spans="1:32" hidden="1" x14ac:dyDescent="0.15">
      <c r="A2708" s="12" t="s">
        <v>6485</v>
      </c>
      <c r="B2708" s="12">
        <v>62</v>
      </c>
      <c r="C2708" s="12" t="s">
        <v>418</v>
      </c>
      <c r="D2708" s="12" t="s">
        <v>419</v>
      </c>
      <c r="E2708" s="12" t="s">
        <v>419</v>
      </c>
      <c r="F2708" s="12" t="s">
        <v>352</v>
      </c>
      <c r="G2708" s="12" t="s">
        <v>4739</v>
      </c>
      <c r="H2708" s="12" t="s">
        <v>490</v>
      </c>
      <c r="I2708" s="12" t="s">
        <v>375</v>
      </c>
      <c r="J2708" s="12" t="s">
        <v>1296</v>
      </c>
      <c r="K2708" s="12" t="s">
        <v>699</v>
      </c>
      <c r="L2708" s="12" t="s">
        <v>697</v>
      </c>
      <c r="M2708" s="12" t="s">
        <v>376</v>
      </c>
      <c r="N2708" s="14">
        <v>0</v>
      </c>
      <c r="O2708" s="12">
        <v>0</v>
      </c>
      <c r="P2708" s="12">
        <v>0</v>
      </c>
      <c r="Q2708" s="12">
        <v>0</v>
      </c>
      <c r="R2708" s="12">
        <v>0</v>
      </c>
      <c r="S2708" s="12">
        <v>0</v>
      </c>
      <c r="T2708" s="12">
        <v>0</v>
      </c>
      <c r="U2708" s="12">
        <v>0</v>
      </c>
      <c r="V2708" s="13">
        <v>1.544478</v>
      </c>
      <c r="W2708" s="13">
        <v>0.38517400000000002</v>
      </c>
      <c r="X2708" s="13">
        <v>0.38517400000000002</v>
      </c>
      <c r="Y2708" s="30">
        <v>0.38517400000000002</v>
      </c>
      <c r="Z2708" s="14">
        <v>2.7</v>
      </c>
      <c r="AA2708" s="13">
        <v>0.385716</v>
      </c>
      <c r="AB2708" s="13">
        <v>0.385714</v>
      </c>
      <c r="AC2708" s="42">
        <f t="shared" si="169"/>
        <v>0.77143000000000006</v>
      </c>
      <c r="AD2708" s="42">
        <f t="shared" si="170"/>
        <v>0.385716</v>
      </c>
      <c r="AE2708" s="42">
        <f t="shared" si="171"/>
        <v>0.385714</v>
      </c>
      <c r="AF2708" s="42">
        <f t="shared" si="172"/>
        <v>0.77143000000000006</v>
      </c>
    </row>
    <row r="2709" spans="1:32" hidden="1" x14ac:dyDescent="0.15">
      <c r="A2709" s="12" t="s">
        <v>6486</v>
      </c>
      <c r="B2709" s="12">
        <v>62</v>
      </c>
      <c r="C2709" s="12" t="s">
        <v>418</v>
      </c>
      <c r="D2709" s="12" t="s">
        <v>419</v>
      </c>
      <c r="E2709" s="12" t="s">
        <v>419</v>
      </c>
      <c r="F2709" s="12" t="s">
        <v>352</v>
      </c>
      <c r="G2709" s="12" t="s">
        <v>4739</v>
      </c>
      <c r="H2709" s="12" t="s">
        <v>490</v>
      </c>
      <c r="I2709" s="12" t="s">
        <v>375</v>
      </c>
      <c r="J2709" s="12" t="s">
        <v>1296</v>
      </c>
      <c r="K2709" s="12" t="s">
        <v>699</v>
      </c>
      <c r="L2709" s="12" t="s">
        <v>697</v>
      </c>
      <c r="M2709" s="12" t="s">
        <v>376</v>
      </c>
      <c r="N2709" s="14">
        <v>0</v>
      </c>
      <c r="O2709" s="12">
        <v>0</v>
      </c>
      <c r="P2709" s="12">
        <v>0</v>
      </c>
      <c r="Q2709" s="12">
        <v>0</v>
      </c>
      <c r="R2709" s="12">
        <v>0</v>
      </c>
      <c r="S2709" s="12">
        <v>0</v>
      </c>
      <c r="T2709" s="12">
        <v>0</v>
      </c>
      <c r="U2709" s="12">
        <v>0</v>
      </c>
      <c r="V2709" s="13">
        <v>13.628570933333334</v>
      </c>
      <c r="W2709" s="13">
        <v>3.8757769999999998</v>
      </c>
      <c r="X2709" s="13">
        <v>3.8757769999999998</v>
      </c>
      <c r="Y2709" s="30">
        <v>3.8757769999999998</v>
      </c>
      <c r="Z2709" s="14">
        <v>25.255901933333334</v>
      </c>
      <c r="AA2709" s="13">
        <v>3.8593109999999999</v>
      </c>
      <c r="AB2709" s="13">
        <v>3.858107</v>
      </c>
      <c r="AC2709" s="42">
        <f t="shared" si="169"/>
        <v>7.7174180000000003</v>
      </c>
      <c r="AD2709" s="42">
        <f t="shared" si="170"/>
        <v>3.8593109999999999</v>
      </c>
      <c r="AE2709" s="42">
        <f t="shared" si="171"/>
        <v>3.858107</v>
      </c>
      <c r="AF2709" s="42">
        <f t="shared" si="172"/>
        <v>7.7174180000000003</v>
      </c>
    </row>
    <row r="2710" spans="1:32" hidden="1" x14ac:dyDescent="0.15">
      <c r="A2710" s="12" t="s">
        <v>6487</v>
      </c>
      <c r="B2710" s="12">
        <v>62</v>
      </c>
      <c r="C2710" s="12" t="s">
        <v>418</v>
      </c>
      <c r="D2710" s="12" t="s">
        <v>419</v>
      </c>
      <c r="E2710" s="12" t="s">
        <v>419</v>
      </c>
      <c r="F2710" s="12" t="s">
        <v>352</v>
      </c>
      <c r="G2710" s="12" t="s">
        <v>4739</v>
      </c>
      <c r="H2710" s="12" t="s">
        <v>490</v>
      </c>
      <c r="I2710" s="12" t="s">
        <v>375</v>
      </c>
      <c r="J2710" s="12" t="s">
        <v>1296</v>
      </c>
      <c r="K2710" s="12" t="s">
        <v>699</v>
      </c>
      <c r="L2710" s="12" t="s">
        <v>697</v>
      </c>
      <c r="M2710" s="12" t="s">
        <v>376</v>
      </c>
      <c r="N2710" s="14">
        <v>0</v>
      </c>
      <c r="O2710" s="12">
        <v>0</v>
      </c>
      <c r="P2710" s="12">
        <v>0</v>
      </c>
      <c r="Q2710" s="12">
        <v>0</v>
      </c>
      <c r="R2710" s="12">
        <v>0</v>
      </c>
      <c r="S2710" s="12">
        <v>0</v>
      </c>
      <c r="T2710" s="12">
        <v>0</v>
      </c>
      <c r="U2710" s="12">
        <v>0</v>
      </c>
      <c r="V2710" s="13">
        <v>4.9371419999999997</v>
      </c>
      <c r="W2710" s="13">
        <v>1.234286</v>
      </c>
      <c r="X2710" s="13">
        <v>1.234286</v>
      </c>
      <c r="Y2710" s="30">
        <v>1.234286</v>
      </c>
      <c r="Z2710" s="14">
        <v>8.64</v>
      </c>
      <c r="AA2710" s="13">
        <v>1.2342900000000001</v>
      </c>
      <c r="AB2710" s="13">
        <v>1.2342850000000001</v>
      </c>
      <c r="AC2710" s="42">
        <f t="shared" si="169"/>
        <v>2.4685750000000004</v>
      </c>
      <c r="AD2710" s="42">
        <f t="shared" si="170"/>
        <v>1.2342900000000001</v>
      </c>
      <c r="AE2710" s="42">
        <f t="shared" si="171"/>
        <v>1.2342850000000001</v>
      </c>
      <c r="AF2710" s="42">
        <f t="shared" si="172"/>
        <v>2.4685750000000004</v>
      </c>
    </row>
    <row r="2711" spans="1:32" hidden="1" x14ac:dyDescent="0.15">
      <c r="A2711" s="12" t="s">
        <v>6488</v>
      </c>
      <c r="B2711" s="12">
        <v>62</v>
      </c>
      <c r="C2711" s="12" t="s">
        <v>418</v>
      </c>
      <c r="D2711" s="12" t="s">
        <v>419</v>
      </c>
      <c r="E2711" s="12" t="s">
        <v>419</v>
      </c>
      <c r="F2711" s="12" t="s">
        <v>352</v>
      </c>
      <c r="G2711" s="12" t="s">
        <v>4739</v>
      </c>
      <c r="H2711" s="12" t="s">
        <v>490</v>
      </c>
      <c r="I2711" s="12" t="s">
        <v>375</v>
      </c>
      <c r="J2711" s="12" t="s">
        <v>6454</v>
      </c>
      <c r="K2711" s="12" t="s">
        <v>699</v>
      </c>
      <c r="L2711" s="12" t="s">
        <v>697</v>
      </c>
      <c r="M2711" s="12" t="s">
        <v>376</v>
      </c>
      <c r="N2711" s="14">
        <v>0</v>
      </c>
      <c r="O2711" s="12">
        <v>0</v>
      </c>
      <c r="P2711" s="12">
        <v>0</v>
      </c>
      <c r="Q2711" s="12">
        <v>0</v>
      </c>
      <c r="R2711" s="12">
        <v>0</v>
      </c>
      <c r="S2711" s="12">
        <v>0</v>
      </c>
      <c r="T2711" s="12">
        <v>0</v>
      </c>
      <c r="U2711" s="12">
        <v>0</v>
      </c>
      <c r="V2711" s="13">
        <v>5.4857149999999999</v>
      </c>
      <c r="W2711" s="13">
        <v>2.7428569999999999</v>
      </c>
      <c r="X2711" s="13">
        <v>2.7428569999999999</v>
      </c>
      <c r="Y2711" s="30">
        <v>2.7428569999999999</v>
      </c>
      <c r="Z2711" s="14">
        <v>13.714286</v>
      </c>
      <c r="AA2711" s="13">
        <v>2.7428569999999999</v>
      </c>
      <c r="AB2711" s="13">
        <v>2.7428569999999999</v>
      </c>
      <c r="AC2711" s="42">
        <f t="shared" si="169"/>
        <v>5.4857139999999998</v>
      </c>
      <c r="AD2711" s="42">
        <f t="shared" si="170"/>
        <v>2.7428569999999999</v>
      </c>
      <c r="AE2711" s="42">
        <f t="shared" si="171"/>
        <v>2.7428569999999999</v>
      </c>
      <c r="AF2711" s="42">
        <f t="shared" si="172"/>
        <v>5.4857139999999998</v>
      </c>
    </row>
    <row r="2712" spans="1:32" hidden="1" x14ac:dyDescent="0.15">
      <c r="A2712" s="12" t="s">
        <v>6489</v>
      </c>
      <c r="B2712" s="12">
        <v>62</v>
      </c>
      <c r="C2712" s="12" t="s">
        <v>418</v>
      </c>
      <c r="D2712" s="12" t="s">
        <v>419</v>
      </c>
      <c r="E2712" s="12" t="s">
        <v>419</v>
      </c>
      <c r="F2712" s="12" t="s">
        <v>352</v>
      </c>
      <c r="G2712" s="12" t="s">
        <v>4739</v>
      </c>
      <c r="H2712" s="12" t="s">
        <v>490</v>
      </c>
      <c r="I2712" s="12" t="s">
        <v>375</v>
      </c>
      <c r="J2712" s="12" t="s">
        <v>6450</v>
      </c>
      <c r="K2712" s="12" t="s">
        <v>699</v>
      </c>
      <c r="L2712" s="12" t="s">
        <v>697</v>
      </c>
      <c r="M2712" s="12" t="s">
        <v>376</v>
      </c>
      <c r="N2712" s="14">
        <v>0</v>
      </c>
      <c r="O2712" s="12">
        <v>0</v>
      </c>
      <c r="P2712" s="12">
        <v>0</v>
      </c>
      <c r="Q2712" s="12">
        <v>0</v>
      </c>
      <c r="R2712" s="12">
        <v>0</v>
      </c>
      <c r="S2712" s="12">
        <v>0</v>
      </c>
      <c r="T2712" s="12">
        <v>0</v>
      </c>
      <c r="U2712" s="12">
        <v>0</v>
      </c>
      <c r="V2712" s="13">
        <v>0.77142999999999995</v>
      </c>
      <c r="W2712" s="13">
        <v>0.385714</v>
      </c>
      <c r="X2712" s="13">
        <v>0.385714</v>
      </c>
      <c r="Y2712" s="30">
        <v>0.385714</v>
      </c>
      <c r="Z2712" s="14">
        <v>1.928572</v>
      </c>
      <c r="AA2712" s="13">
        <v>0.385714</v>
      </c>
      <c r="AB2712" s="13">
        <v>0.385714</v>
      </c>
      <c r="AC2712" s="42">
        <f t="shared" si="169"/>
        <v>0.771428</v>
      </c>
      <c r="AD2712" s="42">
        <f t="shared" si="170"/>
        <v>0.385714</v>
      </c>
      <c r="AE2712" s="42">
        <f t="shared" si="171"/>
        <v>0.385714</v>
      </c>
      <c r="AF2712" s="42">
        <f t="shared" si="172"/>
        <v>0.771428</v>
      </c>
    </row>
    <row r="2713" spans="1:32" hidden="1" x14ac:dyDescent="0.15">
      <c r="A2713" s="12" t="s">
        <v>6490</v>
      </c>
      <c r="B2713" s="12">
        <v>62</v>
      </c>
      <c r="C2713" s="12" t="s">
        <v>418</v>
      </c>
      <c r="D2713" s="12" t="s">
        <v>419</v>
      </c>
      <c r="E2713" s="12" t="s">
        <v>419</v>
      </c>
      <c r="F2713" s="12" t="s">
        <v>352</v>
      </c>
      <c r="G2713" s="12" t="s">
        <v>6491</v>
      </c>
      <c r="H2713" s="12" t="s">
        <v>490</v>
      </c>
      <c r="I2713" s="12" t="s">
        <v>375</v>
      </c>
      <c r="J2713" s="12" t="s">
        <v>6492</v>
      </c>
      <c r="K2713" s="12" t="s">
        <v>699</v>
      </c>
      <c r="L2713" s="12" t="s">
        <v>697</v>
      </c>
      <c r="M2713" s="12" t="s">
        <v>376</v>
      </c>
      <c r="N2713" s="14">
        <v>0</v>
      </c>
      <c r="O2713" s="12">
        <v>0</v>
      </c>
      <c r="P2713" s="12">
        <v>0</v>
      </c>
      <c r="Q2713" s="12">
        <v>0</v>
      </c>
      <c r="R2713" s="12">
        <v>0</v>
      </c>
      <c r="S2713" s="12">
        <v>0</v>
      </c>
      <c r="T2713" s="12">
        <v>0</v>
      </c>
      <c r="U2713" s="12">
        <v>0</v>
      </c>
      <c r="V2713" s="13">
        <v>4</v>
      </c>
      <c r="W2713" s="13">
        <v>2</v>
      </c>
      <c r="X2713" s="13">
        <v>2</v>
      </c>
      <c r="Y2713" s="30">
        <v>2</v>
      </c>
      <c r="Z2713" s="14">
        <v>10</v>
      </c>
      <c r="AA2713" s="13">
        <v>2</v>
      </c>
      <c r="AB2713" s="13">
        <v>0</v>
      </c>
      <c r="AC2713" s="42">
        <f t="shared" si="169"/>
        <v>2</v>
      </c>
      <c r="AD2713" s="42">
        <f t="shared" si="170"/>
        <v>2</v>
      </c>
      <c r="AE2713" s="42">
        <f t="shared" si="171"/>
        <v>0</v>
      </c>
      <c r="AF2713" s="42">
        <f t="shared" si="172"/>
        <v>2</v>
      </c>
    </row>
    <row r="2714" spans="1:32" hidden="1" x14ac:dyDescent="0.15">
      <c r="A2714" s="12" t="s">
        <v>6493</v>
      </c>
      <c r="B2714" s="12">
        <v>62</v>
      </c>
      <c r="C2714" s="12" t="s">
        <v>418</v>
      </c>
      <c r="D2714" s="12" t="s">
        <v>419</v>
      </c>
      <c r="E2714" s="12" t="s">
        <v>419</v>
      </c>
      <c r="F2714" s="12" t="s">
        <v>352</v>
      </c>
      <c r="G2714" s="12" t="s">
        <v>6494</v>
      </c>
      <c r="H2714" s="12" t="s">
        <v>490</v>
      </c>
      <c r="I2714" s="12" t="s">
        <v>375</v>
      </c>
      <c r="J2714" s="12" t="s">
        <v>5880</v>
      </c>
      <c r="K2714" s="12" t="s">
        <v>699</v>
      </c>
      <c r="L2714" s="12" t="s">
        <v>697</v>
      </c>
      <c r="M2714" s="12" t="s">
        <v>376</v>
      </c>
      <c r="N2714" s="14">
        <v>0</v>
      </c>
      <c r="O2714" s="12">
        <v>0</v>
      </c>
      <c r="P2714" s="12">
        <v>0</v>
      </c>
      <c r="Q2714" s="12">
        <v>0</v>
      </c>
      <c r="R2714" s="12">
        <v>0</v>
      </c>
      <c r="S2714" s="12">
        <v>0</v>
      </c>
      <c r="T2714" s="12">
        <v>0</v>
      </c>
      <c r="U2714" s="12">
        <v>0</v>
      </c>
      <c r="V2714" s="13">
        <v>1.4</v>
      </c>
      <c r="W2714" s="13">
        <v>0.7</v>
      </c>
      <c r="X2714" s="13">
        <v>0.7</v>
      </c>
      <c r="Y2714" s="30">
        <v>0.7</v>
      </c>
      <c r="Z2714" s="14">
        <v>3.5</v>
      </c>
      <c r="AA2714" s="13">
        <v>0.7</v>
      </c>
      <c r="AB2714" s="13">
        <v>0.7</v>
      </c>
      <c r="AC2714" s="42">
        <f t="shared" si="169"/>
        <v>1.4</v>
      </c>
      <c r="AD2714" s="42">
        <f t="shared" si="170"/>
        <v>0.7</v>
      </c>
      <c r="AE2714" s="42">
        <f t="shared" si="171"/>
        <v>0.7</v>
      </c>
      <c r="AF2714" s="42">
        <f t="shared" si="172"/>
        <v>1.4</v>
      </c>
    </row>
    <row r="2715" spans="1:32" hidden="1" x14ac:dyDescent="0.15">
      <c r="A2715" s="12" t="s">
        <v>6495</v>
      </c>
      <c r="B2715" s="12">
        <v>62</v>
      </c>
      <c r="C2715" s="12" t="s">
        <v>418</v>
      </c>
      <c r="D2715" s="12" t="s">
        <v>419</v>
      </c>
      <c r="E2715" s="12" t="s">
        <v>419</v>
      </c>
      <c r="F2715" s="12" t="s">
        <v>352</v>
      </c>
      <c r="G2715" s="12" t="s">
        <v>6494</v>
      </c>
      <c r="H2715" s="12" t="s">
        <v>490</v>
      </c>
      <c r="I2715" s="12" t="s">
        <v>375</v>
      </c>
      <c r="J2715" s="12" t="s">
        <v>6496</v>
      </c>
      <c r="K2715" s="12" t="s">
        <v>699</v>
      </c>
      <c r="L2715" s="12" t="s">
        <v>697</v>
      </c>
      <c r="M2715" s="12" t="s">
        <v>376</v>
      </c>
      <c r="N2715" s="14">
        <v>0</v>
      </c>
      <c r="O2715" s="12">
        <v>0</v>
      </c>
      <c r="P2715" s="12">
        <v>0</v>
      </c>
      <c r="Q2715" s="12">
        <v>0</v>
      </c>
      <c r="R2715" s="12">
        <v>0</v>
      </c>
      <c r="S2715" s="12">
        <v>0</v>
      </c>
      <c r="T2715" s="12">
        <v>0</v>
      </c>
      <c r="U2715" s="12">
        <v>0</v>
      </c>
      <c r="V2715" s="13">
        <v>0.9</v>
      </c>
      <c r="W2715" s="13">
        <v>0.45</v>
      </c>
      <c r="X2715" s="13">
        <v>0.45</v>
      </c>
      <c r="Y2715" s="30">
        <v>0.45</v>
      </c>
      <c r="Z2715" s="14">
        <v>2.25</v>
      </c>
      <c r="AA2715" s="13">
        <v>0.45</v>
      </c>
      <c r="AB2715" s="13">
        <v>0.45</v>
      </c>
      <c r="AC2715" s="42">
        <f t="shared" si="169"/>
        <v>0.9</v>
      </c>
      <c r="AD2715" s="42">
        <f t="shared" si="170"/>
        <v>0.45</v>
      </c>
      <c r="AE2715" s="42">
        <f t="shared" si="171"/>
        <v>0.45</v>
      </c>
      <c r="AF2715" s="42">
        <f t="shared" si="172"/>
        <v>0.9</v>
      </c>
    </row>
    <row r="2716" spans="1:32" hidden="1" x14ac:dyDescent="0.15">
      <c r="A2716" s="12" t="s">
        <v>6497</v>
      </c>
      <c r="B2716" s="12">
        <v>62</v>
      </c>
      <c r="C2716" s="12" t="s">
        <v>418</v>
      </c>
      <c r="D2716" s="12" t="s">
        <v>419</v>
      </c>
      <c r="E2716" s="12" t="s">
        <v>419</v>
      </c>
      <c r="F2716" s="12" t="s">
        <v>352</v>
      </c>
      <c r="G2716" s="12" t="s">
        <v>6494</v>
      </c>
      <c r="H2716" s="12" t="s">
        <v>490</v>
      </c>
      <c r="I2716" s="12" t="s">
        <v>375</v>
      </c>
      <c r="J2716" s="12" t="s">
        <v>6498</v>
      </c>
      <c r="K2716" s="12" t="s">
        <v>699</v>
      </c>
      <c r="L2716" s="12" t="s">
        <v>697</v>
      </c>
      <c r="M2716" s="12" t="s">
        <v>376</v>
      </c>
      <c r="N2716" s="14">
        <v>0</v>
      </c>
      <c r="O2716" s="12">
        <v>0</v>
      </c>
      <c r="P2716" s="12">
        <v>0</v>
      </c>
      <c r="Q2716" s="12">
        <v>0</v>
      </c>
      <c r="R2716" s="12">
        <v>0</v>
      </c>
      <c r="S2716" s="12">
        <v>0</v>
      </c>
      <c r="T2716" s="12">
        <v>0</v>
      </c>
      <c r="U2716" s="12">
        <v>0</v>
      </c>
      <c r="V2716" s="13">
        <v>0.5</v>
      </c>
      <c r="W2716" s="13">
        <v>0.25</v>
      </c>
      <c r="X2716" s="13">
        <v>0.25</v>
      </c>
      <c r="Y2716" s="30">
        <v>0.25</v>
      </c>
      <c r="Z2716" s="14">
        <v>1.25</v>
      </c>
      <c r="AA2716" s="13">
        <v>0.25</v>
      </c>
      <c r="AB2716" s="13">
        <v>0.25</v>
      </c>
      <c r="AC2716" s="42">
        <f t="shared" si="169"/>
        <v>0.5</v>
      </c>
      <c r="AD2716" s="42">
        <f t="shared" si="170"/>
        <v>0.25</v>
      </c>
      <c r="AE2716" s="42">
        <f t="shared" si="171"/>
        <v>0.25</v>
      </c>
      <c r="AF2716" s="42">
        <f t="shared" si="172"/>
        <v>0.5</v>
      </c>
    </row>
    <row r="2717" spans="1:32" hidden="1" x14ac:dyDescent="0.15">
      <c r="A2717" s="12" t="s">
        <v>6499</v>
      </c>
      <c r="B2717" s="12">
        <v>62</v>
      </c>
      <c r="C2717" s="12" t="s">
        <v>418</v>
      </c>
      <c r="D2717" s="12" t="s">
        <v>419</v>
      </c>
      <c r="E2717" s="12" t="s">
        <v>419</v>
      </c>
      <c r="F2717" s="12" t="s">
        <v>352</v>
      </c>
      <c r="G2717" s="12" t="s">
        <v>6494</v>
      </c>
      <c r="H2717" s="12" t="s">
        <v>490</v>
      </c>
      <c r="I2717" s="12" t="s">
        <v>375</v>
      </c>
      <c r="J2717" s="12" t="s">
        <v>6500</v>
      </c>
      <c r="K2717" s="12" t="s">
        <v>699</v>
      </c>
      <c r="L2717" s="12" t="s">
        <v>697</v>
      </c>
      <c r="M2717" s="12" t="s">
        <v>376</v>
      </c>
      <c r="N2717" s="14">
        <v>0</v>
      </c>
      <c r="O2717" s="12">
        <v>0</v>
      </c>
      <c r="P2717" s="12">
        <v>0</v>
      </c>
      <c r="Q2717" s="12">
        <v>0</v>
      </c>
      <c r="R2717" s="12">
        <v>0</v>
      </c>
      <c r="S2717" s="12">
        <v>0</v>
      </c>
      <c r="T2717" s="12">
        <v>0</v>
      </c>
      <c r="U2717" s="12">
        <v>0</v>
      </c>
      <c r="V2717" s="13">
        <v>1.0000000000000002</v>
      </c>
      <c r="W2717" s="13">
        <v>0.5</v>
      </c>
      <c r="X2717" s="13">
        <v>0.5</v>
      </c>
      <c r="Y2717" s="30">
        <v>0.5</v>
      </c>
      <c r="Z2717" s="14">
        <v>2.5</v>
      </c>
      <c r="AA2717" s="13">
        <v>0.5</v>
      </c>
      <c r="AB2717" s="13">
        <v>0.25</v>
      </c>
      <c r="AC2717" s="42">
        <f t="shared" si="169"/>
        <v>0.75</v>
      </c>
      <c r="AD2717" s="42">
        <f t="shared" si="170"/>
        <v>0.5</v>
      </c>
      <c r="AE2717" s="42">
        <f t="shared" si="171"/>
        <v>0.25</v>
      </c>
      <c r="AF2717" s="42">
        <f t="shared" si="172"/>
        <v>0.75</v>
      </c>
    </row>
    <row r="2718" spans="1:32" hidden="1" x14ac:dyDescent="0.15">
      <c r="A2718" s="12" t="s">
        <v>6501</v>
      </c>
      <c r="B2718" s="12">
        <v>62</v>
      </c>
      <c r="C2718" s="12" t="s">
        <v>418</v>
      </c>
      <c r="D2718" s="12" t="s">
        <v>419</v>
      </c>
      <c r="E2718" s="12" t="s">
        <v>419</v>
      </c>
      <c r="F2718" s="12" t="s">
        <v>352</v>
      </c>
      <c r="G2718" s="12" t="s">
        <v>6494</v>
      </c>
      <c r="H2718" s="12" t="s">
        <v>490</v>
      </c>
      <c r="I2718" s="12" t="s">
        <v>375</v>
      </c>
      <c r="J2718" s="12" t="s">
        <v>6502</v>
      </c>
      <c r="K2718" s="12" t="s">
        <v>699</v>
      </c>
      <c r="L2718" s="12" t="s">
        <v>697</v>
      </c>
      <c r="M2718" s="12" t="s">
        <v>376</v>
      </c>
      <c r="N2718" s="14">
        <v>0</v>
      </c>
      <c r="O2718" s="12">
        <v>0</v>
      </c>
      <c r="P2718" s="12">
        <v>0</v>
      </c>
      <c r="Q2718" s="12">
        <v>0</v>
      </c>
      <c r="R2718" s="12">
        <v>0</v>
      </c>
      <c r="S2718" s="12">
        <v>0</v>
      </c>
      <c r="T2718" s="12">
        <v>0</v>
      </c>
      <c r="U2718" s="12">
        <v>0</v>
      </c>
      <c r="V2718" s="13">
        <v>0.9</v>
      </c>
      <c r="W2718" s="13">
        <v>0.45</v>
      </c>
      <c r="X2718" s="13">
        <v>0.45</v>
      </c>
      <c r="Y2718" s="30">
        <v>0.45</v>
      </c>
      <c r="Z2718" s="14">
        <v>2.25</v>
      </c>
      <c r="AA2718" s="13">
        <v>0.45</v>
      </c>
      <c r="AB2718" s="13">
        <v>0.45</v>
      </c>
      <c r="AC2718" s="42">
        <f t="shared" si="169"/>
        <v>0.9</v>
      </c>
      <c r="AD2718" s="42">
        <f t="shared" si="170"/>
        <v>0.45</v>
      </c>
      <c r="AE2718" s="42">
        <f t="shared" si="171"/>
        <v>0.45</v>
      </c>
      <c r="AF2718" s="42">
        <f t="shared" si="172"/>
        <v>0.9</v>
      </c>
    </row>
    <row r="2719" spans="1:32" hidden="1" x14ac:dyDescent="0.15">
      <c r="A2719" s="12" t="s">
        <v>6503</v>
      </c>
      <c r="B2719" s="12">
        <v>62</v>
      </c>
      <c r="C2719" s="12" t="s">
        <v>418</v>
      </c>
      <c r="D2719" s="12" t="s">
        <v>419</v>
      </c>
      <c r="E2719" s="12" t="s">
        <v>419</v>
      </c>
      <c r="F2719" s="12" t="s">
        <v>352</v>
      </c>
      <c r="G2719" s="12" t="s">
        <v>6494</v>
      </c>
      <c r="H2719" s="12" t="s">
        <v>490</v>
      </c>
      <c r="I2719" s="12" t="s">
        <v>375</v>
      </c>
      <c r="J2719" s="12" t="s">
        <v>6504</v>
      </c>
      <c r="K2719" s="12" t="s">
        <v>699</v>
      </c>
      <c r="L2719" s="12" t="s">
        <v>697</v>
      </c>
      <c r="M2719" s="12" t="s">
        <v>376</v>
      </c>
      <c r="N2719" s="14">
        <v>0</v>
      </c>
      <c r="O2719" s="12">
        <v>0</v>
      </c>
      <c r="P2719" s="12">
        <v>0</v>
      </c>
      <c r="Q2719" s="12">
        <v>0</v>
      </c>
      <c r="R2719" s="12">
        <v>0</v>
      </c>
      <c r="S2719" s="12">
        <v>0</v>
      </c>
      <c r="T2719" s="12">
        <v>0</v>
      </c>
      <c r="U2719" s="12">
        <v>0</v>
      </c>
      <c r="V2719" s="13">
        <v>0.9</v>
      </c>
      <c r="W2719" s="13">
        <v>0.45</v>
      </c>
      <c r="X2719" s="13">
        <v>0.45</v>
      </c>
      <c r="Y2719" s="30">
        <v>0.45</v>
      </c>
      <c r="Z2719" s="14">
        <v>2.25</v>
      </c>
      <c r="AA2719" s="13">
        <v>0.45</v>
      </c>
      <c r="AB2719" s="13">
        <v>0.45</v>
      </c>
      <c r="AC2719" s="42">
        <f t="shared" ref="AC2719:AC2782" si="173">SUM(AA2719:AB2719)</f>
        <v>0.9</v>
      </c>
      <c r="AD2719" s="42">
        <f t="shared" si="170"/>
        <v>0.45</v>
      </c>
      <c r="AE2719" s="42">
        <f t="shared" si="171"/>
        <v>0.45</v>
      </c>
      <c r="AF2719" s="42">
        <f t="shared" si="172"/>
        <v>0.9</v>
      </c>
    </row>
    <row r="2720" spans="1:32" hidden="1" x14ac:dyDescent="0.15">
      <c r="A2720" s="12" t="s">
        <v>6505</v>
      </c>
      <c r="B2720" s="12">
        <v>62</v>
      </c>
      <c r="C2720" s="12" t="s">
        <v>418</v>
      </c>
      <c r="D2720" s="12" t="s">
        <v>419</v>
      </c>
      <c r="E2720" s="12" t="s">
        <v>419</v>
      </c>
      <c r="F2720" s="12" t="s">
        <v>352</v>
      </c>
      <c r="G2720" s="12" t="s">
        <v>6494</v>
      </c>
      <c r="H2720" s="12" t="s">
        <v>490</v>
      </c>
      <c r="I2720" s="12" t="s">
        <v>375</v>
      </c>
      <c r="J2720" s="12" t="s">
        <v>6506</v>
      </c>
      <c r="K2720" s="12" t="s">
        <v>699</v>
      </c>
      <c r="L2720" s="12" t="s">
        <v>697</v>
      </c>
      <c r="M2720" s="12" t="s">
        <v>376</v>
      </c>
      <c r="N2720" s="14">
        <v>0</v>
      </c>
      <c r="O2720" s="12">
        <v>0</v>
      </c>
      <c r="P2720" s="12">
        <v>0</v>
      </c>
      <c r="Q2720" s="12">
        <v>0</v>
      </c>
      <c r="R2720" s="12">
        <v>0</v>
      </c>
      <c r="S2720" s="12">
        <v>0</v>
      </c>
      <c r="T2720" s="12">
        <v>0</v>
      </c>
      <c r="U2720" s="12">
        <v>0</v>
      </c>
      <c r="V2720" s="13">
        <v>0.9</v>
      </c>
      <c r="W2720" s="13">
        <v>0.45</v>
      </c>
      <c r="X2720" s="13">
        <v>0.45</v>
      </c>
      <c r="Y2720" s="30">
        <v>0.45</v>
      </c>
      <c r="Z2720" s="14">
        <v>2.25</v>
      </c>
      <c r="AA2720" s="13">
        <v>0.45</v>
      </c>
      <c r="AB2720" s="13">
        <v>0.45</v>
      </c>
      <c r="AC2720" s="42">
        <f t="shared" si="173"/>
        <v>0.9</v>
      </c>
      <c r="AD2720" s="42">
        <f t="shared" ref="AD2720:AD2783" si="174">AA2720-N2720</f>
        <v>0.45</v>
      </c>
      <c r="AE2720" s="42">
        <f t="shared" ref="AE2720:AE2783" si="175">AB2720-O2720</f>
        <v>0.45</v>
      </c>
      <c r="AF2720" s="42">
        <f t="shared" ref="AF2720:AF2783" si="176">AD2720+AE2720</f>
        <v>0.9</v>
      </c>
    </row>
    <row r="2721" spans="1:32" hidden="1" x14ac:dyDescent="0.15">
      <c r="A2721" s="12" t="s">
        <v>6507</v>
      </c>
      <c r="B2721" s="12">
        <v>62</v>
      </c>
      <c r="C2721" s="12" t="s">
        <v>418</v>
      </c>
      <c r="D2721" s="12" t="s">
        <v>419</v>
      </c>
      <c r="E2721" s="12" t="s">
        <v>419</v>
      </c>
      <c r="F2721" s="12" t="s">
        <v>352</v>
      </c>
      <c r="G2721" s="12" t="s">
        <v>6494</v>
      </c>
      <c r="H2721" s="12" t="s">
        <v>490</v>
      </c>
      <c r="I2721" s="12" t="s">
        <v>375</v>
      </c>
      <c r="J2721" s="12" t="s">
        <v>6508</v>
      </c>
      <c r="K2721" s="12" t="s">
        <v>699</v>
      </c>
      <c r="L2721" s="12" t="s">
        <v>697</v>
      </c>
      <c r="M2721" s="12" t="s">
        <v>376</v>
      </c>
      <c r="N2721" s="14">
        <v>0</v>
      </c>
      <c r="O2721" s="12">
        <v>0</v>
      </c>
      <c r="P2721" s="12">
        <v>0</v>
      </c>
      <c r="Q2721" s="12">
        <v>0</v>
      </c>
      <c r="R2721" s="12">
        <v>0</v>
      </c>
      <c r="S2721" s="12">
        <v>0</v>
      </c>
      <c r="T2721" s="12">
        <v>0</v>
      </c>
      <c r="U2721" s="12">
        <v>0</v>
      </c>
      <c r="V2721" s="13">
        <v>0.9</v>
      </c>
      <c r="W2721" s="13">
        <v>0.45</v>
      </c>
      <c r="X2721" s="13">
        <v>0.45</v>
      </c>
      <c r="Y2721" s="30">
        <v>0.45</v>
      </c>
      <c r="Z2721" s="14">
        <v>2.25</v>
      </c>
      <c r="AA2721" s="13">
        <v>0.45</v>
      </c>
      <c r="AB2721" s="13">
        <v>0</v>
      </c>
      <c r="AC2721" s="42">
        <f t="shared" si="173"/>
        <v>0.45</v>
      </c>
      <c r="AD2721" s="42">
        <f t="shared" si="174"/>
        <v>0.45</v>
      </c>
      <c r="AE2721" s="42">
        <f t="shared" si="175"/>
        <v>0</v>
      </c>
      <c r="AF2721" s="42">
        <f t="shared" si="176"/>
        <v>0.45</v>
      </c>
    </row>
    <row r="2722" spans="1:32" hidden="1" x14ac:dyDescent="0.15">
      <c r="A2722" s="12" t="s">
        <v>6509</v>
      </c>
      <c r="B2722" s="12">
        <v>62</v>
      </c>
      <c r="C2722" s="12" t="s">
        <v>418</v>
      </c>
      <c r="D2722" s="12" t="s">
        <v>419</v>
      </c>
      <c r="E2722" s="12" t="s">
        <v>419</v>
      </c>
      <c r="F2722" s="12" t="s">
        <v>352</v>
      </c>
      <c r="G2722" s="12" t="s">
        <v>6494</v>
      </c>
      <c r="H2722" s="12" t="s">
        <v>490</v>
      </c>
      <c r="I2722" s="12" t="s">
        <v>375</v>
      </c>
      <c r="J2722" s="12" t="s">
        <v>6510</v>
      </c>
      <c r="K2722" s="12" t="s">
        <v>699</v>
      </c>
      <c r="L2722" s="12" t="s">
        <v>697</v>
      </c>
      <c r="M2722" s="12" t="s">
        <v>376</v>
      </c>
      <c r="N2722" s="14">
        <v>0</v>
      </c>
      <c r="O2722" s="12">
        <v>0</v>
      </c>
      <c r="P2722" s="12">
        <v>0</v>
      </c>
      <c r="Q2722" s="12">
        <v>0</v>
      </c>
      <c r="R2722" s="12">
        <v>0</v>
      </c>
      <c r="S2722" s="12">
        <v>0</v>
      </c>
      <c r="T2722" s="12">
        <v>0</v>
      </c>
      <c r="U2722" s="12">
        <v>0</v>
      </c>
      <c r="V2722" s="13">
        <v>0.9</v>
      </c>
      <c r="W2722" s="13">
        <v>0.45</v>
      </c>
      <c r="X2722" s="13">
        <v>0.45</v>
      </c>
      <c r="Y2722" s="30">
        <v>0.45</v>
      </c>
      <c r="Z2722" s="14">
        <v>2.25</v>
      </c>
      <c r="AA2722" s="13">
        <v>0.45</v>
      </c>
      <c r="AB2722" s="13">
        <v>0.45</v>
      </c>
      <c r="AC2722" s="42">
        <f t="shared" si="173"/>
        <v>0.9</v>
      </c>
      <c r="AD2722" s="42">
        <f t="shared" si="174"/>
        <v>0.45</v>
      </c>
      <c r="AE2722" s="42">
        <f t="shared" si="175"/>
        <v>0.45</v>
      </c>
      <c r="AF2722" s="42">
        <f t="shared" si="176"/>
        <v>0.9</v>
      </c>
    </row>
    <row r="2723" spans="1:32" hidden="1" x14ac:dyDescent="0.15">
      <c r="A2723" s="12" t="s">
        <v>6511</v>
      </c>
      <c r="B2723" s="12">
        <v>62</v>
      </c>
      <c r="C2723" s="12" t="s">
        <v>418</v>
      </c>
      <c r="D2723" s="12" t="s">
        <v>419</v>
      </c>
      <c r="E2723" s="12" t="s">
        <v>419</v>
      </c>
      <c r="F2723" s="12" t="s">
        <v>352</v>
      </c>
      <c r="G2723" s="12" t="s">
        <v>6494</v>
      </c>
      <c r="H2723" s="12" t="s">
        <v>490</v>
      </c>
      <c r="I2723" s="12" t="s">
        <v>375</v>
      </c>
      <c r="J2723" s="12" t="s">
        <v>6512</v>
      </c>
      <c r="K2723" s="12" t="s">
        <v>699</v>
      </c>
      <c r="L2723" s="12" t="s">
        <v>697</v>
      </c>
      <c r="M2723" s="12" t="s">
        <v>376</v>
      </c>
      <c r="N2723" s="14">
        <v>0</v>
      </c>
      <c r="O2723" s="12">
        <v>0</v>
      </c>
      <c r="P2723" s="12">
        <v>0</v>
      </c>
      <c r="Q2723" s="12">
        <v>0</v>
      </c>
      <c r="R2723" s="12">
        <v>0</v>
      </c>
      <c r="S2723" s="12">
        <v>0</v>
      </c>
      <c r="T2723" s="12">
        <v>0</v>
      </c>
      <c r="U2723" s="12">
        <v>0</v>
      </c>
      <c r="V2723" s="13">
        <v>0.9</v>
      </c>
      <c r="W2723" s="13">
        <v>0.45</v>
      </c>
      <c r="X2723" s="13">
        <v>0.45</v>
      </c>
      <c r="Y2723" s="30">
        <v>0.45</v>
      </c>
      <c r="Z2723" s="14">
        <v>2.25</v>
      </c>
      <c r="AA2723" s="13">
        <v>0.45</v>
      </c>
      <c r="AB2723" s="13">
        <v>0</v>
      </c>
      <c r="AC2723" s="42">
        <f t="shared" si="173"/>
        <v>0.45</v>
      </c>
      <c r="AD2723" s="42">
        <f t="shared" si="174"/>
        <v>0.45</v>
      </c>
      <c r="AE2723" s="42">
        <f t="shared" si="175"/>
        <v>0</v>
      </c>
      <c r="AF2723" s="42">
        <f t="shared" si="176"/>
        <v>0.45</v>
      </c>
    </row>
    <row r="2724" spans="1:32" hidden="1" x14ac:dyDescent="0.15">
      <c r="A2724" s="12" t="s">
        <v>6513</v>
      </c>
      <c r="B2724" s="12">
        <v>62</v>
      </c>
      <c r="C2724" s="12" t="s">
        <v>418</v>
      </c>
      <c r="D2724" s="12" t="s">
        <v>419</v>
      </c>
      <c r="E2724" s="12" t="s">
        <v>419</v>
      </c>
      <c r="F2724" s="12" t="s">
        <v>352</v>
      </c>
      <c r="G2724" s="12" t="s">
        <v>6494</v>
      </c>
      <c r="H2724" s="12" t="s">
        <v>490</v>
      </c>
      <c r="I2724" s="12" t="s">
        <v>375</v>
      </c>
      <c r="J2724" s="12" t="s">
        <v>6514</v>
      </c>
      <c r="K2724" s="12" t="s">
        <v>699</v>
      </c>
      <c r="L2724" s="12" t="s">
        <v>697</v>
      </c>
      <c r="M2724" s="12" t="s">
        <v>376</v>
      </c>
      <c r="N2724" s="14">
        <v>0</v>
      </c>
      <c r="O2724" s="12">
        <v>0</v>
      </c>
      <c r="P2724" s="12">
        <v>0</v>
      </c>
      <c r="Q2724" s="12">
        <v>0</v>
      </c>
      <c r="R2724" s="12">
        <v>0</v>
      </c>
      <c r="S2724" s="12">
        <v>0</v>
      </c>
      <c r="T2724" s="12">
        <v>0</v>
      </c>
      <c r="U2724" s="12">
        <v>0</v>
      </c>
      <c r="V2724" s="13">
        <v>0.9</v>
      </c>
      <c r="W2724" s="13">
        <v>0.45</v>
      </c>
      <c r="X2724" s="13">
        <v>0.45</v>
      </c>
      <c r="Y2724" s="30">
        <v>0.45</v>
      </c>
      <c r="Z2724" s="14">
        <v>2.25</v>
      </c>
      <c r="AA2724" s="13">
        <v>0.45</v>
      </c>
      <c r="AB2724" s="13">
        <v>0.45</v>
      </c>
      <c r="AC2724" s="42">
        <f t="shared" si="173"/>
        <v>0.9</v>
      </c>
      <c r="AD2724" s="42">
        <f t="shared" si="174"/>
        <v>0.45</v>
      </c>
      <c r="AE2724" s="42">
        <f t="shared" si="175"/>
        <v>0.45</v>
      </c>
      <c r="AF2724" s="42">
        <f t="shared" si="176"/>
        <v>0.9</v>
      </c>
    </row>
    <row r="2725" spans="1:32" hidden="1" x14ac:dyDescent="0.15">
      <c r="A2725" s="12" t="s">
        <v>6515</v>
      </c>
      <c r="B2725" s="12">
        <v>62</v>
      </c>
      <c r="C2725" s="12" t="s">
        <v>418</v>
      </c>
      <c r="D2725" s="12" t="s">
        <v>419</v>
      </c>
      <c r="E2725" s="12" t="s">
        <v>419</v>
      </c>
      <c r="F2725" s="12" t="s">
        <v>352</v>
      </c>
      <c r="G2725" s="12" t="s">
        <v>6494</v>
      </c>
      <c r="H2725" s="12" t="s">
        <v>490</v>
      </c>
      <c r="I2725" s="12" t="s">
        <v>375</v>
      </c>
      <c r="J2725" s="12" t="s">
        <v>5937</v>
      </c>
      <c r="K2725" s="12" t="s">
        <v>699</v>
      </c>
      <c r="L2725" s="12" t="s">
        <v>697</v>
      </c>
      <c r="M2725" s="12" t="s">
        <v>376</v>
      </c>
      <c r="N2725" s="14">
        <v>0</v>
      </c>
      <c r="O2725" s="12">
        <v>0</v>
      </c>
      <c r="P2725" s="12">
        <v>0</v>
      </c>
      <c r="Q2725" s="12">
        <v>0</v>
      </c>
      <c r="R2725" s="12">
        <v>0</v>
      </c>
      <c r="S2725" s="12">
        <v>0</v>
      </c>
      <c r="T2725" s="12">
        <v>0</v>
      </c>
      <c r="U2725" s="12">
        <v>0</v>
      </c>
      <c r="V2725" s="13">
        <v>0.9</v>
      </c>
      <c r="W2725" s="13">
        <v>0.45</v>
      </c>
      <c r="X2725" s="13">
        <v>0.45</v>
      </c>
      <c r="Y2725" s="30">
        <v>0.45</v>
      </c>
      <c r="Z2725" s="14">
        <v>2.25</v>
      </c>
      <c r="AA2725" s="13">
        <v>0.45</v>
      </c>
      <c r="AB2725" s="13">
        <v>0</v>
      </c>
      <c r="AC2725" s="42">
        <f t="shared" si="173"/>
        <v>0.45</v>
      </c>
      <c r="AD2725" s="42">
        <f t="shared" si="174"/>
        <v>0.45</v>
      </c>
      <c r="AE2725" s="42">
        <f t="shared" si="175"/>
        <v>0</v>
      </c>
      <c r="AF2725" s="42">
        <f t="shared" si="176"/>
        <v>0.45</v>
      </c>
    </row>
    <row r="2726" spans="1:32" hidden="1" x14ac:dyDescent="0.15">
      <c r="A2726" s="12" t="s">
        <v>6516</v>
      </c>
      <c r="B2726" s="12">
        <v>62</v>
      </c>
      <c r="C2726" s="12" t="s">
        <v>418</v>
      </c>
      <c r="D2726" s="12" t="s">
        <v>419</v>
      </c>
      <c r="E2726" s="12" t="s">
        <v>419</v>
      </c>
      <c r="F2726" s="12" t="s">
        <v>352</v>
      </c>
      <c r="G2726" s="12" t="s">
        <v>6494</v>
      </c>
      <c r="H2726" s="12" t="s">
        <v>490</v>
      </c>
      <c r="I2726" s="12" t="s">
        <v>375</v>
      </c>
      <c r="J2726" s="12" t="s">
        <v>5677</v>
      </c>
      <c r="K2726" s="12" t="s">
        <v>699</v>
      </c>
      <c r="L2726" s="12" t="s">
        <v>697</v>
      </c>
      <c r="M2726" s="12" t="s">
        <v>376</v>
      </c>
      <c r="N2726" s="14">
        <v>0</v>
      </c>
      <c r="O2726" s="12">
        <v>0</v>
      </c>
      <c r="P2726" s="12">
        <v>0</v>
      </c>
      <c r="Q2726" s="12">
        <v>0</v>
      </c>
      <c r="R2726" s="12">
        <v>0</v>
      </c>
      <c r="S2726" s="12">
        <v>0</v>
      </c>
      <c r="T2726" s="12">
        <v>0</v>
      </c>
      <c r="U2726" s="12">
        <v>0</v>
      </c>
      <c r="V2726" s="13">
        <v>2.2999999999999998</v>
      </c>
      <c r="W2726" s="13">
        <v>1.1499999999999999</v>
      </c>
      <c r="X2726" s="13">
        <v>1.1499999999999999</v>
      </c>
      <c r="Y2726" s="30">
        <v>1.1499999999999999</v>
      </c>
      <c r="Z2726" s="14">
        <v>5.75</v>
      </c>
      <c r="AA2726" s="13">
        <v>1.1499999999999999</v>
      </c>
      <c r="AB2726" s="13">
        <v>1.1499999999999999</v>
      </c>
      <c r="AC2726" s="42">
        <f t="shared" si="173"/>
        <v>2.2999999999999998</v>
      </c>
      <c r="AD2726" s="42">
        <f t="shared" si="174"/>
        <v>1.1499999999999999</v>
      </c>
      <c r="AE2726" s="42">
        <f t="shared" si="175"/>
        <v>1.1499999999999999</v>
      </c>
      <c r="AF2726" s="42">
        <f t="shared" si="176"/>
        <v>2.2999999999999998</v>
      </c>
    </row>
    <row r="2727" spans="1:32" hidden="1" x14ac:dyDescent="0.15">
      <c r="A2727" s="12" t="s">
        <v>6517</v>
      </c>
      <c r="B2727" s="12">
        <v>62</v>
      </c>
      <c r="C2727" s="12" t="s">
        <v>418</v>
      </c>
      <c r="D2727" s="12" t="s">
        <v>419</v>
      </c>
      <c r="E2727" s="12" t="s">
        <v>419</v>
      </c>
      <c r="F2727" s="12" t="s">
        <v>352</v>
      </c>
      <c r="G2727" s="12" t="s">
        <v>6494</v>
      </c>
      <c r="H2727" s="12" t="s">
        <v>490</v>
      </c>
      <c r="I2727" s="12" t="s">
        <v>375</v>
      </c>
      <c r="J2727" s="12" t="s">
        <v>5689</v>
      </c>
      <c r="K2727" s="12" t="s">
        <v>699</v>
      </c>
      <c r="L2727" s="12" t="s">
        <v>697</v>
      </c>
      <c r="M2727" s="12" t="s">
        <v>376</v>
      </c>
      <c r="N2727" s="14">
        <v>0</v>
      </c>
      <c r="O2727" s="12">
        <v>0</v>
      </c>
      <c r="P2727" s="12">
        <v>0</v>
      </c>
      <c r="Q2727" s="12">
        <v>0</v>
      </c>
      <c r="R2727" s="12">
        <v>0</v>
      </c>
      <c r="S2727" s="12">
        <v>0</v>
      </c>
      <c r="T2727" s="12">
        <v>0</v>
      </c>
      <c r="U2727" s="12">
        <v>0</v>
      </c>
      <c r="V2727" s="13">
        <v>1.1666670000000003</v>
      </c>
      <c r="W2727" s="13">
        <v>0.5</v>
      </c>
      <c r="X2727" s="13">
        <v>0.5</v>
      </c>
      <c r="Y2727" s="30">
        <v>0.5</v>
      </c>
      <c r="Z2727" s="14">
        <v>2.6666669999999999</v>
      </c>
      <c r="AA2727" s="13">
        <v>0.5</v>
      </c>
      <c r="AB2727" s="13">
        <v>0.5</v>
      </c>
      <c r="AC2727" s="42">
        <f t="shared" si="173"/>
        <v>1</v>
      </c>
      <c r="AD2727" s="42">
        <f t="shared" si="174"/>
        <v>0.5</v>
      </c>
      <c r="AE2727" s="42">
        <f t="shared" si="175"/>
        <v>0.5</v>
      </c>
      <c r="AF2727" s="42">
        <f t="shared" si="176"/>
        <v>1</v>
      </c>
    </row>
    <row r="2728" spans="1:32" hidden="1" x14ac:dyDescent="0.15">
      <c r="A2728" s="12" t="s">
        <v>6518</v>
      </c>
      <c r="B2728" s="12">
        <v>62</v>
      </c>
      <c r="C2728" s="12" t="s">
        <v>418</v>
      </c>
      <c r="D2728" s="12" t="s">
        <v>419</v>
      </c>
      <c r="E2728" s="12" t="s">
        <v>419</v>
      </c>
      <c r="F2728" s="12" t="s">
        <v>352</v>
      </c>
      <c r="G2728" s="12" t="s">
        <v>6519</v>
      </c>
      <c r="H2728" s="12" t="s">
        <v>490</v>
      </c>
      <c r="I2728" s="12" t="s">
        <v>375</v>
      </c>
      <c r="J2728" s="12" t="s">
        <v>6520</v>
      </c>
      <c r="K2728" s="12" t="s">
        <v>699</v>
      </c>
      <c r="L2728" s="12" t="s">
        <v>697</v>
      </c>
      <c r="M2728" s="12" t="s">
        <v>376</v>
      </c>
      <c r="N2728" s="14">
        <v>0</v>
      </c>
      <c r="O2728" s="12">
        <v>0</v>
      </c>
      <c r="P2728" s="12">
        <v>0</v>
      </c>
      <c r="Q2728" s="12">
        <v>0</v>
      </c>
      <c r="R2728" s="12">
        <v>0</v>
      </c>
      <c r="S2728" s="12">
        <v>0</v>
      </c>
      <c r="T2728" s="12">
        <v>0</v>
      </c>
      <c r="U2728" s="12">
        <v>0</v>
      </c>
      <c r="V2728" s="13">
        <v>0.9</v>
      </c>
      <c r="W2728" s="13">
        <v>0.45</v>
      </c>
      <c r="X2728" s="13">
        <v>0.45</v>
      </c>
      <c r="Y2728" s="30">
        <v>0.45</v>
      </c>
      <c r="Z2728" s="14">
        <v>2.25</v>
      </c>
      <c r="AA2728" s="13">
        <v>0.45</v>
      </c>
      <c r="AB2728" s="13">
        <v>0.45</v>
      </c>
      <c r="AC2728" s="42">
        <f t="shared" si="173"/>
        <v>0.9</v>
      </c>
      <c r="AD2728" s="42">
        <f t="shared" si="174"/>
        <v>0.45</v>
      </c>
      <c r="AE2728" s="42">
        <f t="shared" si="175"/>
        <v>0.45</v>
      </c>
      <c r="AF2728" s="42">
        <f t="shared" si="176"/>
        <v>0.9</v>
      </c>
    </row>
    <row r="2729" spans="1:32" hidden="1" x14ac:dyDescent="0.15">
      <c r="A2729" s="12" t="s">
        <v>6521</v>
      </c>
      <c r="B2729" s="12">
        <v>62</v>
      </c>
      <c r="C2729" s="12" t="s">
        <v>418</v>
      </c>
      <c r="D2729" s="12" t="s">
        <v>419</v>
      </c>
      <c r="E2729" s="12" t="s">
        <v>419</v>
      </c>
      <c r="F2729" s="12" t="s">
        <v>352</v>
      </c>
      <c r="G2729" s="12" t="s">
        <v>6519</v>
      </c>
      <c r="H2729" s="12" t="s">
        <v>490</v>
      </c>
      <c r="I2729" s="12" t="s">
        <v>375</v>
      </c>
      <c r="J2729" s="12" t="s">
        <v>6522</v>
      </c>
      <c r="K2729" s="12" t="s">
        <v>699</v>
      </c>
      <c r="L2729" s="12" t="s">
        <v>697</v>
      </c>
      <c r="M2729" s="12" t="s">
        <v>376</v>
      </c>
      <c r="N2729" s="14">
        <v>0</v>
      </c>
      <c r="O2729" s="12">
        <v>0</v>
      </c>
      <c r="P2729" s="12">
        <v>0</v>
      </c>
      <c r="Q2729" s="12">
        <v>0</v>
      </c>
      <c r="R2729" s="12">
        <v>0</v>
      </c>
      <c r="S2729" s="12">
        <v>0</v>
      </c>
      <c r="T2729" s="12">
        <v>0</v>
      </c>
      <c r="U2729" s="12">
        <v>0</v>
      </c>
      <c r="V2729" s="13">
        <v>0.9</v>
      </c>
      <c r="W2729" s="13">
        <v>0.45</v>
      </c>
      <c r="X2729" s="13">
        <v>0.45</v>
      </c>
      <c r="Y2729" s="30">
        <v>0.45</v>
      </c>
      <c r="Z2729" s="14">
        <v>2.25</v>
      </c>
      <c r="AA2729" s="13">
        <v>0.45</v>
      </c>
      <c r="AB2729" s="13">
        <v>0.45</v>
      </c>
      <c r="AC2729" s="42">
        <f t="shared" si="173"/>
        <v>0.9</v>
      </c>
      <c r="AD2729" s="42">
        <f t="shared" si="174"/>
        <v>0.45</v>
      </c>
      <c r="AE2729" s="42">
        <f t="shared" si="175"/>
        <v>0.45</v>
      </c>
      <c r="AF2729" s="42">
        <f t="shared" si="176"/>
        <v>0.9</v>
      </c>
    </row>
    <row r="2730" spans="1:32" hidden="1" x14ac:dyDescent="0.15">
      <c r="A2730" s="12" t="s">
        <v>6523</v>
      </c>
      <c r="B2730" s="12">
        <v>62</v>
      </c>
      <c r="C2730" s="12" t="s">
        <v>418</v>
      </c>
      <c r="D2730" s="12" t="s">
        <v>419</v>
      </c>
      <c r="E2730" s="12" t="s">
        <v>419</v>
      </c>
      <c r="F2730" s="12" t="s">
        <v>352</v>
      </c>
      <c r="G2730" s="12" t="s">
        <v>6519</v>
      </c>
      <c r="H2730" s="12" t="s">
        <v>490</v>
      </c>
      <c r="I2730" s="12" t="s">
        <v>375</v>
      </c>
      <c r="J2730" s="12" t="s">
        <v>2164</v>
      </c>
      <c r="K2730" s="12" t="s">
        <v>699</v>
      </c>
      <c r="L2730" s="12" t="s">
        <v>697</v>
      </c>
      <c r="M2730" s="12" t="s">
        <v>376</v>
      </c>
      <c r="N2730" s="14">
        <v>0</v>
      </c>
      <c r="O2730" s="12">
        <v>0</v>
      </c>
      <c r="P2730" s="12">
        <v>0</v>
      </c>
      <c r="Q2730" s="12">
        <v>0</v>
      </c>
      <c r="R2730" s="12">
        <v>0</v>
      </c>
      <c r="S2730" s="12">
        <v>0</v>
      </c>
      <c r="T2730" s="12">
        <v>0</v>
      </c>
      <c r="U2730" s="12">
        <v>0</v>
      </c>
      <c r="V2730" s="13">
        <v>7.5</v>
      </c>
      <c r="W2730" s="13">
        <v>3.75</v>
      </c>
      <c r="X2730" s="13">
        <v>3.75</v>
      </c>
      <c r="Y2730" s="30">
        <v>3.75</v>
      </c>
      <c r="Z2730" s="14">
        <v>18.75</v>
      </c>
      <c r="AA2730" s="13">
        <v>3.75</v>
      </c>
      <c r="AB2730" s="13">
        <v>3.75</v>
      </c>
      <c r="AC2730" s="42">
        <f t="shared" si="173"/>
        <v>7.5</v>
      </c>
      <c r="AD2730" s="42">
        <f t="shared" si="174"/>
        <v>3.75</v>
      </c>
      <c r="AE2730" s="42">
        <f t="shared" si="175"/>
        <v>3.75</v>
      </c>
      <c r="AF2730" s="42">
        <f t="shared" si="176"/>
        <v>7.5</v>
      </c>
    </row>
    <row r="2731" spans="1:32" hidden="1" x14ac:dyDescent="0.15">
      <c r="A2731" s="12" t="s">
        <v>6524</v>
      </c>
      <c r="B2731" s="12">
        <v>62</v>
      </c>
      <c r="C2731" s="12" t="s">
        <v>418</v>
      </c>
      <c r="D2731" s="12" t="s">
        <v>419</v>
      </c>
      <c r="E2731" s="12" t="s">
        <v>419</v>
      </c>
      <c r="F2731" s="12" t="s">
        <v>352</v>
      </c>
      <c r="G2731" s="12" t="s">
        <v>6519</v>
      </c>
      <c r="H2731" s="12" t="s">
        <v>490</v>
      </c>
      <c r="I2731" s="12" t="s">
        <v>375</v>
      </c>
      <c r="J2731" s="12" t="s">
        <v>6525</v>
      </c>
      <c r="K2731" s="12" t="s">
        <v>699</v>
      </c>
      <c r="L2731" s="12" t="s">
        <v>697</v>
      </c>
      <c r="M2731" s="12" t="s">
        <v>376</v>
      </c>
      <c r="N2731" s="14">
        <v>0</v>
      </c>
      <c r="O2731" s="12">
        <v>0</v>
      </c>
      <c r="P2731" s="12">
        <v>0</v>
      </c>
      <c r="Q2731" s="12">
        <v>0</v>
      </c>
      <c r="R2731" s="12">
        <v>0</v>
      </c>
      <c r="S2731" s="12">
        <v>0</v>
      </c>
      <c r="T2731" s="12">
        <v>0</v>
      </c>
      <c r="U2731" s="12">
        <v>0</v>
      </c>
      <c r="V2731" s="13">
        <v>0.9</v>
      </c>
      <c r="W2731" s="13">
        <v>0.45</v>
      </c>
      <c r="X2731" s="13">
        <v>0.45</v>
      </c>
      <c r="Y2731" s="30">
        <v>0.45</v>
      </c>
      <c r="Z2731" s="14">
        <v>2.25</v>
      </c>
      <c r="AA2731" s="13">
        <v>0.45</v>
      </c>
      <c r="AB2731" s="13">
        <v>0.45</v>
      </c>
      <c r="AC2731" s="42">
        <f t="shared" si="173"/>
        <v>0.9</v>
      </c>
      <c r="AD2731" s="42">
        <f t="shared" si="174"/>
        <v>0.45</v>
      </c>
      <c r="AE2731" s="42">
        <f t="shared" si="175"/>
        <v>0.45</v>
      </c>
      <c r="AF2731" s="42">
        <f t="shared" si="176"/>
        <v>0.9</v>
      </c>
    </row>
    <row r="2732" spans="1:32" hidden="1" x14ac:dyDescent="0.15">
      <c r="A2732" s="12" t="s">
        <v>6526</v>
      </c>
      <c r="B2732" s="12">
        <v>62</v>
      </c>
      <c r="C2732" s="12" t="s">
        <v>418</v>
      </c>
      <c r="D2732" s="12" t="s">
        <v>419</v>
      </c>
      <c r="E2732" s="12" t="s">
        <v>419</v>
      </c>
      <c r="F2732" s="12" t="s">
        <v>352</v>
      </c>
      <c r="G2732" s="12" t="s">
        <v>6519</v>
      </c>
      <c r="H2732" s="12" t="s">
        <v>490</v>
      </c>
      <c r="I2732" s="12" t="s">
        <v>375</v>
      </c>
      <c r="J2732" s="12" t="s">
        <v>6527</v>
      </c>
      <c r="K2732" s="12" t="s">
        <v>699</v>
      </c>
      <c r="L2732" s="12" t="s">
        <v>697</v>
      </c>
      <c r="M2732" s="12" t="s">
        <v>376</v>
      </c>
      <c r="N2732" s="14">
        <v>0</v>
      </c>
      <c r="O2732" s="12">
        <v>0</v>
      </c>
      <c r="P2732" s="12">
        <v>0</v>
      </c>
      <c r="Q2732" s="12">
        <v>0</v>
      </c>
      <c r="R2732" s="12">
        <v>0</v>
      </c>
      <c r="S2732" s="12">
        <v>0</v>
      </c>
      <c r="T2732" s="12">
        <v>0</v>
      </c>
      <c r="U2732" s="12">
        <v>0</v>
      </c>
      <c r="V2732" s="13">
        <v>2.4</v>
      </c>
      <c r="W2732" s="13">
        <v>1.2</v>
      </c>
      <c r="X2732" s="13">
        <v>1.2</v>
      </c>
      <c r="Y2732" s="30">
        <v>1.2</v>
      </c>
      <c r="Z2732" s="14">
        <v>6</v>
      </c>
      <c r="AA2732" s="13">
        <v>1.2</v>
      </c>
      <c r="AB2732" s="13">
        <v>1.2</v>
      </c>
      <c r="AC2732" s="42">
        <f t="shared" si="173"/>
        <v>2.4</v>
      </c>
      <c r="AD2732" s="42">
        <f t="shared" si="174"/>
        <v>1.2</v>
      </c>
      <c r="AE2732" s="42">
        <f t="shared" si="175"/>
        <v>1.2</v>
      </c>
      <c r="AF2732" s="42">
        <f t="shared" si="176"/>
        <v>2.4</v>
      </c>
    </row>
    <row r="2733" spans="1:32" hidden="1" x14ac:dyDescent="0.15">
      <c r="A2733" s="12" t="s">
        <v>6528</v>
      </c>
      <c r="B2733" s="12">
        <v>62</v>
      </c>
      <c r="C2733" s="12" t="s">
        <v>418</v>
      </c>
      <c r="D2733" s="12" t="s">
        <v>419</v>
      </c>
      <c r="E2733" s="12" t="s">
        <v>419</v>
      </c>
      <c r="F2733" s="12" t="s">
        <v>352</v>
      </c>
      <c r="G2733" s="12" t="s">
        <v>6529</v>
      </c>
      <c r="H2733" s="12" t="s">
        <v>490</v>
      </c>
      <c r="I2733" s="12" t="s">
        <v>375</v>
      </c>
      <c r="J2733" s="12" t="s">
        <v>5884</v>
      </c>
      <c r="K2733" s="12" t="s">
        <v>699</v>
      </c>
      <c r="L2733" s="12" t="s">
        <v>697</v>
      </c>
      <c r="M2733" s="12" t="s">
        <v>376</v>
      </c>
      <c r="N2733" s="14">
        <v>0</v>
      </c>
      <c r="O2733" s="12">
        <v>0</v>
      </c>
      <c r="P2733" s="12">
        <v>0</v>
      </c>
      <c r="Q2733" s="12">
        <v>0</v>
      </c>
      <c r="R2733" s="12">
        <v>0</v>
      </c>
      <c r="S2733" s="12">
        <v>0</v>
      </c>
      <c r="T2733" s="12">
        <v>0</v>
      </c>
      <c r="U2733" s="12">
        <v>0</v>
      </c>
      <c r="V2733" s="13">
        <v>1.4</v>
      </c>
      <c r="W2733" s="13">
        <v>1.4</v>
      </c>
      <c r="X2733" s="13">
        <v>1.4</v>
      </c>
      <c r="Y2733" s="30">
        <v>1.4</v>
      </c>
      <c r="Z2733" s="14">
        <v>5.6</v>
      </c>
      <c r="AA2733" s="13">
        <v>1.4</v>
      </c>
      <c r="AB2733" s="13">
        <v>1.4</v>
      </c>
      <c r="AC2733" s="42">
        <f t="shared" si="173"/>
        <v>2.8</v>
      </c>
      <c r="AD2733" s="42">
        <f t="shared" si="174"/>
        <v>1.4</v>
      </c>
      <c r="AE2733" s="42">
        <f t="shared" si="175"/>
        <v>1.4</v>
      </c>
      <c r="AF2733" s="42">
        <f t="shared" si="176"/>
        <v>2.8</v>
      </c>
    </row>
    <row r="2734" spans="1:32" hidden="1" x14ac:dyDescent="0.15">
      <c r="A2734" s="12" t="s">
        <v>6530</v>
      </c>
      <c r="B2734" s="12">
        <v>62</v>
      </c>
      <c r="C2734" s="12" t="s">
        <v>418</v>
      </c>
      <c r="D2734" s="12" t="s">
        <v>419</v>
      </c>
      <c r="E2734" s="12" t="s">
        <v>419</v>
      </c>
      <c r="F2734" s="12" t="s">
        <v>352</v>
      </c>
      <c r="G2734" s="12" t="s">
        <v>6529</v>
      </c>
      <c r="H2734" s="12" t="s">
        <v>490</v>
      </c>
      <c r="I2734" s="12" t="s">
        <v>375</v>
      </c>
      <c r="J2734" s="12" t="s">
        <v>5888</v>
      </c>
      <c r="K2734" s="12" t="s">
        <v>699</v>
      </c>
      <c r="L2734" s="12" t="s">
        <v>697</v>
      </c>
      <c r="M2734" s="12" t="s">
        <v>376</v>
      </c>
      <c r="N2734" s="14">
        <v>0</v>
      </c>
      <c r="O2734" s="12">
        <v>0</v>
      </c>
      <c r="P2734" s="12">
        <v>0</v>
      </c>
      <c r="Q2734" s="12">
        <v>0</v>
      </c>
      <c r="R2734" s="12">
        <v>0</v>
      </c>
      <c r="S2734" s="12">
        <v>0</v>
      </c>
      <c r="T2734" s="12">
        <v>0</v>
      </c>
      <c r="U2734" s="12">
        <v>0</v>
      </c>
      <c r="V2734" s="13">
        <v>1.4</v>
      </c>
      <c r="W2734" s="13">
        <v>1.4</v>
      </c>
      <c r="X2734" s="13">
        <v>1.4</v>
      </c>
      <c r="Y2734" s="30">
        <v>1.4</v>
      </c>
      <c r="Z2734" s="14">
        <v>5.6</v>
      </c>
      <c r="AA2734" s="13">
        <v>1.4</v>
      </c>
      <c r="AB2734" s="13">
        <v>1.4</v>
      </c>
      <c r="AC2734" s="42">
        <f t="shared" si="173"/>
        <v>2.8</v>
      </c>
      <c r="AD2734" s="42">
        <f t="shared" si="174"/>
        <v>1.4</v>
      </c>
      <c r="AE2734" s="42">
        <f t="shared" si="175"/>
        <v>1.4</v>
      </c>
      <c r="AF2734" s="42">
        <f t="shared" si="176"/>
        <v>2.8</v>
      </c>
    </row>
    <row r="2735" spans="1:32" hidden="1" x14ac:dyDescent="0.15">
      <c r="A2735" s="12" t="s">
        <v>6531</v>
      </c>
      <c r="B2735" s="12">
        <v>62</v>
      </c>
      <c r="C2735" s="12" t="s">
        <v>418</v>
      </c>
      <c r="D2735" s="12" t="s">
        <v>419</v>
      </c>
      <c r="E2735" s="12" t="s">
        <v>419</v>
      </c>
      <c r="F2735" s="12" t="s">
        <v>352</v>
      </c>
      <c r="G2735" s="12" t="s">
        <v>6529</v>
      </c>
      <c r="H2735" s="12" t="s">
        <v>490</v>
      </c>
      <c r="I2735" s="12" t="s">
        <v>375</v>
      </c>
      <c r="J2735" s="12" t="s">
        <v>6532</v>
      </c>
      <c r="K2735" s="12" t="s">
        <v>699</v>
      </c>
      <c r="L2735" s="12" t="s">
        <v>697</v>
      </c>
      <c r="M2735" s="12" t="s">
        <v>376</v>
      </c>
      <c r="N2735" s="14">
        <v>0</v>
      </c>
      <c r="O2735" s="12">
        <v>0</v>
      </c>
      <c r="P2735" s="12">
        <v>0</v>
      </c>
      <c r="Q2735" s="12">
        <v>0</v>
      </c>
      <c r="R2735" s="12">
        <v>0</v>
      </c>
      <c r="S2735" s="12">
        <v>0</v>
      </c>
      <c r="T2735" s="12">
        <v>0</v>
      </c>
      <c r="U2735" s="12">
        <v>0</v>
      </c>
      <c r="V2735" s="13">
        <v>1.4</v>
      </c>
      <c r="W2735" s="13">
        <v>1.4</v>
      </c>
      <c r="X2735" s="13">
        <v>1.4</v>
      </c>
      <c r="Y2735" s="30">
        <v>1.4</v>
      </c>
      <c r="Z2735" s="14">
        <v>5.6</v>
      </c>
      <c r="AA2735" s="13">
        <v>1.4</v>
      </c>
      <c r="AB2735" s="13">
        <v>1.4</v>
      </c>
      <c r="AC2735" s="42">
        <f t="shared" si="173"/>
        <v>2.8</v>
      </c>
      <c r="AD2735" s="42">
        <f t="shared" si="174"/>
        <v>1.4</v>
      </c>
      <c r="AE2735" s="42">
        <f t="shared" si="175"/>
        <v>1.4</v>
      </c>
      <c r="AF2735" s="42">
        <f t="shared" si="176"/>
        <v>2.8</v>
      </c>
    </row>
    <row r="2736" spans="1:32" hidden="1" x14ac:dyDescent="0.15">
      <c r="A2736" s="12" t="s">
        <v>6533</v>
      </c>
      <c r="B2736" s="12">
        <v>62</v>
      </c>
      <c r="C2736" s="12" t="s">
        <v>418</v>
      </c>
      <c r="D2736" s="12" t="s">
        <v>419</v>
      </c>
      <c r="E2736" s="12" t="s">
        <v>419</v>
      </c>
      <c r="F2736" s="12" t="s">
        <v>352</v>
      </c>
      <c r="G2736" s="12" t="s">
        <v>6529</v>
      </c>
      <c r="H2736" s="12" t="s">
        <v>490</v>
      </c>
      <c r="I2736" s="12" t="s">
        <v>375</v>
      </c>
      <c r="J2736" s="12" t="s">
        <v>6534</v>
      </c>
      <c r="K2736" s="12" t="s">
        <v>699</v>
      </c>
      <c r="L2736" s="12" t="s">
        <v>697</v>
      </c>
      <c r="M2736" s="12" t="s">
        <v>376</v>
      </c>
      <c r="N2736" s="14">
        <v>0</v>
      </c>
      <c r="O2736" s="12">
        <v>0</v>
      </c>
      <c r="P2736" s="12">
        <v>0</v>
      </c>
      <c r="Q2736" s="12">
        <v>0</v>
      </c>
      <c r="R2736" s="12">
        <v>0</v>
      </c>
      <c r="S2736" s="12">
        <v>0</v>
      </c>
      <c r="T2736" s="12">
        <v>0</v>
      </c>
      <c r="U2736" s="12">
        <v>0</v>
      </c>
      <c r="V2736" s="13">
        <v>1.4</v>
      </c>
      <c r="W2736" s="13">
        <v>1.4</v>
      </c>
      <c r="X2736" s="13">
        <v>1.4</v>
      </c>
      <c r="Y2736" s="30">
        <v>1.4</v>
      </c>
      <c r="Z2736" s="14">
        <v>5.6</v>
      </c>
      <c r="AA2736" s="13">
        <v>1.4</v>
      </c>
      <c r="AB2736" s="13">
        <v>1.4</v>
      </c>
      <c r="AC2736" s="42">
        <f t="shared" si="173"/>
        <v>2.8</v>
      </c>
      <c r="AD2736" s="42">
        <f t="shared" si="174"/>
        <v>1.4</v>
      </c>
      <c r="AE2736" s="42">
        <f t="shared" si="175"/>
        <v>1.4</v>
      </c>
      <c r="AF2736" s="42">
        <f t="shared" si="176"/>
        <v>2.8</v>
      </c>
    </row>
    <row r="2737" spans="1:32" hidden="1" x14ac:dyDescent="0.15">
      <c r="A2737" s="12" t="s">
        <v>6535</v>
      </c>
      <c r="B2737" s="12">
        <v>62</v>
      </c>
      <c r="C2737" s="12" t="s">
        <v>418</v>
      </c>
      <c r="D2737" s="12" t="s">
        <v>419</v>
      </c>
      <c r="E2737" s="12" t="s">
        <v>419</v>
      </c>
      <c r="F2737" s="12" t="s">
        <v>352</v>
      </c>
      <c r="G2737" s="12" t="s">
        <v>6529</v>
      </c>
      <c r="H2737" s="12" t="s">
        <v>490</v>
      </c>
      <c r="I2737" s="12" t="s">
        <v>375</v>
      </c>
      <c r="J2737" s="12" t="s">
        <v>5892</v>
      </c>
      <c r="K2737" s="12" t="s">
        <v>699</v>
      </c>
      <c r="L2737" s="12" t="s">
        <v>697</v>
      </c>
      <c r="M2737" s="12" t="s">
        <v>376</v>
      </c>
      <c r="N2737" s="14">
        <v>0</v>
      </c>
      <c r="O2737" s="12">
        <v>0</v>
      </c>
      <c r="P2737" s="12">
        <v>0</v>
      </c>
      <c r="Q2737" s="12">
        <v>0</v>
      </c>
      <c r="R2737" s="12">
        <v>0</v>
      </c>
      <c r="S2737" s="12">
        <v>0</v>
      </c>
      <c r="T2737" s="12">
        <v>0</v>
      </c>
      <c r="U2737" s="12">
        <v>0</v>
      </c>
      <c r="V2737" s="13">
        <v>1.4</v>
      </c>
      <c r="W2737" s="13">
        <v>1.4</v>
      </c>
      <c r="X2737" s="13">
        <v>1.4</v>
      </c>
      <c r="Y2737" s="30">
        <v>1.4</v>
      </c>
      <c r="Z2737" s="14">
        <v>5.6</v>
      </c>
      <c r="AA2737" s="13">
        <v>1.4</v>
      </c>
      <c r="AB2737" s="13">
        <v>1.4</v>
      </c>
      <c r="AC2737" s="42">
        <f t="shared" si="173"/>
        <v>2.8</v>
      </c>
      <c r="AD2737" s="42">
        <f t="shared" si="174"/>
        <v>1.4</v>
      </c>
      <c r="AE2737" s="42">
        <f t="shared" si="175"/>
        <v>1.4</v>
      </c>
      <c r="AF2737" s="42">
        <f t="shared" si="176"/>
        <v>2.8</v>
      </c>
    </row>
    <row r="2738" spans="1:32" hidden="1" x14ac:dyDescent="0.15">
      <c r="A2738" s="12" t="s">
        <v>6536</v>
      </c>
      <c r="B2738" s="12">
        <v>62</v>
      </c>
      <c r="C2738" s="12" t="s">
        <v>418</v>
      </c>
      <c r="D2738" s="12" t="s">
        <v>419</v>
      </c>
      <c r="E2738" s="12" t="s">
        <v>419</v>
      </c>
      <c r="F2738" s="12" t="s">
        <v>352</v>
      </c>
      <c r="G2738" s="12" t="s">
        <v>6529</v>
      </c>
      <c r="H2738" s="12" t="s">
        <v>490</v>
      </c>
      <c r="I2738" s="12" t="s">
        <v>375</v>
      </c>
      <c r="J2738" s="12" t="s">
        <v>6537</v>
      </c>
      <c r="K2738" s="12" t="s">
        <v>699</v>
      </c>
      <c r="L2738" s="12" t="s">
        <v>697</v>
      </c>
      <c r="M2738" s="12" t="s">
        <v>376</v>
      </c>
      <c r="N2738" s="14">
        <v>0</v>
      </c>
      <c r="O2738" s="12">
        <v>0</v>
      </c>
      <c r="P2738" s="12">
        <v>0</v>
      </c>
      <c r="Q2738" s="12">
        <v>0</v>
      </c>
      <c r="R2738" s="12">
        <v>0</v>
      </c>
      <c r="S2738" s="12">
        <v>0</v>
      </c>
      <c r="T2738" s="12">
        <v>0</v>
      </c>
      <c r="U2738" s="12">
        <v>0</v>
      </c>
      <c r="V2738" s="13">
        <v>3.25</v>
      </c>
      <c r="W2738" s="13">
        <v>3.25</v>
      </c>
      <c r="X2738" s="13">
        <v>3.25</v>
      </c>
      <c r="Y2738" s="30">
        <v>3.25</v>
      </c>
      <c r="Z2738" s="14">
        <v>13</v>
      </c>
      <c r="AA2738" s="13">
        <v>3.25</v>
      </c>
      <c r="AB2738" s="13">
        <v>16.536000000000001</v>
      </c>
      <c r="AC2738" s="42">
        <f t="shared" si="173"/>
        <v>19.786000000000001</v>
      </c>
      <c r="AD2738" s="42">
        <f t="shared" si="174"/>
        <v>3.25</v>
      </c>
      <c r="AE2738" s="42">
        <f t="shared" si="175"/>
        <v>16.536000000000001</v>
      </c>
      <c r="AF2738" s="42">
        <f t="shared" si="176"/>
        <v>19.786000000000001</v>
      </c>
    </row>
    <row r="2739" spans="1:32" hidden="1" x14ac:dyDescent="0.15">
      <c r="A2739" s="12" t="s">
        <v>6538</v>
      </c>
      <c r="B2739" s="12">
        <v>62</v>
      </c>
      <c r="C2739" s="12" t="s">
        <v>418</v>
      </c>
      <c r="D2739" s="12" t="s">
        <v>419</v>
      </c>
      <c r="E2739" s="12" t="s">
        <v>419</v>
      </c>
      <c r="F2739" s="12" t="s">
        <v>352</v>
      </c>
      <c r="G2739" s="12" t="s">
        <v>6529</v>
      </c>
      <c r="H2739" s="12" t="s">
        <v>490</v>
      </c>
      <c r="I2739" s="12" t="s">
        <v>375</v>
      </c>
      <c r="J2739" s="12" t="s">
        <v>6539</v>
      </c>
      <c r="K2739" s="12" t="s">
        <v>699</v>
      </c>
      <c r="L2739" s="12" t="s">
        <v>697</v>
      </c>
      <c r="M2739" s="12" t="s">
        <v>376</v>
      </c>
      <c r="N2739" s="14">
        <v>0</v>
      </c>
      <c r="O2739" s="12">
        <v>0</v>
      </c>
      <c r="P2739" s="12">
        <v>0</v>
      </c>
      <c r="Q2739" s="12">
        <v>0</v>
      </c>
      <c r="R2739" s="12">
        <v>0</v>
      </c>
      <c r="S2739" s="12">
        <v>0</v>
      </c>
      <c r="T2739" s="12">
        <v>0</v>
      </c>
      <c r="U2739" s="12">
        <v>0</v>
      </c>
      <c r="V2739" s="13">
        <v>1.4</v>
      </c>
      <c r="W2739" s="13">
        <v>1.4</v>
      </c>
      <c r="X2739" s="13">
        <v>1.4</v>
      </c>
      <c r="Y2739" s="30">
        <v>1.4</v>
      </c>
      <c r="Z2739" s="14">
        <v>5.6</v>
      </c>
      <c r="AA2739" s="13">
        <v>1.4</v>
      </c>
      <c r="AB2739" s="13">
        <v>1.4</v>
      </c>
      <c r="AC2739" s="42">
        <f t="shared" si="173"/>
        <v>2.8</v>
      </c>
      <c r="AD2739" s="42">
        <f t="shared" si="174"/>
        <v>1.4</v>
      </c>
      <c r="AE2739" s="42">
        <f t="shared" si="175"/>
        <v>1.4</v>
      </c>
      <c r="AF2739" s="42">
        <f t="shared" si="176"/>
        <v>2.8</v>
      </c>
    </row>
    <row r="2740" spans="1:32" hidden="1" x14ac:dyDescent="0.15">
      <c r="A2740" s="12" t="s">
        <v>6540</v>
      </c>
      <c r="B2740" s="12">
        <v>62</v>
      </c>
      <c r="C2740" s="12" t="s">
        <v>418</v>
      </c>
      <c r="D2740" s="12" t="s">
        <v>419</v>
      </c>
      <c r="E2740" s="12" t="s">
        <v>419</v>
      </c>
      <c r="F2740" s="12" t="s">
        <v>352</v>
      </c>
      <c r="G2740" s="12" t="s">
        <v>6541</v>
      </c>
      <c r="H2740" s="12" t="s">
        <v>490</v>
      </c>
      <c r="I2740" s="12" t="s">
        <v>375</v>
      </c>
      <c r="J2740" s="12" t="s">
        <v>6542</v>
      </c>
      <c r="K2740" s="12" t="s">
        <v>699</v>
      </c>
      <c r="L2740" s="12" t="s">
        <v>697</v>
      </c>
      <c r="M2740" s="12" t="s">
        <v>376</v>
      </c>
      <c r="N2740" s="14">
        <v>0</v>
      </c>
      <c r="O2740" s="12">
        <v>0</v>
      </c>
      <c r="P2740" s="12">
        <v>0</v>
      </c>
      <c r="Q2740" s="12">
        <v>0</v>
      </c>
      <c r="R2740" s="12">
        <v>0</v>
      </c>
      <c r="S2740" s="12">
        <v>0</v>
      </c>
      <c r="T2740" s="12">
        <v>0</v>
      </c>
      <c r="U2740" s="12">
        <v>0</v>
      </c>
      <c r="V2740" s="13">
        <v>0.9</v>
      </c>
      <c r="W2740" s="13">
        <v>0.45</v>
      </c>
      <c r="X2740" s="13">
        <v>0.45</v>
      </c>
      <c r="Y2740" s="30">
        <v>0.45</v>
      </c>
      <c r="Z2740" s="14">
        <v>2.25</v>
      </c>
      <c r="AA2740" s="13">
        <v>0.45</v>
      </c>
      <c r="AB2740" s="13">
        <v>0.45</v>
      </c>
      <c r="AC2740" s="42">
        <f t="shared" si="173"/>
        <v>0.9</v>
      </c>
      <c r="AD2740" s="42">
        <f t="shared" si="174"/>
        <v>0.45</v>
      </c>
      <c r="AE2740" s="42">
        <f t="shared" si="175"/>
        <v>0.45</v>
      </c>
      <c r="AF2740" s="42">
        <f t="shared" si="176"/>
        <v>0.9</v>
      </c>
    </row>
    <row r="2741" spans="1:32" hidden="1" x14ac:dyDescent="0.15">
      <c r="A2741" s="12" t="s">
        <v>6543</v>
      </c>
      <c r="B2741" s="12">
        <v>62</v>
      </c>
      <c r="C2741" s="12" t="s">
        <v>418</v>
      </c>
      <c r="D2741" s="12" t="s">
        <v>419</v>
      </c>
      <c r="E2741" s="12" t="s">
        <v>419</v>
      </c>
      <c r="F2741" s="12" t="s">
        <v>352</v>
      </c>
      <c r="G2741" s="12" t="s">
        <v>6541</v>
      </c>
      <c r="H2741" s="12" t="s">
        <v>490</v>
      </c>
      <c r="I2741" s="12" t="s">
        <v>375</v>
      </c>
      <c r="J2741" s="12" t="s">
        <v>6544</v>
      </c>
      <c r="K2741" s="12" t="s">
        <v>699</v>
      </c>
      <c r="L2741" s="12" t="s">
        <v>697</v>
      </c>
      <c r="M2741" s="12" t="s">
        <v>376</v>
      </c>
      <c r="N2741" s="14">
        <v>0</v>
      </c>
      <c r="O2741" s="12">
        <v>0</v>
      </c>
      <c r="P2741" s="12">
        <v>0</v>
      </c>
      <c r="Q2741" s="12">
        <v>0</v>
      </c>
      <c r="R2741" s="12">
        <v>0</v>
      </c>
      <c r="S2741" s="12">
        <v>0</v>
      </c>
      <c r="T2741" s="12">
        <v>0</v>
      </c>
      <c r="U2741" s="12">
        <v>0</v>
      </c>
      <c r="V2741" s="13">
        <v>0.50000000000000011</v>
      </c>
      <c r="W2741" s="13">
        <v>0.25</v>
      </c>
      <c r="X2741" s="13">
        <v>0.25</v>
      </c>
      <c r="Y2741" s="30">
        <v>0.25</v>
      </c>
      <c r="Z2741" s="14">
        <v>1.25</v>
      </c>
      <c r="AA2741" s="13">
        <v>0.25</v>
      </c>
      <c r="AB2741" s="13">
        <v>0.25</v>
      </c>
      <c r="AC2741" s="42">
        <f t="shared" si="173"/>
        <v>0.5</v>
      </c>
      <c r="AD2741" s="42">
        <f t="shared" si="174"/>
        <v>0.25</v>
      </c>
      <c r="AE2741" s="42">
        <f t="shared" si="175"/>
        <v>0.25</v>
      </c>
      <c r="AF2741" s="42">
        <f t="shared" si="176"/>
        <v>0.5</v>
      </c>
    </row>
    <row r="2742" spans="1:32" hidden="1" x14ac:dyDescent="0.15">
      <c r="A2742" s="12" t="s">
        <v>6545</v>
      </c>
      <c r="B2742" s="12">
        <v>62</v>
      </c>
      <c r="C2742" s="12" t="s">
        <v>418</v>
      </c>
      <c r="D2742" s="12" t="s">
        <v>419</v>
      </c>
      <c r="E2742" s="12" t="s">
        <v>419</v>
      </c>
      <c r="F2742" s="12" t="s">
        <v>352</v>
      </c>
      <c r="G2742" s="12" t="s">
        <v>6541</v>
      </c>
      <c r="H2742" s="12" t="s">
        <v>490</v>
      </c>
      <c r="I2742" s="12" t="s">
        <v>375</v>
      </c>
      <c r="J2742" s="12" t="s">
        <v>6546</v>
      </c>
      <c r="K2742" s="12" t="s">
        <v>699</v>
      </c>
      <c r="L2742" s="12" t="s">
        <v>697</v>
      </c>
      <c r="M2742" s="12" t="s">
        <v>376</v>
      </c>
      <c r="N2742" s="14">
        <v>0</v>
      </c>
      <c r="O2742" s="12">
        <v>0</v>
      </c>
      <c r="P2742" s="12">
        <v>0</v>
      </c>
      <c r="Q2742" s="12">
        <v>0</v>
      </c>
      <c r="R2742" s="12">
        <v>0</v>
      </c>
      <c r="S2742" s="12">
        <v>0</v>
      </c>
      <c r="T2742" s="12">
        <v>0</v>
      </c>
      <c r="U2742" s="12">
        <v>0</v>
      </c>
      <c r="V2742" s="13">
        <v>5.2000000000000011</v>
      </c>
      <c r="W2742" s="13">
        <v>2.6</v>
      </c>
      <c r="X2742" s="13">
        <v>2.6</v>
      </c>
      <c r="Y2742" s="30">
        <v>2.6</v>
      </c>
      <c r="Z2742" s="14">
        <v>13</v>
      </c>
      <c r="AA2742" s="13">
        <v>2.6</v>
      </c>
      <c r="AB2742" s="13">
        <v>2.6</v>
      </c>
      <c r="AC2742" s="42">
        <f t="shared" si="173"/>
        <v>5.2</v>
      </c>
      <c r="AD2742" s="42">
        <f t="shared" si="174"/>
        <v>2.6</v>
      </c>
      <c r="AE2742" s="42">
        <f t="shared" si="175"/>
        <v>2.6</v>
      </c>
      <c r="AF2742" s="42">
        <f t="shared" si="176"/>
        <v>5.2</v>
      </c>
    </row>
    <row r="2743" spans="1:32" hidden="1" x14ac:dyDescent="0.15">
      <c r="A2743" s="12" t="s">
        <v>6547</v>
      </c>
      <c r="B2743" s="12">
        <v>62</v>
      </c>
      <c r="C2743" s="12" t="s">
        <v>418</v>
      </c>
      <c r="D2743" s="12" t="s">
        <v>419</v>
      </c>
      <c r="E2743" s="12" t="s">
        <v>419</v>
      </c>
      <c r="F2743" s="12" t="s">
        <v>352</v>
      </c>
      <c r="G2743" s="12" t="s">
        <v>6541</v>
      </c>
      <c r="H2743" s="12" t="s">
        <v>490</v>
      </c>
      <c r="I2743" s="12" t="s">
        <v>375</v>
      </c>
      <c r="J2743" s="12" t="s">
        <v>6548</v>
      </c>
      <c r="K2743" s="12" t="s">
        <v>699</v>
      </c>
      <c r="L2743" s="12" t="s">
        <v>697</v>
      </c>
      <c r="M2743" s="12" t="s">
        <v>376</v>
      </c>
      <c r="N2743" s="14">
        <v>0</v>
      </c>
      <c r="O2743" s="12">
        <v>0</v>
      </c>
      <c r="P2743" s="12">
        <v>0</v>
      </c>
      <c r="Q2743" s="12">
        <v>0</v>
      </c>
      <c r="R2743" s="12">
        <v>0</v>
      </c>
      <c r="S2743" s="12">
        <v>0</v>
      </c>
      <c r="T2743" s="12">
        <v>0</v>
      </c>
      <c r="U2743" s="12">
        <v>0</v>
      </c>
      <c r="V2743" s="13">
        <v>3.3000000000000007</v>
      </c>
      <c r="W2743" s="13">
        <v>1.65</v>
      </c>
      <c r="X2743" s="13">
        <v>1.65</v>
      </c>
      <c r="Y2743" s="30">
        <v>1.65</v>
      </c>
      <c r="Z2743" s="14">
        <v>8.2500000000000018</v>
      </c>
      <c r="AA2743" s="13">
        <v>1.65</v>
      </c>
      <c r="AB2743" s="13">
        <v>1.65</v>
      </c>
      <c r="AC2743" s="42">
        <f t="shared" si="173"/>
        <v>3.3</v>
      </c>
      <c r="AD2743" s="42">
        <f t="shared" si="174"/>
        <v>1.65</v>
      </c>
      <c r="AE2743" s="42">
        <f t="shared" si="175"/>
        <v>1.65</v>
      </c>
      <c r="AF2743" s="42">
        <f t="shared" si="176"/>
        <v>3.3</v>
      </c>
    </row>
    <row r="2744" spans="1:32" hidden="1" x14ac:dyDescent="0.15">
      <c r="A2744" s="12" t="s">
        <v>6549</v>
      </c>
      <c r="B2744" s="12">
        <v>62</v>
      </c>
      <c r="C2744" s="12" t="s">
        <v>418</v>
      </c>
      <c r="D2744" s="12" t="s">
        <v>419</v>
      </c>
      <c r="E2744" s="12" t="s">
        <v>419</v>
      </c>
      <c r="F2744" s="12" t="s">
        <v>352</v>
      </c>
      <c r="G2744" s="12" t="s">
        <v>6541</v>
      </c>
      <c r="H2744" s="12" t="s">
        <v>490</v>
      </c>
      <c r="I2744" s="12" t="s">
        <v>375</v>
      </c>
      <c r="J2744" s="12" t="s">
        <v>6550</v>
      </c>
      <c r="K2744" s="12" t="s">
        <v>699</v>
      </c>
      <c r="L2744" s="12" t="s">
        <v>697</v>
      </c>
      <c r="M2744" s="12" t="s">
        <v>376</v>
      </c>
      <c r="N2744" s="14">
        <v>0</v>
      </c>
      <c r="O2744" s="12">
        <v>0</v>
      </c>
      <c r="P2744" s="12">
        <v>0</v>
      </c>
      <c r="Q2744" s="12">
        <v>0</v>
      </c>
      <c r="R2744" s="12">
        <v>0</v>
      </c>
      <c r="S2744" s="12">
        <v>0</v>
      </c>
      <c r="T2744" s="12">
        <v>0</v>
      </c>
      <c r="U2744" s="12">
        <v>0</v>
      </c>
      <c r="V2744" s="13">
        <v>0.9</v>
      </c>
      <c r="W2744" s="13">
        <v>0.45</v>
      </c>
      <c r="X2744" s="13">
        <v>0.45</v>
      </c>
      <c r="Y2744" s="30">
        <v>0.45</v>
      </c>
      <c r="Z2744" s="14">
        <v>2.25</v>
      </c>
      <c r="AA2744" s="13">
        <v>0.45</v>
      </c>
      <c r="AB2744" s="13">
        <v>0.45</v>
      </c>
      <c r="AC2744" s="42">
        <f t="shared" si="173"/>
        <v>0.9</v>
      </c>
      <c r="AD2744" s="42">
        <f t="shared" si="174"/>
        <v>0.45</v>
      </c>
      <c r="AE2744" s="42">
        <f t="shared" si="175"/>
        <v>0.45</v>
      </c>
      <c r="AF2744" s="42">
        <f t="shared" si="176"/>
        <v>0.9</v>
      </c>
    </row>
    <row r="2745" spans="1:32" hidden="1" x14ac:dyDescent="0.15">
      <c r="A2745" s="12" t="s">
        <v>6551</v>
      </c>
      <c r="B2745" s="12">
        <v>62</v>
      </c>
      <c r="C2745" s="12" t="s">
        <v>418</v>
      </c>
      <c r="D2745" s="12" t="s">
        <v>419</v>
      </c>
      <c r="E2745" s="12" t="s">
        <v>419</v>
      </c>
      <c r="F2745" s="12" t="s">
        <v>352</v>
      </c>
      <c r="G2745" s="12" t="s">
        <v>6541</v>
      </c>
      <c r="H2745" s="12" t="s">
        <v>490</v>
      </c>
      <c r="I2745" s="12" t="s">
        <v>375</v>
      </c>
      <c r="J2745" s="12" t="s">
        <v>6552</v>
      </c>
      <c r="K2745" s="12" t="s">
        <v>699</v>
      </c>
      <c r="L2745" s="12" t="s">
        <v>697</v>
      </c>
      <c r="M2745" s="12" t="s">
        <v>376</v>
      </c>
      <c r="N2745" s="14">
        <v>0</v>
      </c>
      <c r="O2745" s="12">
        <v>0</v>
      </c>
      <c r="P2745" s="12">
        <v>0</v>
      </c>
      <c r="Q2745" s="12">
        <v>0</v>
      </c>
      <c r="R2745" s="12">
        <v>0</v>
      </c>
      <c r="S2745" s="12">
        <v>0</v>
      </c>
      <c r="T2745" s="12">
        <v>0</v>
      </c>
      <c r="U2745" s="12">
        <v>0</v>
      </c>
      <c r="V2745" s="13">
        <v>3.7</v>
      </c>
      <c r="W2745" s="13">
        <v>1.85</v>
      </c>
      <c r="X2745" s="13">
        <v>1.85</v>
      </c>
      <c r="Y2745" s="30">
        <v>1.85</v>
      </c>
      <c r="Z2745" s="14">
        <v>9.25</v>
      </c>
      <c r="AA2745" s="13">
        <v>1.85</v>
      </c>
      <c r="AB2745" s="13">
        <v>1.85</v>
      </c>
      <c r="AC2745" s="42">
        <f t="shared" si="173"/>
        <v>3.7</v>
      </c>
      <c r="AD2745" s="42">
        <f t="shared" si="174"/>
        <v>1.85</v>
      </c>
      <c r="AE2745" s="42">
        <f t="shared" si="175"/>
        <v>1.85</v>
      </c>
      <c r="AF2745" s="42">
        <f t="shared" si="176"/>
        <v>3.7</v>
      </c>
    </row>
    <row r="2746" spans="1:32" hidden="1" x14ac:dyDescent="0.15">
      <c r="A2746" s="12" t="s">
        <v>6553</v>
      </c>
      <c r="B2746" s="12">
        <v>62</v>
      </c>
      <c r="C2746" s="12" t="s">
        <v>418</v>
      </c>
      <c r="D2746" s="12" t="s">
        <v>419</v>
      </c>
      <c r="E2746" s="12" t="s">
        <v>419</v>
      </c>
      <c r="F2746" s="12" t="s">
        <v>352</v>
      </c>
      <c r="G2746" s="12" t="s">
        <v>6541</v>
      </c>
      <c r="H2746" s="12" t="s">
        <v>490</v>
      </c>
      <c r="I2746" s="12" t="s">
        <v>375</v>
      </c>
      <c r="J2746" s="12" t="s">
        <v>6554</v>
      </c>
      <c r="K2746" s="12" t="s">
        <v>699</v>
      </c>
      <c r="L2746" s="12" t="s">
        <v>697</v>
      </c>
      <c r="M2746" s="12" t="s">
        <v>376</v>
      </c>
      <c r="N2746" s="14">
        <v>0</v>
      </c>
      <c r="O2746" s="12">
        <v>0</v>
      </c>
      <c r="P2746" s="12">
        <v>0</v>
      </c>
      <c r="Q2746" s="12">
        <v>0</v>
      </c>
      <c r="R2746" s="12">
        <v>0</v>
      </c>
      <c r="S2746" s="12">
        <v>0</v>
      </c>
      <c r="T2746" s="12">
        <v>0</v>
      </c>
      <c r="U2746" s="12">
        <v>0</v>
      </c>
      <c r="V2746" s="13">
        <v>14.873333000000001</v>
      </c>
      <c r="W2746" s="13">
        <v>6.55</v>
      </c>
      <c r="X2746" s="13">
        <v>6.55</v>
      </c>
      <c r="Y2746" s="30">
        <v>6.55</v>
      </c>
      <c r="Z2746" s="14">
        <v>34.523333000000001</v>
      </c>
      <c r="AA2746" s="13">
        <v>6.55</v>
      </c>
      <c r="AB2746" s="13">
        <v>6.55</v>
      </c>
      <c r="AC2746" s="42">
        <f t="shared" si="173"/>
        <v>13.1</v>
      </c>
      <c r="AD2746" s="42">
        <f t="shared" si="174"/>
        <v>6.55</v>
      </c>
      <c r="AE2746" s="42">
        <f t="shared" si="175"/>
        <v>6.55</v>
      </c>
      <c r="AF2746" s="42">
        <f t="shared" si="176"/>
        <v>13.1</v>
      </c>
    </row>
    <row r="2747" spans="1:32" hidden="1" x14ac:dyDescent="0.15">
      <c r="A2747" s="12" t="s">
        <v>6555</v>
      </c>
      <c r="B2747" s="12">
        <v>62</v>
      </c>
      <c r="C2747" s="12" t="s">
        <v>418</v>
      </c>
      <c r="D2747" s="12" t="s">
        <v>419</v>
      </c>
      <c r="E2747" s="12" t="s">
        <v>419</v>
      </c>
      <c r="F2747" s="12" t="s">
        <v>352</v>
      </c>
      <c r="G2747" s="12" t="s">
        <v>6541</v>
      </c>
      <c r="H2747" s="12" t="s">
        <v>490</v>
      </c>
      <c r="I2747" s="12" t="s">
        <v>375</v>
      </c>
      <c r="J2747" s="12" t="s">
        <v>6556</v>
      </c>
      <c r="K2747" s="12" t="s">
        <v>699</v>
      </c>
      <c r="L2747" s="12" t="s">
        <v>697</v>
      </c>
      <c r="M2747" s="12" t="s">
        <v>376</v>
      </c>
      <c r="N2747" s="14">
        <v>0</v>
      </c>
      <c r="O2747" s="12">
        <v>0</v>
      </c>
      <c r="P2747" s="12">
        <v>0</v>
      </c>
      <c r="Q2747" s="12">
        <v>0</v>
      </c>
      <c r="R2747" s="12">
        <v>0</v>
      </c>
      <c r="S2747" s="12">
        <v>0</v>
      </c>
      <c r="T2747" s="12">
        <v>0</v>
      </c>
      <c r="U2747" s="12">
        <v>0</v>
      </c>
      <c r="V2747" s="13">
        <v>1.8</v>
      </c>
      <c r="W2747" s="13">
        <v>0.9</v>
      </c>
      <c r="X2747" s="13">
        <v>0.9</v>
      </c>
      <c r="Y2747" s="30">
        <v>0.9</v>
      </c>
      <c r="Z2747" s="14">
        <v>4.5</v>
      </c>
      <c r="AA2747" s="13">
        <v>0.9</v>
      </c>
      <c r="AB2747" s="13">
        <v>0.9</v>
      </c>
      <c r="AC2747" s="42">
        <f t="shared" si="173"/>
        <v>1.8</v>
      </c>
      <c r="AD2747" s="42">
        <f t="shared" si="174"/>
        <v>0.9</v>
      </c>
      <c r="AE2747" s="42">
        <f t="shared" si="175"/>
        <v>0.9</v>
      </c>
      <c r="AF2747" s="42">
        <f t="shared" si="176"/>
        <v>1.8</v>
      </c>
    </row>
    <row r="2748" spans="1:32" hidden="1" x14ac:dyDescent="0.15">
      <c r="A2748" s="12" t="s">
        <v>6557</v>
      </c>
      <c r="B2748" s="12">
        <v>62</v>
      </c>
      <c r="C2748" s="12" t="s">
        <v>418</v>
      </c>
      <c r="D2748" s="12" t="s">
        <v>419</v>
      </c>
      <c r="E2748" s="12" t="s">
        <v>419</v>
      </c>
      <c r="F2748" s="12" t="s">
        <v>352</v>
      </c>
      <c r="G2748" s="12" t="s">
        <v>6541</v>
      </c>
      <c r="H2748" s="12" t="s">
        <v>490</v>
      </c>
      <c r="I2748" s="12" t="s">
        <v>375</v>
      </c>
      <c r="J2748" s="12" t="s">
        <v>6558</v>
      </c>
      <c r="K2748" s="12" t="s">
        <v>699</v>
      </c>
      <c r="L2748" s="12" t="s">
        <v>697</v>
      </c>
      <c r="M2748" s="12" t="s">
        <v>376</v>
      </c>
      <c r="N2748" s="14">
        <v>0</v>
      </c>
      <c r="O2748" s="12">
        <v>0</v>
      </c>
      <c r="P2748" s="12">
        <v>0</v>
      </c>
      <c r="Q2748" s="12">
        <v>0</v>
      </c>
      <c r="R2748" s="12">
        <v>0</v>
      </c>
      <c r="S2748" s="12">
        <v>0</v>
      </c>
      <c r="T2748" s="12">
        <v>0</v>
      </c>
      <c r="U2748" s="12">
        <v>0</v>
      </c>
      <c r="V2748" s="13">
        <v>5.0999999999999996</v>
      </c>
      <c r="W2748" s="13">
        <v>2.5499999999999998</v>
      </c>
      <c r="X2748" s="13">
        <v>2.5499999999999998</v>
      </c>
      <c r="Y2748" s="30">
        <v>2.5499999999999998</v>
      </c>
      <c r="Z2748" s="14">
        <v>12.75</v>
      </c>
      <c r="AA2748" s="13">
        <v>2.5499999999999998</v>
      </c>
      <c r="AB2748" s="13">
        <v>2.5499999999999998</v>
      </c>
      <c r="AC2748" s="42">
        <f t="shared" si="173"/>
        <v>5.0999999999999996</v>
      </c>
      <c r="AD2748" s="42">
        <f t="shared" si="174"/>
        <v>2.5499999999999998</v>
      </c>
      <c r="AE2748" s="42">
        <f t="shared" si="175"/>
        <v>2.5499999999999998</v>
      </c>
      <c r="AF2748" s="42">
        <f t="shared" si="176"/>
        <v>5.0999999999999996</v>
      </c>
    </row>
    <row r="2749" spans="1:32" hidden="1" x14ac:dyDescent="0.15">
      <c r="A2749" s="12" t="s">
        <v>6559</v>
      </c>
      <c r="B2749" s="12">
        <v>62</v>
      </c>
      <c r="C2749" s="12" t="s">
        <v>418</v>
      </c>
      <c r="D2749" s="12" t="s">
        <v>419</v>
      </c>
      <c r="E2749" s="12" t="s">
        <v>419</v>
      </c>
      <c r="F2749" s="12" t="s">
        <v>352</v>
      </c>
      <c r="G2749" s="12" t="s">
        <v>6541</v>
      </c>
      <c r="H2749" s="12" t="s">
        <v>490</v>
      </c>
      <c r="I2749" s="12" t="s">
        <v>375</v>
      </c>
      <c r="J2749" s="12" t="s">
        <v>6560</v>
      </c>
      <c r="K2749" s="12" t="s">
        <v>699</v>
      </c>
      <c r="L2749" s="12" t="s">
        <v>697</v>
      </c>
      <c r="M2749" s="12" t="s">
        <v>376</v>
      </c>
      <c r="N2749" s="14">
        <v>0</v>
      </c>
      <c r="O2749" s="12">
        <v>0</v>
      </c>
      <c r="P2749" s="12">
        <v>0</v>
      </c>
      <c r="Q2749" s="12">
        <v>0</v>
      </c>
      <c r="R2749" s="12">
        <v>0</v>
      </c>
      <c r="S2749" s="12">
        <v>0</v>
      </c>
      <c r="T2749" s="12">
        <v>0</v>
      </c>
      <c r="U2749" s="12">
        <v>0</v>
      </c>
      <c r="V2749" s="13">
        <v>7.9000000000000012</v>
      </c>
      <c r="W2749" s="13">
        <v>3.95</v>
      </c>
      <c r="X2749" s="13">
        <v>3.95</v>
      </c>
      <c r="Y2749" s="30">
        <v>3.95</v>
      </c>
      <c r="Z2749" s="14">
        <v>19.75</v>
      </c>
      <c r="AA2749" s="13">
        <v>3.95</v>
      </c>
      <c r="AB2749" s="13">
        <v>3.95</v>
      </c>
      <c r="AC2749" s="42">
        <f t="shared" si="173"/>
        <v>7.9</v>
      </c>
      <c r="AD2749" s="42">
        <f t="shared" si="174"/>
        <v>3.95</v>
      </c>
      <c r="AE2749" s="42">
        <f t="shared" si="175"/>
        <v>3.95</v>
      </c>
      <c r="AF2749" s="42">
        <f t="shared" si="176"/>
        <v>7.9</v>
      </c>
    </row>
    <row r="2750" spans="1:32" hidden="1" x14ac:dyDescent="0.15">
      <c r="A2750" s="12" t="s">
        <v>6561</v>
      </c>
      <c r="B2750" s="12">
        <v>62</v>
      </c>
      <c r="C2750" s="12" t="s">
        <v>418</v>
      </c>
      <c r="D2750" s="12" t="s">
        <v>419</v>
      </c>
      <c r="E2750" s="12" t="s">
        <v>419</v>
      </c>
      <c r="F2750" s="12" t="s">
        <v>352</v>
      </c>
      <c r="G2750" s="12" t="s">
        <v>6541</v>
      </c>
      <c r="H2750" s="12" t="s">
        <v>490</v>
      </c>
      <c r="I2750" s="12" t="s">
        <v>375</v>
      </c>
      <c r="J2750" s="12" t="s">
        <v>6562</v>
      </c>
      <c r="K2750" s="12" t="s">
        <v>699</v>
      </c>
      <c r="L2750" s="12" t="s">
        <v>697</v>
      </c>
      <c r="M2750" s="12" t="s">
        <v>376</v>
      </c>
      <c r="N2750" s="14">
        <v>0</v>
      </c>
      <c r="O2750" s="12">
        <v>0</v>
      </c>
      <c r="P2750" s="12">
        <v>0</v>
      </c>
      <c r="Q2750" s="12">
        <v>0</v>
      </c>
      <c r="R2750" s="12">
        <v>0</v>
      </c>
      <c r="S2750" s="12">
        <v>0</v>
      </c>
      <c r="T2750" s="12">
        <v>0</v>
      </c>
      <c r="U2750" s="12">
        <v>0</v>
      </c>
      <c r="V2750" s="13">
        <v>0.9</v>
      </c>
      <c r="W2750" s="13">
        <v>0.45</v>
      </c>
      <c r="X2750" s="13">
        <v>0.45</v>
      </c>
      <c r="Y2750" s="30">
        <v>0.45</v>
      </c>
      <c r="Z2750" s="14">
        <v>2.25</v>
      </c>
      <c r="AA2750" s="13">
        <v>0.45</v>
      </c>
      <c r="AB2750" s="13">
        <v>0.45</v>
      </c>
      <c r="AC2750" s="42">
        <f t="shared" si="173"/>
        <v>0.9</v>
      </c>
      <c r="AD2750" s="42">
        <f t="shared" si="174"/>
        <v>0.45</v>
      </c>
      <c r="AE2750" s="42">
        <f t="shared" si="175"/>
        <v>0.45</v>
      </c>
      <c r="AF2750" s="42">
        <f t="shared" si="176"/>
        <v>0.9</v>
      </c>
    </row>
    <row r="2751" spans="1:32" hidden="1" x14ac:dyDescent="0.15">
      <c r="A2751" s="12" t="s">
        <v>6563</v>
      </c>
      <c r="B2751" s="12">
        <v>62</v>
      </c>
      <c r="C2751" s="12" t="s">
        <v>418</v>
      </c>
      <c r="D2751" s="12" t="s">
        <v>419</v>
      </c>
      <c r="E2751" s="12" t="s">
        <v>419</v>
      </c>
      <c r="F2751" s="12" t="s">
        <v>352</v>
      </c>
      <c r="G2751" s="12" t="s">
        <v>6541</v>
      </c>
      <c r="H2751" s="12" t="s">
        <v>490</v>
      </c>
      <c r="I2751" s="12" t="s">
        <v>375</v>
      </c>
      <c r="J2751" s="12" t="s">
        <v>6564</v>
      </c>
      <c r="K2751" s="12" t="s">
        <v>699</v>
      </c>
      <c r="L2751" s="12" t="s">
        <v>697</v>
      </c>
      <c r="M2751" s="12" t="s">
        <v>376</v>
      </c>
      <c r="N2751" s="14">
        <v>0</v>
      </c>
      <c r="O2751" s="12">
        <v>0</v>
      </c>
      <c r="P2751" s="12">
        <v>0</v>
      </c>
      <c r="Q2751" s="12">
        <v>0</v>
      </c>
      <c r="R2751" s="12">
        <v>0</v>
      </c>
      <c r="S2751" s="12">
        <v>0</v>
      </c>
      <c r="T2751" s="12">
        <v>0</v>
      </c>
      <c r="U2751" s="12">
        <v>0</v>
      </c>
      <c r="V2751" s="13">
        <v>1.8</v>
      </c>
      <c r="W2751" s="13">
        <v>0.9</v>
      </c>
      <c r="X2751" s="13">
        <v>0.9</v>
      </c>
      <c r="Y2751" s="30">
        <v>0.9</v>
      </c>
      <c r="Z2751" s="14">
        <v>4.5</v>
      </c>
      <c r="AA2751" s="13">
        <v>0.9</v>
      </c>
      <c r="AB2751" s="13">
        <v>0.9</v>
      </c>
      <c r="AC2751" s="42">
        <f t="shared" si="173"/>
        <v>1.8</v>
      </c>
      <c r="AD2751" s="42">
        <f t="shared" si="174"/>
        <v>0.9</v>
      </c>
      <c r="AE2751" s="42">
        <f t="shared" si="175"/>
        <v>0.9</v>
      </c>
      <c r="AF2751" s="42">
        <f t="shared" si="176"/>
        <v>1.8</v>
      </c>
    </row>
    <row r="2752" spans="1:32" hidden="1" x14ac:dyDescent="0.15">
      <c r="A2752" s="12" t="s">
        <v>6565</v>
      </c>
      <c r="B2752" s="12">
        <v>62</v>
      </c>
      <c r="C2752" s="12" t="s">
        <v>418</v>
      </c>
      <c r="D2752" s="12" t="s">
        <v>419</v>
      </c>
      <c r="E2752" s="12" t="s">
        <v>419</v>
      </c>
      <c r="F2752" s="12" t="s">
        <v>352</v>
      </c>
      <c r="G2752" s="12" t="s">
        <v>6541</v>
      </c>
      <c r="H2752" s="12" t="s">
        <v>490</v>
      </c>
      <c r="I2752" s="12" t="s">
        <v>375</v>
      </c>
      <c r="J2752" s="12" t="s">
        <v>6566</v>
      </c>
      <c r="K2752" s="12" t="s">
        <v>699</v>
      </c>
      <c r="L2752" s="12" t="s">
        <v>697</v>
      </c>
      <c r="M2752" s="12" t="s">
        <v>376</v>
      </c>
      <c r="N2752" s="14">
        <v>0</v>
      </c>
      <c r="O2752" s="12">
        <v>0</v>
      </c>
      <c r="P2752" s="12">
        <v>0</v>
      </c>
      <c r="Q2752" s="12">
        <v>0</v>
      </c>
      <c r="R2752" s="12">
        <v>0</v>
      </c>
      <c r="S2752" s="12">
        <v>0</v>
      </c>
      <c r="T2752" s="12">
        <v>0</v>
      </c>
      <c r="U2752" s="12">
        <v>0</v>
      </c>
      <c r="V2752" s="13">
        <v>3.3000000000000007</v>
      </c>
      <c r="W2752" s="13">
        <v>1.65</v>
      </c>
      <c r="X2752" s="13">
        <v>1.65</v>
      </c>
      <c r="Y2752" s="30">
        <v>1.65</v>
      </c>
      <c r="Z2752" s="14">
        <v>8.2500000000000018</v>
      </c>
      <c r="AA2752" s="13">
        <v>1.65</v>
      </c>
      <c r="AB2752" s="13">
        <v>1.65</v>
      </c>
      <c r="AC2752" s="42">
        <f t="shared" si="173"/>
        <v>3.3</v>
      </c>
      <c r="AD2752" s="42">
        <f t="shared" si="174"/>
        <v>1.65</v>
      </c>
      <c r="AE2752" s="42">
        <f t="shared" si="175"/>
        <v>1.65</v>
      </c>
      <c r="AF2752" s="42">
        <f t="shared" si="176"/>
        <v>3.3</v>
      </c>
    </row>
    <row r="2753" spans="1:32" hidden="1" x14ac:dyDescent="0.15">
      <c r="A2753" s="12" t="s">
        <v>6567</v>
      </c>
      <c r="B2753" s="12">
        <v>62</v>
      </c>
      <c r="C2753" s="12" t="s">
        <v>418</v>
      </c>
      <c r="D2753" s="12" t="s">
        <v>419</v>
      </c>
      <c r="E2753" s="12" t="s">
        <v>419</v>
      </c>
      <c r="F2753" s="12" t="s">
        <v>352</v>
      </c>
      <c r="G2753" s="12" t="s">
        <v>6541</v>
      </c>
      <c r="H2753" s="12" t="s">
        <v>490</v>
      </c>
      <c r="I2753" s="12" t="s">
        <v>375</v>
      </c>
      <c r="J2753" s="12" t="s">
        <v>6568</v>
      </c>
      <c r="K2753" s="12" t="s">
        <v>699</v>
      </c>
      <c r="L2753" s="12" t="s">
        <v>697</v>
      </c>
      <c r="M2753" s="12" t="s">
        <v>376</v>
      </c>
      <c r="N2753" s="14">
        <v>0</v>
      </c>
      <c r="O2753" s="12">
        <v>0</v>
      </c>
      <c r="P2753" s="12">
        <v>0</v>
      </c>
      <c r="Q2753" s="12">
        <v>0</v>
      </c>
      <c r="R2753" s="12">
        <v>0</v>
      </c>
      <c r="S2753" s="12">
        <v>0</v>
      </c>
      <c r="T2753" s="12">
        <v>0</v>
      </c>
      <c r="U2753" s="12">
        <v>0</v>
      </c>
      <c r="V2753" s="13">
        <v>3.3000000000000007</v>
      </c>
      <c r="W2753" s="13">
        <v>1.65</v>
      </c>
      <c r="X2753" s="13">
        <v>1.65</v>
      </c>
      <c r="Y2753" s="30">
        <v>1.65</v>
      </c>
      <c r="Z2753" s="14">
        <v>8.2500000000000018</v>
      </c>
      <c r="AA2753" s="13">
        <v>1.65</v>
      </c>
      <c r="AB2753" s="13">
        <v>1.65</v>
      </c>
      <c r="AC2753" s="42">
        <f t="shared" si="173"/>
        <v>3.3</v>
      </c>
      <c r="AD2753" s="42">
        <f t="shared" si="174"/>
        <v>1.65</v>
      </c>
      <c r="AE2753" s="42">
        <f t="shared" si="175"/>
        <v>1.65</v>
      </c>
      <c r="AF2753" s="42">
        <f t="shared" si="176"/>
        <v>3.3</v>
      </c>
    </row>
    <row r="2754" spans="1:32" hidden="1" x14ac:dyDescent="0.15">
      <c r="A2754" s="12" t="s">
        <v>6569</v>
      </c>
      <c r="B2754" s="12">
        <v>62</v>
      </c>
      <c r="C2754" s="12" t="s">
        <v>418</v>
      </c>
      <c r="D2754" s="12" t="s">
        <v>419</v>
      </c>
      <c r="E2754" s="12" t="s">
        <v>419</v>
      </c>
      <c r="F2754" s="12" t="s">
        <v>352</v>
      </c>
      <c r="G2754" s="12" t="s">
        <v>6570</v>
      </c>
      <c r="H2754" s="12" t="s">
        <v>366</v>
      </c>
      <c r="I2754" s="12" t="s">
        <v>367</v>
      </c>
      <c r="J2754" s="12" t="s">
        <v>6571</v>
      </c>
      <c r="K2754" s="12" t="s">
        <v>934</v>
      </c>
      <c r="L2754" s="12" t="s">
        <v>919</v>
      </c>
      <c r="M2754" s="12" t="s">
        <v>376</v>
      </c>
      <c r="N2754" s="14">
        <v>0</v>
      </c>
      <c r="O2754" s="12">
        <v>0</v>
      </c>
      <c r="P2754" s="12">
        <v>0</v>
      </c>
      <c r="Q2754" s="12">
        <v>0</v>
      </c>
      <c r="R2754" s="12">
        <v>0</v>
      </c>
      <c r="S2754" s="12">
        <v>0</v>
      </c>
      <c r="T2754" s="12">
        <v>0</v>
      </c>
      <c r="U2754" s="12">
        <v>0</v>
      </c>
      <c r="V2754" s="13">
        <v>7</v>
      </c>
      <c r="W2754" s="13">
        <v>2.0114939999999999</v>
      </c>
      <c r="X2754" s="13">
        <v>2.0114939999999999</v>
      </c>
      <c r="Y2754" s="30">
        <v>2.0114939999999999</v>
      </c>
      <c r="Z2754" s="14">
        <v>13.034482000000001</v>
      </c>
      <c r="AA2754" s="13">
        <v>1.997776</v>
      </c>
      <c r="AB2754" s="13">
        <v>2.0011950000000001</v>
      </c>
      <c r="AC2754" s="42">
        <f t="shared" si="173"/>
        <v>3.9989710000000001</v>
      </c>
      <c r="AD2754" s="42">
        <f t="shared" si="174"/>
        <v>1.997776</v>
      </c>
      <c r="AE2754" s="42">
        <f t="shared" si="175"/>
        <v>2.0011950000000001</v>
      </c>
      <c r="AF2754" s="42">
        <f t="shared" si="176"/>
        <v>3.9989710000000001</v>
      </c>
    </row>
    <row r="2755" spans="1:32" hidden="1" x14ac:dyDescent="0.15">
      <c r="A2755" s="12" t="s">
        <v>6572</v>
      </c>
      <c r="B2755" s="12">
        <v>62</v>
      </c>
      <c r="C2755" s="12" t="s">
        <v>418</v>
      </c>
      <c r="D2755" s="12" t="s">
        <v>419</v>
      </c>
      <c r="E2755" s="12" t="s">
        <v>419</v>
      </c>
      <c r="F2755" s="12" t="s">
        <v>352</v>
      </c>
      <c r="G2755" s="12" t="s">
        <v>6573</v>
      </c>
      <c r="H2755" s="12" t="s">
        <v>490</v>
      </c>
      <c r="I2755" s="12" t="s">
        <v>375</v>
      </c>
      <c r="J2755" s="12" t="s">
        <v>698</v>
      </c>
      <c r="K2755" s="12" t="s">
        <v>699</v>
      </c>
      <c r="L2755" s="12" t="s">
        <v>697</v>
      </c>
      <c r="M2755" s="12" t="s">
        <v>376</v>
      </c>
      <c r="N2755" s="14">
        <v>0</v>
      </c>
      <c r="O2755" s="12">
        <v>0</v>
      </c>
      <c r="P2755" s="12">
        <v>0</v>
      </c>
      <c r="Q2755" s="12">
        <v>0</v>
      </c>
      <c r="R2755" s="12">
        <v>0</v>
      </c>
      <c r="S2755" s="12">
        <v>0</v>
      </c>
      <c r="T2755" s="12">
        <v>0</v>
      </c>
      <c r="U2755" s="12">
        <v>0</v>
      </c>
      <c r="V2755" s="13">
        <v>0.9</v>
      </c>
      <c r="W2755" s="13">
        <v>0.45</v>
      </c>
      <c r="X2755" s="13">
        <v>0.45</v>
      </c>
      <c r="Y2755" s="30">
        <v>0.45</v>
      </c>
      <c r="Z2755" s="14">
        <v>2.25</v>
      </c>
      <c r="AA2755" s="13">
        <v>0.45</v>
      </c>
      <c r="AB2755" s="13">
        <v>0.45</v>
      </c>
      <c r="AC2755" s="42">
        <f t="shared" si="173"/>
        <v>0.9</v>
      </c>
      <c r="AD2755" s="42">
        <f t="shared" si="174"/>
        <v>0.45</v>
      </c>
      <c r="AE2755" s="42">
        <f t="shared" si="175"/>
        <v>0.45</v>
      </c>
      <c r="AF2755" s="42">
        <f t="shared" si="176"/>
        <v>0.9</v>
      </c>
    </row>
    <row r="2756" spans="1:32" hidden="1" x14ac:dyDescent="0.15">
      <c r="A2756" s="12" t="s">
        <v>6574</v>
      </c>
      <c r="B2756" s="12">
        <v>62</v>
      </c>
      <c r="C2756" s="12" t="s">
        <v>418</v>
      </c>
      <c r="D2756" s="12" t="s">
        <v>419</v>
      </c>
      <c r="E2756" s="12" t="s">
        <v>419</v>
      </c>
      <c r="F2756" s="12" t="s">
        <v>352</v>
      </c>
      <c r="G2756" s="12" t="s">
        <v>6573</v>
      </c>
      <c r="H2756" s="12" t="s">
        <v>490</v>
      </c>
      <c r="I2756" s="12" t="s">
        <v>375</v>
      </c>
      <c r="J2756" s="12" t="s">
        <v>698</v>
      </c>
      <c r="K2756" s="12" t="s">
        <v>699</v>
      </c>
      <c r="L2756" s="12" t="s">
        <v>697</v>
      </c>
      <c r="M2756" s="12" t="s">
        <v>376</v>
      </c>
      <c r="N2756" s="14">
        <v>0</v>
      </c>
      <c r="O2756" s="12">
        <v>0</v>
      </c>
      <c r="P2756" s="12">
        <v>0</v>
      </c>
      <c r="Q2756" s="12">
        <v>0</v>
      </c>
      <c r="R2756" s="12">
        <v>0</v>
      </c>
      <c r="S2756" s="12">
        <v>0</v>
      </c>
      <c r="T2756" s="12">
        <v>0</v>
      </c>
      <c r="U2756" s="12">
        <v>0</v>
      </c>
      <c r="V2756" s="13">
        <v>0.9</v>
      </c>
      <c r="W2756" s="13">
        <v>0.45</v>
      </c>
      <c r="X2756" s="13">
        <v>0.45</v>
      </c>
      <c r="Y2756" s="30">
        <v>0.45</v>
      </c>
      <c r="Z2756" s="14">
        <v>2.25</v>
      </c>
      <c r="AA2756" s="13">
        <v>0.45</v>
      </c>
      <c r="AB2756" s="13">
        <v>0.45</v>
      </c>
      <c r="AC2756" s="42">
        <f t="shared" si="173"/>
        <v>0.9</v>
      </c>
      <c r="AD2756" s="42">
        <f t="shared" si="174"/>
        <v>0.45</v>
      </c>
      <c r="AE2756" s="42">
        <f t="shared" si="175"/>
        <v>0.45</v>
      </c>
      <c r="AF2756" s="42">
        <f t="shared" si="176"/>
        <v>0.9</v>
      </c>
    </row>
    <row r="2757" spans="1:32" hidden="1" x14ac:dyDescent="0.15">
      <c r="A2757" s="12" t="s">
        <v>6575</v>
      </c>
      <c r="B2757" s="12">
        <v>62</v>
      </c>
      <c r="C2757" s="12" t="s">
        <v>418</v>
      </c>
      <c r="D2757" s="12" t="s">
        <v>419</v>
      </c>
      <c r="E2757" s="12" t="s">
        <v>419</v>
      </c>
      <c r="F2757" s="12" t="s">
        <v>352</v>
      </c>
      <c r="G2757" s="12" t="s">
        <v>6576</v>
      </c>
      <c r="H2757" s="12" t="s">
        <v>355</v>
      </c>
      <c r="I2757" s="12" t="s">
        <v>355</v>
      </c>
      <c r="J2757" s="12" t="s">
        <v>3099</v>
      </c>
      <c r="K2757" s="12" t="s">
        <v>599</v>
      </c>
      <c r="L2757" s="12" t="s">
        <v>354</v>
      </c>
      <c r="M2757" s="12" t="s">
        <v>376</v>
      </c>
      <c r="N2757" s="14">
        <v>0</v>
      </c>
      <c r="O2757" s="12">
        <v>0</v>
      </c>
      <c r="P2757" s="12">
        <v>0</v>
      </c>
      <c r="Q2757" s="12">
        <v>0</v>
      </c>
      <c r="R2757" s="12">
        <v>0</v>
      </c>
      <c r="S2757" s="12">
        <v>0</v>
      </c>
      <c r="T2757" s="12">
        <v>0</v>
      </c>
      <c r="U2757" s="12">
        <v>0</v>
      </c>
      <c r="V2757" s="13">
        <v>6.42</v>
      </c>
      <c r="W2757" s="13">
        <v>1.8</v>
      </c>
      <c r="X2757" s="13">
        <v>1.8</v>
      </c>
      <c r="Y2757" s="30">
        <v>1.8</v>
      </c>
      <c r="Z2757" s="14">
        <v>11.82</v>
      </c>
      <c r="AA2757" s="13">
        <v>1.8</v>
      </c>
      <c r="AB2757" s="13">
        <v>1.8</v>
      </c>
      <c r="AC2757" s="42">
        <f t="shared" si="173"/>
        <v>3.6</v>
      </c>
      <c r="AD2757" s="42">
        <f t="shared" si="174"/>
        <v>1.8</v>
      </c>
      <c r="AE2757" s="42">
        <f t="shared" si="175"/>
        <v>1.8</v>
      </c>
      <c r="AF2757" s="42">
        <f t="shared" si="176"/>
        <v>3.6</v>
      </c>
    </row>
    <row r="2758" spans="1:32" hidden="1" x14ac:dyDescent="0.15">
      <c r="A2758" s="12" t="s">
        <v>6577</v>
      </c>
      <c r="B2758" s="12">
        <v>73</v>
      </c>
      <c r="C2758" s="12" t="s">
        <v>492</v>
      </c>
      <c r="D2758" s="12" t="s">
        <v>6</v>
      </c>
      <c r="E2758" s="12" t="s">
        <v>6</v>
      </c>
      <c r="F2758" s="12" t="s">
        <v>352</v>
      </c>
      <c r="G2758" s="12" t="s">
        <v>6295</v>
      </c>
      <c r="H2758" s="12" t="s">
        <v>404</v>
      </c>
      <c r="I2758" s="12" t="s">
        <v>404</v>
      </c>
      <c r="J2758" s="12" t="s">
        <v>1414</v>
      </c>
      <c r="K2758" s="12" t="s">
        <v>1414</v>
      </c>
      <c r="L2758" s="12" t="s">
        <v>403</v>
      </c>
      <c r="M2758" s="12" t="s">
        <v>376</v>
      </c>
      <c r="N2758" s="14">
        <v>0</v>
      </c>
      <c r="O2758" s="12">
        <v>0</v>
      </c>
      <c r="P2758" s="12">
        <v>0</v>
      </c>
      <c r="Q2758" s="12">
        <v>0</v>
      </c>
      <c r="R2758" s="12">
        <v>0</v>
      </c>
      <c r="S2758" s="12">
        <v>0</v>
      </c>
      <c r="T2758" s="12">
        <v>0</v>
      </c>
      <c r="U2758" s="12">
        <v>0</v>
      </c>
      <c r="V2758" s="13">
        <v>45</v>
      </c>
      <c r="W2758" s="13">
        <v>45</v>
      </c>
      <c r="X2758" s="13">
        <v>45</v>
      </c>
      <c r="Y2758" s="30">
        <v>45</v>
      </c>
      <c r="Z2758" s="14">
        <v>180</v>
      </c>
      <c r="AA2758" s="13">
        <v>45</v>
      </c>
      <c r="AB2758" s="13">
        <v>45</v>
      </c>
      <c r="AC2758" s="42">
        <f t="shared" si="173"/>
        <v>90</v>
      </c>
      <c r="AD2758" s="42">
        <f t="shared" si="174"/>
        <v>45</v>
      </c>
      <c r="AE2758" s="42">
        <f t="shared" si="175"/>
        <v>45</v>
      </c>
      <c r="AF2758" s="42">
        <f t="shared" si="176"/>
        <v>90</v>
      </c>
    </row>
    <row r="2759" spans="1:32" hidden="1" x14ac:dyDescent="0.15">
      <c r="A2759" s="12" t="s">
        <v>6578</v>
      </c>
      <c r="B2759" s="12">
        <v>78</v>
      </c>
      <c r="C2759" s="12" t="s">
        <v>4780</v>
      </c>
      <c r="D2759" s="12" t="s">
        <v>4499</v>
      </c>
      <c r="E2759" s="12" t="s">
        <v>4499</v>
      </c>
      <c r="F2759" s="12" t="s">
        <v>371</v>
      </c>
      <c r="G2759" s="12" t="s">
        <v>6579</v>
      </c>
      <c r="H2759" s="12" t="s">
        <v>374</v>
      </c>
      <c r="I2759" s="12" t="s">
        <v>375</v>
      </c>
      <c r="J2759" s="12" t="s">
        <v>6580</v>
      </c>
      <c r="K2759" s="12" t="s">
        <v>1864</v>
      </c>
      <c r="L2759" s="12" t="s">
        <v>1859</v>
      </c>
      <c r="M2759" s="12" t="s">
        <v>376</v>
      </c>
      <c r="N2759" s="14">
        <v>0</v>
      </c>
      <c r="O2759" s="12">
        <v>0</v>
      </c>
      <c r="P2759" s="12">
        <v>0</v>
      </c>
      <c r="Q2759" s="12">
        <v>0</v>
      </c>
      <c r="R2759" s="12">
        <v>0</v>
      </c>
      <c r="S2759" s="12">
        <v>0</v>
      </c>
      <c r="T2759" s="12">
        <v>0</v>
      </c>
      <c r="U2759" s="12">
        <v>0</v>
      </c>
      <c r="V2759" s="13">
        <v>0.67</v>
      </c>
      <c r="W2759" s="13">
        <v>0</v>
      </c>
      <c r="X2759" s="13">
        <v>0</v>
      </c>
      <c r="Y2759" s="30">
        <v>0</v>
      </c>
      <c r="Z2759" s="14">
        <v>0.67</v>
      </c>
      <c r="AA2759" s="13">
        <v>0</v>
      </c>
      <c r="AB2759" s="13">
        <v>1.5</v>
      </c>
      <c r="AC2759" s="42">
        <f t="shared" si="173"/>
        <v>1.5</v>
      </c>
      <c r="AD2759" s="42">
        <f t="shared" si="174"/>
        <v>0</v>
      </c>
      <c r="AE2759" s="42">
        <f t="shared" si="175"/>
        <v>1.5</v>
      </c>
      <c r="AF2759" s="42">
        <f t="shared" si="176"/>
        <v>1.5</v>
      </c>
    </row>
    <row r="2760" spans="1:32" hidden="1" x14ac:dyDescent="0.15">
      <c r="A2760" s="12" t="s">
        <v>6581</v>
      </c>
      <c r="B2760" s="12">
        <v>78</v>
      </c>
      <c r="C2760" s="12" t="s">
        <v>4780</v>
      </c>
      <c r="D2760" s="12" t="s">
        <v>4499</v>
      </c>
      <c r="E2760" s="12" t="s">
        <v>4499</v>
      </c>
      <c r="F2760" s="12" t="s">
        <v>371</v>
      </c>
      <c r="G2760" s="12" t="s">
        <v>6582</v>
      </c>
      <c r="H2760" s="12" t="s">
        <v>490</v>
      </c>
      <c r="I2760" s="12" t="s">
        <v>375</v>
      </c>
      <c r="J2760" s="12" t="s">
        <v>6583</v>
      </c>
      <c r="K2760" s="12" t="s">
        <v>6583</v>
      </c>
      <c r="L2760" s="12" t="s">
        <v>531</v>
      </c>
      <c r="M2760" s="12" t="s">
        <v>358</v>
      </c>
      <c r="N2760" s="14">
        <v>0</v>
      </c>
      <c r="O2760" s="12">
        <v>0</v>
      </c>
      <c r="P2760" s="12">
        <v>0</v>
      </c>
      <c r="Q2760" s="12">
        <v>0</v>
      </c>
      <c r="R2760" s="12">
        <v>0</v>
      </c>
      <c r="S2760" s="12">
        <v>0</v>
      </c>
      <c r="T2760" s="12">
        <v>0</v>
      </c>
      <c r="U2760" s="12">
        <v>0</v>
      </c>
      <c r="V2760" s="13">
        <v>13</v>
      </c>
      <c r="W2760" s="13">
        <v>0</v>
      </c>
      <c r="X2760" s="13">
        <v>0</v>
      </c>
      <c r="Y2760" s="30">
        <v>0</v>
      </c>
      <c r="Z2760" s="14">
        <v>13</v>
      </c>
      <c r="AA2760" s="13">
        <v>0</v>
      </c>
      <c r="AB2760" s="13">
        <v>0</v>
      </c>
      <c r="AC2760" s="42">
        <f t="shared" si="173"/>
        <v>0</v>
      </c>
      <c r="AD2760" s="42">
        <f t="shared" si="174"/>
        <v>0</v>
      </c>
      <c r="AE2760" s="42">
        <f t="shared" si="175"/>
        <v>0</v>
      </c>
      <c r="AF2760" s="42">
        <f t="shared" si="176"/>
        <v>0</v>
      </c>
    </row>
    <row r="2761" spans="1:32" hidden="1" x14ac:dyDescent="0.15">
      <c r="A2761" s="12" t="s">
        <v>6584</v>
      </c>
      <c r="B2761" s="12">
        <v>78</v>
      </c>
      <c r="C2761" s="12" t="s">
        <v>4780</v>
      </c>
      <c r="D2761" s="12" t="s">
        <v>4499</v>
      </c>
      <c r="E2761" s="12" t="s">
        <v>4499</v>
      </c>
      <c r="F2761" s="12" t="s">
        <v>371</v>
      </c>
      <c r="G2761" s="12" t="s">
        <v>6585</v>
      </c>
      <c r="H2761" s="12" t="s">
        <v>374</v>
      </c>
      <c r="I2761" s="12" t="s">
        <v>375</v>
      </c>
      <c r="J2761" s="12" t="s">
        <v>6586</v>
      </c>
      <c r="K2761" s="12" t="s">
        <v>1864</v>
      </c>
      <c r="L2761" s="12" t="s">
        <v>1859</v>
      </c>
      <c r="M2761" s="12" t="s">
        <v>376</v>
      </c>
      <c r="N2761" s="14">
        <v>0</v>
      </c>
      <c r="O2761" s="12">
        <v>0</v>
      </c>
      <c r="P2761" s="12">
        <v>0</v>
      </c>
      <c r="Q2761" s="12">
        <v>0</v>
      </c>
      <c r="R2761" s="12">
        <v>0</v>
      </c>
      <c r="S2761" s="12">
        <v>0</v>
      </c>
      <c r="T2761" s="12">
        <v>0</v>
      </c>
      <c r="U2761" s="12">
        <v>0</v>
      </c>
      <c r="V2761" s="13">
        <v>2.17</v>
      </c>
      <c r="W2761" s="13">
        <v>0</v>
      </c>
      <c r="X2761" s="13">
        <v>0</v>
      </c>
      <c r="Y2761" s="30">
        <v>0</v>
      </c>
      <c r="Z2761" s="14">
        <v>2.17</v>
      </c>
      <c r="AA2761" s="13">
        <v>0</v>
      </c>
      <c r="AB2761" s="13">
        <v>0</v>
      </c>
      <c r="AC2761" s="42">
        <f t="shared" si="173"/>
        <v>0</v>
      </c>
      <c r="AD2761" s="42">
        <f t="shared" si="174"/>
        <v>0</v>
      </c>
      <c r="AE2761" s="42">
        <f t="shared" si="175"/>
        <v>0</v>
      </c>
      <c r="AF2761" s="42">
        <f t="shared" si="176"/>
        <v>0</v>
      </c>
    </row>
    <row r="2762" spans="1:32" hidden="1" x14ac:dyDescent="0.15">
      <c r="A2762" s="12" t="s">
        <v>6587</v>
      </c>
      <c r="B2762" s="12">
        <v>78</v>
      </c>
      <c r="C2762" s="12" t="s">
        <v>4780</v>
      </c>
      <c r="D2762" s="12" t="s">
        <v>4499</v>
      </c>
      <c r="E2762" s="12" t="s">
        <v>4499</v>
      </c>
      <c r="F2762" s="12" t="s">
        <v>371</v>
      </c>
      <c r="G2762" s="12" t="s">
        <v>6588</v>
      </c>
      <c r="H2762" s="12" t="s">
        <v>374</v>
      </c>
      <c r="I2762" s="12" t="s">
        <v>375</v>
      </c>
      <c r="J2762" s="12" t="s">
        <v>6589</v>
      </c>
      <c r="K2762" s="12" t="s">
        <v>1864</v>
      </c>
      <c r="L2762" s="12" t="s">
        <v>1859</v>
      </c>
      <c r="M2762" s="12" t="s">
        <v>376</v>
      </c>
      <c r="N2762" s="14">
        <v>0</v>
      </c>
      <c r="O2762" s="12">
        <v>0</v>
      </c>
      <c r="P2762" s="12">
        <v>0</v>
      </c>
      <c r="Q2762" s="12">
        <v>0</v>
      </c>
      <c r="R2762" s="12">
        <v>0</v>
      </c>
      <c r="S2762" s="12">
        <v>0</v>
      </c>
      <c r="T2762" s="12">
        <v>0</v>
      </c>
      <c r="U2762" s="12">
        <v>0</v>
      </c>
      <c r="V2762" s="13">
        <v>1.3</v>
      </c>
      <c r="W2762" s="13">
        <v>0</v>
      </c>
      <c r="X2762" s="13">
        <v>0</v>
      </c>
      <c r="Y2762" s="30">
        <v>0</v>
      </c>
      <c r="Z2762" s="14">
        <v>1.3</v>
      </c>
      <c r="AA2762" s="13">
        <v>0</v>
      </c>
      <c r="AB2762" s="13">
        <v>0</v>
      </c>
      <c r="AC2762" s="42">
        <f t="shared" si="173"/>
        <v>0</v>
      </c>
      <c r="AD2762" s="42">
        <f t="shared" si="174"/>
        <v>0</v>
      </c>
      <c r="AE2762" s="42">
        <f t="shared" si="175"/>
        <v>0</v>
      </c>
      <c r="AF2762" s="42">
        <f t="shared" si="176"/>
        <v>0</v>
      </c>
    </row>
    <row r="2763" spans="1:32" hidden="1" x14ac:dyDescent="0.15">
      <c r="A2763" s="12" t="s">
        <v>6590</v>
      </c>
      <c r="B2763" s="12">
        <v>78</v>
      </c>
      <c r="C2763" s="12" t="s">
        <v>4780</v>
      </c>
      <c r="D2763" s="12" t="s">
        <v>4499</v>
      </c>
      <c r="E2763" s="12" t="s">
        <v>4499</v>
      </c>
      <c r="F2763" s="12" t="s">
        <v>371</v>
      </c>
      <c r="G2763" s="12" t="s">
        <v>6591</v>
      </c>
      <c r="H2763" s="12" t="s">
        <v>374</v>
      </c>
      <c r="I2763" s="12" t="s">
        <v>375</v>
      </c>
      <c r="J2763" s="12" t="s">
        <v>6592</v>
      </c>
      <c r="K2763" s="12" t="s">
        <v>1864</v>
      </c>
      <c r="L2763" s="12" t="s">
        <v>1859</v>
      </c>
      <c r="M2763" s="12" t="s">
        <v>376</v>
      </c>
      <c r="N2763" s="14">
        <v>0</v>
      </c>
      <c r="O2763" s="12">
        <v>0</v>
      </c>
      <c r="P2763" s="12">
        <v>0</v>
      </c>
      <c r="Q2763" s="12">
        <v>0</v>
      </c>
      <c r="R2763" s="12">
        <v>0</v>
      </c>
      <c r="S2763" s="12">
        <v>0</v>
      </c>
      <c r="T2763" s="12">
        <v>0</v>
      </c>
      <c r="U2763" s="12">
        <v>0</v>
      </c>
      <c r="V2763" s="13">
        <v>2.2999999999999998</v>
      </c>
      <c r="W2763" s="13">
        <v>0</v>
      </c>
      <c r="X2763" s="13">
        <v>0</v>
      </c>
      <c r="Y2763" s="30">
        <v>0</v>
      </c>
      <c r="Z2763" s="14">
        <v>2.2999999999999998</v>
      </c>
      <c r="AA2763" s="13">
        <v>0</v>
      </c>
      <c r="AB2763" s="13">
        <v>0</v>
      </c>
      <c r="AC2763" s="42">
        <f t="shared" si="173"/>
        <v>0</v>
      </c>
      <c r="AD2763" s="42">
        <f t="shared" si="174"/>
        <v>0</v>
      </c>
      <c r="AE2763" s="42">
        <f t="shared" si="175"/>
        <v>0</v>
      </c>
      <c r="AF2763" s="42">
        <f t="shared" si="176"/>
        <v>0</v>
      </c>
    </row>
    <row r="2764" spans="1:32" hidden="1" x14ac:dyDescent="0.15">
      <c r="A2764" s="12" t="s">
        <v>6593</v>
      </c>
      <c r="B2764" s="12">
        <v>78</v>
      </c>
      <c r="C2764" s="12" t="s">
        <v>4780</v>
      </c>
      <c r="D2764" s="12" t="s">
        <v>4499</v>
      </c>
      <c r="E2764" s="12" t="s">
        <v>4499</v>
      </c>
      <c r="F2764" s="12" t="s">
        <v>371</v>
      </c>
      <c r="G2764" s="12" t="s">
        <v>6594</v>
      </c>
      <c r="H2764" s="12" t="s">
        <v>374</v>
      </c>
      <c r="I2764" s="12" t="s">
        <v>375</v>
      </c>
      <c r="J2764" s="12" t="s">
        <v>6595</v>
      </c>
      <c r="K2764" s="12" t="s">
        <v>1864</v>
      </c>
      <c r="L2764" s="12" t="s">
        <v>1859</v>
      </c>
      <c r="M2764" s="12" t="s">
        <v>376</v>
      </c>
      <c r="N2764" s="14">
        <v>0</v>
      </c>
      <c r="O2764" s="12">
        <v>0</v>
      </c>
      <c r="P2764" s="12">
        <v>0</v>
      </c>
      <c r="Q2764" s="12">
        <v>0</v>
      </c>
      <c r="R2764" s="12">
        <v>0</v>
      </c>
      <c r="S2764" s="12">
        <v>0</v>
      </c>
      <c r="T2764" s="12">
        <v>0</v>
      </c>
      <c r="U2764" s="12">
        <v>0</v>
      </c>
      <c r="V2764" s="13">
        <v>2.2999999999999998</v>
      </c>
      <c r="W2764" s="13">
        <v>0</v>
      </c>
      <c r="X2764" s="13">
        <v>0</v>
      </c>
      <c r="Y2764" s="30">
        <v>0</v>
      </c>
      <c r="Z2764" s="14">
        <v>2.2999999999999998</v>
      </c>
      <c r="AA2764" s="13">
        <v>0</v>
      </c>
      <c r="AB2764" s="13">
        <v>0</v>
      </c>
      <c r="AC2764" s="42">
        <f t="shared" si="173"/>
        <v>0</v>
      </c>
      <c r="AD2764" s="42">
        <f t="shared" si="174"/>
        <v>0</v>
      </c>
      <c r="AE2764" s="42">
        <f t="shared" si="175"/>
        <v>0</v>
      </c>
      <c r="AF2764" s="42">
        <f t="shared" si="176"/>
        <v>0</v>
      </c>
    </row>
    <row r="2765" spans="1:32" hidden="1" x14ac:dyDescent="0.15">
      <c r="A2765" s="12" t="s">
        <v>6596</v>
      </c>
      <c r="B2765" s="12">
        <v>78</v>
      </c>
      <c r="C2765" s="12" t="s">
        <v>4780</v>
      </c>
      <c r="D2765" s="12" t="s">
        <v>4499</v>
      </c>
      <c r="E2765" s="12" t="s">
        <v>4499</v>
      </c>
      <c r="F2765" s="12" t="s">
        <v>371</v>
      </c>
      <c r="G2765" s="12" t="s">
        <v>6597</v>
      </c>
      <c r="H2765" s="12" t="s">
        <v>374</v>
      </c>
      <c r="I2765" s="12" t="s">
        <v>375</v>
      </c>
      <c r="J2765" s="12" t="s">
        <v>6598</v>
      </c>
      <c r="K2765" s="12" t="s">
        <v>1864</v>
      </c>
      <c r="L2765" s="12" t="s">
        <v>1859</v>
      </c>
      <c r="M2765" s="12" t="s">
        <v>376</v>
      </c>
      <c r="N2765" s="14">
        <v>0</v>
      </c>
      <c r="O2765" s="12">
        <v>0</v>
      </c>
      <c r="P2765" s="12">
        <v>0</v>
      </c>
      <c r="Q2765" s="12">
        <v>0</v>
      </c>
      <c r="R2765" s="12">
        <v>0</v>
      </c>
      <c r="S2765" s="12">
        <v>0</v>
      </c>
      <c r="T2765" s="12">
        <v>0</v>
      </c>
      <c r="U2765" s="12">
        <v>0</v>
      </c>
      <c r="V2765" s="13">
        <v>3</v>
      </c>
      <c r="W2765" s="13">
        <v>0</v>
      </c>
      <c r="X2765" s="13">
        <v>0</v>
      </c>
      <c r="Y2765" s="30">
        <v>0</v>
      </c>
      <c r="Z2765" s="14">
        <v>3</v>
      </c>
      <c r="AA2765" s="13">
        <v>0</v>
      </c>
      <c r="AB2765" s="13">
        <v>0</v>
      </c>
      <c r="AC2765" s="42">
        <f t="shared" si="173"/>
        <v>0</v>
      </c>
      <c r="AD2765" s="42">
        <f t="shared" si="174"/>
        <v>0</v>
      </c>
      <c r="AE2765" s="42">
        <f t="shared" si="175"/>
        <v>0</v>
      </c>
      <c r="AF2765" s="42">
        <f t="shared" si="176"/>
        <v>0</v>
      </c>
    </row>
    <row r="2766" spans="1:32" hidden="1" x14ac:dyDescent="0.15">
      <c r="A2766" s="12" t="s">
        <v>6599</v>
      </c>
      <c r="B2766" s="12">
        <v>78</v>
      </c>
      <c r="C2766" s="12" t="s">
        <v>4780</v>
      </c>
      <c r="D2766" s="12" t="s">
        <v>4499</v>
      </c>
      <c r="E2766" s="12" t="s">
        <v>4499</v>
      </c>
      <c r="F2766" s="12" t="s">
        <v>371</v>
      </c>
      <c r="G2766" s="12" t="s">
        <v>6600</v>
      </c>
      <c r="H2766" s="12" t="s">
        <v>374</v>
      </c>
      <c r="I2766" s="12" t="s">
        <v>375</v>
      </c>
      <c r="J2766" s="12" t="s">
        <v>6601</v>
      </c>
      <c r="K2766" s="12" t="s">
        <v>1864</v>
      </c>
      <c r="L2766" s="12" t="s">
        <v>1859</v>
      </c>
      <c r="M2766" s="12" t="s">
        <v>376</v>
      </c>
      <c r="N2766" s="14">
        <v>0</v>
      </c>
      <c r="O2766" s="12">
        <v>0</v>
      </c>
      <c r="P2766" s="12">
        <v>0</v>
      </c>
      <c r="Q2766" s="12">
        <v>0</v>
      </c>
      <c r="R2766" s="12">
        <v>0</v>
      </c>
      <c r="S2766" s="12">
        <v>0</v>
      </c>
      <c r="T2766" s="12">
        <v>0</v>
      </c>
      <c r="U2766" s="12">
        <v>0</v>
      </c>
      <c r="V2766" s="13">
        <v>3.3</v>
      </c>
      <c r="W2766" s="13">
        <v>0</v>
      </c>
      <c r="X2766" s="13">
        <v>0</v>
      </c>
      <c r="Y2766" s="30">
        <v>0</v>
      </c>
      <c r="Z2766" s="14">
        <v>3.3</v>
      </c>
      <c r="AA2766" s="13">
        <v>0</v>
      </c>
      <c r="AB2766" s="13">
        <v>0</v>
      </c>
      <c r="AC2766" s="42">
        <f t="shared" si="173"/>
        <v>0</v>
      </c>
      <c r="AD2766" s="42">
        <f t="shared" si="174"/>
        <v>0</v>
      </c>
      <c r="AE2766" s="42">
        <f t="shared" si="175"/>
        <v>0</v>
      </c>
      <c r="AF2766" s="42">
        <f t="shared" si="176"/>
        <v>0</v>
      </c>
    </row>
    <row r="2767" spans="1:32" hidden="1" x14ac:dyDescent="0.15">
      <c r="A2767" s="12" t="s">
        <v>6602</v>
      </c>
      <c r="B2767" s="12">
        <v>78</v>
      </c>
      <c r="C2767" s="12" t="s">
        <v>4780</v>
      </c>
      <c r="D2767" s="12" t="s">
        <v>4499</v>
      </c>
      <c r="E2767" s="12" t="s">
        <v>4499</v>
      </c>
      <c r="F2767" s="12" t="s">
        <v>371</v>
      </c>
      <c r="G2767" s="12" t="s">
        <v>6603</v>
      </c>
      <c r="H2767" s="12" t="s">
        <v>374</v>
      </c>
      <c r="I2767" s="12" t="s">
        <v>375</v>
      </c>
      <c r="J2767" s="12" t="s">
        <v>6604</v>
      </c>
      <c r="K2767" s="12" t="s">
        <v>1864</v>
      </c>
      <c r="L2767" s="12" t="s">
        <v>1859</v>
      </c>
      <c r="M2767" s="12" t="s">
        <v>376</v>
      </c>
      <c r="N2767" s="14">
        <v>0</v>
      </c>
      <c r="O2767" s="12">
        <v>0</v>
      </c>
      <c r="P2767" s="12">
        <v>0</v>
      </c>
      <c r="Q2767" s="12">
        <v>0</v>
      </c>
      <c r="R2767" s="12">
        <v>0</v>
      </c>
      <c r="S2767" s="12">
        <v>0</v>
      </c>
      <c r="T2767" s="12">
        <v>0</v>
      </c>
      <c r="U2767" s="12">
        <v>0</v>
      </c>
      <c r="V2767" s="13">
        <v>3</v>
      </c>
      <c r="W2767" s="13">
        <v>0</v>
      </c>
      <c r="X2767" s="13">
        <v>0</v>
      </c>
      <c r="Y2767" s="30">
        <v>0</v>
      </c>
      <c r="Z2767" s="14">
        <v>3</v>
      </c>
      <c r="AA2767" s="13">
        <v>0</v>
      </c>
      <c r="AB2767" s="13">
        <v>0</v>
      </c>
      <c r="AC2767" s="42">
        <f t="shared" si="173"/>
        <v>0</v>
      </c>
      <c r="AD2767" s="42">
        <f t="shared" si="174"/>
        <v>0</v>
      </c>
      <c r="AE2767" s="42">
        <f t="shared" si="175"/>
        <v>0</v>
      </c>
      <c r="AF2767" s="42">
        <f t="shared" si="176"/>
        <v>0</v>
      </c>
    </row>
    <row r="2768" spans="1:32" hidden="1" x14ac:dyDescent="0.15">
      <c r="A2768" s="12" t="s">
        <v>6605</v>
      </c>
      <c r="B2768" s="12">
        <v>78</v>
      </c>
      <c r="C2768" s="12" t="s">
        <v>4780</v>
      </c>
      <c r="D2768" s="12" t="s">
        <v>4499</v>
      </c>
      <c r="E2768" s="12" t="s">
        <v>4499</v>
      </c>
      <c r="F2768" s="12" t="s">
        <v>371</v>
      </c>
      <c r="G2768" s="12" t="s">
        <v>6606</v>
      </c>
      <c r="H2768" s="12" t="s">
        <v>374</v>
      </c>
      <c r="I2768" s="12" t="s">
        <v>375</v>
      </c>
      <c r="J2768" s="12" t="s">
        <v>6607</v>
      </c>
      <c r="K2768" s="12" t="s">
        <v>1864</v>
      </c>
      <c r="L2768" s="12" t="s">
        <v>1859</v>
      </c>
      <c r="M2768" s="12" t="s">
        <v>376</v>
      </c>
      <c r="N2768" s="14">
        <v>0</v>
      </c>
      <c r="O2768" s="12">
        <v>0</v>
      </c>
      <c r="P2768" s="12">
        <v>0</v>
      </c>
      <c r="Q2768" s="12">
        <v>0</v>
      </c>
      <c r="R2768" s="12">
        <v>0</v>
      </c>
      <c r="S2768" s="12">
        <v>0</v>
      </c>
      <c r="T2768" s="12">
        <v>0</v>
      </c>
      <c r="U2768" s="12">
        <v>0</v>
      </c>
      <c r="V2768" s="13">
        <v>3</v>
      </c>
      <c r="W2768" s="13">
        <v>0</v>
      </c>
      <c r="X2768" s="13">
        <v>0</v>
      </c>
      <c r="Y2768" s="30">
        <v>0</v>
      </c>
      <c r="Z2768" s="14">
        <v>3</v>
      </c>
      <c r="AA2768" s="13">
        <v>0</v>
      </c>
      <c r="AB2768" s="13">
        <v>0</v>
      </c>
      <c r="AC2768" s="42">
        <f t="shared" si="173"/>
        <v>0</v>
      </c>
      <c r="AD2768" s="42">
        <f t="shared" si="174"/>
        <v>0</v>
      </c>
      <c r="AE2768" s="42">
        <f t="shared" si="175"/>
        <v>0</v>
      </c>
      <c r="AF2768" s="42">
        <f t="shared" si="176"/>
        <v>0</v>
      </c>
    </row>
    <row r="2769" spans="1:32" hidden="1" x14ac:dyDescent="0.15">
      <c r="A2769" s="12" t="s">
        <v>6608</v>
      </c>
      <c r="B2769" s="12">
        <v>78</v>
      </c>
      <c r="C2769" s="12" t="s">
        <v>4780</v>
      </c>
      <c r="D2769" s="12" t="s">
        <v>4499</v>
      </c>
      <c r="E2769" s="12" t="s">
        <v>4499</v>
      </c>
      <c r="F2769" s="12" t="s">
        <v>371</v>
      </c>
      <c r="G2769" s="12" t="s">
        <v>6609</v>
      </c>
      <c r="H2769" s="12" t="s">
        <v>374</v>
      </c>
      <c r="I2769" s="12" t="s">
        <v>375</v>
      </c>
      <c r="J2769" s="12" t="s">
        <v>6610</v>
      </c>
      <c r="K2769" s="12" t="s">
        <v>1864</v>
      </c>
      <c r="L2769" s="12" t="s">
        <v>1859</v>
      </c>
      <c r="M2769" s="12" t="s">
        <v>376</v>
      </c>
      <c r="N2769" s="14">
        <v>0</v>
      </c>
      <c r="O2769" s="12">
        <v>0</v>
      </c>
      <c r="P2769" s="12">
        <v>0</v>
      </c>
      <c r="Q2769" s="12">
        <v>0</v>
      </c>
      <c r="R2769" s="12">
        <v>0</v>
      </c>
      <c r="S2769" s="12">
        <v>0</v>
      </c>
      <c r="T2769" s="12">
        <v>0</v>
      </c>
      <c r="U2769" s="12">
        <v>0</v>
      </c>
      <c r="V2769" s="13">
        <v>4</v>
      </c>
      <c r="W2769" s="13">
        <v>0</v>
      </c>
      <c r="X2769" s="13">
        <v>0</v>
      </c>
      <c r="Y2769" s="30">
        <v>0</v>
      </c>
      <c r="Z2769" s="14">
        <v>4</v>
      </c>
      <c r="AA2769" s="13">
        <v>0</v>
      </c>
      <c r="AB2769" s="13">
        <v>0</v>
      </c>
      <c r="AC2769" s="42">
        <f t="shared" si="173"/>
        <v>0</v>
      </c>
      <c r="AD2769" s="42">
        <f t="shared" si="174"/>
        <v>0</v>
      </c>
      <c r="AE2769" s="42">
        <f t="shared" si="175"/>
        <v>0</v>
      </c>
      <c r="AF2769" s="42">
        <f t="shared" si="176"/>
        <v>0</v>
      </c>
    </row>
    <row r="2770" spans="1:32" hidden="1" x14ac:dyDescent="0.15">
      <c r="A2770" s="12" t="s">
        <v>6611</v>
      </c>
      <c r="B2770" s="12">
        <v>78</v>
      </c>
      <c r="C2770" s="12" t="s">
        <v>4780</v>
      </c>
      <c r="D2770" s="12" t="s">
        <v>4499</v>
      </c>
      <c r="E2770" s="12" t="s">
        <v>4499</v>
      </c>
      <c r="F2770" s="12" t="s">
        <v>371</v>
      </c>
      <c r="G2770" s="12" t="s">
        <v>6612</v>
      </c>
      <c r="H2770" s="12" t="s">
        <v>374</v>
      </c>
      <c r="I2770" s="12" t="s">
        <v>375</v>
      </c>
      <c r="J2770" s="12" t="s">
        <v>6613</v>
      </c>
      <c r="K2770" s="12" t="s">
        <v>1864</v>
      </c>
      <c r="L2770" s="12" t="s">
        <v>1859</v>
      </c>
      <c r="M2770" s="12" t="s">
        <v>376</v>
      </c>
      <c r="N2770" s="14">
        <v>0</v>
      </c>
      <c r="O2770" s="12">
        <v>0</v>
      </c>
      <c r="P2770" s="12">
        <v>0</v>
      </c>
      <c r="Q2770" s="12">
        <v>0</v>
      </c>
      <c r="R2770" s="12">
        <v>0</v>
      </c>
      <c r="S2770" s="12">
        <v>0</v>
      </c>
      <c r="T2770" s="12">
        <v>0</v>
      </c>
      <c r="U2770" s="12">
        <v>0</v>
      </c>
      <c r="V2770" s="13">
        <v>2.67</v>
      </c>
      <c r="W2770" s="13">
        <v>0</v>
      </c>
      <c r="X2770" s="13">
        <v>0</v>
      </c>
      <c r="Y2770" s="30">
        <v>0</v>
      </c>
      <c r="Z2770" s="14">
        <v>2.67</v>
      </c>
      <c r="AA2770" s="13">
        <v>0</v>
      </c>
      <c r="AB2770" s="13">
        <v>0</v>
      </c>
      <c r="AC2770" s="42">
        <f t="shared" si="173"/>
        <v>0</v>
      </c>
      <c r="AD2770" s="42">
        <f t="shared" si="174"/>
        <v>0</v>
      </c>
      <c r="AE2770" s="42">
        <f t="shared" si="175"/>
        <v>0</v>
      </c>
      <c r="AF2770" s="42">
        <f t="shared" si="176"/>
        <v>0</v>
      </c>
    </row>
    <row r="2771" spans="1:32" hidden="1" x14ac:dyDescent="0.15">
      <c r="A2771" s="12" t="s">
        <v>6614</v>
      </c>
      <c r="B2771" s="12">
        <v>78</v>
      </c>
      <c r="C2771" s="12" t="s">
        <v>4780</v>
      </c>
      <c r="D2771" s="12" t="s">
        <v>4499</v>
      </c>
      <c r="E2771" s="12" t="s">
        <v>4499</v>
      </c>
      <c r="F2771" s="12" t="s">
        <v>371</v>
      </c>
      <c r="G2771" s="12" t="s">
        <v>6615</v>
      </c>
      <c r="H2771" s="12" t="s">
        <v>374</v>
      </c>
      <c r="I2771" s="12" t="s">
        <v>375</v>
      </c>
      <c r="J2771" s="12" t="s">
        <v>6616</v>
      </c>
      <c r="K2771" s="12" t="s">
        <v>1864</v>
      </c>
      <c r="L2771" s="12" t="s">
        <v>1859</v>
      </c>
      <c r="M2771" s="12" t="s">
        <v>376</v>
      </c>
      <c r="N2771" s="14">
        <v>0</v>
      </c>
      <c r="O2771" s="12">
        <v>0</v>
      </c>
      <c r="P2771" s="12">
        <v>0</v>
      </c>
      <c r="Q2771" s="12">
        <v>0</v>
      </c>
      <c r="R2771" s="12">
        <v>0</v>
      </c>
      <c r="S2771" s="12">
        <v>0</v>
      </c>
      <c r="T2771" s="12">
        <v>0</v>
      </c>
      <c r="U2771" s="12">
        <v>0</v>
      </c>
      <c r="V2771" s="13">
        <v>2.67</v>
      </c>
      <c r="W2771" s="13">
        <v>0</v>
      </c>
      <c r="X2771" s="13">
        <v>0</v>
      </c>
      <c r="Y2771" s="30">
        <v>0</v>
      </c>
      <c r="Z2771" s="14">
        <v>2.67</v>
      </c>
      <c r="AA2771" s="13">
        <v>0</v>
      </c>
      <c r="AB2771" s="13">
        <v>0</v>
      </c>
      <c r="AC2771" s="42">
        <f t="shared" si="173"/>
        <v>0</v>
      </c>
      <c r="AD2771" s="42">
        <f t="shared" si="174"/>
        <v>0</v>
      </c>
      <c r="AE2771" s="42">
        <f t="shared" si="175"/>
        <v>0</v>
      </c>
      <c r="AF2771" s="42">
        <f t="shared" si="176"/>
        <v>0</v>
      </c>
    </row>
    <row r="2772" spans="1:32" hidden="1" x14ac:dyDescent="0.15">
      <c r="A2772" s="12" t="s">
        <v>6617</v>
      </c>
      <c r="B2772" s="12">
        <v>78</v>
      </c>
      <c r="C2772" s="12" t="s">
        <v>4780</v>
      </c>
      <c r="D2772" s="12" t="s">
        <v>4499</v>
      </c>
      <c r="E2772" s="12" t="s">
        <v>4499</v>
      </c>
      <c r="F2772" s="12" t="s">
        <v>371</v>
      </c>
      <c r="G2772" s="12" t="s">
        <v>6618</v>
      </c>
      <c r="H2772" s="12" t="s">
        <v>374</v>
      </c>
      <c r="I2772" s="12" t="s">
        <v>375</v>
      </c>
      <c r="J2772" s="12" t="s">
        <v>6619</v>
      </c>
      <c r="K2772" s="12" t="s">
        <v>1864</v>
      </c>
      <c r="L2772" s="12" t="s">
        <v>1859</v>
      </c>
      <c r="M2772" s="12" t="s">
        <v>376</v>
      </c>
      <c r="N2772" s="14">
        <v>0</v>
      </c>
      <c r="O2772" s="12">
        <v>0</v>
      </c>
      <c r="P2772" s="12">
        <v>0</v>
      </c>
      <c r="Q2772" s="12">
        <v>0</v>
      </c>
      <c r="R2772" s="12">
        <v>0</v>
      </c>
      <c r="S2772" s="12">
        <v>0</v>
      </c>
      <c r="T2772" s="12">
        <v>0</v>
      </c>
      <c r="U2772" s="12">
        <v>0</v>
      </c>
      <c r="V2772" s="13">
        <v>2.67</v>
      </c>
      <c r="W2772" s="13">
        <v>0</v>
      </c>
      <c r="X2772" s="13">
        <v>0</v>
      </c>
      <c r="Y2772" s="30">
        <v>0</v>
      </c>
      <c r="Z2772" s="14">
        <v>2.67</v>
      </c>
      <c r="AA2772" s="13">
        <v>0</v>
      </c>
      <c r="AB2772" s="13">
        <v>0</v>
      </c>
      <c r="AC2772" s="42">
        <f t="shared" si="173"/>
        <v>0</v>
      </c>
      <c r="AD2772" s="42">
        <f t="shared" si="174"/>
        <v>0</v>
      </c>
      <c r="AE2772" s="42">
        <f t="shared" si="175"/>
        <v>0</v>
      </c>
      <c r="AF2772" s="42">
        <f t="shared" si="176"/>
        <v>0</v>
      </c>
    </row>
    <row r="2773" spans="1:32" hidden="1" x14ac:dyDescent="0.15">
      <c r="A2773" s="12" t="s">
        <v>6620</v>
      </c>
      <c r="B2773" s="12">
        <v>78</v>
      </c>
      <c r="C2773" s="12" t="s">
        <v>4780</v>
      </c>
      <c r="D2773" s="12" t="s">
        <v>4499</v>
      </c>
      <c r="E2773" s="12" t="s">
        <v>4499</v>
      </c>
      <c r="F2773" s="12" t="s">
        <v>371</v>
      </c>
      <c r="G2773" s="12" t="s">
        <v>6621</v>
      </c>
      <c r="H2773" s="12" t="s">
        <v>490</v>
      </c>
      <c r="I2773" s="12" t="s">
        <v>375</v>
      </c>
      <c r="J2773" s="12" t="s">
        <v>6622</v>
      </c>
      <c r="K2773" s="12" t="s">
        <v>6622</v>
      </c>
      <c r="L2773" s="12" t="s">
        <v>531</v>
      </c>
      <c r="M2773" s="12" t="s">
        <v>358</v>
      </c>
      <c r="N2773" s="14">
        <v>0</v>
      </c>
      <c r="O2773" s="12">
        <v>0</v>
      </c>
      <c r="P2773" s="12">
        <v>0</v>
      </c>
      <c r="Q2773" s="12">
        <v>0</v>
      </c>
      <c r="R2773" s="12">
        <v>0</v>
      </c>
      <c r="S2773" s="12">
        <v>0</v>
      </c>
      <c r="T2773" s="12">
        <v>0</v>
      </c>
      <c r="U2773" s="12">
        <v>0</v>
      </c>
      <c r="V2773" s="13">
        <v>19.600000000000001</v>
      </c>
      <c r="W2773" s="13">
        <v>0</v>
      </c>
      <c r="X2773" s="13">
        <v>0</v>
      </c>
      <c r="Y2773" s="30">
        <v>0</v>
      </c>
      <c r="Z2773" s="14">
        <v>19.600000000000001</v>
      </c>
      <c r="AA2773" s="13">
        <v>0</v>
      </c>
      <c r="AB2773" s="13">
        <v>0</v>
      </c>
      <c r="AC2773" s="42">
        <f t="shared" si="173"/>
        <v>0</v>
      </c>
      <c r="AD2773" s="42">
        <f t="shared" si="174"/>
        <v>0</v>
      </c>
      <c r="AE2773" s="42">
        <f t="shared" si="175"/>
        <v>0</v>
      </c>
      <c r="AF2773" s="42">
        <f t="shared" si="176"/>
        <v>0</v>
      </c>
    </row>
    <row r="2774" spans="1:32" hidden="1" x14ac:dyDescent="0.15">
      <c r="A2774" s="12" t="s">
        <v>6623</v>
      </c>
      <c r="B2774" s="12">
        <v>78</v>
      </c>
      <c r="C2774" s="12" t="s">
        <v>4780</v>
      </c>
      <c r="D2774" s="12" t="s">
        <v>4499</v>
      </c>
      <c r="E2774" s="12" t="s">
        <v>4499</v>
      </c>
      <c r="F2774" s="12" t="s">
        <v>371</v>
      </c>
      <c r="G2774" s="12" t="s">
        <v>6624</v>
      </c>
      <c r="H2774" s="12" t="s">
        <v>374</v>
      </c>
      <c r="I2774" s="12" t="s">
        <v>375</v>
      </c>
      <c r="J2774" s="12" t="s">
        <v>6625</v>
      </c>
      <c r="K2774" s="12" t="s">
        <v>1864</v>
      </c>
      <c r="L2774" s="12" t="s">
        <v>1859</v>
      </c>
      <c r="M2774" s="12" t="s">
        <v>376</v>
      </c>
      <c r="N2774" s="14">
        <v>0</v>
      </c>
      <c r="O2774" s="12">
        <v>0</v>
      </c>
      <c r="P2774" s="12">
        <v>0</v>
      </c>
      <c r="Q2774" s="12">
        <v>0</v>
      </c>
      <c r="R2774" s="12">
        <v>0</v>
      </c>
      <c r="S2774" s="12">
        <v>0</v>
      </c>
      <c r="T2774" s="12">
        <v>0</v>
      </c>
      <c r="U2774" s="12">
        <v>0</v>
      </c>
      <c r="V2774" s="13">
        <v>5.15</v>
      </c>
      <c r="W2774" s="13">
        <v>0</v>
      </c>
      <c r="X2774" s="13">
        <v>0</v>
      </c>
      <c r="Y2774" s="30">
        <v>0</v>
      </c>
      <c r="Z2774" s="14">
        <v>5.15</v>
      </c>
      <c r="AA2774" s="13">
        <v>0</v>
      </c>
      <c r="AB2774" s="13">
        <v>0</v>
      </c>
      <c r="AC2774" s="42">
        <f t="shared" si="173"/>
        <v>0</v>
      </c>
      <c r="AD2774" s="42">
        <f t="shared" si="174"/>
        <v>0</v>
      </c>
      <c r="AE2774" s="42">
        <f t="shared" si="175"/>
        <v>0</v>
      </c>
      <c r="AF2774" s="42">
        <f t="shared" si="176"/>
        <v>0</v>
      </c>
    </row>
    <row r="2775" spans="1:32" hidden="1" x14ac:dyDescent="0.15">
      <c r="A2775" s="12" t="s">
        <v>6626</v>
      </c>
      <c r="B2775" s="12">
        <v>78</v>
      </c>
      <c r="C2775" s="12" t="s">
        <v>4780</v>
      </c>
      <c r="D2775" s="12" t="s">
        <v>4499</v>
      </c>
      <c r="E2775" s="12" t="s">
        <v>4499</v>
      </c>
      <c r="F2775" s="12" t="s">
        <v>371</v>
      </c>
      <c r="G2775" s="12" t="s">
        <v>6627</v>
      </c>
      <c r="H2775" s="12" t="s">
        <v>374</v>
      </c>
      <c r="I2775" s="12" t="s">
        <v>375</v>
      </c>
      <c r="J2775" s="12" t="s">
        <v>6628</v>
      </c>
      <c r="K2775" s="12" t="s">
        <v>1864</v>
      </c>
      <c r="L2775" s="12" t="s">
        <v>1859</v>
      </c>
      <c r="M2775" s="12" t="s">
        <v>376</v>
      </c>
      <c r="N2775" s="14">
        <v>0</v>
      </c>
      <c r="O2775" s="12">
        <v>0</v>
      </c>
      <c r="P2775" s="12">
        <v>0</v>
      </c>
      <c r="Q2775" s="12">
        <v>0</v>
      </c>
      <c r="R2775" s="12">
        <v>0</v>
      </c>
      <c r="S2775" s="12">
        <v>0</v>
      </c>
      <c r="T2775" s="12">
        <v>0</v>
      </c>
      <c r="U2775" s="12">
        <v>0</v>
      </c>
      <c r="V2775" s="13">
        <v>4</v>
      </c>
      <c r="W2775" s="13">
        <v>0</v>
      </c>
      <c r="X2775" s="13">
        <v>0</v>
      </c>
      <c r="Y2775" s="30">
        <v>0</v>
      </c>
      <c r="Z2775" s="14">
        <v>4</v>
      </c>
      <c r="AA2775" s="13">
        <v>0</v>
      </c>
      <c r="AB2775" s="13">
        <v>0</v>
      </c>
      <c r="AC2775" s="42">
        <f t="shared" si="173"/>
        <v>0</v>
      </c>
      <c r="AD2775" s="42">
        <f t="shared" si="174"/>
        <v>0</v>
      </c>
      <c r="AE2775" s="42">
        <f t="shared" si="175"/>
        <v>0</v>
      </c>
      <c r="AF2775" s="42">
        <f t="shared" si="176"/>
        <v>0</v>
      </c>
    </row>
    <row r="2776" spans="1:32" hidden="1" x14ac:dyDescent="0.15">
      <c r="A2776" s="12" t="s">
        <v>6629</v>
      </c>
      <c r="B2776" s="12">
        <v>78</v>
      </c>
      <c r="C2776" s="12" t="s">
        <v>4780</v>
      </c>
      <c r="D2776" s="12" t="s">
        <v>4499</v>
      </c>
      <c r="E2776" s="12" t="s">
        <v>4499</v>
      </c>
      <c r="F2776" s="12" t="s">
        <v>371</v>
      </c>
      <c r="G2776" s="12" t="s">
        <v>6630</v>
      </c>
      <c r="H2776" s="12" t="s">
        <v>374</v>
      </c>
      <c r="I2776" s="12" t="s">
        <v>375</v>
      </c>
      <c r="J2776" s="12" t="s">
        <v>6631</v>
      </c>
      <c r="K2776" s="12" t="s">
        <v>5602</v>
      </c>
      <c r="L2776" s="12" t="s">
        <v>415</v>
      </c>
      <c r="M2776" s="12" t="s">
        <v>376</v>
      </c>
      <c r="N2776" s="14">
        <v>0</v>
      </c>
      <c r="O2776" s="12">
        <v>0</v>
      </c>
      <c r="P2776" s="12">
        <v>0</v>
      </c>
      <c r="Q2776" s="12">
        <v>0</v>
      </c>
      <c r="R2776" s="12">
        <v>0</v>
      </c>
      <c r="S2776" s="12">
        <v>0</v>
      </c>
      <c r="T2776" s="12">
        <v>0</v>
      </c>
      <c r="U2776" s="12">
        <v>0</v>
      </c>
      <c r="V2776" s="13">
        <v>19.600000000000001</v>
      </c>
      <c r="W2776" s="13">
        <v>0</v>
      </c>
      <c r="X2776" s="13">
        <v>0</v>
      </c>
      <c r="Y2776" s="30">
        <v>0</v>
      </c>
      <c r="Z2776" s="14">
        <v>19.600000000000001</v>
      </c>
      <c r="AA2776" s="13">
        <v>0</v>
      </c>
      <c r="AB2776" s="13">
        <v>0</v>
      </c>
      <c r="AC2776" s="42">
        <f t="shared" si="173"/>
        <v>0</v>
      </c>
      <c r="AD2776" s="42">
        <f t="shared" si="174"/>
        <v>0</v>
      </c>
      <c r="AE2776" s="42">
        <f t="shared" si="175"/>
        <v>0</v>
      </c>
      <c r="AF2776" s="42">
        <f t="shared" si="176"/>
        <v>0</v>
      </c>
    </row>
    <row r="2777" spans="1:32" hidden="1" x14ac:dyDescent="0.15">
      <c r="A2777" s="12" t="s">
        <v>6632</v>
      </c>
      <c r="B2777" s="12">
        <v>87</v>
      </c>
      <c r="C2777" s="12" t="s">
        <v>4803</v>
      </c>
      <c r="D2777" s="12" t="s">
        <v>1434</v>
      </c>
      <c r="E2777" s="12" t="s">
        <v>1434</v>
      </c>
      <c r="F2777" s="12" t="s">
        <v>352</v>
      </c>
      <c r="G2777" s="12" t="s">
        <v>6633</v>
      </c>
      <c r="H2777" s="12" t="s">
        <v>404</v>
      </c>
      <c r="I2777" s="12" t="s">
        <v>404</v>
      </c>
      <c r="J2777" s="12" t="s">
        <v>890</v>
      </c>
      <c r="K2777" s="12" t="s">
        <v>890</v>
      </c>
      <c r="L2777" s="12" t="s">
        <v>789</v>
      </c>
      <c r="M2777" s="12" t="s">
        <v>376</v>
      </c>
      <c r="N2777" s="14">
        <v>0</v>
      </c>
      <c r="O2777" s="12">
        <v>0</v>
      </c>
      <c r="P2777" s="12">
        <v>0</v>
      </c>
      <c r="Q2777" s="12">
        <v>0</v>
      </c>
      <c r="R2777" s="12">
        <v>0</v>
      </c>
      <c r="S2777" s="12">
        <v>0</v>
      </c>
      <c r="T2777" s="12">
        <v>0</v>
      </c>
      <c r="U2777" s="12">
        <v>0</v>
      </c>
      <c r="V2777" s="13">
        <v>24.211082999999999</v>
      </c>
      <c r="W2777" s="13">
        <v>5.8575200000000001</v>
      </c>
      <c r="X2777" s="13">
        <v>5.8575200000000001</v>
      </c>
      <c r="Y2777" s="30">
        <v>15.622506</v>
      </c>
      <c r="Z2777" s="14">
        <v>51.548628999999998</v>
      </c>
      <c r="AA2777" s="13">
        <v>9.9010700000000007</v>
      </c>
      <c r="AB2777" s="13">
        <v>9.9010700000000007</v>
      </c>
      <c r="AC2777" s="42">
        <f t="shared" si="173"/>
        <v>19.802140000000001</v>
      </c>
      <c r="AD2777" s="42">
        <f t="shared" si="174"/>
        <v>9.9010700000000007</v>
      </c>
      <c r="AE2777" s="42">
        <f t="shared" si="175"/>
        <v>9.9010700000000007</v>
      </c>
      <c r="AF2777" s="42">
        <f t="shared" si="176"/>
        <v>19.802140000000001</v>
      </c>
    </row>
    <row r="2778" spans="1:32" hidden="1" x14ac:dyDescent="0.15">
      <c r="A2778" s="12" t="s">
        <v>6634</v>
      </c>
      <c r="B2778" s="12">
        <v>88</v>
      </c>
      <c r="C2778" s="12" t="s">
        <v>1091</v>
      </c>
      <c r="D2778" s="12" t="s">
        <v>10</v>
      </c>
      <c r="E2778" s="12" t="s">
        <v>10</v>
      </c>
      <c r="F2778" s="12" t="s">
        <v>371</v>
      </c>
      <c r="G2778" s="12" t="s">
        <v>6635</v>
      </c>
      <c r="H2778" s="12" t="s">
        <v>490</v>
      </c>
      <c r="I2778" s="12" t="s">
        <v>375</v>
      </c>
      <c r="J2778" s="12" t="s">
        <v>6636</v>
      </c>
      <c r="K2778" s="12" t="s">
        <v>6636</v>
      </c>
      <c r="L2778" s="12" t="s">
        <v>1463</v>
      </c>
      <c r="M2778" s="12" t="s">
        <v>358</v>
      </c>
      <c r="N2778" s="14">
        <v>0</v>
      </c>
      <c r="O2778" s="12">
        <v>0</v>
      </c>
      <c r="P2778" s="12">
        <v>0</v>
      </c>
      <c r="Q2778" s="12">
        <v>0</v>
      </c>
      <c r="R2778" s="12">
        <v>0</v>
      </c>
      <c r="S2778" s="12">
        <v>0</v>
      </c>
      <c r="T2778" s="12">
        <v>0</v>
      </c>
      <c r="U2778" s="12">
        <v>0</v>
      </c>
      <c r="V2778" s="13">
        <v>50.351999999999997</v>
      </c>
      <c r="W2778" s="13">
        <v>0</v>
      </c>
      <c r="X2778" s="13">
        <v>0</v>
      </c>
      <c r="Y2778" s="30">
        <v>0</v>
      </c>
      <c r="Z2778" s="14">
        <v>50.351999999999997</v>
      </c>
      <c r="AA2778" s="13">
        <v>0</v>
      </c>
      <c r="AB2778" s="13">
        <v>0</v>
      </c>
      <c r="AC2778" s="42">
        <f t="shared" si="173"/>
        <v>0</v>
      </c>
      <c r="AD2778" s="42">
        <f t="shared" si="174"/>
        <v>0</v>
      </c>
      <c r="AE2778" s="42">
        <f t="shared" si="175"/>
        <v>0</v>
      </c>
      <c r="AF2778" s="42">
        <f t="shared" si="176"/>
        <v>0</v>
      </c>
    </row>
    <row r="2779" spans="1:32" hidden="1" x14ac:dyDescent="0.15">
      <c r="A2779" s="12" t="s">
        <v>6637</v>
      </c>
      <c r="B2779" s="12">
        <v>941</v>
      </c>
      <c r="C2779" s="12" t="s">
        <v>6130</v>
      </c>
      <c r="D2779" s="12" t="s">
        <v>465</v>
      </c>
      <c r="E2779" s="12" t="s">
        <v>45</v>
      </c>
      <c r="F2779" s="12" t="s">
        <v>352</v>
      </c>
      <c r="G2779" s="12" t="s">
        <v>5145</v>
      </c>
      <c r="H2779" s="12" t="s">
        <v>366</v>
      </c>
      <c r="I2779" s="12" t="s">
        <v>367</v>
      </c>
      <c r="J2779" s="12" t="s">
        <v>5146</v>
      </c>
      <c r="K2779" s="12" t="s">
        <v>5146</v>
      </c>
      <c r="L2779" s="12" t="s">
        <v>409</v>
      </c>
      <c r="M2779" s="12" t="s">
        <v>376</v>
      </c>
      <c r="N2779" s="14">
        <v>0</v>
      </c>
      <c r="O2779" s="12">
        <v>0</v>
      </c>
      <c r="P2779" s="12">
        <v>0</v>
      </c>
      <c r="Q2779" s="12">
        <v>0</v>
      </c>
      <c r="R2779" s="12">
        <v>0</v>
      </c>
      <c r="S2779" s="12">
        <v>0</v>
      </c>
      <c r="T2779" s="12">
        <v>0</v>
      </c>
      <c r="U2779" s="12">
        <v>0</v>
      </c>
      <c r="V2779" s="13">
        <v>0.93613199999999996</v>
      </c>
      <c r="W2779" s="13">
        <v>0</v>
      </c>
      <c r="X2779" s="13">
        <v>0</v>
      </c>
      <c r="Y2779" s="30">
        <v>4.8269789999999997</v>
      </c>
      <c r="Z2779" s="14">
        <v>5.7631110000000003</v>
      </c>
      <c r="AA2779" s="13">
        <v>0.13636400000000001</v>
      </c>
      <c r="AB2779" s="13">
        <v>0</v>
      </c>
      <c r="AC2779" s="42">
        <f t="shared" si="173"/>
        <v>0.13636400000000001</v>
      </c>
      <c r="AD2779" s="42">
        <f t="shared" si="174"/>
        <v>0.13636400000000001</v>
      </c>
      <c r="AE2779" s="42">
        <f t="shared" si="175"/>
        <v>0</v>
      </c>
      <c r="AF2779" s="42">
        <f t="shared" si="176"/>
        <v>0.13636400000000001</v>
      </c>
    </row>
    <row r="2780" spans="1:32" hidden="1" x14ac:dyDescent="0.15">
      <c r="A2780" s="12" t="s">
        <v>6638</v>
      </c>
      <c r="B2780" s="12">
        <v>29</v>
      </c>
      <c r="C2780" s="12" t="s">
        <v>370</v>
      </c>
      <c r="D2780" s="12" t="s">
        <v>10</v>
      </c>
      <c r="E2780" s="12" t="s">
        <v>10</v>
      </c>
      <c r="F2780" s="12" t="s">
        <v>371</v>
      </c>
      <c r="G2780" s="12" t="s">
        <v>6639</v>
      </c>
      <c r="H2780" s="12" t="s">
        <v>366</v>
      </c>
      <c r="I2780" s="12" t="s">
        <v>367</v>
      </c>
      <c r="J2780" s="12" t="s">
        <v>6640</v>
      </c>
      <c r="K2780" s="12" t="s">
        <v>1071</v>
      </c>
      <c r="L2780" s="12" t="s">
        <v>365</v>
      </c>
      <c r="M2780" s="12" t="s">
        <v>376</v>
      </c>
      <c r="N2780" s="14">
        <v>0</v>
      </c>
      <c r="O2780" s="12">
        <v>0</v>
      </c>
      <c r="P2780" s="12">
        <v>0</v>
      </c>
      <c r="Q2780" s="12">
        <v>0</v>
      </c>
      <c r="R2780" s="12">
        <v>0</v>
      </c>
      <c r="S2780" s="12">
        <v>0</v>
      </c>
      <c r="T2780" s="12">
        <v>0</v>
      </c>
      <c r="U2780" s="12">
        <v>0</v>
      </c>
      <c r="V2780" s="13">
        <v>626.58159999999998</v>
      </c>
      <c r="W2780" s="13">
        <v>587.14760000000001</v>
      </c>
      <c r="X2780" s="13">
        <v>603.18439999999998</v>
      </c>
      <c r="Y2780" s="30">
        <v>603.18439999999998</v>
      </c>
      <c r="Z2780" s="14">
        <v>2420.098</v>
      </c>
      <c r="AA2780" s="13">
        <v>562.6164</v>
      </c>
      <c r="AB2780" s="13">
        <v>593.08839999999998</v>
      </c>
      <c r="AC2780" s="42">
        <f t="shared" si="173"/>
        <v>1155.7048</v>
      </c>
      <c r="AD2780" s="42">
        <f t="shared" si="174"/>
        <v>562.6164</v>
      </c>
      <c r="AE2780" s="42">
        <f t="shared" si="175"/>
        <v>593.08839999999998</v>
      </c>
      <c r="AF2780" s="42">
        <f t="shared" si="176"/>
        <v>1155.7048</v>
      </c>
    </row>
    <row r="2781" spans="1:32" hidden="1" x14ac:dyDescent="0.15">
      <c r="A2781" s="12" t="s">
        <v>6641</v>
      </c>
      <c r="B2781" s="12">
        <v>29</v>
      </c>
      <c r="C2781" s="12" t="s">
        <v>370</v>
      </c>
      <c r="D2781" s="12" t="s">
        <v>10</v>
      </c>
      <c r="E2781" s="12" t="s">
        <v>10</v>
      </c>
      <c r="F2781" s="12" t="s">
        <v>371</v>
      </c>
      <c r="G2781" s="12" t="s">
        <v>6642</v>
      </c>
      <c r="H2781" s="12" t="s">
        <v>366</v>
      </c>
      <c r="I2781" s="12" t="s">
        <v>367</v>
      </c>
      <c r="J2781" s="12" t="s">
        <v>6640</v>
      </c>
      <c r="K2781" s="12" t="s">
        <v>1071</v>
      </c>
      <c r="L2781" s="12" t="s">
        <v>365</v>
      </c>
      <c r="M2781" s="12" t="s">
        <v>376</v>
      </c>
      <c r="N2781" s="14">
        <v>0</v>
      </c>
      <c r="O2781" s="12">
        <v>0</v>
      </c>
      <c r="P2781" s="12">
        <v>0</v>
      </c>
      <c r="Q2781" s="12">
        <v>0</v>
      </c>
      <c r="R2781" s="12">
        <v>0</v>
      </c>
      <c r="S2781" s="12">
        <v>0</v>
      </c>
      <c r="T2781" s="12">
        <v>0</v>
      </c>
      <c r="U2781" s="12">
        <v>0</v>
      </c>
      <c r="V2781" s="13">
        <v>1235.7439999999999</v>
      </c>
      <c r="W2781" s="13">
        <v>1148.768</v>
      </c>
      <c r="X2781" s="13">
        <v>2999.3780000000002</v>
      </c>
      <c r="Y2781" s="30">
        <v>1214.242</v>
      </c>
      <c r="Z2781" s="14">
        <v>6598.1319999999996</v>
      </c>
      <c r="AA2781" s="13">
        <v>1400.88</v>
      </c>
      <c r="AB2781" s="13">
        <v>1341.6179999999999</v>
      </c>
      <c r="AC2781" s="42">
        <f t="shared" si="173"/>
        <v>2742.498</v>
      </c>
      <c r="AD2781" s="42">
        <f t="shared" si="174"/>
        <v>1400.88</v>
      </c>
      <c r="AE2781" s="42">
        <f t="shared" si="175"/>
        <v>1341.6179999999999</v>
      </c>
      <c r="AF2781" s="42">
        <f t="shared" si="176"/>
        <v>2742.498</v>
      </c>
    </row>
    <row r="2782" spans="1:32" hidden="1" x14ac:dyDescent="0.15">
      <c r="A2782" s="12" t="s">
        <v>6643</v>
      </c>
      <c r="B2782" s="12">
        <v>7</v>
      </c>
      <c r="C2782" s="12" t="s">
        <v>350</v>
      </c>
      <c r="D2782" s="12" t="s">
        <v>351</v>
      </c>
      <c r="E2782" s="12" t="s">
        <v>351</v>
      </c>
      <c r="F2782" s="12" t="s">
        <v>352</v>
      </c>
      <c r="G2782" s="12" t="s">
        <v>6644</v>
      </c>
      <c r="H2782" s="12" t="s">
        <v>366</v>
      </c>
      <c r="I2782" s="12" t="s">
        <v>367</v>
      </c>
      <c r="J2782" s="12" t="s">
        <v>6645</v>
      </c>
      <c r="K2782" s="12" t="s">
        <v>6645</v>
      </c>
      <c r="L2782" s="12" t="s">
        <v>409</v>
      </c>
      <c r="M2782" s="12" t="s">
        <v>376</v>
      </c>
      <c r="N2782" s="14">
        <v>0</v>
      </c>
      <c r="O2782" s="12">
        <v>0</v>
      </c>
      <c r="P2782" s="12">
        <v>0</v>
      </c>
      <c r="Q2782" s="12">
        <v>0</v>
      </c>
      <c r="R2782" s="12">
        <v>0</v>
      </c>
      <c r="S2782" s="12">
        <v>0</v>
      </c>
      <c r="T2782" s="12">
        <v>0</v>
      </c>
      <c r="U2782" s="12">
        <v>0</v>
      </c>
      <c r="V2782" s="12">
        <v>0</v>
      </c>
      <c r="W2782" s="13">
        <v>16.369240000000001</v>
      </c>
      <c r="X2782" s="13">
        <v>0</v>
      </c>
      <c r="Y2782" s="30">
        <v>0</v>
      </c>
      <c r="Z2782" s="14">
        <v>16.369240000000001</v>
      </c>
      <c r="AA2782" s="13">
        <v>0</v>
      </c>
      <c r="AB2782" s="13">
        <v>0</v>
      </c>
      <c r="AC2782" s="42">
        <f t="shared" si="173"/>
        <v>0</v>
      </c>
      <c r="AD2782" s="42">
        <f t="shared" si="174"/>
        <v>0</v>
      </c>
      <c r="AE2782" s="42">
        <f t="shared" si="175"/>
        <v>0</v>
      </c>
      <c r="AF2782" s="42">
        <f t="shared" si="176"/>
        <v>0</v>
      </c>
    </row>
    <row r="2783" spans="1:32" hidden="1" x14ac:dyDescent="0.15">
      <c r="A2783" s="12" t="s">
        <v>6646</v>
      </c>
      <c r="B2783" s="12">
        <v>101</v>
      </c>
      <c r="C2783" s="12" t="s">
        <v>1433</v>
      </c>
      <c r="D2783" s="12" t="s">
        <v>1434</v>
      </c>
      <c r="E2783" s="12" t="s">
        <v>1434</v>
      </c>
      <c r="F2783" s="12" t="s">
        <v>352</v>
      </c>
      <c r="G2783" s="12" t="s">
        <v>6647</v>
      </c>
      <c r="H2783" s="12" t="s">
        <v>404</v>
      </c>
      <c r="I2783" s="12" t="s">
        <v>404</v>
      </c>
      <c r="J2783" s="12" t="s">
        <v>890</v>
      </c>
      <c r="K2783" s="12" t="s">
        <v>890</v>
      </c>
      <c r="L2783" s="12" t="s">
        <v>789</v>
      </c>
      <c r="M2783" s="12" t="s">
        <v>376</v>
      </c>
      <c r="N2783" s="14">
        <v>0</v>
      </c>
      <c r="O2783" s="12">
        <v>0</v>
      </c>
      <c r="P2783" s="12">
        <v>0</v>
      </c>
      <c r="Q2783" s="12">
        <v>0</v>
      </c>
      <c r="R2783" s="12">
        <v>0</v>
      </c>
      <c r="S2783" s="12">
        <v>0</v>
      </c>
      <c r="T2783" s="12">
        <v>0</v>
      </c>
      <c r="U2783" s="12">
        <v>0</v>
      </c>
      <c r="V2783" s="12">
        <v>0</v>
      </c>
      <c r="W2783" s="13">
        <v>115.197159</v>
      </c>
      <c r="X2783" s="13">
        <v>49.610633999999997</v>
      </c>
      <c r="Y2783" s="30">
        <v>59.129468000000003</v>
      </c>
      <c r="Z2783" s="14">
        <v>223.93726100000001</v>
      </c>
      <c r="AA2783" s="13">
        <v>62.511842000000001</v>
      </c>
      <c r="AB2783" s="13">
        <v>34.694535000000002</v>
      </c>
      <c r="AC2783" s="42">
        <f t="shared" ref="AC2783:AC2845" si="177">SUM(AA2783:AB2783)</f>
        <v>97.206377000000003</v>
      </c>
      <c r="AD2783" s="42">
        <f t="shared" si="174"/>
        <v>62.511842000000001</v>
      </c>
      <c r="AE2783" s="42">
        <f t="shared" si="175"/>
        <v>34.694535000000002</v>
      </c>
      <c r="AF2783" s="42">
        <f t="shared" si="176"/>
        <v>97.206377000000003</v>
      </c>
    </row>
    <row r="2784" spans="1:32" hidden="1" x14ac:dyDescent="0.15">
      <c r="A2784" s="12" t="s">
        <v>6648</v>
      </c>
      <c r="B2784" s="12">
        <v>60</v>
      </c>
      <c r="C2784" s="12" t="s">
        <v>4498</v>
      </c>
      <c r="D2784" s="12" t="s">
        <v>4499</v>
      </c>
      <c r="E2784" s="12" t="s">
        <v>4499</v>
      </c>
      <c r="F2784" s="12" t="s">
        <v>371</v>
      </c>
      <c r="G2784" s="12" t="s">
        <v>6649</v>
      </c>
      <c r="H2784" s="12" t="s">
        <v>404</v>
      </c>
      <c r="I2784" s="12" t="s">
        <v>404</v>
      </c>
      <c r="J2784" s="12" t="s">
        <v>6650</v>
      </c>
      <c r="K2784" s="12" t="s">
        <v>141</v>
      </c>
      <c r="L2784" s="12" t="s">
        <v>602</v>
      </c>
      <c r="M2784" s="12" t="s">
        <v>376</v>
      </c>
      <c r="N2784" s="14">
        <v>0</v>
      </c>
      <c r="O2784" s="12">
        <v>0</v>
      </c>
      <c r="P2784" s="12">
        <v>0</v>
      </c>
      <c r="Q2784" s="12">
        <v>0</v>
      </c>
      <c r="R2784" s="12">
        <v>0</v>
      </c>
      <c r="S2784" s="12">
        <v>0</v>
      </c>
      <c r="T2784" s="12">
        <v>0</v>
      </c>
      <c r="U2784" s="12">
        <v>0</v>
      </c>
      <c r="V2784" s="12">
        <v>0</v>
      </c>
      <c r="W2784" s="13">
        <v>2.829091</v>
      </c>
      <c r="X2784" s="13">
        <v>0</v>
      </c>
      <c r="Y2784" s="30">
        <v>0</v>
      </c>
      <c r="Z2784" s="14">
        <v>2.829091</v>
      </c>
      <c r="AA2784" s="13">
        <v>0</v>
      </c>
      <c r="AB2784" s="13">
        <v>0</v>
      </c>
      <c r="AC2784" s="42">
        <f t="shared" si="177"/>
        <v>0</v>
      </c>
      <c r="AD2784" s="42">
        <f t="shared" ref="AD2784:AD2846" si="178">AA2784-N2784</f>
        <v>0</v>
      </c>
      <c r="AE2784" s="42">
        <f t="shared" ref="AE2784:AE2846" si="179">AB2784-O2784</f>
        <v>0</v>
      </c>
      <c r="AF2784" s="42">
        <f t="shared" ref="AF2784:AF2846" si="180">AD2784+AE2784</f>
        <v>0</v>
      </c>
    </row>
    <row r="2785" spans="1:32" hidden="1" x14ac:dyDescent="0.15">
      <c r="A2785" s="12" t="s">
        <v>6651</v>
      </c>
      <c r="B2785" s="12">
        <v>60</v>
      </c>
      <c r="C2785" s="12" t="s">
        <v>4498</v>
      </c>
      <c r="D2785" s="12" t="s">
        <v>4499</v>
      </c>
      <c r="E2785" s="12" t="s">
        <v>4499</v>
      </c>
      <c r="F2785" s="12" t="s">
        <v>371</v>
      </c>
      <c r="G2785" s="12" t="s">
        <v>6652</v>
      </c>
      <c r="H2785" s="12" t="s">
        <v>404</v>
      </c>
      <c r="I2785" s="12" t="s">
        <v>404</v>
      </c>
      <c r="J2785" s="12" t="s">
        <v>6653</v>
      </c>
      <c r="K2785" s="12" t="s">
        <v>141</v>
      </c>
      <c r="L2785" s="12" t="s">
        <v>602</v>
      </c>
      <c r="M2785" s="12" t="s">
        <v>376</v>
      </c>
      <c r="N2785" s="14">
        <v>0</v>
      </c>
      <c r="O2785" s="12">
        <v>0</v>
      </c>
      <c r="P2785" s="12">
        <v>0</v>
      </c>
      <c r="Q2785" s="12">
        <v>0</v>
      </c>
      <c r="R2785" s="12">
        <v>0</v>
      </c>
      <c r="S2785" s="12">
        <v>0</v>
      </c>
      <c r="T2785" s="12">
        <v>0</v>
      </c>
      <c r="U2785" s="12">
        <v>0</v>
      </c>
      <c r="V2785" s="12">
        <v>0</v>
      </c>
      <c r="W2785" s="13">
        <v>2.829091</v>
      </c>
      <c r="X2785" s="13">
        <v>0</v>
      </c>
      <c r="Y2785" s="30">
        <v>0</v>
      </c>
      <c r="Z2785" s="14">
        <v>2.829091</v>
      </c>
      <c r="AA2785" s="13">
        <v>0</v>
      </c>
      <c r="AB2785" s="13">
        <v>0</v>
      </c>
      <c r="AC2785" s="42">
        <f t="shared" si="177"/>
        <v>0</v>
      </c>
      <c r="AD2785" s="42">
        <f t="shared" si="178"/>
        <v>0</v>
      </c>
      <c r="AE2785" s="42">
        <f t="shared" si="179"/>
        <v>0</v>
      </c>
      <c r="AF2785" s="42">
        <f t="shared" si="180"/>
        <v>0</v>
      </c>
    </row>
    <row r="2786" spans="1:32" hidden="1" x14ac:dyDescent="0.15">
      <c r="A2786" s="12" t="s">
        <v>6654</v>
      </c>
      <c r="B2786" s="12">
        <v>60</v>
      </c>
      <c r="C2786" s="12" t="s">
        <v>4498</v>
      </c>
      <c r="D2786" s="12" t="s">
        <v>4499</v>
      </c>
      <c r="E2786" s="12" t="s">
        <v>4499</v>
      </c>
      <c r="F2786" s="12" t="s">
        <v>371</v>
      </c>
      <c r="G2786" s="12" t="s">
        <v>6655</v>
      </c>
      <c r="H2786" s="12" t="s">
        <v>404</v>
      </c>
      <c r="I2786" s="12" t="s">
        <v>404</v>
      </c>
      <c r="J2786" s="12" t="s">
        <v>6656</v>
      </c>
      <c r="K2786" s="12" t="s">
        <v>141</v>
      </c>
      <c r="L2786" s="12" t="s">
        <v>602</v>
      </c>
      <c r="M2786" s="12" t="s">
        <v>376</v>
      </c>
      <c r="N2786" s="14">
        <v>0</v>
      </c>
      <c r="O2786" s="12">
        <v>0</v>
      </c>
      <c r="P2786" s="12">
        <v>0</v>
      </c>
      <c r="Q2786" s="12">
        <v>0</v>
      </c>
      <c r="R2786" s="12">
        <v>0</v>
      </c>
      <c r="S2786" s="12">
        <v>0</v>
      </c>
      <c r="T2786" s="12">
        <v>0</v>
      </c>
      <c r="U2786" s="12">
        <v>0</v>
      </c>
      <c r="V2786" s="12">
        <v>0</v>
      </c>
      <c r="W2786" s="13">
        <v>2.829091</v>
      </c>
      <c r="X2786" s="13">
        <v>0</v>
      </c>
      <c r="Y2786" s="30">
        <v>0</v>
      </c>
      <c r="Z2786" s="14">
        <v>2.829091</v>
      </c>
      <c r="AA2786" s="13">
        <v>0</v>
      </c>
      <c r="AB2786" s="13">
        <v>0</v>
      </c>
      <c r="AC2786" s="42">
        <f t="shared" si="177"/>
        <v>0</v>
      </c>
      <c r="AD2786" s="42">
        <f t="shared" si="178"/>
        <v>0</v>
      </c>
      <c r="AE2786" s="42">
        <f t="shared" si="179"/>
        <v>0</v>
      </c>
      <c r="AF2786" s="42">
        <f t="shared" si="180"/>
        <v>0</v>
      </c>
    </row>
    <row r="2787" spans="1:32" hidden="1" x14ac:dyDescent="0.15">
      <c r="A2787" s="12" t="s">
        <v>6657</v>
      </c>
      <c r="B2787" s="12">
        <v>60</v>
      </c>
      <c r="C2787" s="12" t="s">
        <v>4498</v>
      </c>
      <c r="D2787" s="12" t="s">
        <v>4499</v>
      </c>
      <c r="E2787" s="12" t="s">
        <v>4499</v>
      </c>
      <c r="F2787" s="12" t="s">
        <v>371</v>
      </c>
      <c r="G2787" s="12" t="s">
        <v>6658</v>
      </c>
      <c r="H2787" s="12" t="s">
        <v>404</v>
      </c>
      <c r="I2787" s="12" t="s">
        <v>404</v>
      </c>
      <c r="J2787" s="12" t="s">
        <v>6659</v>
      </c>
      <c r="K2787" s="12" t="s">
        <v>141</v>
      </c>
      <c r="L2787" s="12" t="s">
        <v>602</v>
      </c>
      <c r="M2787" s="12" t="s">
        <v>376</v>
      </c>
      <c r="N2787" s="14">
        <v>0</v>
      </c>
      <c r="O2787" s="12">
        <v>0</v>
      </c>
      <c r="P2787" s="12">
        <v>0</v>
      </c>
      <c r="Q2787" s="12">
        <v>0</v>
      </c>
      <c r="R2787" s="12">
        <v>0</v>
      </c>
      <c r="S2787" s="12">
        <v>0</v>
      </c>
      <c r="T2787" s="12">
        <v>0</v>
      </c>
      <c r="U2787" s="12">
        <v>0</v>
      </c>
      <c r="V2787" s="12">
        <v>0</v>
      </c>
      <c r="W2787" s="13">
        <v>2.829091</v>
      </c>
      <c r="X2787" s="13">
        <v>0</v>
      </c>
      <c r="Y2787" s="30">
        <v>0</v>
      </c>
      <c r="Z2787" s="14">
        <v>2.829091</v>
      </c>
      <c r="AA2787" s="13">
        <v>0</v>
      </c>
      <c r="AB2787" s="13">
        <v>0</v>
      </c>
      <c r="AC2787" s="42">
        <f t="shared" si="177"/>
        <v>0</v>
      </c>
      <c r="AD2787" s="42">
        <f t="shared" si="178"/>
        <v>0</v>
      </c>
      <c r="AE2787" s="42">
        <f t="shared" si="179"/>
        <v>0</v>
      </c>
      <c r="AF2787" s="42">
        <f t="shared" si="180"/>
        <v>0</v>
      </c>
    </row>
    <row r="2788" spans="1:32" hidden="1" x14ac:dyDescent="0.15">
      <c r="A2788" s="12" t="s">
        <v>6660</v>
      </c>
      <c r="B2788" s="12">
        <v>60</v>
      </c>
      <c r="C2788" s="12" t="s">
        <v>4498</v>
      </c>
      <c r="D2788" s="12" t="s">
        <v>4499</v>
      </c>
      <c r="E2788" s="12" t="s">
        <v>4499</v>
      </c>
      <c r="F2788" s="12" t="s">
        <v>371</v>
      </c>
      <c r="G2788" s="12" t="s">
        <v>6661</v>
      </c>
      <c r="H2788" s="12" t="s">
        <v>404</v>
      </c>
      <c r="I2788" s="12" t="s">
        <v>404</v>
      </c>
      <c r="J2788" s="12" t="s">
        <v>6662</v>
      </c>
      <c r="K2788" s="12" t="s">
        <v>141</v>
      </c>
      <c r="L2788" s="12" t="s">
        <v>602</v>
      </c>
      <c r="M2788" s="12" t="s">
        <v>376</v>
      </c>
      <c r="N2788" s="14">
        <v>0</v>
      </c>
      <c r="O2788" s="12">
        <v>0</v>
      </c>
      <c r="P2788" s="12">
        <v>0</v>
      </c>
      <c r="Q2788" s="12">
        <v>0</v>
      </c>
      <c r="R2788" s="12">
        <v>0</v>
      </c>
      <c r="S2788" s="12">
        <v>0</v>
      </c>
      <c r="T2788" s="12">
        <v>0</v>
      </c>
      <c r="U2788" s="12">
        <v>0</v>
      </c>
      <c r="V2788" s="12">
        <v>0</v>
      </c>
      <c r="W2788" s="13">
        <v>2.4909089999999998</v>
      </c>
      <c r="X2788" s="13">
        <v>0</v>
      </c>
      <c r="Y2788" s="30">
        <v>0</v>
      </c>
      <c r="Z2788" s="14">
        <v>2.4909089999999998</v>
      </c>
      <c r="AA2788" s="13">
        <v>0</v>
      </c>
      <c r="AB2788" s="13">
        <v>0</v>
      </c>
      <c r="AC2788" s="42">
        <f t="shared" si="177"/>
        <v>0</v>
      </c>
      <c r="AD2788" s="42">
        <f t="shared" si="178"/>
        <v>0</v>
      </c>
      <c r="AE2788" s="42">
        <f t="shared" si="179"/>
        <v>0</v>
      </c>
      <c r="AF2788" s="42">
        <f t="shared" si="180"/>
        <v>0</v>
      </c>
    </row>
    <row r="2789" spans="1:32" hidden="1" x14ac:dyDescent="0.15">
      <c r="A2789" s="12" t="s">
        <v>6663</v>
      </c>
      <c r="B2789" s="12">
        <v>60</v>
      </c>
      <c r="C2789" s="12" t="s">
        <v>4498</v>
      </c>
      <c r="D2789" s="12" t="s">
        <v>4499</v>
      </c>
      <c r="E2789" s="12" t="s">
        <v>4499</v>
      </c>
      <c r="F2789" s="12" t="s">
        <v>371</v>
      </c>
      <c r="G2789" s="12" t="s">
        <v>6664</v>
      </c>
      <c r="H2789" s="12" t="s">
        <v>404</v>
      </c>
      <c r="I2789" s="12" t="s">
        <v>404</v>
      </c>
      <c r="J2789" s="12" t="s">
        <v>6665</v>
      </c>
      <c r="K2789" s="12" t="s">
        <v>141</v>
      </c>
      <c r="L2789" s="12" t="s">
        <v>602</v>
      </c>
      <c r="M2789" s="12" t="s">
        <v>376</v>
      </c>
      <c r="N2789" s="14">
        <v>0</v>
      </c>
      <c r="O2789" s="12">
        <v>0</v>
      </c>
      <c r="P2789" s="12">
        <v>0</v>
      </c>
      <c r="Q2789" s="12">
        <v>0</v>
      </c>
      <c r="R2789" s="12">
        <v>0</v>
      </c>
      <c r="S2789" s="12">
        <v>0</v>
      </c>
      <c r="T2789" s="12">
        <v>0</v>
      </c>
      <c r="U2789" s="12">
        <v>0</v>
      </c>
      <c r="V2789" s="12">
        <v>0</v>
      </c>
      <c r="W2789" s="13">
        <v>2.4909089999999998</v>
      </c>
      <c r="X2789" s="13">
        <v>0</v>
      </c>
      <c r="Y2789" s="30">
        <v>0</v>
      </c>
      <c r="Z2789" s="14">
        <v>2.4909089999999998</v>
      </c>
      <c r="AA2789" s="13">
        <v>0</v>
      </c>
      <c r="AB2789" s="13">
        <v>0</v>
      </c>
      <c r="AC2789" s="42">
        <f t="shared" si="177"/>
        <v>0</v>
      </c>
      <c r="AD2789" s="42">
        <f t="shared" si="178"/>
        <v>0</v>
      </c>
      <c r="AE2789" s="42">
        <f t="shared" si="179"/>
        <v>0</v>
      </c>
      <c r="AF2789" s="42">
        <f t="shared" si="180"/>
        <v>0</v>
      </c>
    </row>
    <row r="2790" spans="1:32" hidden="1" x14ac:dyDescent="0.15">
      <c r="A2790" s="12" t="s">
        <v>6666</v>
      </c>
      <c r="B2790" s="12">
        <v>62</v>
      </c>
      <c r="C2790" s="12" t="s">
        <v>418</v>
      </c>
      <c r="D2790" s="12" t="s">
        <v>419</v>
      </c>
      <c r="E2790" s="12" t="s">
        <v>419</v>
      </c>
      <c r="F2790" s="12" t="s">
        <v>352</v>
      </c>
      <c r="G2790" s="12" t="s">
        <v>6667</v>
      </c>
      <c r="H2790" s="12" t="s">
        <v>366</v>
      </c>
      <c r="I2790" s="12" t="s">
        <v>367</v>
      </c>
      <c r="J2790" s="12" t="s">
        <v>240</v>
      </c>
      <c r="K2790" s="12" t="s">
        <v>240</v>
      </c>
      <c r="L2790" s="12" t="s">
        <v>409</v>
      </c>
      <c r="M2790" s="12" t="s">
        <v>376</v>
      </c>
      <c r="N2790" s="14">
        <v>0</v>
      </c>
      <c r="O2790" s="12">
        <v>0</v>
      </c>
      <c r="P2790" s="12">
        <v>0</v>
      </c>
      <c r="Q2790" s="12">
        <v>0</v>
      </c>
      <c r="R2790" s="12">
        <v>0</v>
      </c>
      <c r="S2790" s="12">
        <v>0</v>
      </c>
      <c r="T2790" s="12">
        <v>0</v>
      </c>
      <c r="U2790" s="12">
        <v>0</v>
      </c>
      <c r="V2790" s="12">
        <v>0</v>
      </c>
      <c r="W2790" s="13">
        <v>0.48533300000000001</v>
      </c>
      <c r="X2790" s="13">
        <v>0.52031300000000003</v>
      </c>
      <c r="Y2790" s="30">
        <v>0.52031300000000003</v>
      </c>
      <c r="Z2790" s="14">
        <v>1.5259590000000001</v>
      </c>
      <c r="AA2790" s="13">
        <v>0.52031300000000003</v>
      </c>
      <c r="AB2790" s="13">
        <v>0.52031300000000003</v>
      </c>
      <c r="AC2790" s="42">
        <f t="shared" si="177"/>
        <v>1.0406260000000001</v>
      </c>
      <c r="AD2790" s="42">
        <f t="shared" si="178"/>
        <v>0.52031300000000003</v>
      </c>
      <c r="AE2790" s="42">
        <f t="shared" si="179"/>
        <v>0.52031300000000003</v>
      </c>
      <c r="AF2790" s="42">
        <f t="shared" si="180"/>
        <v>1.0406260000000001</v>
      </c>
    </row>
    <row r="2791" spans="1:32" hidden="1" x14ac:dyDescent="0.15">
      <c r="A2791" s="12" t="s">
        <v>6668</v>
      </c>
      <c r="B2791" s="12">
        <v>62</v>
      </c>
      <c r="C2791" s="12" t="s">
        <v>418</v>
      </c>
      <c r="D2791" s="12" t="s">
        <v>419</v>
      </c>
      <c r="E2791" s="12" t="s">
        <v>419</v>
      </c>
      <c r="F2791" s="12" t="s">
        <v>352</v>
      </c>
      <c r="G2791" s="12" t="s">
        <v>4739</v>
      </c>
      <c r="H2791" s="12" t="s">
        <v>490</v>
      </c>
      <c r="I2791" s="12" t="s">
        <v>375</v>
      </c>
      <c r="J2791" s="12" t="s">
        <v>1296</v>
      </c>
      <c r="K2791" s="12" t="s">
        <v>699</v>
      </c>
      <c r="L2791" s="12" t="s">
        <v>697</v>
      </c>
      <c r="M2791" s="12" t="s">
        <v>376</v>
      </c>
      <c r="N2791" s="14">
        <v>0</v>
      </c>
      <c r="O2791" s="12">
        <v>0</v>
      </c>
      <c r="P2791" s="12">
        <v>0</v>
      </c>
      <c r="Q2791" s="12">
        <v>0</v>
      </c>
      <c r="R2791" s="12">
        <v>0</v>
      </c>
      <c r="S2791" s="12">
        <v>0</v>
      </c>
      <c r="T2791" s="12">
        <v>0</v>
      </c>
      <c r="U2791" s="12">
        <v>0</v>
      </c>
      <c r="V2791" s="12">
        <v>0</v>
      </c>
      <c r="W2791" s="13">
        <v>1.8</v>
      </c>
      <c r="X2791" s="13">
        <v>1.2</v>
      </c>
      <c r="Y2791" s="30">
        <v>1.2</v>
      </c>
      <c r="Z2791" s="14">
        <v>4.2</v>
      </c>
      <c r="AA2791" s="13">
        <v>1.2</v>
      </c>
      <c r="AB2791" s="13">
        <v>1.2</v>
      </c>
      <c r="AC2791" s="42">
        <f t="shared" si="177"/>
        <v>2.4</v>
      </c>
      <c r="AD2791" s="42">
        <f t="shared" si="178"/>
        <v>1.2</v>
      </c>
      <c r="AE2791" s="42">
        <f t="shared" si="179"/>
        <v>1.2</v>
      </c>
      <c r="AF2791" s="42">
        <f t="shared" si="180"/>
        <v>2.4</v>
      </c>
    </row>
    <row r="2792" spans="1:32" hidden="1" x14ac:dyDescent="0.15">
      <c r="A2792" s="12" t="s">
        <v>6669</v>
      </c>
      <c r="B2792" s="12">
        <v>62</v>
      </c>
      <c r="C2792" s="12" t="s">
        <v>418</v>
      </c>
      <c r="D2792" s="12" t="s">
        <v>419</v>
      </c>
      <c r="E2792" s="12" t="s">
        <v>419</v>
      </c>
      <c r="F2792" s="12" t="s">
        <v>352</v>
      </c>
      <c r="G2792" s="12" t="s">
        <v>420</v>
      </c>
      <c r="H2792" s="12" t="s">
        <v>374</v>
      </c>
      <c r="I2792" s="12" t="s">
        <v>375</v>
      </c>
      <c r="J2792" s="12" t="s">
        <v>6670</v>
      </c>
      <c r="K2792" s="12" t="s">
        <v>423</v>
      </c>
      <c r="L2792" s="12" t="s">
        <v>421</v>
      </c>
      <c r="M2792" s="12" t="s">
        <v>376</v>
      </c>
      <c r="N2792" s="14">
        <v>0</v>
      </c>
      <c r="O2792" s="12">
        <v>0</v>
      </c>
      <c r="P2792" s="12">
        <v>0</v>
      </c>
      <c r="Q2792" s="12">
        <v>0</v>
      </c>
      <c r="R2792" s="12">
        <v>0</v>
      </c>
      <c r="S2792" s="12">
        <v>0</v>
      </c>
      <c r="T2792" s="12">
        <v>0</v>
      </c>
      <c r="U2792" s="12">
        <v>0</v>
      </c>
      <c r="V2792" s="12">
        <v>0</v>
      </c>
      <c r="W2792" s="13">
        <v>0.32800000000000001</v>
      </c>
      <c r="X2792" s="13">
        <v>0.24041100000000001</v>
      </c>
      <c r="Y2792" s="30">
        <v>0.24041100000000001</v>
      </c>
      <c r="Z2792" s="14">
        <v>0.80882200000000004</v>
      </c>
      <c r="AA2792" s="13">
        <v>0.24041100000000001</v>
      </c>
      <c r="AB2792" s="13">
        <v>0.24041100000000001</v>
      </c>
      <c r="AC2792" s="42">
        <f t="shared" si="177"/>
        <v>0.48082200000000003</v>
      </c>
      <c r="AD2792" s="42">
        <f t="shared" si="178"/>
        <v>0.24041100000000001</v>
      </c>
      <c r="AE2792" s="42">
        <f t="shared" si="179"/>
        <v>0.24041100000000001</v>
      </c>
      <c r="AF2792" s="42">
        <f t="shared" si="180"/>
        <v>0.48082200000000003</v>
      </c>
    </row>
    <row r="2793" spans="1:32" hidden="1" x14ac:dyDescent="0.15">
      <c r="A2793" s="12" t="s">
        <v>6671</v>
      </c>
      <c r="B2793" s="12">
        <v>74</v>
      </c>
      <c r="C2793" s="12" t="s">
        <v>487</v>
      </c>
      <c r="D2793" s="12" t="s">
        <v>10</v>
      </c>
      <c r="E2793" s="12" t="s">
        <v>10</v>
      </c>
      <c r="F2793" s="12" t="s">
        <v>371</v>
      </c>
      <c r="G2793" s="12" t="s">
        <v>6672</v>
      </c>
      <c r="H2793" s="12" t="s">
        <v>374</v>
      </c>
      <c r="I2793" s="12" t="s">
        <v>375</v>
      </c>
      <c r="J2793" s="12" t="s">
        <v>6673</v>
      </c>
      <c r="K2793" s="12" t="s">
        <v>6673</v>
      </c>
      <c r="L2793" s="12" t="s">
        <v>415</v>
      </c>
      <c r="M2793" s="12" t="s">
        <v>358</v>
      </c>
      <c r="N2793" s="14">
        <v>0</v>
      </c>
      <c r="O2793" s="12">
        <v>0</v>
      </c>
      <c r="P2793" s="12">
        <v>0</v>
      </c>
      <c r="Q2793" s="12">
        <v>0</v>
      </c>
      <c r="R2793" s="12">
        <v>0</v>
      </c>
      <c r="S2793" s="12">
        <v>0</v>
      </c>
      <c r="T2793" s="12">
        <v>0</v>
      </c>
      <c r="U2793" s="12">
        <v>0</v>
      </c>
      <c r="V2793" s="12">
        <v>0</v>
      </c>
      <c r="W2793" s="13">
        <v>0.115965</v>
      </c>
      <c r="X2793" s="13">
        <v>3.5176090000000002</v>
      </c>
      <c r="Y2793" s="30">
        <v>3.5176090000000002</v>
      </c>
      <c r="Z2793" s="14">
        <v>7.1511829999999996</v>
      </c>
      <c r="AA2793" s="13">
        <v>3.5176090000000002</v>
      </c>
      <c r="AB2793" s="13">
        <v>3.5176090000000002</v>
      </c>
      <c r="AC2793" s="42">
        <f t="shared" si="177"/>
        <v>7.0352180000000004</v>
      </c>
      <c r="AD2793" s="42">
        <f t="shared" si="178"/>
        <v>3.5176090000000002</v>
      </c>
      <c r="AE2793" s="42">
        <f t="shared" si="179"/>
        <v>3.5176090000000002</v>
      </c>
      <c r="AF2793" s="42">
        <f t="shared" si="180"/>
        <v>7.0352180000000004</v>
      </c>
    </row>
    <row r="2794" spans="1:32" hidden="1" x14ac:dyDescent="0.15">
      <c r="A2794" s="12" t="s">
        <v>6674</v>
      </c>
      <c r="B2794" s="12">
        <v>77</v>
      </c>
      <c r="C2794" s="12" t="s">
        <v>710</v>
      </c>
      <c r="D2794" s="12" t="s">
        <v>31</v>
      </c>
      <c r="E2794" s="12" t="s">
        <v>31</v>
      </c>
      <c r="F2794" s="12" t="s">
        <v>371</v>
      </c>
      <c r="G2794" s="12" t="s">
        <v>6675</v>
      </c>
      <c r="H2794" s="12" t="s">
        <v>490</v>
      </c>
      <c r="I2794" s="12" t="s">
        <v>375</v>
      </c>
      <c r="J2794" s="12" t="s">
        <v>6676</v>
      </c>
      <c r="K2794" s="12" t="s">
        <v>105</v>
      </c>
      <c r="L2794" s="12" t="s">
        <v>1127</v>
      </c>
      <c r="M2794" s="12" t="s">
        <v>376</v>
      </c>
      <c r="N2794" s="14">
        <v>0</v>
      </c>
      <c r="O2794" s="12">
        <v>0</v>
      </c>
      <c r="P2794" s="12">
        <v>0</v>
      </c>
      <c r="Q2794" s="12">
        <v>0</v>
      </c>
      <c r="R2794" s="12">
        <v>0</v>
      </c>
      <c r="S2794" s="12">
        <v>0</v>
      </c>
      <c r="T2794" s="12">
        <v>0</v>
      </c>
      <c r="U2794" s="12">
        <v>0</v>
      </c>
      <c r="V2794" s="12">
        <v>0</v>
      </c>
      <c r="W2794" s="13">
        <v>1839</v>
      </c>
      <c r="X2794" s="13">
        <v>0</v>
      </c>
      <c r="Y2794" s="30">
        <v>0</v>
      </c>
      <c r="Z2794" s="14">
        <v>1839</v>
      </c>
      <c r="AA2794" s="13">
        <v>0</v>
      </c>
      <c r="AB2794" s="13">
        <v>0</v>
      </c>
      <c r="AC2794" s="42">
        <f t="shared" si="177"/>
        <v>0</v>
      </c>
      <c r="AD2794" s="42">
        <f t="shared" si="178"/>
        <v>0</v>
      </c>
      <c r="AE2794" s="42">
        <f t="shared" si="179"/>
        <v>0</v>
      </c>
      <c r="AF2794" s="42">
        <f t="shared" si="180"/>
        <v>0</v>
      </c>
    </row>
    <row r="2795" spans="1:32" hidden="1" x14ac:dyDescent="0.15">
      <c r="A2795" s="12" t="s">
        <v>6677</v>
      </c>
      <c r="B2795" s="12">
        <v>77</v>
      </c>
      <c r="C2795" s="12" t="s">
        <v>710</v>
      </c>
      <c r="D2795" s="12" t="s">
        <v>31</v>
      </c>
      <c r="E2795" s="12" t="s">
        <v>31</v>
      </c>
      <c r="F2795" s="12" t="s">
        <v>371</v>
      </c>
      <c r="G2795" s="12" t="s">
        <v>5414</v>
      </c>
      <c r="H2795" s="12" t="s">
        <v>374</v>
      </c>
      <c r="I2795" s="12" t="s">
        <v>375</v>
      </c>
      <c r="J2795" s="12" t="s">
        <v>6678</v>
      </c>
      <c r="K2795" s="12" t="s">
        <v>6678</v>
      </c>
      <c r="L2795" s="12" t="s">
        <v>1859</v>
      </c>
      <c r="M2795" s="12" t="s">
        <v>376</v>
      </c>
      <c r="N2795" s="14">
        <v>0</v>
      </c>
      <c r="O2795" s="12">
        <v>0</v>
      </c>
      <c r="P2795" s="12">
        <v>0</v>
      </c>
      <c r="Q2795" s="12">
        <v>0</v>
      </c>
      <c r="R2795" s="12">
        <v>0</v>
      </c>
      <c r="S2795" s="12">
        <v>0</v>
      </c>
      <c r="T2795" s="12">
        <v>0</v>
      </c>
      <c r="U2795" s="12">
        <v>0</v>
      </c>
      <c r="V2795" s="12">
        <v>0</v>
      </c>
      <c r="W2795" s="13">
        <v>262.5</v>
      </c>
      <c r="X2795" s="13">
        <v>0</v>
      </c>
      <c r="Y2795" s="30">
        <v>0</v>
      </c>
      <c r="Z2795" s="14">
        <v>262.5</v>
      </c>
      <c r="AA2795" s="13">
        <v>0</v>
      </c>
      <c r="AB2795" s="13">
        <v>0</v>
      </c>
      <c r="AC2795" s="42">
        <f t="shared" si="177"/>
        <v>0</v>
      </c>
      <c r="AD2795" s="42">
        <f t="shared" si="178"/>
        <v>0</v>
      </c>
      <c r="AE2795" s="42">
        <f t="shared" si="179"/>
        <v>0</v>
      </c>
      <c r="AF2795" s="42">
        <f t="shared" si="180"/>
        <v>0</v>
      </c>
    </row>
    <row r="2796" spans="1:32" hidden="1" x14ac:dyDescent="0.15">
      <c r="A2796" s="12" t="s">
        <v>6679</v>
      </c>
      <c r="B2796" s="12">
        <v>78</v>
      </c>
      <c r="C2796" s="12" t="s">
        <v>4780</v>
      </c>
      <c r="D2796" s="12" t="s">
        <v>4499</v>
      </c>
      <c r="E2796" s="12" t="s">
        <v>4499</v>
      </c>
      <c r="F2796" s="12" t="s">
        <v>371</v>
      </c>
      <c r="G2796" s="12" t="s">
        <v>6680</v>
      </c>
      <c r="H2796" s="12" t="s">
        <v>374</v>
      </c>
      <c r="I2796" s="12" t="s">
        <v>375</v>
      </c>
      <c r="J2796" s="12" t="s">
        <v>3060</v>
      </c>
      <c r="K2796" s="12" t="s">
        <v>233</v>
      </c>
      <c r="L2796" s="12" t="s">
        <v>1859</v>
      </c>
      <c r="M2796" s="12" t="s">
        <v>376</v>
      </c>
      <c r="N2796" s="14">
        <v>0</v>
      </c>
      <c r="O2796" s="12">
        <v>0</v>
      </c>
      <c r="P2796" s="12">
        <v>0</v>
      </c>
      <c r="Q2796" s="12">
        <v>0</v>
      </c>
      <c r="R2796" s="12">
        <v>0</v>
      </c>
      <c r="S2796" s="12">
        <v>0</v>
      </c>
      <c r="T2796" s="12">
        <v>0</v>
      </c>
      <c r="U2796" s="12">
        <v>0</v>
      </c>
      <c r="V2796" s="12">
        <v>0</v>
      </c>
      <c r="W2796" s="13">
        <v>12</v>
      </c>
      <c r="X2796" s="13">
        <v>0</v>
      </c>
      <c r="Y2796" s="30">
        <v>0</v>
      </c>
      <c r="Z2796" s="14">
        <v>12</v>
      </c>
      <c r="AA2796" s="13">
        <v>0</v>
      </c>
      <c r="AB2796" s="13">
        <v>0</v>
      </c>
      <c r="AC2796" s="42">
        <f t="shared" si="177"/>
        <v>0</v>
      </c>
      <c r="AD2796" s="42">
        <f t="shared" si="178"/>
        <v>0</v>
      </c>
      <c r="AE2796" s="42">
        <f t="shared" si="179"/>
        <v>0</v>
      </c>
      <c r="AF2796" s="42">
        <f t="shared" si="180"/>
        <v>0</v>
      </c>
    </row>
    <row r="2797" spans="1:32" hidden="1" x14ac:dyDescent="0.15">
      <c r="A2797" s="12" t="s">
        <v>6681</v>
      </c>
      <c r="B2797" s="12">
        <v>78</v>
      </c>
      <c r="C2797" s="12" t="s">
        <v>4780</v>
      </c>
      <c r="D2797" s="12" t="s">
        <v>4499</v>
      </c>
      <c r="E2797" s="12" t="s">
        <v>4499</v>
      </c>
      <c r="F2797" s="12" t="s">
        <v>371</v>
      </c>
      <c r="G2797" s="12" t="s">
        <v>6682</v>
      </c>
      <c r="H2797" s="12" t="s">
        <v>374</v>
      </c>
      <c r="I2797" s="12" t="s">
        <v>375</v>
      </c>
      <c r="J2797" s="12" t="s">
        <v>6683</v>
      </c>
      <c r="K2797" s="12" t="s">
        <v>1864</v>
      </c>
      <c r="L2797" s="12" t="s">
        <v>1859</v>
      </c>
      <c r="M2797" s="12" t="s">
        <v>376</v>
      </c>
      <c r="N2797" s="14">
        <v>0</v>
      </c>
      <c r="O2797" s="12">
        <v>0</v>
      </c>
      <c r="P2797" s="12">
        <v>0</v>
      </c>
      <c r="Q2797" s="12">
        <v>0</v>
      </c>
      <c r="R2797" s="12">
        <v>0</v>
      </c>
      <c r="S2797" s="12">
        <v>0</v>
      </c>
      <c r="T2797" s="12">
        <v>0</v>
      </c>
      <c r="U2797" s="12">
        <v>0</v>
      </c>
      <c r="V2797" s="12">
        <v>0</v>
      </c>
      <c r="W2797" s="13">
        <v>3.15</v>
      </c>
      <c r="X2797" s="13">
        <v>0</v>
      </c>
      <c r="Y2797" s="30">
        <v>3.15</v>
      </c>
      <c r="Z2797" s="14">
        <v>6.3</v>
      </c>
      <c r="AA2797" s="13">
        <v>0</v>
      </c>
      <c r="AB2797" s="13">
        <v>0</v>
      </c>
      <c r="AC2797" s="42">
        <f t="shared" si="177"/>
        <v>0</v>
      </c>
      <c r="AD2797" s="42">
        <f t="shared" si="178"/>
        <v>0</v>
      </c>
      <c r="AE2797" s="42">
        <f t="shared" si="179"/>
        <v>0</v>
      </c>
      <c r="AF2797" s="42">
        <f t="shared" si="180"/>
        <v>0</v>
      </c>
    </row>
    <row r="2798" spans="1:32" hidden="1" x14ac:dyDescent="0.15">
      <c r="A2798" s="12" t="s">
        <v>6684</v>
      </c>
      <c r="B2798" s="12">
        <v>78</v>
      </c>
      <c r="C2798" s="12" t="s">
        <v>4780</v>
      </c>
      <c r="D2798" s="12" t="s">
        <v>4499</v>
      </c>
      <c r="E2798" s="12" t="s">
        <v>4499</v>
      </c>
      <c r="F2798" s="12" t="s">
        <v>371</v>
      </c>
      <c r="G2798" s="12" t="s">
        <v>6685</v>
      </c>
      <c r="H2798" s="12" t="s">
        <v>366</v>
      </c>
      <c r="I2798" s="12" t="s">
        <v>367</v>
      </c>
      <c r="J2798" s="12" t="s">
        <v>6686</v>
      </c>
      <c r="K2798" s="12" t="s">
        <v>6686</v>
      </c>
      <c r="L2798" s="12" t="s">
        <v>409</v>
      </c>
      <c r="M2798" s="12" t="s">
        <v>376</v>
      </c>
      <c r="N2798" s="14">
        <v>0</v>
      </c>
      <c r="O2798" s="12">
        <v>0</v>
      </c>
      <c r="P2798" s="12">
        <v>0</v>
      </c>
      <c r="Q2798" s="12">
        <v>0</v>
      </c>
      <c r="R2798" s="12">
        <v>0</v>
      </c>
      <c r="S2798" s="12">
        <v>0</v>
      </c>
      <c r="T2798" s="12">
        <v>0</v>
      </c>
      <c r="U2798" s="12">
        <v>0</v>
      </c>
      <c r="V2798" s="12">
        <v>0</v>
      </c>
      <c r="W2798" s="13">
        <v>29.1</v>
      </c>
      <c r="X2798" s="13">
        <v>0</v>
      </c>
      <c r="Y2798" s="30">
        <v>0</v>
      </c>
      <c r="Z2798" s="14">
        <v>29.1</v>
      </c>
      <c r="AA2798" s="13">
        <v>0</v>
      </c>
      <c r="AB2798" s="13">
        <v>0</v>
      </c>
      <c r="AC2798" s="42">
        <f t="shared" si="177"/>
        <v>0</v>
      </c>
      <c r="AD2798" s="42">
        <f t="shared" si="178"/>
        <v>0</v>
      </c>
      <c r="AE2798" s="42">
        <f t="shared" si="179"/>
        <v>0</v>
      </c>
      <c r="AF2798" s="42">
        <f t="shared" si="180"/>
        <v>0</v>
      </c>
    </row>
    <row r="2799" spans="1:32" hidden="1" x14ac:dyDescent="0.15">
      <c r="A2799" s="12" t="s">
        <v>6687</v>
      </c>
      <c r="B2799" s="12">
        <v>78</v>
      </c>
      <c r="C2799" s="12" t="s">
        <v>4780</v>
      </c>
      <c r="D2799" s="12" t="s">
        <v>4499</v>
      </c>
      <c r="E2799" s="12" t="s">
        <v>4499</v>
      </c>
      <c r="F2799" s="12" t="s">
        <v>371</v>
      </c>
      <c r="G2799" s="12" t="s">
        <v>6688</v>
      </c>
      <c r="H2799" s="12" t="s">
        <v>374</v>
      </c>
      <c r="I2799" s="12" t="s">
        <v>375</v>
      </c>
      <c r="J2799" s="12" t="s">
        <v>6689</v>
      </c>
      <c r="K2799" s="12" t="s">
        <v>1864</v>
      </c>
      <c r="L2799" s="12" t="s">
        <v>1859</v>
      </c>
      <c r="M2799" s="12" t="s">
        <v>376</v>
      </c>
      <c r="N2799" s="14">
        <v>0</v>
      </c>
      <c r="O2799" s="12">
        <v>0</v>
      </c>
      <c r="P2799" s="12">
        <v>0</v>
      </c>
      <c r="Q2799" s="12">
        <v>0</v>
      </c>
      <c r="R2799" s="12">
        <v>0</v>
      </c>
      <c r="S2799" s="12">
        <v>0</v>
      </c>
      <c r="T2799" s="12">
        <v>0</v>
      </c>
      <c r="U2799" s="12">
        <v>0</v>
      </c>
      <c r="V2799" s="12">
        <v>0</v>
      </c>
      <c r="W2799" s="13">
        <v>41.67</v>
      </c>
      <c r="X2799" s="13">
        <v>0</v>
      </c>
      <c r="Y2799" s="30">
        <v>0</v>
      </c>
      <c r="Z2799" s="14">
        <v>41.67</v>
      </c>
      <c r="AA2799" s="13">
        <v>0</v>
      </c>
      <c r="AB2799" s="13">
        <v>0</v>
      </c>
      <c r="AC2799" s="42">
        <f t="shared" si="177"/>
        <v>0</v>
      </c>
      <c r="AD2799" s="42">
        <f t="shared" si="178"/>
        <v>0</v>
      </c>
      <c r="AE2799" s="42">
        <f t="shared" si="179"/>
        <v>0</v>
      </c>
      <c r="AF2799" s="42">
        <f t="shared" si="180"/>
        <v>0</v>
      </c>
    </row>
    <row r="2800" spans="1:32" hidden="1" x14ac:dyDescent="0.15">
      <c r="A2800" s="12" t="s">
        <v>6690</v>
      </c>
      <c r="B2800" s="12">
        <v>78</v>
      </c>
      <c r="C2800" s="12" t="s">
        <v>4780</v>
      </c>
      <c r="D2800" s="12" t="s">
        <v>4499</v>
      </c>
      <c r="E2800" s="12" t="s">
        <v>4499</v>
      </c>
      <c r="F2800" s="12" t="s">
        <v>371</v>
      </c>
      <c r="G2800" s="12" t="s">
        <v>6691</v>
      </c>
      <c r="H2800" s="12" t="s">
        <v>374</v>
      </c>
      <c r="I2800" s="12" t="s">
        <v>375</v>
      </c>
      <c r="J2800" s="12" t="s">
        <v>6692</v>
      </c>
      <c r="K2800" s="12" t="s">
        <v>1864</v>
      </c>
      <c r="L2800" s="12" t="s">
        <v>1859</v>
      </c>
      <c r="M2800" s="12" t="s">
        <v>376</v>
      </c>
      <c r="N2800" s="14">
        <v>0</v>
      </c>
      <c r="O2800" s="12">
        <v>0</v>
      </c>
      <c r="P2800" s="12">
        <v>0</v>
      </c>
      <c r="Q2800" s="12">
        <v>0</v>
      </c>
      <c r="R2800" s="12">
        <v>0</v>
      </c>
      <c r="S2800" s="12">
        <v>0</v>
      </c>
      <c r="T2800" s="12">
        <v>0</v>
      </c>
      <c r="U2800" s="12">
        <v>0</v>
      </c>
      <c r="V2800" s="12">
        <v>0</v>
      </c>
      <c r="W2800" s="13">
        <v>28</v>
      </c>
      <c r="X2800" s="13">
        <v>0</v>
      </c>
      <c r="Y2800" s="30">
        <v>0</v>
      </c>
      <c r="Z2800" s="14">
        <v>28</v>
      </c>
      <c r="AA2800" s="13">
        <v>0</v>
      </c>
      <c r="AB2800" s="13">
        <v>0</v>
      </c>
      <c r="AC2800" s="42">
        <f t="shared" si="177"/>
        <v>0</v>
      </c>
      <c r="AD2800" s="42">
        <f t="shared" si="178"/>
        <v>0</v>
      </c>
      <c r="AE2800" s="42">
        <f t="shared" si="179"/>
        <v>0</v>
      </c>
      <c r="AF2800" s="42">
        <f t="shared" si="180"/>
        <v>0</v>
      </c>
    </row>
    <row r="2801" spans="1:32" hidden="1" x14ac:dyDescent="0.15">
      <c r="A2801" s="12" t="s">
        <v>6693</v>
      </c>
      <c r="B2801" s="12">
        <v>78</v>
      </c>
      <c r="C2801" s="12" t="s">
        <v>4780</v>
      </c>
      <c r="D2801" s="12" t="s">
        <v>4499</v>
      </c>
      <c r="E2801" s="12" t="s">
        <v>4499</v>
      </c>
      <c r="F2801" s="12" t="s">
        <v>371</v>
      </c>
      <c r="G2801" s="12" t="s">
        <v>5414</v>
      </c>
      <c r="H2801" s="12" t="s">
        <v>374</v>
      </c>
      <c r="I2801" s="12" t="s">
        <v>375</v>
      </c>
      <c r="J2801" s="12" t="s">
        <v>6678</v>
      </c>
      <c r="K2801" s="12" t="s">
        <v>6678</v>
      </c>
      <c r="L2801" s="12" t="s">
        <v>1859</v>
      </c>
      <c r="M2801" s="12" t="s">
        <v>376</v>
      </c>
      <c r="N2801" s="14">
        <v>0</v>
      </c>
      <c r="O2801" s="12">
        <v>0</v>
      </c>
      <c r="P2801" s="12">
        <v>0</v>
      </c>
      <c r="Q2801" s="12">
        <v>0</v>
      </c>
      <c r="R2801" s="12">
        <v>0</v>
      </c>
      <c r="S2801" s="12">
        <v>0</v>
      </c>
      <c r="T2801" s="12">
        <v>0</v>
      </c>
      <c r="U2801" s="12">
        <v>0</v>
      </c>
      <c r="V2801" s="12">
        <v>0</v>
      </c>
      <c r="W2801" s="13">
        <v>12</v>
      </c>
      <c r="X2801" s="13">
        <v>0</v>
      </c>
      <c r="Y2801" s="30">
        <v>0</v>
      </c>
      <c r="Z2801" s="14">
        <v>12</v>
      </c>
      <c r="AA2801" s="13">
        <v>0</v>
      </c>
      <c r="AB2801" s="13">
        <v>0</v>
      </c>
      <c r="AC2801" s="42">
        <f t="shared" si="177"/>
        <v>0</v>
      </c>
      <c r="AD2801" s="42">
        <f t="shared" si="178"/>
        <v>0</v>
      </c>
      <c r="AE2801" s="42">
        <f t="shared" si="179"/>
        <v>0</v>
      </c>
      <c r="AF2801" s="42">
        <f t="shared" si="180"/>
        <v>0</v>
      </c>
    </row>
    <row r="2802" spans="1:32" hidden="1" x14ac:dyDescent="0.15">
      <c r="A2802" s="12" t="s">
        <v>6694</v>
      </c>
      <c r="B2802" s="12">
        <v>78</v>
      </c>
      <c r="C2802" s="12" t="s">
        <v>4780</v>
      </c>
      <c r="D2802" s="12" t="s">
        <v>4499</v>
      </c>
      <c r="E2802" s="12" t="s">
        <v>4499</v>
      </c>
      <c r="F2802" s="12" t="s">
        <v>371</v>
      </c>
      <c r="G2802" s="12" t="s">
        <v>6695</v>
      </c>
      <c r="H2802" s="12" t="s">
        <v>374</v>
      </c>
      <c r="I2802" s="12" t="s">
        <v>375</v>
      </c>
      <c r="J2802" s="12" t="s">
        <v>6696</v>
      </c>
      <c r="K2802" s="12" t="s">
        <v>1864</v>
      </c>
      <c r="L2802" s="12" t="s">
        <v>1859</v>
      </c>
      <c r="M2802" s="12" t="s">
        <v>376</v>
      </c>
      <c r="N2802" s="14">
        <v>0</v>
      </c>
      <c r="O2802" s="12">
        <v>0</v>
      </c>
      <c r="P2802" s="12">
        <v>0</v>
      </c>
      <c r="Q2802" s="12">
        <v>0</v>
      </c>
      <c r="R2802" s="12">
        <v>0</v>
      </c>
      <c r="S2802" s="12">
        <v>0</v>
      </c>
      <c r="T2802" s="12">
        <v>0</v>
      </c>
      <c r="U2802" s="12">
        <v>0</v>
      </c>
      <c r="V2802" s="12">
        <v>0</v>
      </c>
      <c r="W2802" s="13">
        <v>2.15</v>
      </c>
      <c r="X2802" s="13">
        <v>0</v>
      </c>
      <c r="Y2802" s="30">
        <v>0</v>
      </c>
      <c r="Z2802" s="14">
        <v>2.15</v>
      </c>
      <c r="AA2802" s="13">
        <v>0</v>
      </c>
      <c r="AB2802" s="13">
        <v>0</v>
      </c>
      <c r="AC2802" s="42">
        <f t="shared" si="177"/>
        <v>0</v>
      </c>
      <c r="AD2802" s="42">
        <f t="shared" si="178"/>
        <v>0</v>
      </c>
      <c r="AE2802" s="42">
        <f t="shared" si="179"/>
        <v>0</v>
      </c>
      <c r="AF2802" s="42">
        <f t="shared" si="180"/>
        <v>0</v>
      </c>
    </row>
    <row r="2803" spans="1:32" hidden="1" x14ac:dyDescent="0.15">
      <c r="A2803" s="12" t="s">
        <v>6697</v>
      </c>
      <c r="B2803" s="12">
        <v>78</v>
      </c>
      <c r="C2803" s="12" t="s">
        <v>4780</v>
      </c>
      <c r="D2803" s="12" t="s">
        <v>4499</v>
      </c>
      <c r="E2803" s="12" t="s">
        <v>4499</v>
      </c>
      <c r="F2803" s="12" t="s">
        <v>371</v>
      </c>
      <c r="G2803" s="12" t="s">
        <v>6698</v>
      </c>
      <c r="H2803" s="12" t="s">
        <v>355</v>
      </c>
      <c r="I2803" s="12" t="s">
        <v>355</v>
      </c>
      <c r="J2803" s="12" t="s">
        <v>212</v>
      </c>
      <c r="K2803" s="12" t="s">
        <v>212</v>
      </c>
      <c r="L2803" s="12" t="s">
        <v>1065</v>
      </c>
      <c r="M2803" s="12" t="s">
        <v>376</v>
      </c>
      <c r="N2803" s="14">
        <v>0</v>
      </c>
      <c r="O2803" s="12">
        <v>0</v>
      </c>
      <c r="P2803" s="12">
        <v>0</v>
      </c>
      <c r="Q2803" s="12">
        <v>0</v>
      </c>
      <c r="R2803" s="12">
        <v>0</v>
      </c>
      <c r="S2803" s="12">
        <v>0</v>
      </c>
      <c r="T2803" s="12">
        <v>0</v>
      </c>
      <c r="U2803" s="12">
        <v>0</v>
      </c>
      <c r="V2803" s="12">
        <v>0</v>
      </c>
      <c r="W2803" s="13">
        <v>33.35</v>
      </c>
      <c r="X2803" s="13">
        <v>0</v>
      </c>
      <c r="Y2803" s="30">
        <v>0</v>
      </c>
      <c r="Z2803" s="14">
        <v>33.35</v>
      </c>
      <c r="AA2803" s="13">
        <v>0</v>
      </c>
      <c r="AB2803" s="13">
        <v>0</v>
      </c>
      <c r="AC2803" s="42">
        <f t="shared" si="177"/>
        <v>0</v>
      </c>
      <c r="AD2803" s="42">
        <f t="shared" si="178"/>
        <v>0</v>
      </c>
      <c r="AE2803" s="42">
        <f t="shared" si="179"/>
        <v>0</v>
      </c>
      <c r="AF2803" s="42">
        <f t="shared" si="180"/>
        <v>0</v>
      </c>
    </row>
    <row r="2804" spans="1:32" hidden="1" x14ac:dyDescent="0.15">
      <c r="A2804" s="12" t="s">
        <v>6699</v>
      </c>
      <c r="B2804" s="12">
        <v>88</v>
      </c>
      <c r="C2804" s="12" t="s">
        <v>1091</v>
      </c>
      <c r="D2804" s="12" t="s">
        <v>10</v>
      </c>
      <c r="E2804" s="12" t="s">
        <v>10</v>
      </c>
      <c r="F2804" s="12" t="s">
        <v>371</v>
      </c>
      <c r="G2804" s="12" t="s">
        <v>6700</v>
      </c>
      <c r="H2804" s="12" t="s">
        <v>490</v>
      </c>
      <c r="I2804" s="12" t="s">
        <v>375</v>
      </c>
      <c r="J2804" s="12" t="s">
        <v>6701</v>
      </c>
      <c r="K2804" s="12" t="s">
        <v>6701</v>
      </c>
      <c r="L2804" s="12" t="s">
        <v>842</v>
      </c>
      <c r="M2804" s="12" t="s">
        <v>358</v>
      </c>
      <c r="N2804" s="14">
        <v>0</v>
      </c>
      <c r="O2804" s="12">
        <v>0</v>
      </c>
      <c r="P2804" s="12">
        <v>0</v>
      </c>
      <c r="Q2804" s="12">
        <v>0</v>
      </c>
      <c r="R2804" s="12">
        <v>0</v>
      </c>
      <c r="S2804" s="12">
        <v>0</v>
      </c>
      <c r="T2804" s="12">
        <v>0</v>
      </c>
      <c r="U2804" s="12">
        <v>0</v>
      </c>
      <c r="V2804" s="12">
        <v>0</v>
      </c>
      <c r="W2804" s="13">
        <v>25.943999999999999</v>
      </c>
      <c r="X2804" s="13">
        <v>0</v>
      </c>
      <c r="Y2804" s="30">
        <v>0</v>
      </c>
      <c r="Z2804" s="14">
        <v>25.943999999999999</v>
      </c>
      <c r="AA2804" s="13">
        <v>0</v>
      </c>
      <c r="AB2804" s="13">
        <v>0</v>
      </c>
      <c r="AC2804" s="42">
        <f t="shared" si="177"/>
        <v>0</v>
      </c>
      <c r="AD2804" s="42">
        <f t="shared" si="178"/>
        <v>0</v>
      </c>
      <c r="AE2804" s="42">
        <f t="shared" si="179"/>
        <v>0</v>
      </c>
      <c r="AF2804" s="42">
        <f t="shared" si="180"/>
        <v>0</v>
      </c>
    </row>
    <row r="2805" spans="1:32" hidden="1" x14ac:dyDescent="0.15">
      <c r="A2805" s="12" t="s">
        <v>6702</v>
      </c>
      <c r="B2805" s="12">
        <v>88</v>
      </c>
      <c r="C2805" s="12" t="s">
        <v>1091</v>
      </c>
      <c r="D2805" s="12" t="s">
        <v>10</v>
      </c>
      <c r="E2805" s="12" t="s">
        <v>10</v>
      </c>
      <c r="F2805" s="12" t="s">
        <v>371</v>
      </c>
      <c r="G2805" s="12" t="s">
        <v>6703</v>
      </c>
      <c r="H2805" s="12" t="s">
        <v>490</v>
      </c>
      <c r="I2805" s="12" t="s">
        <v>375</v>
      </c>
      <c r="J2805" s="12" t="s">
        <v>6704</v>
      </c>
      <c r="K2805" s="12" t="s">
        <v>843</v>
      </c>
      <c r="L2805" s="12" t="s">
        <v>842</v>
      </c>
      <c r="M2805" s="12" t="s">
        <v>358</v>
      </c>
      <c r="N2805" s="14">
        <v>0</v>
      </c>
      <c r="O2805" s="12">
        <v>0</v>
      </c>
      <c r="P2805" s="12">
        <v>0</v>
      </c>
      <c r="Q2805" s="12">
        <v>0</v>
      </c>
      <c r="R2805" s="12">
        <v>0</v>
      </c>
      <c r="S2805" s="12">
        <v>0</v>
      </c>
      <c r="T2805" s="12">
        <v>0</v>
      </c>
      <c r="U2805" s="12">
        <v>0</v>
      </c>
      <c r="V2805" s="12">
        <v>0</v>
      </c>
      <c r="W2805" s="13">
        <v>28.2</v>
      </c>
      <c r="X2805" s="13">
        <v>0</v>
      </c>
      <c r="Y2805" s="30">
        <v>0</v>
      </c>
      <c r="Z2805" s="14">
        <v>28.2</v>
      </c>
      <c r="AA2805" s="13">
        <v>0</v>
      </c>
      <c r="AB2805" s="13">
        <v>0</v>
      </c>
      <c r="AC2805" s="42">
        <f t="shared" si="177"/>
        <v>0</v>
      </c>
      <c r="AD2805" s="42">
        <f t="shared" si="178"/>
        <v>0</v>
      </c>
      <c r="AE2805" s="42">
        <f t="shared" si="179"/>
        <v>0</v>
      </c>
      <c r="AF2805" s="42">
        <f t="shared" si="180"/>
        <v>0</v>
      </c>
    </row>
    <row r="2806" spans="1:32" hidden="1" x14ac:dyDescent="0.15">
      <c r="A2806" s="12" t="s">
        <v>6705</v>
      </c>
      <c r="B2806" s="12">
        <v>7</v>
      </c>
      <c r="C2806" s="12" t="s">
        <v>350</v>
      </c>
      <c r="D2806" s="12" t="s">
        <v>351</v>
      </c>
      <c r="E2806" s="12" t="s">
        <v>351</v>
      </c>
      <c r="F2806" s="12" t="s">
        <v>352</v>
      </c>
      <c r="G2806" s="12" t="s">
        <v>6706</v>
      </c>
      <c r="H2806" s="12" t="s">
        <v>490</v>
      </c>
      <c r="I2806" s="12" t="s">
        <v>375</v>
      </c>
      <c r="J2806" s="12" t="s">
        <v>5235</v>
      </c>
      <c r="K2806" s="12" t="s">
        <v>699</v>
      </c>
      <c r="L2806" s="12" t="s">
        <v>697</v>
      </c>
      <c r="M2806" s="12" t="s">
        <v>376</v>
      </c>
      <c r="N2806" s="14">
        <v>0</v>
      </c>
      <c r="O2806" s="12">
        <v>0</v>
      </c>
      <c r="P2806" s="12">
        <v>0</v>
      </c>
      <c r="Q2806" s="12">
        <v>0</v>
      </c>
      <c r="R2806" s="12">
        <v>0</v>
      </c>
      <c r="S2806" s="12">
        <v>0</v>
      </c>
      <c r="T2806" s="12">
        <v>0</v>
      </c>
      <c r="U2806" s="12">
        <v>0</v>
      </c>
      <c r="V2806" s="12">
        <v>0</v>
      </c>
      <c r="W2806" s="12">
        <v>0</v>
      </c>
      <c r="X2806" s="13">
        <v>52.268667000000001</v>
      </c>
      <c r="Y2806" s="30">
        <v>50.645000000000003</v>
      </c>
      <c r="Z2806" s="14">
        <v>102.913667</v>
      </c>
      <c r="AA2806" s="13">
        <v>50.645000000000003</v>
      </c>
      <c r="AB2806" s="13">
        <v>50.645000000000003</v>
      </c>
      <c r="AC2806" s="42">
        <f t="shared" si="177"/>
        <v>101.29</v>
      </c>
      <c r="AD2806" s="42">
        <f t="shared" si="178"/>
        <v>50.645000000000003</v>
      </c>
      <c r="AE2806" s="42">
        <f t="shared" si="179"/>
        <v>50.645000000000003</v>
      </c>
      <c r="AF2806" s="42">
        <f t="shared" si="180"/>
        <v>101.29</v>
      </c>
    </row>
    <row r="2807" spans="1:32" hidden="1" x14ac:dyDescent="0.15">
      <c r="A2807" s="12" t="s">
        <v>6707</v>
      </c>
      <c r="B2807" s="12">
        <v>7</v>
      </c>
      <c r="C2807" s="12" t="s">
        <v>350</v>
      </c>
      <c r="D2807" s="12" t="s">
        <v>351</v>
      </c>
      <c r="E2807" s="12" t="s">
        <v>351</v>
      </c>
      <c r="F2807" s="12" t="s">
        <v>352</v>
      </c>
      <c r="G2807" s="12" t="s">
        <v>6708</v>
      </c>
      <c r="H2807" s="12" t="s">
        <v>374</v>
      </c>
      <c r="I2807" s="12" t="s">
        <v>375</v>
      </c>
      <c r="J2807" s="12" t="s">
        <v>1287</v>
      </c>
      <c r="K2807" s="12" t="s">
        <v>1287</v>
      </c>
      <c r="L2807" s="12" t="s">
        <v>415</v>
      </c>
      <c r="M2807" s="12" t="s">
        <v>376</v>
      </c>
      <c r="N2807" s="14">
        <v>0</v>
      </c>
      <c r="O2807" s="12">
        <v>0</v>
      </c>
      <c r="P2807" s="12">
        <v>0</v>
      </c>
      <c r="Q2807" s="12">
        <v>0</v>
      </c>
      <c r="R2807" s="12">
        <v>0</v>
      </c>
      <c r="S2807" s="12">
        <v>0</v>
      </c>
      <c r="T2807" s="12">
        <v>0</v>
      </c>
      <c r="U2807" s="12">
        <v>0</v>
      </c>
      <c r="V2807" s="12">
        <v>0</v>
      </c>
      <c r="W2807" s="12">
        <v>0</v>
      </c>
      <c r="X2807" s="13">
        <v>60</v>
      </c>
      <c r="Y2807" s="30">
        <v>60</v>
      </c>
      <c r="Z2807" s="14">
        <v>120</v>
      </c>
      <c r="AA2807" s="13">
        <v>60</v>
      </c>
      <c r="AB2807" s="13">
        <v>60</v>
      </c>
      <c r="AC2807" s="42">
        <f t="shared" si="177"/>
        <v>120</v>
      </c>
      <c r="AD2807" s="42">
        <f t="shared" si="178"/>
        <v>60</v>
      </c>
      <c r="AE2807" s="42">
        <f t="shared" si="179"/>
        <v>60</v>
      </c>
      <c r="AF2807" s="42">
        <f t="shared" si="180"/>
        <v>120</v>
      </c>
    </row>
    <row r="2808" spans="1:32" hidden="1" x14ac:dyDescent="0.15">
      <c r="A2808" s="12" t="s">
        <v>6709</v>
      </c>
      <c r="B2808" s="12">
        <v>101</v>
      </c>
      <c r="C2808" s="12" t="s">
        <v>1433</v>
      </c>
      <c r="D2808" s="12" t="s">
        <v>1434</v>
      </c>
      <c r="E2808" s="12" t="s">
        <v>1434</v>
      </c>
      <c r="F2808" s="12" t="s">
        <v>352</v>
      </c>
      <c r="G2808" s="12" t="s">
        <v>2453</v>
      </c>
      <c r="H2808" s="12" t="s">
        <v>404</v>
      </c>
      <c r="I2808" s="12" t="s">
        <v>404</v>
      </c>
      <c r="J2808" s="12" t="s">
        <v>755</v>
      </c>
      <c r="K2808" s="12" t="s">
        <v>755</v>
      </c>
      <c r="L2808" s="12" t="s">
        <v>403</v>
      </c>
      <c r="M2808" s="12" t="s">
        <v>358</v>
      </c>
      <c r="N2808" s="14">
        <v>0</v>
      </c>
      <c r="O2808" s="12">
        <v>0</v>
      </c>
      <c r="P2808" s="12">
        <v>0</v>
      </c>
      <c r="Q2808" s="12">
        <v>0</v>
      </c>
      <c r="R2808" s="12">
        <v>0</v>
      </c>
      <c r="S2808" s="12">
        <v>0</v>
      </c>
      <c r="T2808" s="12">
        <v>0</v>
      </c>
      <c r="U2808" s="12">
        <v>0</v>
      </c>
      <c r="V2808" s="12">
        <v>0</v>
      </c>
      <c r="W2808" s="12">
        <v>0</v>
      </c>
      <c r="X2808" s="13">
        <v>21.975556000000001</v>
      </c>
      <c r="Y2808" s="30">
        <v>3.6779389999999998</v>
      </c>
      <c r="Z2808" s="14">
        <v>25.653494999999999</v>
      </c>
      <c r="AA2808" s="13">
        <v>3.5569139999999999</v>
      </c>
      <c r="AB2808" s="13">
        <v>2.838174</v>
      </c>
      <c r="AC2808" s="42">
        <f t="shared" si="177"/>
        <v>6.3950879999999994</v>
      </c>
      <c r="AD2808" s="42">
        <f t="shared" si="178"/>
        <v>3.5569139999999999</v>
      </c>
      <c r="AE2808" s="42">
        <f t="shared" si="179"/>
        <v>2.838174</v>
      </c>
      <c r="AF2808" s="42">
        <f t="shared" si="180"/>
        <v>6.3950879999999994</v>
      </c>
    </row>
    <row r="2809" spans="1:32" hidden="1" x14ac:dyDescent="0.15">
      <c r="A2809" s="12" t="s">
        <v>6710</v>
      </c>
      <c r="B2809" s="12">
        <v>116</v>
      </c>
      <c r="C2809" s="12" t="s">
        <v>787</v>
      </c>
      <c r="D2809" s="12" t="s">
        <v>465</v>
      </c>
      <c r="E2809" s="12" t="s">
        <v>465</v>
      </c>
      <c r="F2809" s="12" t="s">
        <v>352</v>
      </c>
      <c r="G2809" s="12" t="s">
        <v>6711</v>
      </c>
      <c r="H2809" s="12" t="s">
        <v>366</v>
      </c>
      <c r="I2809" s="12" t="s">
        <v>367</v>
      </c>
      <c r="J2809" s="12" t="s">
        <v>244</v>
      </c>
      <c r="K2809" s="12" t="s">
        <v>244</v>
      </c>
      <c r="L2809" s="12" t="s">
        <v>531</v>
      </c>
      <c r="M2809" s="12" t="s">
        <v>376</v>
      </c>
      <c r="N2809" s="14">
        <v>0</v>
      </c>
      <c r="O2809" s="12">
        <v>0</v>
      </c>
      <c r="P2809" s="12">
        <v>0</v>
      </c>
      <c r="Q2809" s="12">
        <v>0</v>
      </c>
      <c r="R2809" s="12">
        <v>0</v>
      </c>
      <c r="S2809" s="12">
        <v>0</v>
      </c>
      <c r="T2809" s="12">
        <v>0</v>
      </c>
      <c r="U2809" s="12">
        <v>0</v>
      </c>
      <c r="V2809" s="12">
        <v>0</v>
      </c>
      <c r="W2809" s="12">
        <v>0</v>
      </c>
      <c r="X2809" s="13">
        <v>21.135238999999999</v>
      </c>
      <c r="Y2809" s="30">
        <v>20.250498</v>
      </c>
      <c r="Z2809" s="14">
        <v>41.385736999999999</v>
      </c>
      <c r="AA2809" s="13">
        <v>21.267485000000001</v>
      </c>
      <c r="AB2809" s="13">
        <v>20.888051000000001</v>
      </c>
      <c r="AC2809" s="42">
        <f t="shared" si="177"/>
        <v>42.155535999999998</v>
      </c>
      <c r="AD2809" s="42">
        <f t="shared" si="178"/>
        <v>21.267485000000001</v>
      </c>
      <c r="AE2809" s="42">
        <f t="shared" si="179"/>
        <v>20.888051000000001</v>
      </c>
      <c r="AF2809" s="42">
        <f t="shared" si="180"/>
        <v>42.155535999999998</v>
      </c>
    </row>
    <row r="2810" spans="1:32" hidden="1" x14ac:dyDescent="0.15">
      <c r="A2810" s="12" t="s">
        <v>6712</v>
      </c>
      <c r="B2810" s="12">
        <v>123</v>
      </c>
      <c r="C2810" s="12" t="s">
        <v>6136</v>
      </c>
      <c r="D2810" s="12" t="s">
        <v>16</v>
      </c>
      <c r="E2810" s="12" t="s">
        <v>16</v>
      </c>
      <c r="F2810" s="12" t="s">
        <v>371</v>
      </c>
      <c r="G2810" s="12" t="s">
        <v>6713</v>
      </c>
      <c r="H2810" s="12" t="s">
        <v>490</v>
      </c>
      <c r="I2810" s="12" t="s">
        <v>375</v>
      </c>
      <c r="J2810" s="12" t="s">
        <v>74</v>
      </c>
      <c r="K2810" s="12" t="s">
        <v>74</v>
      </c>
      <c r="L2810" s="12" t="s">
        <v>1127</v>
      </c>
      <c r="M2810" s="12" t="s">
        <v>376</v>
      </c>
      <c r="N2810" s="14">
        <v>0</v>
      </c>
      <c r="O2810" s="12">
        <v>0</v>
      </c>
      <c r="P2810" s="12">
        <v>0</v>
      </c>
      <c r="Q2810" s="12">
        <v>0</v>
      </c>
      <c r="R2810" s="12">
        <v>0</v>
      </c>
      <c r="S2810" s="12">
        <v>0</v>
      </c>
      <c r="T2810" s="12">
        <v>0</v>
      </c>
      <c r="U2810" s="12">
        <v>0</v>
      </c>
      <c r="V2810" s="12">
        <v>0</v>
      </c>
      <c r="W2810" s="12">
        <v>0</v>
      </c>
      <c r="X2810" s="13">
        <v>38.580644999999997</v>
      </c>
      <c r="Y2810" s="30">
        <v>24.916667</v>
      </c>
      <c r="Z2810" s="14">
        <v>63.497312000000001</v>
      </c>
      <c r="AA2810" s="13">
        <v>24.916667</v>
      </c>
      <c r="AB2810" s="13">
        <v>24.916667</v>
      </c>
      <c r="AC2810" s="42">
        <f t="shared" si="177"/>
        <v>49.833334000000001</v>
      </c>
      <c r="AD2810" s="42">
        <f t="shared" si="178"/>
        <v>24.916667</v>
      </c>
      <c r="AE2810" s="42">
        <f t="shared" si="179"/>
        <v>24.916667</v>
      </c>
      <c r="AF2810" s="42">
        <f t="shared" si="180"/>
        <v>49.833334000000001</v>
      </c>
    </row>
    <row r="2811" spans="1:32" hidden="1" x14ac:dyDescent="0.15">
      <c r="A2811" s="12" t="s">
        <v>6714</v>
      </c>
      <c r="B2811" s="12">
        <v>123</v>
      </c>
      <c r="C2811" s="12" t="s">
        <v>6136</v>
      </c>
      <c r="D2811" s="12" t="s">
        <v>16</v>
      </c>
      <c r="E2811" s="12" t="s">
        <v>16</v>
      </c>
      <c r="F2811" s="12" t="s">
        <v>371</v>
      </c>
      <c r="G2811" s="12" t="s">
        <v>6715</v>
      </c>
      <c r="H2811" s="12" t="s">
        <v>374</v>
      </c>
      <c r="I2811" s="12" t="s">
        <v>375</v>
      </c>
      <c r="J2811" s="12" t="s">
        <v>2683</v>
      </c>
      <c r="K2811" s="12" t="s">
        <v>877</v>
      </c>
      <c r="L2811" s="12" t="s">
        <v>481</v>
      </c>
      <c r="M2811" s="12" t="s">
        <v>376</v>
      </c>
      <c r="N2811" s="14">
        <v>0</v>
      </c>
      <c r="O2811" s="12">
        <v>0</v>
      </c>
      <c r="P2811" s="12">
        <v>0</v>
      </c>
      <c r="Q2811" s="12">
        <v>0</v>
      </c>
      <c r="R2811" s="12">
        <v>0</v>
      </c>
      <c r="S2811" s="12">
        <v>0</v>
      </c>
      <c r="T2811" s="12">
        <v>0</v>
      </c>
      <c r="U2811" s="12">
        <v>0</v>
      </c>
      <c r="V2811" s="12">
        <v>0</v>
      </c>
      <c r="W2811" s="12">
        <v>0</v>
      </c>
      <c r="X2811" s="13">
        <v>23.655913999999999</v>
      </c>
      <c r="Y2811" s="30">
        <v>22.916667</v>
      </c>
      <c r="Z2811" s="14">
        <v>46.572581</v>
      </c>
      <c r="AA2811" s="13">
        <v>22.916667</v>
      </c>
      <c r="AB2811" s="13">
        <v>22.916667</v>
      </c>
      <c r="AC2811" s="42">
        <f t="shared" si="177"/>
        <v>45.833334000000001</v>
      </c>
      <c r="AD2811" s="42">
        <f t="shared" si="178"/>
        <v>22.916667</v>
      </c>
      <c r="AE2811" s="42">
        <f t="shared" si="179"/>
        <v>22.916667</v>
      </c>
      <c r="AF2811" s="42">
        <f t="shared" si="180"/>
        <v>45.833334000000001</v>
      </c>
    </row>
    <row r="2812" spans="1:32" hidden="1" x14ac:dyDescent="0.15">
      <c r="A2812" s="12" t="s">
        <v>6716</v>
      </c>
      <c r="B2812" s="12">
        <v>29</v>
      </c>
      <c r="C2812" s="12" t="s">
        <v>370</v>
      </c>
      <c r="D2812" s="12" t="s">
        <v>10</v>
      </c>
      <c r="E2812" s="12" t="s">
        <v>10</v>
      </c>
      <c r="F2812" s="12" t="s">
        <v>371</v>
      </c>
      <c r="G2812" s="12" t="s">
        <v>6717</v>
      </c>
      <c r="H2812" s="12" t="s">
        <v>490</v>
      </c>
      <c r="I2812" s="12" t="s">
        <v>375</v>
      </c>
      <c r="J2812" s="12" t="s">
        <v>6718</v>
      </c>
      <c r="K2812" s="12" t="s">
        <v>699</v>
      </c>
      <c r="L2812" s="12" t="s">
        <v>697</v>
      </c>
      <c r="M2812" s="12" t="s">
        <v>376</v>
      </c>
      <c r="N2812" s="14">
        <v>0</v>
      </c>
      <c r="O2812" s="12">
        <v>0</v>
      </c>
      <c r="P2812" s="12">
        <v>0</v>
      </c>
      <c r="Q2812" s="12">
        <v>0</v>
      </c>
      <c r="R2812" s="12">
        <v>0</v>
      </c>
      <c r="S2812" s="12">
        <v>0</v>
      </c>
      <c r="T2812" s="12">
        <v>0</v>
      </c>
      <c r="U2812" s="12">
        <v>0</v>
      </c>
      <c r="V2812" s="12">
        <v>0</v>
      </c>
      <c r="W2812" s="12">
        <v>0</v>
      </c>
      <c r="X2812" s="13">
        <v>137.806667</v>
      </c>
      <c r="Y2812" s="30">
        <v>130.26</v>
      </c>
      <c r="Z2812" s="14">
        <v>268.066667</v>
      </c>
      <c r="AA2812" s="13">
        <v>0</v>
      </c>
      <c r="AB2812" s="13">
        <v>442.15666700000003</v>
      </c>
      <c r="AC2812" s="42">
        <f t="shared" si="177"/>
        <v>442.15666700000003</v>
      </c>
      <c r="AD2812" s="42">
        <f t="shared" si="178"/>
        <v>0</v>
      </c>
      <c r="AE2812" s="42">
        <f t="shared" si="179"/>
        <v>442.15666700000003</v>
      </c>
      <c r="AF2812" s="42">
        <f t="shared" si="180"/>
        <v>442.15666700000003</v>
      </c>
    </row>
    <row r="2813" spans="1:32" hidden="1" x14ac:dyDescent="0.15">
      <c r="A2813" s="12" t="s">
        <v>6719</v>
      </c>
      <c r="B2813" s="12">
        <v>29</v>
      </c>
      <c r="C2813" s="12" t="s">
        <v>370</v>
      </c>
      <c r="D2813" s="12" t="s">
        <v>10</v>
      </c>
      <c r="E2813" s="12" t="s">
        <v>10</v>
      </c>
      <c r="F2813" s="12" t="s">
        <v>371</v>
      </c>
      <c r="G2813" s="12" t="s">
        <v>6720</v>
      </c>
      <c r="H2813" s="12" t="s">
        <v>374</v>
      </c>
      <c r="I2813" s="12" t="s">
        <v>375</v>
      </c>
      <c r="J2813" s="12" t="s">
        <v>6721</v>
      </c>
      <c r="K2813" s="12" t="s">
        <v>6721</v>
      </c>
      <c r="L2813" s="12" t="s">
        <v>389</v>
      </c>
      <c r="M2813" s="12" t="s">
        <v>358</v>
      </c>
      <c r="N2813" s="14">
        <v>0</v>
      </c>
      <c r="O2813" s="12">
        <v>0</v>
      </c>
      <c r="P2813" s="12">
        <v>0</v>
      </c>
      <c r="Q2813" s="12">
        <v>0</v>
      </c>
      <c r="R2813" s="12">
        <v>0</v>
      </c>
      <c r="S2813" s="12">
        <v>0</v>
      </c>
      <c r="T2813" s="12">
        <v>0</v>
      </c>
      <c r="U2813" s="12">
        <v>0</v>
      </c>
      <c r="V2813" s="12">
        <v>0</v>
      </c>
      <c r="W2813" s="12">
        <v>0</v>
      </c>
      <c r="X2813" s="13">
        <v>43.132904000000003</v>
      </c>
      <c r="Y2813" s="30">
        <v>0</v>
      </c>
      <c r="Z2813" s="14">
        <v>43.132904000000003</v>
      </c>
      <c r="AA2813" s="13">
        <v>0</v>
      </c>
      <c r="AB2813" s="13">
        <v>-13.059571</v>
      </c>
      <c r="AC2813" s="42">
        <f t="shared" si="177"/>
        <v>-13.059571</v>
      </c>
      <c r="AD2813" s="42">
        <f t="shared" si="178"/>
        <v>0</v>
      </c>
      <c r="AE2813" s="42">
        <f t="shared" si="179"/>
        <v>-13.059571</v>
      </c>
      <c r="AF2813" s="42">
        <f t="shared" si="180"/>
        <v>-13.059571</v>
      </c>
    </row>
    <row r="2814" spans="1:32" hidden="1" x14ac:dyDescent="0.15">
      <c r="A2814" s="12" t="s">
        <v>6722</v>
      </c>
      <c r="B2814" s="12">
        <v>39</v>
      </c>
      <c r="C2814" s="12" t="s">
        <v>401</v>
      </c>
      <c r="D2814" s="12" t="s">
        <v>6</v>
      </c>
      <c r="E2814" s="12" t="s">
        <v>6</v>
      </c>
      <c r="F2814" s="12" t="s">
        <v>352</v>
      </c>
      <c r="G2814" s="12" t="s">
        <v>6723</v>
      </c>
      <c r="H2814" s="12" t="s">
        <v>404</v>
      </c>
      <c r="I2814" s="12" t="s">
        <v>404</v>
      </c>
      <c r="J2814" s="12" t="s">
        <v>1586</v>
      </c>
      <c r="K2814" s="12" t="s">
        <v>198</v>
      </c>
      <c r="L2814" s="12" t="s">
        <v>403</v>
      </c>
      <c r="M2814" s="12" t="s">
        <v>376</v>
      </c>
      <c r="N2814" s="14">
        <v>0</v>
      </c>
      <c r="O2814" s="12">
        <v>0</v>
      </c>
      <c r="P2814" s="12">
        <v>0</v>
      </c>
      <c r="Q2814" s="12">
        <v>0</v>
      </c>
      <c r="R2814" s="12">
        <v>0</v>
      </c>
      <c r="S2814" s="12">
        <v>0</v>
      </c>
      <c r="T2814" s="12">
        <v>0</v>
      </c>
      <c r="U2814" s="12">
        <v>0</v>
      </c>
      <c r="V2814" s="12">
        <v>0</v>
      </c>
      <c r="W2814" s="12">
        <v>0</v>
      </c>
      <c r="X2814" s="13">
        <v>7.2</v>
      </c>
      <c r="Y2814" s="30">
        <v>3.6</v>
      </c>
      <c r="Z2814" s="14">
        <v>10.8</v>
      </c>
      <c r="AA2814" s="13">
        <v>3.6</v>
      </c>
      <c r="AB2814" s="13">
        <v>3.6</v>
      </c>
      <c r="AC2814" s="42">
        <f t="shared" si="177"/>
        <v>7.2</v>
      </c>
      <c r="AD2814" s="42">
        <f t="shared" si="178"/>
        <v>3.6</v>
      </c>
      <c r="AE2814" s="42">
        <f t="shared" si="179"/>
        <v>3.6</v>
      </c>
      <c r="AF2814" s="42">
        <f t="shared" si="180"/>
        <v>7.2</v>
      </c>
    </row>
    <row r="2815" spans="1:32" hidden="1" x14ac:dyDescent="0.15">
      <c r="A2815" s="12" t="s">
        <v>6724</v>
      </c>
      <c r="B2815" s="12">
        <v>60</v>
      </c>
      <c r="C2815" s="12" t="s">
        <v>4498</v>
      </c>
      <c r="D2815" s="12" t="s">
        <v>4499</v>
      </c>
      <c r="E2815" s="12" t="s">
        <v>4499</v>
      </c>
      <c r="F2815" s="12" t="s">
        <v>371</v>
      </c>
      <c r="G2815" s="12" t="s">
        <v>6725</v>
      </c>
      <c r="H2815" s="12" t="s">
        <v>404</v>
      </c>
      <c r="I2815" s="12" t="s">
        <v>404</v>
      </c>
      <c r="J2815" s="12" t="s">
        <v>6726</v>
      </c>
      <c r="K2815" s="12" t="s">
        <v>141</v>
      </c>
      <c r="L2815" s="12" t="s">
        <v>602</v>
      </c>
      <c r="M2815" s="12" t="s">
        <v>376</v>
      </c>
      <c r="N2815" s="14">
        <v>0</v>
      </c>
      <c r="O2815" s="12">
        <v>0</v>
      </c>
      <c r="P2815" s="12">
        <v>0</v>
      </c>
      <c r="Q2815" s="12">
        <v>0</v>
      </c>
      <c r="R2815" s="12">
        <v>0</v>
      </c>
      <c r="S2815" s="12">
        <v>0</v>
      </c>
      <c r="T2815" s="12">
        <v>0</v>
      </c>
      <c r="U2815" s="12">
        <v>0</v>
      </c>
      <c r="V2815" s="12">
        <v>0</v>
      </c>
      <c r="W2815" s="12">
        <v>0</v>
      </c>
      <c r="X2815" s="13">
        <v>2.329091</v>
      </c>
      <c r="Y2815" s="30">
        <v>0</v>
      </c>
      <c r="Z2815" s="14">
        <v>2.329091</v>
      </c>
      <c r="AA2815" s="13">
        <v>0</v>
      </c>
      <c r="AB2815" s="13">
        <v>0</v>
      </c>
      <c r="AC2815" s="42">
        <f t="shared" si="177"/>
        <v>0</v>
      </c>
      <c r="AD2815" s="42">
        <f t="shared" si="178"/>
        <v>0</v>
      </c>
      <c r="AE2815" s="42">
        <f t="shared" si="179"/>
        <v>0</v>
      </c>
      <c r="AF2815" s="42">
        <f t="shared" si="180"/>
        <v>0</v>
      </c>
    </row>
    <row r="2816" spans="1:32" hidden="1" x14ac:dyDescent="0.15">
      <c r="A2816" s="12" t="s">
        <v>6727</v>
      </c>
      <c r="B2816" s="12">
        <v>60</v>
      </c>
      <c r="C2816" s="12" t="s">
        <v>4498</v>
      </c>
      <c r="D2816" s="12" t="s">
        <v>4499</v>
      </c>
      <c r="E2816" s="12" t="s">
        <v>4499</v>
      </c>
      <c r="F2816" s="12" t="s">
        <v>371</v>
      </c>
      <c r="G2816" s="12" t="s">
        <v>6728</v>
      </c>
      <c r="H2816" s="12" t="s">
        <v>404</v>
      </c>
      <c r="I2816" s="12" t="s">
        <v>404</v>
      </c>
      <c r="J2816" s="12" t="s">
        <v>6729</v>
      </c>
      <c r="K2816" s="12" t="s">
        <v>141</v>
      </c>
      <c r="L2816" s="12" t="s">
        <v>602</v>
      </c>
      <c r="M2816" s="12" t="s">
        <v>376</v>
      </c>
      <c r="N2816" s="14">
        <v>0</v>
      </c>
      <c r="O2816" s="12">
        <v>0</v>
      </c>
      <c r="P2816" s="12">
        <v>0</v>
      </c>
      <c r="Q2816" s="12">
        <v>0</v>
      </c>
      <c r="R2816" s="12">
        <v>0</v>
      </c>
      <c r="S2816" s="12">
        <v>0</v>
      </c>
      <c r="T2816" s="12">
        <v>0</v>
      </c>
      <c r="U2816" s="12">
        <v>0</v>
      </c>
      <c r="V2816" s="12">
        <v>0</v>
      </c>
      <c r="W2816" s="12">
        <v>0</v>
      </c>
      <c r="X2816" s="13">
        <v>1.157273</v>
      </c>
      <c r="Y2816" s="30">
        <v>0</v>
      </c>
      <c r="Z2816" s="14">
        <v>1.157273</v>
      </c>
      <c r="AA2816" s="13">
        <v>0</v>
      </c>
      <c r="AB2816" s="13">
        <v>0</v>
      </c>
      <c r="AC2816" s="42">
        <f t="shared" si="177"/>
        <v>0</v>
      </c>
      <c r="AD2816" s="42">
        <f t="shared" si="178"/>
        <v>0</v>
      </c>
      <c r="AE2816" s="42">
        <f t="shared" si="179"/>
        <v>0</v>
      </c>
      <c r="AF2816" s="42">
        <f t="shared" si="180"/>
        <v>0</v>
      </c>
    </row>
    <row r="2817" spans="1:32" hidden="1" x14ac:dyDescent="0.15">
      <c r="A2817" s="12" t="s">
        <v>6730</v>
      </c>
      <c r="B2817" s="12">
        <v>60</v>
      </c>
      <c r="C2817" s="12" t="s">
        <v>4498</v>
      </c>
      <c r="D2817" s="12" t="s">
        <v>4499</v>
      </c>
      <c r="E2817" s="12" t="s">
        <v>4499</v>
      </c>
      <c r="F2817" s="12" t="s">
        <v>371</v>
      </c>
      <c r="G2817" s="12" t="s">
        <v>6731</v>
      </c>
      <c r="H2817" s="12" t="s">
        <v>404</v>
      </c>
      <c r="I2817" s="12" t="s">
        <v>404</v>
      </c>
      <c r="J2817" s="12" t="s">
        <v>6732</v>
      </c>
      <c r="K2817" s="12" t="s">
        <v>141</v>
      </c>
      <c r="L2817" s="12" t="s">
        <v>602</v>
      </c>
      <c r="M2817" s="12" t="s">
        <v>376</v>
      </c>
      <c r="N2817" s="14">
        <v>0</v>
      </c>
      <c r="O2817" s="12">
        <v>0</v>
      </c>
      <c r="P2817" s="12">
        <v>0</v>
      </c>
      <c r="Q2817" s="12">
        <v>0</v>
      </c>
      <c r="R2817" s="12">
        <v>0</v>
      </c>
      <c r="S2817" s="12">
        <v>0</v>
      </c>
      <c r="T2817" s="12">
        <v>0</v>
      </c>
      <c r="U2817" s="12">
        <v>0</v>
      </c>
      <c r="V2817" s="12">
        <v>0</v>
      </c>
      <c r="W2817" s="12">
        <v>0</v>
      </c>
      <c r="X2817" s="13">
        <v>2.829091</v>
      </c>
      <c r="Y2817" s="30">
        <v>0</v>
      </c>
      <c r="Z2817" s="14">
        <v>2.829091</v>
      </c>
      <c r="AA2817" s="13">
        <v>0</v>
      </c>
      <c r="AB2817" s="13">
        <v>0</v>
      </c>
      <c r="AC2817" s="42">
        <f t="shared" si="177"/>
        <v>0</v>
      </c>
      <c r="AD2817" s="42">
        <f t="shared" si="178"/>
        <v>0</v>
      </c>
      <c r="AE2817" s="42">
        <f t="shared" si="179"/>
        <v>0</v>
      </c>
      <c r="AF2817" s="42">
        <f t="shared" si="180"/>
        <v>0</v>
      </c>
    </row>
    <row r="2818" spans="1:32" hidden="1" x14ac:dyDescent="0.15">
      <c r="A2818" s="12" t="s">
        <v>6733</v>
      </c>
      <c r="B2818" s="12">
        <v>60</v>
      </c>
      <c r="C2818" s="12" t="s">
        <v>4498</v>
      </c>
      <c r="D2818" s="12" t="s">
        <v>4499</v>
      </c>
      <c r="E2818" s="12" t="s">
        <v>4499</v>
      </c>
      <c r="F2818" s="12" t="s">
        <v>371</v>
      </c>
      <c r="G2818" s="12" t="s">
        <v>6734</v>
      </c>
      <c r="H2818" s="12" t="s">
        <v>404</v>
      </c>
      <c r="I2818" s="12" t="s">
        <v>404</v>
      </c>
      <c r="J2818" s="12" t="s">
        <v>3528</v>
      </c>
      <c r="K2818" s="12" t="s">
        <v>141</v>
      </c>
      <c r="L2818" s="12" t="s">
        <v>602</v>
      </c>
      <c r="M2818" s="12" t="s">
        <v>376</v>
      </c>
      <c r="N2818" s="14">
        <v>0</v>
      </c>
      <c r="O2818" s="12">
        <v>0</v>
      </c>
      <c r="P2818" s="12">
        <v>0</v>
      </c>
      <c r="Q2818" s="12">
        <v>0</v>
      </c>
      <c r="R2818" s="12">
        <v>0</v>
      </c>
      <c r="S2818" s="12">
        <v>0</v>
      </c>
      <c r="T2818" s="12">
        <v>0</v>
      </c>
      <c r="U2818" s="12">
        <v>0</v>
      </c>
      <c r="V2818" s="12">
        <v>0</v>
      </c>
      <c r="W2818" s="12">
        <v>0</v>
      </c>
      <c r="X2818" s="13">
        <v>1.45</v>
      </c>
      <c r="Y2818" s="30">
        <v>0</v>
      </c>
      <c r="Z2818" s="14">
        <v>1.45</v>
      </c>
      <c r="AA2818" s="13">
        <v>0</v>
      </c>
      <c r="AB2818" s="13">
        <v>0</v>
      </c>
      <c r="AC2818" s="42">
        <f t="shared" si="177"/>
        <v>0</v>
      </c>
      <c r="AD2818" s="42">
        <f t="shared" si="178"/>
        <v>0</v>
      </c>
      <c r="AE2818" s="42">
        <f t="shared" si="179"/>
        <v>0</v>
      </c>
      <c r="AF2818" s="42">
        <f t="shared" si="180"/>
        <v>0</v>
      </c>
    </row>
    <row r="2819" spans="1:32" hidden="1" x14ac:dyDescent="0.15">
      <c r="A2819" s="12" t="s">
        <v>6735</v>
      </c>
      <c r="B2819" s="12">
        <v>60</v>
      </c>
      <c r="C2819" s="12" t="s">
        <v>4498</v>
      </c>
      <c r="D2819" s="12" t="s">
        <v>4499</v>
      </c>
      <c r="E2819" s="12" t="s">
        <v>4499</v>
      </c>
      <c r="F2819" s="12" t="s">
        <v>371</v>
      </c>
      <c r="G2819" s="12" t="s">
        <v>6736</v>
      </c>
      <c r="H2819" s="12" t="s">
        <v>404</v>
      </c>
      <c r="I2819" s="12" t="s">
        <v>404</v>
      </c>
      <c r="J2819" s="12" t="s">
        <v>6737</v>
      </c>
      <c r="K2819" s="12" t="s">
        <v>141</v>
      </c>
      <c r="L2819" s="12" t="s">
        <v>602</v>
      </c>
      <c r="M2819" s="12" t="s">
        <v>376</v>
      </c>
      <c r="N2819" s="14">
        <v>0</v>
      </c>
      <c r="O2819" s="12">
        <v>0</v>
      </c>
      <c r="P2819" s="12">
        <v>0</v>
      </c>
      <c r="Q2819" s="12">
        <v>0</v>
      </c>
      <c r="R2819" s="12">
        <v>0</v>
      </c>
      <c r="S2819" s="12">
        <v>0</v>
      </c>
      <c r="T2819" s="12">
        <v>0</v>
      </c>
      <c r="U2819" s="12">
        <v>0</v>
      </c>
      <c r="V2819" s="12">
        <v>0</v>
      </c>
      <c r="W2819" s="12">
        <v>0</v>
      </c>
      <c r="X2819" s="13">
        <v>2.829091</v>
      </c>
      <c r="Y2819" s="30">
        <v>0</v>
      </c>
      <c r="Z2819" s="14">
        <v>2.829091</v>
      </c>
      <c r="AA2819" s="13">
        <v>0</v>
      </c>
      <c r="AB2819" s="13">
        <v>0</v>
      </c>
      <c r="AC2819" s="42">
        <f t="shared" si="177"/>
        <v>0</v>
      </c>
      <c r="AD2819" s="42">
        <f t="shared" si="178"/>
        <v>0</v>
      </c>
      <c r="AE2819" s="42">
        <f t="shared" si="179"/>
        <v>0</v>
      </c>
      <c r="AF2819" s="42">
        <f t="shared" si="180"/>
        <v>0</v>
      </c>
    </row>
    <row r="2820" spans="1:32" hidden="1" x14ac:dyDescent="0.15">
      <c r="A2820" s="12" t="s">
        <v>6738</v>
      </c>
      <c r="B2820" s="12">
        <v>60</v>
      </c>
      <c r="C2820" s="12" t="s">
        <v>4498</v>
      </c>
      <c r="D2820" s="12" t="s">
        <v>4499</v>
      </c>
      <c r="E2820" s="12" t="s">
        <v>4499</v>
      </c>
      <c r="F2820" s="12" t="s">
        <v>371</v>
      </c>
      <c r="G2820" s="12" t="s">
        <v>6739</v>
      </c>
      <c r="H2820" s="12" t="s">
        <v>490</v>
      </c>
      <c r="I2820" s="12" t="s">
        <v>375</v>
      </c>
      <c r="J2820" s="12" t="s">
        <v>74</v>
      </c>
      <c r="K2820" s="12" t="s">
        <v>74</v>
      </c>
      <c r="L2820" s="12" t="s">
        <v>1127</v>
      </c>
      <c r="M2820" s="12" t="s">
        <v>376</v>
      </c>
      <c r="N2820" s="14">
        <v>0</v>
      </c>
      <c r="O2820" s="12">
        <v>0</v>
      </c>
      <c r="P2820" s="12">
        <v>0</v>
      </c>
      <c r="Q2820" s="12">
        <v>0</v>
      </c>
      <c r="R2820" s="12">
        <v>0</v>
      </c>
      <c r="S2820" s="12">
        <v>0</v>
      </c>
      <c r="T2820" s="12">
        <v>0</v>
      </c>
      <c r="U2820" s="12">
        <v>0</v>
      </c>
      <c r="V2820" s="12">
        <v>0</v>
      </c>
      <c r="W2820" s="12">
        <v>0</v>
      </c>
      <c r="X2820" s="13">
        <v>24.907273</v>
      </c>
      <c r="Y2820" s="30">
        <v>0</v>
      </c>
      <c r="Z2820" s="14">
        <v>24.907273</v>
      </c>
      <c r="AA2820" s="13">
        <v>0</v>
      </c>
      <c r="AB2820" s="13">
        <v>0</v>
      </c>
      <c r="AC2820" s="42">
        <f t="shared" si="177"/>
        <v>0</v>
      </c>
      <c r="AD2820" s="42">
        <f t="shared" si="178"/>
        <v>0</v>
      </c>
      <c r="AE2820" s="42">
        <f t="shared" si="179"/>
        <v>0</v>
      </c>
      <c r="AF2820" s="42">
        <f t="shared" si="180"/>
        <v>0</v>
      </c>
    </row>
    <row r="2821" spans="1:32" hidden="1" x14ac:dyDescent="0.15">
      <c r="A2821" s="12" t="s">
        <v>6740</v>
      </c>
      <c r="B2821" s="12">
        <v>60</v>
      </c>
      <c r="C2821" s="12" t="s">
        <v>4498</v>
      </c>
      <c r="D2821" s="12" t="s">
        <v>4499</v>
      </c>
      <c r="E2821" s="12" t="s">
        <v>4499</v>
      </c>
      <c r="F2821" s="12" t="s">
        <v>371</v>
      </c>
      <c r="G2821" s="12" t="s">
        <v>6741</v>
      </c>
      <c r="H2821" s="12" t="s">
        <v>404</v>
      </c>
      <c r="I2821" s="12" t="s">
        <v>404</v>
      </c>
      <c r="J2821" s="12" t="s">
        <v>6742</v>
      </c>
      <c r="K2821" s="12" t="s">
        <v>141</v>
      </c>
      <c r="L2821" s="12" t="s">
        <v>602</v>
      </c>
      <c r="M2821" s="12" t="s">
        <v>376</v>
      </c>
      <c r="N2821" s="14">
        <v>0</v>
      </c>
      <c r="O2821" s="12">
        <v>0</v>
      </c>
      <c r="P2821" s="12">
        <v>0</v>
      </c>
      <c r="Q2821" s="12">
        <v>0</v>
      </c>
      <c r="R2821" s="12">
        <v>0</v>
      </c>
      <c r="S2821" s="12">
        <v>0</v>
      </c>
      <c r="T2821" s="12">
        <v>0</v>
      </c>
      <c r="U2821" s="12">
        <v>0</v>
      </c>
      <c r="V2821" s="12">
        <v>0</v>
      </c>
      <c r="W2821" s="12">
        <v>0</v>
      </c>
      <c r="X2821" s="13">
        <v>1.657273</v>
      </c>
      <c r="Y2821" s="30">
        <v>0</v>
      </c>
      <c r="Z2821" s="14">
        <v>1.657273</v>
      </c>
      <c r="AA2821" s="13">
        <v>0</v>
      </c>
      <c r="AB2821" s="13">
        <v>0</v>
      </c>
      <c r="AC2821" s="42">
        <f t="shared" si="177"/>
        <v>0</v>
      </c>
      <c r="AD2821" s="42">
        <f t="shared" si="178"/>
        <v>0</v>
      </c>
      <c r="AE2821" s="42">
        <f t="shared" si="179"/>
        <v>0</v>
      </c>
      <c r="AF2821" s="42">
        <f t="shared" si="180"/>
        <v>0</v>
      </c>
    </row>
    <row r="2822" spans="1:32" hidden="1" x14ac:dyDescent="0.15">
      <c r="A2822" s="12" t="s">
        <v>6743</v>
      </c>
      <c r="B2822" s="12">
        <v>60</v>
      </c>
      <c r="C2822" s="12" t="s">
        <v>4498</v>
      </c>
      <c r="D2822" s="12" t="s">
        <v>4499</v>
      </c>
      <c r="E2822" s="12" t="s">
        <v>4499</v>
      </c>
      <c r="F2822" s="12" t="s">
        <v>371</v>
      </c>
      <c r="G2822" s="12" t="s">
        <v>6744</v>
      </c>
      <c r="H2822" s="12" t="s">
        <v>404</v>
      </c>
      <c r="I2822" s="12" t="s">
        <v>404</v>
      </c>
      <c r="J2822" s="12" t="s">
        <v>6745</v>
      </c>
      <c r="K2822" s="12" t="s">
        <v>141</v>
      </c>
      <c r="L2822" s="12" t="s">
        <v>602</v>
      </c>
      <c r="M2822" s="12" t="s">
        <v>376</v>
      </c>
      <c r="N2822" s="14">
        <v>0</v>
      </c>
      <c r="O2822" s="12">
        <v>0</v>
      </c>
      <c r="P2822" s="12">
        <v>0</v>
      </c>
      <c r="Q2822" s="12">
        <v>0</v>
      </c>
      <c r="R2822" s="12">
        <v>0</v>
      </c>
      <c r="S2822" s="12">
        <v>0</v>
      </c>
      <c r="T2822" s="12">
        <v>0</v>
      </c>
      <c r="U2822" s="12">
        <v>0</v>
      </c>
      <c r="V2822" s="12">
        <v>0</v>
      </c>
      <c r="W2822" s="12">
        <v>0</v>
      </c>
      <c r="X2822" s="13">
        <v>1.657273</v>
      </c>
      <c r="Y2822" s="30">
        <v>0</v>
      </c>
      <c r="Z2822" s="14">
        <v>1.657273</v>
      </c>
      <c r="AA2822" s="13">
        <v>0</v>
      </c>
      <c r="AB2822" s="13">
        <v>0</v>
      </c>
      <c r="AC2822" s="42">
        <f t="shared" si="177"/>
        <v>0</v>
      </c>
      <c r="AD2822" s="42">
        <f t="shared" si="178"/>
        <v>0</v>
      </c>
      <c r="AE2822" s="42">
        <f t="shared" si="179"/>
        <v>0</v>
      </c>
      <c r="AF2822" s="42">
        <f t="shared" si="180"/>
        <v>0</v>
      </c>
    </row>
    <row r="2823" spans="1:32" hidden="1" x14ac:dyDescent="0.15">
      <c r="A2823" s="12" t="s">
        <v>6746</v>
      </c>
      <c r="B2823" s="12">
        <v>62</v>
      </c>
      <c r="C2823" s="12" t="s">
        <v>418</v>
      </c>
      <c r="D2823" s="12" t="s">
        <v>419</v>
      </c>
      <c r="E2823" s="12" t="s">
        <v>419</v>
      </c>
      <c r="F2823" s="12" t="s">
        <v>352</v>
      </c>
      <c r="G2823" s="12" t="s">
        <v>1275</v>
      </c>
      <c r="H2823" s="12" t="s">
        <v>366</v>
      </c>
      <c r="I2823" s="12" t="s">
        <v>367</v>
      </c>
      <c r="J2823" s="12" t="s">
        <v>263</v>
      </c>
      <c r="K2823" s="12" t="s">
        <v>263</v>
      </c>
      <c r="L2823" s="12" t="s">
        <v>409</v>
      </c>
      <c r="M2823" s="12" t="s">
        <v>376</v>
      </c>
      <c r="N2823" s="14">
        <v>0</v>
      </c>
      <c r="O2823" s="12">
        <v>0</v>
      </c>
      <c r="P2823" s="12">
        <v>0</v>
      </c>
      <c r="Q2823" s="12">
        <v>0</v>
      </c>
      <c r="R2823" s="12">
        <v>0</v>
      </c>
      <c r="S2823" s="12">
        <v>0</v>
      </c>
      <c r="T2823" s="12">
        <v>0</v>
      </c>
      <c r="U2823" s="12">
        <v>0</v>
      </c>
      <c r="V2823" s="12">
        <v>0</v>
      </c>
      <c r="W2823" s="12">
        <v>0</v>
      </c>
      <c r="X2823" s="13">
        <v>0.52</v>
      </c>
      <c r="Y2823" s="30">
        <v>0.52</v>
      </c>
      <c r="Z2823" s="14">
        <v>1.04</v>
      </c>
      <c r="AA2823" s="13">
        <v>0.52</v>
      </c>
      <c r="AB2823" s="13">
        <v>0.52</v>
      </c>
      <c r="AC2823" s="42">
        <f t="shared" si="177"/>
        <v>1.04</v>
      </c>
      <c r="AD2823" s="42">
        <f t="shared" si="178"/>
        <v>0.52</v>
      </c>
      <c r="AE2823" s="42">
        <f t="shared" si="179"/>
        <v>0.52</v>
      </c>
      <c r="AF2823" s="42">
        <f t="shared" si="180"/>
        <v>1.04</v>
      </c>
    </row>
    <row r="2824" spans="1:32" hidden="1" x14ac:dyDescent="0.15">
      <c r="A2824" s="12" t="s">
        <v>6747</v>
      </c>
      <c r="B2824" s="12">
        <v>62</v>
      </c>
      <c r="C2824" s="12" t="s">
        <v>418</v>
      </c>
      <c r="D2824" s="12" t="s">
        <v>419</v>
      </c>
      <c r="E2824" s="12" t="s">
        <v>419</v>
      </c>
      <c r="F2824" s="12" t="s">
        <v>352</v>
      </c>
      <c r="G2824" s="12" t="s">
        <v>420</v>
      </c>
      <c r="H2824" s="12" t="s">
        <v>374</v>
      </c>
      <c r="I2824" s="12" t="s">
        <v>375</v>
      </c>
      <c r="J2824" s="12" t="s">
        <v>423</v>
      </c>
      <c r="K2824" s="12" t="s">
        <v>423</v>
      </c>
      <c r="L2824" s="12" t="s">
        <v>421</v>
      </c>
      <c r="M2824" s="12" t="s">
        <v>376</v>
      </c>
      <c r="N2824" s="14">
        <v>0</v>
      </c>
      <c r="O2824" s="12">
        <v>0</v>
      </c>
      <c r="P2824" s="12">
        <v>0</v>
      </c>
      <c r="Q2824" s="12">
        <v>0</v>
      </c>
      <c r="R2824" s="12">
        <v>0</v>
      </c>
      <c r="S2824" s="12">
        <v>0</v>
      </c>
      <c r="T2824" s="12">
        <v>0</v>
      </c>
      <c r="U2824" s="12">
        <v>0</v>
      </c>
      <c r="V2824" s="12">
        <v>0</v>
      </c>
      <c r="W2824" s="12">
        <v>0</v>
      </c>
      <c r="X2824" s="13">
        <v>0.36799999999999999</v>
      </c>
      <c r="Y2824" s="30">
        <v>0.24029700000000001</v>
      </c>
      <c r="Z2824" s="14">
        <v>0.60829699999999998</v>
      </c>
      <c r="AA2824" s="13">
        <v>0.24029700000000001</v>
      </c>
      <c r="AB2824" s="13">
        <v>0.24029700000000001</v>
      </c>
      <c r="AC2824" s="42">
        <f t="shared" si="177"/>
        <v>0.48059400000000002</v>
      </c>
      <c r="AD2824" s="42">
        <f t="shared" si="178"/>
        <v>0.24029700000000001</v>
      </c>
      <c r="AE2824" s="42">
        <f t="shared" si="179"/>
        <v>0.24029700000000001</v>
      </c>
      <c r="AF2824" s="42">
        <f t="shared" si="180"/>
        <v>0.48059400000000002</v>
      </c>
    </row>
    <row r="2825" spans="1:32" hidden="1" x14ac:dyDescent="0.15">
      <c r="A2825" s="12" t="s">
        <v>6748</v>
      </c>
      <c r="B2825" s="12">
        <v>62</v>
      </c>
      <c r="C2825" s="12" t="s">
        <v>418</v>
      </c>
      <c r="D2825" s="12" t="s">
        <v>419</v>
      </c>
      <c r="E2825" s="12" t="s">
        <v>419</v>
      </c>
      <c r="F2825" s="12" t="s">
        <v>352</v>
      </c>
      <c r="G2825" s="12" t="s">
        <v>6749</v>
      </c>
      <c r="H2825" s="12" t="s">
        <v>490</v>
      </c>
      <c r="I2825" s="12" t="s">
        <v>375</v>
      </c>
      <c r="J2825" s="12" t="s">
        <v>6750</v>
      </c>
      <c r="K2825" s="12" t="s">
        <v>699</v>
      </c>
      <c r="L2825" s="12" t="s">
        <v>697</v>
      </c>
      <c r="M2825" s="12" t="s">
        <v>376</v>
      </c>
      <c r="N2825" s="14">
        <v>0</v>
      </c>
      <c r="O2825" s="12">
        <v>0</v>
      </c>
      <c r="P2825" s="12">
        <v>0</v>
      </c>
      <c r="Q2825" s="12">
        <v>0</v>
      </c>
      <c r="R2825" s="12">
        <v>0</v>
      </c>
      <c r="S2825" s="12">
        <v>0</v>
      </c>
      <c r="T2825" s="12">
        <v>0</v>
      </c>
      <c r="U2825" s="12">
        <v>0</v>
      </c>
      <c r="V2825" s="12">
        <v>0</v>
      </c>
      <c r="W2825" s="12">
        <v>0</v>
      </c>
      <c r="X2825" s="13">
        <v>7.954288</v>
      </c>
      <c r="Y2825" s="30">
        <v>13.668571</v>
      </c>
      <c r="Z2825" s="14">
        <v>21.622858999999998</v>
      </c>
      <c r="AA2825" s="13">
        <v>8.2285710000000005</v>
      </c>
      <c r="AB2825" s="13">
        <v>8.2285710000000005</v>
      </c>
      <c r="AC2825" s="42">
        <f t="shared" si="177"/>
        <v>16.457142000000001</v>
      </c>
      <c r="AD2825" s="42">
        <f t="shared" si="178"/>
        <v>8.2285710000000005</v>
      </c>
      <c r="AE2825" s="42">
        <f t="shared" si="179"/>
        <v>8.2285710000000005</v>
      </c>
      <c r="AF2825" s="42">
        <f t="shared" si="180"/>
        <v>16.457142000000001</v>
      </c>
    </row>
    <row r="2826" spans="1:32" hidden="1" x14ac:dyDescent="0.15">
      <c r="A2826" s="12" t="s">
        <v>6751</v>
      </c>
      <c r="B2826" s="12">
        <v>62</v>
      </c>
      <c r="C2826" s="12" t="s">
        <v>418</v>
      </c>
      <c r="D2826" s="12" t="s">
        <v>419</v>
      </c>
      <c r="E2826" s="12" t="s">
        <v>419</v>
      </c>
      <c r="F2826" s="12" t="s">
        <v>352</v>
      </c>
      <c r="G2826" s="12" t="s">
        <v>6752</v>
      </c>
      <c r="H2826" s="12" t="s">
        <v>490</v>
      </c>
      <c r="I2826" s="12" t="s">
        <v>375</v>
      </c>
      <c r="J2826" s="12" t="s">
        <v>6416</v>
      </c>
      <c r="K2826" s="12" t="s">
        <v>699</v>
      </c>
      <c r="L2826" s="12" t="s">
        <v>697</v>
      </c>
      <c r="M2826" s="12" t="s">
        <v>376</v>
      </c>
      <c r="N2826" s="14">
        <v>0</v>
      </c>
      <c r="O2826" s="12">
        <v>0</v>
      </c>
      <c r="P2826" s="12">
        <v>0</v>
      </c>
      <c r="Q2826" s="12">
        <v>0</v>
      </c>
      <c r="R2826" s="12">
        <v>0</v>
      </c>
      <c r="S2826" s="12">
        <v>0</v>
      </c>
      <c r="T2826" s="12">
        <v>0</v>
      </c>
      <c r="U2826" s="12">
        <v>0</v>
      </c>
      <c r="V2826" s="12">
        <v>0</v>
      </c>
      <c r="W2826" s="12">
        <v>0</v>
      </c>
      <c r="X2826" s="13">
        <v>17.142855000000001</v>
      </c>
      <c r="Y2826" s="30">
        <v>8.5714290000000002</v>
      </c>
      <c r="Z2826" s="14">
        <v>25.714283999999999</v>
      </c>
      <c r="AA2826" s="13">
        <v>8.5714290000000002</v>
      </c>
      <c r="AB2826" s="13">
        <v>8.5714290000000002</v>
      </c>
      <c r="AC2826" s="42">
        <f t="shared" si="177"/>
        <v>17.142858</v>
      </c>
      <c r="AD2826" s="42">
        <f t="shared" si="178"/>
        <v>8.5714290000000002</v>
      </c>
      <c r="AE2826" s="42">
        <f t="shared" si="179"/>
        <v>8.5714290000000002</v>
      </c>
      <c r="AF2826" s="42">
        <f t="shared" si="180"/>
        <v>17.142858</v>
      </c>
    </row>
    <row r="2827" spans="1:32" hidden="1" x14ac:dyDescent="0.15">
      <c r="A2827" s="12" t="s">
        <v>6753</v>
      </c>
      <c r="B2827" s="12">
        <v>62</v>
      </c>
      <c r="C2827" s="12" t="s">
        <v>418</v>
      </c>
      <c r="D2827" s="12" t="s">
        <v>419</v>
      </c>
      <c r="E2827" s="12" t="s">
        <v>419</v>
      </c>
      <c r="F2827" s="12" t="s">
        <v>352</v>
      </c>
      <c r="G2827" s="12" t="s">
        <v>6754</v>
      </c>
      <c r="H2827" s="12" t="s">
        <v>490</v>
      </c>
      <c r="I2827" s="12" t="s">
        <v>375</v>
      </c>
      <c r="J2827" s="12" t="s">
        <v>5677</v>
      </c>
      <c r="K2827" s="12" t="s">
        <v>699</v>
      </c>
      <c r="L2827" s="12" t="s">
        <v>697</v>
      </c>
      <c r="M2827" s="12" t="s">
        <v>376</v>
      </c>
      <c r="N2827" s="14">
        <v>0</v>
      </c>
      <c r="O2827" s="12">
        <v>0</v>
      </c>
      <c r="P2827" s="12">
        <v>0</v>
      </c>
      <c r="Q2827" s="12">
        <v>0</v>
      </c>
      <c r="R2827" s="12">
        <v>0</v>
      </c>
      <c r="S2827" s="12">
        <v>0</v>
      </c>
      <c r="T2827" s="12">
        <v>0</v>
      </c>
      <c r="U2827" s="12">
        <v>0</v>
      </c>
      <c r="V2827" s="12">
        <v>0</v>
      </c>
      <c r="W2827" s="12">
        <v>0</v>
      </c>
      <c r="X2827" s="13">
        <v>0.45</v>
      </c>
      <c r="Y2827" s="30">
        <v>0.45</v>
      </c>
      <c r="Z2827" s="14">
        <v>0.9</v>
      </c>
      <c r="AA2827" s="13">
        <v>0.45</v>
      </c>
      <c r="AB2827" s="13">
        <v>0.45</v>
      </c>
      <c r="AC2827" s="42">
        <f t="shared" si="177"/>
        <v>0.9</v>
      </c>
      <c r="AD2827" s="42">
        <f t="shared" si="178"/>
        <v>0.45</v>
      </c>
      <c r="AE2827" s="42">
        <f t="shared" si="179"/>
        <v>0.45</v>
      </c>
      <c r="AF2827" s="42">
        <f t="shared" si="180"/>
        <v>0.9</v>
      </c>
    </row>
    <row r="2828" spans="1:32" hidden="1" x14ac:dyDescent="0.15">
      <c r="A2828" s="12" t="s">
        <v>6755</v>
      </c>
      <c r="B2828" s="12">
        <v>62</v>
      </c>
      <c r="C2828" s="12" t="s">
        <v>418</v>
      </c>
      <c r="D2828" s="12" t="s">
        <v>419</v>
      </c>
      <c r="E2828" s="12" t="s">
        <v>419</v>
      </c>
      <c r="F2828" s="12" t="s">
        <v>352</v>
      </c>
      <c r="G2828" s="12" t="s">
        <v>420</v>
      </c>
      <c r="H2828" s="12" t="s">
        <v>374</v>
      </c>
      <c r="I2828" s="12" t="s">
        <v>375</v>
      </c>
      <c r="J2828" s="12" t="s">
        <v>6094</v>
      </c>
      <c r="K2828" s="12" t="s">
        <v>423</v>
      </c>
      <c r="L2828" s="12" t="s">
        <v>421</v>
      </c>
      <c r="M2828" s="12" t="s">
        <v>376</v>
      </c>
      <c r="N2828" s="14">
        <v>0</v>
      </c>
      <c r="O2828" s="12">
        <v>0</v>
      </c>
      <c r="P2828" s="12">
        <v>0</v>
      </c>
      <c r="Q2828" s="12">
        <v>0</v>
      </c>
      <c r="R2828" s="12">
        <v>0</v>
      </c>
      <c r="S2828" s="12">
        <v>0</v>
      </c>
      <c r="T2828" s="12">
        <v>0</v>
      </c>
      <c r="U2828" s="12">
        <v>0</v>
      </c>
      <c r="V2828" s="12">
        <v>0</v>
      </c>
      <c r="W2828" s="12">
        <v>0</v>
      </c>
      <c r="X2828" s="13">
        <v>0.36799999999999999</v>
      </c>
      <c r="Y2828" s="30">
        <v>0.24029700000000001</v>
      </c>
      <c r="Z2828" s="14">
        <v>0.60829699999999998</v>
      </c>
      <c r="AA2828" s="13">
        <v>0.24029700000000001</v>
      </c>
      <c r="AB2828" s="13">
        <v>0.24029700000000001</v>
      </c>
      <c r="AC2828" s="42">
        <f t="shared" si="177"/>
        <v>0.48059400000000002</v>
      </c>
      <c r="AD2828" s="42">
        <f t="shared" si="178"/>
        <v>0.24029700000000001</v>
      </c>
      <c r="AE2828" s="42">
        <f t="shared" si="179"/>
        <v>0.24029700000000001</v>
      </c>
      <c r="AF2828" s="42">
        <f t="shared" si="180"/>
        <v>0.48059400000000002</v>
      </c>
    </row>
    <row r="2829" spans="1:32" hidden="1" x14ac:dyDescent="0.15">
      <c r="A2829" s="12" t="s">
        <v>6756</v>
      </c>
      <c r="B2829" s="12">
        <v>62</v>
      </c>
      <c r="C2829" s="12" t="s">
        <v>418</v>
      </c>
      <c r="D2829" s="12" t="s">
        <v>419</v>
      </c>
      <c r="E2829" s="12" t="s">
        <v>419</v>
      </c>
      <c r="F2829" s="12" t="s">
        <v>352</v>
      </c>
      <c r="G2829" s="12" t="s">
        <v>6757</v>
      </c>
      <c r="H2829" s="12" t="s">
        <v>490</v>
      </c>
      <c r="I2829" s="12" t="s">
        <v>375</v>
      </c>
      <c r="J2829" s="12" t="s">
        <v>6542</v>
      </c>
      <c r="K2829" s="12" t="s">
        <v>699</v>
      </c>
      <c r="L2829" s="12" t="s">
        <v>697</v>
      </c>
      <c r="M2829" s="12" t="s">
        <v>376</v>
      </c>
      <c r="N2829" s="14">
        <v>0</v>
      </c>
      <c r="O2829" s="12">
        <v>0</v>
      </c>
      <c r="P2829" s="12">
        <v>0</v>
      </c>
      <c r="Q2829" s="12">
        <v>0</v>
      </c>
      <c r="R2829" s="12">
        <v>0</v>
      </c>
      <c r="S2829" s="12">
        <v>0</v>
      </c>
      <c r="T2829" s="12">
        <v>0</v>
      </c>
      <c r="U2829" s="12">
        <v>0</v>
      </c>
      <c r="V2829" s="12">
        <v>0</v>
      </c>
      <c r="W2829" s="12">
        <v>0</v>
      </c>
      <c r="X2829" s="13">
        <v>4.8</v>
      </c>
      <c r="Y2829" s="30">
        <v>1.2</v>
      </c>
      <c r="Z2829" s="14">
        <v>6</v>
      </c>
      <c r="AA2829" s="13">
        <v>1.2</v>
      </c>
      <c r="AB2829" s="13">
        <v>1.2</v>
      </c>
      <c r="AC2829" s="42">
        <f t="shared" si="177"/>
        <v>2.4</v>
      </c>
      <c r="AD2829" s="42">
        <f t="shared" si="178"/>
        <v>1.2</v>
      </c>
      <c r="AE2829" s="42">
        <f t="shared" si="179"/>
        <v>1.2</v>
      </c>
      <c r="AF2829" s="42">
        <f t="shared" si="180"/>
        <v>2.4</v>
      </c>
    </row>
    <row r="2830" spans="1:32" hidden="1" x14ac:dyDescent="0.15">
      <c r="A2830" s="12" t="s">
        <v>6758</v>
      </c>
      <c r="B2830" s="12">
        <v>62</v>
      </c>
      <c r="C2830" s="12" t="s">
        <v>418</v>
      </c>
      <c r="D2830" s="12" t="s">
        <v>419</v>
      </c>
      <c r="E2830" s="12" t="s">
        <v>419</v>
      </c>
      <c r="F2830" s="12" t="s">
        <v>352</v>
      </c>
      <c r="G2830" s="12" t="s">
        <v>6757</v>
      </c>
      <c r="H2830" s="12" t="s">
        <v>490</v>
      </c>
      <c r="I2830" s="12" t="s">
        <v>375</v>
      </c>
      <c r="J2830" s="12" t="s">
        <v>6542</v>
      </c>
      <c r="K2830" s="12" t="s">
        <v>699</v>
      </c>
      <c r="L2830" s="12" t="s">
        <v>697</v>
      </c>
      <c r="M2830" s="12" t="s">
        <v>376</v>
      </c>
      <c r="N2830" s="14">
        <v>0</v>
      </c>
      <c r="O2830" s="12">
        <v>0</v>
      </c>
      <c r="P2830" s="12">
        <v>0</v>
      </c>
      <c r="Q2830" s="12">
        <v>0</v>
      </c>
      <c r="R2830" s="12">
        <v>0</v>
      </c>
      <c r="S2830" s="12">
        <v>0</v>
      </c>
      <c r="T2830" s="12">
        <v>0</v>
      </c>
      <c r="U2830" s="12">
        <v>0</v>
      </c>
      <c r="V2830" s="12">
        <v>0</v>
      </c>
      <c r="W2830" s="12">
        <v>0</v>
      </c>
      <c r="X2830" s="13">
        <v>5.6</v>
      </c>
      <c r="Y2830" s="30">
        <v>1.4</v>
      </c>
      <c r="Z2830" s="14">
        <v>7</v>
      </c>
      <c r="AA2830" s="13">
        <v>1.4</v>
      </c>
      <c r="AB2830" s="13">
        <v>0.25</v>
      </c>
      <c r="AC2830" s="42">
        <f t="shared" si="177"/>
        <v>1.65</v>
      </c>
      <c r="AD2830" s="42">
        <f t="shared" si="178"/>
        <v>1.4</v>
      </c>
      <c r="AE2830" s="42">
        <f t="shared" si="179"/>
        <v>0.25</v>
      </c>
      <c r="AF2830" s="42">
        <f t="shared" si="180"/>
        <v>1.65</v>
      </c>
    </row>
    <row r="2831" spans="1:32" hidden="1" x14ac:dyDescent="0.15">
      <c r="A2831" s="12" t="s">
        <v>6759</v>
      </c>
      <c r="B2831" s="12">
        <v>62</v>
      </c>
      <c r="C2831" s="12" t="s">
        <v>418</v>
      </c>
      <c r="D2831" s="12" t="s">
        <v>419</v>
      </c>
      <c r="E2831" s="12" t="s">
        <v>419</v>
      </c>
      <c r="F2831" s="12" t="s">
        <v>352</v>
      </c>
      <c r="G2831" s="12" t="s">
        <v>6757</v>
      </c>
      <c r="H2831" s="12" t="s">
        <v>490</v>
      </c>
      <c r="I2831" s="12" t="s">
        <v>375</v>
      </c>
      <c r="J2831" s="12" t="s">
        <v>6542</v>
      </c>
      <c r="K2831" s="12" t="s">
        <v>699</v>
      </c>
      <c r="L2831" s="12" t="s">
        <v>697</v>
      </c>
      <c r="M2831" s="12" t="s">
        <v>376</v>
      </c>
      <c r="N2831" s="14">
        <v>0</v>
      </c>
      <c r="O2831" s="12">
        <v>0</v>
      </c>
      <c r="P2831" s="12">
        <v>0</v>
      </c>
      <c r="Q2831" s="12">
        <v>0</v>
      </c>
      <c r="R2831" s="12">
        <v>0</v>
      </c>
      <c r="S2831" s="12">
        <v>0</v>
      </c>
      <c r="T2831" s="12">
        <v>0</v>
      </c>
      <c r="U2831" s="12">
        <v>0</v>
      </c>
      <c r="V2831" s="12">
        <v>0</v>
      </c>
      <c r="W2831" s="12">
        <v>0</v>
      </c>
      <c r="X2831" s="13">
        <v>5.6</v>
      </c>
      <c r="Y2831" s="30">
        <v>1.4</v>
      </c>
      <c r="Z2831" s="14">
        <v>7</v>
      </c>
      <c r="AA2831" s="13">
        <v>1.4</v>
      </c>
      <c r="AB2831" s="13">
        <v>1.2</v>
      </c>
      <c r="AC2831" s="42">
        <f t="shared" si="177"/>
        <v>2.5999999999999996</v>
      </c>
      <c r="AD2831" s="42">
        <f t="shared" si="178"/>
        <v>1.4</v>
      </c>
      <c r="AE2831" s="42">
        <f t="shared" si="179"/>
        <v>1.2</v>
      </c>
      <c r="AF2831" s="42">
        <f t="shared" si="180"/>
        <v>2.5999999999999996</v>
      </c>
    </row>
    <row r="2832" spans="1:32" hidden="1" x14ac:dyDescent="0.15">
      <c r="A2832" s="12" t="s">
        <v>6760</v>
      </c>
      <c r="B2832" s="12">
        <v>62</v>
      </c>
      <c r="C2832" s="12" t="s">
        <v>418</v>
      </c>
      <c r="D2832" s="12" t="s">
        <v>419</v>
      </c>
      <c r="E2832" s="12" t="s">
        <v>419</v>
      </c>
      <c r="F2832" s="12" t="s">
        <v>352</v>
      </c>
      <c r="G2832" s="12" t="s">
        <v>784</v>
      </c>
      <c r="H2832" s="12" t="s">
        <v>374</v>
      </c>
      <c r="I2832" s="12" t="s">
        <v>375</v>
      </c>
      <c r="J2832" s="12" t="s">
        <v>785</v>
      </c>
      <c r="K2832" s="12" t="s">
        <v>785</v>
      </c>
      <c r="L2832" s="12" t="s">
        <v>379</v>
      </c>
      <c r="M2832" s="12" t="s">
        <v>358</v>
      </c>
      <c r="N2832" s="14">
        <v>0</v>
      </c>
      <c r="O2832" s="12">
        <v>0</v>
      </c>
      <c r="P2832" s="12">
        <v>0</v>
      </c>
      <c r="Q2832" s="12">
        <v>0</v>
      </c>
      <c r="R2832" s="12">
        <v>0</v>
      </c>
      <c r="S2832" s="12">
        <v>0</v>
      </c>
      <c r="T2832" s="12">
        <v>0</v>
      </c>
      <c r="U2832" s="12">
        <v>0</v>
      </c>
      <c r="V2832" s="12">
        <v>0</v>
      </c>
      <c r="W2832" s="12">
        <v>0</v>
      </c>
      <c r="X2832" s="13">
        <v>45.36</v>
      </c>
      <c r="Y2832" s="30">
        <v>0.16800000000000001</v>
      </c>
      <c r="Z2832" s="14">
        <v>45.527999999999999</v>
      </c>
      <c r="AA2832" s="13">
        <v>0.84</v>
      </c>
      <c r="AB2832" s="13">
        <v>0.84</v>
      </c>
      <c r="AC2832" s="42">
        <f t="shared" si="177"/>
        <v>1.68</v>
      </c>
      <c r="AD2832" s="42">
        <f t="shared" si="178"/>
        <v>0.84</v>
      </c>
      <c r="AE2832" s="42">
        <f t="shared" si="179"/>
        <v>0.84</v>
      </c>
      <c r="AF2832" s="42">
        <f t="shared" si="180"/>
        <v>1.68</v>
      </c>
    </row>
    <row r="2833" spans="1:32" hidden="1" x14ac:dyDescent="0.15">
      <c r="A2833" s="12" t="s">
        <v>6761</v>
      </c>
      <c r="B2833" s="12">
        <v>62</v>
      </c>
      <c r="C2833" s="12" t="s">
        <v>418</v>
      </c>
      <c r="D2833" s="12" t="s">
        <v>419</v>
      </c>
      <c r="E2833" s="12" t="s">
        <v>419</v>
      </c>
      <c r="F2833" s="12" t="s">
        <v>352</v>
      </c>
      <c r="G2833" s="12" t="s">
        <v>6762</v>
      </c>
      <c r="H2833" s="12" t="s">
        <v>490</v>
      </c>
      <c r="I2833" s="12" t="s">
        <v>375</v>
      </c>
      <c r="J2833" s="12" t="s">
        <v>5903</v>
      </c>
      <c r="K2833" s="12" t="s">
        <v>699</v>
      </c>
      <c r="L2833" s="12" t="s">
        <v>697</v>
      </c>
      <c r="M2833" s="12" t="s">
        <v>376</v>
      </c>
      <c r="N2833" s="14">
        <v>0</v>
      </c>
      <c r="O2833" s="12">
        <v>0</v>
      </c>
      <c r="P2833" s="12">
        <v>0</v>
      </c>
      <c r="Q2833" s="12">
        <v>0</v>
      </c>
      <c r="R2833" s="12">
        <v>0</v>
      </c>
      <c r="S2833" s="12">
        <v>0</v>
      </c>
      <c r="T2833" s="12">
        <v>0</v>
      </c>
      <c r="U2833" s="12">
        <v>0</v>
      </c>
      <c r="V2833" s="12">
        <v>0</v>
      </c>
      <c r="W2833" s="12">
        <v>0</v>
      </c>
      <c r="X2833" s="13">
        <v>22.32</v>
      </c>
      <c r="Y2833" s="30">
        <v>6.1234570000000001</v>
      </c>
      <c r="Z2833" s="14">
        <v>28.443456999999999</v>
      </c>
      <c r="AA2833" s="13">
        <v>6.1234570000000001</v>
      </c>
      <c r="AB2833" s="13">
        <v>6.4330860000000003</v>
      </c>
      <c r="AC2833" s="42">
        <f t="shared" si="177"/>
        <v>12.556543000000001</v>
      </c>
      <c r="AD2833" s="42">
        <f t="shared" si="178"/>
        <v>6.1234570000000001</v>
      </c>
      <c r="AE2833" s="42">
        <f t="shared" si="179"/>
        <v>6.4330860000000003</v>
      </c>
      <c r="AF2833" s="42">
        <f t="shared" si="180"/>
        <v>12.556543000000001</v>
      </c>
    </row>
    <row r="2834" spans="1:32" hidden="1" x14ac:dyDescent="0.15">
      <c r="A2834" s="12" t="s">
        <v>6763</v>
      </c>
      <c r="B2834" s="12">
        <v>62</v>
      </c>
      <c r="C2834" s="12" t="s">
        <v>418</v>
      </c>
      <c r="D2834" s="12" t="s">
        <v>419</v>
      </c>
      <c r="E2834" s="12" t="s">
        <v>419</v>
      </c>
      <c r="F2834" s="12" t="s">
        <v>352</v>
      </c>
      <c r="G2834" s="12" t="s">
        <v>6764</v>
      </c>
      <c r="H2834" s="12" t="s">
        <v>366</v>
      </c>
      <c r="I2834" s="12" t="s">
        <v>367</v>
      </c>
      <c r="J2834" s="12" t="s">
        <v>1756</v>
      </c>
      <c r="K2834" s="12" t="s">
        <v>934</v>
      </c>
      <c r="L2834" s="12" t="s">
        <v>919</v>
      </c>
      <c r="M2834" s="12" t="s">
        <v>376</v>
      </c>
      <c r="N2834" s="14">
        <v>0</v>
      </c>
      <c r="O2834" s="12">
        <v>0</v>
      </c>
      <c r="P2834" s="12">
        <v>0</v>
      </c>
      <c r="Q2834" s="12">
        <v>0</v>
      </c>
      <c r="R2834" s="12">
        <v>0</v>
      </c>
      <c r="S2834" s="12">
        <v>0</v>
      </c>
      <c r="T2834" s="12">
        <v>0</v>
      </c>
      <c r="U2834" s="12">
        <v>0</v>
      </c>
      <c r="V2834" s="12">
        <v>0</v>
      </c>
      <c r="W2834" s="12">
        <v>0</v>
      </c>
      <c r="X2834" s="13">
        <v>5.5439999999999996</v>
      </c>
      <c r="Y2834" s="30">
        <v>1.26</v>
      </c>
      <c r="Z2834" s="14">
        <v>6.8040000000000003</v>
      </c>
      <c r="AA2834" s="13">
        <v>1.26</v>
      </c>
      <c r="AB2834" s="13">
        <v>-1.944</v>
      </c>
      <c r="AC2834" s="42">
        <f t="shared" si="177"/>
        <v>-0.68399999999999994</v>
      </c>
      <c r="AD2834" s="42">
        <f t="shared" si="178"/>
        <v>1.26</v>
      </c>
      <c r="AE2834" s="42">
        <f t="shared" si="179"/>
        <v>-1.944</v>
      </c>
      <c r="AF2834" s="42">
        <f t="shared" si="180"/>
        <v>-0.68399999999999994</v>
      </c>
    </row>
    <row r="2835" spans="1:32" hidden="1" x14ac:dyDescent="0.15">
      <c r="A2835" s="12" t="s">
        <v>6765</v>
      </c>
      <c r="B2835" s="12">
        <v>62</v>
      </c>
      <c r="C2835" s="12" t="s">
        <v>418</v>
      </c>
      <c r="D2835" s="12" t="s">
        <v>419</v>
      </c>
      <c r="E2835" s="12" t="s">
        <v>419</v>
      </c>
      <c r="F2835" s="12" t="s">
        <v>352</v>
      </c>
      <c r="G2835" s="12" t="s">
        <v>6766</v>
      </c>
      <c r="H2835" s="12" t="s">
        <v>404</v>
      </c>
      <c r="I2835" s="12" t="s">
        <v>404</v>
      </c>
      <c r="J2835" s="12" t="s">
        <v>1868</v>
      </c>
      <c r="K2835" s="12" t="s">
        <v>1868</v>
      </c>
      <c r="L2835" s="12" t="s">
        <v>403</v>
      </c>
      <c r="M2835" s="12" t="s">
        <v>358</v>
      </c>
      <c r="N2835" s="14">
        <v>0</v>
      </c>
      <c r="O2835" s="12">
        <v>0</v>
      </c>
      <c r="P2835" s="12">
        <v>0</v>
      </c>
      <c r="Q2835" s="12">
        <v>0</v>
      </c>
      <c r="R2835" s="12">
        <v>0</v>
      </c>
      <c r="S2835" s="12">
        <v>0</v>
      </c>
      <c r="T2835" s="12">
        <v>0</v>
      </c>
      <c r="U2835" s="12">
        <v>0</v>
      </c>
      <c r="V2835" s="12">
        <v>0</v>
      </c>
      <c r="W2835" s="12">
        <v>0</v>
      </c>
      <c r="X2835" s="13">
        <v>9.4600000000000009</v>
      </c>
      <c r="Y2835" s="30">
        <v>0.96</v>
      </c>
      <c r="Z2835" s="14">
        <v>10.42</v>
      </c>
      <c r="AA2835" s="13">
        <v>0.96</v>
      </c>
      <c r="AB2835" s="13">
        <v>0.96</v>
      </c>
      <c r="AC2835" s="42">
        <f t="shared" si="177"/>
        <v>1.92</v>
      </c>
      <c r="AD2835" s="42">
        <f t="shared" si="178"/>
        <v>0.96</v>
      </c>
      <c r="AE2835" s="42">
        <f t="shared" si="179"/>
        <v>0.96</v>
      </c>
      <c r="AF2835" s="42">
        <f t="shared" si="180"/>
        <v>1.92</v>
      </c>
    </row>
    <row r="2836" spans="1:32" hidden="1" x14ac:dyDescent="0.15">
      <c r="A2836" s="12" t="s">
        <v>6767</v>
      </c>
      <c r="B2836" s="12">
        <v>62</v>
      </c>
      <c r="C2836" s="12" t="s">
        <v>418</v>
      </c>
      <c r="D2836" s="12" t="s">
        <v>419</v>
      </c>
      <c r="E2836" s="12" t="s">
        <v>419</v>
      </c>
      <c r="F2836" s="12" t="s">
        <v>352</v>
      </c>
      <c r="G2836" s="12" t="s">
        <v>420</v>
      </c>
      <c r="H2836" s="12" t="s">
        <v>374</v>
      </c>
      <c r="I2836" s="12" t="s">
        <v>375</v>
      </c>
      <c r="J2836" s="12" t="s">
        <v>6768</v>
      </c>
      <c r="K2836" s="12" t="s">
        <v>423</v>
      </c>
      <c r="L2836" s="12" t="s">
        <v>421</v>
      </c>
      <c r="M2836" s="12" t="s">
        <v>376</v>
      </c>
      <c r="N2836" s="14">
        <v>0</v>
      </c>
      <c r="O2836" s="12">
        <v>0</v>
      </c>
      <c r="P2836" s="12">
        <v>0</v>
      </c>
      <c r="Q2836" s="12">
        <v>0</v>
      </c>
      <c r="R2836" s="12">
        <v>0</v>
      </c>
      <c r="S2836" s="12">
        <v>0</v>
      </c>
      <c r="T2836" s="12">
        <v>0</v>
      </c>
      <c r="U2836" s="12">
        <v>0</v>
      </c>
      <c r="V2836" s="12">
        <v>0</v>
      </c>
      <c r="W2836" s="12">
        <v>0</v>
      </c>
      <c r="X2836" s="13">
        <v>0.2</v>
      </c>
      <c r="Y2836" s="30">
        <v>0.23977399999999999</v>
      </c>
      <c r="Z2836" s="14">
        <v>0.439774</v>
      </c>
      <c r="AA2836" s="13">
        <v>0.23977399999999999</v>
      </c>
      <c r="AB2836" s="13">
        <v>0.23977399999999999</v>
      </c>
      <c r="AC2836" s="42">
        <f t="shared" si="177"/>
        <v>0.47954799999999997</v>
      </c>
      <c r="AD2836" s="42">
        <f t="shared" si="178"/>
        <v>0.23977399999999999</v>
      </c>
      <c r="AE2836" s="42">
        <f t="shared" si="179"/>
        <v>0.23977399999999999</v>
      </c>
      <c r="AF2836" s="42">
        <f t="shared" si="180"/>
        <v>0.47954799999999997</v>
      </c>
    </row>
    <row r="2837" spans="1:32" hidden="1" x14ac:dyDescent="0.15">
      <c r="A2837" s="12" t="s">
        <v>6769</v>
      </c>
      <c r="B2837" s="12">
        <v>62</v>
      </c>
      <c r="C2837" s="12" t="s">
        <v>418</v>
      </c>
      <c r="D2837" s="12" t="s">
        <v>419</v>
      </c>
      <c r="E2837" s="12" t="s">
        <v>419</v>
      </c>
      <c r="F2837" s="12" t="s">
        <v>352</v>
      </c>
      <c r="G2837" s="12" t="s">
        <v>6770</v>
      </c>
      <c r="H2837" s="12" t="s">
        <v>490</v>
      </c>
      <c r="I2837" s="12" t="s">
        <v>375</v>
      </c>
      <c r="J2837" s="12" t="s">
        <v>2736</v>
      </c>
      <c r="K2837" s="12" t="s">
        <v>699</v>
      </c>
      <c r="L2837" s="12" t="s">
        <v>697</v>
      </c>
      <c r="M2837" s="12" t="s">
        <v>376</v>
      </c>
      <c r="N2837" s="14">
        <v>0</v>
      </c>
      <c r="O2837" s="12">
        <v>0</v>
      </c>
      <c r="P2837" s="12">
        <v>0</v>
      </c>
      <c r="Q2837" s="12">
        <v>0</v>
      </c>
      <c r="R2837" s="12">
        <v>0</v>
      </c>
      <c r="S2837" s="12">
        <v>0</v>
      </c>
      <c r="T2837" s="12">
        <v>0</v>
      </c>
      <c r="U2837" s="12">
        <v>0</v>
      </c>
      <c r="V2837" s="12">
        <v>0</v>
      </c>
      <c r="W2837" s="12">
        <v>0</v>
      </c>
      <c r="X2837" s="13">
        <v>0.27</v>
      </c>
      <c r="Y2837" s="30">
        <v>0.45083499999999999</v>
      </c>
      <c r="Z2837" s="14">
        <v>0.720835</v>
      </c>
      <c r="AA2837" s="13">
        <v>0.45083499999999999</v>
      </c>
      <c r="AB2837" s="13">
        <v>0.45083499999999999</v>
      </c>
      <c r="AC2837" s="42">
        <f t="shared" si="177"/>
        <v>0.90166999999999997</v>
      </c>
      <c r="AD2837" s="42">
        <f t="shared" si="178"/>
        <v>0.45083499999999999</v>
      </c>
      <c r="AE2837" s="42">
        <f t="shared" si="179"/>
        <v>0.45083499999999999</v>
      </c>
      <c r="AF2837" s="42">
        <f t="shared" si="180"/>
        <v>0.90166999999999997</v>
      </c>
    </row>
    <row r="2838" spans="1:32" hidden="1" x14ac:dyDescent="0.15">
      <c r="A2838" s="12" t="s">
        <v>6771</v>
      </c>
      <c r="B2838" s="12">
        <v>78</v>
      </c>
      <c r="C2838" s="12" t="s">
        <v>4780</v>
      </c>
      <c r="D2838" s="12" t="s">
        <v>4499</v>
      </c>
      <c r="E2838" s="12" t="s">
        <v>4499</v>
      </c>
      <c r="F2838" s="12" t="s">
        <v>371</v>
      </c>
      <c r="G2838" s="12" t="s">
        <v>6772</v>
      </c>
      <c r="H2838" s="12" t="s">
        <v>374</v>
      </c>
      <c r="I2838" s="12" t="s">
        <v>375</v>
      </c>
      <c r="J2838" s="12" t="s">
        <v>6773</v>
      </c>
      <c r="K2838" s="12" t="s">
        <v>1864</v>
      </c>
      <c r="L2838" s="12" t="s">
        <v>1859</v>
      </c>
      <c r="M2838" s="12" t="s">
        <v>376</v>
      </c>
      <c r="N2838" s="14">
        <v>0</v>
      </c>
      <c r="O2838" s="12">
        <v>0</v>
      </c>
      <c r="P2838" s="12">
        <v>0</v>
      </c>
      <c r="Q2838" s="12">
        <v>0</v>
      </c>
      <c r="R2838" s="12">
        <v>0</v>
      </c>
      <c r="S2838" s="12">
        <v>0</v>
      </c>
      <c r="T2838" s="12">
        <v>0</v>
      </c>
      <c r="U2838" s="12">
        <v>0</v>
      </c>
      <c r="V2838" s="12">
        <v>0</v>
      </c>
      <c r="W2838" s="12">
        <v>0</v>
      </c>
      <c r="X2838" s="13">
        <v>1</v>
      </c>
      <c r="Y2838" s="30">
        <v>0</v>
      </c>
      <c r="Z2838" s="14">
        <v>1</v>
      </c>
      <c r="AA2838" s="13">
        <v>0</v>
      </c>
      <c r="AB2838" s="13">
        <v>0</v>
      </c>
      <c r="AC2838" s="42">
        <f t="shared" si="177"/>
        <v>0</v>
      </c>
      <c r="AD2838" s="42">
        <f t="shared" si="178"/>
        <v>0</v>
      </c>
      <c r="AE2838" s="42">
        <f t="shared" si="179"/>
        <v>0</v>
      </c>
      <c r="AF2838" s="42">
        <f t="shared" si="180"/>
        <v>0</v>
      </c>
    </row>
    <row r="2839" spans="1:32" hidden="1" x14ac:dyDescent="0.15">
      <c r="A2839" s="12" t="s">
        <v>6774</v>
      </c>
      <c r="B2839" s="12">
        <v>78</v>
      </c>
      <c r="C2839" s="12" t="s">
        <v>4780</v>
      </c>
      <c r="D2839" s="12" t="s">
        <v>4499</v>
      </c>
      <c r="E2839" s="12" t="s">
        <v>4499</v>
      </c>
      <c r="F2839" s="12" t="s">
        <v>371</v>
      </c>
      <c r="G2839" s="12" t="s">
        <v>6775</v>
      </c>
      <c r="H2839" s="12" t="s">
        <v>374</v>
      </c>
      <c r="I2839" s="12" t="s">
        <v>375</v>
      </c>
      <c r="J2839" s="12" t="s">
        <v>1580</v>
      </c>
      <c r="K2839" s="12" t="s">
        <v>1580</v>
      </c>
      <c r="L2839" s="12" t="s">
        <v>1859</v>
      </c>
      <c r="M2839" s="12" t="s">
        <v>358</v>
      </c>
      <c r="N2839" s="14">
        <v>0</v>
      </c>
      <c r="O2839" s="12">
        <v>0</v>
      </c>
      <c r="P2839" s="12">
        <v>0</v>
      </c>
      <c r="Q2839" s="12">
        <v>0</v>
      </c>
      <c r="R2839" s="12">
        <v>0</v>
      </c>
      <c r="S2839" s="12">
        <v>0</v>
      </c>
      <c r="T2839" s="12">
        <v>0</v>
      </c>
      <c r="U2839" s="12">
        <v>0</v>
      </c>
      <c r="V2839" s="12">
        <v>0</v>
      </c>
      <c r="W2839" s="12">
        <v>0</v>
      </c>
      <c r="X2839" s="13">
        <v>6</v>
      </c>
      <c r="Y2839" s="30">
        <v>0</v>
      </c>
      <c r="Z2839" s="14">
        <v>6</v>
      </c>
      <c r="AA2839" s="13">
        <v>0</v>
      </c>
      <c r="AB2839" s="13">
        <v>0</v>
      </c>
      <c r="AC2839" s="42">
        <f t="shared" si="177"/>
        <v>0</v>
      </c>
      <c r="AD2839" s="42">
        <f t="shared" si="178"/>
        <v>0</v>
      </c>
      <c r="AE2839" s="42">
        <f t="shared" si="179"/>
        <v>0</v>
      </c>
      <c r="AF2839" s="42">
        <f t="shared" si="180"/>
        <v>0</v>
      </c>
    </row>
    <row r="2840" spans="1:32" hidden="1" x14ac:dyDescent="0.15">
      <c r="A2840" s="12" t="s">
        <v>6776</v>
      </c>
      <c r="B2840" s="12">
        <v>78</v>
      </c>
      <c r="C2840" s="12" t="s">
        <v>4780</v>
      </c>
      <c r="D2840" s="12" t="s">
        <v>4499</v>
      </c>
      <c r="E2840" s="12" t="s">
        <v>4499</v>
      </c>
      <c r="F2840" s="12" t="s">
        <v>371</v>
      </c>
      <c r="G2840" s="12" t="s">
        <v>5229</v>
      </c>
      <c r="H2840" s="12" t="s">
        <v>374</v>
      </c>
      <c r="I2840" s="12" t="s">
        <v>375</v>
      </c>
      <c r="J2840" s="12" t="s">
        <v>5230</v>
      </c>
      <c r="K2840" s="12" t="s">
        <v>1864</v>
      </c>
      <c r="L2840" s="12" t="s">
        <v>1859</v>
      </c>
      <c r="M2840" s="12" t="s">
        <v>376</v>
      </c>
      <c r="N2840" s="14">
        <v>0</v>
      </c>
      <c r="O2840" s="12">
        <v>0</v>
      </c>
      <c r="P2840" s="12">
        <v>0</v>
      </c>
      <c r="Q2840" s="12">
        <v>0</v>
      </c>
      <c r="R2840" s="12">
        <v>0</v>
      </c>
      <c r="S2840" s="12">
        <v>0</v>
      </c>
      <c r="T2840" s="12">
        <v>0</v>
      </c>
      <c r="U2840" s="12">
        <v>0</v>
      </c>
      <c r="V2840" s="12">
        <v>0</v>
      </c>
      <c r="W2840" s="12">
        <v>0</v>
      </c>
      <c r="X2840" s="13">
        <v>3</v>
      </c>
      <c r="Y2840" s="30">
        <v>0</v>
      </c>
      <c r="Z2840" s="14">
        <v>3</v>
      </c>
      <c r="AA2840" s="13">
        <v>0</v>
      </c>
      <c r="AB2840" s="13">
        <v>0</v>
      </c>
      <c r="AC2840" s="42">
        <f t="shared" si="177"/>
        <v>0</v>
      </c>
      <c r="AD2840" s="42">
        <f t="shared" si="178"/>
        <v>0</v>
      </c>
      <c r="AE2840" s="42">
        <f t="shared" si="179"/>
        <v>0</v>
      </c>
      <c r="AF2840" s="42">
        <f t="shared" si="180"/>
        <v>0</v>
      </c>
    </row>
    <row r="2841" spans="1:32" hidden="1" x14ac:dyDescent="0.15">
      <c r="A2841" s="12" t="s">
        <v>6777</v>
      </c>
      <c r="B2841" s="12">
        <v>78</v>
      </c>
      <c r="C2841" s="12" t="s">
        <v>4780</v>
      </c>
      <c r="D2841" s="12" t="s">
        <v>4499</v>
      </c>
      <c r="E2841" s="12" t="s">
        <v>4499</v>
      </c>
      <c r="F2841" s="12" t="s">
        <v>371</v>
      </c>
      <c r="G2841" s="12" t="s">
        <v>6778</v>
      </c>
      <c r="H2841" s="12" t="s">
        <v>366</v>
      </c>
      <c r="I2841" s="12" t="s">
        <v>367</v>
      </c>
      <c r="J2841" s="12" t="s">
        <v>4809</v>
      </c>
      <c r="K2841" s="12" t="s">
        <v>4809</v>
      </c>
      <c r="L2841" s="12" t="s">
        <v>409</v>
      </c>
      <c r="M2841" s="12" t="s">
        <v>376</v>
      </c>
      <c r="N2841" s="14">
        <v>0</v>
      </c>
      <c r="O2841" s="12">
        <v>0</v>
      </c>
      <c r="P2841" s="12">
        <v>0</v>
      </c>
      <c r="Q2841" s="12">
        <v>0</v>
      </c>
      <c r="R2841" s="12">
        <v>0</v>
      </c>
      <c r="S2841" s="12">
        <v>0</v>
      </c>
      <c r="T2841" s="12">
        <v>0</v>
      </c>
      <c r="U2841" s="12">
        <v>0</v>
      </c>
      <c r="V2841" s="12">
        <v>0</v>
      </c>
      <c r="W2841" s="12">
        <v>0</v>
      </c>
      <c r="X2841" s="13">
        <v>30</v>
      </c>
      <c r="Y2841" s="30">
        <v>0</v>
      </c>
      <c r="Z2841" s="14">
        <v>30</v>
      </c>
      <c r="AA2841" s="13">
        <v>0</v>
      </c>
      <c r="AB2841" s="13">
        <v>0</v>
      </c>
      <c r="AC2841" s="42">
        <f t="shared" si="177"/>
        <v>0</v>
      </c>
      <c r="AD2841" s="42">
        <f t="shared" si="178"/>
        <v>0</v>
      </c>
      <c r="AE2841" s="42">
        <f t="shared" si="179"/>
        <v>0</v>
      </c>
      <c r="AF2841" s="42">
        <f t="shared" si="180"/>
        <v>0</v>
      </c>
    </row>
    <row r="2842" spans="1:32" hidden="1" x14ac:dyDescent="0.15">
      <c r="A2842" s="12" t="s">
        <v>6779</v>
      </c>
      <c r="B2842" s="12">
        <v>78</v>
      </c>
      <c r="C2842" s="12" t="s">
        <v>4780</v>
      </c>
      <c r="D2842" s="12" t="s">
        <v>4499</v>
      </c>
      <c r="E2842" s="12" t="s">
        <v>4499</v>
      </c>
      <c r="F2842" s="12" t="s">
        <v>371</v>
      </c>
      <c r="G2842" s="12" t="s">
        <v>6780</v>
      </c>
      <c r="H2842" s="12" t="s">
        <v>374</v>
      </c>
      <c r="I2842" s="12" t="s">
        <v>375</v>
      </c>
      <c r="J2842" s="12" t="s">
        <v>6781</v>
      </c>
      <c r="K2842" s="12" t="s">
        <v>1864</v>
      </c>
      <c r="L2842" s="12" t="s">
        <v>1859</v>
      </c>
      <c r="M2842" s="12" t="s">
        <v>376</v>
      </c>
      <c r="N2842" s="14">
        <v>0</v>
      </c>
      <c r="O2842" s="12">
        <v>0</v>
      </c>
      <c r="P2842" s="12">
        <v>0</v>
      </c>
      <c r="Q2842" s="12">
        <v>0</v>
      </c>
      <c r="R2842" s="12">
        <v>0</v>
      </c>
      <c r="S2842" s="12">
        <v>0</v>
      </c>
      <c r="T2842" s="12">
        <v>0</v>
      </c>
      <c r="U2842" s="12">
        <v>0</v>
      </c>
      <c r="V2842" s="12">
        <v>0</v>
      </c>
      <c r="W2842" s="12">
        <v>0</v>
      </c>
      <c r="X2842" s="13">
        <v>23.6</v>
      </c>
      <c r="Y2842" s="30">
        <v>0</v>
      </c>
      <c r="Z2842" s="14">
        <v>23.6</v>
      </c>
      <c r="AA2842" s="13">
        <v>0</v>
      </c>
      <c r="AB2842" s="13">
        <v>0</v>
      </c>
      <c r="AC2842" s="42">
        <f t="shared" si="177"/>
        <v>0</v>
      </c>
      <c r="AD2842" s="42">
        <f t="shared" si="178"/>
        <v>0</v>
      </c>
      <c r="AE2842" s="42">
        <f t="shared" si="179"/>
        <v>0</v>
      </c>
      <c r="AF2842" s="42">
        <f t="shared" si="180"/>
        <v>0</v>
      </c>
    </row>
    <row r="2843" spans="1:32" hidden="1" x14ac:dyDescent="0.15">
      <c r="A2843" s="12" t="s">
        <v>6782</v>
      </c>
      <c r="B2843" s="12">
        <v>78</v>
      </c>
      <c r="C2843" s="12" t="s">
        <v>4780</v>
      </c>
      <c r="D2843" s="12" t="s">
        <v>4499</v>
      </c>
      <c r="E2843" s="12" t="s">
        <v>4499</v>
      </c>
      <c r="F2843" s="12" t="s">
        <v>371</v>
      </c>
      <c r="G2843" s="12" t="s">
        <v>6783</v>
      </c>
      <c r="H2843" s="12" t="s">
        <v>374</v>
      </c>
      <c r="I2843" s="12" t="s">
        <v>375</v>
      </c>
      <c r="J2843" s="12" t="s">
        <v>6784</v>
      </c>
      <c r="K2843" s="12" t="s">
        <v>1864</v>
      </c>
      <c r="L2843" s="12" t="s">
        <v>1859</v>
      </c>
      <c r="M2843" s="12" t="s">
        <v>376</v>
      </c>
      <c r="N2843" s="14">
        <v>0</v>
      </c>
      <c r="O2843" s="12">
        <v>0</v>
      </c>
      <c r="P2843" s="12">
        <v>0</v>
      </c>
      <c r="Q2843" s="12">
        <v>0</v>
      </c>
      <c r="R2843" s="12">
        <v>0</v>
      </c>
      <c r="S2843" s="12">
        <v>0</v>
      </c>
      <c r="T2843" s="12">
        <v>0</v>
      </c>
      <c r="U2843" s="12">
        <v>0</v>
      </c>
      <c r="V2843" s="12">
        <v>0</v>
      </c>
      <c r="W2843" s="12">
        <v>0</v>
      </c>
      <c r="X2843" s="13">
        <v>21.5</v>
      </c>
      <c r="Y2843" s="30">
        <v>0</v>
      </c>
      <c r="Z2843" s="14">
        <v>21.5</v>
      </c>
      <c r="AA2843" s="13">
        <v>0</v>
      </c>
      <c r="AB2843" s="13">
        <v>0</v>
      </c>
      <c r="AC2843" s="42">
        <f t="shared" si="177"/>
        <v>0</v>
      </c>
      <c r="AD2843" s="42">
        <f t="shared" si="178"/>
        <v>0</v>
      </c>
      <c r="AE2843" s="42">
        <f t="shared" si="179"/>
        <v>0</v>
      </c>
      <c r="AF2843" s="42">
        <f t="shared" si="180"/>
        <v>0</v>
      </c>
    </row>
    <row r="2844" spans="1:32" hidden="1" x14ac:dyDescent="0.15">
      <c r="A2844" s="12" t="s">
        <v>6785</v>
      </c>
      <c r="B2844" s="12">
        <v>78</v>
      </c>
      <c r="C2844" s="12" t="s">
        <v>4780</v>
      </c>
      <c r="D2844" s="12" t="s">
        <v>4499</v>
      </c>
      <c r="E2844" s="12" t="s">
        <v>4499</v>
      </c>
      <c r="F2844" s="12" t="s">
        <v>371</v>
      </c>
      <c r="G2844" s="12" t="s">
        <v>6786</v>
      </c>
      <c r="H2844" s="12" t="s">
        <v>374</v>
      </c>
      <c r="I2844" s="12" t="s">
        <v>375</v>
      </c>
      <c r="J2844" s="12" t="s">
        <v>6787</v>
      </c>
      <c r="K2844" s="12" t="s">
        <v>1864</v>
      </c>
      <c r="L2844" s="12" t="s">
        <v>1859</v>
      </c>
      <c r="M2844" s="12" t="s">
        <v>376</v>
      </c>
      <c r="N2844" s="14">
        <v>0</v>
      </c>
      <c r="O2844" s="12">
        <v>0</v>
      </c>
      <c r="P2844" s="12">
        <v>0</v>
      </c>
      <c r="Q2844" s="12">
        <v>0</v>
      </c>
      <c r="R2844" s="12">
        <v>0</v>
      </c>
      <c r="S2844" s="12">
        <v>0</v>
      </c>
      <c r="T2844" s="12">
        <v>0</v>
      </c>
      <c r="U2844" s="12">
        <v>0</v>
      </c>
      <c r="V2844" s="12">
        <v>0</v>
      </c>
      <c r="W2844" s="12">
        <v>0</v>
      </c>
      <c r="X2844" s="13">
        <v>2.5</v>
      </c>
      <c r="Y2844" s="30">
        <v>0</v>
      </c>
      <c r="Z2844" s="14">
        <v>2.5</v>
      </c>
      <c r="AA2844" s="13">
        <v>0</v>
      </c>
      <c r="AB2844" s="13">
        <v>0</v>
      </c>
      <c r="AC2844" s="42">
        <f t="shared" si="177"/>
        <v>0</v>
      </c>
      <c r="AD2844" s="42">
        <f t="shared" si="178"/>
        <v>0</v>
      </c>
      <c r="AE2844" s="42">
        <f t="shared" si="179"/>
        <v>0</v>
      </c>
      <c r="AF2844" s="42">
        <f t="shared" si="180"/>
        <v>0</v>
      </c>
    </row>
    <row r="2845" spans="1:32" hidden="1" x14ac:dyDescent="0.15">
      <c r="A2845" s="12" t="s">
        <v>6788</v>
      </c>
      <c r="B2845" s="12">
        <v>80</v>
      </c>
      <c r="C2845" s="12" t="s">
        <v>1081</v>
      </c>
      <c r="D2845" s="12" t="s">
        <v>10</v>
      </c>
      <c r="E2845" s="12" t="s">
        <v>10</v>
      </c>
      <c r="F2845" s="12" t="s">
        <v>371</v>
      </c>
      <c r="G2845" s="12" t="s">
        <v>6789</v>
      </c>
      <c r="H2845" s="12" t="s">
        <v>490</v>
      </c>
      <c r="I2845" s="12" t="s">
        <v>375</v>
      </c>
      <c r="J2845" s="12" t="s">
        <v>6790</v>
      </c>
      <c r="K2845" s="12" t="s">
        <v>302</v>
      </c>
      <c r="L2845" s="12" t="s">
        <v>535</v>
      </c>
      <c r="M2845" s="12" t="s">
        <v>376</v>
      </c>
      <c r="N2845" s="14">
        <v>0</v>
      </c>
      <c r="O2845" s="12">
        <v>0</v>
      </c>
      <c r="P2845" s="12">
        <v>0</v>
      </c>
      <c r="Q2845" s="12">
        <v>0</v>
      </c>
      <c r="R2845" s="12">
        <v>0</v>
      </c>
      <c r="S2845" s="12">
        <v>0</v>
      </c>
      <c r="T2845" s="12">
        <v>0</v>
      </c>
      <c r="U2845" s="12">
        <v>0</v>
      </c>
      <c r="V2845" s="12">
        <v>0</v>
      </c>
      <c r="W2845" s="12">
        <v>0</v>
      </c>
      <c r="X2845" s="13">
        <v>229.17452599999999</v>
      </c>
      <c r="Y2845" s="30">
        <v>0</v>
      </c>
      <c r="Z2845" s="14">
        <v>229.17452599999999</v>
      </c>
      <c r="AA2845" s="13">
        <v>42.504246999999999</v>
      </c>
      <c r="AB2845" s="13">
        <v>44.294598000000001</v>
      </c>
      <c r="AC2845" s="42">
        <f t="shared" si="177"/>
        <v>86.798845</v>
      </c>
      <c r="AD2845" s="42">
        <f t="shared" si="178"/>
        <v>42.504246999999999</v>
      </c>
      <c r="AE2845" s="42">
        <f t="shared" si="179"/>
        <v>44.294598000000001</v>
      </c>
      <c r="AF2845" s="42">
        <f t="shared" si="180"/>
        <v>86.798845</v>
      </c>
    </row>
    <row r="2846" spans="1:32" hidden="1" x14ac:dyDescent="0.15">
      <c r="A2846" s="12" t="s">
        <v>6791</v>
      </c>
      <c r="B2846" s="12">
        <v>80</v>
      </c>
      <c r="C2846" s="12" t="s">
        <v>1081</v>
      </c>
      <c r="D2846" s="12" t="s">
        <v>10</v>
      </c>
      <c r="E2846" s="12" t="s">
        <v>10</v>
      </c>
      <c r="F2846" s="12" t="s">
        <v>371</v>
      </c>
      <c r="G2846" s="12" t="s">
        <v>6792</v>
      </c>
      <c r="H2846" s="12" t="s">
        <v>490</v>
      </c>
      <c r="I2846" s="12" t="s">
        <v>375</v>
      </c>
      <c r="J2846" s="12" t="s">
        <v>317</v>
      </c>
      <c r="K2846" s="12" t="s">
        <v>317</v>
      </c>
      <c r="L2846" s="12" t="s">
        <v>535</v>
      </c>
      <c r="M2846" s="12" t="s">
        <v>376</v>
      </c>
      <c r="N2846" s="14">
        <v>0</v>
      </c>
      <c r="O2846" s="12">
        <v>0</v>
      </c>
      <c r="P2846" s="12">
        <v>0</v>
      </c>
      <c r="Q2846" s="12">
        <v>0</v>
      </c>
      <c r="R2846" s="12">
        <v>0</v>
      </c>
      <c r="S2846" s="12">
        <v>0</v>
      </c>
      <c r="T2846" s="12">
        <v>0</v>
      </c>
      <c r="U2846" s="12">
        <v>0</v>
      </c>
      <c r="V2846" s="12">
        <v>0</v>
      </c>
      <c r="W2846" s="12">
        <v>0</v>
      </c>
      <c r="X2846" s="13">
        <v>-229.17452499999999</v>
      </c>
      <c r="Y2846" s="30">
        <v>37.831912000000003</v>
      </c>
      <c r="Z2846" s="14">
        <v>-191.342613</v>
      </c>
      <c r="AA2846" s="13">
        <v>0</v>
      </c>
      <c r="AB2846" s="13">
        <v>0</v>
      </c>
      <c r="AC2846" s="42">
        <f t="shared" ref="AC2846:AC2908" si="181">SUM(AA2846:AB2846)</f>
        <v>0</v>
      </c>
      <c r="AD2846" s="42">
        <f t="shared" si="178"/>
        <v>0</v>
      </c>
      <c r="AE2846" s="42">
        <f t="shared" si="179"/>
        <v>0</v>
      </c>
      <c r="AF2846" s="42">
        <f t="shared" si="180"/>
        <v>0</v>
      </c>
    </row>
    <row r="2847" spans="1:32" hidden="1" x14ac:dyDescent="0.15">
      <c r="A2847" s="12" t="s">
        <v>6793</v>
      </c>
      <c r="B2847" s="12">
        <v>83</v>
      </c>
      <c r="C2847" s="12" t="s">
        <v>4803</v>
      </c>
      <c r="D2847" s="12" t="s">
        <v>1434</v>
      </c>
      <c r="E2847" s="12" t="s">
        <v>1434</v>
      </c>
      <c r="F2847" s="12" t="s">
        <v>352</v>
      </c>
      <c r="G2847" s="12" t="s">
        <v>6794</v>
      </c>
      <c r="H2847" s="12" t="s">
        <v>490</v>
      </c>
      <c r="I2847" s="12" t="s">
        <v>375</v>
      </c>
      <c r="J2847" s="12" t="s">
        <v>6795</v>
      </c>
      <c r="K2847" s="12" t="s">
        <v>699</v>
      </c>
      <c r="L2847" s="12" t="s">
        <v>697</v>
      </c>
      <c r="M2847" s="12" t="s">
        <v>376</v>
      </c>
      <c r="N2847" s="14">
        <v>0</v>
      </c>
      <c r="O2847" s="12">
        <v>0</v>
      </c>
      <c r="P2847" s="12">
        <v>0</v>
      </c>
      <c r="Q2847" s="12">
        <v>0</v>
      </c>
      <c r="R2847" s="12">
        <v>0</v>
      </c>
      <c r="S2847" s="12">
        <v>0</v>
      </c>
      <c r="T2847" s="12">
        <v>0</v>
      </c>
      <c r="U2847" s="12">
        <v>0</v>
      </c>
      <c r="V2847" s="12">
        <v>0</v>
      </c>
      <c r="W2847" s="12">
        <v>0</v>
      </c>
      <c r="X2847" s="13">
        <v>5.2735999999999998E-2</v>
      </c>
      <c r="Y2847" s="30">
        <v>5.7587789999999996</v>
      </c>
      <c r="Z2847" s="14">
        <v>5.811515</v>
      </c>
      <c r="AA2847" s="13">
        <v>2.0272730000000001</v>
      </c>
      <c r="AB2847" s="13">
        <v>2.0272730000000001</v>
      </c>
      <c r="AC2847" s="42">
        <f t="shared" si="181"/>
        <v>4.0545460000000002</v>
      </c>
      <c r="AD2847" s="42">
        <f t="shared" ref="AD2847:AD2909" si="182">AA2847-N2847</f>
        <v>2.0272730000000001</v>
      </c>
      <c r="AE2847" s="42">
        <f t="shared" ref="AE2847:AE2909" si="183">AB2847-O2847</f>
        <v>2.0272730000000001</v>
      </c>
      <c r="AF2847" s="42">
        <f t="shared" ref="AF2847:AF2909" si="184">AD2847+AE2847</f>
        <v>4.0545460000000002</v>
      </c>
    </row>
    <row r="2848" spans="1:32" hidden="1" x14ac:dyDescent="0.15">
      <c r="A2848" s="12" t="s">
        <v>6796</v>
      </c>
      <c r="B2848" s="12">
        <v>83</v>
      </c>
      <c r="C2848" s="12" t="s">
        <v>4803</v>
      </c>
      <c r="D2848" s="12" t="s">
        <v>1434</v>
      </c>
      <c r="E2848" s="12" t="s">
        <v>1434</v>
      </c>
      <c r="F2848" s="12" t="s">
        <v>352</v>
      </c>
      <c r="G2848" s="12" t="s">
        <v>6797</v>
      </c>
      <c r="H2848" s="12" t="s">
        <v>490</v>
      </c>
      <c r="I2848" s="12" t="s">
        <v>375</v>
      </c>
      <c r="J2848" s="12" t="s">
        <v>6090</v>
      </c>
      <c r="K2848" s="12" t="s">
        <v>699</v>
      </c>
      <c r="L2848" s="12" t="s">
        <v>697</v>
      </c>
      <c r="M2848" s="12" t="s">
        <v>376</v>
      </c>
      <c r="N2848" s="14">
        <v>0</v>
      </c>
      <c r="O2848" s="12">
        <v>0</v>
      </c>
      <c r="P2848" s="12">
        <v>0</v>
      </c>
      <c r="Q2848" s="12">
        <v>0</v>
      </c>
      <c r="R2848" s="12">
        <v>0</v>
      </c>
      <c r="S2848" s="12">
        <v>0</v>
      </c>
      <c r="T2848" s="12">
        <v>0</v>
      </c>
      <c r="U2848" s="12">
        <v>0</v>
      </c>
      <c r="V2848" s="12">
        <v>0</v>
      </c>
      <c r="W2848" s="12">
        <v>0</v>
      </c>
      <c r="X2848" s="13">
        <v>0.348804</v>
      </c>
      <c r="Y2848" s="30">
        <v>0.92059000000000002</v>
      </c>
      <c r="Z2848" s="14">
        <v>1.2693939999999999</v>
      </c>
      <c r="AA2848" s="13">
        <v>0.52727299999999999</v>
      </c>
      <c r="AB2848" s="13">
        <v>0.52727299999999999</v>
      </c>
      <c r="AC2848" s="42">
        <f t="shared" si="181"/>
        <v>1.054546</v>
      </c>
      <c r="AD2848" s="42">
        <f t="shared" si="182"/>
        <v>0.52727299999999999</v>
      </c>
      <c r="AE2848" s="42">
        <f t="shared" si="183"/>
        <v>0.52727299999999999</v>
      </c>
      <c r="AF2848" s="42">
        <f t="shared" si="184"/>
        <v>1.054546</v>
      </c>
    </row>
    <row r="2849" spans="1:32" hidden="1" x14ac:dyDescent="0.15">
      <c r="A2849" s="12" t="s">
        <v>6798</v>
      </c>
      <c r="B2849" s="12">
        <v>87</v>
      </c>
      <c r="C2849" s="12" t="s">
        <v>4803</v>
      </c>
      <c r="D2849" s="12" t="s">
        <v>1434</v>
      </c>
      <c r="E2849" s="12" t="s">
        <v>1434</v>
      </c>
      <c r="F2849" s="12" t="s">
        <v>352</v>
      </c>
      <c r="G2849" s="12" t="s">
        <v>6799</v>
      </c>
      <c r="H2849" s="12" t="s">
        <v>490</v>
      </c>
      <c r="I2849" s="12" t="s">
        <v>375</v>
      </c>
      <c r="J2849" s="12" t="s">
        <v>6019</v>
      </c>
      <c r="K2849" s="12" t="s">
        <v>699</v>
      </c>
      <c r="L2849" s="12" t="s">
        <v>697</v>
      </c>
      <c r="M2849" s="12" t="s">
        <v>376</v>
      </c>
      <c r="N2849" s="14">
        <v>0</v>
      </c>
      <c r="O2849" s="12">
        <v>0</v>
      </c>
      <c r="P2849" s="12">
        <v>0</v>
      </c>
      <c r="Q2849" s="12">
        <v>0</v>
      </c>
      <c r="R2849" s="12">
        <v>0</v>
      </c>
      <c r="S2849" s="12">
        <v>0</v>
      </c>
      <c r="T2849" s="12">
        <v>0</v>
      </c>
      <c r="U2849" s="12">
        <v>0</v>
      </c>
      <c r="V2849" s="12">
        <v>0</v>
      </c>
      <c r="W2849" s="12">
        <v>0</v>
      </c>
      <c r="X2849" s="13">
        <v>0.98327299999999995</v>
      </c>
      <c r="Y2849" s="30">
        <v>0.73327299999999995</v>
      </c>
      <c r="Z2849" s="14">
        <v>1.7165459999999999</v>
      </c>
      <c r="AA2849" s="13">
        <v>0.73327299999999995</v>
      </c>
      <c r="AB2849" s="13">
        <v>0.73327299999999995</v>
      </c>
      <c r="AC2849" s="42">
        <f t="shared" si="181"/>
        <v>1.4665459999999999</v>
      </c>
      <c r="AD2849" s="42">
        <f t="shared" si="182"/>
        <v>0.73327299999999995</v>
      </c>
      <c r="AE2849" s="42">
        <f t="shared" si="183"/>
        <v>0.73327299999999995</v>
      </c>
      <c r="AF2849" s="42">
        <f t="shared" si="184"/>
        <v>1.4665459999999999</v>
      </c>
    </row>
    <row r="2850" spans="1:32" hidden="1" x14ac:dyDescent="0.15">
      <c r="A2850" s="12" t="s">
        <v>6800</v>
      </c>
      <c r="B2850" s="12">
        <v>941</v>
      </c>
      <c r="C2850" s="12" t="s">
        <v>6130</v>
      </c>
      <c r="D2850" s="12" t="s">
        <v>465</v>
      </c>
      <c r="E2850" s="12" t="s">
        <v>45</v>
      </c>
      <c r="F2850" s="12" t="s">
        <v>352</v>
      </c>
      <c r="G2850" s="12" t="s">
        <v>6801</v>
      </c>
      <c r="H2850" s="12" t="s">
        <v>404</v>
      </c>
      <c r="I2850" s="12" t="s">
        <v>404</v>
      </c>
      <c r="J2850" s="12" t="s">
        <v>125</v>
      </c>
      <c r="K2850" s="12" t="s">
        <v>125</v>
      </c>
      <c r="L2850" s="12" t="s">
        <v>1146</v>
      </c>
      <c r="M2850" s="12" t="s">
        <v>376</v>
      </c>
      <c r="N2850" s="14">
        <v>0</v>
      </c>
      <c r="O2850" s="12">
        <v>0</v>
      </c>
      <c r="P2850" s="12">
        <v>0</v>
      </c>
      <c r="Q2850" s="12">
        <v>0</v>
      </c>
      <c r="R2850" s="12">
        <v>0</v>
      </c>
      <c r="S2850" s="12">
        <v>0</v>
      </c>
      <c r="T2850" s="12">
        <v>0</v>
      </c>
      <c r="U2850" s="12">
        <v>0</v>
      </c>
      <c r="V2850" s="12">
        <v>0</v>
      </c>
      <c r="W2850" s="12">
        <v>0</v>
      </c>
      <c r="X2850" s="13">
        <v>0.36363600000000001</v>
      </c>
      <c r="Y2850" s="30">
        <v>0</v>
      </c>
      <c r="Z2850" s="14">
        <v>0.36363600000000001</v>
      </c>
      <c r="AA2850" s="13">
        <v>0</v>
      </c>
      <c r="AB2850" s="13">
        <v>0</v>
      </c>
      <c r="AC2850" s="42">
        <f t="shared" si="181"/>
        <v>0</v>
      </c>
      <c r="AD2850" s="42">
        <f t="shared" si="182"/>
        <v>0</v>
      </c>
      <c r="AE2850" s="42">
        <f t="shared" si="183"/>
        <v>0</v>
      </c>
      <c r="AF2850" s="42">
        <f t="shared" si="184"/>
        <v>0</v>
      </c>
    </row>
    <row r="2851" spans="1:32" hidden="1" x14ac:dyDescent="0.15">
      <c r="A2851" s="12" t="s">
        <v>6802</v>
      </c>
      <c r="B2851" s="12">
        <v>80</v>
      </c>
      <c r="C2851" s="12" t="s">
        <v>1081</v>
      </c>
      <c r="D2851" s="12" t="s">
        <v>10</v>
      </c>
      <c r="E2851" s="12" t="s">
        <v>10</v>
      </c>
      <c r="F2851" s="12" t="s">
        <v>371</v>
      </c>
      <c r="G2851" s="12" t="s">
        <v>6792</v>
      </c>
      <c r="H2851" s="12" t="s">
        <v>490</v>
      </c>
      <c r="I2851" s="12" t="s">
        <v>375</v>
      </c>
      <c r="J2851" s="12" t="s">
        <v>6803</v>
      </c>
      <c r="K2851" s="12" t="s">
        <v>6803</v>
      </c>
      <c r="L2851" s="12" t="s">
        <v>535</v>
      </c>
      <c r="M2851" s="12" t="s">
        <v>358</v>
      </c>
      <c r="N2851" s="14">
        <v>0</v>
      </c>
      <c r="O2851" s="12">
        <v>0</v>
      </c>
      <c r="P2851" s="12">
        <v>0</v>
      </c>
      <c r="Q2851" s="12">
        <v>0</v>
      </c>
      <c r="R2851" s="12">
        <v>0</v>
      </c>
      <c r="S2851" s="12">
        <v>0</v>
      </c>
      <c r="T2851" s="12">
        <v>0</v>
      </c>
      <c r="U2851" s="12">
        <v>0</v>
      </c>
      <c r="V2851" s="12">
        <v>0</v>
      </c>
      <c r="W2851" s="12">
        <v>0</v>
      </c>
      <c r="X2851" s="13">
        <v>43.453110000000002</v>
      </c>
      <c r="Y2851" s="30">
        <v>0</v>
      </c>
      <c r="Z2851" s="14">
        <v>43.453110000000002</v>
      </c>
      <c r="AA2851" s="13">
        <v>0</v>
      </c>
      <c r="AB2851" s="13">
        <v>0</v>
      </c>
      <c r="AC2851" s="42">
        <f t="shared" si="181"/>
        <v>0</v>
      </c>
      <c r="AD2851" s="42">
        <f t="shared" si="182"/>
        <v>0</v>
      </c>
      <c r="AE2851" s="42">
        <f t="shared" si="183"/>
        <v>0</v>
      </c>
      <c r="AF2851" s="42">
        <f t="shared" si="184"/>
        <v>0</v>
      </c>
    </row>
    <row r="2852" spans="1:32" hidden="1" x14ac:dyDescent="0.15">
      <c r="A2852" s="12" t="s">
        <v>6804</v>
      </c>
      <c r="B2852" s="12">
        <v>79</v>
      </c>
      <c r="C2852" s="12" t="s">
        <v>879</v>
      </c>
      <c r="D2852" s="12" t="s">
        <v>10</v>
      </c>
      <c r="E2852" s="12" t="s">
        <v>10</v>
      </c>
      <c r="F2852" s="12" t="s">
        <v>371</v>
      </c>
      <c r="G2852" s="12">
        <v>0</v>
      </c>
      <c r="H2852" s="12" t="s">
        <v>490</v>
      </c>
      <c r="I2852" s="12" t="s">
        <v>375</v>
      </c>
      <c r="J2852" s="12" t="s">
        <v>5839</v>
      </c>
      <c r="K2852" s="12" t="s">
        <v>5839</v>
      </c>
      <c r="L2852" s="12" t="s">
        <v>489</v>
      </c>
      <c r="M2852" s="12" t="s">
        <v>358</v>
      </c>
      <c r="N2852" s="14">
        <v>0</v>
      </c>
      <c r="O2852" s="12">
        <v>0</v>
      </c>
      <c r="P2852" s="12">
        <v>0</v>
      </c>
      <c r="Q2852" s="12">
        <v>0</v>
      </c>
      <c r="R2852" s="12">
        <v>0</v>
      </c>
      <c r="S2852" s="12">
        <v>0</v>
      </c>
      <c r="T2852" s="12">
        <v>0</v>
      </c>
      <c r="U2852" s="12">
        <v>0</v>
      </c>
      <c r="V2852" s="12">
        <v>0</v>
      </c>
      <c r="W2852" s="12">
        <v>0</v>
      </c>
      <c r="X2852" s="12">
        <v>0</v>
      </c>
      <c r="Y2852" s="30">
        <v>-139.54227</v>
      </c>
      <c r="Z2852" s="14">
        <v>-139.54227</v>
      </c>
      <c r="AA2852" s="13">
        <v>0</v>
      </c>
      <c r="AB2852" s="13">
        <v>0</v>
      </c>
      <c r="AC2852" s="42">
        <f t="shared" si="181"/>
        <v>0</v>
      </c>
      <c r="AD2852" s="42">
        <f t="shared" si="182"/>
        <v>0</v>
      </c>
      <c r="AE2852" s="42">
        <f t="shared" si="183"/>
        <v>0</v>
      </c>
      <c r="AF2852" s="42">
        <f t="shared" si="184"/>
        <v>0</v>
      </c>
    </row>
    <row r="2853" spans="1:32" hidden="1" x14ac:dyDescent="0.15">
      <c r="A2853" s="12" t="s">
        <v>6805</v>
      </c>
      <c r="B2853" s="12">
        <v>77</v>
      </c>
      <c r="C2853" s="12" t="s">
        <v>710</v>
      </c>
      <c r="D2853" s="12" t="s">
        <v>31</v>
      </c>
      <c r="E2853" s="12" t="s">
        <v>31</v>
      </c>
      <c r="F2853" s="12" t="s">
        <v>371</v>
      </c>
      <c r="G2853" s="12" t="s">
        <v>6806</v>
      </c>
      <c r="H2853" s="12" t="s">
        <v>374</v>
      </c>
      <c r="I2853" s="12" t="s">
        <v>375</v>
      </c>
      <c r="J2853" s="12" t="s">
        <v>6807</v>
      </c>
      <c r="K2853" s="12" t="s">
        <v>6807</v>
      </c>
      <c r="L2853" s="12" t="s">
        <v>1859</v>
      </c>
      <c r="M2853" s="12" t="s">
        <v>358</v>
      </c>
      <c r="N2853" s="14">
        <v>0</v>
      </c>
      <c r="O2853" s="12">
        <v>0</v>
      </c>
      <c r="P2853" s="12">
        <v>0</v>
      </c>
      <c r="Q2853" s="12">
        <v>0</v>
      </c>
      <c r="R2853" s="12">
        <v>0</v>
      </c>
      <c r="S2853" s="12">
        <v>0</v>
      </c>
      <c r="T2853" s="12">
        <v>0</v>
      </c>
      <c r="U2853" s="12">
        <v>0</v>
      </c>
      <c r="V2853" s="12">
        <v>0</v>
      </c>
      <c r="W2853" s="12">
        <v>0</v>
      </c>
      <c r="X2853" s="12">
        <v>0</v>
      </c>
      <c r="Y2853" s="30">
        <v>88.5</v>
      </c>
      <c r="Z2853" s="14">
        <v>88.5</v>
      </c>
      <c r="AA2853" s="13">
        <v>0</v>
      </c>
      <c r="AB2853" s="13">
        <v>0</v>
      </c>
      <c r="AC2853" s="42">
        <f t="shared" si="181"/>
        <v>0</v>
      </c>
      <c r="AD2853" s="42">
        <f t="shared" si="182"/>
        <v>0</v>
      </c>
      <c r="AE2853" s="42">
        <f t="shared" si="183"/>
        <v>0</v>
      </c>
      <c r="AF2853" s="42">
        <f t="shared" si="184"/>
        <v>0</v>
      </c>
    </row>
    <row r="2854" spans="1:32" hidden="1" x14ac:dyDescent="0.15">
      <c r="A2854" s="12" t="s">
        <v>6808</v>
      </c>
      <c r="B2854" s="12">
        <v>7</v>
      </c>
      <c r="C2854" s="12" t="s">
        <v>350</v>
      </c>
      <c r="D2854" s="12" t="s">
        <v>351</v>
      </c>
      <c r="E2854" s="12" t="s">
        <v>351</v>
      </c>
      <c r="F2854" s="12" t="s">
        <v>352</v>
      </c>
      <c r="G2854" s="12" t="s">
        <v>6809</v>
      </c>
      <c r="H2854" s="12" t="s">
        <v>490</v>
      </c>
      <c r="I2854" s="12" t="s">
        <v>375</v>
      </c>
      <c r="J2854" s="12" t="s">
        <v>1079</v>
      </c>
      <c r="K2854" s="12" t="s">
        <v>1079</v>
      </c>
      <c r="L2854" s="12" t="s">
        <v>489</v>
      </c>
      <c r="M2854" s="12" t="s">
        <v>376</v>
      </c>
      <c r="N2854" s="14">
        <v>0</v>
      </c>
      <c r="O2854" s="12">
        <v>0</v>
      </c>
      <c r="P2854" s="12">
        <v>0</v>
      </c>
      <c r="Q2854" s="12">
        <v>0</v>
      </c>
      <c r="R2854" s="12">
        <v>0</v>
      </c>
      <c r="S2854" s="12">
        <v>0</v>
      </c>
      <c r="T2854" s="12">
        <v>0</v>
      </c>
      <c r="U2854" s="12">
        <v>0</v>
      </c>
      <c r="V2854" s="12">
        <v>0</v>
      </c>
      <c r="W2854" s="12">
        <v>0</v>
      </c>
      <c r="X2854" s="12">
        <v>0</v>
      </c>
      <c r="Y2854" s="30">
        <v>79.2</v>
      </c>
      <c r="Z2854" s="14">
        <v>79.2</v>
      </c>
      <c r="AA2854" s="13">
        <v>0</v>
      </c>
      <c r="AB2854" s="13">
        <v>0</v>
      </c>
      <c r="AC2854" s="42">
        <f t="shared" si="181"/>
        <v>0</v>
      </c>
      <c r="AD2854" s="42">
        <f t="shared" si="182"/>
        <v>0</v>
      </c>
      <c r="AE2854" s="42">
        <f t="shared" si="183"/>
        <v>0</v>
      </c>
      <c r="AF2854" s="42">
        <f t="shared" si="184"/>
        <v>0</v>
      </c>
    </row>
    <row r="2855" spans="1:32" hidden="1" x14ac:dyDescent="0.15">
      <c r="A2855" s="12" t="s">
        <v>6810</v>
      </c>
      <c r="B2855" s="12">
        <v>102</v>
      </c>
      <c r="C2855" s="12" t="s">
        <v>1461</v>
      </c>
      <c r="D2855" s="12" t="s">
        <v>6</v>
      </c>
      <c r="E2855" s="12" t="s">
        <v>6</v>
      </c>
      <c r="F2855" s="12" t="s">
        <v>352</v>
      </c>
      <c r="G2855" s="12" t="s">
        <v>6811</v>
      </c>
      <c r="H2855" s="12" t="s">
        <v>404</v>
      </c>
      <c r="I2855" s="12" t="s">
        <v>404</v>
      </c>
      <c r="J2855" s="12" t="s">
        <v>145</v>
      </c>
      <c r="K2855" s="12" t="s">
        <v>145</v>
      </c>
      <c r="L2855" s="12" t="s">
        <v>871</v>
      </c>
      <c r="M2855" s="12" t="s">
        <v>376</v>
      </c>
      <c r="N2855" s="14">
        <v>0</v>
      </c>
      <c r="O2855" s="12">
        <v>0</v>
      </c>
      <c r="P2855" s="12">
        <v>0</v>
      </c>
      <c r="Q2855" s="12">
        <v>0</v>
      </c>
      <c r="R2855" s="12">
        <v>0</v>
      </c>
      <c r="S2855" s="12">
        <v>0</v>
      </c>
      <c r="T2855" s="12">
        <v>0</v>
      </c>
      <c r="U2855" s="12">
        <v>0</v>
      </c>
      <c r="V2855" s="12">
        <v>0</v>
      </c>
      <c r="W2855" s="12">
        <v>0</v>
      </c>
      <c r="X2855" s="12">
        <v>0</v>
      </c>
      <c r="Y2855" s="30">
        <v>125</v>
      </c>
      <c r="Z2855" s="14">
        <v>125</v>
      </c>
      <c r="AA2855" s="13">
        <v>0</v>
      </c>
      <c r="AB2855" s="13">
        <v>0</v>
      </c>
      <c r="AC2855" s="42">
        <f t="shared" si="181"/>
        <v>0</v>
      </c>
      <c r="AD2855" s="42">
        <f t="shared" si="182"/>
        <v>0</v>
      </c>
      <c r="AE2855" s="42">
        <f t="shared" si="183"/>
        <v>0</v>
      </c>
      <c r="AF2855" s="42">
        <f t="shared" si="184"/>
        <v>0</v>
      </c>
    </row>
    <row r="2856" spans="1:32" hidden="1" x14ac:dyDescent="0.15">
      <c r="A2856" s="12" t="s">
        <v>6812</v>
      </c>
      <c r="B2856" s="12">
        <v>102</v>
      </c>
      <c r="C2856" s="12" t="s">
        <v>1461</v>
      </c>
      <c r="D2856" s="12" t="s">
        <v>6</v>
      </c>
      <c r="E2856" s="12" t="s">
        <v>6</v>
      </c>
      <c r="F2856" s="12" t="s">
        <v>352</v>
      </c>
      <c r="G2856" s="12" t="s">
        <v>6813</v>
      </c>
      <c r="H2856" s="12" t="s">
        <v>490</v>
      </c>
      <c r="I2856" s="12" t="s">
        <v>375</v>
      </c>
      <c r="J2856" s="12" t="s">
        <v>6718</v>
      </c>
      <c r="K2856" s="12" t="s">
        <v>699</v>
      </c>
      <c r="L2856" s="12" t="s">
        <v>697</v>
      </c>
      <c r="M2856" s="12" t="s">
        <v>376</v>
      </c>
      <c r="N2856" s="14">
        <v>0</v>
      </c>
      <c r="O2856" s="12">
        <v>0</v>
      </c>
      <c r="P2856" s="12">
        <v>0</v>
      </c>
      <c r="Q2856" s="12">
        <v>0</v>
      </c>
      <c r="R2856" s="12">
        <v>0</v>
      </c>
      <c r="S2856" s="12">
        <v>0</v>
      </c>
      <c r="T2856" s="12">
        <v>0</v>
      </c>
      <c r="U2856" s="12">
        <v>0</v>
      </c>
      <c r="V2856" s="12">
        <v>0</v>
      </c>
      <c r="W2856" s="12">
        <v>0</v>
      </c>
      <c r="X2856" s="12">
        <v>0</v>
      </c>
      <c r="Y2856" s="30">
        <v>72</v>
      </c>
      <c r="Z2856" s="14">
        <v>72</v>
      </c>
      <c r="AA2856" s="13">
        <v>0</v>
      </c>
      <c r="AB2856" s="13">
        <v>54</v>
      </c>
      <c r="AC2856" s="42">
        <f t="shared" si="181"/>
        <v>54</v>
      </c>
      <c r="AD2856" s="42">
        <f t="shared" si="182"/>
        <v>0</v>
      </c>
      <c r="AE2856" s="42">
        <f t="shared" si="183"/>
        <v>54</v>
      </c>
      <c r="AF2856" s="42">
        <f t="shared" si="184"/>
        <v>54</v>
      </c>
    </row>
    <row r="2857" spans="1:32" hidden="1" x14ac:dyDescent="0.15">
      <c r="A2857" s="12" t="s">
        <v>6814</v>
      </c>
      <c r="B2857" s="12">
        <v>116</v>
      </c>
      <c r="C2857" s="12" t="s">
        <v>787</v>
      </c>
      <c r="D2857" s="12" t="s">
        <v>465</v>
      </c>
      <c r="E2857" s="12" t="s">
        <v>465</v>
      </c>
      <c r="F2857" s="12" t="s">
        <v>352</v>
      </c>
      <c r="G2857" s="12" t="s">
        <v>6815</v>
      </c>
      <c r="H2857" s="12" t="s">
        <v>404</v>
      </c>
      <c r="I2857" s="12" t="s">
        <v>404</v>
      </c>
      <c r="J2857" s="12" t="s">
        <v>135</v>
      </c>
      <c r="K2857" s="12" t="s">
        <v>135</v>
      </c>
      <c r="L2857" s="12" t="s">
        <v>871</v>
      </c>
      <c r="M2857" s="12" t="s">
        <v>376</v>
      </c>
      <c r="N2857" s="14">
        <v>0</v>
      </c>
      <c r="O2857" s="12">
        <v>0</v>
      </c>
      <c r="P2857" s="12">
        <v>0</v>
      </c>
      <c r="Q2857" s="12">
        <v>0</v>
      </c>
      <c r="R2857" s="12">
        <v>0</v>
      </c>
      <c r="S2857" s="12">
        <v>0</v>
      </c>
      <c r="T2857" s="12">
        <v>0</v>
      </c>
      <c r="U2857" s="12">
        <v>0</v>
      </c>
      <c r="V2857" s="12">
        <v>0</v>
      </c>
      <c r="W2857" s="12">
        <v>0</v>
      </c>
      <c r="X2857" s="12">
        <v>0</v>
      </c>
      <c r="Y2857" s="30">
        <v>109.51344400000001</v>
      </c>
      <c r="Z2857" s="14">
        <v>109.51344400000001</v>
      </c>
      <c r="AA2857" s="13">
        <v>-10.828182</v>
      </c>
      <c r="AB2857" s="13">
        <v>0</v>
      </c>
      <c r="AC2857" s="42">
        <f t="shared" si="181"/>
        <v>-10.828182</v>
      </c>
      <c r="AD2857" s="42">
        <f t="shared" si="182"/>
        <v>-10.828182</v>
      </c>
      <c r="AE2857" s="42">
        <f t="shared" si="183"/>
        <v>0</v>
      </c>
      <c r="AF2857" s="42">
        <f t="shared" si="184"/>
        <v>-10.828182</v>
      </c>
    </row>
    <row r="2858" spans="1:32" hidden="1" x14ac:dyDescent="0.15">
      <c r="A2858" s="12" t="s">
        <v>6816</v>
      </c>
      <c r="B2858" s="12">
        <v>123</v>
      </c>
      <c r="C2858" s="12" t="s">
        <v>6136</v>
      </c>
      <c r="D2858" s="12" t="s">
        <v>16</v>
      </c>
      <c r="E2858" s="12" t="s">
        <v>16</v>
      </c>
      <c r="F2858" s="12" t="s">
        <v>371</v>
      </c>
      <c r="G2858" s="12" t="s">
        <v>6817</v>
      </c>
      <c r="H2858" s="12" t="s">
        <v>490</v>
      </c>
      <c r="I2858" s="12" t="s">
        <v>375</v>
      </c>
      <c r="J2858" s="12" t="s">
        <v>2862</v>
      </c>
      <c r="K2858" s="12" t="s">
        <v>2863</v>
      </c>
      <c r="L2858" s="12" t="s">
        <v>712</v>
      </c>
      <c r="M2858" s="12" t="s">
        <v>376</v>
      </c>
      <c r="N2858" s="14">
        <v>0</v>
      </c>
      <c r="O2858" s="12">
        <v>0</v>
      </c>
      <c r="P2858" s="12">
        <v>0</v>
      </c>
      <c r="Q2858" s="12">
        <v>0</v>
      </c>
      <c r="R2858" s="12">
        <v>0</v>
      </c>
      <c r="S2858" s="12">
        <v>0</v>
      </c>
      <c r="T2858" s="12">
        <v>0</v>
      </c>
      <c r="U2858" s="12">
        <v>0</v>
      </c>
      <c r="V2858" s="12">
        <v>0</v>
      </c>
      <c r="W2858" s="12">
        <v>0</v>
      </c>
      <c r="X2858" s="12">
        <v>0</v>
      </c>
      <c r="Y2858" s="30">
        <v>91.143011000000001</v>
      </c>
      <c r="Z2858" s="14">
        <v>91.143011000000001</v>
      </c>
      <c r="AA2858" s="13">
        <v>16.946670999999998</v>
      </c>
      <c r="AB2858" s="13">
        <v>16.946670999999998</v>
      </c>
      <c r="AC2858" s="42">
        <f t="shared" si="181"/>
        <v>33.893341999999997</v>
      </c>
      <c r="AD2858" s="42">
        <f t="shared" si="182"/>
        <v>16.946670999999998</v>
      </c>
      <c r="AE2858" s="42">
        <f t="shared" si="183"/>
        <v>16.946670999999998</v>
      </c>
      <c r="AF2858" s="42">
        <f t="shared" si="184"/>
        <v>33.893341999999997</v>
      </c>
    </row>
    <row r="2859" spans="1:32" hidden="1" x14ac:dyDescent="0.15">
      <c r="A2859" s="12" t="s">
        <v>6818</v>
      </c>
      <c r="B2859" s="12">
        <v>123</v>
      </c>
      <c r="C2859" s="12" t="s">
        <v>6136</v>
      </c>
      <c r="D2859" s="12" t="s">
        <v>16</v>
      </c>
      <c r="E2859" s="12" t="s">
        <v>16</v>
      </c>
      <c r="F2859" s="12" t="s">
        <v>371</v>
      </c>
      <c r="G2859" s="12" t="s">
        <v>6819</v>
      </c>
      <c r="H2859" s="12" t="s">
        <v>490</v>
      </c>
      <c r="I2859" s="12" t="s">
        <v>375</v>
      </c>
      <c r="J2859" s="12" t="s">
        <v>2862</v>
      </c>
      <c r="K2859" s="12" t="s">
        <v>2863</v>
      </c>
      <c r="L2859" s="12" t="s">
        <v>712</v>
      </c>
      <c r="M2859" s="12" t="s">
        <v>376</v>
      </c>
      <c r="N2859" s="14">
        <v>0</v>
      </c>
      <c r="O2859" s="12">
        <v>0</v>
      </c>
      <c r="P2859" s="12">
        <v>0</v>
      </c>
      <c r="Q2859" s="12">
        <v>0</v>
      </c>
      <c r="R2859" s="12">
        <v>0</v>
      </c>
      <c r="S2859" s="12">
        <v>0</v>
      </c>
      <c r="T2859" s="12">
        <v>0</v>
      </c>
      <c r="U2859" s="12">
        <v>0</v>
      </c>
      <c r="V2859" s="12">
        <v>0</v>
      </c>
      <c r="W2859" s="12">
        <v>0</v>
      </c>
      <c r="X2859" s="12">
        <v>0</v>
      </c>
      <c r="Y2859" s="30">
        <v>88.619382999999999</v>
      </c>
      <c r="Z2859" s="14">
        <v>88.619382999999999</v>
      </c>
      <c r="AA2859" s="13">
        <v>6.5796669999999997</v>
      </c>
      <c r="AB2859" s="13">
        <v>6.5796669999999997</v>
      </c>
      <c r="AC2859" s="42">
        <f t="shared" si="181"/>
        <v>13.159333999999999</v>
      </c>
      <c r="AD2859" s="42">
        <f t="shared" si="182"/>
        <v>6.5796669999999997</v>
      </c>
      <c r="AE2859" s="42">
        <f t="shared" si="183"/>
        <v>6.5796669999999997</v>
      </c>
      <c r="AF2859" s="42">
        <f t="shared" si="184"/>
        <v>13.159333999999999</v>
      </c>
    </row>
    <row r="2860" spans="1:32" hidden="1" x14ac:dyDescent="0.15">
      <c r="A2860" s="12" t="s">
        <v>6820</v>
      </c>
      <c r="B2860" s="12">
        <v>123</v>
      </c>
      <c r="C2860" s="12" t="s">
        <v>6136</v>
      </c>
      <c r="D2860" s="12" t="s">
        <v>16</v>
      </c>
      <c r="E2860" s="12" t="s">
        <v>16</v>
      </c>
      <c r="F2860" s="12" t="s">
        <v>371</v>
      </c>
      <c r="G2860" s="12" t="s">
        <v>6821</v>
      </c>
      <c r="H2860" s="12" t="s">
        <v>374</v>
      </c>
      <c r="I2860" s="12" t="s">
        <v>375</v>
      </c>
      <c r="J2860" s="12" t="s">
        <v>6822</v>
      </c>
      <c r="K2860" s="12" t="s">
        <v>6822</v>
      </c>
      <c r="L2860" s="12" t="s">
        <v>389</v>
      </c>
      <c r="M2860" s="12" t="s">
        <v>376</v>
      </c>
      <c r="N2860" s="14">
        <v>0</v>
      </c>
      <c r="O2860" s="12">
        <v>0</v>
      </c>
      <c r="P2860" s="12">
        <v>0</v>
      </c>
      <c r="Q2860" s="12">
        <v>0</v>
      </c>
      <c r="R2860" s="12">
        <v>0</v>
      </c>
      <c r="S2860" s="12">
        <v>0</v>
      </c>
      <c r="T2860" s="12">
        <v>0</v>
      </c>
      <c r="U2860" s="12">
        <v>0</v>
      </c>
      <c r="V2860" s="12">
        <v>0</v>
      </c>
      <c r="W2860" s="12">
        <v>0</v>
      </c>
      <c r="X2860" s="12">
        <v>0</v>
      </c>
      <c r="Y2860" s="30">
        <v>29</v>
      </c>
      <c r="Z2860" s="14">
        <v>29</v>
      </c>
      <c r="AA2860" s="13">
        <v>1.5</v>
      </c>
      <c r="AB2860" s="13">
        <v>1.5</v>
      </c>
      <c r="AC2860" s="42">
        <f t="shared" si="181"/>
        <v>3</v>
      </c>
      <c r="AD2860" s="42">
        <f t="shared" si="182"/>
        <v>1.5</v>
      </c>
      <c r="AE2860" s="42">
        <f t="shared" si="183"/>
        <v>1.5</v>
      </c>
      <c r="AF2860" s="42">
        <f t="shared" si="184"/>
        <v>3</v>
      </c>
    </row>
    <row r="2861" spans="1:32" hidden="1" x14ac:dyDescent="0.15">
      <c r="A2861" s="12" t="s">
        <v>6823</v>
      </c>
      <c r="B2861" s="12">
        <v>123</v>
      </c>
      <c r="C2861" s="12" t="s">
        <v>6136</v>
      </c>
      <c r="D2861" s="12" t="s">
        <v>16</v>
      </c>
      <c r="E2861" s="12" t="s">
        <v>16</v>
      </c>
      <c r="F2861" s="12" t="s">
        <v>371</v>
      </c>
      <c r="G2861" s="12" t="s">
        <v>6824</v>
      </c>
      <c r="H2861" s="12" t="s">
        <v>374</v>
      </c>
      <c r="I2861" s="12" t="s">
        <v>375</v>
      </c>
      <c r="J2861" s="12" t="s">
        <v>1096</v>
      </c>
      <c r="K2861" s="12" t="s">
        <v>1097</v>
      </c>
      <c r="L2861" s="12" t="s">
        <v>481</v>
      </c>
      <c r="M2861" s="12" t="s">
        <v>376</v>
      </c>
      <c r="N2861" s="14">
        <v>0</v>
      </c>
      <c r="O2861" s="12">
        <v>0</v>
      </c>
      <c r="P2861" s="12">
        <v>0</v>
      </c>
      <c r="Q2861" s="12">
        <v>0</v>
      </c>
      <c r="R2861" s="12">
        <v>0</v>
      </c>
      <c r="S2861" s="12">
        <v>0</v>
      </c>
      <c r="T2861" s="12">
        <v>0</v>
      </c>
      <c r="U2861" s="12">
        <v>0</v>
      </c>
      <c r="V2861" s="12">
        <v>0</v>
      </c>
      <c r="W2861" s="12">
        <v>0</v>
      </c>
      <c r="X2861" s="12">
        <v>0</v>
      </c>
      <c r="Y2861" s="30">
        <v>112.5</v>
      </c>
      <c r="Z2861" s="14">
        <v>112.5</v>
      </c>
      <c r="AA2861" s="13">
        <v>16.25</v>
      </c>
      <c r="AB2861" s="13">
        <v>16.25</v>
      </c>
      <c r="AC2861" s="42">
        <f t="shared" si="181"/>
        <v>32.5</v>
      </c>
      <c r="AD2861" s="42">
        <f t="shared" si="182"/>
        <v>16.25</v>
      </c>
      <c r="AE2861" s="42">
        <f t="shared" si="183"/>
        <v>16.25</v>
      </c>
      <c r="AF2861" s="42">
        <f t="shared" si="184"/>
        <v>32.5</v>
      </c>
    </row>
    <row r="2862" spans="1:32" hidden="1" x14ac:dyDescent="0.15">
      <c r="A2862" s="12" t="s">
        <v>6825</v>
      </c>
      <c r="B2862" s="12">
        <v>126</v>
      </c>
      <c r="C2862" s="12" t="s">
        <v>5853</v>
      </c>
      <c r="D2862" s="12" t="s">
        <v>465</v>
      </c>
      <c r="E2862" s="12" t="s">
        <v>465</v>
      </c>
      <c r="F2862" s="12" t="s">
        <v>352</v>
      </c>
      <c r="G2862" s="12" t="s">
        <v>6826</v>
      </c>
      <c r="H2862" s="12" t="s">
        <v>490</v>
      </c>
      <c r="I2862" s="12" t="s">
        <v>375</v>
      </c>
      <c r="J2862" s="12" t="s">
        <v>321</v>
      </c>
      <c r="K2862" s="12" t="s">
        <v>321</v>
      </c>
      <c r="L2862" s="12" t="s">
        <v>535</v>
      </c>
      <c r="M2862" s="12" t="s">
        <v>376</v>
      </c>
      <c r="N2862" s="14">
        <v>0</v>
      </c>
      <c r="O2862" s="12">
        <v>0</v>
      </c>
      <c r="P2862" s="12">
        <v>0</v>
      </c>
      <c r="Q2862" s="12">
        <v>0</v>
      </c>
      <c r="R2862" s="12">
        <v>0</v>
      </c>
      <c r="S2862" s="12">
        <v>0</v>
      </c>
      <c r="T2862" s="12">
        <v>0</v>
      </c>
      <c r="U2862" s="12">
        <v>0</v>
      </c>
      <c r="V2862" s="12">
        <v>0</v>
      </c>
      <c r="W2862" s="12">
        <v>0</v>
      </c>
      <c r="X2862" s="12">
        <v>0</v>
      </c>
      <c r="Y2862" s="30">
        <v>1.818182</v>
      </c>
      <c r="Z2862" s="14">
        <v>1.818182</v>
      </c>
      <c r="AA2862" s="13">
        <v>0</v>
      </c>
      <c r="AB2862" s="13">
        <v>0</v>
      </c>
      <c r="AC2862" s="42">
        <f t="shared" si="181"/>
        <v>0</v>
      </c>
      <c r="AD2862" s="42">
        <f t="shared" si="182"/>
        <v>0</v>
      </c>
      <c r="AE2862" s="42">
        <f t="shared" si="183"/>
        <v>0</v>
      </c>
      <c r="AF2862" s="42">
        <f t="shared" si="184"/>
        <v>0</v>
      </c>
    </row>
    <row r="2863" spans="1:32" hidden="1" x14ac:dyDescent="0.15">
      <c r="A2863" s="12" t="s">
        <v>6827</v>
      </c>
      <c r="B2863" s="12">
        <v>39</v>
      </c>
      <c r="C2863" s="12" t="s">
        <v>401</v>
      </c>
      <c r="D2863" s="12" t="s">
        <v>6</v>
      </c>
      <c r="E2863" s="12" t="s">
        <v>6</v>
      </c>
      <c r="F2863" s="12" t="s">
        <v>352</v>
      </c>
      <c r="G2863" s="12" t="s">
        <v>6828</v>
      </c>
      <c r="H2863" s="12" t="s">
        <v>404</v>
      </c>
      <c r="I2863" s="12" t="s">
        <v>404</v>
      </c>
      <c r="J2863" s="12" t="s">
        <v>6829</v>
      </c>
      <c r="K2863" s="12" t="s">
        <v>6829</v>
      </c>
      <c r="L2863" s="12" t="s">
        <v>403</v>
      </c>
      <c r="M2863" s="12" t="s">
        <v>358</v>
      </c>
      <c r="N2863" s="14">
        <v>0</v>
      </c>
      <c r="O2863" s="12">
        <v>0</v>
      </c>
      <c r="P2863" s="12">
        <v>0</v>
      </c>
      <c r="Q2863" s="12">
        <v>0</v>
      </c>
      <c r="R2863" s="12">
        <v>0</v>
      </c>
      <c r="S2863" s="12">
        <v>0</v>
      </c>
      <c r="T2863" s="12">
        <v>0</v>
      </c>
      <c r="U2863" s="12">
        <v>0</v>
      </c>
      <c r="V2863" s="12">
        <v>0</v>
      </c>
      <c r="W2863" s="12">
        <v>0</v>
      </c>
      <c r="X2863" s="12">
        <v>0</v>
      </c>
      <c r="Y2863" s="30">
        <v>4.5179999999999998</v>
      </c>
      <c r="Z2863" s="14">
        <v>4.5179999999999998</v>
      </c>
      <c r="AA2863" s="13">
        <v>2.0699999999999998</v>
      </c>
      <c r="AB2863" s="13">
        <v>2.0699999999999998</v>
      </c>
      <c r="AC2863" s="42">
        <f t="shared" si="181"/>
        <v>4.1399999999999997</v>
      </c>
      <c r="AD2863" s="42">
        <f t="shared" si="182"/>
        <v>2.0699999999999998</v>
      </c>
      <c r="AE2863" s="42">
        <f t="shared" si="183"/>
        <v>2.0699999999999998</v>
      </c>
      <c r="AF2863" s="42">
        <f t="shared" si="184"/>
        <v>4.1399999999999997</v>
      </c>
    </row>
    <row r="2864" spans="1:32" hidden="1" x14ac:dyDescent="0.15">
      <c r="A2864" s="12" t="s">
        <v>6830</v>
      </c>
      <c r="B2864" s="12">
        <v>55</v>
      </c>
      <c r="C2864" s="12" t="s">
        <v>413</v>
      </c>
      <c r="D2864" s="12" t="s">
        <v>6</v>
      </c>
      <c r="E2864" s="12" t="s">
        <v>6</v>
      </c>
      <c r="F2864" s="12" t="s">
        <v>352</v>
      </c>
      <c r="G2864" s="12" t="s">
        <v>6831</v>
      </c>
      <c r="H2864" s="12" t="s">
        <v>404</v>
      </c>
      <c r="I2864" s="12" t="s">
        <v>404</v>
      </c>
      <c r="J2864" s="12" t="s">
        <v>3374</v>
      </c>
      <c r="K2864" s="12" t="s">
        <v>3374</v>
      </c>
      <c r="L2864" s="12" t="s">
        <v>403</v>
      </c>
      <c r="M2864" s="12" t="s">
        <v>358</v>
      </c>
      <c r="N2864" s="14">
        <v>0</v>
      </c>
      <c r="O2864" s="12">
        <v>0</v>
      </c>
      <c r="P2864" s="12">
        <v>0</v>
      </c>
      <c r="Q2864" s="12">
        <v>0</v>
      </c>
      <c r="R2864" s="12">
        <v>0</v>
      </c>
      <c r="S2864" s="12">
        <v>0</v>
      </c>
      <c r="T2864" s="12">
        <v>0</v>
      </c>
      <c r="U2864" s="12">
        <v>0</v>
      </c>
      <c r="V2864" s="12">
        <v>0</v>
      </c>
      <c r="W2864" s="12">
        <v>0</v>
      </c>
      <c r="X2864" s="12">
        <v>0</v>
      </c>
      <c r="Y2864" s="30">
        <v>1.8045</v>
      </c>
      <c r="Z2864" s="14">
        <v>1.8045</v>
      </c>
      <c r="AA2864" s="13">
        <v>1.8045</v>
      </c>
      <c r="AB2864" s="13">
        <v>1.8045</v>
      </c>
      <c r="AC2864" s="42">
        <f t="shared" si="181"/>
        <v>3.609</v>
      </c>
      <c r="AD2864" s="42">
        <f t="shared" si="182"/>
        <v>1.8045</v>
      </c>
      <c r="AE2864" s="42">
        <f t="shared" si="183"/>
        <v>1.8045</v>
      </c>
      <c r="AF2864" s="42">
        <f t="shared" si="184"/>
        <v>3.609</v>
      </c>
    </row>
    <row r="2865" spans="1:32" hidden="1" x14ac:dyDescent="0.15">
      <c r="A2865" s="12" t="s">
        <v>6832</v>
      </c>
      <c r="B2865" s="12">
        <v>55</v>
      </c>
      <c r="C2865" s="12" t="s">
        <v>413</v>
      </c>
      <c r="D2865" s="12" t="s">
        <v>6</v>
      </c>
      <c r="E2865" s="12" t="s">
        <v>6</v>
      </c>
      <c r="F2865" s="12" t="s">
        <v>352</v>
      </c>
      <c r="G2865" s="12" t="s">
        <v>6833</v>
      </c>
      <c r="H2865" s="12" t="s">
        <v>404</v>
      </c>
      <c r="I2865" s="12" t="s">
        <v>404</v>
      </c>
      <c r="J2865" s="12" t="s">
        <v>6834</v>
      </c>
      <c r="K2865" s="12" t="s">
        <v>1133</v>
      </c>
      <c r="L2865" s="12" t="s">
        <v>478</v>
      </c>
      <c r="M2865" s="12" t="s">
        <v>376</v>
      </c>
      <c r="N2865" s="14">
        <v>0</v>
      </c>
      <c r="O2865" s="12">
        <v>0</v>
      </c>
      <c r="P2865" s="12">
        <v>0</v>
      </c>
      <c r="Q2865" s="12">
        <v>0</v>
      </c>
      <c r="R2865" s="12">
        <v>0</v>
      </c>
      <c r="S2865" s="12">
        <v>0</v>
      </c>
      <c r="T2865" s="12">
        <v>0</v>
      </c>
      <c r="U2865" s="12">
        <v>0</v>
      </c>
      <c r="V2865" s="12">
        <v>0</v>
      </c>
      <c r="W2865" s="12">
        <v>0</v>
      </c>
      <c r="X2865" s="12">
        <v>0</v>
      </c>
      <c r="Y2865" s="30">
        <v>1.5</v>
      </c>
      <c r="Z2865" s="14">
        <v>1.5</v>
      </c>
      <c r="AA2865" s="13">
        <v>0</v>
      </c>
      <c r="AB2865" s="13">
        <v>0</v>
      </c>
      <c r="AC2865" s="42">
        <f t="shared" si="181"/>
        <v>0</v>
      </c>
      <c r="AD2865" s="42">
        <f t="shared" si="182"/>
        <v>0</v>
      </c>
      <c r="AE2865" s="42">
        <f t="shared" si="183"/>
        <v>0</v>
      </c>
      <c r="AF2865" s="42">
        <f t="shared" si="184"/>
        <v>0</v>
      </c>
    </row>
    <row r="2866" spans="1:32" hidden="1" x14ac:dyDescent="0.15">
      <c r="A2866" s="12" t="s">
        <v>6835</v>
      </c>
      <c r="B2866" s="12">
        <v>57</v>
      </c>
      <c r="C2866" s="12" t="s">
        <v>647</v>
      </c>
      <c r="D2866" s="12" t="s">
        <v>6</v>
      </c>
      <c r="E2866" s="12" t="s">
        <v>6</v>
      </c>
      <c r="F2866" s="12" t="s">
        <v>352</v>
      </c>
      <c r="G2866" s="12" t="s">
        <v>6836</v>
      </c>
      <c r="H2866" s="12" t="s">
        <v>355</v>
      </c>
      <c r="I2866" s="12" t="s">
        <v>355</v>
      </c>
      <c r="J2866" s="12" t="s">
        <v>212</v>
      </c>
      <c r="K2866" s="12" t="s">
        <v>212</v>
      </c>
      <c r="L2866" s="12" t="s">
        <v>1065</v>
      </c>
      <c r="M2866" s="12" t="s">
        <v>376</v>
      </c>
      <c r="N2866" s="14">
        <v>0</v>
      </c>
      <c r="O2866" s="12">
        <v>0</v>
      </c>
      <c r="P2866" s="12">
        <v>0</v>
      </c>
      <c r="Q2866" s="12">
        <v>0</v>
      </c>
      <c r="R2866" s="12">
        <v>0</v>
      </c>
      <c r="S2866" s="12">
        <v>0</v>
      </c>
      <c r="T2866" s="12">
        <v>0</v>
      </c>
      <c r="U2866" s="12">
        <v>0</v>
      </c>
      <c r="V2866" s="12">
        <v>0</v>
      </c>
      <c r="W2866" s="12">
        <v>0</v>
      </c>
      <c r="X2866" s="12">
        <v>0</v>
      </c>
      <c r="Y2866" s="30">
        <v>80</v>
      </c>
      <c r="Z2866" s="14">
        <v>80</v>
      </c>
      <c r="AA2866" s="13">
        <v>74</v>
      </c>
      <c r="AB2866" s="13">
        <v>74</v>
      </c>
      <c r="AC2866" s="42">
        <f t="shared" si="181"/>
        <v>148</v>
      </c>
      <c r="AD2866" s="42">
        <f t="shared" si="182"/>
        <v>74</v>
      </c>
      <c r="AE2866" s="42">
        <f t="shared" si="183"/>
        <v>74</v>
      </c>
      <c r="AF2866" s="42">
        <f t="shared" si="184"/>
        <v>148</v>
      </c>
    </row>
    <row r="2867" spans="1:32" hidden="1" x14ac:dyDescent="0.15">
      <c r="A2867" s="12" t="s">
        <v>6837</v>
      </c>
      <c r="B2867" s="12">
        <v>60</v>
      </c>
      <c r="C2867" s="12" t="s">
        <v>4498</v>
      </c>
      <c r="D2867" s="12" t="s">
        <v>4499</v>
      </c>
      <c r="E2867" s="12" t="s">
        <v>4499</v>
      </c>
      <c r="F2867" s="12" t="s">
        <v>371</v>
      </c>
      <c r="G2867" s="12" t="s">
        <v>6838</v>
      </c>
      <c r="H2867" s="12" t="s">
        <v>374</v>
      </c>
      <c r="I2867" s="12" t="s">
        <v>375</v>
      </c>
      <c r="J2867" s="12" t="s">
        <v>6839</v>
      </c>
      <c r="K2867" s="12" t="s">
        <v>6839</v>
      </c>
      <c r="L2867" s="12" t="s">
        <v>389</v>
      </c>
      <c r="M2867" s="12" t="s">
        <v>358</v>
      </c>
      <c r="N2867" s="14">
        <v>0</v>
      </c>
      <c r="O2867" s="12">
        <v>0</v>
      </c>
      <c r="P2867" s="12">
        <v>0</v>
      </c>
      <c r="Q2867" s="12">
        <v>0</v>
      </c>
      <c r="R2867" s="12">
        <v>0</v>
      </c>
      <c r="S2867" s="12">
        <v>0</v>
      </c>
      <c r="T2867" s="12">
        <v>0</v>
      </c>
      <c r="U2867" s="12">
        <v>0</v>
      </c>
      <c r="V2867" s="12">
        <v>0</v>
      </c>
      <c r="W2867" s="12">
        <v>0</v>
      </c>
      <c r="X2867" s="12">
        <v>0</v>
      </c>
      <c r="Y2867" s="30">
        <v>1.657273</v>
      </c>
      <c r="Z2867" s="14">
        <v>1.657273</v>
      </c>
      <c r="AA2867" s="13">
        <v>0</v>
      </c>
      <c r="AB2867" s="13">
        <v>0</v>
      </c>
      <c r="AC2867" s="42">
        <f t="shared" si="181"/>
        <v>0</v>
      </c>
      <c r="AD2867" s="42">
        <f t="shared" si="182"/>
        <v>0</v>
      </c>
      <c r="AE2867" s="42">
        <f t="shared" si="183"/>
        <v>0</v>
      </c>
      <c r="AF2867" s="42">
        <f t="shared" si="184"/>
        <v>0</v>
      </c>
    </row>
    <row r="2868" spans="1:32" hidden="1" x14ac:dyDescent="0.15">
      <c r="A2868" s="12" t="s">
        <v>6840</v>
      </c>
      <c r="B2868" s="12">
        <v>60</v>
      </c>
      <c r="C2868" s="12" t="s">
        <v>4498</v>
      </c>
      <c r="D2868" s="12" t="s">
        <v>4499</v>
      </c>
      <c r="E2868" s="12" t="s">
        <v>4499</v>
      </c>
      <c r="F2868" s="12" t="s">
        <v>371</v>
      </c>
      <c r="G2868" s="12" t="s">
        <v>6841</v>
      </c>
      <c r="H2868" s="12" t="s">
        <v>490</v>
      </c>
      <c r="I2868" s="12" t="s">
        <v>375</v>
      </c>
      <c r="J2868" s="12" t="s">
        <v>2862</v>
      </c>
      <c r="K2868" s="12" t="s">
        <v>2863</v>
      </c>
      <c r="L2868" s="12" t="s">
        <v>712</v>
      </c>
      <c r="M2868" s="12" t="s">
        <v>376</v>
      </c>
      <c r="N2868" s="14">
        <v>0</v>
      </c>
      <c r="O2868" s="12">
        <v>0</v>
      </c>
      <c r="P2868" s="12">
        <v>0</v>
      </c>
      <c r="Q2868" s="12">
        <v>0</v>
      </c>
      <c r="R2868" s="12">
        <v>0</v>
      </c>
      <c r="S2868" s="12">
        <v>0</v>
      </c>
      <c r="T2868" s="12">
        <v>0</v>
      </c>
      <c r="U2868" s="12">
        <v>0</v>
      </c>
      <c r="V2868" s="12">
        <v>0</v>
      </c>
      <c r="W2868" s="12">
        <v>0</v>
      </c>
      <c r="X2868" s="12">
        <v>0</v>
      </c>
      <c r="Y2868" s="30">
        <v>34.323</v>
      </c>
      <c r="Z2868" s="14">
        <v>34.323</v>
      </c>
      <c r="AA2868" s="13">
        <v>0</v>
      </c>
      <c r="AB2868" s="13">
        <v>0</v>
      </c>
      <c r="AC2868" s="42">
        <f t="shared" si="181"/>
        <v>0</v>
      </c>
      <c r="AD2868" s="42">
        <f t="shared" si="182"/>
        <v>0</v>
      </c>
      <c r="AE2868" s="42">
        <f t="shared" si="183"/>
        <v>0</v>
      </c>
      <c r="AF2868" s="42">
        <f t="shared" si="184"/>
        <v>0</v>
      </c>
    </row>
    <row r="2869" spans="1:32" hidden="1" x14ac:dyDescent="0.15">
      <c r="A2869" s="12" t="s">
        <v>6842</v>
      </c>
      <c r="B2869" s="12">
        <v>60</v>
      </c>
      <c r="C2869" s="12" t="s">
        <v>4498</v>
      </c>
      <c r="D2869" s="12" t="s">
        <v>4499</v>
      </c>
      <c r="E2869" s="12" t="s">
        <v>4499</v>
      </c>
      <c r="F2869" s="12" t="s">
        <v>371</v>
      </c>
      <c r="G2869" s="12" t="s">
        <v>6843</v>
      </c>
      <c r="H2869" s="12" t="s">
        <v>490</v>
      </c>
      <c r="I2869" s="12" t="s">
        <v>375</v>
      </c>
      <c r="J2869" s="12" t="s">
        <v>5866</v>
      </c>
      <c r="K2869" s="12" t="s">
        <v>5867</v>
      </c>
      <c r="L2869" s="12" t="s">
        <v>594</v>
      </c>
      <c r="M2869" s="12" t="s">
        <v>376</v>
      </c>
      <c r="N2869" s="14">
        <v>0</v>
      </c>
      <c r="O2869" s="12">
        <v>0</v>
      </c>
      <c r="P2869" s="12">
        <v>0</v>
      </c>
      <c r="Q2869" s="12">
        <v>0</v>
      </c>
      <c r="R2869" s="12">
        <v>0</v>
      </c>
      <c r="S2869" s="12">
        <v>0</v>
      </c>
      <c r="T2869" s="12">
        <v>0</v>
      </c>
      <c r="U2869" s="12">
        <v>0</v>
      </c>
      <c r="V2869" s="12">
        <v>0</v>
      </c>
      <c r="W2869" s="12">
        <v>0</v>
      </c>
      <c r="X2869" s="12">
        <v>0</v>
      </c>
      <c r="Y2869" s="30">
        <v>16.75</v>
      </c>
      <c r="Z2869" s="14">
        <v>16.75</v>
      </c>
      <c r="AA2869" s="13">
        <v>0</v>
      </c>
      <c r="AB2869" s="13">
        <v>0</v>
      </c>
      <c r="AC2869" s="42">
        <f t="shared" si="181"/>
        <v>0</v>
      </c>
      <c r="AD2869" s="42">
        <f t="shared" si="182"/>
        <v>0</v>
      </c>
      <c r="AE2869" s="42">
        <f t="shared" si="183"/>
        <v>0</v>
      </c>
      <c r="AF2869" s="42">
        <f t="shared" si="184"/>
        <v>0</v>
      </c>
    </row>
    <row r="2870" spans="1:32" hidden="1" x14ac:dyDescent="0.15">
      <c r="A2870" s="12" t="s">
        <v>6844</v>
      </c>
      <c r="B2870" s="12">
        <v>60</v>
      </c>
      <c r="C2870" s="12" t="s">
        <v>4498</v>
      </c>
      <c r="D2870" s="12" t="s">
        <v>4499</v>
      </c>
      <c r="E2870" s="12" t="s">
        <v>4499</v>
      </c>
      <c r="F2870" s="12" t="s">
        <v>371</v>
      </c>
      <c r="G2870" s="12" t="s">
        <v>6845</v>
      </c>
      <c r="H2870" s="12" t="s">
        <v>404</v>
      </c>
      <c r="I2870" s="12" t="s">
        <v>404</v>
      </c>
      <c r="J2870" s="12" t="s">
        <v>6846</v>
      </c>
      <c r="K2870" s="12" t="s">
        <v>141</v>
      </c>
      <c r="L2870" s="12" t="s">
        <v>602</v>
      </c>
      <c r="M2870" s="12" t="s">
        <v>376</v>
      </c>
      <c r="N2870" s="14">
        <v>0</v>
      </c>
      <c r="O2870" s="12">
        <v>0</v>
      </c>
      <c r="P2870" s="12">
        <v>0</v>
      </c>
      <c r="Q2870" s="12">
        <v>0</v>
      </c>
      <c r="R2870" s="12">
        <v>0</v>
      </c>
      <c r="S2870" s="12">
        <v>0</v>
      </c>
      <c r="T2870" s="12">
        <v>0</v>
      </c>
      <c r="U2870" s="12">
        <v>0</v>
      </c>
      <c r="V2870" s="12">
        <v>0</v>
      </c>
      <c r="W2870" s="12">
        <v>0</v>
      </c>
      <c r="X2870" s="12">
        <v>0</v>
      </c>
      <c r="Y2870" s="30">
        <v>2.829091</v>
      </c>
      <c r="Z2870" s="14">
        <v>2.829091</v>
      </c>
      <c r="AA2870" s="13">
        <v>0</v>
      </c>
      <c r="AB2870" s="13">
        <v>0</v>
      </c>
      <c r="AC2870" s="42">
        <f t="shared" si="181"/>
        <v>0</v>
      </c>
      <c r="AD2870" s="42">
        <f t="shared" si="182"/>
        <v>0</v>
      </c>
      <c r="AE2870" s="42">
        <f t="shared" si="183"/>
        <v>0</v>
      </c>
      <c r="AF2870" s="42">
        <f t="shared" si="184"/>
        <v>0</v>
      </c>
    </row>
    <row r="2871" spans="1:32" hidden="1" x14ac:dyDescent="0.15">
      <c r="A2871" s="12" t="s">
        <v>6847</v>
      </c>
      <c r="B2871" s="12">
        <v>60</v>
      </c>
      <c r="C2871" s="12" t="s">
        <v>4498</v>
      </c>
      <c r="D2871" s="12" t="s">
        <v>4499</v>
      </c>
      <c r="E2871" s="12" t="s">
        <v>4499</v>
      </c>
      <c r="F2871" s="12" t="s">
        <v>371</v>
      </c>
      <c r="G2871" s="12" t="s">
        <v>6848</v>
      </c>
      <c r="H2871" s="12" t="s">
        <v>404</v>
      </c>
      <c r="I2871" s="12" t="s">
        <v>404</v>
      </c>
      <c r="J2871" s="12" t="s">
        <v>6849</v>
      </c>
      <c r="K2871" s="12" t="s">
        <v>141</v>
      </c>
      <c r="L2871" s="12" t="s">
        <v>602</v>
      </c>
      <c r="M2871" s="12" t="s">
        <v>376</v>
      </c>
      <c r="N2871" s="14">
        <v>0</v>
      </c>
      <c r="O2871" s="12">
        <v>0</v>
      </c>
      <c r="P2871" s="12">
        <v>0</v>
      </c>
      <c r="Q2871" s="12">
        <v>0</v>
      </c>
      <c r="R2871" s="12">
        <v>0</v>
      </c>
      <c r="S2871" s="12">
        <v>0</v>
      </c>
      <c r="T2871" s="12">
        <v>0</v>
      </c>
      <c r="U2871" s="12">
        <v>0</v>
      </c>
      <c r="V2871" s="12">
        <v>0</v>
      </c>
      <c r="W2871" s="12">
        <v>0</v>
      </c>
      <c r="X2871" s="12">
        <v>0</v>
      </c>
      <c r="Y2871" s="30">
        <v>2.829091</v>
      </c>
      <c r="Z2871" s="14">
        <v>2.829091</v>
      </c>
      <c r="AA2871" s="13">
        <v>0</v>
      </c>
      <c r="AB2871" s="13">
        <v>0</v>
      </c>
      <c r="AC2871" s="42">
        <f t="shared" si="181"/>
        <v>0</v>
      </c>
      <c r="AD2871" s="42">
        <f t="shared" si="182"/>
        <v>0</v>
      </c>
      <c r="AE2871" s="42">
        <f t="shared" si="183"/>
        <v>0</v>
      </c>
      <c r="AF2871" s="42">
        <f t="shared" si="184"/>
        <v>0</v>
      </c>
    </row>
    <row r="2872" spans="1:32" hidden="1" x14ac:dyDescent="0.15">
      <c r="A2872" s="12" t="s">
        <v>6850</v>
      </c>
      <c r="B2872" s="12">
        <v>60</v>
      </c>
      <c r="C2872" s="12" t="s">
        <v>4498</v>
      </c>
      <c r="D2872" s="12" t="s">
        <v>4499</v>
      </c>
      <c r="E2872" s="12" t="s">
        <v>4499</v>
      </c>
      <c r="F2872" s="12" t="s">
        <v>371</v>
      </c>
      <c r="G2872" s="12" t="s">
        <v>6851</v>
      </c>
      <c r="H2872" s="12" t="s">
        <v>404</v>
      </c>
      <c r="I2872" s="12" t="s">
        <v>404</v>
      </c>
      <c r="J2872" s="12" t="s">
        <v>6852</v>
      </c>
      <c r="K2872" s="12" t="s">
        <v>141</v>
      </c>
      <c r="L2872" s="12" t="s">
        <v>602</v>
      </c>
      <c r="M2872" s="12" t="s">
        <v>376</v>
      </c>
      <c r="N2872" s="14">
        <v>0</v>
      </c>
      <c r="O2872" s="12">
        <v>0</v>
      </c>
      <c r="P2872" s="12">
        <v>0</v>
      </c>
      <c r="Q2872" s="12">
        <v>0</v>
      </c>
      <c r="R2872" s="12">
        <v>0</v>
      </c>
      <c r="S2872" s="12">
        <v>0</v>
      </c>
      <c r="T2872" s="12">
        <v>0</v>
      </c>
      <c r="U2872" s="12">
        <v>0</v>
      </c>
      <c r="V2872" s="12">
        <v>0</v>
      </c>
      <c r="W2872" s="12">
        <v>0</v>
      </c>
      <c r="X2872" s="12">
        <v>0</v>
      </c>
      <c r="Y2872" s="30">
        <v>2.829091</v>
      </c>
      <c r="Z2872" s="14">
        <v>2.829091</v>
      </c>
      <c r="AA2872" s="13">
        <v>0</v>
      </c>
      <c r="AB2872" s="13">
        <v>0</v>
      </c>
      <c r="AC2872" s="42">
        <f t="shared" si="181"/>
        <v>0</v>
      </c>
      <c r="AD2872" s="42">
        <f t="shared" si="182"/>
        <v>0</v>
      </c>
      <c r="AE2872" s="42">
        <f t="shared" si="183"/>
        <v>0</v>
      </c>
      <c r="AF2872" s="42">
        <f t="shared" si="184"/>
        <v>0</v>
      </c>
    </row>
    <row r="2873" spans="1:32" hidden="1" x14ac:dyDescent="0.15">
      <c r="A2873" s="12" t="s">
        <v>6853</v>
      </c>
      <c r="B2873" s="12">
        <v>60</v>
      </c>
      <c r="C2873" s="12" t="s">
        <v>4498</v>
      </c>
      <c r="D2873" s="12" t="s">
        <v>4499</v>
      </c>
      <c r="E2873" s="12" t="s">
        <v>4499</v>
      </c>
      <c r="F2873" s="12" t="s">
        <v>371</v>
      </c>
      <c r="G2873" s="12" t="s">
        <v>6775</v>
      </c>
      <c r="H2873" s="12" t="s">
        <v>374</v>
      </c>
      <c r="I2873" s="12" t="s">
        <v>375</v>
      </c>
      <c r="J2873" s="12" t="s">
        <v>1580</v>
      </c>
      <c r="K2873" s="12" t="s">
        <v>1580</v>
      </c>
      <c r="L2873" s="12" t="s">
        <v>1859</v>
      </c>
      <c r="M2873" s="12" t="s">
        <v>358</v>
      </c>
      <c r="N2873" s="14">
        <v>0</v>
      </c>
      <c r="O2873" s="12">
        <v>0</v>
      </c>
      <c r="P2873" s="12">
        <v>0</v>
      </c>
      <c r="Q2873" s="12">
        <v>0</v>
      </c>
      <c r="R2873" s="12">
        <v>0</v>
      </c>
      <c r="S2873" s="12">
        <v>0</v>
      </c>
      <c r="T2873" s="12">
        <v>0</v>
      </c>
      <c r="U2873" s="12">
        <v>0</v>
      </c>
      <c r="V2873" s="12">
        <v>0</v>
      </c>
      <c r="W2873" s="12">
        <v>0</v>
      </c>
      <c r="X2873" s="12">
        <v>0</v>
      </c>
      <c r="Y2873" s="30">
        <v>20</v>
      </c>
      <c r="Z2873" s="14">
        <v>20</v>
      </c>
      <c r="AA2873" s="13">
        <v>0</v>
      </c>
      <c r="AB2873" s="13">
        <v>0</v>
      </c>
      <c r="AC2873" s="42">
        <f t="shared" si="181"/>
        <v>0</v>
      </c>
      <c r="AD2873" s="42">
        <f t="shared" si="182"/>
        <v>0</v>
      </c>
      <c r="AE2873" s="42">
        <f t="shared" si="183"/>
        <v>0</v>
      </c>
      <c r="AF2873" s="42">
        <f t="shared" si="184"/>
        <v>0</v>
      </c>
    </row>
    <row r="2874" spans="1:32" hidden="1" x14ac:dyDescent="0.15">
      <c r="A2874" s="12" t="s">
        <v>6854</v>
      </c>
      <c r="B2874" s="12">
        <v>60</v>
      </c>
      <c r="C2874" s="12" t="s">
        <v>4498</v>
      </c>
      <c r="D2874" s="12" t="s">
        <v>4499</v>
      </c>
      <c r="E2874" s="12" t="s">
        <v>4499</v>
      </c>
      <c r="F2874" s="12" t="s">
        <v>371</v>
      </c>
      <c r="G2874" s="12" t="s">
        <v>6855</v>
      </c>
      <c r="H2874" s="12" t="s">
        <v>374</v>
      </c>
      <c r="I2874" s="12" t="s">
        <v>375</v>
      </c>
      <c r="J2874" s="12" t="s">
        <v>5282</v>
      </c>
      <c r="K2874" s="12" t="s">
        <v>1864</v>
      </c>
      <c r="L2874" s="12" t="s">
        <v>1859</v>
      </c>
      <c r="M2874" s="12" t="s">
        <v>376</v>
      </c>
      <c r="N2874" s="14">
        <v>0</v>
      </c>
      <c r="O2874" s="12">
        <v>0</v>
      </c>
      <c r="P2874" s="12">
        <v>0</v>
      </c>
      <c r="Q2874" s="12">
        <v>0</v>
      </c>
      <c r="R2874" s="12">
        <v>0</v>
      </c>
      <c r="S2874" s="12">
        <v>0</v>
      </c>
      <c r="T2874" s="12">
        <v>0</v>
      </c>
      <c r="U2874" s="12">
        <v>0</v>
      </c>
      <c r="V2874" s="12">
        <v>0</v>
      </c>
      <c r="W2874" s="12">
        <v>0</v>
      </c>
      <c r="X2874" s="12">
        <v>0</v>
      </c>
      <c r="Y2874" s="30">
        <v>10</v>
      </c>
      <c r="Z2874" s="14">
        <v>10</v>
      </c>
      <c r="AA2874" s="13">
        <v>0</v>
      </c>
      <c r="AB2874" s="13">
        <v>0</v>
      </c>
      <c r="AC2874" s="42">
        <f t="shared" si="181"/>
        <v>0</v>
      </c>
      <c r="AD2874" s="42">
        <f t="shared" si="182"/>
        <v>0</v>
      </c>
      <c r="AE2874" s="42">
        <f t="shared" si="183"/>
        <v>0</v>
      </c>
      <c r="AF2874" s="42">
        <f t="shared" si="184"/>
        <v>0</v>
      </c>
    </row>
    <row r="2875" spans="1:32" hidden="1" x14ac:dyDescent="0.15">
      <c r="A2875" s="12" t="s">
        <v>6856</v>
      </c>
      <c r="B2875" s="12">
        <v>60</v>
      </c>
      <c r="C2875" s="12" t="s">
        <v>4498</v>
      </c>
      <c r="D2875" s="12" t="s">
        <v>4499</v>
      </c>
      <c r="E2875" s="12" t="s">
        <v>4499</v>
      </c>
      <c r="F2875" s="12" t="s">
        <v>371</v>
      </c>
      <c r="G2875" s="12" t="s">
        <v>5604</v>
      </c>
      <c r="H2875" s="12" t="s">
        <v>374</v>
      </c>
      <c r="I2875" s="12" t="s">
        <v>375</v>
      </c>
      <c r="J2875" s="12" t="s">
        <v>5605</v>
      </c>
      <c r="K2875" s="12" t="s">
        <v>5605</v>
      </c>
      <c r="L2875" s="12" t="s">
        <v>1859</v>
      </c>
      <c r="M2875" s="12" t="s">
        <v>376</v>
      </c>
      <c r="N2875" s="14">
        <v>0</v>
      </c>
      <c r="O2875" s="12">
        <v>0</v>
      </c>
      <c r="P2875" s="12">
        <v>0</v>
      </c>
      <c r="Q2875" s="12">
        <v>0</v>
      </c>
      <c r="R2875" s="12">
        <v>0</v>
      </c>
      <c r="S2875" s="12">
        <v>0</v>
      </c>
      <c r="T2875" s="12">
        <v>0</v>
      </c>
      <c r="U2875" s="12">
        <v>0</v>
      </c>
      <c r="V2875" s="12">
        <v>0</v>
      </c>
      <c r="W2875" s="12">
        <v>0</v>
      </c>
      <c r="X2875" s="12">
        <v>0</v>
      </c>
      <c r="Y2875" s="30">
        <v>7</v>
      </c>
      <c r="Z2875" s="14">
        <v>7</v>
      </c>
      <c r="AA2875" s="13">
        <v>0</v>
      </c>
      <c r="AB2875" s="13">
        <v>0</v>
      </c>
      <c r="AC2875" s="42">
        <f t="shared" si="181"/>
        <v>0</v>
      </c>
      <c r="AD2875" s="42">
        <f t="shared" si="182"/>
        <v>0</v>
      </c>
      <c r="AE2875" s="42">
        <f t="shared" si="183"/>
        <v>0</v>
      </c>
      <c r="AF2875" s="42">
        <f t="shared" si="184"/>
        <v>0</v>
      </c>
    </row>
    <row r="2876" spans="1:32" hidden="1" x14ac:dyDescent="0.15">
      <c r="A2876" s="12" t="s">
        <v>6857</v>
      </c>
      <c r="B2876" s="12">
        <v>60</v>
      </c>
      <c r="C2876" s="12" t="s">
        <v>4498</v>
      </c>
      <c r="D2876" s="12" t="s">
        <v>4499</v>
      </c>
      <c r="E2876" s="12" t="s">
        <v>4499</v>
      </c>
      <c r="F2876" s="12" t="s">
        <v>371</v>
      </c>
      <c r="G2876" s="12" t="s">
        <v>6139</v>
      </c>
      <c r="H2876" s="12" t="s">
        <v>374</v>
      </c>
      <c r="I2876" s="12" t="s">
        <v>375</v>
      </c>
      <c r="J2876" s="12" t="s">
        <v>6140</v>
      </c>
      <c r="K2876" s="12" t="s">
        <v>1864</v>
      </c>
      <c r="L2876" s="12" t="s">
        <v>1859</v>
      </c>
      <c r="M2876" s="12" t="s">
        <v>376</v>
      </c>
      <c r="N2876" s="14">
        <v>0</v>
      </c>
      <c r="O2876" s="12">
        <v>0</v>
      </c>
      <c r="P2876" s="12">
        <v>0</v>
      </c>
      <c r="Q2876" s="12">
        <v>0</v>
      </c>
      <c r="R2876" s="12">
        <v>0</v>
      </c>
      <c r="S2876" s="12">
        <v>0</v>
      </c>
      <c r="T2876" s="12">
        <v>0</v>
      </c>
      <c r="U2876" s="12">
        <v>0</v>
      </c>
      <c r="V2876" s="12">
        <v>0</v>
      </c>
      <c r="W2876" s="12">
        <v>0</v>
      </c>
      <c r="X2876" s="12">
        <v>0</v>
      </c>
      <c r="Y2876" s="30">
        <v>21</v>
      </c>
      <c r="Z2876" s="14">
        <v>21</v>
      </c>
      <c r="AA2876" s="13">
        <v>0</v>
      </c>
      <c r="AB2876" s="13">
        <v>0</v>
      </c>
      <c r="AC2876" s="42">
        <f t="shared" si="181"/>
        <v>0</v>
      </c>
      <c r="AD2876" s="42">
        <f t="shared" si="182"/>
        <v>0</v>
      </c>
      <c r="AE2876" s="42">
        <f t="shared" si="183"/>
        <v>0</v>
      </c>
      <c r="AF2876" s="42">
        <f t="shared" si="184"/>
        <v>0</v>
      </c>
    </row>
    <row r="2877" spans="1:32" hidden="1" x14ac:dyDescent="0.15">
      <c r="A2877" s="12" t="s">
        <v>6858</v>
      </c>
      <c r="B2877" s="12">
        <v>60</v>
      </c>
      <c r="C2877" s="12" t="s">
        <v>4498</v>
      </c>
      <c r="D2877" s="12" t="s">
        <v>4499</v>
      </c>
      <c r="E2877" s="12" t="s">
        <v>4499</v>
      </c>
      <c r="F2877" s="12" t="s">
        <v>371</v>
      </c>
      <c r="G2877" s="12" t="s">
        <v>4518</v>
      </c>
      <c r="H2877" s="12" t="s">
        <v>490</v>
      </c>
      <c r="I2877" s="12" t="s">
        <v>375</v>
      </c>
      <c r="J2877" s="12" t="s">
        <v>698</v>
      </c>
      <c r="K2877" s="12" t="s">
        <v>699</v>
      </c>
      <c r="L2877" s="12" t="s">
        <v>697</v>
      </c>
      <c r="M2877" s="12" t="s">
        <v>376</v>
      </c>
      <c r="N2877" s="14">
        <v>0</v>
      </c>
      <c r="O2877" s="12">
        <v>0</v>
      </c>
      <c r="P2877" s="12">
        <v>0</v>
      </c>
      <c r="Q2877" s="12">
        <v>0</v>
      </c>
      <c r="R2877" s="12">
        <v>0</v>
      </c>
      <c r="S2877" s="12">
        <v>0</v>
      </c>
      <c r="T2877" s="12">
        <v>0</v>
      </c>
      <c r="U2877" s="12">
        <v>0</v>
      </c>
      <c r="V2877" s="12">
        <v>0</v>
      </c>
      <c r="W2877" s="12">
        <v>0</v>
      </c>
      <c r="X2877" s="12">
        <v>0</v>
      </c>
      <c r="Y2877" s="30">
        <v>15</v>
      </c>
      <c r="Z2877" s="14">
        <v>15</v>
      </c>
      <c r="AA2877" s="13">
        <v>0</v>
      </c>
      <c r="AB2877" s="13">
        <v>0</v>
      </c>
      <c r="AC2877" s="42">
        <f t="shared" si="181"/>
        <v>0</v>
      </c>
      <c r="AD2877" s="42">
        <f t="shared" si="182"/>
        <v>0</v>
      </c>
      <c r="AE2877" s="42">
        <f t="shared" si="183"/>
        <v>0</v>
      </c>
      <c r="AF2877" s="42">
        <f t="shared" si="184"/>
        <v>0</v>
      </c>
    </row>
    <row r="2878" spans="1:32" hidden="1" x14ac:dyDescent="0.15">
      <c r="A2878" s="12" t="s">
        <v>6859</v>
      </c>
      <c r="B2878" s="12">
        <v>60</v>
      </c>
      <c r="C2878" s="12" t="s">
        <v>4498</v>
      </c>
      <c r="D2878" s="12" t="s">
        <v>4499</v>
      </c>
      <c r="E2878" s="12" t="s">
        <v>4499</v>
      </c>
      <c r="F2878" s="12" t="s">
        <v>371</v>
      </c>
      <c r="G2878" s="12" t="s">
        <v>4518</v>
      </c>
      <c r="H2878" s="12" t="s">
        <v>490</v>
      </c>
      <c r="I2878" s="12" t="s">
        <v>375</v>
      </c>
      <c r="J2878" s="12" t="s">
        <v>6860</v>
      </c>
      <c r="K2878" s="12" t="s">
        <v>699</v>
      </c>
      <c r="L2878" s="12" t="s">
        <v>697</v>
      </c>
      <c r="M2878" s="12" t="s">
        <v>376</v>
      </c>
      <c r="N2878" s="14">
        <v>0</v>
      </c>
      <c r="O2878" s="12">
        <v>0</v>
      </c>
      <c r="P2878" s="12">
        <v>0</v>
      </c>
      <c r="Q2878" s="12">
        <v>0</v>
      </c>
      <c r="R2878" s="12">
        <v>0</v>
      </c>
      <c r="S2878" s="12">
        <v>0</v>
      </c>
      <c r="T2878" s="12">
        <v>0</v>
      </c>
      <c r="U2878" s="12">
        <v>0</v>
      </c>
      <c r="V2878" s="12">
        <v>0</v>
      </c>
      <c r="W2878" s="12">
        <v>0</v>
      </c>
      <c r="X2878" s="12">
        <v>0</v>
      </c>
      <c r="Y2878" s="30">
        <v>15</v>
      </c>
      <c r="Z2878" s="14">
        <v>15</v>
      </c>
      <c r="AA2878" s="13">
        <v>0</v>
      </c>
      <c r="AB2878" s="13">
        <v>0</v>
      </c>
      <c r="AC2878" s="42">
        <f t="shared" si="181"/>
        <v>0</v>
      </c>
      <c r="AD2878" s="42">
        <f t="shared" si="182"/>
        <v>0</v>
      </c>
      <c r="AE2878" s="42">
        <f t="shared" si="183"/>
        <v>0</v>
      </c>
      <c r="AF2878" s="42">
        <f t="shared" si="184"/>
        <v>0</v>
      </c>
    </row>
    <row r="2879" spans="1:32" hidden="1" x14ac:dyDescent="0.15">
      <c r="A2879" s="12" t="s">
        <v>6861</v>
      </c>
      <c r="B2879" s="12">
        <v>60</v>
      </c>
      <c r="C2879" s="12" t="s">
        <v>4498</v>
      </c>
      <c r="D2879" s="12" t="s">
        <v>4499</v>
      </c>
      <c r="E2879" s="12" t="s">
        <v>4499</v>
      </c>
      <c r="F2879" s="12" t="s">
        <v>371</v>
      </c>
      <c r="G2879" s="12" t="s">
        <v>4518</v>
      </c>
      <c r="H2879" s="12" t="s">
        <v>490</v>
      </c>
      <c r="I2879" s="12" t="s">
        <v>375</v>
      </c>
      <c r="J2879" s="12" t="s">
        <v>6862</v>
      </c>
      <c r="K2879" s="12" t="s">
        <v>699</v>
      </c>
      <c r="L2879" s="12" t="s">
        <v>697</v>
      </c>
      <c r="M2879" s="12" t="s">
        <v>376</v>
      </c>
      <c r="N2879" s="14">
        <v>0</v>
      </c>
      <c r="O2879" s="12">
        <v>0</v>
      </c>
      <c r="P2879" s="12">
        <v>0</v>
      </c>
      <c r="Q2879" s="12">
        <v>0</v>
      </c>
      <c r="R2879" s="12">
        <v>0</v>
      </c>
      <c r="S2879" s="12">
        <v>0</v>
      </c>
      <c r="T2879" s="12">
        <v>0</v>
      </c>
      <c r="U2879" s="12">
        <v>0</v>
      </c>
      <c r="V2879" s="12">
        <v>0</v>
      </c>
      <c r="W2879" s="12">
        <v>0</v>
      </c>
      <c r="X2879" s="12">
        <v>0</v>
      </c>
      <c r="Y2879" s="30">
        <v>15</v>
      </c>
      <c r="Z2879" s="14">
        <v>15</v>
      </c>
      <c r="AA2879" s="13">
        <v>0</v>
      </c>
      <c r="AB2879" s="13">
        <v>0</v>
      </c>
      <c r="AC2879" s="42">
        <f t="shared" si="181"/>
        <v>0</v>
      </c>
      <c r="AD2879" s="42">
        <f t="shared" si="182"/>
        <v>0</v>
      </c>
      <c r="AE2879" s="42">
        <f t="shared" si="183"/>
        <v>0</v>
      </c>
      <c r="AF2879" s="42">
        <f t="shared" si="184"/>
        <v>0</v>
      </c>
    </row>
    <row r="2880" spans="1:32" hidden="1" x14ac:dyDescent="0.15">
      <c r="A2880" s="12" t="s">
        <v>6863</v>
      </c>
      <c r="B2880" s="12">
        <v>60</v>
      </c>
      <c r="C2880" s="12" t="s">
        <v>4498</v>
      </c>
      <c r="D2880" s="12" t="s">
        <v>4499</v>
      </c>
      <c r="E2880" s="12" t="s">
        <v>4499</v>
      </c>
      <c r="F2880" s="12" t="s">
        <v>371</v>
      </c>
      <c r="G2880" s="12" t="s">
        <v>4518</v>
      </c>
      <c r="H2880" s="12" t="s">
        <v>490</v>
      </c>
      <c r="I2880" s="12" t="s">
        <v>375</v>
      </c>
      <c r="J2880" s="12" t="s">
        <v>6864</v>
      </c>
      <c r="K2880" s="12" t="s">
        <v>699</v>
      </c>
      <c r="L2880" s="12" t="s">
        <v>697</v>
      </c>
      <c r="M2880" s="12" t="s">
        <v>376</v>
      </c>
      <c r="N2880" s="14">
        <v>0</v>
      </c>
      <c r="O2880" s="12">
        <v>0</v>
      </c>
      <c r="P2880" s="12">
        <v>0</v>
      </c>
      <c r="Q2880" s="12">
        <v>0</v>
      </c>
      <c r="R2880" s="12">
        <v>0</v>
      </c>
      <c r="S2880" s="12">
        <v>0</v>
      </c>
      <c r="T2880" s="12">
        <v>0</v>
      </c>
      <c r="U2880" s="12">
        <v>0</v>
      </c>
      <c r="V2880" s="12">
        <v>0</v>
      </c>
      <c r="W2880" s="12">
        <v>0</v>
      </c>
      <c r="X2880" s="12">
        <v>0</v>
      </c>
      <c r="Y2880" s="30">
        <v>15</v>
      </c>
      <c r="Z2880" s="14">
        <v>15</v>
      </c>
      <c r="AA2880" s="13">
        <v>0</v>
      </c>
      <c r="AB2880" s="13">
        <v>0</v>
      </c>
      <c r="AC2880" s="42">
        <f t="shared" si="181"/>
        <v>0</v>
      </c>
      <c r="AD2880" s="42">
        <f t="shared" si="182"/>
        <v>0</v>
      </c>
      <c r="AE2880" s="42">
        <f t="shared" si="183"/>
        <v>0</v>
      </c>
      <c r="AF2880" s="42">
        <f t="shared" si="184"/>
        <v>0</v>
      </c>
    </row>
    <row r="2881" spans="1:32" hidden="1" x14ac:dyDescent="0.15">
      <c r="A2881" s="12" t="s">
        <v>6865</v>
      </c>
      <c r="B2881" s="12">
        <v>60</v>
      </c>
      <c r="C2881" s="12" t="s">
        <v>4498</v>
      </c>
      <c r="D2881" s="12" t="s">
        <v>4499</v>
      </c>
      <c r="E2881" s="12" t="s">
        <v>4499</v>
      </c>
      <c r="F2881" s="12" t="s">
        <v>371</v>
      </c>
      <c r="G2881" s="12" t="s">
        <v>4518</v>
      </c>
      <c r="H2881" s="12" t="s">
        <v>490</v>
      </c>
      <c r="I2881" s="12" t="s">
        <v>375</v>
      </c>
      <c r="J2881" s="12" t="s">
        <v>6866</v>
      </c>
      <c r="K2881" s="12" t="s">
        <v>699</v>
      </c>
      <c r="L2881" s="12" t="s">
        <v>697</v>
      </c>
      <c r="M2881" s="12" t="s">
        <v>376</v>
      </c>
      <c r="N2881" s="14">
        <v>0</v>
      </c>
      <c r="O2881" s="12">
        <v>0</v>
      </c>
      <c r="P2881" s="12">
        <v>0</v>
      </c>
      <c r="Q2881" s="12">
        <v>0</v>
      </c>
      <c r="R2881" s="12">
        <v>0</v>
      </c>
      <c r="S2881" s="12">
        <v>0</v>
      </c>
      <c r="T2881" s="12">
        <v>0</v>
      </c>
      <c r="U2881" s="12">
        <v>0</v>
      </c>
      <c r="V2881" s="12">
        <v>0</v>
      </c>
      <c r="W2881" s="12">
        <v>0</v>
      </c>
      <c r="X2881" s="12">
        <v>0</v>
      </c>
      <c r="Y2881" s="30">
        <v>15</v>
      </c>
      <c r="Z2881" s="14">
        <v>15</v>
      </c>
      <c r="AA2881" s="13">
        <v>0</v>
      </c>
      <c r="AB2881" s="13">
        <v>0</v>
      </c>
      <c r="AC2881" s="42">
        <f t="shared" si="181"/>
        <v>0</v>
      </c>
      <c r="AD2881" s="42">
        <f t="shared" si="182"/>
        <v>0</v>
      </c>
      <c r="AE2881" s="42">
        <f t="shared" si="183"/>
        <v>0</v>
      </c>
      <c r="AF2881" s="42">
        <f t="shared" si="184"/>
        <v>0</v>
      </c>
    </row>
    <row r="2882" spans="1:32" hidden="1" x14ac:dyDescent="0.15">
      <c r="A2882" s="12" t="s">
        <v>6867</v>
      </c>
      <c r="B2882" s="12">
        <v>60</v>
      </c>
      <c r="C2882" s="12" t="s">
        <v>4498</v>
      </c>
      <c r="D2882" s="12" t="s">
        <v>4499</v>
      </c>
      <c r="E2882" s="12" t="s">
        <v>4499</v>
      </c>
      <c r="F2882" s="12" t="s">
        <v>371</v>
      </c>
      <c r="G2882" s="12" t="s">
        <v>4518</v>
      </c>
      <c r="H2882" s="12" t="s">
        <v>490</v>
      </c>
      <c r="I2882" s="12" t="s">
        <v>375</v>
      </c>
      <c r="J2882" s="12" t="s">
        <v>6868</v>
      </c>
      <c r="K2882" s="12" t="s">
        <v>699</v>
      </c>
      <c r="L2882" s="12" t="s">
        <v>697</v>
      </c>
      <c r="M2882" s="12" t="s">
        <v>376</v>
      </c>
      <c r="N2882" s="14">
        <v>0</v>
      </c>
      <c r="O2882" s="12">
        <v>0</v>
      </c>
      <c r="P2882" s="12">
        <v>0</v>
      </c>
      <c r="Q2882" s="12">
        <v>0</v>
      </c>
      <c r="R2882" s="12">
        <v>0</v>
      </c>
      <c r="S2882" s="12">
        <v>0</v>
      </c>
      <c r="T2882" s="12">
        <v>0</v>
      </c>
      <c r="U2882" s="12">
        <v>0</v>
      </c>
      <c r="V2882" s="12">
        <v>0</v>
      </c>
      <c r="W2882" s="12">
        <v>0</v>
      </c>
      <c r="X2882" s="12">
        <v>0</v>
      </c>
      <c r="Y2882" s="30">
        <v>15</v>
      </c>
      <c r="Z2882" s="14">
        <v>15</v>
      </c>
      <c r="AA2882" s="13">
        <v>0</v>
      </c>
      <c r="AB2882" s="13">
        <v>0</v>
      </c>
      <c r="AC2882" s="42">
        <f t="shared" si="181"/>
        <v>0</v>
      </c>
      <c r="AD2882" s="42">
        <f t="shared" si="182"/>
        <v>0</v>
      </c>
      <c r="AE2882" s="42">
        <f t="shared" si="183"/>
        <v>0</v>
      </c>
      <c r="AF2882" s="42">
        <f t="shared" si="184"/>
        <v>0</v>
      </c>
    </row>
    <row r="2883" spans="1:32" hidden="1" x14ac:dyDescent="0.15">
      <c r="A2883" s="12" t="s">
        <v>6869</v>
      </c>
      <c r="B2883" s="12">
        <v>60</v>
      </c>
      <c r="C2883" s="12" t="s">
        <v>4498</v>
      </c>
      <c r="D2883" s="12" t="s">
        <v>4499</v>
      </c>
      <c r="E2883" s="12" t="s">
        <v>4499</v>
      </c>
      <c r="F2883" s="12" t="s">
        <v>371</v>
      </c>
      <c r="G2883" s="12" t="s">
        <v>4518</v>
      </c>
      <c r="H2883" s="12" t="s">
        <v>490</v>
      </c>
      <c r="I2883" s="12" t="s">
        <v>375</v>
      </c>
      <c r="J2883" s="12" t="s">
        <v>6870</v>
      </c>
      <c r="K2883" s="12" t="s">
        <v>699</v>
      </c>
      <c r="L2883" s="12" t="s">
        <v>697</v>
      </c>
      <c r="M2883" s="12" t="s">
        <v>376</v>
      </c>
      <c r="N2883" s="14">
        <v>0</v>
      </c>
      <c r="O2883" s="12">
        <v>0</v>
      </c>
      <c r="P2883" s="12">
        <v>0</v>
      </c>
      <c r="Q2883" s="12">
        <v>0</v>
      </c>
      <c r="R2883" s="12">
        <v>0</v>
      </c>
      <c r="S2883" s="12">
        <v>0</v>
      </c>
      <c r="T2883" s="12">
        <v>0</v>
      </c>
      <c r="U2883" s="12">
        <v>0</v>
      </c>
      <c r="V2883" s="12">
        <v>0</v>
      </c>
      <c r="W2883" s="12">
        <v>0</v>
      </c>
      <c r="X2883" s="12">
        <v>0</v>
      </c>
      <c r="Y2883" s="30">
        <v>15</v>
      </c>
      <c r="Z2883" s="14">
        <v>15</v>
      </c>
      <c r="AA2883" s="13">
        <v>0</v>
      </c>
      <c r="AB2883" s="13">
        <v>0</v>
      </c>
      <c r="AC2883" s="42">
        <f t="shared" si="181"/>
        <v>0</v>
      </c>
      <c r="AD2883" s="42">
        <f t="shared" si="182"/>
        <v>0</v>
      </c>
      <c r="AE2883" s="42">
        <f t="shared" si="183"/>
        <v>0</v>
      </c>
      <c r="AF2883" s="42">
        <f t="shared" si="184"/>
        <v>0</v>
      </c>
    </row>
    <row r="2884" spans="1:32" hidden="1" x14ac:dyDescent="0.15">
      <c r="A2884" s="12" t="s">
        <v>6871</v>
      </c>
      <c r="B2884" s="12">
        <v>60</v>
      </c>
      <c r="C2884" s="12" t="s">
        <v>4498</v>
      </c>
      <c r="D2884" s="12" t="s">
        <v>4499</v>
      </c>
      <c r="E2884" s="12" t="s">
        <v>4499</v>
      </c>
      <c r="F2884" s="12" t="s">
        <v>371</v>
      </c>
      <c r="G2884" s="12" t="s">
        <v>4518</v>
      </c>
      <c r="H2884" s="12" t="s">
        <v>490</v>
      </c>
      <c r="I2884" s="12" t="s">
        <v>375</v>
      </c>
      <c r="J2884" s="12" t="s">
        <v>6872</v>
      </c>
      <c r="K2884" s="12" t="s">
        <v>699</v>
      </c>
      <c r="L2884" s="12" t="s">
        <v>697</v>
      </c>
      <c r="M2884" s="12" t="s">
        <v>376</v>
      </c>
      <c r="N2884" s="14">
        <v>0</v>
      </c>
      <c r="O2884" s="12">
        <v>0</v>
      </c>
      <c r="P2884" s="12">
        <v>0</v>
      </c>
      <c r="Q2884" s="12">
        <v>0</v>
      </c>
      <c r="R2884" s="12">
        <v>0</v>
      </c>
      <c r="S2884" s="12">
        <v>0</v>
      </c>
      <c r="T2884" s="12">
        <v>0</v>
      </c>
      <c r="U2884" s="12">
        <v>0</v>
      </c>
      <c r="V2884" s="12">
        <v>0</v>
      </c>
      <c r="W2884" s="12">
        <v>0</v>
      </c>
      <c r="X2884" s="12">
        <v>0</v>
      </c>
      <c r="Y2884" s="30">
        <v>15</v>
      </c>
      <c r="Z2884" s="14">
        <v>15</v>
      </c>
      <c r="AA2884" s="13">
        <v>0</v>
      </c>
      <c r="AB2884" s="13">
        <v>0</v>
      </c>
      <c r="AC2884" s="42">
        <f t="shared" si="181"/>
        <v>0</v>
      </c>
      <c r="AD2884" s="42">
        <f t="shared" si="182"/>
        <v>0</v>
      </c>
      <c r="AE2884" s="42">
        <f t="shared" si="183"/>
        <v>0</v>
      </c>
      <c r="AF2884" s="42">
        <f t="shared" si="184"/>
        <v>0</v>
      </c>
    </row>
    <row r="2885" spans="1:32" hidden="1" x14ac:dyDescent="0.15">
      <c r="A2885" s="12" t="s">
        <v>6873</v>
      </c>
      <c r="B2885" s="12">
        <v>60</v>
      </c>
      <c r="C2885" s="12" t="s">
        <v>4498</v>
      </c>
      <c r="D2885" s="12" t="s">
        <v>4499</v>
      </c>
      <c r="E2885" s="12" t="s">
        <v>4499</v>
      </c>
      <c r="F2885" s="12" t="s">
        <v>371</v>
      </c>
      <c r="G2885" s="12" t="s">
        <v>4518</v>
      </c>
      <c r="H2885" s="12" t="s">
        <v>490</v>
      </c>
      <c r="I2885" s="12" t="s">
        <v>375</v>
      </c>
      <c r="J2885" s="12" t="s">
        <v>6874</v>
      </c>
      <c r="K2885" s="12" t="s">
        <v>699</v>
      </c>
      <c r="L2885" s="12" t="s">
        <v>697</v>
      </c>
      <c r="M2885" s="12" t="s">
        <v>376</v>
      </c>
      <c r="N2885" s="14">
        <v>0</v>
      </c>
      <c r="O2885" s="12">
        <v>0</v>
      </c>
      <c r="P2885" s="12">
        <v>0</v>
      </c>
      <c r="Q2885" s="12">
        <v>0</v>
      </c>
      <c r="R2885" s="12">
        <v>0</v>
      </c>
      <c r="S2885" s="12">
        <v>0</v>
      </c>
      <c r="T2885" s="12">
        <v>0</v>
      </c>
      <c r="U2885" s="12">
        <v>0</v>
      </c>
      <c r="V2885" s="12">
        <v>0</v>
      </c>
      <c r="W2885" s="12">
        <v>0</v>
      </c>
      <c r="X2885" s="12">
        <v>0</v>
      </c>
      <c r="Y2885" s="30">
        <v>15</v>
      </c>
      <c r="Z2885" s="14">
        <v>15</v>
      </c>
      <c r="AA2885" s="13">
        <v>0</v>
      </c>
      <c r="AB2885" s="13">
        <v>0</v>
      </c>
      <c r="AC2885" s="42">
        <f t="shared" si="181"/>
        <v>0</v>
      </c>
      <c r="AD2885" s="42">
        <f t="shared" si="182"/>
        <v>0</v>
      </c>
      <c r="AE2885" s="42">
        <f t="shared" si="183"/>
        <v>0</v>
      </c>
      <c r="AF2885" s="42">
        <f t="shared" si="184"/>
        <v>0</v>
      </c>
    </row>
    <row r="2886" spans="1:32" hidden="1" x14ac:dyDescent="0.15">
      <c r="A2886" s="12" t="s">
        <v>6875</v>
      </c>
      <c r="B2886" s="12">
        <v>60</v>
      </c>
      <c r="C2886" s="12" t="s">
        <v>4498</v>
      </c>
      <c r="D2886" s="12" t="s">
        <v>4499</v>
      </c>
      <c r="E2886" s="12" t="s">
        <v>4499</v>
      </c>
      <c r="F2886" s="12" t="s">
        <v>371</v>
      </c>
      <c r="G2886" s="12" t="s">
        <v>4518</v>
      </c>
      <c r="H2886" s="12" t="s">
        <v>490</v>
      </c>
      <c r="I2886" s="12" t="s">
        <v>375</v>
      </c>
      <c r="J2886" s="12" t="s">
        <v>6876</v>
      </c>
      <c r="K2886" s="12" t="s">
        <v>699</v>
      </c>
      <c r="L2886" s="12" t="s">
        <v>697</v>
      </c>
      <c r="M2886" s="12" t="s">
        <v>376</v>
      </c>
      <c r="N2886" s="14">
        <v>0</v>
      </c>
      <c r="O2886" s="12">
        <v>0</v>
      </c>
      <c r="P2886" s="12">
        <v>0</v>
      </c>
      <c r="Q2886" s="12">
        <v>0</v>
      </c>
      <c r="R2886" s="12">
        <v>0</v>
      </c>
      <c r="S2886" s="12">
        <v>0</v>
      </c>
      <c r="T2886" s="12">
        <v>0</v>
      </c>
      <c r="U2886" s="12">
        <v>0</v>
      </c>
      <c r="V2886" s="12">
        <v>0</v>
      </c>
      <c r="W2886" s="12">
        <v>0</v>
      </c>
      <c r="X2886" s="12">
        <v>0</v>
      </c>
      <c r="Y2886" s="30">
        <v>6</v>
      </c>
      <c r="Z2886" s="14">
        <v>6</v>
      </c>
      <c r="AA2886" s="13">
        <v>0</v>
      </c>
      <c r="AB2886" s="13">
        <v>0</v>
      </c>
      <c r="AC2886" s="42">
        <f t="shared" si="181"/>
        <v>0</v>
      </c>
      <c r="AD2886" s="42">
        <f t="shared" si="182"/>
        <v>0</v>
      </c>
      <c r="AE2886" s="42">
        <f t="shared" si="183"/>
        <v>0</v>
      </c>
      <c r="AF2886" s="42">
        <f t="shared" si="184"/>
        <v>0</v>
      </c>
    </row>
    <row r="2887" spans="1:32" hidden="1" x14ac:dyDescent="0.15">
      <c r="A2887" s="12" t="s">
        <v>6877</v>
      </c>
      <c r="B2887" s="12">
        <v>60</v>
      </c>
      <c r="C2887" s="12" t="s">
        <v>4498</v>
      </c>
      <c r="D2887" s="12" t="s">
        <v>4499</v>
      </c>
      <c r="E2887" s="12" t="s">
        <v>4499</v>
      </c>
      <c r="F2887" s="12" t="s">
        <v>371</v>
      </c>
      <c r="G2887" s="12" t="s">
        <v>4518</v>
      </c>
      <c r="H2887" s="12" t="s">
        <v>490</v>
      </c>
      <c r="I2887" s="12" t="s">
        <v>375</v>
      </c>
      <c r="J2887" s="12" t="s">
        <v>6878</v>
      </c>
      <c r="K2887" s="12" t="s">
        <v>699</v>
      </c>
      <c r="L2887" s="12" t="s">
        <v>697</v>
      </c>
      <c r="M2887" s="12" t="s">
        <v>376</v>
      </c>
      <c r="N2887" s="14">
        <v>0</v>
      </c>
      <c r="O2887" s="12">
        <v>0</v>
      </c>
      <c r="P2887" s="12">
        <v>0</v>
      </c>
      <c r="Q2887" s="12">
        <v>0</v>
      </c>
      <c r="R2887" s="12">
        <v>0</v>
      </c>
      <c r="S2887" s="12">
        <v>0</v>
      </c>
      <c r="T2887" s="12">
        <v>0</v>
      </c>
      <c r="U2887" s="12">
        <v>0</v>
      </c>
      <c r="V2887" s="12">
        <v>0</v>
      </c>
      <c r="W2887" s="12">
        <v>0</v>
      </c>
      <c r="X2887" s="12">
        <v>0</v>
      </c>
      <c r="Y2887" s="30">
        <v>15</v>
      </c>
      <c r="Z2887" s="14">
        <v>15</v>
      </c>
      <c r="AA2887" s="13">
        <v>0</v>
      </c>
      <c r="AB2887" s="13">
        <v>0</v>
      </c>
      <c r="AC2887" s="42">
        <f t="shared" si="181"/>
        <v>0</v>
      </c>
      <c r="AD2887" s="42">
        <f t="shared" si="182"/>
        <v>0</v>
      </c>
      <c r="AE2887" s="42">
        <f t="shared" si="183"/>
        <v>0</v>
      </c>
      <c r="AF2887" s="42">
        <f t="shared" si="184"/>
        <v>0</v>
      </c>
    </row>
    <row r="2888" spans="1:32" hidden="1" x14ac:dyDescent="0.15">
      <c r="A2888" s="12" t="s">
        <v>6879</v>
      </c>
      <c r="B2888" s="12">
        <v>60</v>
      </c>
      <c r="C2888" s="12" t="s">
        <v>4498</v>
      </c>
      <c r="D2888" s="12" t="s">
        <v>4499</v>
      </c>
      <c r="E2888" s="12" t="s">
        <v>4499</v>
      </c>
      <c r="F2888" s="12" t="s">
        <v>371</v>
      </c>
      <c r="G2888" s="12" t="s">
        <v>4518</v>
      </c>
      <c r="H2888" s="12" t="s">
        <v>490</v>
      </c>
      <c r="I2888" s="12" t="s">
        <v>375</v>
      </c>
      <c r="J2888" s="12" t="s">
        <v>6878</v>
      </c>
      <c r="K2888" s="12" t="s">
        <v>699</v>
      </c>
      <c r="L2888" s="12" t="s">
        <v>697</v>
      </c>
      <c r="M2888" s="12" t="s">
        <v>376</v>
      </c>
      <c r="N2888" s="14">
        <v>0</v>
      </c>
      <c r="O2888" s="12">
        <v>0</v>
      </c>
      <c r="P2888" s="12">
        <v>0</v>
      </c>
      <c r="Q2888" s="12">
        <v>0</v>
      </c>
      <c r="R2888" s="12">
        <v>0</v>
      </c>
      <c r="S2888" s="12">
        <v>0</v>
      </c>
      <c r="T2888" s="12">
        <v>0</v>
      </c>
      <c r="U2888" s="12">
        <v>0</v>
      </c>
      <c r="V2888" s="12">
        <v>0</v>
      </c>
      <c r="W2888" s="12">
        <v>0</v>
      </c>
      <c r="X2888" s="12">
        <v>0</v>
      </c>
      <c r="Y2888" s="30">
        <v>15</v>
      </c>
      <c r="Z2888" s="14">
        <v>15</v>
      </c>
      <c r="AA2888" s="13">
        <v>0</v>
      </c>
      <c r="AB2888" s="13">
        <v>0</v>
      </c>
      <c r="AC2888" s="42">
        <f t="shared" si="181"/>
        <v>0</v>
      </c>
      <c r="AD2888" s="42">
        <f t="shared" si="182"/>
        <v>0</v>
      </c>
      <c r="AE2888" s="42">
        <f t="shared" si="183"/>
        <v>0</v>
      </c>
      <c r="AF2888" s="42">
        <f t="shared" si="184"/>
        <v>0</v>
      </c>
    </row>
    <row r="2889" spans="1:32" hidden="1" x14ac:dyDescent="0.15">
      <c r="A2889" s="12" t="s">
        <v>6880</v>
      </c>
      <c r="B2889" s="12">
        <v>62</v>
      </c>
      <c r="C2889" s="12" t="s">
        <v>418</v>
      </c>
      <c r="D2889" s="12" t="s">
        <v>419</v>
      </c>
      <c r="E2889" s="12" t="s">
        <v>419</v>
      </c>
      <c r="F2889" s="12" t="s">
        <v>352</v>
      </c>
      <c r="G2889" s="12" t="s">
        <v>6881</v>
      </c>
      <c r="H2889" s="12" t="s">
        <v>374</v>
      </c>
      <c r="I2889" s="12" t="s">
        <v>375</v>
      </c>
      <c r="J2889" s="12" t="s">
        <v>687</v>
      </c>
      <c r="K2889" s="12" t="s">
        <v>688</v>
      </c>
      <c r="L2889" s="12" t="s">
        <v>373</v>
      </c>
      <c r="M2889" s="12" t="s">
        <v>358</v>
      </c>
      <c r="N2889" s="14">
        <v>0</v>
      </c>
      <c r="O2889" s="12">
        <v>0</v>
      </c>
      <c r="P2889" s="12">
        <v>0</v>
      </c>
      <c r="Q2889" s="12">
        <v>0</v>
      </c>
      <c r="R2889" s="12">
        <v>0</v>
      </c>
      <c r="S2889" s="12">
        <v>0</v>
      </c>
      <c r="T2889" s="12">
        <v>0</v>
      </c>
      <c r="U2889" s="12">
        <v>0</v>
      </c>
      <c r="V2889" s="12">
        <v>0</v>
      </c>
      <c r="W2889" s="12">
        <v>0</v>
      </c>
      <c r="X2889" s="12">
        <v>0</v>
      </c>
      <c r="Y2889" s="30">
        <v>-192.62866600000001</v>
      </c>
      <c r="Z2889" s="14">
        <v>-192.62866600000001</v>
      </c>
      <c r="AA2889" s="13">
        <v>0</v>
      </c>
      <c r="AB2889" s="13">
        <v>0</v>
      </c>
      <c r="AC2889" s="42">
        <f t="shared" si="181"/>
        <v>0</v>
      </c>
      <c r="AD2889" s="42">
        <f t="shared" si="182"/>
        <v>0</v>
      </c>
      <c r="AE2889" s="42">
        <f t="shared" si="183"/>
        <v>0</v>
      </c>
      <c r="AF2889" s="42">
        <f t="shared" si="184"/>
        <v>0</v>
      </c>
    </row>
    <row r="2890" spans="1:32" hidden="1" x14ac:dyDescent="0.15">
      <c r="A2890" s="12" t="s">
        <v>6882</v>
      </c>
      <c r="B2890" s="12">
        <v>62</v>
      </c>
      <c r="C2890" s="12" t="s">
        <v>418</v>
      </c>
      <c r="D2890" s="12" t="s">
        <v>419</v>
      </c>
      <c r="E2890" s="12" t="s">
        <v>419</v>
      </c>
      <c r="F2890" s="12" t="s">
        <v>352</v>
      </c>
      <c r="G2890" s="12" t="s">
        <v>6883</v>
      </c>
      <c r="H2890" s="12" t="s">
        <v>490</v>
      </c>
      <c r="I2890" s="12" t="s">
        <v>375</v>
      </c>
      <c r="J2890" s="12" t="s">
        <v>6884</v>
      </c>
      <c r="K2890" s="12" t="s">
        <v>6884</v>
      </c>
      <c r="L2890" s="12" t="s">
        <v>1127</v>
      </c>
      <c r="M2890" s="12" t="s">
        <v>358</v>
      </c>
      <c r="N2890" s="14">
        <v>0</v>
      </c>
      <c r="O2890" s="12">
        <v>0</v>
      </c>
      <c r="P2890" s="12">
        <v>0</v>
      </c>
      <c r="Q2890" s="12">
        <v>0</v>
      </c>
      <c r="R2890" s="12">
        <v>0</v>
      </c>
      <c r="S2890" s="12">
        <v>0</v>
      </c>
      <c r="T2890" s="12">
        <v>0</v>
      </c>
      <c r="U2890" s="12">
        <v>0</v>
      </c>
      <c r="V2890" s="12">
        <v>0</v>
      </c>
      <c r="W2890" s="12">
        <v>0</v>
      </c>
      <c r="X2890" s="12">
        <v>0</v>
      </c>
      <c r="Y2890" s="30">
        <v>371</v>
      </c>
      <c r="Z2890" s="14">
        <v>371</v>
      </c>
      <c r="AA2890" s="13">
        <v>74.2</v>
      </c>
      <c r="AB2890" s="13">
        <v>72.8</v>
      </c>
      <c r="AC2890" s="42">
        <f t="shared" si="181"/>
        <v>147</v>
      </c>
      <c r="AD2890" s="42">
        <f t="shared" si="182"/>
        <v>74.2</v>
      </c>
      <c r="AE2890" s="42">
        <f t="shared" si="183"/>
        <v>72.8</v>
      </c>
      <c r="AF2890" s="42">
        <f t="shared" si="184"/>
        <v>147</v>
      </c>
    </row>
    <row r="2891" spans="1:32" hidden="1" x14ac:dyDescent="0.15">
      <c r="A2891" s="12" t="s">
        <v>6885</v>
      </c>
      <c r="B2891" s="12">
        <v>62</v>
      </c>
      <c r="C2891" s="12" t="s">
        <v>418</v>
      </c>
      <c r="D2891" s="12" t="s">
        <v>419</v>
      </c>
      <c r="E2891" s="12" t="s">
        <v>419</v>
      </c>
      <c r="F2891" s="12" t="s">
        <v>352</v>
      </c>
      <c r="G2891" s="12" t="s">
        <v>6886</v>
      </c>
      <c r="H2891" s="12" t="s">
        <v>366</v>
      </c>
      <c r="I2891" s="12" t="s">
        <v>367</v>
      </c>
      <c r="J2891" s="12" t="s">
        <v>4809</v>
      </c>
      <c r="K2891" s="12" t="s">
        <v>4809</v>
      </c>
      <c r="L2891" s="12" t="s">
        <v>409</v>
      </c>
      <c r="M2891" s="12" t="s">
        <v>376</v>
      </c>
      <c r="N2891" s="14">
        <v>0</v>
      </c>
      <c r="O2891" s="12">
        <v>0</v>
      </c>
      <c r="P2891" s="12">
        <v>0</v>
      </c>
      <c r="Q2891" s="12">
        <v>0</v>
      </c>
      <c r="R2891" s="12">
        <v>0</v>
      </c>
      <c r="S2891" s="12">
        <v>0</v>
      </c>
      <c r="T2891" s="12">
        <v>0</v>
      </c>
      <c r="U2891" s="12">
        <v>0</v>
      </c>
      <c r="V2891" s="12">
        <v>0</v>
      </c>
      <c r="W2891" s="12">
        <v>0</v>
      </c>
      <c r="X2891" s="12">
        <v>0</v>
      </c>
      <c r="Y2891" s="30">
        <v>4.9066669999999997</v>
      </c>
      <c r="Z2891" s="14">
        <v>4.9066669999999997</v>
      </c>
      <c r="AA2891" s="13">
        <v>3.2</v>
      </c>
      <c r="AB2891" s="13">
        <v>3.2</v>
      </c>
      <c r="AC2891" s="42">
        <f t="shared" si="181"/>
        <v>6.4</v>
      </c>
      <c r="AD2891" s="42">
        <f t="shared" si="182"/>
        <v>3.2</v>
      </c>
      <c r="AE2891" s="42">
        <f t="shared" si="183"/>
        <v>3.2</v>
      </c>
      <c r="AF2891" s="42">
        <f t="shared" si="184"/>
        <v>6.4</v>
      </c>
    </row>
    <row r="2892" spans="1:32" hidden="1" x14ac:dyDescent="0.15">
      <c r="A2892" s="12" t="s">
        <v>6887</v>
      </c>
      <c r="B2892" s="12">
        <v>62</v>
      </c>
      <c r="C2892" s="12" t="s">
        <v>418</v>
      </c>
      <c r="D2892" s="12" t="s">
        <v>419</v>
      </c>
      <c r="E2892" s="12" t="s">
        <v>419</v>
      </c>
      <c r="F2892" s="12" t="s">
        <v>352</v>
      </c>
      <c r="G2892" s="12" t="s">
        <v>6888</v>
      </c>
      <c r="H2892" s="12" t="s">
        <v>404</v>
      </c>
      <c r="I2892" s="12" t="s">
        <v>404</v>
      </c>
      <c r="J2892" s="12" t="s">
        <v>1954</v>
      </c>
      <c r="K2892" s="12" t="s">
        <v>1954</v>
      </c>
      <c r="L2892" s="12" t="s">
        <v>403</v>
      </c>
      <c r="M2892" s="12" t="s">
        <v>358</v>
      </c>
      <c r="N2892" s="14">
        <v>0</v>
      </c>
      <c r="O2892" s="12">
        <v>0</v>
      </c>
      <c r="P2892" s="12">
        <v>0</v>
      </c>
      <c r="Q2892" s="12">
        <v>0</v>
      </c>
      <c r="R2892" s="12">
        <v>0</v>
      </c>
      <c r="S2892" s="12">
        <v>0</v>
      </c>
      <c r="T2892" s="12">
        <v>0</v>
      </c>
      <c r="U2892" s="12">
        <v>0</v>
      </c>
      <c r="V2892" s="12">
        <v>0</v>
      </c>
      <c r="W2892" s="12">
        <v>0</v>
      </c>
      <c r="X2892" s="12">
        <v>0</v>
      </c>
      <c r="Y2892" s="30">
        <v>1.0529029999999999</v>
      </c>
      <c r="Z2892" s="14">
        <v>1.0529029999999999</v>
      </c>
      <c r="AA2892" s="13">
        <v>0.47986699999999999</v>
      </c>
      <c r="AB2892" s="13">
        <v>0.47986699999999999</v>
      </c>
      <c r="AC2892" s="42">
        <f t="shared" si="181"/>
        <v>0.95973399999999998</v>
      </c>
      <c r="AD2892" s="42">
        <f t="shared" si="182"/>
        <v>0.47986699999999999</v>
      </c>
      <c r="AE2892" s="42">
        <f t="shared" si="183"/>
        <v>0.47986699999999999</v>
      </c>
      <c r="AF2892" s="42">
        <f t="shared" si="184"/>
        <v>0.95973399999999998</v>
      </c>
    </row>
    <row r="2893" spans="1:32" hidden="1" x14ac:dyDescent="0.15">
      <c r="A2893" s="12" t="s">
        <v>6889</v>
      </c>
      <c r="B2893" s="12">
        <v>62</v>
      </c>
      <c r="C2893" s="12" t="s">
        <v>418</v>
      </c>
      <c r="D2893" s="12" t="s">
        <v>419</v>
      </c>
      <c r="E2893" s="12" t="s">
        <v>419</v>
      </c>
      <c r="F2893" s="12" t="s">
        <v>352</v>
      </c>
      <c r="G2893" s="12" t="s">
        <v>6821</v>
      </c>
      <c r="H2893" s="12" t="s">
        <v>490</v>
      </c>
      <c r="I2893" s="12" t="s">
        <v>375</v>
      </c>
      <c r="J2893" s="12" t="s">
        <v>6890</v>
      </c>
      <c r="K2893" s="12" t="s">
        <v>6890</v>
      </c>
      <c r="L2893" s="12" t="s">
        <v>1127</v>
      </c>
      <c r="M2893" s="12" t="s">
        <v>358</v>
      </c>
      <c r="N2893" s="14">
        <v>0</v>
      </c>
      <c r="O2893" s="12">
        <v>0</v>
      </c>
      <c r="P2893" s="12">
        <v>0</v>
      </c>
      <c r="Q2893" s="12">
        <v>0</v>
      </c>
      <c r="R2893" s="12">
        <v>0</v>
      </c>
      <c r="S2893" s="12">
        <v>0</v>
      </c>
      <c r="T2893" s="12">
        <v>0</v>
      </c>
      <c r="U2893" s="12">
        <v>0</v>
      </c>
      <c r="V2893" s="12">
        <v>0</v>
      </c>
      <c r="W2893" s="12">
        <v>0</v>
      </c>
      <c r="X2893" s="12">
        <v>0</v>
      </c>
      <c r="Y2893" s="30">
        <v>0.8</v>
      </c>
      <c r="Z2893" s="14">
        <v>0.8</v>
      </c>
      <c r="AA2893" s="13">
        <v>0.8</v>
      </c>
      <c r="AB2893" s="13">
        <v>0.8</v>
      </c>
      <c r="AC2893" s="42">
        <f t="shared" si="181"/>
        <v>1.6</v>
      </c>
      <c r="AD2893" s="42">
        <f t="shared" si="182"/>
        <v>0.8</v>
      </c>
      <c r="AE2893" s="42">
        <f t="shared" si="183"/>
        <v>0.8</v>
      </c>
      <c r="AF2893" s="42">
        <f t="shared" si="184"/>
        <v>1.6</v>
      </c>
    </row>
    <row r="2894" spans="1:32" hidden="1" x14ac:dyDescent="0.15">
      <c r="A2894" s="12" t="s">
        <v>6891</v>
      </c>
      <c r="B2894" s="12">
        <v>77</v>
      </c>
      <c r="C2894" s="12" t="s">
        <v>710</v>
      </c>
      <c r="D2894" s="12" t="s">
        <v>31</v>
      </c>
      <c r="E2894" s="12" t="s">
        <v>31</v>
      </c>
      <c r="F2894" s="12" t="s">
        <v>371</v>
      </c>
      <c r="G2894" s="12" t="s">
        <v>6892</v>
      </c>
      <c r="H2894" s="12" t="s">
        <v>490</v>
      </c>
      <c r="I2894" s="12" t="s">
        <v>375</v>
      </c>
      <c r="J2894" s="12" t="s">
        <v>6893</v>
      </c>
      <c r="K2894" s="12" t="s">
        <v>105</v>
      </c>
      <c r="L2894" s="12" t="s">
        <v>1127</v>
      </c>
      <c r="M2894" s="12" t="s">
        <v>376</v>
      </c>
      <c r="N2894" s="14">
        <v>0</v>
      </c>
      <c r="O2894" s="12">
        <v>0</v>
      </c>
      <c r="P2894" s="12">
        <v>0</v>
      </c>
      <c r="Q2894" s="12">
        <v>0</v>
      </c>
      <c r="R2894" s="12">
        <v>0</v>
      </c>
      <c r="S2894" s="12">
        <v>0</v>
      </c>
      <c r="T2894" s="12">
        <v>0</v>
      </c>
      <c r="U2894" s="12">
        <v>0</v>
      </c>
      <c r="V2894" s="12">
        <v>0</v>
      </c>
      <c r="W2894" s="12">
        <v>0</v>
      </c>
      <c r="X2894" s="12">
        <v>0</v>
      </c>
      <c r="Y2894" s="30">
        <v>90</v>
      </c>
      <c r="Z2894" s="14">
        <v>90</v>
      </c>
      <c r="AA2894" s="13">
        <v>0</v>
      </c>
      <c r="AB2894" s="13">
        <v>0</v>
      </c>
      <c r="AC2894" s="42">
        <f t="shared" si="181"/>
        <v>0</v>
      </c>
      <c r="AD2894" s="42">
        <f t="shared" si="182"/>
        <v>0</v>
      </c>
      <c r="AE2894" s="42">
        <f t="shared" si="183"/>
        <v>0</v>
      </c>
      <c r="AF2894" s="42">
        <f t="shared" si="184"/>
        <v>0</v>
      </c>
    </row>
    <row r="2895" spans="1:32" hidden="1" x14ac:dyDescent="0.15">
      <c r="A2895" s="12" t="s">
        <v>6894</v>
      </c>
      <c r="B2895" s="12">
        <v>77</v>
      </c>
      <c r="C2895" s="12" t="s">
        <v>710</v>
      </c>
      <c r="D2895" s="12" t="s">
        <v>31</v>
      </c>
      <c r="E2895" s="12" t="s">
        <v>31</v>
      </c>
      <c r="F2895" s="12" t="s">
        <v>371</v>
      </c>
      <c r="G2895" s="12" t="s">
        <v>6895</v>
      </c>
      <c r="H2895" s="12" t="s">
        <v>404</v>
      </c>
      <c r="I2895" s="12" t="s">
        <v>404</v>
      </c>
      <c r="J2895" s="12" t="s">
        <v>127</v>
      </c>
      <c r="K2895" s="12" t="s">
        <v>127</v>
      </c>
      <c r="L2895" s="12" t="s">
        <v>789</v>
      </c>
      <c r="M2895" s="12" t="s">
        <v>376</v>
      </c>
      <c r="N2895" s="14">
        <v>0</v>
      </c>
      <c r="O2895" s="12">
        <v>0</v>
      </c>
      <c r="P2895" s="12">
        <v>0</v>
      </c>
      <c r="Q2895" s="12">
        <v>0</v>
      </c>
      <c r="R2895" s="12">
        <v>0</v>
      </c>
      <c r="S2895" s="12">
        <v>0</v>
      </c>
      <c r="T2895" s="12">
        <v>0</v>
      </c>
      <c r="U2895" s="12">
        <v>0</v>
      </c>
      <c r="V2895" s="12">
        <v>0</v>
      </c>
      <c r="W2895" s="12">
        <v>0</v>
      </c>
      <c r="X2895" s="12">
        <v>0</v>
      </c>
      <c r="Y2895" s="30">
        <v>770</v>
      </c>
      <c r="Z2895" s="14">
        <v>770</v>
      </c>
      <c r="AA2895" s="13">
        <v>0</v>
      </c>
      <c r="AB2895" s="13">
        <v>0</v>
      </c>
      <c r="AC2895" s="42">
        <f t="shared" si="181"/>
        <v>0</v>
      </c>
      <c r="AD2895" s="42">
        <f t="shared" si="182"/>
        <v>0</v>
      </c>
      <c r="AE2895" s="42">
        <f t="shared" si="183"/>
        <v>0</v>
      </c>
      <c r="AF2895" s="42">
        <f t="shared" si="184"/>
        <v>0</v>
      </c>
    </row>
    <row r="2896" spans="1:32" hidden="1" x14ac:dyDescent="0.15">
      <c r="A2896" s="12" t="s">
        <v>6896</v>
      </c>
      <c r="B2896" s="12">
        <v>78</v>
      </c>
      <c r="C2896" s="12" t="s">
        <v>4780</v>
      </c>
      <c r="D2896" s="12" t="s">
        <v>4499</v>
      </c>
      <c r="E2896" s="12" t="s">
        <v>4499</v>
      </c>
      <c r="F2896" s="12" t="s">
        <v>371</v>
      </c>
      <c r="G2896" s="12" t="s">
        <v>6897</v>
      </c>
      <c r="H2896" s="12" t="s">
        <v>374</v>
      </c>
      <c r="I2896" s="12" t="s">
        <v>375</v>
      </c>
      <c r="J2896" s="12" t="s">
        <v>6898</v>
      </c>
      <c r="K2896" s="12" t="s">
        <v>1864</v>
      </c>
      <c r="L2896" s="12" t="s">
        <v>1859</v>
      </c>
      <c r="M2896" s="12" t="s">
        <v>376</v>
      </c>
      <c r="N2896" s="14">
        <v>0</v>
      </c>
      <c r="O2896" s="12">
        <v>0</v>
      </c>
      <c r="P2896" s="12">
        <v>0</v>
      </c>
      <c r="Q2896" s="12">
        <v>0</v>
      </c>
      <c r="R2896" s="12">
        <v>0</v>
      </c>
      <c r="S2896" s="12">
        <v>0</v>
      </c>
      <c r="T2896" s="12">
        <v>0</v>
      </c>
      <c r="U2896" s="12">
        <v>0</v>
      </c>
      <c r="V2896" s="12">
        <v>0</v>
      </c>
      <c r="W2896" s="12">
        <v>0</v>
      </c>
      <c r="X2896" s="12">
        <v>0</v>
      </c>
      <c r="Y2896" s="30">
        <v>0.42</v>
      </c>
      <c r="Z2896" s="14">
        <v>0.42</v>
      </c>
      <c r="AA2896" s="13">
        <v>0</v>
      </c>
      <c r="AB2896" s="13">
        <v>0</v>
      </c>
      <c r="AC2896" s="42">
        <f t="shared" si="181"/>
        <v>0</v>
      </c>
      <c r="AD2896" s="42">
        <f t="shared" si="182"/>
        <v>0</v>
      </c>
      <c r="AE2896" s="42">
        <f t="shared" si="183"/>
        <v>0</v>
      </c>
      <c r="AF2896" s="42">
        <f t="shared" si="184"/>
        <v>0</v>
      </c>
    </row>
    <row r="2897" spans="1:32" hidden="1" x14ac:dyDescent="0.15">
      <c r="A2897" s="12" t="s">
        <v>6899</v>
      </c>
      <c r="B2897" s="12">
        <v>78</v>
      </c>
      <c r="C2897" s="12" t="s">
        <v>4780</v>
      </c>
      <c r="D2897" s="12" t="s">
        <v>4499</v>
      </c>
      <c r="E2897" s="12" t="s">
        <v>4499</v>
      </c>
      <c r="F2897" s="12" t="s">
        <v>371</v>
      </c>
      <c r="G2897" s="12" t="s">
        <v>6900</v>
      </c>
      <c r="H2897" s="12" t="s">
        <v>374</v>
      </c>
      <c r="I2897" s="12" t="s">
        <v>375</v>
      </c>
      <c r="J2897" s="12" t="s">
        <v>6901</v>
      </c>
      <c r="K2897" s="12" t="s">
        <v>1864</v>
      </c>
      <c r="L2897" s="12" t="s">
        <v>1859</v>
      </c>
      <c r="M2897" s="12" t="s">
        <v>376</v>
      </c>
      <c r="N2897" s="14">
        <v>0</v>
      </c>
      <c r="O2897" s="12">
        <v>0</v>
      </c>
      <c r="P2897" s="12">
        <v>0</v>
      </c>
      <c r="Q2897" s="12">
        <v>0</v>
      </c>
      <c r="R2897" s="12">
        <v>0</v>
      </c>
      <c r="S2897" s="12">
        <v>0</v>
      </c>
      <c r="T2897" s="12">
        <v>0</v>
      </c>
      <c r="U2897" s="12">
        <v>0</v>
      </c>
      <c r="V2897" s="12">
        <v>0</v>
      </c>
      <c r="W2897" s="12">
        <v>0</v>
      </c>
      <c r="X2897" s="12">
        <v>0</v>
      </c>
      <c r="Y2897" s="30">
        <v>2.15</v>
      </c>
      <c r="Z2897" s="14">
        <v>2.15</v>
      </c>
      <c r="AA2897" s="13">
        <v>0</v>
      </c>
      <c r="AB2897" s="13">
        <v>0</v>
      </c>
      <c r="AC2897" s="42">
        <f t="shared" si="181"/>
        <v>0</v>
      </c>
      <c r="AD2897" s="42">
        <f t="shared" si="182"/>
        <v>0</v>
      </c>
      <c r="AE2897" s="42">
        <f t="shared" si="183"/>
        <v>0</v>
      </c>
      <c r="AF2897" s="42">
        <f t="shared" si="184"/>
        <v>0</v>
      </c>
    </row>
    <row r="2898" spans="1:32" hidden="1" x14ac:dyDescent="0.15">
      <c r="A2898" s="12" t="s">
        <v>6902</v>
      </c>
      <c r="B2898" s="12">
        <v>78</v>
      </c>
      <c r="C2898" s="12" t="s">
        <v>4780</v>
      </c>
      <c r="D2898" s="12" t="s">
        <v>4499</v>
      </c>
      <c r="E2898" s="12" t="s">
        <v>4499</v>
      </c>
      <c r="F2898" s="12" t="s">
        <v>371</v>
      </c>
      <c r="G2898" s="12" t="s">
        <v>6190</v>
      </c>
      <c r="H2898" s="12" t="s">
        <v>374</v>
      </c>
      <c r="I2898" s="12" t="s">
        <v>375</v>
      </c>
      <c r="J2898" s="12" t="s">
        <v>6903</v>
      </c>
      <c r="K2898" s="12" t="s">
        <v>1864</v>
      </c>
      <c r="L2898" s="12" t="s">
        <v>1859</v>
      </c>
      <c r="M2898" s="12" t="s">
        <v>376</v>
      </c>
      <c r="N2898" s="14">
        <v>0</v>
      </c>
      <c r="O2898" s="12">
        <v>0</v>
      </c>
      <c r="P2898" s="12">
        <v>0</v>
      </c>
      <c r="Q2898" s="12">
        <v>0</v>
      </c>
      <c r="R2898" s="12">
        <v>0</v>
      </c>
      <c r="S2898" s="12">
        <v>0</v>
      </c>
      <c r="T2898" s="12">
        <v>0</v>
      </c>
      <c r="U2898" s="12">
        <v>0</v>
      </c>
      <c r="V2898" s="12">
        <v>0</v>
      </c>
      <c r="W2898" s="12">
        <v>0</v>
      </c>
      <c r="X2898" s="12">
        <v>0</v>
      </c>
      <c r="Y2898" s="30">
        <v>3.15</v>
      </c>
      <c r="Z2898" s="14">
        <v>3.15</v>
      </c>
      <c r="AA2898" s="13">
        <v>0</v>
      </c>
      <c r="AB2898" s="13">
        <v>0</v>
      </c>
      <c r="AC2898" s="42">
        <f t="shared" si="181"/>
        <v>0</v>
      </c>
      <c r="AD2898" s="42">
        <f t="shared" si="182"/>
        <v>0</v>
      </c>
      <c r="AE2898" s="42">
        <f t="shared" si="183"/>
        <v>0</v>
      </c>
      <c r="AF2898" s="42">
        <f t="shared" si="184"/>
        <v>0</v>
      </c>
    </row>
    <row r="2899" spans="1:32" hidden="1" x14ac:dyDescent="0.15">
      <c r="A2899" s="12" t="s">
        <v>6904</v>
      </c>
      <c r="B2899" s="12">
        <v>78</v>
      </c>
      <c r="C2899" s="12" t="s">
        <v>4780</v>
      </c>
      <c r="D2899" s="12" t="s">
        <v>4499</v>
      </c>
      <c r="E2899" s="12" t="s">
        <v>4499</v>
      </c>
      <c r="F2899" s="12" t="s">
        <v>371</v>
      </c>
      <c r="G2899" s="12" t="s">
        <v>6905</v>
      </c>
      <c r="H2899" s="12" t="s">
        <v>374</v>
      </c>
      <c r="I2899" s="12" t="s">
        <v>375</v>
      </c>
      <c r="J2899" s="12" t="s">
        <v>6906</v>
      </c>
      <c r="K2899" s="12" t="s">
        <v>1864</v>
      </c>
      <c r="L2899" s="12" t="s">
        <v>1859</v>
      </c>
      <c r="M2899" s="12" t="s">
        <v>376</v>
      </c>
      <c r="N2899" s="14">
        <v>0</v>
      </c>
      <c r="O2899" s="12">
        <v>0</v>
      </c>
      <c r="P2899" s="12">
        <v>0</v>
      </c>
      <c r="Q2899" s="12">
        <v>0</v>
      </c>
      <c r="R2899" s="12">
        <v>0</v>
      </c>
      <c r="S2899" s="12">
        <v>0</v>
      </c>
      <c r="T2899" s="12">
        <v>0</v>
      </c>
      <c r="U2899" s="12">
        <v>0</v>
      </c>
      <c r="V2899" s="12">
        <v>0</v>
      </c>
      <c r="W2899" s="12">
        <v>0</v>
      </c>
      <c r="X2899" s="12">
        <v>0</v>
      </c>
      <c r="Y2899" s="30">
        <v>78</v>
      </c>
      <c r="Z2899" s="14">
        <v>78</v>
      </c>
      <c r="AA2899" s="13">
        <v>0</v>
      </c>
      <c r="AB2899" s="13">
        <v>0</v>
      </c>
      <c r="AC2899" s="42">
        <f t="shared" si="181"/>
        <v>0</v>
      </c>
      <c r="AD2899" s="42">
        <f t="shared" si="182"/>
        <v>0</v>
      </c>
      <c r="AE2899" s="42">
        <f t="shared" si="183"/>
        <v>0</v>
      </c>
      <c r="AF2899" s="42">
        <f t="shared" si="184"/>
        <v>0</v>
      </c>
    </row>
    <row r="2900" spans="1:32" hidden="1" x14ac:dyDescent="0.15">
      <c r="A2900" s="12" t="s">
        <v>6907</v>
      </c>
      <c r="B2900" s="12">
        <v>78</v>
      </c>
      <c r="C2900" s="12" t="s">
        <v>4780</v>
      </c>
      <c r="D2900" s="12" t="s">
        <v>4499</v>
      </c>
      <c r="E2900" s="12" t="s">
        <v>4499</v>
      </c>
      <c r="F2900" s="12" t="s">
        <v>371</v>
      </c>
      <c r="G2900" s="12" t="s">
        <v>6908</v>
      </c>
      <c r="H2900" s="12" t="s">
        <v>490</v>
      </c>
      <c r="I2900" s="12" t="s">
        <v>375</v>
      </c>
      <c r="J2900" s="12" t="s">
        <v>6893</v>
      </c>
      <c r="K2900" s="12" t="s">
        <v>105</v>
      </c>
      <c r="L2900" s="12" t="s">
        <v>1127</v>
      </c>
      <c r="M2900" s="12" t="s">
        <v>376</v>
      </c>
      <c r="N2900" s="14">
        <v>0</v>
      </c>
      <c r="O2900" s="12">
        <v>0</v>
      </c>
      <c r="P2900" s="12">
        <v>0</v>
      </c>
      <c r="Q2900" s="12">
        <v>0</v>
      </c>
      <c r="R2900" s="12">
        <v>0</v>
      </c>
      <c r="S2900" s="12">
        <v>0</v>
      </c>
      <c r="T2900" s="12">
        <v>0</v>
      </c>
      <c r="U2900" s="12">
        <v>0</v>
      </c>
      <c r="V2900" s="12">
        <v>0</v>
      </c>
      <c r="W2900" s="12">
        <v>0</v>
      </c>
      <c r="X2900" s="12">
        <v>0</v>
      </c>
      <c r="Y2900" s="30">
        <v>369.3338</v>
      </c>
      <c r="Z2900" s="14">
        <v>369.3338</v>
      </c>
      <c r="AA2900" s="13">
        <v>0</v>
      </c>
      <c r="AB2900" s="13">
        <v>0</v>
      </c>
      <c r="AC2900" s="42">
        <f t="shared" si="181"/>
        <v>0</v>
      </c>
      <c r="AD2900" s="42">
        <f t="shared" si="182"/>
        <v>0</v>
      </c>
      <c r="AE2900" s="42">
        <f t="shared" si="183"/>
        <v>0</v>
      </c>
      <c r="AF2900" s="42">
        <f t="shared" si="184"/>
        <v>0</v>
      </c>
    </row>
    <row r="2901" spans="1:32" hidden="1" x14ac:dyDescent="0.15">
      <c r="A2901" s="12" t="s">
        <v>6909</v>
      </c>
      <c r="B2901" s="12">
        <v>79</v>
      </c>
      <c r="C2901" s="12" t="s">
        <v>879</v>
      </c>
      <c r="D2901" s="12" t="s">
        <v>10</v>
      </c>
      <c r="E2901" s="12" t="s">
        <v>10</v>
      </c>
      <c r="F2901" s="12" t="s">
        <v>371</v>
      </c>
      <c r="G2901" s="12" t="s">
        <v>6809</v>
      </c>
      <c r="H2901" s="12" t="s">
        <v>490</v>
      </c>
      <c r="I2901" s="12" t="s">
        <v>375</v>
      </c>
      <c r="J2901" s="12" t="s">
        <v>1079</v>
      </c>
      <c r="K2901" s="12" t="s">
        <v>1079</v>
      </c>
      <c r="L2901" s="12" t="s">
        <v>489</v>
      </c>
      <c r="M2901" s="12" t="s">
        <v>376</v>
      </c>
      <c r="N2901" s="14">
        <v>0</v>
      </c>
      <c r="O2901" s="12">
        <v>0</v>
      </c>
      <c r="P2901" s="12">
        <v>0</v>
      </c>
      <c r="Q2901" s="12">
        <v>0</v>
      </c>
      <c r="R2901" s="12">
        <v>0</v>
      </c>
      <c r="S2901" s="12">
        <v>0</v>
      </c>
      <c r="T2901" s="12">
        <v>0</v>
      </c>
      <c r="U2901" s="12">
        <v>0</v>
      </c>
      <c r="V2901" s="12">
        <v>0</v>
      </c>
      <c r="W2901" s="12">
        <v>0</v>
      </c>
      <c r="X2901" s="12">
        <v>0</v>
      </c>
      <c r="Y2901" s="30">
        <v>337.64970699999998</v>
      </c>
      <c r="Z2901" s="14">
        <v>337.64970699999998</v>
      </c>
      <c r="AA2901" s="13">
        <v>182.35602700000001</v>
      </c>
      <c r="AB2901" s="13">
        <v>0</v>
      </c>
      <c r="AC2901" s="42">
        <f t="shared" si="181"/>
        <v>182.35602700000001</v>
      </c>
      <c r="AD2901" s="42">
        <f t="shared" si="182"/>
        <v>182.35602700000001</v>
      </c>
      <c r="AE2901" s="42">
        <f t="shared" si="183"/>
        <v>0</v>
      </c>
      <c r="AF2901" s="42">
        <f t="shared" si="184"/>
        <v>182.35602700000001</v>
      </c>
    </row>
    <row r="2902" spans="1:32" hidden="1" x14ac:dyDescent="0.15">
      <c r="A2902" s="12" t="s">
        <v>6910</v>
      </c>
      <c r="B2902" s="12">
        <v>83</v>
      </c>
      <c r="C2902" s="12" t="s">
        <v>4803</v>
      </c>
      <c r="D2902" s="12" t="s">
        <v>1434</v>
      </c>
      <c r="E2902" s="12" t="s">
        <v>1434</v>
      </c>
      <c r="F2902" s="12" t="s">
        <v>352</v>
      </c>
      <c r="G2902" s="12" t="s">
        <v>6911</v>
      </c>
      <c r="H2902" s="12" t="s">
        <v>366</v>
      </c>
      <c r="I2902" s="12" t="s">
        <v>367</v>
      </c>
      <c r="J2902" s="12" t="s">
        <v>4809</v>
      </c>
      <c r="K2902" s="12" t="s">
        <v>4809</v>
      </c>
      <c r="L2902" s="12" t="s">
        <v>409</v>
      </c>
      <c r="M2902" s="12" t="s">
        <v>376</v>
      </c>
      <c r="N2902" s="14">
        <v>0</v>
      </c>
      <c r="O2902" s="12">
        <v>0</v>
      </c>
      <c r="P2902" s="12">
        <v>0</v>
      </c>
      <c r="Q2902" s="12">
        <v>0</v>
      </c>
      <c r="R2902" s="12">
        <v>0</v>
      </c>
      <c r="S2902" s="12">
        <v>0</v>
      </c>
      <c r="T2902" s="12">
        <v>0</v>
      </c>
      <c r="U2902" s="12">
        <v>0</v>
      </c>
      <c r="V2902" s="12">
        <v>0</v>
      </c>
      <c r="W2902" s="12">
        <v>0</v>
      </c>
      <c r="X2902" s="12">
        <v>0</v>
      </c>
      <c r="Y2902" s="30">
        <v>0.80389299999999997</v>
      </c>
      <c r="Z2902" s="14">
        <v>0.80389299999999997</v>
      </c>
      <c r="AA2902" s="13">
        <v>0.71339799999999998</v>
      </c>
      <c r="AB2902" s="13">
        <v>0.68113599999999996</v>
      </c>
      <c r="AC2902" s="42">
        <f t="shared" si="181"/>
        <v>1.3945339999999999</v>
      </c>
      <c r="AD2902" s="42">
        <f t="shared" si="182"/>
        <v>0.71339799999999998</v>
      </c>
      <c r="AE2902" s="42">
        <f t="shared" si="183"/>
        <v>0.68113599999999996</v>
      </c>
      <c r="AF2902" s="42">
        <f t="shared" si="184"/>
        <v>1.3945339999999999</v>
      </c>
    </row>
    <row r="2903" spans="1:32" hidden="1" x14ac:dyDescent="0.15">
      <c r="A2903" s="12" t="s">
        <v>6912</v>
      </c>
      <c r="B2903" s="12">
        <v>85</v>
      </c>
      <c r="C2903" s="12" t="s">
        <v>4895</v>
      </c>
      <c r="D2903" s="12" t="s">
        <v>1473</v>
      </c>
      <c r="E2903" s="12" t="s">
        <v>43</v>
      </c>
      <c r="F2903" s="12" t="s">
        <v>352</v>
      </c>
      <c r="G2903" s="12" t="s">
        <v>6913</v>
      </c>
      <c r="H2903" s="12" t="s">
        <v>490</v>
      </c>
      <c r="I2903" s="12" t="s">
        <v>375</v>
      </c>
      <c r="J2903" s="12" t="s">
        <v>6914</v>
      </c>
      <c r="K2903" s="12" t="s">
        <v>4897</v>
      </c>
      <c r="L2903" s="12" t="s">
        <v>535</v>
      </c>
      <c r="M2903" s="12" t="s">
        <v>376</v>
      </c>
      <c r="N2903" s="14">
        <v>0</v>
      </c>
      <c r="O2903" s="12">
        <v>0</v>
      </c>
      <c r="P2903" s="12">
        <v>0</v>
      </c>
      <c r="Q2903" s="12">
        <v>0</v>
      </c>
      <c r="R2903" s="12">
        <v>0</v>
      </c>
      <c r="S2903" s="12">
        <v>0</v>
      </c>
      <c r="T2903" s="12">
        <v>0</v>
      </c>
      <c r="U2903" s="12">
        <v>0</v>
      </c>
      <c r="V2903" s="12">
        <v>0</v>
      </c>
      <c r="W2903" s="12">
        <v>0</v>
      </c>
      <c r="X2903" s="12">
        <v>0</v>
      </c>
      <c r="Y2903" s="30">
        <v>9.7154310000000006</v>
      </c>
      <c r="Z2903" s="14">
        <v>9.7154310000000006</v>
      </c>
      <c r="AA2903" s="13">
        <v>16.119520000000001</v>
      </c>
      <c r="AB2903" s="13">
        <v>10.714428</v>
      </c>
      <c r="AC2903" s="42">
        <f t="shared" si="181"/>
        <v>26.833947999999999</v>
      </c>
      <c r="AD2903" s="42">
        <f t="shared" si="182"/>
        <v>16.119520000000001</v>
      </c>
      <c r="AE2903" s="42">
        <f t="shared" si="183"/>
        <v>10.714428</v>
      </c>
      <c r="AF2903" s="42">
        <f t="shared" si="184"/>
        <v>26.833947999999999</v>
      </c>
    </row>
    <row r="2904" spans="1:32" hidden="1" x14ac:dyDescent="0.15">
      <c r="A2904" s="12" t="s">
        <v>6915</v>
      </c>
      <c r="B2904" s="12">
        <v>87</v>
      </c>
      <c r="C2904" s="12" t="s">
        <v>4803</v>
      </c>
      <c r="D2904" s="12" t="s">
        <v>1434</v>
      </c>
      <c r="E2904" s="12" t="s">
        <v>1434</v>
      </c>
      <c r="F2904" s="12" t="s">
        <v>352</v>
      </c>
      <c r="G2904" s="12" t="s">
        <v>6911</v>
      </c>
      <c r="H2904" s="12" t="s">
        <v>366</v>
      </c>
      <c r="I2904" s="12" t="s">
        <v>367</v>
      </c>
      <c r="J2904" s="12" t="s">
        <v>4809</v>
      </c>
      <c r="K2904" s="12" t="s">
        <v>4809</v>
      </c>
      <c r="L2904" s="12" t="s">
        <v>409</v>
      </c>
      <c r="M2904" s="12" t="s">
        <v>376</v>
      </c>
      <c r="N2904" s="13">
        <v>0</v>
      </c>
      <c r="O2904" s="13">
        <v>0</v>
      </c>
      <c r="P2904" s="13">
        <v>0</v>
      </c>
      <c r="Q2904" s="13">
        <v>0</v>
      </c>
      <c r="R2904" s="13">
        <v>0</v>
      </c>
      <c r="S2904" s="13">
        <v>0</v>
      </c>
      <c r="T2904" s="13">
        <v>0</v>
      </c>
      <c r="U2904" s="13">
        <v>0</v>
      </c>
      <c r="V2904" s="13">
        <v>0</v>
      </c>
      <c r="W2904" s="13">
        <v>0</v>
      </c>
      <c r="X2904" s="13">
        <v>0</v>
      </c>
      <c r="Y2904" s="30">
        <v>5.0368000000000004</v>
      </c>
      <c r="Z2904" s="14">
        <v>5.0368000000000004</v>
      </c>
      <c r="AA2904" s="13">
        <v>2.5459999999999998</v>
      </c>
      <c r="AB2904" s="13">
        <v>2.5459999999999998</v>
      </c>
      <c r="AC2904" s="42">
        <f t="shared" si="181"/>
        <v>5.0919999999999996</v>
      </c>
      <c r="AD2904" s="42">
        <f t="shared" si="182"/>
        <v>2.5459999999999998</v>
      </c>
      <c r="AE2904" s="42">
        <f t="shared" si="183"/>
        <v>2.5459999999999998</v>
      </c>
      <c r="AF2904" s="42">
        <f t="shared" si="184"/>
        <v>5.0919999999999996</v>
      </c>
    </row>
    <row r="2905" spans="1:32" hidden="1" x14ac:dyDescent="0.15">
      <c r="A2905" s="12" t="s">
        <v>6916</v>
      </c>
      <c r="B2905" s="12">
        <v>88</v>
      </c>
      <c r="C2905" s="12" t="s">
        <v>1091</v>
      </c>
      <c r="D2905" s="12" t="s">
        <v>10</v>
      </c>
      <c r="E2905" s="12" t="s">
        <v>10</v>
      </c>
      <c r="F2905" s="12" t="s">
        <v>371</v>
      </c>
      <c r="G2905" s="12" t="s">
        <v>6917</v>
      </c>
      <c r="H2905" s="12" t="s">
        <v>490</v>
      </c>
      <c r="I2905" s="12" t="s">
        <v>375</v>
      </c>
      <c r="J2905" s="12" t="s">
        <v>5165</v>
      </c>
      <c r="K2905" s="12" t="s">
        <v>5165</v>
      </c>
      <c r="L2905" s="12" t="s">
        <v>1463</v>
      </c>
      <c r="M2905" s="12" t="s">
        <v>358</v>
      </c>
      <c r="N2905" s="13">
        <v>0</v>
      </c>
      <c r="O2905" s="13">
        <v>0</v>
      </c>
      <c r="P2905" s="13">
        <v>0</v>
      </c>
      <c r="Q2905" s="13">
        <v>0</v>
      </c>
      <c r="R2905" s="13">
        <v>0</v>
      </c>
      <c r="S2905" s="13">
        <v>0</v>
      </c>
      <c r="T2905" s="13">
        <v>0</v>
      </c>
      <c r="U2905" s="13">
        <v>0</v>
      </c>
      <c r="V2905" s="13">
        <v>0</v>
      </c>
      <c r="W2905" s="13">
        <v>0</v>
      </c>
      <c r="X2905" s="13">
        <v>0</v>
      </c>
      <c r="Y2905" s="30">
        <v>20.856000000000002</v>
      </c>
      <c r="Z2905" s="14">
        <v>20.856000000000002</v>
      </c>
      <c r="AA2905" s="13">
        <v>0</v>
      </c>
      <c r="AB2905" s="13">
        <v>0</v>
      </c>
      <c r="AC2905" s="42">
        <f t="shared" si="181"/>
        <v>0</v>
      </c>
      <c r="AD2905" s="42">
        <f t="shared" si="182"/>
        <v>0</v>
      </c>
      <c r="AE2905" s="42">
        <f t="shared" si="183"/>
        <v>0</v>
      </c>
      <c r="AF2905" s="42">
        <f t="shared" si="184"/>
        <v>0</v>
      </c>
    </row>
    <row r="2906" spans="1:32" hidden="1" x14ac:dyDescent="0.15">
      <c r="A2906" s="19"/>
      <c r="B2906" s="19">
        <v>88</v>
      </c>
      <c r="C2906" s="19" t="s">
        <v>6918</v>
      </c>
      <c r="D2906" s="19" t="s">
        <v>10</v>
      </c>
      <c r="E2906" s="19" t="s">
        <v>10</v>
      </c>
      <c r="F2906" s="19" t="s">
        <v>371</v>
      </c>
      <c r="G2906" s="19" t="e">
        <v>#N/A</v>
      </c>
      <c r="H2906" s="12" t="s">
        <v>490</v>
      </c>
      <c r="I2906" s="12" t="s">
        <v>375</v>
      </c>
      <c r="J2906" s="19" t="s">
        <v>6919</v>
      </c>
      <c r="K2906" s="19" t="s">
        <v>6919</v>
      </c>
      <c r="L2906" s="19" t="s">
        <v>842</v>
      </c>
      <c r="M2906" s="19" t="s">
        <v>358</v>
      </c>
      <c r="N2906" s="59">
        <v>0</v>
      </c>
      <c r="O2906" s="19">
        <v>0</v>
      </c>
      <c r="P2906" s="19">
        <v>0</v>
      </c>
      <c r="Q2906" s="19">
        <v>0</v>
      </c>
      <c r="R2906" s="19">
        <v>0</v>
      </c>
      <c r="S2906" s="19">
        <v>0</v>
      </c>
      <c r="T2906" s="19">
        <v>0</v>
      </c>
      <c r="U2906" s="19">
        <v>0</v>
      </c>
      <c r="V2906" s="19">
        <v>0</v>
      </c>
      <c r="W2906" s="19">
        <v>0</v>
      </c>
      <c r="X2906" s="19">
        <v>0</v>
      </c>
      <c r="Y2906" s="31">
        <v>0</v>
      </c>
      <c r="Z2906" s="20">
        <v>356.27199999999999</v>
      </c>
      <c r="AA2906" s="13">
        <v>0</v>
      </c>
      <c r="AB2906" s="13">
        <v>0</v>
      </c>
      <c r="AC2906" s="42">
        <f t="shared" si="181"/>
        <v>0</v>
      </c>
      <c r="AD2906" s="42">
        <f t="shared" si="182"/>
        <v>0</v>
      </c>
      <c r="AE2906" s="42">
        <f t="shared" si="183"/>
        <v>0</v>
      </c>
      <c r="AF2906" s="42">
        <f t="shared" si="184"/>
        <v>0</v>
      </c>
    </row>
    <row r="2907" spans="1:32" s="22" customFormat="1" ht="14" hidden="1" x14ac:dyDescent="0.15">
      <c r="A2907" s="21" t="s">
        <v>6920</v>
      </c>
      <c r="B2907" s="12">
        <v>15</v>
      </c>
      <c r="C2907" s="12" t="str">
        <f>VLOOKUP(A2907,'[1]DT chi tiết 2020'!A$2945:L$3012,3,0)</f>
        <v xml:space="preserve">Kinh doanh thương mại </v>
      </c>
      <c r="D2907" s="12" t="str">
        <f>VLOOKUP(A2907,'[1]DT chi tiết 2020'!A$2945:L$3012,4,0)</f>
        <v>Kinh doanh thương mại</v>
      </c>
      <c r="E2907" s="12" t="str">
        <f>D2907</f>
        <v>Kinh doanh thương mại</v>
      </c>
      <c r="F2907" s="12" t="e">
        <v>#REF!</v>
      </c>
      <c r="G2907" s="12" t="e">
        <v>#REF!</v>
      </c>
      <c r="H2907" s="12" t="e">
        <v>#REF!</v>
      </c>
      <c r="I2907" s="12" t="s">
        <v>404</v>
      </c>
      <c r="J2907" s="12" t="s">
        <v>145</v>
      </c>
      <c r="K2907" s="12" t="s">
        <v>145</v>
      </c>
      <c r="L2907" s="12" t="str">
        <f>VLOOKUP(A2907,'[1]DT chi tiết 2020'!A$2945:L$3012,7,0)</f>
        <v>Nguyễn Tiến Thành</v>
      </c>
      <c r="M2907" s="12" t="s">
        <v>376</v>
      </c>
      <c r="N2907" s="13">
        <v>0</v>
      </c>
      <c r="O2907" s="13">
        <v>0</v>
      </c>
      <c r="P2907" s="13">
        <v>0</v>
      </c>
      <c r="Q2907" s="13">
        <v>0</v>
      </c>
      <c r="R2907" s="13">
        <v>0</v>
      </c>
      <c r="S2907" s="13">
        <v>0</v>
      </c>
      <c r="T2907" s="13">
        <v>0</v>
      </c>
      <c r="U2907" s="13">
        <v>0</v>
      </c>
      <c r="V2907" s="13">
        <v>0</v>
      </c>
      <c r="W2907" s="13">
        <v>0</v>
      </c>
      <c r="X2907" s="13">
        <v>0</v>
      </c>
      <c r="Y2907" s="30">
        <v>0</v>
      </c>
      <c r="Z2907" s="12">
        <v>0</v>
      </c>
      <c r="AA2907" s="13">
        <v>0</v>
      </c>
      <c r="AB2907" s="13">
        <v>0</v>
      </c>
      <c r="AC2907" s="42">
        <f t="shared" si="181"/>
        <v>0</v>
      </c>
      <c r="AD2907" s="42">
        <f t="shared" si="182"/>
        <v>0</v>
      </c>
      <c r="AE2907" s="42">
        <f t="shared" si="183"/>
        <v>0</v>
      </c>
      <c r="AF2907" s="42">
        <f t="shared" si="184"/>
        <v>0</v>
      </c>
    </row>
    <row r="2908" spans="1:32" ht="14" hidden="1" x14ac:dyDescent="0.15">
      <c r="A2908" s="23" t="s">
        <v>6921</v>
      </c>
      <c r="B2908" s="12">
        <v>7</v>
      </c>
      <c r="C2908" s="12" t="str">
        <f>VLOOKUP(A2908,'[1]DT chi tiết 2020'!A$2945:L$3012,3,0)</f>
        <v xml:space="preserve">Dịch vụ Internet trực tiếp </v>
      </c>
      <c r="D2908" s="12" t="str">
        <f>VLOOKUP(A2908,'[1]DT chi tiết 2020'!A$2945:L$3012,4,0)</f>
        <v>Internet trực tiếp</v>
      </c>
      <c r="E2908" s="12" t="str">
        <f t="shared" ref="E2908:E2969" si="185">D2908</f>
        <v>Internet trực tiếp</v>
      </c>
      <c r="F2908" s="12" t="e">
        <v>#REF!</v>
      </c>
      <c r="G2908" s="12" t="e">
        <v>#REF!</v>
      </c>
      <c r="H2908" s="12" t="e">
        <v>#REF!</v>
      </c>
      <c r="I2908" s="12" t="s">
        <v>375</v>
      </c>
      <c r="J2908" s="12" t="s">
        <v>4874</v>
      </c>
      <c r="K2908" s="12" t="s">
        <v>699</v>
      </c>
      <c r="L2908" s="12" t="str">
        <f>VLOOKUP(A2908,'[1]DT chi tiết 2020'!A$2945:L$3012,7,0)</f>
        <v>Phạm Văn Phước</v>
      </c>
      <c r="M2908" s="12" t="s">
        <v>376</v>
      </c>
      <c r="N2908" s="8">
        <v>0</v>
      </c>
      <c r="O2908" s="8">
        <v>0</v>
      </c>
      <c r="P2908" s="8">
        <v>0</v>
      </c>
      <c r="Q2908" s="8">
        <v>0</v>
      </c>
      <c r="R2908" s="8">
        <v>0</v>
      </c>
      <c r="S2908" s="8">
        <v>0</v>
      </c>
      <c r="T2908" s="8">
        <v>0</v>
      </c>
      <c r="U2908" s="8">
        <v>0</v>
      </c>
      <c r="V2908" s="8">
        <v>0</v>
      </c>
      <c r="W2908" s="8">
        <v>0</v>
      </c>
      <c r="X2908" s="8">
        <v>0</v>
      </c>
      <c r="Y2908" s="8">
        <v>0</v>
      </c>
      <c r="Z2908" s="12">
        <v>0</v>
      </c>
      <c r="AA2908" s="13">
        <v>84.045000000000002</v>
      </c>
      <c r="AB2908" s="13">
        <v>84.045000000000002</v>
      </c>
      <c r="AC2908" s="42">
        <f t="shared" si="181"/>
        <v>168.09</v>
      </c>
      <c r="AD2908" s="42">
        <f t="shared" si="182"/>
        <v>84.045000000000002</v>
      </c>
      <c r="AE2908" s="42">
        <f t="shared" si="183"/>
        <v>84.045000000000002</v>
      </c>
      <c r="AF2908" s="42">
        <f t="shared" si="184"/>
        <v>168.09</v>
      </c>
    </row>
    <row r="2909" spans="1:32" ht="14" hidden="1" x14ac:dyDescent="0.15">
      <c r="A2909" s="23" t="s">
        <v>6922</v>
      </c>
      <c r="B2909" s="12">
        <v>55</v>
      </c>
      <c r="C2909" s="12" t="str">
        <f>VLOOKUP(A2909,'[1]DT chi tiết 2020'!A$2945:L$3012,3,0)</f>
        <v>Dịch vụ Mega Wan</v>
      </c>
      <c r="D2909" s="12" t="str">
        <f>VLOOKUP(A2909,'[1]DT chi tiết 2020'!A$2945:L$3012,4,0)</f>
        <v>Truyền số liệu</v>
      </c>
      <c r="E2909" s="12" t="str">
        <f t="shared" si="185"/>
        <v>Truyền số liệu</v>
      </c>
      <c r="F2909" s="12" t="e">
        <v>#REF!</v>
      </c>
      <c r="G2909" s="12" t="e">
        <v>#REF!</v>
      </c>
      <c r="H2909" s="12" t="e">
        <v>#REF!</v>
      </c>
      <c r="I2909" s="12" t="s">
        <v>375</v>
      </c>
      <c r="J2909" s="12" t="s">
        <v>3809</v>
      </c>
      <c r="K2909" s="12" t="s">
        <v>3809</v>
      </c>
      <c r="L2909" s="12" t="str">
        <f>VLOOKUP(A2909,'[1]DT chi tiết 2020'!A$2945:L$3012,7,0)</f>
        <v>Tô Thị Ngọc</v>
      </c>
      <c r="M2909" s="12" t="s">
        <v>358</v>
      </c>
      <c r="N2909" s="8">
        <v>0</v>
      </c>
      <c r="O2909" s="8">
        <v>0</v>
      </c>
      <c r="P2909" s="8">
        <v>0</v>
      </c>
      <c r="Q2909" s="8">
        <v>0</v>
      </c>
      <c r="R2909" s="8">
        <v>0</v>
      </c>
      <c r="S2909" s="8">
        <v>0</v>
      </c>
      <c r="T2909" s="8">
        <v>0</v>
      </c>
      <c r="U2909" s="8">
        <v>0</v>
      </c>
      <c r="V2909" s="8">
        <v>0</v>
      </c>
      <c r="W2909" s="8">
        <v>0</v>
      </c>
      <c r="X2909" s="8">
        <v>0</v>
      </c>
      <c r="Y2909" s="8">
        <v>0</v>
      </c>
      <c r="Z2909" s="12">
        <v>0</v>
      </c>
      <c r="AA2909" s="13">
        <v>2.0777269999999999</v>
      </c>
      <c r="AB2909" s="13">
        <v>2.0777269999999999</v>
      </c>
      <c r="AC2909" s="42">
        <f t="shared" ref="AC2909" si="186">SUM(AA2909:AB2909)</f>
        <v>4.1554539999999998</v>
      </c>
      <c r="AD2909" s="42">
        <f t="shared" si="182"/>
        <v>2.0777269999999999</v>
      </c>
      <c r="AE2909" s="42">
        <f t="shared" si="183"/>
        <v>2.0777269999999999</v>
      </c>
      <c r="AF2909" s="42">
        <f t="shared" si="184"/>
        <v>4.1554539999999998</v>
      </c>
    </row>
    <row r="2910" spans="1:32" ht="14" hidden="1" x14ac:dyDescent="0.15">
      <c r="A2910" s="23" t="s">
        <v>6923</v>
      </c>
      <c r="B2910" s="12">
        <v>60</v>
      </c>
      <c r="C2910" s="12" t="str">
        <f>VLOOKUP(A2910,'[1]DT chi tiết 2020'!A$2945:L$3012,3,0)</f>
        <v>Dịch vụ VNPT-CA</v>
      </c>
      <c r="D2910" s="12" t="str">
        <f>VLOOKUP(A2910,'[1]DT chi tiết 2020'!A$2945:L$3012,4,0)</f>
        <v>Quản trị doanh nghiệp</v>
      </c>
      <c r="E2910" s="12" t="str">
        <f t="shared" si="185"/>
        <v>Quản trị doanh nghiệp</v>
      </c>
      <c r="F2910" s="12" t="e">
        <v>#REF!</v>
      </c>
      <c r="G2910" s="12" t="e">
        <v>#REF!</v>
      </c>
      <c r="H2910" s="12" t="e">
        <v>#REF!</v>
      </c>
      <c r="I2910" s="12" t="s">
        <v>404</v>
      </c>
      <c r="J2910" s="12" t="s">
        <v>6924</v>
      </c>
      <c r="K2910" s="12" t="s">
        <v>141</v>
      </c>
      <c r="L2910" s="12" t="str">
        <f>VLOOKUP(A2910,'[1]DT chi tiết 2020'!A$2945:L$3012,7,0)</f>
        <v>Hoàng Ngọc Mai</v>
      </c>
      <c r="M2910" s="12" t="s">
        <v>376</v>
      </c>
      <c r="N2910" s="8">
        <v>0</v>
      </c>
      <c r="O2910" s="8">
        <v>0</v>
      </c>
      <c r="P2910" s="8">
        <v>0</v>
      </c>
      <c r="Q2910" s="8">
        <v>0</v>
      </c>
      <c r="R2910" s="8">
        <v>0</v>
      </c>
      <c r="S2910" s="8">
        <v>0</v>
      </c>
      <c r="T2910" s="8">
        <v>0</v>
      </c>
      <c r="U2910" s="8">
        <v>0</v>
      </c>
      <c r="V2910" s="8">
        <v>0</v>
      </c>
      <c r="W2910" s="8">
        <v>0</v>
      </c>
      <c r="X2910" s="8">
        <v>0</v>
      </c>
      <c r="Y2910" s="8">
        <v>0</v>
      </c>
      <c r="Z2910" s="12">
        <v>0</v>
      </c>
      <c r="AA2910" s="13">
        <v>2.829091</v>
      </c>
      <c r="AB2910" s="13">
        <v>0</v>
      </c>
      <c r="AC2910" s="42">
        <f t="shared" ref="AC2910:AC2969" si="187">SUM(AA2910:AB2910)</f>
        <v>2.829091</v>
      </c>
      <c r="AD2910" s="42">
        <f t="shared" ref="AD2910:AD2969" si="188">AA2910-N2910</f>
        <v>2.829091</v>
      </c>
      <c r="AE2910" s="42">
        <f t="shared" ref="AE2910:AE2969" si="189">AB2910-O2910</f>
        <v>0</v>
      </c>
      <c r="AF2910" s="42">
        <f t="shared" ref="AF2910:AF2969" si="190">AD2910+AE2910</f>
        <v>2.829091</v>
      </c>
    </row>
    <row r="2911" spans="1:32" ht="14" hidden="1" x14ac:dyDescent="0.15">
      <c r="A2911" s="21" t="s">
        <v>6925</v>
      </c>
      <c r="B2911" s="12">
        <v>60</v>
      </c>
      <c r="C2911" s="12" t="str">
        <f>VLOOKUP(A2911,'[1]DT chi tiết 2020'!A$2945:L$3012,3,0)</f>
        <v>Dịch vụ VNPT-CA</v>
      </c>
      <c r="D2911" s="12" t="str">
        <f>VLOOKUP(A2911,'[1]DT chi tiết 2020'!A$2945:L$3012,4,0)</f>
        <v>Quản trị doanh nghiệp</v>
      </c>
      <c r="E2911" s="12" t="str">
        <f t="shared" si="185"/>
        <v>Quản trị doanh nghiệp</v>
      </c>
      <c r="F2911" s="12" t="e">
        <v>#REF!</v>
      </c>
      <c r="G2911" s="12" t="e">
        <v>#REF!</v>
      </c>
      <c r="H2911" s="12" t="e">
        <v>#REF!</v>
      </c>
      <c r="I2911" s="12" t="s">
        <v>367</v>
      </c>
      <c r="J2911" s="12" t="s">
        <v>287</v>
      </c>
      <c r="K2911" s="12" t="s">
        <v>287</v>
      </c>
      <c r="L2911" s="12" t="str">
        <f>VLOOKUP(A2911,'[1]DT chi tiết 2020'!A$2945:L$3012,7,0)</f>
        <v>Trần Đức Hà</v>
      </c>
      <c r="M2911" s="12" t="s">
        <v>376</v>
      </c>
      <c r="N2911" s="8">
        <v>0</v>
      </c>
      <c r="O2911" s="8">
        <v>0</v>
      </c>
      <c r="P2911" s="8">
        <v>0</v>
      </c>
      <c r="Q2911" s="8">
        <v>0</v>
      </c>
      <c r="R2911" s="8">
        <v>0</v>
      </c>
      <c r="S2911" s="8">
        <v>0</v>
      </c>
      <c r="T2911" s="8">
        <v>0</v>
      </c>
      <c r="U2911" s="8">
        <v>0</v>
      </c>
      <c r="V2911" s="8">
        <v>0</v>
      </c>
      <c r="W2911" s="8">
        <v>0</v>
      </c>
      <c r="X2911" s="8">
        <v>0</v>
      </c>
      <c r="Y2911" s="8">
        <v>0</v>
      </c>
      <c r="Z2911" s="12">
        <v>0</v>
      </c>
      <c r="AA2911" s="13">
        <v>5</v>
      </c>
      <c r="AB2911" s="13">
        <v>0</v>
      </c>
      <c r="AC2911" s="42">
        <f t="shared" si="187"/>
        <v>5</v>
      </c>
      <c r="AD2911" s="42">
        <f t="shared" si="188"/>
        <v>5</v>
      </c>
      <c r="AE2911" s="42">
        <f t="shared" si="189"/>
        <v>0</v>
      </c>
      <c r="AF2911" s="42">
        <f t="shared" si="190"/>
        <v>5</v>
      </c>
    </row>
    <row r="2912" spans="1:32" ht="14" hidden="1" x14ac:dyDescent="0.15">
      <c r="A2912" s="23" t="s">
        <v>6926</v>
      </c>
      <c r="B2912" s="12">
        <v>60</v>
      </c>
      <c r="C2912" s="12" t="str">
        <f>VLOOKUP(A2912,'[1]DT chi tiết 2020'!A$2945:L$3012,3,0)</f>
        <v>Dịch vụ VNPT-CA</v>
      </c>
      <c r="D2912" s="12" t="str">
        <f>VLOOKUP(A2912,'[1]DT chi tiết 2020'!A$2945:L$3012,4,0)</f>
        <v>Quản trị doanh nghiệp</v>
      </c>
      <c r="E2912" s="12" t="str">
        <f t="shared" si="185"/>
        <v>Quản trị doanh nghiệp</v>
      </c>
      <c r="F2912" s="12" t="e">
        <v>#REF!</v>
      </c>
      <c r="G2912" s="12" t="e">
        <v>#REF!</v>
      </c>
      <c r="H2912" s="12" t="s">
        <v>374</v>
      </c>
      <c r="I2912" s="12" t="s">
        <v>375</v>
      </c>
      <c r="J2912" s="12" t="s">
        <v>6116</v>
      </c>
      <c r="K2912" s="12" t="s">
        <v>1864</v>
      </c>
      <c r="L2912" s="12" t="str">
        <f>VLOOKUP(A2912,'[1]DT chi tiết 2020'!A$2945:L$3012,7,0)</f>
        <v>Nguyễn Anh Ngọc</v>
      </c>
      <c r="M2912" s="12" t="s">
        <v>376</v>
      </c>
      <c r="N2912" s="8">
        <v>0</v>
      </c>
      <c r="O2912" s="8">
        <v>0</v>
      </c>
      <c r="P2912" s="8">
        <v>0</v>
      </c>
      <c r="Q2912" s="8">
        <v>0</v>
      </c>
      <c r="R2912" s="8">
        <v>0</v>
      </c>
      <c r="S2912" s="8">
        <v>0</v>
      </c>
      <c r="T2912" s="8">
        <v>0</v>
      </c>
      <c r="U2912" s="8">
        <v>0</v>
      </c>
      <c r="V2912" s="8">
        <v>0</v>
      </c>
      <c r="W2912" s="8">
        <v>0</v>
      </c>
      <c r="X2912" s="8">
        <v>0</v>
      </c>
      <c r="Y2912" s="8">
        <v>0</v>
      </c>
      <c r="Z2912" s="12">
        <v>0</v>
      </c>
      <c r="AA2912" s="13">
        <v>30</v>
      </c>
      <c r="AB2912" s="13">
        <v>0</v>
      </c>
      <c r="AC2912" s="42">
        <f t="shared" si="187"/>
        <v>30</v>
      </c>
      <c r="AD2912" s="42">
        <f t="shared" si="188"/>
        <v>30</v>
      </c>
      <c r="AE2912" s="42">
        <f t="shared" si="189"/>
        <v>0</v>
      </c>
      <c r="AF2912" s="42">
        <f t="shared" si="190"/>
        <v>30</v>
      </c>
    </row>
    <row r="2913" spans="1:32" ht="14" hidden="1" x14ac:dyDescent="0.15">
      <c r="A2913" s="23" t="s">
        <v>6927</v>
      </c>
      <c r="B2913" s="12">
        <v>60</v>
      </c>
      <c r="C2913" s="12" t="str">
        <f>VLOOKUP(A2913,'[1]DT chi tiết 2020'!A$2945:L$3012,3,0)</f>
        <v>Dịch vụ VNPT-CA</v>
      </c>
      <c r="D2913" s="12" t="str">
        <f>VLOOKUP(A2913,'[1]DT chi tiết 2020'!A$2945:L$3012,4,0)</f>
        <v>Quản trị doanh nghiệp</v>
      </c>
      <c r="E2913" s="12" t="str">
        <f t="shared" si="185"/>
        <v>Quản trị doanh nghiệp</v>
      </c>
      <c r="F2913" s="12" t="e">
        <v>#REF!</v>
      </c>
      <c r="G2913" s="12" t="e">
        <v>#REF!</v>
      </c>
      <c r="H2913" s="12" t="e">
        <v>#REF!</v>
      </c>
      <c r="I2913" s="12" t="s">
        <v>355</v>
      </c>
      <c r="J2913" s="12" t="s">
        <v>6928</v>
      </c>
      <c r="K2913" s="12" t="s">
        <v>6928</v>
      </c>
      <c r="L2913" s="12" t="str">
        <f>VLOOKUP(A2913,'[1]DT chi tiết 2020'!A$2945:L$3012,7,0)</f>
        <v>Vũ Thanh Thái</v>
      </c>
      <c r="M2913" s="12" t="s">
        <v>376</v>
      </c>
      <c r="N2913" s="8">
        <v>0</v>
      </c>
      <c r="O2913" s="8">
        <v>0</v>
      </c>
      <c r="P2913" s="8">
        <v>0</v>
      </c>
      <c r="Q2913" s="8">
        <v>0</v>
      </c>
      <c r="R2913" s="8">
        <v>0</v>
      </c>
      <c r="S2913" s="8">
        <v>0</v>
      </c>
      <c r="T2913" s="8">
        <v>0</v>
      </c>
      <c r="U2913" s="8">
        <v>0</v>
      </c>
      <c r="V2913" s="8">
        <v>0</v>
      </c>
      <c r="W2913" s="8">
        <v>0</v>
      </c>
      <c r="X2913" s="8">
        <v>0</v>
      </c>
      <c r="Y2913" s="8">
        <v>0</v>
      </c>
      <c r="Z2913" s="12">
        <v>0</v>
      </c>
      <c r="AA2913" s="13">
        <v>7.2</v>
      </c>
      <c r="AB2913" s="13">
        <v>0</v>
      </c>
      <c r="AC2913" s="42">
        <f t="shared" si="187"/>
        <v>7.2</v>
      </c>
      <c r="AD2913" s="42">
        <f t="shared" si="188"/>
        <v>7.2</v>
      </c>
      <c r="AE2913" s="42">
        <f t="shared" si="189"/>
        <v>0</v>
      </c>
      <c r="AF2913" s="42">
        <f t="shared" si="190"/>
        <v>7.2</v>
      </c>
    </row>
    <row r="2914" spans="1:32" ht="14" hidden="1" x14ac:dyDescent="0.15">
      <c r="A2914" s="23" t="s">
        <v>6929</v>
      </c>
      <c r="B2914" s="12">
        <v>60</v>
      </c>
      <c r="C2914" s="12" t="str">
        <f>VLOOKUP(A2914,'[1]DT chi tiết 2020'!A$2945:L$3012,3,0)</f>
        <v>Dịch vụ VNPT-CA</v>
      </c>
      <c r="D2914" s="12" t="str">
        <f>VLOOKUP(A2914,'[1]DT chi tiết 2020'!A$2945:L$3012,4,0)</f>
        <v>Quản trị doanh nghiệp</v>
      </c>
      <c r="E2914" s="12" t="str">
        <f t="shared" si="185"/>
        <v>Quản trị doanh nghiệp</v>
      </c>
      <c r="F2914" s="12" t="e">
        <v>#REF!</v>
      </c>
      <c r="G2914" s="12" t="e">
        <v>#REF!</v>
      </c>
      <c r="H2914" s="12" t="s">
        <v>374</v>
      </c>
      <c r="I2914" s="12" t="s">
        <v>375</v>
      </c>
      <c r="J2914" s="12" t="s">
        <v>6930</v>
      </c>
      <c r="K2914" s="12" t="s">
        <v>6930</v>
      </c>
      <c r="L2914" s="12" t="str">
        <f>VLOOKUP(A2914,'[1]DT chi tiết 2020'!A$2945:L$3012,7,0)</f>
        <v>Nguyễn Anh Ngọc</v>
      </c>
      <c r="M2914" s="12" t="s">
        <v>358</v>
      </c>
      <c r="N2914" s="8">
        <v>0</v>
      </c>
      <c r="O2914" s="8">
        <v>0</v>
      </c>
      <c r="P2914" s="8">
        <v>0</v>
      </c>
      <c r="Q2914" s="8">
        <v>0</v>
      </c>
      <c r="R2914" s="8">
        <v>0</v>
      </c>
      <c r="S2914" s="8">
        <v>0</v>
      </c>
      <c r="T2914" s="8">
        <v>0</v>
      </c>
      <c r="U2914" s="8">
        <v>0</v>
      </c>
      <c r="V2914" s="8">
        <v>0</v>
      </c>
      <c r="W2914" s="8">
        <v>0</v>
      </c>
      <c r="X2914" s="8">
        <v>0</v>
      </c>
      <c r="Y2914" s="8">
        <v>0</v>
      </c>
      <c r="Z2914" s="12">
        <v>0</v>
      </c>
      <c r="AA2914" s="13">
        <v>36</v>
      </c>
      <c r="AB2914" s="13">
        <v>0</v>
      </c>
      <c r="AC2914" s="42">
        <f t="shared" si="187"/>
        <v>36</v>
      </c>
      <c r="AD2914" s="42">
        <f t="shared" si="188"/>
        <v>36</v>
      </c>
      <c r="AE2914" s="42">
        <f t="shared" si="189"/>
        <v>0</v>
      </c>
      <c r="AF2914" s="42">
        <f t="shared" si="190"/>
        <v>36</v>
      </c>
    </row>
    <row r="2915" spans="1:32" ht="14" hidden="1" x14ac:dyDescent="0.15">
      <c r="A2915" s="23" t="s">
        <v>6931</v>
      </c>
      <c r="B2915" s="12">
        <v>79</v>
      </c>
      <c r="C2915" s="12" t="str">
        <f>VLOOKUP(A2915,'[1]DT chi tiết 2020'!A$2945:L$3012,3,0)</f>
        <v>Dịch vụ Máy chủ ảo Cloud VNN</v>
      </c>
      <c r="D2915" s="12" t="str">
        <f>VLOOKUP(A2915,'[1]DT chi tiết 2020'!A$2945:L$3012,4,0)</f>
        <v>Hạ tầng số</v>
      </c>
      <c r="E2915" s="12" t="str">
        <f t="shared" si="185"/>
        <v>Hạ tầng số</v>
      </c>
      <c r="F2915" s="12" t="e">
        <v>#REF!</v>
      </c>
      <c r="G2915" s="12" t="e">
        <v>#REF!</v>
      </c>
      <c r="H2915" s="12" t="e">
        <v>#REF!</v>
      </c>
      <c r="I2915" s="12" t="s">
        <v>404</v>
      </c>
      <c r="J2915" s="12" t="s">
        <v>121</v>
      </c>
      <c r="K2915" s="12" t="s">
        <v>121</v>
      </c>
      <c r="L2915" s="12" t="str">
        <f>VLOOKUP(A2915,'[1]DT chi tiết 2020'!A$2945:L$3012,7,0)</f>
        <v>Nguyễn Thị Tuyết Mai</v>
      </c>
      <c r="M2915" s="12" t="s">
        <v>376</v>
      </c>
      <c r="N2915" s="8">
        <v>0</v>
      </c>
      <c r="O2915" s="8">
        <v>0</v>
      </c>
      <c r="P2915" s="8">
        <v>0</v>
      </c>
      <c r="Q2915" s="8">
        <v>0</v>
      </c>
      <c r="R2915" s="8">
        <v>0</v>
      </c>
      <c r="S2915" s="8">
        <v>0</v>
      </c>
      <c r="T2915" s="8">
        <v>0</v>
      </c>
      <c r="U2915" s="8">
        <v>0</v>
      </c>
      <c r="V2915" s="8">
        <v>0</v>
      </c>
      <c r="W2915" s="8">
        <v>0</v>
      </c>
      <c r="X2915" s="8">
        <v>0</v>
      </c>
      <c r="Y2915" s="8">
        <v>0</v>
      </c>
      <c r="Z2915" s="12">
        <v>0</v>
      </c>
      <c r="AA2915" s="13">
        <v>6.7946999999999997</v>
      </c>
      <c r="AB2915" s="13">
        <v>0</v>
      </c>
      <c r="AC2915" s="42">
        <f t="shared" si="187"/>
        <v>6.7946999999999997</v>
      </c>
      <c r="AD2915" s="42">
        <f t="shared" si="188"/>
        <v>6.7946999999999997</v>
      </c>
      <c r="AE2915" s="42">
        <f t="shared" si="189"/>
        <v>0</v>
      </c>
      <c r="AF2915" s="42">
        <f t="shared" si="190"/>
        <v>6.7946999999999997</v>
      </c>
    </row>
    <row r="2916" spans="1:32" ht="14" hidden="1" x14ac:dyDescent="0.15">
      <c r="A2916" s="23" t="s">
        <v>6932</v>
      </c>
      <c r="B2916" s="12">
        <v>107</v>
      </c>
      <c r="C2916" s="12" t="str">
        <f>VLOOKUP(A2916,'[1]DT chi tiết 2020'!A$2945:L$3012,3,0)</f>
        <v>Dịch vụ 1900</v>
      </c>
      <c r="D2916" s="12" t="str">
        <f>VLOOKUP(A2916,'[1]DT chi tiết 2020'!A$2945:L$3012,4,0)</f>
        <v>Dịch vụ khác</v>
      </c>
      <c r="E2916" s="12" t="str">
        <f t="shared" si="185"/>
        <v>Dịch vụ khác</v>
      </c>
      <c r="F2916" s="12" t="e">
        <v>#REF!</v>
      </c>
      <c r="G2916" s="12" t="e">
        <v>#REF!</v>
      </c>
      <c r="H2916" s="12" t="e">
        <v>#REF!</v>
      </c>
      <c r="I2916" s="12" t="s">
        <v>375</v>
      </c>
      <c r="J2916" s="12" t="s">
        <v>6933</v>
      </c>
      <c r="K2916" s="12" t="s">
        <v>1545</v>
      </c>
      <c r="L2916" s="12" t="str">
        <f>VLOOKUP(A2916,'[1]DT chi tiết 2020'!A$2945:L$3012,7,0)</f>
        <v>Nguyễn Việt Dũng</v>
      </c>
      <c r="M2916" s="12" t="s">
        <v>358</v>
      </c>
      <c r="N2916" s="8">
        <v>0</v>
      </c>
      <c r="O2916" s="8">
        <v>0</v>
      </c>
      <c r="P2916" s="8">
        <v>0</v>
      </c>
      <c r="Q2916" s="8">
        <v>0</v>
      </c>
      <c r="R2916" s="8">
        <v>0</v>
      </c>
      <c r="S2916" s="8">
        <v>0</v>
      </c>
      <c r="T2916" s="8">
        <v>0</v>
      </c>
      <c r="U2916" s="8">
        <v>0</v>
      </c>
      <c r="V2916" s="8">
        <v>0</v>
      </c>
      <c r="W2916" s="8">
        <v>0</v>
      </c>
      <c r="X2916" s="8">
        <v>0</v>
      </c>
      <c r="Y2916" s="8">
        <v>0</v>
      </c>
      <c r="Z2916" s="12">
        <v>0</v>
      </c>
      <c r="AA2916" s="13">
        <v>0.54545500000000002</v>
      </c>
      <c r="AB2916" s="13">
        <v>0.54545500000000002</v>
      </c>
      <c r="AC2916" s="42">
        <f t="shared" si="187"/>
        <v>1.09091</v>
      </c>
      <c r="AD2916" s="42">
        <f t="shared" si="188"/>
        <v>0.54545500000000002</v>
      </c>
      <c r="AE2916" s="42">
        <f t="shared" si="189"/>
        <v>0.54545500000000002</v>
      </c>
      <c r="AF2916" s="42">
        <f t="shared" si="190"/>
        <v>1.09091</v>
      </c>
    </row>
    <row r="2917" spans="1:32" ht="14" hidden="1" x14ac:dyDescent="0.15">
      <c r="A2917" s="23" t="s">
        <v>6934</v>
      </c>
      <c r="B2917" s="12">
        <v>62</v>
      </c>
      <c r="C2917" s="12" t="str">
        <f>VLOOKUP(A2917,'[1]DT chi tiết 2020'!A$2945:L$3012,3,0)</f>
        <v>Dịch vụ Fiber VNN</v>
      </c>
      <c r="D2917" s="12" t="str">
        <f>VLOOKUP(A2917,'[1]DT chi tiết 2020'!A$2945:L$3012,4,0)</f>
        <v>Dịch vụ Băng rộng cố định</v>
      </c>
      <c r="E2917" s="12" t="str">
        <f t="shared" si="185"/>
        <v>Dịch vụ Băng rộng cố định</v>
      </c>
      <c r="F2917" s="12" t="e">
        <v>#REF!</v>
      </c>
      <c r="G2917" s="12" t="e">
        <v>#REF!</v>
      </c>
      <c r="H2917" s="12" t="e">
        <v>#REF!</v>
      </c>
      <c r="I2917" s="12" t="s">
        <v>375</v>
      </c>
      <c r="J2917" s="12" t="s">
        <v>6935</v>
      </c>
      <c r="K2917" s="12" t="s">
        <v>699</v>
      </c>
      <c r="L2917" s="12" t="str">
        <f>VLOOKUP(A2917,'[1]DT chi tiết 2020'!A$2945:L$3012,7,0)</f>
        <v>Phạm Văn Phước</v>
      </c>
      <c r="M2917" s="12" t="s">
        <v>376</v>
      </c>
      <c r="N2917" s="8">
        <v>0</v>
      </c>
      <c r="O2917" s="8">
        <v>0</v>
      </c>
      <c r="P2917" s="8">
        <v>0</v>
      </c>
      <c r="Q2917" s="8">
        <v>0</v>
      </c>
      <c r="R2917" s="8">
        <v>0</v>
      </c>
      <c r="S2917" s="8">
        <v>0</v>
      </c>
      <c r="T2917" s="8">
        <v>0</v>
      </c>
      <c r="U2917" s="8">
        <v>0</v>
      </c>
      <c r="V2917" s="8">
        <v>0</v>
      </c>
      <c r="W2917" s="8">
        <v>0</v>
      </c>
      <c r="X2917" s="8">
        <v>0</v>
      </c>
      <c r="Y2917" s="8">
        <v>0</v>
      </c>
      <c r="Z2917" s="12">
        <v>0</v>
      </c>
      <c r="AA2917" s="13">
        <v>1.5894999999999999</v>
      </c>
      <c r="AB2917" s="13">
        <v>0</v>
      </c>
      <c r="AC2917" s="42">
        <f t="shared" si="187"/>
        <v>1.5894999999999999</v>
      </c>
      <c r="AD2917" s="42">
        <f t="shared" si="188"/>
        <v>1.5894999999999999</v>
      </c>
      <c r="AE2917" s="42">
        <f t="shared" si="189"/>
        <v>0</v>
      </c>
      <c r="AF2917" s="42">
        <f t="shared" si="190"/>
        <v>1.5894999999999999</v>
      </c>
    </row>
    <row r="2918" spans="1:32" ht="14" hidden="1" x14ac:dyDescent="0.15">
      <c r="A2918" s="23" t="s">
        <v>6936</v>
      </c>
      <c r="B2918" s="12">
        <v>62</v>
      </c>
      <c r="C2918" s="12" t="str">
        <f>VLOOKUP(A2918,'[1]DT chi tiết 2020'!A$2945:L$3012,3,0)</f>
        <v>Dịch vụ Fiber VNN</v>
      </c>
      <c r="D2918" s="12" t="str">
        <f>VLOOKUP(A2918,'[1]DT chi tiết 2020'!A$2945:L$3012,4,0)</f>
        <v>Dịch vụ Băng rộng cố định</v>
      </c>
      <c r="E2918" s="12" t="str">
        <f t="shared" si="185"/>
        <v>Dịch vụ Băng rộng cố định</v>
      </c>
      <c r="F2918" s="12" t="e">
        <v>#REF!</v>
      </c>
      <c r="G2918" s="12" t="e">
        <v>#REF!</v>
      </c>
      <c r="H2918" s="12" t="e">
        <v>#REF!</v>
      </c>
      <c r="I2918" s="12" t="s">
        <v>375</v>
      </c>
      <c r="J2918" s="12" t="s">
        <v>6188</v>
      </c>
      <c r="K2918" s="12" t="s">
        <v>699</v>
      </c>
      <c r="L2918" s="12" t="str">
        <f>VLOOKUP(A2918,'[1]DT chi tiết 2020'!A$2945:L$3012,7,0)</f>
        <v>Phạm Văn Phước</v>
      </c>
      <c r="M2918" s="12" t="s">
        <v>376</v>
      </c>
      <c r="N2918" s="8">
        <v>0</v>
      </c>
      <c r="O2918" s="8">
        <v>0</v>
      </c>
      <c r="P2918" s="8">
        <v>0</v>
      </c>
      <c r="Q2918" s="8">
        <v>0</v>
      </c>
      <c r="R2918" s="8">
        <v>0</v>
      </c>
      <c r="S2918" s="8">
        <v>0</v>
      </c>
      <c r="T2918" s="8">
        <v>0</v>
      </c>
      <c r="U2918" s="8">
        <v>0</v>
      </c>
      <c r="V2918" s="8">
        <v>0</v>
      </c>
      <c r="W2918" s="8">
        <v>0</v>
      </c>
      <c r="X2918" s="8">
        <v>0</v>
      </c>
      <c r="Y2918" s="8">
        <v>0</v>
      </c>
      <c r="Z2918" s="12">
        <v>0</v>
      </c>
      <c r="AA2918" s="13">
        <v>5.0599999999999996</v>
      </c>
      <c r="AB2918" s="13">
        <v>1.4</v>
      </c>
      <c r="AC2918" s="42">
        <f t="shared" si="187"/>
        <v>6.4599999999999991</v>
      </c>
      <c r="AD2918" s="42">
        <f t="shared" si="188"/>
        <v>5.0599999999999996</v>
      </c>
      <c r="AE2918" s="42">
        <f t="shared" si="189"/>
        <v>1.4</v>
      </c>
      <c r="AF2918" s="42">
        <f t="shared" si="190"/>
        <v>6.4599999999999991</v>
      </c>
    </row>
    <row r="2919" spans="1:32" ht="14" hidden="1" x14ac:dyDescent="0.15">
      <c r="A2919" s="23" t="s">
        <v>6937</v>
      </c>
      <c r="B2919" s="12">
        <v>62</v>
      </c>
      <c r="C2919" s="12" t="str">
        <f>VLOOKUP(A2919,'[1]DT chi tiết 2020'!A$2945:L$3012,3,0)</f>
        <v>Dịch vụ Fiber VNN</v>
      </c>
      <c r="D2919" s="12" t="str">
        <f>VLOOKUP(A2919,'[1]DT chi tiết 2020'!A$2945:L$3012,4,0)</f>
        <v>Dịch vụ Băng rộng cố định</v>
      </c>
      <c r="E2919" s="12" t="str">
        <f t="shared" si="185"/>
        <v>Dịch vụ Băng rộng cố định</v>
      </c>
      <c r="F2919" s="12" t="e">
        <v>#REF!</v>
      </c>
      <c r="G2919" s="12" t="e">
        <v>#REF!</v>
      </c>
      <c r="H2919" s="12" t="e">
        <v>#REF!</v>
      </c>
      <c r="I2919" s="12" t="s">
        <v>404</v>
      </c>
      <c r="J2919" s="12" t="s">
        <v>121</v>
      </c>
      <c r="K2919" s="12" t="s">
        <v>121</v>
      </c>
      <c r="L2919" s="12" t="str">
        <f>VLOOKUP(A2919,'[1]DT chi tiết 2020'!A$2945:L$3012,7,0)</f>
        <v>Nguyễn Thị Tuyết Mai</v>
      </c>
      <c r="M2919" s="12" t="s">
        <v>376</v>
      </c>
      <c r="N2919" s="8">
        <v>0</v>
      </c>
      <c r="O2919" s="8">
        <v>0</v>
      </c>
      <c r="P2919" s="8">
        <v>0</v>
      </c>
      <c r="Q2919" s="8">
        <v>0</v>
      </c>
      <c r="R2919" s="8">
        <v>0</v>
      </c>
      <c r="S2919" s="8">
        <v>0</v>
      </c>
      <c r="T2919" s="8">
        <v>0</v>
      </c>
      <c r="U2919" s="8">
        <v>0</v>
      </c>
      <c r="V2919" s="8">
        <v>0</v>
      </c>
      <c r="W2919" s="8">
        <v>0</v>
      </c>
      <c r="X2919" s="8">
        <v>0</v>
      </c>
      <c r="Y2919" s="8">
        <v>0</v>
      </c>
      <c r="Z2919" s="12">
        <v>0</v>
      </c>
      <c r="AA2919" s="13">
        <v>67.95</v>
      </c>
      <c r="AB2919" s="13">
        <v>0</v>
      </c>
      <c r="AC2919" s="42">
        <f t="shared" si="187"/>
        <v>67.95</v>
      </c>
      <c r="AD2919" s="42">
        <f t="shared" si="188"/>
        <v>67.95</v>
      </c>
      <c r="AE2919" s="42">
        <f t="shared" si="189"/>
        <v>0</v>
      </c>
      <c r="AF2919" s="42">
        <f t="shared" si="190"/>
        <v>67.95</v>
      </c>
    </row>
    <row r="2920" spans="1:32" ht="14" hidden="1" x14ac:dyDescent="0.15">
      <c r="A2920" s="23" t="s">
        <v>6938</v>
      </c>
      <c r="B2920" s="12">
        <v>62</v>
      </c>
      <c r="C2920" s="12" t="str">
        <f>VLOOKUP(A2920,'[1]DT chi tiết 2020'!A$2945:L$3012,3,0)</f>
        <v>Dịch vụ Fiber VNN</v>
      </c>
      <c r="D2920" s="12" t="str">
        <f>VLOOKUP(A2920,'[1]DT chi tiết 2020'!A$2945:L$3012,4,0)</f>
        <v>Dịch vụ Băng rộng cố định</v>
      </c>
      <c r="E2920" s="12" t="str">
        <f t="shared" si="185"/>
        <v>Dịch vụ Băng rộng cố định</v>
      </c>
      <c r="F2920" s="12" t="e">
        <v>#REF!</v>
      </c>
      <c r="G2920" s="12" t="e">
        <v>#REF!</v>
      </c>
      <c r="H2920" s="12" t="s">
        <v>490</v>
      </c>
      <c r="I2920" s="12" t="s">
        <v>375</v>
      </c>
      <c r="J2920" s="12" t="s">
        <v>103</v>
      </c>
      <c r="K2920" s="12" t="s">
        <v>103</v>
      </c>
      <c r="L2920" s="12" t="str">
        <f>VLOOKUP(A2920,'[1]DT chi tiết 2020'!A$2945:L$3012,7,0)</f>
        <v>Vũ Thị Lan</v>
      </c>
      <c r="M2920" s="12" t="s">
        <v>376</v>
      </c>
      <c r="N2920" s="8">
        <v>0</v>
      </c>
      <c r="O2920" s="8">
        <v>0</v>
      </c>
      <c r="P2920" s="8">
        <v>0</v>
      </c>
      <c r="Q2920" s="8">
        <v>0</v>
      </c>
      <c r="R2920" s="8">
        <v>0</v>
      </c>
      <c r="S2920" s="8">
        <v>0</v>
      </c>
      <c r="T2920" s="8">
        <v>0</v>
      </c>
      <c r="U2920" s="8">
        <v>0</v>
      </c>
      <c r="V2920" s="8">
        <v>0</v>
      </c>
      <c r="W2920" s="8">
        <v>0</v>
      </c>
      <c r="X2920" s="8">
        <v>0</v>
      </c>
      <c r="Y2920" s="8">
        <v>0</v>
      </c>
      <c r="Z2920" s="12">
        <v>0</v>
      </c>
      <c r="AA2920" s="13">
        <v>24</v>
      </c>
      <c r="AB2920" s="13">
        <v>4</v>
      </c>
      <c r="AC2920" s="42">
        <f t="shared" si="187"/>
        <v>28</v>
      </c>
      <c r="AD2920" s="42">
        <f t="shared" si="188"/>
        <v>24</v>
      </c>
      <c r="AE2920" s="42">
        <f t="shared" si="189"/>
        <v>4</v>
      </c>
      <c r="AF2920" s="42">
        <f t="shared" si="190"/>
        <v>28</v>
      </c>
    </row>
    <row r="2921" spans="1:32" ht="14" hidden="1" x14ac:dyDescent="0.15">
      <c r="A2921" s="23" t="s">
        <v>6939</v>
      </c>
      <c r="B2921" s="12">
        <v>78</v>
      </c>
      <c r="C2921" s="12" t="str">
        <f>VLOOKUP(A2921,'[1]DT chi tiết 2020'!A$2945:L$3012,3,0)</f>
        <v>Dịch vụ Hóa đơn điện tử</v>
      </c>
      <c r="D2921" s="12" t="str">
        <f>VLOOKUP(A2921,'[1]DT chi tiết 2020'!A$2945:L$3012,4,0)</f>
        <v>Quản trị doanh nghiệp</v>
      </c>
      <c r="E2921" s="12" t="str">
        <f t="shared" si="185"/>
        <v>Quản trị doanh nghiệp</v>
      </c>
      <c r="F2921" s="12" t="e">
        <v>#REF!</v>
      </c>
      <c r="G2921" s="12" t="e">
        <v>#REF!</v>
      </c>
      <c r="H2921" s="12" t="s">
        <v>374</v>
      </c>
      <c r="I2921" s="12" t="s">
        <v>375</v>
      </c>
      <c r="J2921" s="12" t="s">
        <v>6940</v>
      </c>
      <c r="K2921" s="12" t="s">
        <v>1864</v>
      </c>
      <c r="L2921" s="12" t="str">
        <f>VLOOKUP(A2921,'[1]DT chi tiết 2020'!A$2945:L$3012,7,0)</f>
        <v>Nguyễn Anh Ngọc</v>
      </c>
      <c r="M2921" s="12" t="s">
        <v>376</v>
      </c>
      <c r="N2921" s="8">
        <v>0</v>
      </c>
      <c r="O2921" s="8">
        <v>0</v>
      </c>
      <c r="P2921" s="8">
        <v>0</v>
      </c>
      <c r="Q2921" s="8">
        <v>0</v>
      </c>
      <c r="R2921" s="8">
        <v>0</v>
      </c>
      <c r="S2921" s="8">
        <v>0</v>
      </c>
      <c r="T2921" s="8">
        <v>0</v>
      </c>
      <c r="U2921" s="8">
        <v>0</v>
      </c>
      <c r="V2921" s="8">
        <v>0</v>
      </c>
      <c r="W2921" s="8">
        <v>0</v>
      </c>
      <c r="X2921" s="8">
        <v>0</v>
      </c>
      <c r="Y2921" s="8">
        <v>0</v>
      </c>
      <c r="Z2921" s="12">
        <v>0</v>
      </c>
      <c r="AA2921" s="13">
        <v>2</v>
      </c>
      <c r="AB2921" s="13">
        <v>0</v>
      </c>
      <c r="AC2921" s="42">
        <f t="shared" si="187"/>
        <v>2</v>
      </c>
      <c r="AD2921" s="42">
        <f t="shared" si="188"/>
        <v>2</v>
      </c>
      <c r="AE2921" s="42">
        <f t="shared" si="189"/>
        <v>0</v>
      </c>
      <c r="AF2921" s="42">
        <f t="shared" si="190"/>
        <v>2</v>
      </c>
    </row>
    <row r="2922" spans="1:32" ht="14" hidden="1" x14ac:dyDescent="0.15">
      <c r="A2922" s="23" t="s">
        <v>6941</v>
      </c>
      <c r="B2922" s="12">
        <v>78</v>
      </c>
      <c r="C2922" s="12" t="str">
        <f>VLOOKUP(A2922,'[1]DT chi tiết 2020'!A$2945:L$3012,3,0)</f>
        <v>Dịch vụ Hóa đơn điện tử</v>
      </c>
      <c r="D2922" s="12" t="str">
        <f>VLOOKUP(A2922,'[1]DT chi tiết 2020'!A$2945:L$3012,4,0)</f>
        <v>Quản trị doanh nghiệp</v>
      </c>
      <c r="E2922" s="12" t="str">
        <f t="shared" si="185"/>
        <v>Quản trị doanh nghiệp</v>
      </c>
      <c r="F2922" s="12" t="e">
        <v>#REF!</v>
      </c>
      <c r="G2922" s="12" t="e">
        <v>#REF!</v>
      </c>
      <c r="H2922" s="12" t="s">
        <v>374</v>
      </c>
      <c r="I2922" s="12" t="s">
        <v>375</v>
      </c>
      <c r="J2922" s="12" t="s">
        <v>6942</v>
      </c>
      <c r="K2922" s="12" t="s">
        <v>1864</v>
      </c>
      <c r="L2922" s="12" t="str">
        <f>VLOOKUP(A2922,'[1]DT chi tiết 2020'!A$2945:L$3012,7,0)</f>
        <v>Nguyễn Anh Ngọc</v>
      </c>
      <c r="M2922" s="12" t="s">
        <v>376</v>
      </c>
      <c r="N2922" s="8">
        <v>0</v>
      </c>
      <c r="O2922" s="8">
        <v>0</v>
      </c>
      <c r="P2922" s="8">
        <v>0</v>
      </c>
      <c r="Q2922" s="8">
        <v>0</v>
      </c>
      <c r="R2922" s="8">
        <v>0</v>
      </c>
      <c r="S2922" s="8">
        <v>0</v>
      </c>
      <c r="T2922" s="8">
        <v>0</v>
      </c>
      <c r="U2922" s="8">
        <v>0</v>
      </c>
      <c r="V2922" s="8">
        <v>0</v>
      </c>
      <c r="W2922" s="8">
        <v>0</v>
      </c>
      <c r="X2922" s="8">
        <v>0</v>
      </c>
      <c r="Y2922" s="8">
        <v>0</v>
      </c>
      <c r="Z2922" s="12">
        <v>0</v>
      </c>
      <c r="AA2922" s="13">
        <v>145</v>
      </c>
      <c r="AB2922" s="13">
        <v>0</v>
      </c>
      <c r="AC2922" s="42">
        <f t="shared" si="187"/>
        <v>145</v>
      </c>
      <c r="AD2922" s="42">
        <f t="shared" si="188"/>
        <v>145</v>
      </c>
      <c r="AE2922" s="42">
        <f t="shared" si="189"/>
        <v>0</v>
      </c>
      <c r="AF2922" s="42">
        <f t="shared" si="190"/>
        <v>145</v>
      </c>
    </row>
    <row r="2923" spans="1:32" ht="14" hidden="1" x14ac:dyDescent="0.15">
      <c r="A2923" s="23" t="s">
        <v>6943</v>
      </c>
      <c r="B2923" s="12">
        <v>78</v>
      </c>
      <c r="C2923" s="12" t="str">
        <f>VLOOKUP(A2923,'[1]DT chi tiết 2020'!A$2945:L$3012,3,0)</f>
        <v>Dịch vụ Hóa đơn điện tử</v>
      </c>
      <c r="D2923" s="12" t="str">
        <f>VLOOKUP(A2923,'[1]DT chi tiết 2020'!A$2945:L$3012,4,0)</f>
        <v>Quản trị doanh nghiệp</v>
      </c>
      <c r="E2923" s="12" t="str">
        <f t="shared" si="185"/>
        <v>Quản trị doanh nghiệp</v>
      </c>
      <c r="F2923" s="12" t="e">
        <v>#REF!</v>
      </c>
      <c r="G2923" s="12" t="e">
        <v>#REF!</v>
      </c>
      <c r="H2923" s="12" t="e">
        <v>#REF!</v>
      </c>
      <c r="I2923" s="12" t="s">
        <v>367</v>
      </c>
      <c r="J2923" s="12" t="s">
        <v>287</v>
      </c>
      <c r="K2923" s="12" t="s">
        <v>287</v>
      </c>
      <c r="L2923" s="12" t="str">
        <f>VLOOKUP(A2923,'[1]DT chi tiết 2020'!A$2945:L$3012,7,0)</f>
        <v>Trần Đức Hà</v>
      </c>
      <c r="M2923" s="12" t="s">
        <v>376</v>
      </c>
      <c r="N2923" s="8">
        <v>0</v>
      </c>
      <c r="O2923" s="8">
        <v>0</v>
      </c>
      <c r="P2923" s="8">
        <v>0</v>
      </c>
      <c r="Q2923" s="8">
        <v>0</v>
      </c>
      <c r="R2923" s="8">
        <v>0</v>
      </c>
      <c r="S2923" s="8">
        <v>0</v>
      </c>
      <c r="T2923" s="8">
        <v>0</v>
      </c>
      <c r="U2923" s="8">
        <v>0</v>
      </c>
      <c r="V2923" s="8">
        <v>0</v>
      </c>
      <c r="W2923" s="8">
        <v>0</v>
      </c>
      <c r="X2923" s="8">
        <v>0</v>
      </c>
      <c r="Y2923" s="8">
        <v>0</v>
      </c>
      <c r="Z2923" s="12">
        <v>0</v>
      </c>
      <c r="AA2923" s="13">
        <v>24.33</v>
      </c>
      <c r="AB2923" s="13">
        <v>0</v>
      </c>
      <c r="AC2923" s="42">
        <f t="shared" si="187"/>
        <v>24.33</v>
      </c>
      <c r="AD2923" s="42">
        <f t="shared" si="188"/>
        <v>24.33</v>
      </c>
      <c r="AE2923" s="42">
        <f t="shared" si="189"/>
        <v>0</v>
      </c>
      <c r="AF2923" s="42">
        <f t="shared" si="190"/>
        <v>24.33</v>
      </c>
    </row>
    <row r="2924" spans="1:32" ht="14" hidden="1" x14ac:dyDescent="0.15">
      <c r="A2924" s="23" t="s">
        <v>6944</v>
      </c>
      <c r="B2924" s="12">
        <v>78</v>
      </c>
      <c r="C2924" s="12" t="str">
        <f>VLOOKUP(A2924,'[1]DT chi tiết 2020'!A$2945:L$3012,3,0)</f>
        <v>Dịch vụ Hóa đơn điện tử</v>
      </c>
      <c r="D2924" s="12" t="str">
        <f>VLOOKUP(A2924,'[1]DT chi tiết 2020'!A$2945:L$3012,4,0)</f>
        <v>Quản trị doanh nghiệp</v>
      </c>
      <c r="E2924" s="12" t="str">
        <f t="shared" si="185"/>
        <v>Quản trị doanh nghiệp</v>
      </c>
      <c r="F2924" s="12" t="e">
        <v>#REF!</v>
      </c>
      <c r="G2924" s="12" t="e">
        <v>#REF!</v>
      </c>
      <c r="H2924" s="12" t="s">
        <v>374</v>
      </c>
      <c r="I2924" s="12" t="s">
        <v>375</v>
      </c>
      <c r="J2924" s="12" t="s">
        <v>6945</v>
      </c>
      <c r="K2924" s="12" t="s">
        <v>1864</v>
      </c>
      <c r="L2924" s="12" t="str">
        <f>VLOOKUP(A2924,'[1]DT chi tiết 2020'!A$2945:L$3012,7,0)</f>
        <v>Nguyễn Anh Ngọc</v>
      </c>
      <c r="M2924" s="12" t="s">
        <v>376</v>
      </c>
      <c r="N2924" s="8">
        <v>0</v>
      </c>
      <c r="O2924" s="8">
        <v>0</v>
      </c>
      <c r="P2924" s="8">
        <v>0</v>
      </c>
      <c r="Q2924" s="8">
        <v>0</v>
      </c>
      <c r="R2924" s="8">
        <v>0</v>
      </c>
      <c r="S2924" s="8">
        <v>0</v>
      </c>
      <c r="T2924" s="8">
        <v>0</v>
      </c>
      <c r="U2924" s="8">
        <v>0</v>
      </c>
      <c r="V2924" s="8">
        <v>0</v>
      </c>
      <c r="W2924" s="8">
        <v>0</v>
      </c>
      <c r="X2924" s="8">
        <v>0</v>
      </c>
      <c r="Y2924" s="8">
        <v>0</v>
      </c>
      <c r="Z2924" s="12">
        <v>0</v>
      </c>
      <c r="AA2924" s="13">
        <v>5.67</v>
      </c>
      <c r="AB2924" s="13">
        <v>0</v>
      </c>
      <c r="AC2924" s="42">
        <f t="shared" si="187"/>
        <v>5.67</v>
      </c>
      <c r="AD2924" s="42">
        <f t="shared" si="188"/>
        <v>5.67</v>
      </c>
      <c r="AE2924" s="42">
        <f t="shared" si="189"/>
        <v>0</v>
      </c>
      <c r="AF2924" s="42">
        <f t="shared" si="190"/>
        <v>5.67</v>
      </c>
    </row>
    <row r="2925" spans="1:32" ht="14" hidden="1" x14ac:dyDescent="0.15">
      <c r="A2925" s="23" t="s">
        <v>6946</v>
      </c>
      <c r="B2925" s="12">
        <v>78</v>
      </c>
      <c r="C2925" s="12" t="str">
        <f>VLOOKUP(A2925,'[1]DT chi tiết 2020'!A$2945:L$3012,3,0)</f>
        <v>Dịch vụ Hóa đơn điện tử</v>
      </c>
      <c r="D2925" s="12" t="str">
        <f>VLOOKUP(A2925,'[1]DT chi tiết 2020'!A$2945:L$3012,4,0)</f>
        <v>Quản trị doanh nghiệp</v>
      </c>
      <c r="E2925" s="12" t="str">
        <f t="shared" si="185"/>
        <v>Quản trị doanh nghiệp</v>
      </c>
      <c r="F2925" s="12" t="e">
        <v>#REF!</v>
      </c>
      <c r="G2925" s="12" t="e">
        <v>#REF!</v>
      </c>
      <c r="H2925" s="12" t="e">
        <v>#REF!</v>
      </c>
      <c r="I2925" s="12" t="s">
        <v>355</v>
      </c>
      <c r="J2925" s="12" t="s">
        <v>6928</v>
      </c>
      <c r="K2925" s="12" t="s">
        <v>6928</v>
      </c>
      <c r="L2925" s="12" t="str">
        <f>VLOOKUP(A2925,'[1]DT chi tiết 2020'!A$2945:L$3012,7,0)</f>
        <v>Vũ Thanh Thái</v>
      </c>
      <c r="M2925" s="12" t="s">
        <v>376</v>
      </c>
      <c r="N2925" s="8">
        <v>0</v>
      </c>
      <c r="O2925" s="8">
        <v>0</v>
      </c>
      <c r="P2925" s="8">
        <v>0</v>
      </c>
      <c r="Q2925" s="8">
        <v>0</v>
      </c>
      <c r="R2925" s="8">
        <v>0</v>
      </c>
      <c r="S2925" s="8">
        <v>0</v>
      </c>
      <c r="T2925" s="8">
        <v>0</v>
      </c>
      <c r="U2925" s="8">
        <v>0</v>
      </c>
      <c r="V2925" s="8">
        <v>0</v>
      </c>
      <c r="W2925" s="8">
        <v>0</v>
      </c>
      <c r="X2925" s="8">
        <v>0</v>
      </c>
      <c r="Y2925" s="8">
        <v>0</v>
      </c>
      <c r="Z2925" s="12">
        <v>0</v>
      </c>
      <c r="AA2925" s="13">
        <v>14.15</v>
      </c>
      <c r="AB2925" s="13">
        <v>0</v>
      </c>
      <c r="AC2925" s="42">
        <f t="shared" si="187"/>
        <v>14.15</v>
      </c>
      <c r="AD2925" s="42">
        <f t="shared" si="188"/>
        <v>14.15</v>
      </c>
      <c r="AE2925" s="42">
        <f t="shared" si="189"/>
        <v>0</v>
      </c>
      <c r="AF2925" s="42">
        <f t="shared" si="190"/>
        <v>14.15</v>
      </c>
    </row>
    <row r="2926" spans="1:32" ht="14" hidden="1" x14ac:dyDescent="0.15">
      <c r="A2926" s="23" t="s">
        <v>6947</v>
      </c>
      <c r="B2926" s="12">
        <v>78</v>
      </c>
      <c r="C2926" s="12" t="str">
        <f>VLOOKUP(A2926,'[1]DT chi tiết 2020'!A$2945:L$3012,3,0)</f>
        <v>Dịch vụ Hóa đơn điện tử</v>
      </c>
      <c r="D2926" s="12" t="str">
        <f>VLOOKUP(A2926,'[1]DT chi tiết 2020'!A$2945:L$3012,4,0)</f>
        <v>Quản trị doanh nghiệp</v>
      </c>
      <c r="E2926" s="12" t="str">
        <f t="shared" si="185"/>
        <v>Quản trị doanh nghiệp</v>
      </c>
      <c r="F2926" s="12" t="e">
        <v>#REF!</v>
      </c>
      <c r="G2926" s="12" t="e">
        <v>#REF!</v>
      </c>
      <c r="H2926" s="12" t="s">
        <v>374</v>
      </c>
      <c r="I2926" s="12" t="s">
        <v>375</v>
      </c>
      <c r="J2926" s="12" t="s">
        <v>6930</v>
      </c>
      <c r="K2926" s="12" t="s">
        <v>6930</v>
      </c>
      <c r="L2926" s="12" t="str">
        <f>VLOOKUP(A2926,'[1]DT chi tiết 2020'!A$2945:L$3012,7,0)</f>
        <v>Nguyễn Anh Ngọc</v>
      </c>
      <c r="M2926" s="12" t="s">
        <v>358</v>
      </c>
      <c r="N2926" s="8">
        <v>0</v>
      </c>
      <c r="O2926" s="8">
        <v>0</v>
      </c>
      <c r="P2926" s="8">
        <v>0</v>
      </c>
      <c r="Q2926" s="8">
        <v>0</v>
      </c>
      <c r="R2926" s="8">
        <v>0</v>
      </c>
      <c r="S2926" s="8">
        <v>0</v>
      </c>
      <c r="T2926" s="8">
        <v>0</v>
      </c>
      <c r="U2926" s="8">
        <v>0</v>
      </c>
      <c r="V2926" s="8">
        <v>0</v>
      </c>
      <c r="W2926" s="8">
        <v>0</v>
      </c>
      <c r="X2926" s="8">
        <v>0</v>
      </c>
      <c r="Y2926" s="8">
        <v>0</v>
      </c>
      <c r="Z2926" s="12">
        <v>0</v>
      </c>
      <c r="AA2926" s="13">
        <v>12</v>
      </c>
      <c r="AB2926" s="13">
        <v>0</v>
      </c>
      <c r="AC2926" s="42">
        <f t="shared" si="187"/>
        <v>12</v>
      </c>
      <c r="AD2926" s="42">
        <f t="shared" si="188"/>
        <v>12</v>
      </c>
      <c r="AE2926" s="42">
        <f t="shared" si="189"/>
        <v>0</v>
      </c>
      <c r="AF2926" s="42">
        <f t="shared" si="190"/>
        <v>12</v>
      </c>
    </row>
    <row r="2927" spans="1:32" ht="14" hidden="1" x14ac:dyDescent="0.15">
      <c r="A2927" s="23" t="s">
        <v>6948</v>
      </c>
      <c r="B2927" s="12">
        <v>123</v>
      </c>
      <c r="C2927" s="12" t="str">
        <f>VLOOKUP(A2927,'[1]DT chi tiết 2020'!A$2945:L$3012,3,0)</f>
        <v>Dịch vụ VNPT Ioffice</v>
      </c>
      <c r="D2927" s="12" t="str">
        <f>VLOOKUP(A2927,'[1]DT chi tiết 2020'!A$2945:L$3012,4,0)</f>
        <v>Chính quyền số</v>
      </c>
      <c r="E2927" s="12" t="str">
        <f t="shared" si="185"/>
        <v>Chính quyền số</v>
      </c>
      <c r="F2927" s="12" t="e">
        <v>#REF!</v>
      </c>
      <c r="G2927" s="12" t="e">
        <v>#REF!</v>
      </c>
      <c r="H2927" s="12" t="e">
        <v>#REF!</v>
      </c>
      <c r="I2927" s="12" t="s">
        <v>375</v>
      </c>
      <c r="J2927" s="12" t="s">
        <v>3112</v>
      </c>
      <c r="K2927" s="12" t="s">
        <v>1157</v>
      </c>
      <c r="L2927" s="12" t="str">
        <f>VLOOKUP(A2927,'[1]DT chi tiết 2020'!A$2945:L$3012,7,0)</f>
        <v>Trần Anh Tuấn</v>
      </c>
      <c r="M2927" s="12" t="s">
        <v>376</v>
      </c>
      <c r="N2927" s="8">
        <v>0</v>
      </c>
      <c r="O2927" s="8">
        <v>0</v>
      </c>
      <c r="P2927" s="8">
        <v>0</v>
      </c>
      <c r="Q2927" s="8">
        <v>0</v>
      </c>
      <c r="R2927" s="8">
        <v>0</v>
      </c>
      <c r="S2927" s="8">
        <v>0</v>
      </c>
      <c r="T2927" s="8">
        <v>0</v>
      </c>
      <c r="U2927" s="8">
        <v>0</v>
      </c>
      <c r="V2927" s="8">
        <v>0</v>
      </c>
      <c r="W2927" s="8">
        <v>0</v>
      </c>
      <c r="X2927" s="8">
        <v>0</v>
      </c>
      <c r="Y2927" s="8">
        <v>0</v>
      </c>
      <c r="Z2927" s="12">
        <v>0</v>
      </c>
      <c r="AA2927" s="13">
        <v>29.583333</v>
      </c>
      <c r="AB2927" s="13">
        <v>29.583333</v>
      </c>
      <c r="AC2927" s="42">
        <f t="shared" si="187"/>
        <v>59.166665999999999</v>
      </c>
      <c r="AD2927" s="42">
        <f t="shared" si="188"/>
        <v>29.583333</v>
      </c>
      <c r="AE2927" s="42">
        <f t="shared" si="189"/>
        <v>29.583333</v>
      </c>
      <c r="AF2927" s="42">
        <f t="shared" si="190"/>
        <v>59.166665999999999</v>
      </c>
    </row>
    <row r="2928" spans="1:32" ht="14" hidden="1" x14ac:dyDescent="0.15">
      <c r="A2928" s="23" t="s">
        <v>6949</v>
      </c>
      <c r="B2928" s="12">
        <v>77</v>
      </c>
      <c r="C2928" s="12" t="str">
        <f>VLOOKUP(A2928,'[1]DT chi tiết 2020'!A$2945:L$3012,3,0)</f>
        <v>Dịch vụ phần mềm (Bitdefender và khác)</v>
      </c>
      <c r="D2928" s="12" t="str">
        <f>VLOOKUP(A2928,'[1]DT chi tiết 2020'!A$2945:L$3012,4,0)</f>
        <v>Dịch vụ và Dự án số Doanh nghiệp khác</v>
      </c>
      <c r="E2928" s="12" t="str">
        <f t="shared" si="185"/>
        <v>Dịch vụ và Dự án số Doanh nghiệp khác</v>
      </c>
      <c r="F2928" s="12" t="e">
        <v>#REF!</v>
      </c>
      <c r="G2928" s="12" t="e">
        <v>#REF!</v>
      </c>
      <c r="H2928" s="12" t="e">
        <v>#REF!</v>
      </c>
      <c r="I2928" s="12" t="s">
        <v>355</v>
      </c>
      <c r="J2928" s="12" t="s">
        <v>6928</v>
      </c>
      <c r="K2928" s="12" t="s">
        <v>6928</v>
      </c>
      <c r="L2928" s="12" t="str">
        <f>VLOOKUP(A2928,'[1]DT chi tiết 2020'!A$2945:L$3012,7,0)</f>
        <v>Vũ Thanh Thái</v>
      </c>
      <c r="M2928" s="12" t="s">
        <v>376</v>
      </c>
      <c r="N2928" s="8">
        <v>0</v>
      </c>
      <c r="O2928" s="8">
        <v>0</v>
      </c>
      <c r="P2928" s="8">
        <v>0</v>
      </c>
      <c r="Q2928" s="8">
        <v>0</v>
      </c>
      <c r="R2928" s="8">
        <v>0</v>
      </c>
      <c r="S2928" s="8">
        <v>0</v>
      </c>
      <c r="T2928" s="8">
        <v>0</v>
      </c>
      <c r="U2928" s="8">
        <v>0</v>
      </c>
      <c r="V2928" s="8">
        <v>0</v>
      </c>
      <c r="W2928" s="8">
        <v>0</v>
      </c>
      <c r="X2928" s="8">
        <v>0</v>
      </c>
      <c r="Y2928" s="8">
        <v>0</v>
      </c>
      <c r="Z2928" s="12">
        <v>0</v>
      </c>
      <c r="AA2928" s="13">
        <v>45</v>
      </c>
      <c r="AB2928" s="13">
        <v>0</v>
      </c>
      <c r="AC2928" s="42">
        <f t="shared" si="187"/>
        <v>45</v>
      </c>
      <c r="AD2928" s="42">
        <f t="shared" si="188"/>
        <v>45</v>
      </c>
      <c r="AE2928" s="42">
        <f t="shared" si="189"/>
        <v>0</v>
      </c>
      <c r="AF2928" s="42">
        <f t="shared" si="190"/>
        <v>45</v>
      </c>
    </row>
    <row r="2929" spans="1:32" ht="14" hidden="1" x14ac:dyDescent="0.15">
      <c r="A2929" s="23" t="s">
        <v>6950</v>
      </c>
      <c r="B2929" s="12">
        <v>29</v>
      </c>
      <c r="C2929" s="12" t="str">
        <f>VLOOKUP(A2929,'[1]DT chi tiết 2020'!A$2945:L$3012,3,0)</f>
        <v>Dịch vụ VNN-Telehosting</v>
      </c>
      <c r="D2929" s="12" t="str">
        <f>VLOOKUP(A2929,'[1]DT chi tiết 2020'!A$2945:L$3012,4,0)</f>
        <v>Hạ tầng số</v>
      </c>
      <c r="E2929" s="12" t="str">
        <f t="shared" si="185"/>
        <v>Hạ tầng số</v>
      </c>
      <c r="F2929" s="12" t="e">
        <v>#REF!</v>
      </c>
      <c r="G2929" s="12" t="e">
        <v>#REF!</v>
      </c>
      <c r="H2929" s="12" t="e">
        <v>#REF!</v>
      </c>
      <c r="I2929" s="12" t="s">
        <v>367</v>
      </c>
      <c r="J2929" s="12" t="s">
        <v>1074</v>
      </c>
      <c r="K2929" s="12" t="s">
        <v>1071</v>
      </c>
      <c r="L2929" s="12" t="str">
        <f>VLOOKUP(A2929,'[1]DT chi tiết 2020'!A$2945:L$3012,7,0)</f>
        <v>Trịnh Sinh Trường</v>
      </c>
      <c r="M2929" s="12" t="s">
        <v>376</v>
      </c>
      <c r="N2929" s="8">
        <v>0</v>
      </c>
      <c r="O2929" s="8">
        <v>0</v>
      </c>
      <c r="P2929" s="8">
        <v>0</v>
      </c>
      <c r="Q2929" s="8">
        <v>0</v>
      </c>
      <c r="R2929" s="8">
        <v>0</v>
      </c>
      <c r="S2929" s="8">
        <v>0</v>
      </c>
      <c r="T2929" s="8">
        <v>0</v>
      </c>
      <c r="U2929" s="8">
        <v>0</v>
      </c>
      <c r="V2929" s="8">
        <v>0</v>
      </c>
      <c r="W2929" s="8">
        <v>0</v>
      </c>
      <c r="X2929" s="8">
        <v>0</v>
      </c>
      <c r="Y2929" s="8">
        <v>0</v>
      </c>
      <c r="Z2929" s="12">
        <v>0</v>
      </c>
      <c r="AA2929" s="13">
        <v>80.872900000000001</v>
      </c>
      <c r="AB2929" s="13">
        <v>59.647100000000002</v>
      </c>
      <c r="AC2929" s="42">
        <f t="shared" si="187"/>
        <v>140.52000000000001</v>
      </c>
      <c r="AD2929" s="42">
        <f t="shared" si="188"/>
        <v>80.872900000000001</v>
      </c>
      <c r="AE2929" s="42">
        <f t="shared" si="189"/>
        <v>59.647100000000002</v>
      </c>
      <c r="AF2929" s="42">
        <f t="shared" si="190"/>
        <v>140.52000000000001</v>
      </c>
    </row>
    <row r="2930" spans="1:32" ht="14" hidden="1" x14ac:dyDescent="0.15">
      <c r="A2930" s="23" t="s">
        <v>6951</v>
      </c>
      <c r="B2930" s="12">
        <v>29</v>
      </c>
      <c r="C2930" s="12" t="str">
        <f>VLOOKUP(A2930,'[1]DT chi tiết 2020'!A$2945:L$3012,3,0)</f>
        <v>Dịch vụ VNN-Telehosting</v>
      </c>
      <c r="D2930" s="12" t="str">
        <f>VLOOKUP(A2930,'[1]DT chi tiết 2020'!A$2945:L$3012,4,0)</f>
        <v>Hạ tầng số</v>
      </c>
      <c r="E2930" s="12" t="str">
        <f t="shared" si="185"/>
        <v>Hạ tầng số</v>
      </c>
      <c r="F2930" s="12" t="e">
        <v>#REF!</v>
      </c>
      <c r="G2930" s="12" t="e">
        <v>#REF!</v>
      </c>
      <c r="H2930" s="12" t="e">
        <v>#REF!</v>
      </c>
      <c r="I2930" s="12" t="s">
        <v>367</v>
      </c>
      <c r="J2930" s="12" t="s">
        <v>1074</v>
      </c>
      <c r="K2930" s="12" t="s">
        <v>1071</v>
      </c>
      <c r="L2930" s="12" t="str">
        <f>VLOOKUP(A2930,'[1]DT chi tiết 2020'!A$2945:L$3012,7,0)</f>
        <v>Trịnh Sinh Trường</v>
      </c>
      <c r="M2930" s="12" t="s">
        <v>376</v>
      </c>
      <c r="N2930" s="8">
        <v>0</v>
      </c>
      <c r="O2930" s="8">
        <v>0</v>
      </c>
      <c r="P2930" s="8">
        <v>0</v>
      </c>
      <c r="Q2930" s="8">
        <v>0</v>
      </c>
      <c r="R2930" s="8">
        <v>0</v>
      </c>
      <c r="S2930" s="8">
        <v>0</v>
      </c>
      <c r="T2930" s="8">
        <v>0</v>
      </c>
      <c r="U2930" s="8">
        <v>0</v>
      </c>
      <c r="V2930" s="8">
        <v>0</v>
      </c>
      <c r="W2930" s="8">
        <v>0</v>
      </c>
      <c r="X2930" s="8">
        <v>0</v>
      </c>
      <c r="Y2930" s="8">
        <v>0</v>
      </c>
      <c r="Z2930" s="12">
        <v>0</v>
      </c>
      <c r="AA2930" s="13">
        <v>53.25</v>
      </c>
      <c r="AB2930" s="13">
        <v>17.75</v>
      </c>
      <c r="AC2930" s="42">
        <f t="shared" si="187"/>
        <v>71</v>
      </c>
      <c r="AD2930" s="42">
        <f t="shared" si="188"/>
        <v>53.25</v>
      </c>
      <c r="AE2930" s="42">
        <f t="shared" si="189"/>
        <v>17.75</v>
      </c>
      <c r="AF2930" s="42">
        <f t="shared" si="190"/>
        <v>71</v>
      </c>
    </row>
    <row r="2931" spans="1:32" ht="14" hidden="1" x14ac:dyDescent="0.15">
      <c r="A2931" s="23" t="s">
        <v>6952</v>
      </c>
      <c r="B2931" s="12">
        <v>127</v>
      </c>
      <c r="C2931" s="12" t="str">
        <f>VLOOKUP(A2931,'[1]DT chi tiết 2020'!A$2945:L$3012,3,0)</f>
        <v>Dịch vụ tích hợp giải pháp (phần cứng)</v>
      </c>
      <c r="D2931" s="12" t="str">
        <f>VLOOKUP(A2931,'[1]DT chi tiết 2020'!A$2945:L$3012,4,0)</f>
        <v>Dịch vụ và Dự án số Doanh nghiệp khác</v>
      </c>
      <c r="E2931" s="12" t="str">
        <f t="shared" si="185"/>
        <v>Dịch vụ và Dự án số Doanh nghiệp khác</v>
      </c>
      <c r="F2931" s="12" t="e">
        <v>#REF!</v>
      </c>
      <c r="G2931" s="12" t="e">
        <v>#REF!</v>
      </c>
      <c r="H2931" s="12" t="e">
        <v>#REF!</v>
      </c>
      <c r="I2931" s="12" t="s">
        <v>404</v>
      </c>
      <c r="J2931" s="12" t="s">
        <v>121</v>
      </c>
      <c r="K2931" s="12" t="s">
        <v>121</v>
      </c>
      <c r="L2931" s="12" t="str">
        <f>VLOOKUP(A2931,'[1]DT chi tiết 2020'!A$2945:L$3012,7,0)</f>
        <v>Nguyễn Thị Tuyết Mai</v>
      </c>
      <c r="M2931" s="12" t="s">
        <v>376</v>
      </c>
      <c r="N2931" s="8">
        <v>0</v>
      </c>
      <c r="O2931" s="8">
        <v>0</v>
      </c>
      <c r="P2931" s="8">
        <v>0</v>
      </c>
      <c r="Q2931" s="8">
        <v>0</v>
      </c>
      <c r="R2931" s="8">
        <v>0</v>
      </c>
      <c r="S2931" s="8">
        <v>0</v>
      </c>
      <c r="T2931" s="8">
        <v>0</v>
      </c>
      <c r="U2931" s="8">
        <v>0</v>
      </c>
      <c r="V2931" s="8">
        <v>0</v>
      </c>
      <c r="W2931" s="8">
        <v>0</v>
      </c>
      <c r="X2931" s="8">
        <v>0</v>
      </c>
      <c r="Y2931" s="8">
        <v>0</v>
      </c>
      <c r="Z2931" s="12">
        <v>0</v>
      </c>
      <c r="AA2931" s="13">
        <v>78.8553</v>
      </c>
      <c r="AB2931" s="13">
        <v>0</v>
      </c>
      <c r="AC2931" s="42">
        <f t="shared" si="187"/>
        <v>78.8553</v>
      </c>
      <c r="AD2931" s="42">
        <f t="shared" si="188"/>
        <v>78.8553</v>
      </c>
      <c r="AE2931" s="42">
        <f t="shared" si="189"/>
        <v>0</v>
      </c>
      <c r="AF2931" s="42">
        <f t="shared" si="190"/>
        <v>78.8553</v>
      </c>
    </row>
    <row r="2932" spans="1:32" ht="14" hidden="1" x14ac:dyDescent="0.15">
      <c r="A2932" s="23" t="s">
        <v>6953</v>
      </c>
      <c r="B2932" s="12">
        <v>55</v>
      </c>
      <c r="C2932" s="12" t="str">
        <f>VLOOKUP(A2932,'[1]DT chi tiết 2020'!A$2945:L$3012,3,0)</f>
        <v>Dịch vụ Mega Wan</v>
      </c>
      <c r="D2932" s="12" t="str">
        <f>VLOOKUP(A2932,'[1]DT chi tiết 2020'!A$2945:L$3012,4,0)</f>
        <v>Truyền số liệu</v>
      </c>
      <c r="E2932" s="12" t="str">
        <f t="shared" si="185"/>
        <v>Truyền số liệu</v>
      </c>
      <c r="F2932" s="12" t="e">
        <v>#REF!</v>
      </c>
      <c r="G2932" s="12" t="e">
        <v>#REF!</v>
      </c>
      <c r="H2932" s="12" t="e">
        <v>#REF!</v>
      </c>
      <c r="I2932" s="12" t="s">
        <v>404</v>
      </c>
      <c r="J2932" s="12" t="s">
        <v>6954</v>
      </c>
      <c r="K2932" s="12" t="s">
        <v>1133</v>
      </c>
      <c r="L2932" s="12" t="str">
        <f>VLOOKUP(A2932,'[1]DT chi tiết 2020'!A$2945:L$3012,7,0)</f>
        <v>Nguyễn Thị Tuyết Mai</v>
      </c>
      <c r="M2932" s="12" t="s">
        <v>376</v>
      </c>
      <c r="N2932" s="8">
        <v>0</v>
      </c>
      <c r="O2932" s="8">
        <v>0</v>
      </c>
      <c r="P2932" s="8">
        <v>0</v>
      </c>
      <c r="Q2932" s="8">
        <v>0</v>
      </c>
      <c r="R2932" s="8">
        <v>0</v>
      </c>
      <c r="S2932" s="8">
        <v>0</v>
      </c>
      <c r="T2932" s="8">
        <v>0</v>
      </c>
      <c r="U2932" s="8">
        <v>0</v>
      </c>
      <c r="V2932" s="8">
        <v>0</v>
      </c>
      <c r="W2932" s="8">
        <v>0</v>
      </c>
      <c r="X2932" s="8">
        <v>0</v>
      </c>
      <c r="Y2932" s="8">
        <v>0</v>
      </c>
      <c r="Z2932" s="12">
        <v>0</v>
      </c>
      <c r="AA2932" s="13">
        <v>1.5</v>
      </c>
      <c r="AB2932" s="13">
        <v>0</v>
      </c>
      <c r="AC2932" s="42">
        <f t="shared" si="187"/>
        <v>1.5</v>
      </c>
      <c r="AD2932" s="42">
        <f t="shared" si="188"/>
        <v>1.5</v>
      </c>
      <c r="AE2932" s="42">
        <f t="shared" si="189"/>
        <v>0</v>
      </c>
      <c r="AF2932" s="42">
        <f t="shared" si="190"/>
        <v>1.5</v>
      </c>
    </row>
    <row r="2933" spans="1:32" ht="14" hidden="1" x14ac:dyDescent="0.15">
      <c r="A2933" s="23" t="s">
        <v>6955</v>
      </c>
      <c r="B2933" s="12">
        <v>83</v>
      </c>
      <c r="C2933" s="12" t="str">
        <f>VLOOKUP(A2933,'[1]DT chi tiết 2020'!A$2945:L$3012,3,0)</f>
        <v>Dịch vụ IMS</v>
      </c>
      <c r="D2933" s="12" t="str">
        <f>VLOOKUP(A2933,'[1]DT chi tiết 2020'!A$2945:L$3012,4,0)</f>
        <v>Dịch vụ điện thoại cố định</v>
      </c>
      <c r="E2933" s="12" t="str">
        <f t="shared" si="185"/>
        <v>Dịch vụ điện thoại cố định</v>
      </c>
      <c r="F2933" s="12" t="e">
        <v>#REF!</v>
      </c>
      <c r="G2933" s="12" t="e">
        <v>#REF!</v>
      </c>
      <c r="H2933" s="12" t="e">
        <v>#REF!</v>
      </c>
      <c r="I2933" s="12" t="s">
        <v>375</v>
      </c>
      <c r="J2933" s="12" t="s">
        <v>6956</v>
      </c>
      <c r="K2933" s="12" t="s">
        <v>6956</v>
      </c>
      <c r="L2933" s="12" t="str">
        <f>VLOOKUP(A2933,'[1]DT chi tiết 2020'!A$2945:L$3012,7,0)</f>
        <v>Phạm Văn Phước</v>
      </c>
      <c r="M2933" s="12" t="s">
        <v>358</v>
      </c>
      <c r="N2933" s="8">
        <v>0</v>
      </c>
      <c r="O2933" s="8">
        <v>0</v>
      </c>
      <c r="P2933" s="8">
        <v>0</v>
      </c>
      <c r="Q2933" s="8">
        <v>0</v>
      </c>
      <c r="R2933" s="8">
        <v>0</v>
      </c>
      <c r="S2933" s="8">
        <v>0</v>
      </c>
      <c r="T2933" s="8">
        <v>0</v>
      </c>
      <c r="U2933" s="8">
        <v>0</v>
      </c>
      <c r="V2933" s="8">
        <v>0</v>
      </c>
      <c r="W2933" s="8">
        <v>0</v>
      </c>
      <c r="X2933" s="8">
        <v>0</v>
      </c>
      <c r="Y2933" s="8">
        <v>0</v>
      </c>
      <c r="Z2933" s="12">
        <v>0</v>
      </c>
      <c r="AA2933" s="13">
        <v>2.064848</v>
      </c>
      <c r="AB2933" s="13">
        <v>1.0272730000000001</v>
      </c>
      <c r="AC2933" s="42">
        <f t="shared" si="187"/>
        <v>3.0921210000000001</v>
      </c>
      <c r="AD2933" s="42">
        <f t="shared" si="188"/>
        <v>2.064848</v>
      </c>
      <c r="AE2933" s="42">
        <f t="shared" si="189"/>
        <v>1.0272730000000001</v>
      </c>
      <c r="AF2933" s="42">
        <f t="shared" si="190"/>
        <v>3.0921210000000001</v>
      </c>
    </row>
    <row r="2934" spans="1:32" ht="14" hidden="1" x14ac:dyDescent="0.15">
      <c r="A2934" s="23" t="s">
        <v>6957</v>
      </c>
      <c r="B2934" s="12">
        <v>39</v>
      </c>
      <c r="C2934" s="12" t="str">
        <f>VLOOKUP(A2934,'[1]DT chi tiết 2020'!A$2945:L$3012,3,0)</f>
        <v>Dịch vụ Truyền số liệu (VPN/VNN)</v>
      </c>
      <c r="D2934" s="12" t="str">
        <f>VLOOKUP(A2934,'[1]DT chi tiết 2020'!A$2945:L$3012,4,0)</f>
        <v>Truyền số liệu</v>
      </c>
      <c r="E2934" s="12" t="str">
        <f t="shared" si="185"/>
        <v>Truyền số liệu</v>
      </c>
      <c r="F2934" s="12" t="e">
        <v>#REF!</v>
      </c>
      <c r="G2934" s="12" t="e">
        <v>#REF!</v>
      </c>
      <c r="H2934" s="12" t="e">
        <v>#REF!</v>
      </c>
      <c r="I2934" s="12" t="s">
        <v>375</v>
      </c>
      <c r="J2934" s="12" t="s">
        <v>6958</v>
      </c>
      <c r="K2934" s="12" t="s">
        <v>699</v>
      </c>
      <c r="L2934" s="12" t="str">
        <f>VLOOKUP(A2934,'[1]DT chi tiết 2020'!A$2945:L$3012,7,0)</f>
        <v>Phạm Văn Phước</v>
      </c>
      <c r="M2934" s="12" t="s">
        <v>376</v>
      </c>
      <c r="N2934" s="8">
        <v>0</v>
      </c>
      <c r="O2934" s="8">
        <v>0</v>
      </c>
      <c r="P2934" s="8">
        <v>0</v>
      </c>
      <c r="Q2934" s="8">
        <v>0</v>
      </c>
      <c r="R2934" s="8">
        <v>0</v>
      </c>
      <c r="S2934" s="8">
        <v>0</v>
      </c>
      <c r="T2934" s="8">
        <v>0</v>
      </c>
      <c r="U2934" s="8">
        <v>0</v>
      </c>
      <c r="V2934" s="8">
        <v>0</v>
      </c>
      <c r="W2934" s="8">
        <v>0</v>
      </c>
      <c r="X2934" s="8">
        <v>0</v>
      </c>
      <c r="Y2934" s="8">
        <v>0</v>
      </c>
      <c r="Z2934" s="12">
        <v>0</v>
      </c>
      <c r="AA2934" s="13">
        <v>3.3683329999999998</v>
      </c>
      <c r="AB2934" s="13">
        <v>2.15</v>
      </c>
      <c r="AC2934" s="42">
        <f t="shared" si="187"/>
        <v>5.5183330000000002</v>
      </c>
      <c r="AD2934" s="42">
        <f t="shared" si="188"/>
        <v>3.3683329999999998</v>
      </c>
      <c r="AE2934" s="42">
        <f t="shared" si="189"/>
        <v>2.15</v>
      </c>
      <c r="AF2934" s="42">
        <f t="shared" si="190"/>
        <v>5.5183330000000002</v>
      </c>
    </row>
    <row r="2935" spans="1:32" ht="14" hidden="1" x14ac:dyDescent="0.15">
      <c r="A2935" s="23" t="s">
        <v>6959</v>
      </c>
      <c r="B2935" s="12">
        <v>39</v>
      </c>
      <c r="C2935" s="12" t="str">
        <f>VLOOKUP(A2935,'[1]DT chi tiết 2020'!A$2945:L$3012,3,0)</f>
        <v>Dịch vụ Truyền số liệu (VPN/VNN)</v>
      </c>
      <c r="D2935" s="12" t="str">
        <f>VLOOKUP(A2935,'[1]DT chi tiết 2020'!A$2945:L$3012,4,0)</f>
        <v>Truyền số liệu</v>
      </c>
      <c r="E2935" s="12" t="str">
        <f t="shared" si="185"/>
        <v>Truyền số liệu</v>
      </c>
      <c r="F2935" s="12" t="e">
        <v>#REF!</v>
      </c>
      <c r="G2935" s="12" t="e">
        <v>#REF!</v>
      </c>
      <c r="H2935" s="12" t="e">
        <v>#REF!</v>
      </c>
      <c r="I2935" s="12" t="s">
        <v>375</v>
      </c>
      <c r="J2935" s="12" t="s">
        <v>6960</v>
      </c>
      <c r="K2935" s="12" t="s">
        <v>699</v>
      </c>
      <c r="L2935" s="12" t="str">
        <f>VLOOKUP(A2935,'[1]DT chi tiết 2020'!A$2945:L$3012,7,0)</f>
        <v>Phạm Văn Phước</v>
      </c>
      <c r="M2935" s="12" t="s">
        <v>376</v>
      </c>
      <c r="N2935" s="8">
        <v>0</v>
      </c>
      <c r="O2935" s="8">
        <v>0</v>
      </c>
      <c r="P2935" s="8">
        <v>0</v>
      </c>
      <c r="Q2935" s="8">
        <v>0</v>
      </c>
      <c r="R2935" s="8">
        <v>0</v>
      </c>
      <c r="S2935" s="8">
        <v>0</v>
      </c>
      <c r="T2935" s="8">
        <v>0</v>
      </c>
      <c r="U2935" s="8">
        <v>0</v>
      </c>
      <c r="V2935" s="8">
        <v>0</v>
      </c>
      <c r="W2935" s="8">
        <v>0</v>
      </c>
      <c r="X2935" s="8">
        <v>0</v>
      </c>
      <c r="Y2935" s="8">
        <v>0</v>
      </c>
      <c r="Z2935" s="12">
        <v>0</v>
      </c>
      <c r="AA2935" s="13">
        <v>0.86</v>
      </c>
      <c r="AB2935" s="13">
        <v>2.15</v>
      </c>
      <c r="AC2935" s="42">
        <f t="shared" si="187"/>
        <v>3.01</v>
      </c>
      <c r="AD2935" s="42">
        <f t="shared" si="188"/>
        <v>0.86</v>
      </c>
      <c r="AE2935" s="42">
        <f t="shared" si="189"/>
        <v>2.15</v>
      </c>
      <c r="AF2935" s="42">
        <f t="shared" si="190"/>
        <v>3.01</v>
      </c>
    </row>
    <row r="2936" spans="1:32" ht="14" hidden="1" x14ac:dyDescent="0.15">
      <c r="A2936" s="23" t="s">
        <v>6961</v>
      </c>
      <c r="B2936" s="12">
        <v>39</v>
      </c>
      <c r="C2936" s="12" t="str">
        <f>VLOOKUP(A2936,'[1]DT chi tiết 2020'!A$2945:L$3012,3,0)</f>
        <v>Dịch vụ Truyền số liệu (VPN/VNN)</v>
      </c>
      <c r="D2936" s="12" t="str">
        <f>VLOOKUP(A2936,'[1]DT chi tiết 2020'!A$2945:L$3012,4,0)</f>
        <v>Truyền số liệu</v>
      </c>
      <c r="E2936" s="12" t="str">
        <f t="shared" si="185"/>
        <v>Truyền số liệu</v>
      </c>
      <c r="F2936" s="12" t="e">
        <v>#REF!</v>
      </c>
      <c r="G2936" s="12" t="e">
        <v>#REF!</v>
      </c>
      <c r="H2936" s="12" t="e">
        <v>#REF!</v>
      </c>
      <c r="I2936" s="12" t="s">
        <v>375</v>
      </c>
      <c r="J2936" s="12" t="s">
        <v>6962</v>
      </c>
      <c r="K2936" s="12" t="s">
        <v>699</v>
      </c>
      <c r="L2936" s="12" t="str">
        <f>VLOOKUP(A2936,'[1]DT chi tiết 2020'!A$2945:L$3012,7,0)</f>
        <v>Phạm Văn Phước</v>
      </c>
      <c r="M2936" s="12" t="s">
        <v>376</v>
      </c>
      <c r="N2936" s="8">
        <v>0</v>
      </c>
      <c r="O2936" s="8">
        <v>0</v>
      </c>
      <c r="P2936" s="8">
        <v>0</v>
      </c>
      <c r="Q2936" s="8">
        <v>0</v>
      </c>
      <c r="R2936" s="8">
        <v>0</v>
      </c>
      <c r="S2936" s="8">
        <v>0</v>
      </c>
      <c r="T2936" s="8">
        <v>0</v>
      </c>
      <c r="U2936" s="8">
        <v>0</v>
      </c>
      <c r="V2936" s="8">
        <v>0</v>
      </c>
      <c r="W2936" s="8">
        <v>0</v>
      </c>
      <c r="X2936" s="8">
        <v>0</v>
      </c>
      <c r="Y2936" s="8">
        <v>0</v>
      </c>
      <c r="Z2936" s="12">
        <v>0</v>
      </c>
      <c r="AA2936" s="13">
        <v>3.3683329999999998</v>
      </c>
      <c r="AB2936" s="13">
        <v>2.15</v>
      </c>
      <c r="AC2936" s="42">
        <f t="shared" si="187"/>
        <v>5.5183330000000002</v>
      </c>
      <c r="AD2936" s="42">
        <f t="shared" si="188"/>
        <v>3.3683329999999998</v>
      </c>
      <c r="AE2936" s="42">
        <f t="shared" si="189"/>
        <v>2.15</v>
      </c>
      <c r="AF2936" s="42">
        <f t="shared" si="190"/>
        <v>5.5183330000000002</v>
      </c>
    </row>
    <row r="2937" spans="1:32" ht="14" hidden="1" x14ac:dyDescent="0.15">
      <c r="A2937" s="23" t="s">
        <v>6963</v>
      </c>
      <c r="B2937" s="12">
        <v>39</v>
      </c>
      <c r="C2937" s="12" t="str">
        <f>VLOOKUP(A2937,'[1]DT chi tiết 2020'!A$2945:L$3012,3,0)</f>
        <v>Dịch vụ Truyền số liệu (VPN/VNN)</v>
      </c>
      <c r="D2937" s="12" t="str">
        <f>VLOOKUP(A2937,'[1]DT chi tiết 2020'!A$2945:L$3012,4,0)</f>
        <v>Truyền số liệu</v>
      </c>
      <c r="E2937" s="12" t="str">
        <f t="shared" si="185"/>
        <v>Truyền số liệu</v>
      </c>
      <c r="F2937" s="12" t="e">
        <v>#REF!</v>
      </c>
      <c r="G2937" s="12" t="e">
        <v>#REF!</v>
      </c>
      <c r="H2937" s="12" t="e">
        <v>#REF!</v>
      </c>
      <c r="I2937" s="12" t="s">
        <v>375</v>
      </c>
      <c r="J2937" s="12" t="s">
        <v>6964</v>
      </c>
      <c r="K2937" s="12" t="s">
        <v>699</v>
      </c>
      <c r="L2937" s="12" t="str">
        <f>VLOOKUP(A2937,'[1]DT chi tiết 2020'!A$2945:L$3012,7,0)</f>
        <v>Phạm Văn Phước</v>
      </c>
      <c r="M2937" s="12" t="s">
        <v>376</v>
      </c>
      <c r="N2937" s="8">
        <v>0</v>
      </c>
      <c r="O2937" s="8">
        <v>0</v>
      </c>
      <c r="P2937" s="8">
        <v>0</v>
      </c>
      <c r="Q2937" s="8">
        <v>0</v>
      </c>
      <c r="R2937" s="8">
        <v>0</v>
      </c>
      <c r="S2937" s="8">
        <v>0</v>
      </c>
      <c r="T2937" s="8">
        <v>0</v>
      </c>
      <c r="U2937" s="8">
        <v>0</v>
      </c>
      <c r="V2937" s="8">
        <v>0</v>
      </c>
      <c r="W2937" s="8">
        <v>0</v>
      </c>
      <c r="X2937" s="8">
        <v>0</v>
      </c>
      <c r="Y2937" s="8">
        <v>0</v>
      </c>
      <c r="Z2937" s="12">
        <v>0</v>
      </c>
      <c r="AA2937" s="13">
        <v>0.86</v>
      </c>
      <c r="AB2937" s="13">
        <v>2.15</v>
      </c>
      <c r="AC2937" s="42">
        <f t="shared" si="187"/>
        <v>3.01</v>
      </c>
      <c r="AD2937" s="42">
        <f t="shared" si="188"/>
        <v>0.86</v>
      </c>
      <c r="AE2937" s="42">
        <f t="shared" si="189"/>
        <v>2.15</v>
      </c>
      <c r="AF2937" s="42">
        <f t="shared" si="190"/>
        <v>3.01</v>
      </c>
    </row>
    <row r="2938" spans="1:32" ht="14" hidden="1" x14ac:dyDescent="0.15">
      <c r="A2938" s="23" t="s">
        <v>6965</v>
      </c>
      <c r="B2938" s="12">
        <v>39</v>
      </c>
      <c r="C2938" s="12" t="str">
        <f>VLOOKUP(A2938,'[1]DT chi tiết 2020'!A$2945:L$3012,3,0)</f>
        <v>Dịch vụ Truyền số liệu (VPN/VNN)</v>
      </c>
      <c r="D2938" s="12" t="str">
        <f>VLOOKUP(A2938,'[1]DT chi tiết 2020'!A$2945:L$3012,4,0)</f>
        <v>Truyền số liệu</v>
      </c>
      <c r="E2938" s="12" t="str">
        <f t="shared" si="185"/>
        <v>Truyền số liệu</v>
      </c>
      <c r="F2938" s="12" t="e">
        <v>#REF!</v>
      </c>
      <c r="G2938" s="12" t="e">
        <v>#REF!</v>
      </c>
      <c r="H2938" s="12" t="e">
        <v>#REF!</v>
      </c>
      <c r="I2938" s="12" t="s">
        <v>375</v>
      </c>
      <c r="J2938" s="12" t="s">
        <v>6966</v>
      </c>
      <c r="K2938" s="12" t="s">
        <v>699</v>
      </c>
      <c r="L2938" s="12" t="str">
        <f>VLOOKUP(A2938,'[1]DT chi tiết 2020'!A$2945:L$3012,7,0)</f>
        <v>Phạm Văn Phước</v>
      </c>
      <c r="M2938" s="12" t="s">
        <v>376</v>
      </c>
      <c r="N2938" s="8">
        <v>0</v>
      </c>
      <c r="O2938" s="8">
        <v>0</v>
      </c>
      <c r="P2938" s="8">
        <v>0</v>
      </c>
      <c r="Q2938" s="8">
        <v>0</v>
      </c>
      <c r="R2938" s="8">
        <v>0</v>
      </c>
      <c r="S2938" s="8">
        <v>0</v>
      </c>
      <c r="T2938" s="8">
        <v>0</v>
      </c>
      <c r="U2938" s="8">
        <v>0</v>
      </c>
      <c r="V2938" s="8">
        <v>0</v>
      </c>
      <c r="W2938" s="8">
        <v>0</v>
      </c>
      <c r="X2938" s="8">
        <v>0</v>
      </c>
      <c r="Y2938" s="8">
        <v>0</v>
      </c>
      <c r="Z2938" s="12">
        <v>0</v>
      </c>
      <c r="AA2938" s="13">
        <v>3.3683329999999998</v>
      </c>
      <c r="AB2938" s="13">
        <v>2.15</v>
      </c>
      <c r="AC2938" s="42">
        <f t="shared" si="187"/>
        <v>5.5183330000000002</v>
      </c>
      <c r="AD2938" s="42">
        <f t="shared" si="188"/>
        <v>3.3683329999999998</v>
      </c>
      <c r="AE2938" s="42">
        <f t="shared" si="189"/>
        <v>2.15</v>
      </c>
      <c r="AF2938" s="42">
        <f t="shared" si="190"/>
        <v>5.5183330000000002</v>
      </c>
    </row>
    <row r="2939" spans="1:32" ht="14" hidden="1" x14ac:dyDescent="0.15">
      <c r="A2939" s="23" t="s">
        <v>6967</v>
      </c>
      <c r="B2939" s="12">
        <v>39</v>
      </c>
      <c r="C2939" s="12" t="str">
        <f>VLOOKUP(A2939,'[1]DT chi tiết 2020'!A$2945:L$3012,3,0)</f>
        <v>Dịch vụ Truyền số liệu (VPN/VNN)</v>
      </c>
      <c r="D2939" s="12" t="str">
        <f>VLOOKUP(A2939,'[1]DT chi tiết 2020'!A$2945:L$3012,4,0)</f>
        <v>Truyền số liệu</v>
      </c>
      <c r="E2939" s="12" t="str">
        <f t="shared" si="185"/>
        <v>Truyền số liệu</v>
      </c>
      <c r="F2939" s="12" t="e">
        <v>#REF!</v>
      </c>
      <c r="G2939" s="12" t="e">
        <v>#REF!</v>
      </c>
      <c r="H2939" s="12" t="e">
        <v>#REF!</v>
      </c>
      <c r="I2939" s="12" t="s">
        <v>375</v>
      </c>
      <c r="J2939" s="12" t="s">
        <v>6968</v>
      </c>
      <c r="K2939" s="12" t="s">
        <v>699</v>
      </c>
      <c r="L2939" s="12" t="str">
        <f>VLOOKUP(A2939,'[1]DT chi tiết 2020'!A$2945:L$3012,7,0)</f>
        <v>Phạm Văn Phước</v>
      </c>
      <c r="M2939" s="12" t="s">
        <v>376</v>
      </c>
      <c r="N2939" s="8">
        <v>0</v>
      </c>
      <c r="O2939" s="8">
        <v>0</v>
      </c>
      <c r="P2939" s="8">
        <v>0</v>
      </c>
      <c r="Q2939" s="8">
        <v>0</v>
      </c>
      <c r="R2939" s="8">
        <v>0</v>
      </c>
      <c r="S2939" s="8">
        <v>0</v>
      </c>
      <c r="T2939" s="8">
        <v>0</v>
      </c>
      <c r="U2939" s="8">
        <v>0</v>
      </c>
      <c r="V2939" s="8">
        <v>0</v>
      </c>
      <c r="W2939" s="8">
        <v>0</v>
      </c>
      <c r="X2939" s="8">
        <v>0</v>
      </c>
      <c r="Y2939" s="8">
        <v>0</v>
      </c>
      <c r="Z2939" s="12">
        <v>0</v>
      </c>
      <c r="AA2939" s="13">
        <v>3.3683329999999998</v>
      </c>
      <c r="AB2939" s="13">
        <v>2.15</v>
      </c>
      <c r="AC2939" s="42">
        <f t="shared" si="187"/>
        <v>5.5183330000000002</v>
      </c>
      <c r="AD2939" s="42">
        <f t="shared" si="188"/>
        <v>3.3683329999999998</v>
      </c>
      <c r="AE2939" s="42">
        <f t="shared" si="189"/>
        <v>2.15</v>
      </c>
      <c r="AF2939" s="42">
        <f t="shared" si="190"/>
        <v>5.5183330000000002</v>
      </c>
    </row>
    <row r="2940" spans="1:32" ht="14" hidden="1" x14ac:dyDescent="0.15">
      <c r="A2940" s="23" t="s">
        <v>6969</v>
      </c>
      <c r="B2940" s="12">
        <v>39</v>
      </c>
      <c r="C2940" s="12" t="str">
        <f>VLOOKUP(A2940,'[1]DT chi tiết 2020'!A$2945:L$3012,3,0)</f>
        <v>Dịch vụ Truyền số liệu (VPN/VNN)</v>
      </c>
      <c r="D2940" s="12" t="str">
        <f>VLOOKUP(A2940,'[1]DT chi tiết 2020'!A$2945:L$3012,4,0)</f>
        <v>Truyền số liệu</v>
      </c>
      <c r="E2940" s="12" t="str">
        <f t="shared" si="185"/>
        <v>Truyền số liệu</v>
      </c>
      <c r="F2940" s="12" t="e">
        <v>#REF!</v>
      </c>
      <c r="G2940" s="12" t="e">
        <v>#REF!</v>
      </c>
      <c r="H2940" s="12" t="e">
        <v>#REF!</v>
      </c>
      <c r="I2940" s="12" t="s">
        <v>375</v>
      </c>
      <c r="J2940" s="12" t="s">
        <v>6970</v>
      </c>
      <c r="K2940" s="12" t="s">
        <v>699</v>
      </c>
      <c r="L2940" s="12" t="str">
        <f>VLOOKUP(A2940,'[1]DT chi tiết 2020'!A$2945:L$3012,7,0)</f>
        <v>Phạm Văn Phước</v>
      </c>
      <c r="M2940" s="12" t="s">
        <v>376</v>
      </c>
      <c r="N2940" s="8">
        <v>0</v>
      </c>
      <c r="O2940" s="8">
        <v>0</v>
      </c>
      <c r="P2940" s="8">
        <v>0</v>
      </c>
      <c r="Q2940" s="8">
        <v>0</v>
      </c>
      <c r="R2940" s="8">
        <v>0</v>
      </c>
      <c r="S2940" s="8">
        <v>0</v>
      </c>
      <c r="T2940" s="8">
        <v>0</v>
      </c>
      <c r="U2940" s="8">
        <v>0</v>
      </c>
      <c r="V2940" s="8">
        <v>0</v>
      </c>
      <c r="W2940" s="8">
        <v>0</v>
      </c>
      <c r="X2940" s="8">
        <v>0</v>
      </c>
      <c r="Y2940" s="8">
        <v>0</v>
      </c>
      <c r="Z2940" s="12">
        <v>0</v>
      </c>
      <c r="AA2940" s="13">
        <v>0.86</v>
      </c>
      <c r="AB2940" s="13">
        <v>2.15</v>
      </c>
      <c r="AC2940" s="42">
        <f t="shared" si="187"/>
        <v>3.01</v>
      </c>
      <c r="AD2940" s="42">
        <f t="shared" si="188"/>
        <v>0.86</v>
      </c>
      <c r="AE2940" s="42">
        <f t="shared" si="189"/>
        <v>2.15</v>
      </c>
      <c r="AF2940" s="42">
        <f t="shared" si="190"/>
        <v>3.01</v>
      </c>
    </row>
    <row r="2941" spans="1:32" ht="14" hidden="1" x14ac:dyDescent="0.15">
      <c r="A2941" s="23" t="s">
        <v>6971</v>
      </c>
      <c r="B2941" s="12">
        <v>39</v>
      </c>
      <c r="C2941" s="12" t="str">
        <f>VLOOKUP(A2941,'[1]DT chi tiết 2020'!A$2945:L$3012,3,0)</f>
        <v>Dịch vụ Truyền số liệu (VPN/VNN)</v>
      </c>
      <c r="D2941" s="12" t="str">
        <f>VLOOKUP(A2941,'[1]DT chi tiết 2020'!A$2945:L$3012,4,0)</f>
        <v>Truyền số liệu</v>
      </c>
      <c r="E2941" s="12" t="str">
        <f t="shared" si="185"/>
        <v>Truyền số liệu</v>
      </c>
      <c r="F2941" s="12" t="e">
        <v>#REF!</v>
      </c>
      <c r="G2941" s="12" t="e">
        <v>#REF!</v>
      </c>
      <c r="H2941" s="12" t="e">
        <v>#REF!</v>
      </c>
      <c r="I2941" s="12" t="s">
        <v>375</v>
      </c>
      <c r="J2941" s="12" t="s">
        <v>6972</v>
      </c>
      <c r="K2941" s="12" t="s">
        <v>699</v>
      </c>
      <c r="L2941" s="12" t="str">
        <f>VLOOKUP(A2941,'[1]DT chi tiết 2020'!A$2945:L$3012,7,0)</f>
        <v>Phạm Văn Phước</v>
      </c>
      <c r="M2941" s="12" t="s">
        <v>376</v>
      </c>
      <c r="N2941" s="8">
        <v>0</v>
      </c>
      <c r="O2941" s="8">
        <v>0</v>
      </c>
      <c r="P2941" s="8">
        <v>0</v>
      </c>
      <c r="Q2941" s="8">
        <v>0</v>
      </c>
      <c r="R2941" s="8">
        <v>0</v>
      </c>
      <c r="S2941" s="8">
        <v>0</v>
      </c>
      <c r="T2941" s="8">
        <v>0</v>
      </c>
      <c r="U2941" s="8">
        <v>0</v>
      </c>
      <c r="V2941" s="8">
        <v>0</v>
      </c>
      <c r="W2941" s="8">
        <v>0</v>
      </c>
      <c r="X2941" s="8">
        <v>0</v>
      </c>
      <c r="Y2941" s="8">
        <v>0</v>
      </c>
      <c r="Z2941" s="12">
        <v>0</v>
      </c>
      <c r="AA2941" s="13">
        <v>0.86</v>
      </c>
      <c r="AB2941" s="13">
        <v>2.15</v>
      </c>
      <c r="AC2941" s="42">
        <f t="shared" si="187"/>
        <v>3.01</v>
      </c>
      <c r="AD2941" s="42">
        <f t="shared" si="188"/>
        <v>0.86</v>
      </c>
      <c r="AE2941" s="42">
        <f t="shared" si="189"/>
        <v>2.15</v>
      </c>
      <c r="AF2941" s="42">
        <f t="shared" si="190"/>
        <v>3.01</v>
      </c>
    </row>
    <row r="2942" spans="1:32" ht="14" hidden="1" x14ac:dyDescent="0.15">
      <c r="A2942" s="23" t="s">
        <v>6973</v>
      </c>
      <c r="B2942" s="12">
        <v>39</v>
      </c>
      <c r="C2942" s="12" t="str">
        <f>VLOOKUP(A2942,'[1]DT chi tiết 2020'!A$2945:L$3012,3,0)</f>
        <v>Dịch vụ Truyền số liệu (VPN/VNN)</v>
      </c>
      <c r="D2942" s="12" t="str">
        <f>VLOOKUP(A2942,'[1]DT chi tiết 2020'!A$2945:L$3012,4,0)</f>
        <v>Truyền số liệu</v>
      </c>
      <c r="E2942" s="12" t="str">
        <f t="shared" si="185"/>
        <v>Truyền số liệu</v>
      </c>
      <c r="F2942" s="12" t="e">
        <v>#REF!</v>
      </c>
      <c r="G2942" s="12" t="e">
        <v>#REF!</v>
      </c>
      <c r="H2942" s="12" t="e">
        <v>#REF!</v>
      </c>
      <c r="I2942" s="12" t="s">
        <v>375</v>
      </c>
      <c r="J2942" s="12" t="s">
        <v>6974</v>
      </c>
      <c r="K2942" s="12" t="s">
        <v>699</v>
      </c>
      <c r="L2942" s="12" t="str">
        <f>VLOOKUP(A2942,'[1]DT chi tiết 2020'!A$2945:L$3012,7,0)</f>
        <v>Phạm Văn Phước</v>
      </c>
      <c r="M2942" s="12" t="s">
        <v>376</v>
      </c>
      <c r="N2942" s="8">
        <v>0</v>
      </c>
      <c r="O2942" s="8">
        <v>0</v>
      </c>
      <c r="P2942" s="8">
        <v>0</v>
      </c>
      <c r="Q2942" s="8">
        <v>0</v>
      </c>
      <c r="R2942" s="8">
        <v>0</v>
      </c>
      <c r="S2942" s="8">
        <v>0</v>
      </c>
      <c r="T2942" s="8">
        <v>0</v>
      </c>
      <c r="U2942" s="8">
        <v>0</v>
      </c>
      <c r="V2942" s="8">
        <v>0</v>
      </c>
      <c r="W2942" s="8">
        <v>0</v>
      </c>
      <c r="X2942" s="8">
        <v>0</v>
      </c>
      <c r="Y2942" s="8">
        <v>0</v>
      </c>
      <c r="Z2942" s="12">
        <v>0</v>
      </c>
      <c r="AA2942" s="13">
        <v>3.3683329999999998</v>
      </c>
      <c r="AB2942" s="13">
        <v>2.15</v>
      </c>
      <c r="AC2942" s="42">
        <f t="shared" si="187"/>
        <v>5.5183330000000002</v>
      </c>
      <c r="AD2942" s="42">
        <f t="shared" si="188"/>
        <v>3.3683329999999998</v>
      </c>
      <c r="AE2942" s="42">
        <f t="shared" si="189"/>
        <v>2.15</v>
      </c>
      <c r="AF2942" s="42">
        <f t="shared" si="190"/>
        <v>5.5183330000000002</v>
      </c>
    </row>
    <row r="2943" spans="1:32" ht="14" hidden="1" x14ac:dyDescent="0.15">
      <c r="A2943" s="23" t="s">
        <v>6975</v>
      </c>
      <c r="B2943" s="12">
        <v>39</v>
      </c>
      <c r="C2943" s="12" t="str">
        <f>VLOOKUP(A2943,'[1]DT chi tiết 2020'!A$2945:L$3012,3,0)</f>
        <v>Dịch vụ Truyền số liệu (VPN/VNN)</v>
      </c>
      <c r="D2943" s="12" t="str">
        <f>VLOOKUP(A2943,'[1]DT chi tiết 2020'!A$2945:L$3012,4,0)</f>
        <v>Truyền số liệu</v>
      </c>
      <c r="E2943" s="12" t="str">
        <f t="shared" si="185"/>
        <v>Truyền số liệu</v>
      </c>
      <c r="F2943" s="12" t="e">
        <v>#REF!</v>
      </c>
      <c r="G2943" s="12" t="e">
        <v>#REF!</v>
      </c>
      <c r="H2943" s="12" t="e">
        <v>#REF!</v>
      </c>
      <c r="I2943" s="12" t="s">
        <v>375</v>
      </c>
      <c r="J2943" s="12" t="s">
        <v>6976</v>
      </c>
      <c r="K2943" s="12" t="s">
        <v>699</v>
      </c>
      <c r="L2943" s="12" t="str">
        <f>VLOOKUP(A2943,'[1]DT chi tiết 2020'!A$2945:L$3012,7,0)</f>
        <v>Phạm Văn Phước</v>
      </c>
      <c r="M2943" s="12" t="s">
        <v>376</v>
      </c>
      <c r="N2943" s="8">
        <v>0</v>
      </c>
      <c r="O2943" s="8">
        <v>0</v>
      </c>
      <c r="P2943" s="8">
        <v>0</v>
      </c>
      <c r="Q2943" s="8">
        <v>0</v>
      </c>
      <c r="R2943" s="8">
        <v>0</v>
      </c>
      <c r="S2943" s="8">
        <v>0</v>
      </c>
      <c r="T2943" s="8">
        <v>0</v>
      </c>
      <c r="U2943" s="8">
        <v>0</v>
      </c>
      <c r="V2943" s="8">
        <v>0</v>
      </c>
      <c r="W2943" s="8">
        <v>0</v>
      </c>
      <c r="X2943" s="8">
        <v>0</v>
      </c>
      <c r="Y2943" s="8">
        <v>0</v>
      </c>
      <c r="Z2943" s="12">
        <v>0</v>
      </c>
      <c r="AA2943" s="13">
        <v>3.3683329999999998</v>
      </c>
      <c r="AB2943" s="13">
        <v>2.15</v>
      </c>
      <c r="AC2943" s="42">
        <f t="shared" si="187"/>
        <v>5.5183330000000002</v>
      </c>
      <c r="AD2943" s="42">
        <f t="shared" si="188"/>
        <v>3.3683329999999998</v>
      </c>
      <c r="AE2943" s="42">
        <f t="shared" si="189"/>
        <v>2.15</v>
      </c>
      <c r="AF2943" s="42">
        <f t="shared" si="190"/>
        <v>5.5183330000000002</v>
      </c>
    </row>
    <row r="2944" spans="1:32" ht="14" hidden="1" x14ac:dyDescent="0.15">
      <c r="A2944" s="23" t="s">
        <v>6977</v>
      </c>
      <c r="B2944" s="12">
        <v>39</v>
      </c>
      <c r="C2944" s="12" t="str">
        <f>VLOOKUP(A2944,'[1]DT chi tiết 2020'!A$2945:L$3012,3,0)</f>
        <v>Dịch vụ Truyền số liệu (VPN/VNN)</v>
      </c>
      <c r="D2944" s="12" t="str">
        <f>VLOOKUP(A2944,'[1]DT chi tiết 2020'!A$2945:L$3012,4,0)</f>
        <v>Truyền số liệu</v>
      </c>
      <c r="E2944" s="12" t="str">
        <f t="shared" si="185"/>
        <v>Truyền số liệu</v>
      </c>
      <c r="F2944" s="12" t="e">
        <v>#REF!</v>
      </c>
      <c r="G2944" s="12" t="e">
        <v>#REF!</v>
      </c>
      <c r="H2944" s="12" t="e">
        <v>#REF!</v>
      </c>
      <c r="I2944" s="12" t="s">
        <v>375</v>
      </c>
      <c r="J2944" s="12" t="s">
        <v>6978</v>
      </c>
      <c r="K2944" s="12" t="s">
        <v>699</v>
      </c>
      <c r="L2944" s="12" t="str">
        <f>VLOOKUP(A2944,'[1]DT chi tiết 2020'!A$2945:L$3012,7,0)</f>
        <v>Phạm Văn Phước</v>
      </c>
      <c r="M2944" s="12" t="s">
        <v>376</v>
      </c>
      <c r="N2944" s="8">
        <v>0</v>
      </c>
      <c r="O2944" s="8">
        <v>0</v>
      </c>
      <c r="P2944" s="8">
        <v>0</v>
      </c>
      <c r="Q2944" s="8">
        <v>0</v>
      </c>
      <c r="R2944" s="8">
        <v>0</v>
      </c>
      <c r="S2944" s="8">
        <v>0</v>
      </c>
      <c r="T2944" s="8">
        <v>0</v>
      </c>
      <c r="U2944" s="8">
        <v>0</v>
      </c>
      <c r="V2944" s="8">
        <v>0</v>
      </c>
      <c r="W2944" s="8">
        <v>0</v>
      </c>
      <c r="X2944" s="8">
        <v>0</v>
      </c>
      <c r="Y2944" s="8">
        <v>0</v>
      </c>
      <c r="Z2944" s="12">
        <v>0</v>
      </c>
      <c r="AA2944" s="13">
        <v>3.3683329999999998</v>
      </c>
      <c r="AB2944" s="13">
        <v>2.15</v>
      </c>
      <c r="AC2944" s="42">
        <f t="shared" si="187"/>
        <v>5.5183330000000002</v>
      </c>
      <c r="AD2944" s="42">
        <f t="shared" si="188"/>
        <v>3.3683329999999998</v>
      </c>
      <c r="AE2944" s="42">
        <f t="shared" si="189"/>
        <v>2.15</v>
      </c>
      <c r="AF2944" s="42">
        <f t="shared" si="190"/>
        <v>5.5183330000000002</v>
      </c>
    </row>
    <row r="2945" spans="1:32" ht="14" hidden="1" x14ac:dyDescent="0.15">
      <c r="A2945" s="23" t="s">
        <v>6979</v>
      </c>
      <c r="B2945" s="12">
        <v>39</v>
      </c>
      <c r="C2945" s="12" t="str">
        <f>VLOOKUP(A2945,'[1]DT chi tiết 2020'!A$2945:L$3012,3,0)</f>
        <v>Dịch vụ Truyền số liệu (VPN/VNN)</v>
      </c>
      <c r="D2945" s="12" t="str">
        <f>VLOOKUP(A2945,'[1]DT chi tiết 2020'!A$2945:L$3012,4,0)</f>
        <v>Truyền số liệu</v>
      </c>
      <c r="E2945" s="12" t="str">
        <f t="shared" si="185"/>
        <v>Truyền số liệu</v>
      </c>
      <c r="F2945" s="12" t="e">
        <v>#REF!</v>
      </c>
      <c r="G2945" s="12" t="e">
        <v>#REF!</v>
      </c>
      <c r="H2945" s="12" t="e">
        <v>#REF!</v>
      </c>
      <c r="I2945" s="12" t="s">
        <v>375</v>
      </c>
      <c r="J2945" s="12" t="s">
        <v>6980</v>
      </c>
      <c r="K2945" s="12" t="s">
        <v>699</v>
      </c>
      <c r="L2945" s="12" t="str">
        <f>VLOOKUP(A2945,'[1]DT chi tiết 2020'!A$2945:L$3012,7,0)</f>
        <v>Phạm Văn Phước</v>
      </c>
      <c r="M2945" s="12" t="s">
        <v>376</v>
      </c>
      <c r="N2945" s="8">
        <v>0</v>
      </c>
      <c r="O2945" s="8">
        <v>0</v>
      </c>
      <c r="P2945" s="8">
        <v>0</v>
      </c>
      <c r="Q2945" s="8">
        <v>0</v>
      </c>
      <c r="R2945" s="8">
        <v>0</v>
      </c>
      <c r="S2945" s="8">
        <v>0</v>
      </c>
      <c r="T2945" s="8">
        <v>0</v>
      </c>
      <c r="U2945" s="8">
        <v>0</v>
      </c>
      <c r="V2945" s="8">
        <v>0</v>
      </c>
      <c r="W2945" s="8">
        <v>0</v>
      </c>
      <c r="X2945" s="8">
        <v>0</v>
      </c>
      <c r="Y2945" s="8">
        <v>0</v>
      </c>
      <c r="Z2945" s="12">
        <v>0</v>
      </c>
      <c r="AA2945" s="13">
        <v>3.3683329999999998</v>
      </c>
      <c r="AB2945" s="13">
        <v>2.15</v>
      </c>
      <c r="AC2945" s="42">
        <f t="shared" si="187"/>
        <v>5.5183330000000002</v>
      </c>
      <c r="AD2945" s="42">
        <f t="shared" si="188"/>
        <v>3.3683329999999998</v>
      </c>
      <c r="AE2945" s="42">
        <f t="shared" si="189"/>
        <v>2.15</v>
      </c>
      <c r="AF2945" s="42">
        <f t="shared" si="190"/>
        <v>5.5183330000000002</v>
      </c>
    </row>
    <row r="2946" spans="1:32" ht="14" hidden="1" x14ac:dyDescent="0.15">
      <c r="A2946" s="23" t="s">
        <v>6981</v>
      </c>
      <c r="B2946" s="12">
        <v>39</v>
      </c>
      <c r="C2946" s="12" t="str">
        <f>VLOOKUP(A2946,'[1]DT chi tiết 2020'!A$2945:L$3012,3,0)</f>
        <v>Dịch vụ Truyền số liệu (VPN/VNN)</v>
      </c>
      <c r="D2946" s="12" t="str">
        <f>VLOOKUP(A2946,'[1]DT chi tiết 2020'!A$2945:L$3012,4,0)</f>
        <v>Truyền số liệu</v>
      </c>
      <c r="E2946" s="12" t="str">
        <f t="shared" si="185"/>
        <v>Truyền số liệu</v>
      </c>
      <c r="F2946" s="12" t="e">
        <v>#REF!</v>
      </c>
      <c r="G2946" s="12" t="e">
        <v>#REF!</v>
      </c>
      <c r="H2946" s="12" t="e">
        <v>#REF!</v>
      </c>
      <c r="I2946" s="12" t="s">
        <v>375</v>
      </c>
      <c r="J2946" s="12" t="s">
        <v>6982</v>
      </c>
      <c r="K2946" s="12" t="s">
        <v>699</v>
      </c>
      <c r="L2946" s="12" t="str">
        <f>VLOOKUP(A2946,'[1]DT chi tiết 2020'!A$2945:L$3012,7,0)</f>
        <v>Phạm Văn Phước</v>
      </c>
      <c r="M2946" s="12" t="s">
        <v>376</v>
      </c>
      <c r="N2946" s="8">
        <v>0</v>
      </c>
      <c r="O2946" s="8">
        <v>0</v>
      </c>
      <c r="P2946" s="8">
        <v>0</v>
      </c>
      <c r="Q2946" s="8">
        <v>0</v>
      </c>
      <c r="R2946" s="8">
        <v>0</v>
      </c>
      <c r="S2946" s="8">
        <v>0</v>
      </c>
      <c r="T2946" s="8">
        <v>0</v>
      </c>
      <c r="U2946" s="8">
        <v>0</v>
      </c>
      <c r="V2946" s="8">
        <v>0</v>
      </c>
      <c r="W2946" s="8">
        <v>0</v>
      </c>
      <c r="X2946" s="8">
        <v>0</v>
      </c>
      <c r="Y2946" s="8">
        <v>0</v>
      </c>
      <c r="Z2946" s="12">
        <v>0</v>
      </c>
      <c r="AA2946" s="13">
        <v>19.058</v>
      </c>
      <c r="AB2946" s="13">
        <v>4.87</v>
      </c>
      <c r="AC2946" s="42">
        <f t="shared" si="187"/>
        <v>23.928000000000001</v>
      </c>
      <c r="AD2946" s="42">
        <f t="shared" si="188"/>
        <v>19.058</v>
      </c>
      <c r="AE2946" s="42">
        <f t="shared" si="189"/>
        <v>4.87</v>
      </c>
      <c r="AF2946" s="42">
        <f t="shared" si="190"/>
        <v>23.928000000000001</v>
      </c>
    </row>
    <row r="2947" spans="1:32" ht="14" hidden="1" x14ac:dyDescent="0.15">
      <c r="A2947" s="23" t="s">
        <v>6983</v>
      </c>
      <c r="B2947" s="12">
        <v>39</v>
      </c>
      <c r="C2947" s="12" t="str">
        <f>VLOOKUP(A2947,'[1]DT chi tiết 2020'!A$2945:L$3012,3,0)</f>
        <v>Dịch vụ Truyền số liệu (VPN/VNN)</v>
      </c>
      <c r="D2947" s="12" t="str">
        <f>VLOOKUP(A2947,'[1]DT chi tiết 2020'!A$2945:L$3012,4,0)</f>
        <v>Truyền số liệu</v>
      </c>
      <c r="E2947" s="12" t="str">
        <f t="shared" si="185"/>
        <v>Truyền số liệu</v>
      </c>
      <c r="F2947" s="12" t="e">
        <v>#REF!</v>
      </c>
      <c r="G2947" s="12" t="e">
        <v>#REF!</v>
      </c>
      <c r="H2947" s="12" t="e">
        <v>#REF!</v>
      </c>
      <c r="I2947" s="12" t="s">
        <v>375</v>
      </c>
      <c r="J2947" s="12" t="s">
        <v>6405</v>
      </c>
      <c r="K2947" s="12" t="s">
        <v>699</v>
      </c>
      <c r="L2947" s="12" t="str">
        <f>VLOOKUP(A2947,'[1]DT chi tiết 2020'!A$2945:L$3012,7,0)</f>
        <v>Phạm Văn Phước</v>
      </c>
      <c r="M2947" s="12" t="s">
        <v>376</v>
      </c>
      <c r="N2947" s="8">
        <v>0</v>
      </c>
      <c r="O2947" s="8">
        <v>0</v>
      </c>
      <c r="P2947" s="8">
        <v>0</v>
      </c>
      <c r="Q2947" s="8">
        <v>0</v>
      </c>
      <c r="R2947" s="8">
        <v>0</v>
      </c>
      <c r="S2947" s="8">
        <v>0</v>
      </c>
      <c r="T2947" s="8">
        <v>0</v>
      </c>
      <c r="U2947" s="8">
        <v>0</v>
      </c>
      <c r="V2947" s="8">
        <v>0</v>
      </c>
      <c r="W2947" s="8">
        <v>0</v>
      </c>
      <c r="X2947" s="8">
        <v>0</v>
      </c>
      <c r="Y2947" s="8">
        <v>0</v>
      </c>
      <c r="Z2947" s="12">
        <v>0</v>
      </c>
      <c r="AA2947" s="13">
        <v>20.835332000000001</v>
      </c>
      <c r="AB2947" s="13">
        <v>9.8800000000000008</v>
      </c>
      <c r="AC2947" s="42">
        <f t="shared" si="187"/>
        <v>30.715332000000004</v>
      </c>
      <c r="AD2947" s="42">
        <f t="shared" si="188"/>
        <v>20.835332000000001</v>
      </c>
      <c r="AE2947" s="42">
        <f t="shared" si="189"/>
        <v>9.8800000000000008</v>
      </c>
      <c r="AF2947" s="42">
        <f t="shared" si="190"/>
        <v>30.715332000000004</v>
      </c>
    </row>
    <row r="2948" spans="1:32" ht="14" hidden="1" x14ac:dyDescent="0.15">
      <c r="A2948" s="23" t="s">
        <v>6984</v>
      </c>
      <c r="B2948" s="12">
        <v>39</v>
      </c>
      <c r="C2948" s="12" t="str">
        <f>VLOOKUP(A2948,'[1]DT chi tiết 2020'!A$2945:L$3012,3,0)</f>
        <v>Dịch vụ Truyền số liệu (VPN/VNN)</v>
      </c>
      <c r="D2948" s="12" t="str">
        <f>VLOOKUP(A2948,'[1]DT chi tiết 2020'!A$2945:L$3012,4,0)</f>
        <v>Truyền số liệu</v>
      </c>
      <c r="E2948" s="12" t="str">
        <f t="shared" si="185"/>
        <v>Truyền số liệu</v>
      </c>
      <c r="F2948" s="12" t="e">
        <v>#REF!</v>
      </c>
      <c r="G2948" s="12" t="e">
        <v>#REF!</v>
      </c>
      <c r="H2948" s="12" t="s">
        <v>490</v>
      </c>
      <c r="I2948" s="12" t="s">
        <v>375</v>
      </c>
      <c r="J2948" s="12" t="s">
        <v>103</v>
      </c>
      <c r="K2948" s="12" t="s">
        <v>103</v>
      </c>
      <c r="L2948" s="12" t="str">
        <f>VLOOKUP(A2948,'[1]DT chi tiết 2020'!A$2945:L$3012,7,0)</f>
        <v>Vũ Thị Lan</v>
      </c>
      <c r="M2948" s="12" t="s">
        <v>376</v>
      </c>
      <c r="N2948" s="24">
        <v>0</v>
      </c>
      <c r="O2948" s="24">
        <v>0</v>
      </c>
      <c r="P2948" s="24">
        <v>0</v>
      </c>
      <c r="Q2948" s="24">
        <v>0</v>
      </c>
      <c r="R2948" s="24">
        <v>0</v>
      </c>
      <c r="S2948" s="24">
        <v>0</v>
      </c>
      <c r="T2948" s="24">
        <v>0</v>
      </c>
      <c r="U2948" s="24">
        <v>0</v>
      </c>
      <c r="V2948" s="24">
        <v>0</v>
      </c>
      <c r="W2948" s="24">
        <v>0</v>
      </c>
      <c r="X2948" s="24">
        <v>0</v>
      </c>
      <c r="Y2948" s="24">
        <v>0</v>
      </c>
      <c r="Z2948" s="12">
        <v>0</v>
      </c>
      <c r="AA2948" s="13">
        <v>134.369</v>
      </c>
      <c r="AB2948" s="13">
        <v>24.087</v>
      </c>
      <c r="AC2948" s="42">
        <f t="shared" si="187"/>
        <v>158.45599999999999</v>
      </c>
      <c r="AD2948" s="42">
        <f t="shared" si="188"/>
        <v>134.369</v>
      </c>
      <c r="AE2948" s="42">
        <f t="shared" si="189"/>
        <v>24.087</v>
      </c>
      <c r="AF2948" s="42">
        <f t="shared" si="190"/>
        <v>158.45599999999999</v>
      </c>
    </row>
    <row r="2949" spans="1:32" ht="15" hidden="1" x14ac:dyDescent="0.2">
      <c r="A2949" t="s">
        <v>6985</v>
      </c>
      <c r="B2949" s="12">
        <v>7</v>
      </c>
      <c r="C2949" s="12" t="str">
        <f>VLOOKUP(A2949,'[1]DT chi tiết 2020'!A$2945:L$3012,3,0)</f>
        <v xml:space="preserve">Dịch vụ Internet trực tiếp </v>
      </c>
      <c r="D2949" s="12" t="str">
        <f>VLOOKUP(A2949,'[1]DT chi tiết 2020'!A$2945:L$3012,4,0)</f>
        <v>Internet trực tiếp</v>
      </c>
      <c r="E2949" s="12" t="str">
        <f t="shared" si="185"/>
        <v>Internet trực tiếp</v>
      </c>
      <c r="F2949" s="12" t="e">
        <v>#REF!</v>
      </c>
      <c r="G2949" s="12" t="e">
        <v>#REF!</v>
      </c>
      <c r="H2949" s="12" t="e">
        <v>#REF!</v>
      </c>
      <c r="I2949" s="12" t="s">
        <v>367</v>
      </c>
      <c r="J2949" s="12" t="s">
        <v>240</v>
      </c>
      <c r="K2949" s="12" t="s">
        <v>240</v>
      </c>
      <c r="L2949" s="12" t="str">
        <f>VLOOKUP(A2949,'[1]DT chi tiết 2020'!A$2945:L$3012,7,0)</f>
        <v>Phan Thu Thủy</v>
      </c>
      <c r="M2949" s="12" t="s">
        <v>376</v>
      </c>
      <c r="N2949" s="8">
        <v>0</v>
      </c>
      <c r="O2949" s="8">
        <v>0</v>
      </c>
      <c r="P2949" s="8">
        <v>0</v>
      </c>
      <c r="Q2949" s="8">
        <v>0</v>
      </c>
      <c r="R2949" s="8">
        <v>0</v>
      </c>
      <c r="S2949" s="8">
        <v>0</v>
      </c>
      <c r="T2949" s="8">
        <v>0</v>
      </c>
      <c r="U2949" s="8">
        <v>0</v>
      </c>
      <c r="V2949" s="8">
        <v>0</v>
      </c>
      <c r="W2949" s="8">
        <v>0</v>
      </c>
      <c r="X2949" s="8">
        <v>0</v>
      </c>
      <c r="Y2949" s="8">
        <v>0</v>
      </c>
      <c r="Z2949" s="12">
        <v>0</v>
      </c>
      <c r="AA2949" s="13">
        <v>0</v>
      </c>
      <c r="AB2949" s="13">
        <v>16.722581000000002</v>
      </c>
      <c r="AC2949" s="42">
        <f t="shared" si="187"/>
        <v>16.722581000000002</v>
      </c>
      <c r="AD2949" s="42">
        <f t="shared" si="188"/>
        <v>0</v>
      </c>
      <c r="AE2949" s="42">
        <f t="shared" si="189"/>
        <v>16.722581000000002</v>
      </c>
      <c r="AF2949" s="42">
        <f t="shared" si="190"/>
        <v>16.722581000000002</v>
      </c>
    </row>
    <row r="2950" spans="1:32" ht="15" hidden="1" x14ac:dyDescent="0.2">
      <c r="A2950" t="s">
        <v>6986</v>
      </c>
      <c r="B2950" s="12">
        <v>7</v>
      </c>
      <c r="C2950" s="12" t="str">
        <f>VLOOKUP(A2950,'[1]DT chi tiết 2020'!A$2945:L$3012,3,0)</f>
        <v xml:space="preserve">Dịch vụ Internet trực tiếp </v>
      </c>
      <c r="D2950" s="12" t="str">
        <f>VLOOKUP(A2950,'[1]DT chi tiết 2020'!A$2945:L$3012,4,0)</f>
        <v>Internet trực tiếp</v>
      </c>
      <c r="E2950" s="12" t="str">
        <f t="shared" si="185"/>
        <v>Internet trực tiếp</v>
      </c>
      <c r="F2950" s="12" t="e">
        <v>#REF!</v>
      </c>
      <c r="G2950" s="12" t="e">
        <v>#REF!</v>
      </c>
      <c r="H2950" s="12" t="e">
        <v>#REF!</v>
      </c>
      <c r="I2950" s="12" t="s">
        <v>375</v>
      </c>
      <c r="J2950" s="12" t="s">
        <v>777</v>
      </c>
      <c r="K2950" s="12" t="s">
        <v>699</v>
      </c>
      <c r="L2950" s="12" t="str">
        <f>VLOOKUP(A2950,'[1]DT chi tiết 2020'!A$2945:L$3012,7,0)</f>
        <v>Triệu Hoàng Cường</v>
      </c>
      <c r="M2950" s="12" t="s">
        <v>376</v>
      </c>
      <c r="N2950" s="8">
        <v>0</v>
      </c>
      <c r="O2950" s="8">
        <v>0</v>
      </c>
      <c r="P2950" s="8">
        <v>0</v>
      </c>
      <c r="Q2950" s="8">
        <v>0</v>
      </c>
      <c r="R2950" s="8">
        <v>0</v>
      </c>
      <c r="S2950" s="8">
        <v>0</v>
      </c>
      <c r="T2950" s="8">
        <v>0</v>
      </c>
      <c r="U2950" s="8">
        <v>0</v>
      </c>
      <c r="V2950" s="8">
        <v>0</v>
      </c>
      <c r="W2950" s="8">
        <v>0</v>
      </c>
      <c r="X2950" s="8">
        <v>0</v>
      </c>
      <c r="Y2950" s="8">
        <v>0</v>
      </c>
      <c r="Z2950" s="12">
        <v>0</v>
      </c>
      <c r="AA2950" s="13">
        <v>0</v>
      </c>
      <c r="AB2950" s="13">
        <v>120</v>
      </c>
      <c r="AC2950" s="42">
        <f t="shared" si="187"/>
        <v>120</v>
      </c>
      <c r="AD2950" s="42">
        <f t="shared" si="188"/>
        <v>0</v>
      </c>
      <c r="AE2950" s="42">
        <f t="shared" si="189"/>
        <v>120</v>
      </c>
      <c r="AF2950" s="42">
        <f t="shared" si="190"/>
        <v>120</v>
      </c>
    </row>
    <row r="2951" spans="1:32" ht="15" hidden="1" x14ac:dyDescent="0.2">
      <c r="A2951" t="s">
        <v>6987</v>
      </c>
      <c r="B2951" s="12">
        <v>7</v>
      </c>
      <c r="C2951" s="12" t="str">
        <f>VLOOKUP(A2951,'[1]DT chi tiết 2020'!A$2945:L$3012,3,0)</f>
        <v xml:space="preserve">Dịch vụ Internet trực tiếp </v>
      </c>
      <c r="D2951" s="12" t="str">
        <f>VLOOKUP(A2951,'[1]DT chi tiết 2020'!A$2945:L$3012,4,0)</f>
        <v>Internet trực tiếp</v>
      </c>
      <c r="E2951" s="12" t="str">
        <f t="shared" si="185"/>
        <v>Internet trực tiếp</v>
      </c>
      <c r="F2951" s="12" t="e">
        <v>#REF!</v>
      </c>
      <c r="G2951" s="12" t="e">
        <v>#REF!</v>
      </c>
      <c r="H2951" s="12" t="e">
        <v>#REF!</v>
      </c>
      <c r="I2951" s="12" t="s">
        <v>375</v>
      </c>
      <c r="J2951" s="12" t="s">
        <v>1287</v>
      </c>
      <c r="K2951" s="12" t="s">
        <v>1287</v>
      </c>
      <c r="L2951" s="12" t="str">
        <f>VLOOKUP(A2951,'[1]DT chi tiết 2020'!A$2945:L$3012,7,0)</f>
        <v>Nguyễn Việt Dũng</v>
      </c>
      <c r="M2951" s="12" t="s">
        <v>376</v>
      </c>
      <c r="N2951" s="8">
        <v>0</v>
      </c>
      <c r="O2951" s="8">
        <v>0</v>
      </c>
      <c r="P2951" s="8">
        <v>0</v>
      </c>
      <c r="Q2951" s="8">
        <v>0</v>
      </c>
      <c r="R2951" s="8">
        <v>0</v>
      </c>
      <c r="S2951" s="8">
        <v>0</v>
      </c>
      <c r="T2951" s="8">
        <v>0</v>
      </c>
      <c r="U2951" s="8">
        <v>0</v>
      </c>
      <c r="V2951" s="8">
        <v>0</v>
      </c>
      <c r="W2951" s="8">
        <v>0</v>
      </c>
      <c r="X2951" s="8">
        <v>0</v>
      </c>
      <c r="Y2951" s="8">
        <v>0</v>
      </c>
      <c r="Z2951" s="12">
        <v>0</v>
      </c>
      <c r="AA2951" s="13">
        <v>0</v>
      </c>
      <c r="AB2951" s="13">
        <v>28.529032000000001</v>
      </c>
      <c r="AC2951" s="42">
        <f t="shared" si="187"/>
        <v>28.529032000000001</v>
      </c>
      <c r="AD2951" s="42">
        <f t="shared" si="188"/>
        <v>0</v>
      </c>
      <c r="AE2951" s="42">
        <f t="shared" si="189"/>
        <v>28.529032000000001</v>
      </c>
      <c r="AF2951" s="42">
        <f t="shared" si="190"/>
        <v>28.529032000000001</v>
      </c>
    </row>
    <row r="2952" spans="1:32" ht="15" hidden="1" x14ac:dyDescent="0.2">
      <c r="A2952" t="s">
        <v>6988</v>
      </c>
      <c r="B2952" s="12">
        <v>60</v>
      </c>
      <c r="C2952" s="12" t="str">
        <f>VLOOKUP(A2952,'[1]DT chi tiết 2020'!A$2945:L$3012,3,0)</f>
        <v>Dịch vụ VNPT-CA</v>
      </c>
      <c r="D2952" s="12" t="str">
        <f>VLOOKUP(A2952,'[1]DT chi tiết 2020'!A$2945:L$3012,4,0)</f>
        <v>Quản trị doanh nghiệp</v>
      </c>
      <c r="E2952" s="12" t="str">
        <f t="shared" si="185"/>
        <v>Quản trị doanh nghiệp</v>
      </c>
      <c r="F2952" s="12" t="e">
        <v>#REF!</v>
      </c>
      <c r="G2952" s="12" t="e">
        <v>#REF!</v>
      </c>
      <c r="H2952" s="12" t="e">
        <v>#REF!</v>
      </c>
      <c r="I2952" s="12" t="s">
        <v>375</v>
      </c>
      <c r="J2952" s="12" t="s">
        <v>5819</v>
      </c>
      <c r="K2952" s="12" t="s">
        <v>5819</v>
      </c>
      <c r="L2952" s="12" t="str">
        <f>VLOOKUP(A2952,'[1]DT chi tiết 2020'!A$2945:L$3012,7,0)</f>
        <v>Phạm Văn Lập</v>
      </c>
      <c r="M2952" s="12" t="s">
        <v>358</v>
      </c>
      <c r="N2952" s="8">
        <v>0</v>
      </c>
      <c r="O2952" s="8">
        <v>0</v>
      </c>
      <c r="P2952" s="8">
        <v>0</v>
      </c>
      <c r="Q2952" s="8">
        <v>0</v>
      </c>
      <c r="R2952" s="8">
        <v>0</v>
      </c>
      <c r="S2952" s="8">
        <v>0</v>
      </c>
      <c r="T2952" s="8">
        <v>0</v>
      </c>
      <c r="U2952" s="8">
        <v>0</v>
      </c>
      <c r="V2952" s="8">
        <v>0</v>
      </c>
      <c r="W2952" s="8">
        <v>0</v>
      </c>
      <c r="X2952" s="8">
        <v>0</v>
      </c>
      <c r="Y2952" s="8">
        <v>0</v>
      </c>
      <c r="Z2952" s="12">
        <v>0</v>
      </c>
      <c r="AA2952" s="13">
        <v>0</v>
      </c>
      <c r="AB2952" s="13">
        <v>12</v>
      </c>
      <c r="AC2952" s="42">
        <f t="shared" si="187"/>
        <v>12</v>
      </c>
      <c r="AD2952" s="42">
        <f t="shared" si="188"/>
        <v>0</v>
      </c>
      <c r="AE2952" s="42">
        <f t="shared" si="189"/>
        <v>12</v>
      </c>
      <c r="AF2952" s="42">
        <f t="shared" si="190"/>
        <v>12</v>
      </c>
    </row>
    <row r="2953" spans="1:32" ht="15" hidden="1" x14ac:dyDescent="0.2">
      <c r="A2953" t="s">
        <v>6989</v>
      </c>
      <c r="B2953" s="12">
        <v>60</v>
      </c>
      <c r="C2953" s="12" t="str">
        <f>VLOOKUP(A2953,'[1]DT chi tiết 2020'!A$2945:L$3012,3,0)</f>
        <v>Dịch vụ VNPT-CA</v>
      </c>
      <c r="D2953" s="12" t="str">
        <f>VLOOKUP(A2953,'[1]DT chi tiết 2020'!A$2945:L$3012,4,0)</f>
        <v>Quản trị doanh nghiệp</v>
      </c>
      <c r="E2953" s="12" t="str">
        <f t="shared" si="185"/>
        <v>Quản trị doanh nghiệp</v>
      </c>
      <c r="F2953" s="12" t="e">
        <v>#REF!</v>
      </c>
      <c r="G2953" s="12" t="e">
        <v>#REF!</v>
      </c>
      <c r="H2953" s="12" t="s">
        <v>374</v>
      </c>
      <c r="I2953" s="12" t="s">
        <v>375</v>
      </c>
      <c r="J2953" s="12" t="s">
        <v>6990</v>
      </c>
      <c r="K2953" s="12" t="s">
        <v>6990</v>
      </c>
      <c r="L2953" s="12" t="str">
        <f>VLOOKUP(A2953,'[1]DT chi tiết 2020'!A$2945:L$3012,7,0)</f>
        <v>Nguyễn Anh Ngọc</v>
      </c>
      <c r="M2953" s="12" t="s">
        <v>358</v>
      </c>
      <c r="N2953" s="8">
        <v>0</v>
      </c>
      <c r="O2953" s="8">
        <v>0</v>
      </c>
      <c r="P2953" s="8">
        <v>0</v>
      </c>
      <c r="Q2953" s="8">
        <v>0</v>
      </c>
      <c r="R2953" s="8">
        <v>0</v>
      </c>
      <c r="S2953" s="8">
        <v>0</v>
      </c>
      <c r="T2953" s="8">
        <v>0</v>
      </c>
      <c r="U2953" s="8">
        <v>0</v>
      </c>
      <c r="V2953" s="8">
        <v>0</v>
      </c>
      <c r="W2953" s="8">
        <v>0</v>
      </c>
      <c r="X2953" s="8">
        <v>0</v>
      </c>
      <c r="Y2953" s="8">
        <v>0</v>
      </c>
      <c r="Z2953" s="12">
        <v>0</v>
      </c>
      <c r="AA2953" s="13">
        <v>0</v>
      </c>
      <c r="AB2953" s="13">
        <v>12</v>
      </c>
      <c r="AC2953" s="42">
        <f t="shared" si="187"/>
        <v>12</v>
      </c>
      <c r="AD2953" s="42">
        <f t="shared" si="188"/>
        <v>0</v>
      </c>
      <c r="AE2953" s="42">
        <f t="shared" si="189"/>
        <v>12</v>
      </c>
      <c r="AF2953" s="42">
        <f t="shared" si="190"/>
        <v>12</v>
      </c>
    </row>
    <row r="2954" spans="1:32" ht="15" hidden="1" x14ac:dyDescent="0.2">
      <c r="A2954" t="s">
        <v>6991</v>
      </c>
      <c r="B2954" s="12">
        <v>88</v>
      </c>
      <c r="C2954" s="12" t="str">
        <f>VLOOKUP(A2954,'[1]DT chi tiết 2020'!A$2945:L$3012,3,0)</f>
        <v>Dịch vụ Truyền dẫn tín hiệu TH</v>
      </c>
      <c r="D2954" s="12" t="str">
        <f>VLOOKUP(A2954,'[1]DT chi tiết 2020'!A$2945:L$3012,4,0)</f>
        <v>Hạ tầng số</v>
      </c>
      <c r="E2954" s="12" t="str">
        <f t="shared" si="185"/>
        <v>Hạ tầng số</v>
      </c>
      <c r="F2954" s="12" t="e">
        <v>#REF!</v>
      </c>
      <c r="G2954" s="12" t="e">
        <v>#REF!</v>
      </c>
      <c r="H2954" s="12" t="e">
        <v>#REF!</v>
      </c>
      <c r="I2954" s="12" t="s">
        <v>375</v>
      </c>
      <c r="J2954" s="12" t="s">
        <v>843</v>
      </c>
      <c r="K2954" s="12" t="s">
        <v>843</v>
      </c>
      <c r="L2954" s="12" t="str">
        <f>VLOOKUP(A2954,'[1]DT chi tiết 2020'!A$2945:L$3012,7,0)</f>
        <v>Đinh Thị Lợi</v>
      </c>
      <c r="M2954" s="12" t="s">
        <v>358</v>
      </c>
      <c r="N2954" s="8">
        <v>0</v>
      </c>
      <c r="O2954" s="8">
        <v>0</v>
      </c>
      <c r="P2954" s="8">
        <v>0</v>
      </c>
      <c r="Q2954" s="8">
        <v>0</v>
      </c>
      <c r="R2954" s="8">
        <v>0</v>
      </c>
      <c r="S2954" s="8">
        <v>0</v>
      </c>
      <c r="T2954" s="8">
        <v>0</v>
      </c>
      <c r="U2954" s="8">
        <v>0</v>
      </c>
      <c r="V2954" s="8">
        <v>0</v>
      </c>
      <c r="W2954" s="8">
        <v>0</v>
      </c>
      <c r="X2954" s="8">
        <v>0</v>
      </c>
      <c r="Y2954" s="8">
        <v>0</v>
      </c>
      <c r="Z2954" s="12">
        <v>0</v>
      </c>
      <c r="AA2954" s="13">
        <v>0</v>
      </c>
      <c r="AB2954" s="13">
        <v>33.688000000000002</v>
      </c>
      <c r="AC2954" s="42">
        <f t="shared" si="187"/>
        <v>33.688000000000002</v>
      </c>
      <c r="AD2954" s="42">
        <f t="shared" si="188"/>
        <v>0</v>
      </c>
      <c r="AE2954" s="42">
        <f t="shared" si="189"/>
        <v>33.688000000000002</v>
      </c>
      <c r="AF2954" s="42">
        <f t="shared" si="190"/>
        <v>33.688000000000002</v>
      </c>
    </row>
    <row r="2955" spans="1:32" ht="15" hidden="1" x14ac:dyDescent="0.2">
      <c r="A2955" t="s">
        <v>6992</v>
      </c>
      <c r="B2955" s="12">
        <v>101</v>
      </c>
      <c r="C2955" s="12" t="str">
        <f>VLOOKUP(A2955,'[1]DT chi tiết 2020'!A$2945:L$3012,3,0)</f>
        <v>Dịch vụ Điện thoại cố định</v>
      </c>
      <c r="D2955" s="12" t="str">
        <f>VLOOKUP(A2955,'[1]DT chi tiết 2020'!A$2945:L$3012,4,0)</f>
        <v>Dịch vụ điện thoại cố định</v>
      </c>
      <c r="E2955" s="12" t="str">
        <f t="shared" si="185"/>
        <v>Dịch vụ điện thoại cố định</v>
      </c>
      <c r="F2955" s="12" t="e">
        <v>#REF!</v>
      </c>
      <c r="G2955" s="12" t="e">
        <v>#REF!</v>
      </c>
      <c r="H2955" s="12" t="e">
        <v>#REF!</v>
      </c>
      <c r="I2955" s="12" t="s">
        <v>375</v>
      </c>
      <c r="J2955" s="12" t="s">
        <v>843</v>
      </c>
      <c r="K2955" s="12" t="s">
        <v>843</v>
      </c>
      <c r="L2955" s="12" t="str">
        <f>VLOOKUP(A2955,'[1]DT chi tiết 2020'!A$2945:L$3012,7,0)</f>
        <v>Đinh Thị Lợi</v>
      </c>
      <c r="M2955" s="12" t="s">
        <v>358</v>
      </c>
      <c r="N2955" s="8">
        <v>0</v>
      </c>
      <c r="O2955" s="8">
        <v>0</v>
      </c>
      <c r="P2955" s="8">
        <v>0</v>
      </c>
      <c r="Q2955" s="8">
        <v>0</v>
      </c>
      <c r="R2955" s="8">
        <v>0</v>
      </c>
      <c r="S2955" s="8">
        <v>0</v>
      </c>
      <c r="T2955" s="8">
        <v>0</v>
      </c>
      <c r="U2955" s="8">
        <v>0</v>
      </c>
      <c r="V2955" s="8">
        <v>0</v>
      </c>
      <c r="W2955" s="8">
        <v>0</v>
      </c>
      <c r="X2955" s="8">
        <v>0</v>
      </c>
      <c r="Y2955" s="8">
        <v>0</v>
      </c>
      <c r="Z2955" s="12">
        <v>0</v>
      </c>
      <c r="AA2955" s="13">
        <v>0</v>
      </c>
      <c r="AB2955" s="13">
        <v>1</v>
      </c>
      <c r="AC2955" s="42">
        <f t="shared" si="187"/>
        <v>1</v>
      </c>
      <c r="AD2955" s="42">
        <f t="shared" si="188"/>
        <v>0</v>
      </c>
      <c r="AE2955" s="42">
        <f t="shared" si="189"/>
        <v>1</v>
      </c>
      <c r="AF2955" s="42">
        <f t="shared" si="190"/>
        <v>1</v>
      </c>
    </row>
    <row r="2956" spans="1:32" ht="15" hidden="1" x14ac:dyDescent="0.2">
      <c r="A2956" t="s">
        <v>6993</v>
      </c>
      <c r="B2956" s="12">
        <v>62</v>
      </c>
      <c r="C2956" s="12" t="str">
        <f>VLOOKUP(A2956,'[1]DT chi tiết 2020'!A$2945:L$3012,3,0)</f>
        <v>Dịch vụ Fiber VNN</v>
      </c>
      <c r="D2956" s="12" t="str">
        <f>VLOOKUP(A2956,'[1]DT chi tiết 2020'!A$2945:L$3012,4,0)</f>
        <v>Dịch vụ Băng rộng cố định</v>
      </c>
      <c r="E2956" s="12" t="str">
        <f t="shared" si="185"/>
        <v>Dịch vụ Băng rộng cố định</v>
      </c>
      <c r="F2956" s="12" t="e">
        <v>#REF!</v>
      </c>
      <c r="G2956" s="12" t="e">
        <v>#REF!</v>
      </c>
      <c r="H2956" s="12" t="e">
        <v>#REF!</v>
      </c>
      <c r="I2956" s="12" t="s">
        <v>375</v>
      </c>
      <c r="J2956" s="12" t="s">
        <v>5751</v>
      </c>
      <c r="K2956" s="12" t="s">
        <v>699</v>
      </c>
      <c r="L2956" s="12" t="str">
        <f>VLOOKUP(A2956,'[1]DT chi tiết 2020'!A$2945:L$3012,7,0)</f>
        <v>Triệu Hoàng Cường</v>
      </c>
      <c r="M2956" s="12" t="s">
        <v>376</v>
      </c>
      <c r="N2956" s="8">
        <v>0</v>
      </c>
      <c r="O2956" s="8">
        <v>0</v>
      </c>
      <c r="P2956" s="8">
        <v>0</v>
      </c>
      <c r="Q2956" s="8">
        <v>0</v>
      </c>
      <c r="R2956" s="8">
        <v>0</v>
      </c>
      <c r="S2956" s="8">
        <v>0</v>
      </c>
      <c r="T2956" s="8">
        <v>0</v>
      </c>
      <c r="U2956" s="8">
        <v>0</v>
      </c>
      <c r="V2956" s="8">
        <v>0</v>
      </c>
      <c r="W2956" s="8">
        <v>0</v>
      </c>
      <c r="X2956" s="8">
        <v>0</v>
      </c>
      <c r="Y2956" s="8">
        <v>0</v>
      </c>
      <c r="Z2956" s="12">
        <v>0</v>
      </c>
      <c r="AA2956" s="13">
        <v>0</v>
      </c>
      <c r="AB2956" s="13">
        <v>23.56</v>
      </c>
      <c r="AC2956" s="42">
        <f t="shared" si="187"/>
        <v>23.56</v>
      </c>
      <c r="AD2956" s="42">
        <f t="shared" si="188"/>
        <v>0</v>
      </c>
      <c r="AE2956" s="42">
        <f t="shared" si="189"/>
        <v>23.56</v>
      </c>
      <c r="AF2956" s="42">
        <f t="shared" si="190"/>
        <v>23.56</v>
      </c>
    </row>
    <row r="2957" spans="1:32" ht="15" hidden="1" x14ac:dyDescent="0.2">
      <c r="A2957" t="s">
        <v>6994</v>
      </c>
      <c r="B2957" s="12">
        <v>62</v>
      </c>
      <c r="C2957" s="12" t="str">
        <f>VLOOKUP(A2957,'[1]DT chi tiết 2020'!A$2945:L$3012,3,0)</f>
        <v>Dịch vụ Fiber VNN</v>
      </c>
      <c r="D2957" s="12" t="str">
        <f>VLOOKUP(A2957,'[1]DT chi tiết 2020'!A$2945:L$3012,4,0)</f>
        <v>Dịch vụ Băng rộng cố định</v>
      </c>
      <c r="E2957" s="12" t="str">
        <f t="shared" si="185"/>
        <v>Dịch vụ Băng rộng cố định</v>
      </c>
      <c r="F2957" s="12" t="e">
        <v>#REF!</v>
      </c>
      <c r="G2957" s="12" t="e">
        <v>#REF!</v>
      </c>
      <c r="H2957" s="12" t="e">
        <v>#REF!</v>
      </c>
      <c r="I2957" s="12" t="s">
        <v>404</v>
      </c>
      <c r="J2957" s="12" t="s">
        <v>774</v>
      </c>
      <c r="K2957" s="12" t="s">
        <v>774</v>
      </c>
      <c r="L2957" s="12" t="str">
        <f>VLOOKUP(A2957,'[1]DT chi tiết 2020'!A$2945:L$3012,7,0)</f>
        <v>Cấn Thành Chung</v>
      </c>
      <c r="M2957" s="7" t="s">
        <v>358</v>
      </c>
      <c r="N2957" s="8">
        <v>0</v>
      </c>
      <c r="O2957" s="8">
        <v>0</v>
      </c>
      <c r="P2957" s="8">
        <v>0</v>
      </c>
      <c r="Q2957" s="8">
        <v>0</v>
      </c>
      <c r="R2957" s="8">
        <v>0</v>
      </c>
      <c r="S2957" s="8">
        <v>0</v>
      </c>
      <c r="T2957" s="8">
        <v>0</v>
      </c>
      <c r="U2957" s="8">
        <v>0</v>
      </c>
      <c r="V2957" s="8">
        <v>0</v>
      </c>
      <c r="W2957" s="8">
        <v>0</v>
      </c>
      <c r="X2957" s="8">
        <v>0</v>
      </c>
      <c r="Y2957" s="8">
        <v>0</v>
      </c>
      <c r="Z2957" s="12">
        <v>0</v>
      </c>
      <c r="AA2957" s="13">
        <v>0</v>
      </c>
      <c r="AB2957" s="13">
        <v>2.7870970000000002</v>
      </c>
      <c r="AC2957" s="42">
        <f t="shared" si="187"/>
        <v>2.7870970000000002</v>
      </c>
      <c r="AD2957" s="42">
        <f t="shared" si="188"/>
        <v>0</v>
      </c>
      <c r="AE2957" s="42">
        <f t="shared" si="189"/>
        <v>2.7870970000000002</v>
      </c>
      <c r="AF2957" s="42">
        <f t="shared" si="190"/>
        <v>2.7870970000000002</v>
      </c>
    </row>
    <row r="2958" spans="1:32" ht="15" hidden="1" x14ac:dyDescent="0.2">
      <c r="A2958" t="s">
        <v>6995</v>
      </c>
      <c r="B2958" s="12">
        <v>62</v>
      </c>
      <c r="C2958" s="12" t="str">
        <f>VLOOKUP(A2958,'[1]DT chi tiết 2020'!A$2945:L$3012,3,0)</f>
        <v>Dịch vụ Fiber VNN</v>
      </c>
      <c r="D2958" s="12" t="str">
        <f>VLOOKUP(A2958,'[1]DT chi tiết 2020'!A$2945:L$3012,4,0)</f>
        <v>Dịch vụ Băng rộng cố định</v>
      </c>
      <c r="E2958" s="12" t="str">
        <f t="shared" si="185"/>
        <v>Dịch vụ Băng rộng cố định</v>
      </c>
      <c r="F2958" s="12" t="e">
        <v>#REF!</v>
      </c>
      <c r="G2958" s="12" t="e">
        <v>#REF!</v>
      </c>
      <c r="H2958" s="12" t="e">
        <v>#REF!</v>
      </c>
      <c r="I2958" s="12" t="s">
        <v>375</v>
      </c>
      <c r="J2958" s="12" t="s">
        <v>6996</v>
      </c>
      <c r="K2958" s="12" t="s">
        <v>423</v>
      </c>
      <c r="L2958" s="12" t="str">
        <f>VLOOKUP(A2958,'[1]DT chi tiết 2020'!A$2945:L$3012,7,0)</f>
        <v>Phạm Văn Phước</v>
      </c>
      <c r="M2958" s="12" t="s">
        <v>376</v>
      </c>
      <c r="N2958" s="8">
        <v>0</v>
      </c>
      <c r="O2958" s="8">
        <v>0</v>
      </c>
      <c r="P2958" s="8">
        <v>0</v>
      </c>
      <c r="Q2958" s="8">
        <v>0</v>
      </c>
      <c r="R2958" s="8">
        <v>0</v>
      </c>
      <c r="S2958" s="8">
        <v>0</v>
      </c>
      <c r="T2958" s="8">
        <v>0</v>
      </c>
      <c r="U2958" s="8">
        <v>0</v>
      </c>
      <c r="V2958" s="8">
        <v>0</v>
      </c>
      <c r="W2958" s="8">
        <v>0</v>
      </c>
      <c r="X2958" s="8">
        <v>0</v>
      </c>
      <c r="Y2958" s="8">
        <v>0</v>
      </c>
      <c r="Z2958" s="12">
        <v>0</v>
      </c>
      <c r="AA2958" s="13">
        <v>0</v>
      </c>
      <c r="AB2958" s="13">
        <v>0.44800000000000001</v>
      </c>
      <c r="AC2958" s="42">
        <f t="shared" si="187"/>
        <v>0.44800000000000001</v>
      </c>
      <c r="AD2958" s="42">
        <f t="shared" si="188"/>
        <v>0</v>
      </c>
      <c r="AE2958" s="42">
        <f t="shared" si="189"/>
        <v>0.44800000000000001</v>
      </c>
      <c r="AF2958" s="42">
        <f t="shared" si="190"/>
        <v>0.44800000000000001</v>
      </c>
    </row>
    <row r="2959" spans="1:32" ht="15" hidden="1" x14ac:dyDescent="0.2">
      <c r="A2959" t="s">
        <v>6997</v>
      </c>
      <c r="B2959" s="12">
        <v>62</v>
      </c>
      <c r="C2959" s="12" t="str">
        <f>VLOOKUP(A2959,'[1]DT chi tiết 2020'!A$2945:L$3012,3,0)</f>
        <v>Dịch vụ Fiber VNN</v>
      </c>
      <c r="D2959" s="12" t="str">
        <f>VLOOKUP(A2959,'[1]DT chi tiết 2020'!A$2945:L$3012,4,0)</f>
        <v>Dịch vụ Băng rộng cố định</v>
      </c>
      <c r="E2959" s="12" t="str">
        <f t="shared" si="185"/>
        <v>Dịch vụ Băng rộng cố định</v>
      </c>
      <c r="F2959" s="12" t="e">
        <v>#REF!</v>
      </c>
      <c r="G2959" s="12" t="e">
        <v>#REF!</v>
      </c>
      <c r="H2959" s="12" t="e">
        <v>#REF!</v>
      </c>
      <c r="I2959" s="12" t="s">
        <v>375</v>
      </c>
      <c r="J2959" s="12" t="s">
        <v>6998</v>
      </c>
      <c r="K2959" s="12" t="s">
        <v>423</v>
      </c>
      <c r="L2959" s="12" t="str">
        <f>VLOOKUP(A2959,'[1]DT chi tiết 2020'!A$2945:L$3012,7,0)</f>
        <v>Phạm Văn Phước</v>
      </c>
      <c r="M2959" s="12" t="s">
        <v>376</v>
      </c>
      <c r="N2959" s="8">
        <v>0</v>
      </c>
      <c r="O2959" s="8">
        <v>0</v>
      </c>
      <c r="P2959" s="8">
        <v>0</v>
      </c>
      <c r="Q2959" s="8">
        <v>0</v>
      </c>
      <c r="R2959" s="8">
        <v>0</v>
      </c>
      <c r="S2959" s="8">
        <v>0</v>
      </c>
      <c r="T2959" s="8">
        <v>0</v>
      </c>
      <c r="U2959" s="8">
        <v>0</v>
      </c>
      <c r="V2959" s="8">
        <v>0</v>
      </c>
      <c r="W2959" s="8">
        <v>0</v>
      </c>
      <c r="X2959" s="8">
        <v>0</v>
      </c>
      <c r="Y2959" s="8">
        <v>0</v>
      </c>
      <c r="Z2959" s="12">
        <v>0</v>
      </c>
      <c r="AA2959" s="13">
        <v>0</v>
      </c>
      <c r="AB2959" s="13">
        <v>0.44800000000000001</v>
      </c>
      <c r="AC2959" s="42">
        <f t="shared" si="187"/>
        <v>0.44800000000000001</v>
      </c>
      <c r="AD2959" s="42">
        <f t="shared" si="188"/>
        <v>0</v>
      </c>
      <c r="AE2959" s="42">
        <f t="shared" si="189"/>
        <v>0.44800000000000001</v>
      </c>
      <c r="AF2959" s="42">
        <f t="shared" si="190"/>
        <v>0.44800000000000001</v>
      </c>
    </row>
    <row r="2960" spans="1:32" ht="15" hidden="1" x14ac:dyDescent="0.2">
      <c r="A2960" t="s">
        <v>6999</v>
      </c>
      <c r="B2960" s="12">
        <v>62</v>
      </c>
      <c r="C2960" s="12" t="str">
        <f>VLOOKUP(A2960,'[1]DT chi tiết 2020'!A$2945:L$3012,3,0)</f>
        <v>Dịch vụ Fiber VNN</v>
      </c>
      <c r="D2960" s="12" t="str">
        <f>VLOOKUP(A2960,'[1]DT chi tiết 2020'!A$2945:L$3012,4,0)</f>
        <v>Dịch vụ Băng rộng cố định</v>
      </c>
      <c r="E2960" s="12" t="str">
        <f t="shared" si="185"/>
        <v>Dịch vụ Băng rộng cố định</v>
      </c>
      <c r="F2960" s="12" t="e">
        <v>#REF!</v>
      </c>
      <c r="G2960" s="12" t="e">
        <v>#REF!</v>
      </c>
      <c r="H2960" s="12" t="e">
        <v>#REF!</v>
      </c>
      <c r="I2960" s="12" t="s">
        <v>375</v>
      </c>
      <c r="J2960" s="12" t="s">
        <v>7000</v>
      </c>
      <c r="K2960" s="12" t="s">
        <v>7000</v>
      </c>
      <c r="L2960" s="12" t="str">
        <f>VLOOKUP(A2960,'[1]DT chi tiết 2020'!A$2945:L$3012,7,0)</f>
        <v>Triệu Hoàng Cường</v>
      </c>
      <c r="M2960" s="12" t="s">
        <v>358</v>
      </c>
      <c r="N2960" s="8">
        <v>0</v>
      </c>
      <c r="O2960" s="8">
        <v>0</v>
      </c>
      <c r="P2960" s="8">
        <v>0</v>
      </c>
      <c r="Q2960" s="8">
        <v>0</v>
      </c>
      <c r="R2960" s="8">
        <v>0</v>
      </c>
      <c r="S2960" s="8">
        <v>0</v>
      </c>
      <c r="T2960" s="8">
        <v>0</v>
      </c>
      <c r="U2960" s="8">
        <v>0</v>
      </c>
      <c r="V2960" s="8">
        <v>0</v>
      </c>
      <c r="W2960" s="8">
        <v>0</v>
      </c>
      <c r="X2960" s="8">
        <v>0</v>
      </c>
      <c r="Y2960" s="8">
        <v>0</v>
      </c>
      <c r="Z2960" s="12">
        <v>0</v>
      </c>
      <c r="AA2960" s="13">
        <v>0</v>
      </c>
      <c r="AB2960" s="13">
        <v>7.2</v>
      </c>
      <c r="AC2960" s="42">
        <f t="shared" si="187"/>
        <v>7.2</v>
      </c>
      <c r="AD2960" s="42">
        <f t="shared" si="188"/>
        <v>0</v>
      </c>
      <c r="AE2960" s="42">
        <f t="shared" si="189"/>
        <v>7.2</v>
      </c>
      <c r="AF2960" s="42">
        <f t="shared" si="190"/>
        <v>7.2</v>
      </c>
    </row>
    <row r="2961" spans="1:32" ht="15" hidden="1" x14ac:dyDescent="0.2">
      <c r="A2961" t="s">
        <v>7001</v>
      </c>
      <c r="B2961" s="12">
        <v>78</v>
      </c>
      <c r="C2961" s="12" t="str">
        <f>VLOOKUP(A2961,'[1]DT chi tiết 2020'!A$2945:L$3012,3,0)</f>
        <v>Dịch vụ Hóa đơn điện tử</v>
      </c>
      <c r="D2961" s="12" t="str">
        <f>VLOOKUP(A2961,'[1]DT chi tiết 2020'!A$2945:L$3012,4,0)</f>
        <v>Quản trị doanh nghiệp</v>
      </c>
      <c r="E2961" s="12" t="str">
        <f t="shared" si="185"/>
        <v>Quản trị doanh nghiệp</v>
      </c>
      <c r="F2961" s="12" t="e">
        <v>#REF!</v>
      </c>
      <c r="G2961" s="12" t="e">
        <v>#REF!</v>
      </c>
      <c r="H2961" s="12" t="s">
        <v>374</v>
      </c>
      <c r="I2961" s="12" t="s">
        <v>375</v>
      </c>
      <c r="J2961" s="12" t="s">
        <v>7002</v>
      </c>
      <c r="K2961" s="12" t="s">
        <v>1864</v>
      </c>
      <c r="L2961" s="12" t="str">
        <f>VLOOKUP(A2961,'[1]DT chi tiết 2020'!A$2945:L$3012,7,0)</f>
        <v>Nguyễn Anh Ngọc</v>
      </c>
      <c r="M2961" s="12" t="s">
        <v>376</v>
      </c>
      <c r="N2961" s="8">
        <v>0</v>
      </c>
      <c r="O2961" s="8">
        <v>0</v>
      </c>
      <c r="P2961" s="8">
        <v>0</v>
      </c>
      <c r="Q2961" s="8">
        <v>0</v>
      </c>
      <c r="R2961" s="8">
        <v>0</v>
      </c>
      <c r="S2961" s="8">
        <v>0</v>
      </c>
      <c r="T2961" s="8">
        <v>0</v>
      </c>
      <c r="U2961" s="8">
        <v>0</v>
      </c>
      <c r="V2961" s="8">
        <v>0</v>
      </c>
      <c r="W2961" s="8">
        <v>0</v>
      </c>
      <c r="X2961" s="8">
        <v>0</v>
      </c>
      <c r="Y2961" s="8">
        <v>0</v>
      </c>
      <c r="Z2961" s="12">
        <v>0</v>
      </c>
      <c r="AA2961" s="13">
        <v>0</v>
      </c>
      <c r="AB2961" s="13">
        <v>2.15</v>
      </c>
      <c r="AC2961" s="42">
        <f t="shared" si="187"/>
        <v>2.15</v>
      </c>
      <c r="AD2961" s="42">
        <f t="shared" si="188"/>
        <v>0</v>
      </c>
      <c r="AE2961" s="42">
        <f t="shared" si="189"/>
        <v>2.15</v>
      </c>
      <c r="AF2961" s="42">
        <f t="shared" si="190"/>
        <v>2.15</v>
      </c>
    </row>
    <row r="2962" spans="1:32" ht="15" hidden="1" x14ac:dyDescent="0.2">
      <c r="A2962" t="s">
        <v>7003</v>
      </c>
      <c r="B2962" s="12">
        <v>118</v>
      </c>
      <c r="C2962" s="12" t="str">
        <f>VLOOKUP(A2962,'[1]DT chi tiết 2020'!A$2945:L$3012,3,0)</f>
        <v>Hòa mạng trả sau</v>
      </c>
      <c r="D2962" s="12" t="str">
        <f>VLOOKUP(A2962,'[1]DT chi tiết 2020'!A$2945:L$3012,4,0)</f>
        <v>Dịch vụ di động VNPT - Vinaphone</v>
      </c>
      <c r="E2962" s="12" t="str">
        <f t="shared" si="185"/>
        <v>Dịch vụ di động VNPT - Vinaphone</v>
      </c>
      <c r="F2962" s="12" t="e">
        <v>#REF!</v>
      </c>
      <c r="G2962" s="12" t="e">
        <v>#REF!</v>
      </c>
      <c r="H2962" s="12" t="e">
        <v>#REF!</v>
      </c>
      <c r="I2962" s="12" t="s">
        <v>375</v>
      </c>
      <c r="J2962" s="12" t="s">
        <v>244</v>
      </c>
      <c r="K2962" s="12" t="s">
        <v>244</v>
      </c>
      <c r="L2962" s="12" t="str">
        <f>VLOOKUP(A2962,'[1]DT chi tiết 2020'!A$2945:L$3012,7,0)</f>
        <v>Phạm Văn Lập</v>
      </c>
      <c r="M2962" s="12" t="s">
        <v>376</v>
      </c>
      <c r="N2962" s="8">
        <v>0</v>
      </c>
      <c r="O2962" s="8">
        <v>0</v>
      </c>
      <c r="P2962" s="8">
        <v>0</v>
      </c>
      <c r="Q2962" s="8">
        <v>0</v>
      </c>
      <c r="R2962" s="8">
        <v>0</v>
      </c>
      <c r="S2962" s="8">
        <v>0</v>
      </c>
      <c r="T2962" s="8">
        <v>0</v>
      </c>
      <c r="U2962" s="8">
        <v>0</v>
      </c>
      <c r="V2962" s="8">
        <v>0</v>
      </c>
      <c r="W2962" s="8">
        <v>0</v>
      </c>
      <c r="X2962" s="8">
        <v>0</v>
      </c>
      <c r="Y2962" s="8">
        <v>0</v>
      </c>
      <c r="Z2962" s="12">
        <v>0</v>
      </c>
      <c r="AA2962" s="13">
        <v>0</v>
      </c>
      <c r="AB2962" s="13">
        <v>5.4545000000000003E-2</v>
      </c>
      <c r="AC2962" s="42">
        <f t="shared" si="187"/>
        <v>5.4545000000000003E-2</v>
      </c>
      <c r="AD2962" s="42">
        <f t="shared" si="188"/>
        <v>0</v>
      </c>
      <c r="AE2962" s="42">
        <f t="shared" si="189"/>
        <v>5.4545000000000003E-2</v>
      </c>
      <c r="AF2962" s="42">
        <f t="shared" si="190"/>
        <v>5.4545000000000003E-2</v>
      </c>
    </row>
    <row r="2963" spans="1:32" ht="15" hidden="1" x14ac:dyDescent="0.2">
      <c r="A2963" t="s">
        <v>7004</v>
      </c>
      <c r="B2963" s="12">
        <v>83</v>
      </c>
      <c r="C2963" s="12" t="str">
        <f>VLOOKUP(A2963,'[1]DT chi tiết 2020'!A$2945:L$3012,3,0)</f>
        <v>Dịch vụ IMS</v>
      </c>
      <c r="D2963" s="12" t="str">
        <f>VLOOKUP(A2963,'[1]DT chi tiết 2020'!A$2945:L$3012,4,0)</f>
        <v>Dịch vụ điện thoại cố định</v>
      </c>
      <c r="E2963" s="12" t="str">
        <f t="shared" si="185"/>
        <v>Dịch vụ điện thoại cố định</v>
      </c>
      <c r="F2963" s="12" t="e">
        <v>#REF!</v>
      </c>
      <c r="G2963" s="12" t="e">
        <v>#REF!</v>
      </c>
      <c r="H2963" s="12" t="e">
        <v>#REF!</v>
      </c>
      <c r="I2963" s="12" t="s">
        <v>375</v>
      </c>
      <c r="J2963" s="12" t="s">
        <v>7005</v>
      </c>
      <c r="K2963" s="12" t="s">
        <v>7005</v>
      </c>
      <c r="L2963" s="12" t="str">
        <f>VLOOKUP(A2963,'[1]DT chi tiết 2020'!A$2945:L$3012,7,0)</f>
        <v>Triệu Hoàng Cường</v>
      </c>
      <c r="M2963" s="12" t="s">
        <v>358</v>
      </c>
      <c r="N2963" s="8">
        <v>0</v>
      </c>
      <c r="O2963" s="8">
        <v>0</v>
      </c>
      <c r="P2963" s="8">
        <v>0</v>
      </c>
      <c r="Q2963" s="8">
        <v>0</v>
      </c>
      <c r="R2963" s="8">
        <v>0</v>
      </c>
      <c r="S2963" s="8">
        <v>0</v>
      </c>
      <c r="T2963" s="8">
        <v>0</v>
      </c>
      <c r="U2963" s="8">
        <v>0</v>
      </c>
      <c r="V2963" s="8">
        <v>0</v>
      </c>
      <c r="W2963" s="8">
        <v>0</v>
      </c>
      <c r="X2963" s="8">
        <v>0</v>
      </c>
      <c r="Y2963" s="8">
        <v>0</v>
      </c>
      <c r="Z2963" s="12">
        <v>0</v>
      </c>
      <c r="AA2963" s="13">
        <v>0</v>
      </c>
      <c r="AB2963" s="13">
        <v>1.427576</v>
      </c>
      <c r="AC2963" s="42">
        <f t="shared" si="187"/>
        <v>1.427576</v>
      </c>
      <c r="AD2963" s="42">
        <f t="shared" si="188"/>
        <v>0</v>
      </c>
      <c r="AE2963" s="42">
        <f t="shared" si="189"/>
        <v>1.427576</v>
      </c>
      <c r="AF2963" s="42">
        <f t="shared" si="190"/>
        <v>1.427576</v>
      </c>
    </row>
    <row r="2964" spans="1:32" ht="15" hidden="1" x14ac:dyDescent="0.2">
      <c r="A2964" t="s">
        <v>7006</v>
      </c>
      <c r="B2964" s="12">
        <v>39</v>
      </c>
      <c r="C2964" s="12" t="str">
        <f>VLOOKUP(A2964,'[1]DT chi tiết 2020'!A$2945:L$3012,3,0)</f>
        <v>Dịch vụ Truyền số liệu (VPN/VNN)</v>
      </c>
      <c r="D2964" s="12" t="str">
        <f>VLOOKUP(A2964,'[1]DT chi tiết 2020'!A$2945:L$3012,4,0)</f>
        <v>Truyền số liệu</v>
      </c>
      <c r="E2964" s="12" t="str">
        <f t="shared" si="185"/>
        <v>Truyền số liệu</v>
      </c>
      <c r="F2964" s="12" t="e">
        <v>#REF!</v>
      </c>
      <c r="G2964" s="12" t="e">
        <v>#REF!</v>
      </c>
      <c r="H2964" s="12" t="e">
        <v>#REF!</v>
      </c>
      <c r="I2964" s="12" t="s">
        <v>375</v>
      </c>
      <c r="J2964" s="12" t="s">
        <v>7007</v>
      </c>
      <c r="K2964" s="12" t="s">
        <v>699</v>
      </c>
      <c r="L2964" s="12" t="str">
        <f>VLOOKUP(A2964,'[1]DT chi tiết 2020'!A$2945:L$3012,7,0)</f>
        <v>Triệu Hoàng Cường</v>
      </c>
      <c r="M2964" s="12" t="s">
        <v>376</v>
      </c>
      <c r="N2964" s="8">
        <v>0</v>
      </c>
      <c r="O2964" s="8">
        <v>0</v>
      </c>
      <c r="P2964" s="8">
        <v>0</v>
      </c>
      <c r="Q2964" s="8">
        <v>0</v>
      </c>
      <c r="R2964" s="8">
        <v>0</v>
      </c>
      <c r="S2964" s="8">
        <v>0</v>
      </c>
      <c r="T2964" s="8">
        <v>0</v>
      </c>
      <c r="U2964" s="8">
        <v>0</v>
      </c>
      <c r="V2964" s="8">
        <v>0</v>
      </c>
      <c r="W2964" s="8">
        <v>0</v>
      </c>
      <c r="X2964" s="8">
        <v>0</v>
      </c>
      <c r="Y2964" s="8">
        <v>0</v>
      </c>
      <c r="Z2964" s="12">
        <v>0</v>
      </c>
      <c r="AA2964" s="13">
        <v>0</v>
      </c>
      <c r="AB2964" s="13">
        <v>1.648333</v>
      </c>
      <c r="AC2964" s="42">
        <f t="shared" si="187"/>
        <v>1.648333</v>
      </c>
      <c r="AD2964" s="42">
        <f t="shared" si="188"/>
        <v>0</v>
      </c>
      <c r="AE2964" s="42">
        <f t="shared" si="189"/>
        <v>1.648333</v>
      </c>
      <c r="AF2964" s="42">
        <f t="shared" si="190"/>
        <v>1.648333</v>
      </c>
    </row>
    <row r="2965" spans="1:32" ht="15" hidden="1" x14ac:dyDescent="0.2">
      <c r="A2965" t="s">
        <v>7008</v>
      </c>
      <c r="B2965" s="12">
        <v>39</v>
      </c>
      <c r="C2965" s="12" t="str">
        <f>VLOOKUP(A2965,'[1]DT chi tiết 2020'!A$2945:L$3012,3,0)</f>
        <v>Dịch vụ Truyền số liệu (VPN/VNN)</v>
      </c>
      <c r="D2965" s="12" t="str">
        <f>VLOOKUP(A2965,'[1]DT chi tiết 2020'!A$2945:L$3012,4,0)</f>
        <v>Truyền số liệu</v>
      </c>
      <c r="E2965" s="12" t="str">
        <f t="shared" si="185"/>
        <v>Truyền số liệu</v>
      </c>
      <c r="F2965" s="12" t="e">
        <v>#REF!</v>
      </c>
      <c r="G2965" s="12" t="e">
        <v>#REF!</v>
      </c>
      <c r="H2965" s="12" t="e">
        <v>#REF!</v>
      </c>
      <c r="I2965" s="12" t="s">
        <v>375</v>
      </c>
      <c r="J2965" s="12" t="s">
        <v>7009</v>
      </c>
      <c r="K2965" s="12" t="s">
        <v>699</v>
      </c>
      <c r="L2965" s="12" t="str">
        <f>VLOOKUP(A2965,'[1]DT chi tiết 2020'!A$2945:L$3012,7,0)</f>
        <v>Triệu Hoàng Cường</v>
      </c>
      <c r="M2965" s="12" t="s">
        <v>376</v>
      </c>
      <c r="N2965" s="8">
        <v>0</v>
      </c>
      <c r="O2965" s="8">
        <v>0</v>
      </c>
      <c r="P2965" s="8">
        <v>0</v>
      </c>
      <c r="Q2965" s="8">
        <v>0</v>
      </c>
      <c r="R2965" s="8">
        <v>0</v>
      </c>
      <c r="S2965" s="8">
        <v>0</v>
      </c>
      <c r="T2965" s="8">
        <v>0</v>
      </c>
      <c r="U2965" s="8">
        <v>0</v>
      </c>
      <c r="V2965" s="8">
        <v>0</v>
      </c>
      <c r="W2965" s="8">
        <v>0</v>
      </c>
      <c r="X2965" s="8">
        <v>0</v>
      </c>
      <c r="Y2965" s="8">
        <v>0</v>
      </c>
      <c r="Z2965" s="12">
        <v>0</v>
      </c>
      <c r="AA2965" s="13">
        <v>0</v>
      </c>
      <c r="AB2965" s="13">
        <v>2.15</v>
      </c>
      <c r="AC2965" s="42">
        <f t="shared" si="187"/>
        <v>2.15</v>
      </c>
      <c r="AD2965" s="42">
        <f t="shared" si="188"/>
        <v>0</v>
      </c>
      <c r="AE2965" s="42">
        <f t="shared" si="189"/>
        <v>2.15</v>
      </c>
      <c r="AF2965" s="42">
        <f t="shared" si="190"/>
        <v>2.15</v>
      </c>
    </row>
    <row r="2966" spans="1:32" ht="15" hidden="1" x14ac:dyDescent="0.2">
      <c r="A2966" t="s">
        <v>7010</v>
      </c>
      <c r="B2966" s="12">
        <v>39</v>
      </c>
      <c r="C2966" s="12" t="str">
        <f>VLOOKUP(A2966,'[1]DT chi tiết 2020'!A$2945:L$3012,3,0)</f>
        <v>Dịch vụ Truyền số liệu (VPN/VNN)</v>
      </c>
      <c r="D2966" s="12" t="str">
        <f>VLOOKUP(A2966,'[1]DT chi tiết 2020'!A$2945:L$3012,4,0)</f>
        <v>Truyền số liệu</v>
      </c>
      <c r="E2966" s="12" t="str">
        <f t="shared" si="185"/>
        <v>Truyền số liệu</v>
      </c>
      <c r="F2966" s="12" t="e">
        <v>#REF!</v>
      </c>
      <c r="G2966" s="12" t="e">
        <v>#REF!</v>
      </c>
      <c r="H2966" s="12" t="e">
        <v>#REF!</v>
      </c>
      <c r="I2966" s="12" t="s">
        <v>375</v>
      </c>
      <c r="J2966" s="12" t="s">
        <v>7011</v>
      </c>
      <c r="K2966" s="12" t="s">
        <v>699</v>
      </c>
      <c r="L2966" s="12" t="str">
        <f>VLOOKUP(A2966,'[1]DT chi tiết 2020'!A$2945:L$3012,7,0)</f>
        <v>Triệu Hoàng Cường</v>
      </c>
      <c r="M2966" s="12" t="s">
        <v>376</v>
      </c>
      <c r="N2966" s="8">
        <v>0</v>
      </c>
      <c r="O2966" s="8">
        <v>0</v>
      </c>
      <c r="P2966" s="8">
        <v>0</v>
      </c>
      <c r="Q2966" s="8">
        <v>0</v>
      </c>
      <c r="R2966" s="8">
        <v>0</v>
      </c>
      <c r="S2966" s="8">
        <v>0</v>
      </c>
      <c r="T2966" s="8">
        <v>0</v>
      </c>
      <c r="U2966" s="8">
        <v>0</v>
      </c>
      <c r="V2966" s="8">
        <v>0</v>
      </c>
      <c r="W2966" s="8">
        <v>0</v>
      </c>
      <c r="X2966" s="8">
        <v>0</v>
      </c>
      <c r="Y2966" s="8">
        <v>0</v>
      </c>
      <c r="Z2966" s="12">
        <v>0</v>
      </c>
      <c r="AA2966" s="13">
        <v>0</v>
      </c>
      <c r="AB2966" s="13">
        <v>2.15</v>
      </c>
      <c r="AC2966" s="42">
        <f t="shared" si="187"/>
        <v>2.15</v>
      </c>
      <c r="AD2966" s="42">
        <f t="shared" si="188"/>
        <v>0</v>
      </c>
      <c r="AE2966" s="42">
        <f t="shared" si="189"/>
        <v>2.15</v>
      </c>
      <c r="AF2966" s="42">
        <f t="shared" si="190"/>
        <v>2.15</v>
      </c>
    </row>
    <row r="2967" spans="1:32" ht="15" hidden="1" x14ac:dyDescent="0.2">
      <c r="A2967" t="s">
        <v>7012</v>
      </c>
      <c r="B2967" s="12">
        <v>39</v>
      </c>
      <c r="C2967" s="12" t="str">
        <f>VLOOKUP(A2967,'[1]DT chi tiết 2020'!A$2945:L$3012,3,0)</f>
        <v>Dịch vụ Truyền số liệu (VPN/VNN)</v>
      </c>
      <c r="D2967" s="12" t="str">
        <f>VLOOKUP(A2967,'[1]DT chi tiết 2020'!A$2945:L$3012,4,0)</f>
        <v>Truyền số liệu</v>
      </c>
      <c r="E2967" s="12" t="str">
        <f t="shared" si="185"/>
        <v>Truyền số liệu</v>
      </c>
      <c r="F2967" s="12" t="e">
        <v>#REF!</v>
      </c>
      <c r="G2967" s="12" t="e">
        <v>#REF!</v>
      </c>
      <c r="H2967" s="12" t="e">
        <v>#REF!</v>
      </c>
      <c r="I2967" s="12" t="s">
        <v>375</v>
      </c>
      <c r="J2967" s="12" t="s">
        <v>7013</v>
      </c>
      <c r="K2967" s="12" t="s">
        <v>699</v>
      </c>
      <c r="L2967" s="12" t="str">
        <f>VLOOKUP(A2967,'[1]DT chi tiết 2020'!A$2945:L$3012,7,0)</f>
        <v>Triệu Hoàng Cường</v>
      </c>
      <c r="M2967" s="12" t="s">
        <v>376</v>
      </c>
      <c r="N2967" s="8">
        <v>0</v>
      </c>
      <c r="O2967" s="8">
        <v>0</v>
      </c>
      <c r="P2967" s="8">
        <v>0</v>
      </c>
      <c r="Q2967" s="8">
        <v>0</v>
      </c>
      <c r="R2967" s="8">
        <v>0</v>
      </c>
      <c r="S2967" s="8">
        <v>0</v>
      </c>
      <c r="T2967" s="8">
        <v>0</v>
      </c>
      <c r="U2967" s="8">
        <v>0</v>
      </c>
      <c r="V2967" s="8">
        <v>0</v>
      </c>
      <c r="W2967" s="8">
        <v>0</v>
      </c>
      <c r="X2967" s="8">
        <v>0</v>
      </c>
      <c r="Y2967" s="8">
        <v>0</v>
      </c>
      <c r="Z2967" s="12">
        <v>0</v>
      </c>
      <c r="AA2967" s="13">
        <v>0</v>
      </c>
      <c r="AB2967" s="13">
        <v>2.15</v>
      </c>
      <c r="AC2967" s="42">
        <f t="shared" si="187"/>
        <v>2.15</v>
      </c>
      <c r="AD2967" s="42">
        <f t="shared" si="188"/>
        <v>0</v>
      </c>
      <c r="AE2967" s="42">
        <f t="shared" si="189"/>
        <v>2.15</v>
      </c>
      <c r="AF2967" s="42">
        <f t="shared" si="190"/>
        <v>2.15</v>
      </c>
    </row>
    <row r="2968" spans="1:32" ht="15" hidden="1" x14ac:dyDescent="0.2">
      <c r="A2968" t="s">
        <v>7014</v>
      </c>
      <c r="B2968" s="12">
        <v>39</v>
      </c>
      <c r="C2968" s="12" t="str">
        <f>VLOOKUP(A2968,'[1]DT chi tiết 2020'!A$2945:L$3012,3,0)</f>
        <v>Dịch vụ Truyền số liệu (VPN/VNN)</v>
      </c>
      <c r="D2968" s="12" t="str">
        <f>VLOOKUP(A2968,'[1]DT chi tiết 2020'!A$2945:L$3012,4,0)</f>
        <v>Truyền số liệu</v>
      </c>
      <c r="E2968" s="12" t="str">
        <f t="shared" si="185"/>
        <v>Truyền số liệu</v>
      </c>
      <c r="F2968" s="12" t="e">
        <v>#REF!</v>
      </c>
      <c r="G2968" s="12" t="e">
        <v>#REF!</v>
      </c>
      <c r="H2968" s="12" t="e">
        <v>#REF!</v>
      </c>
      <c r="I2968" s="12" t="s">
        <v>375</v>
      </c>
      <c r="J2968" s="12" t="s">
        <v>7015</v>
      </c>
      <c r="K2968" s="12" t="s">
        <v>699</v>
      </c>
      <c r="L2968" s="12" t="str">
        <f>VLOOKUP(A2968,'[1]DT chi tiết 2020'!A$2945:L$3012,7,0)</f>
        <v>Triệu Hoàng Cường</v>
      </c>
      <c r="M2968" s="12" t="s">
        <v>376</v>
      </c>
      <c r="N2968" s="8">
        <v>0</v>
      </c>
      <c r="O2968" s="8">
        <v>0</v>
      </c>
      <c r="P2968" s="8">
        <v>0</v>
      </c>
      <c r="Q2968" s="8">
        <v>0</v>
      </c>
      <c r="R2968" s="8">
        <v>0</v>
      </c>
      <c r="S2968" s="8">
        <v>0</v>
      </c>
      <c r="T2968" s="8">
        <v>0</v>
      </c>
      <c r="U2968" s="8">
        <v>0</v>
      </c>
      <c r="V2968" s="8">
        <v>0</v>
      </c>
      <c r="W2968" s="8">
        <v>0</v>
      </c>
      <c r="X2968" s="8">
        <v>0</v>
      </c>
      <c r="Y2968" s="8">
        <v>0</v>
      </c>
      <c r="Z2968" s="12">
        <v>0</v>
      </c>
      <c r="AA2968" s="13">
        <v>0</v>
      </c>
      <c r="AB2968" s="13">
        <v>2.15</v>
      </c>
      <c r="AC2968" s="42">
        <f t="shared" si="187"/>
        <v>2.15</v>
      </c>
      <c r="AD2968" s="42">
        <f t="shared" si="188"/>
        <v>0</v>
      </c>
      <c r="AE2968" s="42">
        <f t="shared" si="189"/>
        <v>2.15</v>
      </c>
      <c r="AF2968" s="42">
        <f t="shared" si="190"/>
        <v>2.15</v>
      </c>
    </row>
    <row r="2969" spans="1:32" s="27" customFormat="1" ht="15" hidden="1" x14ac:dyDescent="0.2">
      <c r="A2969" s="25" t="s">
        <v>7016</v>
      </c>
      <c r="B2969" s="12">
        <v>39</v>
      </c>
      <c r="C2969" s="12" t="str">
        <f>VLOOKUP(A2969,'[1]DT chi tiết 2020'!A$2945:L$3012,3,0)</f>
        <v>Dịch vụ Truyền số liệu (VPN/VNN)</v>
      </c>
      <c r="D2969" s="12" t="str">
        <f>VLOOKUP(A2969,'[1]DT chi tiết 2020'!A$2945:L$3012,4,0)</f>
        <v>Truyền số liệu</v>
      </c>
      <c r="E2969" s="12" t="str">
        <f t="shared" si="185"/>
        <v>Truyền số liệu</v>
      </c>
      <c r="F2969" s="12" t="e">
        <v>#REF!</v>
      </c>
      <c r="G2969" s="12" t="e">
        <v>#REF!</v>
      </c>
      <c r="H2969" s="12" t="e">
        <v>#REF!</v>
      </c>
      <c r="I2969" s="12" t="s">
        <v>375</v>
      </c>
      <c r="J2969" s="12" t="s">
        <v>7017</v>
      </c>
      <c r="K2969" s="12" t="s">
        <v>7017</v>
      </c>
      <c r="L2969" s="12" t="str">
        <f>VLOOKUP(A2969,'[1]DT chi tiết 2020'!A$2945:L$3012,7,0)</f>
        <v>Triệu Hoàng Cường</v>
      </c>
      <c r="M2969" s="12" t="s">
        <v>358</v>
      </c>
      <c r="N2969" s="26">
        <v>0</v>
      </c>
      <c r="O2969" s="26">
        <v>0</v>
      </c>
      <c r="P2969" s="26">
        <v>0</v>
      </c>
      <c r="Q2969" s="26">
        <v>0</v>
      </c>
      <c r="R2969" s="26">
        <v>0</v>
      </c>
      <c r="S2969" s="26">
        <v>0</v>
      </c>
      <c r="T2969" s="26">
        <v>0</v>
      </c>
      <c r="U2969" s="26">
        <v>0</v>
      </c>
      <c r="V2969" s="26">
        <v>0</v>
      </c>
      <c r="W2969" s="26">
        <v>0</v>
      </c>
      <c r="X2969" s="26">
        <v>0</v>
      </c>
      <c r="Y2969" s="26">
        <v>0</v>
      </c>
      <c r="Z2969" s="32">
        <v>0</v>
      </c>
      <c r="AA2969" s="13">
        <v>0</v>
      </c>
      <c r="AB2969" s="13">
        <v>2.9574189999999998</v>
      </c>
      <c r="AC2969" s="42">
        <f t="shared" si="187"/>
        <v>2.9574189999999998</v>
      </c>
      <c r="AD2969" s="42">
        <f t="shared" si="188"/>
        <v>0</v>
      </c>
      <c r="AE2969" s="42">
        <f t="shared" si="189"/>
        <v>2.9574189999999998</v>
      </c>
      <c r="AF2969" s="42">
        <f t="shared" si="190"/>
        <v>2.9574189999999998</v>
      </c>
    </row>
    <row r="2970" spans="1:32" ht="15" x14ac:dyDescent="0.2">
      <c r="A2970"/>
      <c r="B2970"/>
      <c r="C2970" s="12"/>
      <c r="D2970"/>
      <c r="E2970"/>
      <c r="F2970"/>
      <c r="G2970"/>
      <c r="H2970"/>
      <c r="I2970"/>
      <c r="J2970"/>
      <c r="K2970"/>
      <c r="L2970"/>
      <c r="M2970"/>
      <c r="N2970" s="60"/>
      <c r="O2970"/>
      <c r="P2970"/>
      <c r="Q2970"/>
      <c r="R2970"/>
      <c r="S2970"/>
      <c r="T2970"/>
      <c r="U2970"/>
      <c r="V2970"/>
      <c r="W2970"/>
      <c r="X2970"/>
      <c r="Y2970"/>
      <c r="Z2970"/>
      <c r="AA2970" s="28"/>
      <c r="AB2970" s="28"/>
    </row>
    <row r="2971" spans="1:32" ht="15" x14ac:dyDescent="0.2">
      <c r="A2971"/>
      <c r="B2971"/>
      <c r="C2971"/>
      <c r="D2971"/>
      <c r="E2971"/>
      <c r="F2971"/>
      <c r="G2971"/>
      <c r="H2971"/>
      <c r="I2971"/>
      <c r="J2971"/>
      <c r="K2971"/>
      <c r="L2971"/>
      <c r="M2971"/>
      <c r="N2971" s="60"/>
      <c r="O2971"/>
      <c r="P2971"/>
      <c r="Q2971"/>
      <c r="R2971"/>
      <c r="S2971"/>
      <c r="T2971"/>
      <c r="U2971"/>
      <c r="V2971"/>
      <c r="W2971"/>
      <c r="X2971"/>
      <c r="Y2971"/>
      <c r="Z2971"/>
      <c r="AA2971" s="28"/>
      <c r="AB2971" s="28"/>
    </row>
    <row r="2972" spans="1:32" ht="15" x14ac:dyDescent="0.2">
      <c r="A2972"/>
      <c r="B2972"/>
      <c r="C2972"/>
      <c r="D2972"/>
      <c r="E2972"/>
      <c r="F2972"/>
      <c r="G2972"/>
      <c r="H2972"/>
      <c r="I2972"/>
      <c r="J2972"/>
      <c r="K2972"/>
      <c r="L2972"/>
      <c r="M2972"/>
      <c r="N2972" s="60"/>
      <c r="O2972"/>
      <c r="P2972"/>
      <c r="Q2972"/>
      <c r="R2972"/>
      <c r="S2972"/>
      <c r="T2972"/>
      <c r="U2972"/>
      <c r="V2972"/>
      <c r="W2972"/>
      <c r="X2972"/>
      <c r="Y2972"/>
      <c r="Z2972"/>
      <c r="AA2972" s="28"/>
      <c r="AB2972" s="28"/>
    </row>
    <row r="2973" spans="1:32" ht="15" x14ac:dyDescent="0.2">
      <c r="A2973"/>
      <c r="B2973"/>
      <c r="C2973"/>
      <c r="D2973"/>
      <c r="E2973"/>
      <c r="F2973"/>
      <c r="G2973"/>
      <c r="H2973"/>
      <c r="I2973"/>
      <c r="J2973"/>
      <c r="K2973"/>
      <c r="L2973"/>
      <c r="M2973"/>
      <c r="N2973" s="60"/>
      <c r="O2973"/>
      <c r="P2973"/>
      <c r="Q2973"/>
      <c r="R2973"/>
      <c r="S2973"/>
      <c r="T2973"/>
      <c r="U2973"/>
      <c r="V2973"/>
      <c r="W2973"/>
      <c r="X2973"/>
      <c r="Y2973"/>
      <c r="Z2973"/>
      <c r="AA2973" s="28"/>
      <c r="AB2973" s="28"/>
    </row>
    <row r="2974" spans="1:32" ht="15" x14ac:dyDescent="0.2">
      <c r="A2974"/>
      <c r="B2974"/>
      <c r="C2974"/>
      <c r="D2974"/>
      <c r="E2974"/>
      <c r="F2974"/>
      <c r="G2974"/>
      <c r="H2974"/>
      <c r="I2974"/>
      <c r="J2974"/>
      <c r="K2974"/>
      <c r="L2974"/>
      <c r="M2974"/>
      <c r="N2974" s="60"/>
      <c r="O2974"/>
      <c r="P2974"/>
      <c r="Q2974"/>
      <c r="R2974"/>
      <c r="S2974"/>
      <c r="T2974"/>
      <c r="U2974"/>
      <c r="V2974"/>
      <c r="W2974"/>
      <c r="X2974"/>
      <c r="Y2974"/>
      <c r="Z2974"/>
      <c r="AA2974" s="28"/>
      <c r="AB2974" s="28"/>
    </row>
    <row r="2975" spans="1:32" ht="15" x14ac:dyDescent="0.2">
      <c r="A2975"/>
      <c r="B2975"/>
      <c r="C2975"/>
      <c r="D2975"/>
      <c r="E2975"/>
      <c r="F2975"/>
      <c r="G2975"/>
      <c r="H2975"/>
      <c r="I2975"/>
      <c r="J2975"/>
      <c r="K2975"/>
      <c r="L2975"/>
      <c r="M2975"/>
      <c r="N2975" s="60"/>
      <c r="O2975"/>
      <c r="P2975"/>
      <c r="Q2975"/>
      <c r="R2975"/>
      <c r="S2975"/>
      <c r="T2975"/>
      <c r="U2975"/>
      <c r="V2975"/>
      <c r="W2975"/>
      <c r="X2975"/>
      <c r="Y2975"/>
      <c r="Z2975"/>
      <c r="AA2975" s="28"/>
      <c r="AB2975" s="28"/>
    </row>
    <row r="2976" spans="1:32" ht="15" x14ac:dyDescent="0.2">
      <c r="A2976"/>
      <c r="B2976"/>
      <c r="C2976"/>
      <c r="D2976"/>
      <c r="E2976"/>
      <c r="F2976"/>
      <c r="G2976"/>
      <c r="H2976"/>
      <c r="I2976"/>
      <c r="J2976"/>
      <c r="K2976"/>
      <c r="L2976"/>
      <c r="M2976"/>
      <c r="N2976" s="60"/>
      <c r="O2976"/>
      <c r="P2976"/>
      <c r="Q2976"/>
      <c r="R2976"/>
      <c r="S2976"/>
      <c r="T2976"/>
      <c r="U2976"/>
      <c r="V2976"/>
      <c r="W2976"/>
      <c r="X2976"/>
      <c r="Y2976"/>
      <c r="Z2976"/>
      <c r="AA2976" s="28"/>
      <c r="AB2976" s="28"/>
    </row>
    <row r="2977" spans="1:28" ht="15" x14ac:dyDescent="0.2">
      <c r="A2977"/>
      <c r="B2977"/>
      <c r="C2977"/>
      <c r="D2977"/>
      <c r="E2977"/>
      <c r="F2977"/>
      <c r="G2977"/>
      <c r="H2977"/>
      <c r="I2977"/>
      <c r="J2977"/>
      <c r="K2977"/>
      <c r="L2977"/>
      <c r="M2977"/>
      <c r="N2977" s="60"/>
      <c r="O2977"/>
      <c r="P2977"/>
      <c r="Q2977"/>
      <c r="R2977"/>
      <c r="S2977"/>
      <c r="T2977"/>
      <c r="U2977"/>
      <c r="V2977"/>
      <c r="W2977"/>
      <c r="X2977"/>
      <c r="Y2977"/>
      <c r="Z2977"/>
      <c r="AA2977" s="28"/>
      <c r="AB2977" s="28"/>
    </row>
    <row r="2978" spans="1:28" ht="15" x14ac:dyDescent="0.2">
      <c r="A2978"/>
      <c r="B2978"/>
      <c r="C2978"/>
      <c r="D2978"/>
      <c r="E2978"/>
      <c r="F2978"/>
      <c r="G2978"/>
      <c r="H2978"/>
      <c r="I2978"/>
      <c r="J2978"/>
      <c r="K2978"/>
      <c r="L2978"/>
      <c r="M2978"/>
      <c r="N2978" s="60"/>
      <c r="O2978"/>
      <c r="P2978"/>
      <c r="Q2978"/>
      <c r="R2978"/>
      <c r="S2978"/>
      <c r="T2978"/>
      <c r="U2978"/>
      <c r="V2978"/>
      <c r="W2978"/>
      <c r="X2978"/>
      <c r="Y2978"/>
      <c r="Z2978"/>
      <c r="AA2978" s="28"/>
      <c r="AB2978" s="28"/>
    </row>
    <row r="2979" spans="1:28" ht="15" x14ac:dyDescent="0.2">
      <c r="A2979"/>
      <c r="B2979"/>
      <c r="C2979"/>
      <c r="D2979"/>
      <c r="E2979"/>
      <c r="F2979"/>
      <c r="G2979"/>
      <c r="H2979"/>
      <c r="I2979"/>
      <c r="J2979"/>
      <c r="K2979"/>
      <c r="L2979"/>
      <c r="M2979"/>
      <c r="N2979" s="60"/>
      <c r="O2979"/>
      <c r="P2979"/>
      <c r="Q2979"/>
      <c r="R2979"/>
      <c r="S2979"/>
      <c r="T2979"/>
      <c r="U2979"/>
      <c r="V2979"/>
      <c r="W2979"/>
      <c r="X2979"/>
      <c r="Y2979"/>
      <c r="Z2979"/>
      <c r="AA2979" s="28"/>
      <c r="AB2979" s="28"/>
    </row>
    <row r="2980" spans="1:28" ht="15" x14ac:dyDescent="0.2">
      <c r="A2980"/>
      <c r="B2980"/>
      <c r="C2980"/>
      <c r="D2980"/>
      <c r="E2980"/>
      <c r="F2980"/>
      <c r="G2980"/>
      <c r="H2980"/>
      <c r="I2980"/>
      <c r="J2980"/>
      <c r="K2980"/>
      <c r="L2980"/>
      <c r="M2980"/>
      <c r="N2980" s="60"/>
      <c r="O2980"/>
      <c r="P2980"/>
      <c r="Q2980"/>
      <c r="R2980"/>
      <c r="S2980"/>
      <c r="T2980"/>
      <c r="U2980"/>
      <c r="V2980"/>
      <c r="W2980"/>
      <c r="X2980"/>
      <c r="Y2980"/>
      <c r="Z2980"/>
      <c r="AA2980" s="28"/>
      <c r="AB2980" s="28"/>
    </row>
    <row r="2981" spans="1:28" ht="15" x14ac:dyDescent="0.2">
      <c r="A2981"/>
      <c r="B2981"/>
      <c r="C2981"/>
      <c r="D2981"/>
      <c r="E2981"/>
      <c r="F2981"/>
      <c r="G2981"/>
      <c r="H2981"/>
      <c r="I2981"/>
      <c r="J2981"/>
      <c r="K2981"/>
      <c r="L2981"/>
      <c r="M2981"/>
      <c r="N2981" s="60"/>
      <c r="O2981"/>
      <c r="P2981"/>
      <c r="Q2981"/>
      <c r="R2981"/>
      <c r="S2981"/>
      <c r="T2981"/>
      <c r="U2981"/>
      <c r="V2981"/>
      <c r="W2981"/>
      <c r="X2981"/>
      <c r="Y2981"/>
      <c r="Z2981"/>
      <c r="AA2981" s="28"/>
      <c r="AB2981" s="28"/>
    </row>
    <row r="2982" spans="1:28" ht="15" x14ac:dyDescent="0.2">
      <c r="A2982"/>
      <c r="B2982"/>
      <c r="C2982"/>
      <c r="D2982"/>
      <c r="E2982"/>
      <c r="F2982"/>
      <c r="G2982"/>
      <c r="H2982"/>
      <c r="I2982"/>
      <c r="J2982"/>
      <c r="K2982"/>
      <c r="L2982"/>
      <c r="M2982"/>
      <c r="N2982" s="60"/>
      <c r="O2982"/>
      <c r="P2982"/>
      <c r="Q2982"/>
      <c r="R2982"/>
      <c r="S2982"/>
      <c r="T2982"/>
      <c r="U2982"/>
      <c r="V2982"/>
      <c r="W2982"/>
      <c r="X2982"/>
      <c r="Y2982"/>
      <c r="Z2982"/>
      <c r="AA2982" s="28"/>
      <c r="AB2982" s="28"/>
    </row>
    <row r="2983" spans="1:28" ht="15" x14ac:dyDescent="0.2">
      <c r="A2983"/>
      <c r="B2983"/>
      <c r="C2983"/>
      <c r="D2983"/>
      <c r="E2983"/>
      <c r="F2983"/>
      <c r="G2983"/>
      <c r="H2983"/>
      <c r="I2983"/>
      <c r="J2983"/>
      <c r="K2983"/>
      <c r="L2983"/>
      <c r="M2983"/>
      <c r="N2983" s="60"/>
      <c r="O2983"/>
      <c r="P2983"/>
      <c r="Q2983"/>
      <c r="R2983"/>
      <c r="S2983"/>
      <c r="T2983"/>
      <c r="U2983"/>
      <c r="V2983"/>
      <c r="W2983"/>
      <c r="X2983"/>
      <c r="Y2983"/>
      <c r="Z2983"/>
      <c r="AA2983" s="28"/>
      <c r="AB2983" s="28"/>
    </row>
    <row r="2984" spans="1:28" ht="15" x14ac:dyDescent="0.2">
      <c r="A2984"/>
      <c r="B2984"/>
      <c r="C2984"/>
      <c r="D2984"/>
      <c r="E2984"/>
      <c r="F2984"/>
      <c r="G2984"/>
      <c r="H2984"/>
      <c r="I2984"/>
      <c r="J2984"/>
      <c r="K2984"/>
      <c r="L2984"/>
      <c r="M2984"/>
      <c r="N2984" s="60"/>
      <c r="O2984"/>
      <c r="P2984"/>
      <c r="Q2984"/>
      <c r="R2984"/>
      <c r="S2984"/>
      <c r="T2984"/>
      <c r="U2984"/>
      <c r="V2984"/>
      <c r="W2984"/>
      <c r="X2984"/>
      <c r="Y2984"/>
      <c r="Z2984"/>
      <c r="AA2984" s="28"/>
      <c r="AB2984" s="28"/>
    </row>
    <row r="2985" spans="1:28" ht="15" x14ac:dyDescent="0.2">
      <c r="A2985"/>
      <c r="B2985"/>
      <c r="C2985"/>
      <c r="D2985"/>
      <c r="E2985"/>
      <c r="F2985"/>
      <c r="G2985"/>
      <c r="H2985"/>
      <c r="I2985"/>
      <c r="J2985"/>
      <c r="K2985"/>
      <c r="L2985"/>
      <c r="M2985"/>
      <c r="N2985" s="60"/>
      <c r="O2985"/>
      <c r="P2985"/>
      <c r="Q2985"/>
      <c r="R2985"/>
      <c r="S2985"/>
      <c r="T2985"/>
      <c r="U2985"/>
      <c r="V2985"/>
      <c r="W2985"/>
      <c r="X2985"/>
      <c r="Y2985"/>
      <c r="Z2985"/>
      <c r="AA2985" s="28"/>
      <c r="AB2985" s="28"/>
    </row>
    <row r="2986" spans="1:28" ht="15" x14ac:dyDescent="0.2">
      <c r="A2986"/>
      <c r="B2986"/>
      <c r="C2986"/>
      <c r="D2986"/>
      <c r="E2986"/>
      <c r="F2986"/>
      <c r="G2986"/>
      <c r="H2986"/>
      <c r="I2986"/>
      <c r="J2986"/>
      <c r="K2986"/>
      <c r="L2986"/>
      <c r="M2986"/>
      <c r="N2986" s="60"/>
      <c r="O2986"/>
      <c r="P2986"/>
      <c r="Q2986"/>
      <c r="R2986"/>
      <c r="S2986"/>
      <c r="T2986"/>
      <c r="U2986"/>
      <c r="V2986"/>
      <c r="W2986"/>
      <c r="X2986"/>
      <c r="Y2986"/>
      <c r="Z2986"/>
      <c r="AA2986" s="28"/>
      <c r="AB2986" s="28"/>
    </row>
    <row r="2987" spans="1:28" ht="15" x14ac:dyDescent="0.2">
      <c r="A2987"/>
      <c r="B2987"/>
      <c r="C2987"/>
      <c r="D2987"/>
      <c r="E2987"/>
      <c r="F2987"/>
      <c r="G2987"/>
      <c r="H2987"/>
      <c r="I2987"/>
      <c r="J2987"/>
      <c r="K2987"/>
      <c r="L2987"/>
      <c r="M2987"/>
      <c r="N2987" s="60"/>
      <c r="O2987"/>
      <c r="P2987"/>
      <c r="Q2987"/>
      <c r="R2987"/>
      <c r="S2987"/>
      <c r="T2987"/>
      <c r="U2987"/>
      <c r="V2987"/>
      <c r="W2987"/>
      <c r="X2987"/>
      <c r="Y2987"/>
      <c r="Z2987"/>
      <c r="AA2987" s="28"/>
      <c r="AB2987" s="28"/>
    </row>
    <row r="2988" spans="1:28" ht="15" x14ac:dyDescent="0.2">
      <c r="A2988"/>
      <c r="B2988"/>
      <c r="C2988"/>
      <c r="D2988"/>
      <c r="E2988"/>
      <c r="F2988"/>
      <c r="G2988"/>
      <c r="H2988"/>
      <c r="I2988"/>
      <c r="J2988"/>
      <c r="K2988"/>
      <c r="L2988"/>
      <c r="M2988"/>
      <c r="N2988" s="60"/>
      <c r="O2988"/>
      <c r="P2988"/>
      <c r="Q2988"/>
      <c r="R2988"/>
      <c r="S2988"/>
      <c r="T2988"/>
      <c r="U2988"/>
      <c r="V2988"/>
      <c r="W2988"/>
      <c r="X2988"/>
      <c r="Y2988"/>
      <c r="Z2988"/>
      <c r="AA2988" s="28"/>
      <c r="AB2988" s="28"/>
    </row>
    <row r="2989" spans="1:28" ht="15" x14ac:dyDescent="0.2">
      <c r="A2989"/>
      <c r="B2989"/>
      <c r="C2989"/>
      <c r="D2989"/>
      <c r="E2989"/>
      <c r="F2989"/>
      <c r="G2989"/>
      <c r="H2989"/>
      <c r="I2989"/>
      <c r="J2989"/>
      <c r="K2989"/>
      <c r="L2989"/>
      <c r="M2989"/>
      <c r="N2989" s="60"/>
      <c r="O2989"/>
      <c r="P2989"/>
      <c r="Q2989"/>
      <c r="R2989"/>
      <c r="S2989"/>
      <c r="T2989"/>
      <c r="U2989"/>
      <c r="V2989"/>
      <c r="W2989"/>
      <c r="X2989"/>
      <c r="Y2989"/>
      <c r="Z2989"/>
      <c r="AA2989" s="28"/>
      <c r="AB2989" s="28"/>
    </row>
    <row r="2990" spans="1:28" ht="15" x14ac:dyDescent="0.2">
      <c r="A2990"/>
      <c r="B2990"/>
      <c r="C2990"/>
      <c r="D2990"/>
      <c r="E2990"/>
      <c r="F2990"/>
      <c r="G2990"/>
      <c r="H2990"/>
      <c r="I2990"/>
      <c r="J2990"/>
      <c r="K2990"/>
      <c r="L2990"/>
      <c r="M2990"/>
      <c r="N2990" s="60"/>
      <c r="O2990"/>
      <c r="P2990"/>
      <c r="Q2990"/>
      <c r="R2990"/>
      <c r="S2990"/>
      <c r="T2990"/>
      <c r="U2990"/>
      <c r="V2990"/>
      <c r="W2990"/>
      <c r="X2990"/>
      <c r="Y2990"/>
      <c r="Z2990"/>
      <c r="AA2990" s="28"/>
      <c r="AB2990" s="28"/>
    </row>
    <row r="2991" spans="1:28" ht="15" x14ac:dyDescent="0.2">
      <c r="A2991"/>
      <c r="B2991"/>
      <c r="C2991"/>
      <c r="D2991"/>
      <c r="E2991"/>
      <c r="F2991"/>
      <c r="G2991"/>
      <c r="H2991"/>
      <c r="I2991"/>
      <c r="J2991"/>
      <c r="K2991"/>
      <c r="L2991"/>
      <c r="M2991"/>
      <c r="N2991" s="60"/>
      <c r="O2991"/>
      <c r="P2991"/>
      <c r="Q2991"/>
      <c r="R2991"/>
      <c r="S2991"/>
      <c r="T2991"/>
      <c r="U2991"/>
      <c r="V2991"/>
      <c r="W2991"/>
      <c r="X2991"/>
      <c r="Y2991"/>
      <c r="Z2991"/>
      <c r="AA2991" s="28"/>
      <c r="AB2991" s="28"/>
    </row>
    <row r="2992" spans="1:28" ht="15" x14ac:dyDescent="0.2">
      <c r="A2992"/>
      <c r="B2992"/>
      <c r="C2992"/>
      <c r="D2992"/>
      <c r="E2992"/>
      <c r="F2992"/>
      <c r="G2992"/>
      <c r="H2992"/>
      <c r="I2992"/>
      <c r="J2992"/>
      <c r="K2992"/>
      <c r="L2992"/>
      <c r="M2992"/>
      <c r="N2992" s="60"/>
      <c r="O2992"/>
      <c r="P2992"/>
      <c r="Q2992"/>
      <c r="R2992"/>
      <c r="S2992"/>
      <c r="T2992"/>
      <c r="U2992"/>
      <c r="V2992"/>
      <c r="W2992"/>
      <c r="X2992"/>
      <c r="Y2992"/>
      <c r="Z2992"/>
      <c r="AA2992" s="28"/>
      <c r="AB2992" s="28"/>
    </row>
    <row r="2993" spans="1:28" ht="15" x14ac:dyDescent="0.2">
      <c r="A2993"/>
      <c r="B2993"/>
      <c r="C2993"/>
      <c r="D2993"/>
      <c r="E2993"/>
      <c r="F2993"/>
      <c r="G2993"/>
      <c r="H2993"/>
      <c r="I2993"/>
      <c r="J2993"/>
      <c r="K2993"/>
      <c r="L2993"/>
      <c r="M2993"/>
      <c r="N2993" s="60"/>
      <c r="O2993"/>
      <c r="P2993"/>
      <c r="Q2993"/>
      <c r="R2993"/>
      <c r="S2993"/>
      <c r="T2993"/>
      <c r="U2993"/>
      <c r="V2993"/>
      <c r="W2993"/>
      <c r="X2993"/>
      <c r="Y2993"/>
      <c r="Z2993"/>
      <c r="AA2993" s="28"/>
      <c r="AB2993" s="28"/>
    </row>
    <row r="2994" spans="1:28" ht="15" x14ac:dyDescent="0.2">
      <c r="A2994"/>
      <c r="B2994"/>
      <c r="C2994"/>
      <c r="D2994"/>
      <c r="E2994"/>
      <c r="F2994"/>
      <c r="G2994"/>
      <c r="H2994"/>
      <c r="I2994"/>
      <c r="J2994"/>
      <c r="K2994"/>
      <c r="L2994"/>
      <c r="M2994"/>
      <c r="N2994" s="60"/>
      <c r="O2994"/>
      <c r="P2994"/>
      <c r="Q2994"/>
      <c r="R2994"/>
      <c r="S2994"/>
      <c r="T2994"/>
      <c r="U2994"/>
      <c r="V2994"/>
      <c r="W2994"/>
      <c r="X2994"/>
      <c r="Y2994"/>
      <c r="Z2994"/>
      <c r="AA2994" s="28"/>
      <c r="AB2994" s="28"/>
    </row>
    <row r="2995" spans="1:28" ht="15" x14ac:dyDescent="0.2">
      <c r="A2995"/>
      <c r="B2995"/>
      <c r="C2995"/>
      <c r="D2995"/>
      <c r="E2995"/>
      <c r="F2995"/>
      <c r="G2995"/>
      <c r="H2995"/>
      <c r="I2995"/>
      <c r="J2995"/>
      <c r="K2995"/>
      <c r="L2995"/>
      <c r="M2995"/>
      <c r="N2995" s="60"/>
      <c r="O2995"/>
      <c r="P2995"/>
      <c r="Q2995"/>
      <c r="R2995"/>
      <c r="S2995"/>
      <c r="T2995"/>
      <c r="U2995"/>
      <c r="V2995"/>
      <c r="W2995"/>
      <c r="X2995"/>
      <c r="Y2995"/>
      <c r="Z2995"/>
      <c r="AA2995" s="28"/>
      <c r="AB2995" s="28"/>
    </row>
    <row r="2996" spans="1:28" ht="15" x14ac:dyDescent="0.2">
      <c r="A2996"/>
      <c r="B2996"/>
      <c r="C2996"/>
      <c r="D2996"/>
      <c r="E2996"/>
      <c r="F2996"/>
      <c r="G2996"/>
      <c r="H2996"/>
      <c r="I2996"/>
      <c r="J2996"/>
      <c r="K2996"/>
      <c r="L2996"/>
      <c r="M2996"/>
      <c r="N2996" s="60"/>
      <c r="O2996"/>
      <c r="P2996"/>
      <c r="Q2996"/>
      <c r="R2996"/>
      <c r="S2996"/>
      <c r="T2996"/>
      <c r="U2996"/>
      <c r="V2996"/>
      <c r="W2996"/>
      <c r="X2996"/>
      <c r="Y2996"/>
      <c r="Z2996"/>
      <c r="AA2996" s="28"/>
      <c r="AB2996" s="28"/>
    </row>
    <row r="2997" spans="1:28" ht="15" x14ac:dyDescent="0.2">
      <c r="A2997"/>
      <c r="B2997"/>
      <c r="C2997"/>
      <c r="D2997"/>
      <c r="E2997"/>
      <c r="F2997"/>
      <c r="G2997"/>
      <c r="H2997"/>
      <c r="I2997"/>
      <c r="J2997"/>
      <c r="K2997"/>
      <c r="L2997"/>
      <c r="M2997"/>
      <c r="N2997" s="60"/>
      <c r="O2997"/>
      <c r="P2997"/>
      <c r="Q2997"/>
      <c r="R2997"/>
      <c r="S2997"/>
      <c r="T2997"/>
      <c r="U2997"/>
      <c r="V2997"/>
      <c r="W2997"/>
      <c r="X2997"/>
      <c r="Y2997"/>
      <c r="Z2997"/>
      <c r="AA2997" s="28"/>
      <c r="AB2997" s="28"/>
    </row>
    <row r="2998" spans="1:28" ht="15" x14ac:dyDescent="0.2">
      <c r="A2998"/>
      <c r="B2998"/>
      <c r="C2998"/>
      <c r="D2998"/>
      <c r="E2998"/>
      <c r="F2998"/>
      <c r="G2998"/>
      <c r="H2998"/>
      <c r="I2998"/>
      <c r="J2998"/>
      <c r="K2998"/>
      <c r="L2998"/>
      <c r="M2998"/>
      <c r="N2998" s="60"/>
      <c r="O2998"/>
      <c r="P2998"/>
      <c r="Q2998"/>
      <c r="R2998"/>
      <c r="S2998"/>
      <c r="T2998"/>
      <c r="U2998"/>
      <c r="V2998"/>
      <c r="W2998"/>
      <c r="X2998"/>
      <c r="Y2998"/>
      <c r="Z2998"/>
      <c r="AA2998" s="28"/>
      <c r="AB2998" s="28"/>
    </row>
    <row r="2999" spans="1:28" ht="15" x14ac:dyDescent="0.2">
      <c r="A2999"/>
      <c r="B2999"/>
      <c r="C2999"/>
      <c r="D2999"/>
      <c r="E2999"/>
      <c r="F2999"/>
      <c r="G2999"/>
      <c r="H2999"/>
      <c r="I2999"/>
      <c r="J2999"/>
      <c r="K2999"/>
      <c r="L2999"/>
      <c r="M2999"/>
      <c r="N2999" s="60"/>
      <c r="O2999"/>
      <c r="P2999"/>
      <c r="Q2999"/>
      <c r="R2999"/>
      <c r="S2999"/>
      <c r="T2999"/>
      <c r="U2999"/>
      <c r="V2999"/>
      <c r="W2999"/>
      <c r="X2999"/>
      <c r="Y2999"/>
      <c r="Z2999"/>
      <c r="AA2999" s="28"/>
      <c r="AB2999" s="28"/>
    </row>
    <row r="3000" spans="1:28" ht="15" x14ac:dyDescent="0.2">
      <c r="A3000"/>
      <c r="B3000"/>
      <c r="C3000"/>
      <c r="D3000"/>
      <c r="E3000"/>
      <c r="F3000"/>
      <c r="G3000"/>
      <c r="H3000"/>
      <c r="I3000"/>
      <c r="J3000"/>
      <c r="K3000"/>
      <c r="L3000"/>
      <c r="M3000"/>
      <c r="N3000" s="60"/>
      <c r="O3000"/>
      <c r="P3000"/>
      <c r="Q3000"/>
      <c r="R3000"/>
      <c r="S3000"/>
      <c r="T3000"/>
      <c r="U3000"/>
      <c r="V3000"/>
      <c r="W3000"/>
      <c r="X3000"/>
      <c r="Y3000"/>
      <c r="Z3000"/>
      <c r="AA3000" s="28"/>
      <c r="AB3000" s="28"/>
    </row>
    <row r="3001" spans="1:28" ht="15" x14ac:dyDescent="0.2">
      <c r="A3001"/>
      <c r="B3001"/>
      <c r="C3001"/>
      <c r="D3001"/>
      <c r="E3001"/>
      <c r="F3001"/>
      <c r="G3001"/>
      <c r="H3001"/>
      <c r="I3001"/>
      <c r="J3001"/>
      <c r="K3001"/>
      <c r="L3001"/>
      <c r="M3001"/>
      <c r="N3001" s="60"/>
      <c r="O3001"/>
      <c r="P3001"/>
      <c r="Q3001"/>
      <c r="R3001"/>
      <c r="S3001"/>
      <c r="T3001"/>
      <c r="U3001"/>
      <c r="V3001"/>
      <c r="W3001"/>
      <c r="X3001"/>
      <c r="Y3001"/>
      <c r="Z3001"/>
      <c r="AA3001" s="28"/>
      <c r="AB3001" s="28"/>
    </row>
    <row r="3002" spans="1:28" ht="15" x14ac:dyDescent="0.2">
      <c r="A3002"/>
      <c r="B3002"/>
      <c r="C3002"/>
      <c r="D3002"/>
      <c r="E3002"/>
      <c r="F3002"/>
      <c r="G3002"/>
      <c r="H3002"/>
      <c r="I3002"/>
      <c r="J3002"/>
      <c r="K3002"/>
      <c r="L3002"/>
      <c r="M3002"/>
      <c r="N3002" s="60"/>
      <c r="O3002"/>
      <c r="P3002"/>
      <c r="Q3002"/>
      <c r="R3002"/>
      <c r="S3002"/>
      <c r="T3002"/>
      <c r="U3002"/>
      <c r="V3002"/>
      <c r="W3002"/>
      <c r="X3002"/>
      <c r="Y3002"/>
      <c r="Z3002"/>
      <c r="AA3002" s="28"/>
      <c r="AB3002" s="28"/>
    </row>
    <row r="3003" spans="1:28" ht="15" x14ac:dyDescent="0.2">
      <c r="A3003"/>
      <c r="B3003"/>
      <c r="C3003"/>
      <c r="D3003"/>
      <c r="E3003"/>
      <c r="F3003"/>
      <c r="G3003"/>
      <c r="H3003"/>
      <c r="I3003"/>
      <c r="J3003"/>
      <c r="K3003"/>
      <c r="L3003"/>
      <c r="M3003"/>
      <c r="N3003" s="60"/>
      <c r="O3003"/>
      <c r="P3003"/>
      <c r="Q3003"/>
      <c r="R3003"/>
      <c r="S3003"/>
      <c r="T3003"/>
      <c r="U3003"/>
      <c r="V3003"/>
      <c r="W3003"/>
      <c r="X3003"/>
      <c r="Y3003"/>
      <c r="Z3003"/>
      <c r="AA3003" s="28"/>
      <c r="AB3003" s="28"/>
    </row>
    <row r="3004" spans="1:28" ht="15" x14ac:dyDescent="0.2">
      <c r="A3004"/>
      <c r="B3004"/>
      <c r="C3004"/>
      <c r="D3004"/>
      <c r="E3004"/>
      <c r="F3004"/>
      <c r="G3004"/>
      <c r="H3004"/>
      <c r="I3004"/>
      <c r="J3004"/>
      <c r="K3004"/>
      <c r="L3004"/>
      <c r="M3004"/>
      <c r="N3004" s="60"/>
      <c r="O3004"/>
      <c r="P3004"/>
      <c r="Q3004"/>
      <c r="R3004"/>
      <c r="S3004"/>
      <c r="T3004"/>
      <c r="U3004"/>
      <c r="V3004"/>
      <c r="W3004"/>
      <c r="X3004"/>
      <c r="Y3004"/>
      <c r="Z3004"/>
      <c r="AA3004" s="28"/>
      <c r="AB3004" s="28"/>
    </row>
    <row r="3005" spans="1:28" ht="15" x14ac:dyDescent="0.2">
      <c r="A3005"/>
      <c r="B3005"/>
      <c r="C3005"/>
      <c r="D3005"/>
      <c r="E3005"/>
      <c r="F3005"/>
      <c r="G3005"/>
      <c r="H3005"/>
      <c r="I3005"/>
      <c r="J3005"/>
      <c r="K3005"/>
      <c r="L3005"/>
      <c r="M3005"/>
      <c r="N3005" s="60"/>
      <c r="O3005"/>
      <c r="P3005"/>
      <c r="Q3005"/>
      <c r="R3005"/>
      <c r="S3005"/>
      <c r="T3005"/>
      <c r="U3005"/>
      <c r="V3005"/>
      <c r="W3005"/>
      <c r="X3005"/>
      <c r="Y3005"/>
      <c r="Z3005"/>
      <c r="AA3005" s="28"/>
      <c r="AB3005" s="28"/>
    </row>
    <row r="3006" spans="1:28" ht="15" x14ac:dyDescent="0.2">
      <c r="A3006"/>
      <c r="B3006"/>
      <c r="C3006"/>
      <c r="D3006"/>
      <c r="E3006"/>
      <c r="F3006"/>
      <c r="G3006"/>
      <c r="H3006"/>
      <c r="I3006"/>
      <c r="J3006"/>
      <c r="K3006"/>
      <c r="L3006"/>
      <c r="M3006"/>
      <c r="N3006" s="60"/>
      <c r="O3006"/>
      <c r="P3006"/>
      <c r="Q3006"/>
      <c r="R3006"/>
      <c r="S3006"/>
      <c r="T3006"/>
      <c r="U3006"/>
      <c r="V3006"/>
      <c r="W3006"/>
      <c r="X3006"/>
      <c r="Y3006"/>
      <c r="Z3006"/>
      <c r="AA3006" s="28"/>
      <c r="AB3006" s="28"/>
    </row>
    <row r="3007" spans="1:28" ht="15" x14ac:dyDescent="0.2">
      <c r="A3007"/>
      <c r="B3007"/>
      <c r="C3007"/>
      <c r="D3007"/>
      <c r="E3007"/>
      <c r="F3007"/>
      <c r="G3007"/>
      <c r="H3007"/>
      <c r="I3007"/>
      <c r="J3007"/>
      <c r="K3007"/>
      <c r="L3007"/>
      <c r="M3007"/>
      <c r="N3007" s="60"/>
      <c r="O3007"/>
      <c r="P3007"/>
      <c r="Q3007"/>
      <c r="R3007"/>
      <c r="S3007"/>
      <c r="T3007"/>
      <c r="U3007"/>
      <c r="V3007"/>
      <c r="W3007"/>
      <c r="X3007"/>
      <c r="Y3007"/>
      <c r="Z3007"/>
      <c r="AA3007" s="28"/>
      <c r="AB3007" s="28"/>
    </row>
    <row r="3008" spans="1:28" ht="15" x14ac:dyDescent="0.2">
      <c r="A3008"/>
      <c r="B3008"/>
      <c r="C3008"/>
      <c r="D3008"/>
      <c r="E3008"/>
      <c r="F3008"/>
      <c r="G3008"/>
      <c r="H3008"/>
      <c r="I3008"/>
      <c r="J3008"/>
      <c r="K3008"/>
      <c r="L3008"/>
      <c r="M3008"/>
      <c r="N3008" s="60"/>
      <c r="O3008"/>
      <c r="P3008"/>
      <c r="Q3008"/>
      <c r="R3008"/>
      <c r="S3008"/>
      <c r="T3008"/>
      <c r="U3008"/>
      <c r="V3008"/>
      <c r="W3008"/>
      <c r="X3008"/>
      <c r="Y3008"/>
      <c r="Z3008"/>
      <c r="AA3008" s="28"/>
      <c r="AB3008" s="28"/>
    </row>
    <row r="3009" spans="1:28" ht="15" x14ac:dyDescent="0.2">
      <c r="A3009"/>
      <c r="B3009"/>
      <c r="C3009"/>
      <c r="D3009"/>
      <c r="E3009"/>
      <c r="F3009"/>
      <c r="G3009"/>
      <c r="H3009"/>
      <c r="I3009"/>
      <c r="J3009"/>
      <c r="K3009"/>
      <c r="L3009"/>
      <c r="M3009"/>
      <c r="N3009" s="60"/>
      <c r="O3009"/>
      <c r="P3009"/>
      <c r="Q3009"/>
      <c r="R3009"/>
      <c r="S3009"/>
      <c r="T3009"/>
      <c r="U3009"/>
      <c r="V3009"/>
      <c r="W3009"/>
      <c r="X3009"/>
      <c r="Y3009"/>
      <c r="Z3009"/>
      <c r="AA3009" s="28"/>
      <c r="AB3009" s="28"/>
    </row>
    <row r="3010" spans="1:28" ht="15" x14ac:dyDescent="0.2">
      <c r="A3010"/>
      <c r="B3010"/>
      <c r="C3010"/>
      <c r="D3010"/>
      <c r="E3010"/>
      <c r="F3010"/>
      <c r="G3010"/>
      <c r="H3010"/>
      <c r="I3010"/>
      <c r="J3010"/>
      <c r="K3010"/>
      <c r="L3010"/>
      <c r="M3010"/>
      <c r="N3010" s="60"/>
      <c r="O3010"/>
      <c r="P3010"/>
      <c r="Q3010"/>
      <c r="R3010"/>
      <c r="S3010"/>
      <c r="T3010"/>
      <c r="U3010"/>
      <c r="V3010"/>
      <c r="W3010"/>
      <c r="X3010"/>
      <c r="Y3010"/>
      <c r="Z3010"/>
      <c r="AA3010" s="28"/>
      <c r="AB3010" s="28"/>
    </row>
    <row r="3011" spans="1:28" ht="15" x14ac:dyDescent="0.2">
      <c r="A3011"/>
      <c r="B3011"/>
      <c r="C3011"/>
      <c r="D3011"/>
      <c r="E3011"/>
      <c r="F3011"/>
      <c r="G3011"/>
      <c r="H3011"/>
      <c r="I3011"/>
      <c r="J3011"/>
      <c r="K3011"/>
      <c r="L3011"/>
      <c r="M3011"/>
      <c r="N3011" s="60"/>
      <c r="O3011"/>
      <c r="P3011"/>
      <c r="Q3011"/>
      <c r="R3011"/>
      <c r="S3011"/>
      <c r="T3011"/>
      <c r="U3011"/>
      <c r="V3011"/>
      <c r="W3011"/>
      <c r="X3011"/>
      <c r="Y3011"/>
      <c r="Z3011"/>
      <c r="AA3011" s="28"/>
      <c r="AB3011" s="28"/>
    </row>
    <row r="3012" spans="1:28" ht="15" x14ac:dyDescent="0.2">
      <c r="A3012"/>
      <c r="B3012"/>
      <c r="C3012"/>
      <c r="D3012"/>
      <c r="E3012"/>
      <c r="F3012"/>
      <c r="G3012"/>
      <c r="H3012"/>
      <c r="I3012"/>
      <c r="J3012"/>
      <c r="K3012"/>
      <c r="L3012"/>
      <c r="M3012"/>
      <c r="N3012" s="60"/>
      <c r="O3012"/>
      <c r="P3012"/>
      <c r="Q3012"/>
      <c r="R3012"/>
      <c r="S3012"/>
      <c r="T3012"/>
      <c r="U3012"/>
      <c r="V3012"/>
      <c r="W3012"/>
      <c r="X3012"/>
      <c r="Y3012"/>
      <c r="Z3012"/>
      <c r="AA3012" s="28"/>
      <c r="AB3012" s="28"/>
    </row>
    <row r="3013" spans="1:28" ht="15" x14ac:dyDescent="0.2">
      <c r="A3013"/>
      <c r="B3013"/>
      <c r="C3013"/>
      <c r="D3013"/>
      <c r="E3013"/>
      <c r="F3013"/>
      <c r="G3013"/>
      <c r="H3013"/>
      <c r="I3013"/>
      <c r="J3013"/>
      <c r="K3013"/>
      <c r="L3013"/>
      <c r="M3013"/>
      <c r="N3013" s="60"/>
      <c r="O3013"/>
      <c r="P3013"/>
      <c r="Q3013"/>
      <c r="R3013"/>
      <c r="S3013"/>
      <c r="T3013"/>
      <c r="U3013"/>
      <c r="V3013"/>
      <c r="W3013"/>
      <c r="X3013"/>
      <c r="Y3013"/>
      <c r="Z3013"/>
      <c r="AA3013" s="28"/>
      <c r="AB3013" s="28"/>
    </row>
    <row r="3014" spans="1:28" ht="15" x14ac:dyDescent="0.2">
      <c r="A3014"/>
      <c r="B3014"/>
      <c r="C3014"/>
      <c r="D3014"/>
      <c r="E3014"/>
      <c r="F3014"/>
      <c r="G3014"/>
      <c r="H3014"/>
      <c r="I3014"/>
      <c r="J3014"/>
      <c r="K3014"/>
      <c r="L3014"/>
      <c r="M3014"/>
      <c r="N3014" s="60"/>
      <c r="O3014"/>
      <c r="P3014"/>
      <c r="Q3014"/>
      <c r="R3014"/>
      <c r="S3014"/>
      <c r="T3014"/>
      <c r="U3014"/>
      <c r="V3014"/>
      <c r="W3014"/>
      <c r="X3014"/>
      <c r="Y3014"/>
      <c r="Z3014"/>
      <c r="AA3014" s="28"/>
      <c r="AB3014" s="28"/>
    </row>
    <row r="3015" spans="1:28" ht="15" x14ac:dyDescent="0.2">
      <c r="A3015"/>
      <c r="B3015"/>
      <c r="C3015"/>
      <c r="D3015"/>
      <c r="E3015"/>
      <c r="F3015"/>
      <c r="G3015"/>
      <c r="H3015"/>
      <c r="I3015"/>
      <c r="J3015"/>
      <c r="K3015"/>
      <c r="L3015"/>
      <c r="M3015"/>
      <c r="N3015" s="60"/>
      <c r="O3015"/>
      <c r="P3015"/>
      <c r="Q3015"/>
      <c r="R3015"/>
      <c r="S3015"/>
      <c r="T3015"/>
      <c r="U3015"/>
      <c r="V3015"/>
      <c r="W3015"/>
      <c r="X3015"/>
      <c r="Y3015"/>
      <c r="Z3015"/>
      <c r="AA3015" s="28"/>
      <c r="AB3015" s="28"/>
    </row>
    <row r="3016" spans="1:28" ht="15" x14ac:dyDescent="0.2">
      <c r="A3016"/>
      <c r="B3016"/>
      <c r="C3016"/>
      <c r="D3016"/>
      <c r="E3016"/>
      <c r="F3016"/>
      <c r="G3016"/>
      <c r="H3016"/>
      <c r="I3016"/>
      <c r="J3016"/>
      <c r="K3016"/>
      <c r="L3016"/>
      <c r="M3016"/>
      <c r="N3016" s="60"/>
      <c r="O3016"/>
      <c r="P3016"/>
      <c r="Q3016"/>
      <c r="R3016"/>
      <c r="S3016"/>
      <c r="T3016"/>
      <c r="U3016"/>
      <c r="V3016"/>
      <c r="W3016"/>
      <c r="X3016"/>
      <c r="Y3016"/>
      <c r="Z3016"/>
      <c r="AA3016" s="28"/>
      <c r="AB3016" s="28"/>
    </row>
    <row r="3017" spans="1:28" ht="15" x14ac:dyDescent="0.2">
      <c r="A3017"/>
      <c r="B3017"/>
      <c r="C3017"/>
      <c r="D3017"/>
      <c r="E3017"/>
      <c r="F3017"/>
      <c r="G3017"/>
      <c r="H3017"/>
      <c r="I3017"/>
      <c r="J3017"/>
      <c r="K3017"/>
      <c r="L3017"/>
      <c r="M3017"/>
      <c r="N3017" s="60"/>
      <c r="O3017"/>
      <c r="P3017"/>
      <c r="Q3017"/>
      <c r="R3017"/>
      <c r="S3017"/>
      <c r="T3017"/>
      <c r="U3017"/>
      <c r="V3017"/>
      <c r="W3017"/>
      <c r="X3017"/>
      <c r="Y3017"/>
      <c r="Z3017"/>
      <c r="AA3017" s="28"/>
      <c r="AB3017" s="28"/>
    </row>
    <row r="3018" spans="1:28" ht="15" x14ac:dyDescent="0.2">
      <c r="A3018"/>
      <c r="B3018"/>
      <c r="C3018"/>
      <c r="D3018"/>
      <c r="E3018"/>
      <c r="F3018"/>
      <c r="G3018"/>
      <c r="H3018"/>
      <c r="I3018"/>
      <c r="J3018"/>
      <c r="K3018"/>
      <c r="L3018"/>
      <c r="M3018"/>
      <c r="N3018" s="60"/>
      <c r="O3018"/>
      <c r="P3018"/>
      <c r="Q3018"/>
      <c r="R3018"/>
      <c r="S3018"/>
      <c r="T3018"/>
      <c r="U3018"/>
      <c r="V3018"/>
      <c r="W3018"/>
      <c r="X3018"/>
      <c r="Y3018"/>
      <c r="Z3018"/>
      <c r="AA3018" s="28"/>
      <c r="AB3018" s="28"/>
    </row>
    <row r="3019" spans="1:28" ht="15" x14ac:dyDescent="0.2">
      <c r="A3019"/>
      <c r="B3019"/>
      <c r="C3019"/>
      <c r="D3019"/>
      <c r="E3019"/>
      <c r="F3019"/>
      <c r="G3019"/>
      <c r="H3019"/>
      <c r="I3019"/>
      <c r="J3019"/>
      <c r="K3019"/>
      <c r="L3019"/>
      <c r="M3019"/>
      <c r="N3019" s="60"/>
      <c r="O3019"/>
      <c r="P3019"/>
      <c r="Q3019"/>
      <c r="R3019"/>
      <c r="S3019"/>
      <c r="T3019"/>
      <c r="U3019"/>
      <c r="V3019"/>
      <c r="W3019"/>
      <c r="X3019"/>
      <c r="Y3019"/>
      <c r="Z3019"/>
      <c r="AA3019" s="28"/>
      <c r="AB3019" s="28"/>
    </row>
    <row r="3020" spans="1:28" ht="15" x14ac:dyDescent="0.2">
      <c r="A3020"/>
      <c r="B3020"/>
      <c r="C3020"/>
      <c r="D3020"/>
      <c r="E3020"/>
      <c r="F3020"/>
      <c r="G3020"/>
      <c r="H3020"/>
      <c r="I3020"/>
      <c r="J3020"/>
      <c r="K3020"/>
      <c r="L3020"/>
      <c r="M3020"/>
      <c r="N3020" s="60"/>
      <c r="O3020"/>
      <c r="P3020"/>
      <c r="Q3020"/>
      <c r="R3020"/>
      <c r="S3020"/>
      <c r="T3020"/>
      <c r="U3020"/>
      <c r="V3020"/>
      <c r="W3020"/>
      <c r="X3020"/>
      <c r="Y3020"/>
      <c r="Z3020"/>
      <c r="AA3020" s="28"/>
      <c r="AB3020" s="28"/>
    </row>
    <row r="3021" spans="1:28" ht="15" x14ac:dyDescent="0.2">
      <c r="A3021"/>
      <c r="B3021"/>
      <c r="C3021"/>
      <c r="D3021"/>
      <c r="E3021"/>
      <c r="F3021"/>
      <c r="G3021"/>
      <c r="H3021"/>
      <c r="I3021"/>
      <c r="J3021"/>
      <c r="K3021"/>
      <c r="L3021"/>
      <c r="M3021"/>
      <c r="N3021" s="60"/>
      <c r="O3021"/>
      <c r="P3021"/>
      <c r="Q3021"/>
      <c r="R3021"/>
      <c r="S3021"/>
      <c r="T3021"/>
      <c r="U3021"/>
      <c r="V3021"/>
      <c r="W3021"/>
      <c r="X3021"/>
      <c r="Y3021"/>
      <c r="Z3021"/>
      <c r="AA3021" s="28"/>
      <c r="AB3021" s="28"/>
    </row>
    <row r="3022" spans="1:28" ht="15" x14ac:dyDescent="0.2">
      <c r="A3022"/>
      <c r="B3022"/>
      <c r="C3022"/>
      <c r="D3022"/>
      <c r="E3022"/>
      <c r="F3022"/>
      <c r="G3022"/>
      <c r="H3022"/>
      <c r="I3022"/>
      <c r="J3022"/>
      <c r="K3022"/>
      <c r="L3022"/>
      <c r="M3022"/>
      <c r="N3022" s="60"/>
      <c r="O3022"/>
      <c r="P3022"/>
      <c r="Q3022"/>
      <c r="R3022"/>
      <c r="S3022"/>
      <c r="T3022"/>
      <c r="U3022"/>
      <c r="V3022"/>
      <c r="W3022"/>
      <c r="X3022"/>
      <c r="Y3022"/>
      <c r="Z3022"/>
      <c r="AA3022" s="28"/>
      <c r="AB3022" s="28"/>
    </row>
    <row r="3023" spans="1:28" ht="15" x14ac:dyDescent="0.2">
      <c r="A3023"/>
      <c r="B3023"/>
      <c r="C3023"/>
      <c r="D3023"/>
      <c r="E3023"/>
      <c r="F3023"/>
      <c r="G3023"/>
      <c r="H3023"/>
      <c r="I3023"/>
      <c r="J3023"/>
      <c r="K3023"/>
      <c r="L3023"/>
      <c r="M3023"/>
      <c r="N3023" s="60"/>
      <c r="O3023"/>
      <c r="P3023"/>
      <c r="Q3023"/>
      <c r="R3023"/>
      <c r="S3023"/>
      <c r="T3023"/>
      <c r="U3023"/>
      <c r="V3023"/>
      <c r="W3023"/>
      <c r="X3023"/>
      <c r="Y3023"/>
      <c r="Z3023"/>
      <c r="AA3023" s="28"/>
      <c r="AB3023" s="28"/>
    </row>
    <row r="3024" spans="1:28" ht="15" x14ac:dyDescent="0.2">
      <c r="A3024"/>
      <c r="B3024"/>
      <c r="C3024"/>
      <c r="D3024"/>
      <c r="E3024"/>
      <c r="F3024"/>
      <c r="G3024"/>
      <c r="H3024"/>
      <c r="I3024"/>
      <c r="J3024"/>
      <c r="K3024"/>
      <c r="L3024"/>
      <c r="M3024"/>
      <c r="N3024" s="60"/>
      <c r="O3024"/>
      <c r="P3024"/>
      <c r="Q3024"/>
      <c r="R3024"/>
      <c r="S3024"/>
      <c r="T3024"/>
      <c r="U3024"/>
      <c r="V3024"/>
      <c r="W3024"/>
      <c r="X3024"/>
      <c r="Y3024"/>
      <c r="Z3024"/>
      <c r="AA3024" s="28"/>
      <c r="AB3024" s="28"/>
    </row>
    <row r="3025" spans="1:28" ht="15" x14ac:dyDescent="0.2">
      <c r="A3025"/>
      <c r="B3025"/>
      <c r="C3025"/>
      <c r="D3025"/>
      <c r="E3025"/>
      <c r="F3025"/>
      <c r="G3025"/>
      <c r="H3025"/>
      <c r="I3025"/>
      <c r="J3025"/>
      <c r="K3025"/>
      <c r="L3025"/>
      <c r="M3025"/>
      <c r="N3025" s="60"/>
      <c r="O3025"/>
      <c r="P3025"/>
      <c r="Q3025"/>
      <c r="R3025"/>
      <c r="S3025"/>
      <c r="T3025"/>
      <c r="U3025"/>
      <c r="V3025"/>
      <c r="W3025"/>
      <c r="X3025"/>
      <c r="Y3025"/>
      <c r="Z3025"/>
      <c r="AA3025" s="28"/>
      <c r="AB3025" s="28"/>
    </row>
    <row r="3026" spans="1:28" ht="15" x14ac:dyDescent="0.2">
      <c r="A3026"/>
      <c r="B3026"/>
      <c r="C3026"/>
      <c r="D3026"/>
      <c r="E3026"/>
      <c r="F3026"/>
      <c r="G3026"/>
      <c r="H3026"/>
      <c r="I3026"/>
      <c r="J3026"/>
      <c r="K3026"/>
      <c r="L3026"/>
      <c r="M3026"/>
      <c r="N3026" s="60"/>
      <c r="O3026"/>
      <c r="P3026"/>
      <c r="Q3026"/>
      <c r="R3026"/>
      <c r="S3026"/>
      <c r="T3026"/>
      <c r="U3026"/>
      <c r="V3026"/>
      <c r="W3026"/>
      <c r="X3026"/>
      <c r="Y3026"/>
      <c r="Z3026"/>
      <c r="AA3026" s="28"/>
      <c r="AB3026" s="28"/>
    </row>
    <row r="3027" spans="1:28" ht="15" x14ac:dyDescent="0.2">
      <c r="A3027"/>
      <c r="B3027"/>
      <c r="C3027"/>
      <c r="D3027"/>
      <c r="E3027"/>
      <c r="F3027"/>
      <c r="G3027"/>
      <c r="H3027"/>
      <c r="I3027"/>
      <c r="J3027"/>
      <c r="K3027"/>
      <c r="L3027"/>
      <c r="M3027"/>
      <c r="N3027" s="60"/>
      <c r="O3027"/>
      <c r="P3027"/>
      <c r="Q3027"/>
      <c r="R3027"/>
      <c r="S3027"/>
      <c r="T3027"/>
      <c r="U3027"/>
      <c r="V3027"/>
      <c r="W3027"/>
      <c r="X3027"/>
      <c r="Y3027"/>
      <c r="Z3027"/>
      <c r="AA3027" s="28"/>
      <c r="AB3027" s="28"/>
    </row>
    <row r="3028" spans="1:28" ht="15" x14ac:dyDescent="0.2">
      <c r="A3028"/>
      <c r="B3028"/>
      <c r="C3028"/>
      <c r="D3028"/>
      <c r="E3028"/>
      <c r="F3028"/>
      <c r="G3028"/>
      <c r="H3028"/>
      <c r="I3028"/>
      <c r="J3028"/>
      <c r="K3028"/>
      <c r="L3028"/>
      <c r="M3028"/>
      <c r="N3028" s="60"/>
      <c r="O3028"/>
      <c r="P3028"/>
      <c r="Q3028"/>
      <c r="R3028"/>
      <c r="S3028"/>
      <c r="T3028"/>
      <c r="U3028"/>
      <c r="V3028"/>
      <c r="W3028"/>
      <c r="X3028"/>
      <c r="Y3028"/>
      <c r="Z3028"/>
      <c r="AA3028" s="28"/>
      <c r="AB3028" s="28"/>
    </row>
    <row r="3029" spans="1:28" ht="15" x14ac:dyDescent="0.2">
      <c r="A3029"/>
      <c r="B3029"/>
      <c r="C3029"/>
      <c r="D3029"/>
      <c r="E3029"/>
      <c r="F3029"/>
      <c r="G3029"/>
      <c r="H3029"/>
      <c r="I3029"/>
      <c r="J3029"/>
      <c r="K3029"/>
      <c r="L3029"/>
      <c r="M3029"/>
      <c r="N3029" s="60"/>
      <c r="O3029"/>
      <c r="P3029"/>
      <c r="Q3029"/>
      <c r="R3029"/>
      <c r="S3029"/>
      <c r="T3029"/>
      <c r="U3029"/>
      <c r="V3029"/>
      <c r="W3029"/>
      <c r="X3029"/>
      <c r="Y3029"/>
      <c r="Z3029"/>
      <c r="AA3029" s="28"/>
      <c r="AB3029" s="28"/>
    </row>
    <row r="3030" spans="1:28" ht="15" x14ac:dyDescent="0.2">
      <c r="A3030"/>
      <c r="B3030"/>
      <c r="C3030"/>
      <c r="D3030"/>
      <c r="E3030"/>
      <c r="F3030"/>
      <c r="G3030"/>
      <c r="H3030"/>
      <c r="I3030"/>
      <c r="J3030"/>
      <c r="K3030"/>
      <c r="L3030"/>
      <c r="M3030"/>
      <c r="N3030" s="60"/>
      <c r="O3030"/>
      <c r="P3030"/>
      <c r="Q3030"/>
      <c r="R3030"/>
      <c r="S3030"/>
      <c r="T3030"/>
      <c r="U3030"/>
      <c r="V3030"/>
      <c r="W3030"/>
      <c r="X3030"/>
      <c r="Y3030"/>
      <c r="Z3030"/>
      <c r="AA3030" s="28"/>
      <c r="AB3030" s="28"/>
    </row>
    <row r="3031" spans="1:28" ht="15" x14ac:dyDescent="0.2">
      <c r="A3031"/>
      <c r="B3031"/>
      <c r="C3031"/>
      <c r="D3031"/>
      <c r="E3031"/>
      <c r="F3031"/>
      <c r="G3031"/>
      <c r="H3031"/>
      <c r="I3031"/>
      <c r="J3031"/>
      <c r="K3031"/>
      <c r="L3031"/>
      <c r="M3031"/>
      <c r="N3031" s="60"/>
      <c r="O3031"/>
      <c r="P3031"/>
      <c r="Q3031"/>
      <c r="R3031"/>
      <c r="S3031"/>
      <c r="T3031"/>
      <c r="U3031"/>
      <c r="V3031"/>
      <c r="W3031"/>
      <c r="X3031"/>
      <c r="Y3031"/>
      <c r="Z3031"/>
      <c r="AA3031" s="28"/>
      <c r="AB3031" s="28"/>
    </row>
    <row r="3032" spans="1:28" ht="15" x14ac:dyDescent="0.2">
      <c r="A3032"/>
      <c r="B3032"/>
      <c r="C3032"/>
      <c r="D3032"/>
      <c r="E3032"/>
      <c r="F3032"/>
      <c r="G3032"/>
      <c r="H3032"/>
      <c r="I3032"/>
      <c r="J3032"/>
      <c r="K3032"/>
      <c r="L3032"/>
      <c r="M3032"/>
      <c r="N3032" s="60"/>
      <c r="O3032"/>
      <c r="P3032"/>
      <c r="Q3032"/>
      <c r="R3032"/>
      <c r="S3032"/>
      <c r="T3032"/>
      <c r="U3032"/>
      <c r="V3032"/>
      <c r="W3032"/>
      <c r="X3032"/>
      <c r="Y3032"/>
      <c r="Z3032"/>
      <c r="AA3032" s="28"/>
      <c r="AB3032" s="28"/>
    </row>
    <row r="3033" spans="1:28" ht="15" x14ac:dyDescent="0.2">
      <c r="A3033"/>
      <c r="B3033"/>
      <c r="C3033"/>
      <c r="D3033"/>
      <c r="E3033"/>
      <c r="F3033"/>
      <c r="G3033"/>
      <c r="H3033"/>
      <c r="I3033"/>
      <c r="J3033"/>
      <c r="K3033"/>
      <c r="L3033"/>
      <c r="M3033"/>
      <c r="N3033" s="60"/>
      <c r="O3033"/>
      <c r="P3033"/>
      <c r="Q3033"/>
      <c r="R3033"/>
      <c r="S3033"/>
      <c r="T3033"/>
      <c r="U3033"/>
      <c r="V3033"/>
      <c r="W3033"/>
      <c r="X3033"/>
      <c r="Y3033"/>
      <c r="Z3033"/>
      <c r="AA3033" s="28"/>
      <c r="AB3033" s="28"/>
    </row>
    <row r="3034" spans="1:28" ht="15" x14ac:dyDescent="0.2">
      <c r="A3034"/>
      <c r="B3034"/>
      <c r="C3034"/>
      <c r="D3034"/>
      <c r="E3034"/>
      <c r="F3034"/>
      <c r="G3034"/>
      <c r="H3034"/>
      <c r="I3034"/>
      <c r="J3034"/>
      <c r="K3034"/>
      <c r="L3034"/>
      <c r="M3034"/>
      <c r="N3034" s="60"/>
      <c r="O3034"/>
      <c r="P3034"/>
      <c r="Q3034"/>
      <c r="R3034"/>
      <c r="S3034"/>
      <c r="T3034"/>
      <c r="U3034"/>
      <c r="V3034"/>
      <c r="W3034"/>
      <c r="X3034"/>
      <c r="Y3034"/>
      <c r="Z3034"/>
      <c r="AA3034" s="28"/>
      <c r="AB3034" s="28"/>
    </row>
    <row r="3035" spans="1:28" ht="15" x14ac:dyDescent="0.2">
      <c r="A3035"/>
      <c r="B3035"/>
      <c r="C3035"/>
      <c r="D3035"/>
      <c r="E3035"/>
      <c r="F3035"/>
      <c r="G3035"/>
      <c r="H3035"/>
      <c r="I3035"/>
      <c r="J3035"/>
      <c r="K3035"/>
      <c r="L3035"/>
      <c r="M3035"/>
      <c r="N3035" s="60"/>
      <c r="O3035"/>
      <c r="P3035"/>
      <c r="Q3035"/>
      <c r="R3035"/>
      <c r="S3035"/>
      <c r="T3035"/>
      <c r="U3035"/>
      <c r="V3035"/>
      <c r="W3035"/>
      <c r="X3035"/>
      <c r="Y3035"/>
      <c r="Z3035"/>
      <c r="AA3035" s="28"/>
      <c r="AB3035" s="28"/>
    </row>
    <row r="3036" spans="1:28" ht="15" x14ac:dyDescent="0.2">
      <c r="A3036"/>
      <c r="B3036"/>
      <c r="C3036"/>
      <c r="D3036"/>
      <c r="E3036"/>
      <c r="F3036"/>
      <c r="G3036"/>
      <c r="H3036"/>
      <c r="I3036"/>
      <c r="J3036"/>
      <c r="K3036"/>
      <c r="L3036"/>
      <c r="M3036"/>
      <c r="N3036" s="60"/>
      <c r="O3036"/>
      <c r="P3036"/>
      <c r="Q3036"/>
      <c r="R3036"/>
      <c r="S3036"/>
      <c r="T3036"/>
      <c r="U3036"/>
      <c r="V3036"/>
      <c r="W3036"/>
      <c r="X3036"/>
      <c r="Y3036"/>
      <c r="Z3036"/>
      <c r="AA3036" s="28"/>
      <c r="AB3036" s="28"/>
    </row>
    <row r="3037" spans="1:28" ht="15" x14ac:dyDescent="0.2">
      <c r="A3037"/>
      <c r="B3037"/>
      <c r="C3037"/>
      <c r="D3037"/>
      <c r="E3037"/>
      <c r="F3037"/>
      <c r="G3037"/>
      <c r="H3037"/>
      <c r="I3037"/>
      <c r="J3037"/>
      <c r="K3037"/>
      <c r="L3037"/>
      <c r="M3037"/>
      <c r="N3037" s="60"/>
      <c r="O3037"/>
      <c r="P3037"/>
      <c r="Q3037"/>
      <c r="R3037"/>
      <c r="S3037"/>
      <c r="T3037"/>
      <c r="U3037"/>
      <c r="V3037"/>
      <c r="W3037"/>
      <c r="X3037"/>
      <c r="Y3037"/>
      <c r="Z3037"/>
      <c r="AA3037" s="28"/>
      <c r="AB3037" s="28"/>
    </row>
    <row r="3038" spans="1:28" ht="15" x14ac:dyDescent="0.2">
      <c r="A3038"/>
      <c r="B3038"/>
      <c r="C3038"/>
      <c r="D3038"/>
      <c r="E3038"/>
      <c r="F3038"/>
      <c r="G3038"/>
      <c r="H3038"/>
      <c r="I3038"/>
      <c r="J3038"/>
      <c r="K3038"/>
      <c r="L3038"/>
      <c r="M3038"/>
      <c r="N3038" s="60"/>
      <c r="O3038"/>
      <c r="P3038"/>
      <c r="Q3038"/>
      <c r="R3038"/>
      <c r="S3038"/>
      <c r="T3038"/>
      <c r="U3038"/>
      <c r="V3038"/>
      <c r="W3038"/>
      <c r="X3038"/>
      <c r="Y3038"/>
      <c r="Z3038"/>
      <c r="AA3038" s="28"/>
      <c r="AB3038" s="28"/>
    </row>
    <row r="3039" spans="1:28" ht="15" x14ac:dyDescent="0.2">
      <c r="A3039"/>
      <c r="B3039"/>
      <c r="C3039"/>
      <c r="D3039"/>
      <c r="E3039"/>
      <c r="F3039"/>
      <c r="G3039"/>
      <c r="H3039"/>
      <c r="I3039"/>
      <c r="J3039"/>
      <c r="K3039"/>
      <c r="L3039"/>
      <c r="M3039"/>
      <c r="N3039" s="60"/>
      <c r="O3039"/>
      <c r="P3039"/>
      <c r="Q3039"/>
      <c r="R3039"/>
      <c r="S3039"/>
      <c r="T3039"/>
      <c r="U3039"/>
      <c r="V3039"/>
      <c r="W3039"/>
      <c r="X3039"/>
      <c r="Y3039"/>
      <c r="Z3039"/>
      <c r="AA3039" s="28"/>
      <c r="AB3039" s="28"/>
    </row>
    <row r="3040" spans="1:28" ht="15" x14ac:dyDescent="0.2">
      <c r="A3040"/>
      <c r="B3040"/>
      <c r="C3040"/>
      <c r="D3040"/>
      <c r="E3040"/>
      <c r="F3040"/>
      <c r="G3040"/>
      <c r="H3040"/>
      <c r="I3040"/>
      <c r="J3040"/>
      <c r="K3040"/>
      <c r="L3040"/>
      <c r="M3040"/>
      <c r="N3040" s="60"/>
      <c r="O3040"/>
      <c r="P3040"/>
      <c r="Q3040"/>
      <c r="R3040"/>
      <c r="S3040"/>
      <c r="T3040"/>
      <c r="U3040"/>
      <c r="V3040"/>
      <c r="W3040"/>
      <c r="X3040"/>
      <c r="Y3040"/>
      <c r="Z3040"/>
      <c r="AA3040" s="28"/>
      <c r="AB3040" s="28"/>
    </row>
    <row r="3041" spans="1:28" ht="15" x14ac:dyDescent="0.2">
      <c r="A3041"/>
      <c r="B3041"/>
      <c r="C3041"/>
      <c r="D3041"/>
      <c r="E3041"/>
      <c r="F3041"/>
      <c r="G3041"/>
      <c r="H3041"/>
      <c r="I3041"/>
      <c r="J3041"/>
      <c r="K3041"/>
      <c r="L3041"/>
      <c r="M3041"/>
      <c r="N3041" s="60"/>
      <c r="O3041"/>
      <c r="P3041"/>
      <c r="Q3041"/>
      <c r="R3041"/>
      <c r="S3041"/>
      <c r="T3041"/>
      <c r="U3041"/>
      <c r="V3041"/>
      <c r="W3041"/>
      <c r="X3041"/>
      <c r="Y3041"/>
      <c r="Z3041"/>
      <c r="AA3041" s="28"/>
      <c r="AB3041" s="28"/>
    </row>
    <row r="3042" spans="1:28" ht="15" x14ac:dyDescent="0.2">
      <c r="A3042"/>
      <c r="B3042"/>
      <c r="C3042"/>
      <c r="D3042"/>
      <c r="E3042"/>
      <c r="F3042"/>
      <c r="G3042"/>
      <c r="H3042"/>
      <c r="I3042"/>
      <c r="J3042"/>
      <c r="K3042"/>
      <c r="L3042"/>
      <c r="M3042"/>
      <c r="N3042" s="60"/>
      <c r="O3042"/>
      <c r="P3042"/>
      <c r="Q3042"/>
      <c r="R3042"/>
      <c r="S3042"/>
      <c r="T3042"/>
      <c r="U3042"/>
      <c r="V3042"/>
      <c r="W3042"/>
      <c r="X3042"/>
      <c r="Y3042"/>
      <c r="Z3042"/>
      <c r="AA3042" s="28"/>
      <c r="AB3042" s="28"/>
    </row>
    <row r="3043" spans="1:28" ht="15" x14ac:dyDescent="0.2">
      <c r="A3043"/>
      <c r="B3043"/>
      <c r="C3043"/>
      <c r="D3043"/>
      <c r="E3043"/>
      <c r="F3043"/>
      <c r="G3043"/>
      <c r="H3043"/>
      <c r="I3043"/>
      <c r="J3043"/>
      <c r="K3043"/>
      <c r="L3043"/>
      <c r="M3043"/>
      <c r="N3043" s="60"/>
      <c r="O3043"/>
      <c r="P3043"/>
      <c r="Q3043"/>
      <c r="R3043"/>
      <c r="S3043"/>
      <c r="T3043"/>
      <c r="U3043"/>
      <c r="V3043"/>
      <c r="W3043"/>
      <c r="X3043"/>
      <c r="Y3043"/>
      <c r="Z3043"/>
      <c r="AA3043" s="28"/>
      <c r="AB3043" s="28"/>
    </row>
    <row r="3044" spans="1:28" ht="15" x14ac:dyDescent="0.2">
      <c r="A3044"/>
      <c r="B3044"/>
      <c r="C3044"/>
      <c r="D3044"/>
      <c r="E3044"/>
      <c r="F3044"/>
      <c r="G3044"/>
      <c r="H3044"/>
      <c r="I3044"/>
      <c r="J3044"/>
      <c r="K3044"/>
      <c r="L3044"/>
      <c r="M3044"/>
      <c r="N3044" s="60"/>
      <c r="O3044"/>
      <c r="P3044"/>
      <c r="Q3044"/>
      <c r="R3044"/>
      <c r="S3044"/>
      <c r="T3044"/>
      <c r="U3044"/>
      <c r="V3044"/>
      <c r="W3044"/>
      <c r="X3044"/>
      <c r="Y3044"/>
      <c r="Z3044"/>
      <c r="AA3044" s="28"/>
      <c r="AB3044" s="28"/>
    </row>
    <row r="3045" spans="1:28" ht="15" x14ac:dyDescent="0.2">
      <c r="A3045"/>
      <c r="B3045"/>
      <c r="C3045"/>
      <c r="D3045"/>
      <c r="E3045"/>
      <c r="F3045"/>
      <c r="G3045"/>
      <c r="H3045"/>
      <c r="I3045"/>
      <c r="J3045"/>
      <c r="K3045"/>
      <c r="L3045"/>
      <c r="M3045"/>
      <c r="N3045" s="60"/>
      <c r="O3045"/>
      <c r="P3045"/>
      <c r="Q3045"/>
      <c r="R3045"/>
      <c r="S3045"/>
      <c r="T3045"/>
      <c r="U3045"/>
      <c r="V3045"/>
      <c r="W3045"/>
      <c r="X3045"/>
      <c r="Y3045"/>
      <c r="Z3045"/>
      <c r="AA3045" s="28"/>
      <c r="AB3045" s="28"/>
    </row>
    <row r="3046" spans="1:28" ht="15" x14ac:dyDescent="0.2">
      <c r="A3046"/>
      <c r="B3046"/>
      <c r="C3046"/>
      <c r="D3046"/>
      <c r="E3046"/>
      <c r="F3046"/>
      <c r="G3046"/>
      <c r="H3046"/>
      <c r="I3046"/>
      <c r="J3046"/>
      <c r="K3046"/>
      <c r="L3046"/>
      <c r="M3046"/>
      <c r="N3046" s="60"/>
      <c r="O3046"/>
      <c r="P3046"/>
      <c r="Q3046"/>
      <c r="R3046"/>
      <c r="S3046"/>
      <c r="T3046"/>
      <c r="U3046"/>
      <c r="V3046"/>
      <c r="W3046"/>
      <c r="X3046"/>
      <c r="Y3046"/>
      <c r="Z3046"/>
      <c r="AA3046" s="28"/>
      <c r="AB3046" s="28"/>
    </row>
    <row r="3047" spans="1:28" ht="15" x14ac:dyDescent="0.2">
      <c r="A3047"/>
      <c r="B3047"/>
      <c r="C3047"/>
      <c r="D3047"/>
      <c r="E3047"/>
      <c r="F3047"/>
      <c r="G3047"/>
      <c r="H3047"/>
      <c r="I3047"/>
      <c r="J3047"/>
      <c r="K3047"/>
      <c r="L3047"/>
      <c r="M3047"/>
      <c r="N3047" s="60"/>
      <c r="O3047"/>
      <c r="P3047"/>
      <c r="Q3047"/>
      <c r="R3047"/>
      <c r="S3047"/>
      <c r="T3047"/>
      <c r="U3047"/>
      <c r="V3047"/>
      <c r="W3047"/>
      <c r="X3047"/>
      <c r="Y3047"/>
      <c r="Z3047"/>
      <c r="AA3047" s="28"/>
      <c r="AB3047" s="28"/>
    </row>
    <row r="3048" spans="1:28" ht="15" x14ac:dyDescent="0.2">
      <c r="A3048"/>
      <c r="B3048"/>
      <c r="C3048"/>
      <c r="D3048"/>
      <c r="E3048"/>
      <c r="F3048"/>
      <c r="G3048"/>
      <c r="H3048"/>
      <c r="I3048"/>
      <c r="J3048"/>
      <c r="K3048"/>
      <c r="L3048"/>
      <c r="M3048"/>
      <c r="N3048" s="60"/>
      <c r="O3048"/>
      <c r="P3048"/>
      <c r="Q3048"/>
      <c r="R3048"/>
      <c r="S3048"/>
      <c r="T3048"/>
      <c r="U3048"/>
      <c r="V3048"/>
      <c r="W3048"/>
      <c r="X3048"/>
      <c r="Y3048"/>
      <c r="Z3048"/>
      <c r="AA3048" s="28"/>
      <c r="AB3048" s="28"/>
    </row>
    <row r="3049" spans="1:28" ht="15" x14ac:dyDescent="0.2">
      <c r="A3049"/>
      <c r="B3049"/>
      <c r="C3049"/>
      <c r="D3049"/>
      <c r="E3049"/>
      <c r="F3049"/>
      <c r="G3049"/>
      <c r="H3049"/>
      <c r="I3049"/>
      <c r="J3049"/>
      <c r="K3049"/>
      <c r="L3049"/>
      <c r="M3049"/>
      <c r="N3049" s="60"/>
      <c r="O3049"/>
      <c r="P3049"/>
      <c r="Q3049"/>
      <c r="R3049"/>
      <c r="S3049"/>
      <c r="T3049"/>
      <c r="U3049"/>
      <c r="V3049"/>
      <c r="W3049"/>
      <c r="X3049"/>
      <c r="Y3049"/>
      <c r="Z3049"/>
      <c r="AA3049" s="28"/>
      <c r="AB3049" s="28"/>
    </row>
    <row r="3050" spans="1:28" ht="15" x14ac:dyDescent="0.2">
      <c r="A3050"/>
      <c r="B3050"/>
      <c r="C3050"/>
      <c r="D3050"/>
      <c r="E3050"/>
      <c r="F3050"/>
      <c r="G3050"/>
      <c r="H3050"/>
      <c r="I3050"/>
      <c r="J3050"/>
      <c r="K3050"/>
      <c r="L3050"/>
      <c r="M3050"/>
      <c r="N3050" s="60"/>
      <c r="O3050"/>
      <c r="P3050"/>
      <c r="Q3050"/>
      <c r="R3050"/>
      <c r="S3050"/>
      <c r="T3050"/>
      <c r="U3050"/>
      <c r="V3050"/>
      <c r="W3050"/>
      <c r="X3050"/>
      <c r="Y3050"/>
      <c r="Z3050"/>
      <c r="AA3050" s="28"/>
      <c r="AB3050" s="28"/>
    </row>
    <row r="3051" spans="1:28" ht="15" x14ac:dyDescent="0.2">
      <c r="A3051"/>
      <c r="B3051"/>
      <c r="C3051"/>
      <c r="D3051"/>
      <c r="E3051"/>
      <c r="F3051"/>
      <c r="G3051"/>
      <c r="H3051"/>
      <c r="I3051"/>
      <c r="J3051"/>
      <c r="K3051"/>
      <c r="L3051"/>
      <c r="M3051"/>
      <c r="N3051" s="60"/>
      <c r="O3051"/>
      <c r="P3051"/>
      <c r="Q3051"/>
      <c r="R3051"/>
      <c r="S3051"/>
      <c r="T3051"/>
      <c r="U3051"/>
      <c r="V3051"/>
      <c r="W3051"/>
      <c r="X3051"/>
      <c r="Y3051"/>
      <c r="Z3051"/>
      <c r="AA3051" s="28"/>
      <c r="AB3051" s="28"/>
    </row>
    <row r="3052" spans="1:28" ht="15" x14ac:dyDescent="0.2">
      <c r="A3052"/>
      <c r="B3052"/>
      <c r="C3052"/>
      <c r="D3052"/>
      <c r="E3052"/>
      <c r="F3052"/>
      <c r="G3052"/>
      <c r="H3052"/>
      <c r="I3052"/>
      <c r="J3052"/>
      <c r="K3052"/>
      <c r="L3052"/>
      <c r="M3052"/>
      <c r="N3052" s="60"/>
      <c r="O3052"/>
      <c r="P3052"/>
      <c r="Q3052"/>
      <c r="R3052"/>
      <c r="S3052"/>
      <c r="T3052"/>
      <c r="U3052"/>
      <c r="V3052"/>
      <c r="W3052"/>
      <c r="X3052"/>
      <c r="Y3052"/>
      <c r="Z3052"/>
      <c r="AA3052" s="28"/>
      <c r="AB3052" s="28"/>
    </row>
    <row r="3053" spans="1:28" ht="15" x14ac:dyDescent="0.2">
      <c r="A3053"/>
      <c r="B3053"/>
      <c r="C3053"/>
      <c r="D3053"/>
      <c r="E3053"/>
      <c r="F3053"/>
      <c r="G3053"/>
      <c r="H3053"/>
      <c r="I3053"/>
      <c r="J3053"/>
      <c r="K3053"/>
      <c r="L3053"/>
      <c r="M3053"/>
      <c r="N3053" s="60"/>
      <c r="O3053"/>
      <c r="P3053"/>
      <c r="Q3053"/>
      <c r="R3053"/>
      <c r="S3053"/>
      <c r="T3053"/>
      <c r="U3053"/>
      <c r="V3053"/>
      <c r="W3053"/>
      <c r="X3053"/>
      <c r="Y3053"/>
      <c r="Z3053"/>
      <c r="AA3053" s="28"/>
      <c r="AB3053" s="28"/>
    </row>
    <row r="3054" spans="1:28" ht="15" x14ac:dyDescent="0.2">
      <c r="A3054"/>
      <c r="B3054"/>
      <c r="C3054"/>
      <c r="D3054"/>
      <c r="E3054"/>
      <c r="F3054"/>
      <c r="G3054"/>
      <c r="H3054"/>
      <c r="I3054"/>
      <c r="J3054"/>
      <c r="K3054"/>
      <c r="L3054"/>
      <c r="M3054"/>
      <c r="N3054" s="60"/>
      <c r="O3054"/>
      <c r="P3054"/>
      <c r="Q3054"/>
      <c r="R3054"/>
      <c r="S3054"/>
      <c r="T3054"/>
      <c r="U3054"/>
      <c r="V3054"/>
      <c r="W3054"/>
      <c r="X3054"/>
      <c r="Y3054"/>
      <c r="Z3054"/>
      <c r="AA3054" s="28"/>
      <c r="AB3054" s="28"/>
    </row>
    <row r="3055" spans="1:28" ht="15" x14ac:dyDescent="0.2">
      <c r="A3055"/>
      <c r="B3055"/>
      <c r="C3055"/>
      <c r="D3055"/>
      <c r="E3055"/>
      <c r="F3055"/>
      <c r="G3055"/>
      <c r="H3055"/>
      <c r="I3055"/>
      <c r="J3055"/>
      <c r="K3055"/>
      <c r="L3055"/>
      <c r="M3055"/>
      <c r="N3055" s="60"/>
      <c r="O3055"/>
      <c r="P3055"/>
      <c r="Q3055"/>
      <c r="R3055"/>
      <c r="S3055"/>
      <c r="T3055"/>
      <c r="U3055"/>
      <c r="V3055"/>
      <c r="W3055"/>
      <c r="X3055"/>
      <c r="Y3055"/>
      <c r="Z3055"/>
      <c r="AA3055" s="28"/>
      <c r="AB3055" s="28"/>
    </row>
    <row r="3056" spans="1:28" ht="15" x14ac:dyDescent="0.2">
      <c r="A3056"/>
      <c r="B3056"/>
      <c r="C3056"/>
      <c r="D3056"/>
      <c r="E3056"/>
      <c r="F3056"/>
      <c r="G3056"/>
      <c r="H3056"/>
      <c r="I3056"/>
      <c r="J3056"/>
      <c r="K3056"/>
      <c r="L3056"/>
      <c r="M3056"/>
      <c r="N3056" s="60"/>
      <c r="O3056"/>
      <c r="P3056"/>
      <c r="Q3056"/>
      <c r="R3056"/>
      <c r="S3056"/>
      <c r="T3056"/>
      <c r="U3056"/>
      <c r="V3056"/>
      <c r="W3056"/>
      <c r="X3056"/>
      <c r="Y3056"/>
      <c r="Z3056"/>
      <c r="AA3056" s="28"/>
      <c r="AB3056" s="28"/>
    </row>
    <row r="3057" spans="1:28" ht="15" x14ac:dyDescent="0.2">
      <c r="A3057"/>
      <c r="B3057"/>
      <c r="C3057"/>
      <c r="D3057"/>
      <c r="E3057"/>
      <c r="F3057"/>
      <c r="G3057"/>
      <c r="H3057"/>
      <c r="I3057"/>
      <c r="J3057"/>
      <c r="K3057"/>
      <c r="L3057"/>
      <c r="M3057"/>
      <c r="N3057" s="60"/>
      <c r="O3057"/>
      <c r="P3057"/>
      <c r="Q3057"/>
      <c r="R3057"/>
      <c r="S3057"/>
      <c r="T3057"/>
      <c r="U3057"/>
      <c r="V3057"/>
      <c r="W3057"/>
      <c r="X3057"/>
      <c r="Y3057"/>
      <c r="Z3057"/>
      <c r="AA3057" s="28"/>
      <c r="AB3057" s="28"/>
    </row>
    <row r="3058" spans="1:28" ht="15" x14ac:dyDescent="0.2">
      <c r="A3058"/>
      <c r="B3058"/>
      <c r="C3058"/>
      <c r="D3058"/>
      <c r="E3058"/>
      <c r="F3058"/>
      <c r="G3058"/>
      <c r="H3058"/>
      <c r="I3058"/>
      <c r="J3058"/>
      <c r="K3058"/>
      <c r="L3058"/>
      <c r="M3058"/>
      <c r="N3058" s="60"/>
      <c r="O3058"/>
      <c r="P3058"/>
      <c r="Q3058"/>
      <c r="R3058"/>
      <c r="S3058"/>
      <c r="T3058"/>
      <c r="U3058"/>
      <c r="V3058"/>
      <c r="W3058"/>
      <c r="X3058"/>
      <c r="Y3058"/>
      <c r="Z3058"/>
      <c r="AA3058" s="28"/>
      <c r="AB3058" s="28"/>
    </row>
    <row r="3059" spans="1:28" ht="15" x14ac:dyDescent="0.2">
      <c r="A3059"/>
      <c r="B3059"/>
      <c r="C3059"/>
      <c r="D3059"/>
      <c r="E3059"/>
      <c r="F3059"/>
      <c r="G3059"/>
      <c r="H3059"/>
      <c r="I3059"/>
      <c r="J3059"/>
      <c r="K3059"/>
      <c r="L3059"/>
      <c r="M3059"/>
      <c r="N3059" s="60"/>
      <c r="O3059"/>
      <c r="P3059"/>
      <c r="Q3059"/>
      <c r="R3059"/>
      <c r="S3059"/>
      <c r="T3059"/>
      <c r="U3059"/>
      <c r="V3059"/>
      <c r="W3059"/>
      <c r="X3059"/>
      <c r="Y3059"/>
      <c r="Z3059"/>
      <c r="AA3059" s="28"/>
      <c r="AB3059" s="28"/>
    </row>
    <row r="3060" spans="1:28" ht="15" x14ac:dyDescent="0.2">
      <c r="A3060"/>
      <c r="B3060"/>
      <c r="C3060"/>
      <c r="D3060"/>
      <c r="E3060"/>
      <c r="F3060"/>
      <c r="G3060"/>
      <c r="H3060"/>
      <c r="I3060"/>
      <c r="J3060"/>
      <c r="K3060"/>
      <c r="L3060"/>
      <c r="M3060"/>
      <c r="N3060" s="60"/>
      <c r="O3060"/>
      <c r="P3060"/>
      <c r="Q3060"/>
      <c r="R3060"/>
      <c r="S3060"/>
      <c r="T3060"/>
      <c r="U3060"/>
      <c r="V3060"/>
      <c r="W3060"/>
      <c r="X3060"/>
      <c r="Y3060"/>
      <c r="Z3060"/>
      <c r="AA3060" s="28"/>
      <c r="AB3060" s="28"/>
    </row>
    <row r="3061" spans="1:28" ht="15" x14ac:dyDescent="0.2">
      <c r="A3061"/>
      <c r="B3061"/>
      <c r="C3061"/>
      <c r="D3061"/>
      <c r="E3061"/>
      <c r="F3061"/>
      <c r="G3061"/>
      <c r="H3061"/>
      <c r="I3061"/>
      <c r="J3061"/>
      <c r="K3061"/>
      <c r="L3061"/>
      <c r="M3061"/>
      <c r="N3061" s="60"/>
      <c r="O3061"/>
      <c r="P3061"/>
      <c r="Q3061"/>
      <c r="R3061"/>
      <c r="S3061"/>
      <c r="T3061"/>
      <c r="U3061"/>
      <c r="V3061"/>
      <c r="W3061"/>
      <c r="X3061"/>
      <c r="Y3061"/>
      <c r="Z3061"/>
      <c r="AA3061" s="28"/>
      <c r="AB3061" s="28"/>
    </row>
    <row r="3062" spans="1:28" ht="15" x14ac:dyDescent="0.2">
      <c r="A3062"/>
      <c r="B3062"/>
      <c r="C3062"/>
      <c r="D3062"/>
      <c r="E3062"/>
      <c r="F3062"/>
      <c r="G3062"/>
      <c r="H3062"/>
      <c r="I3062"/>
      <c r="J3062"/>
      <c r="K3062"/>
      <c r="L3062"/>
      <c r="M3062"/>
      <c r="N3062" s="60"/>
      <c r="O3062"/>
      <c r="P3062"/>
      <c r="Q3062"/>
      <c r="R3062"/>
      <c r="S3062"/>
      <c r="T3062"/>
      <c r="U3062"/>
      <c r="V3062"/>
      <c r="W3062"/>
      <c r="X3062"/>
      <c r="Y3062"/>
      <c r="Z3062"/>
      <c r="AA3062" s="28"/>
      <c r="AB3062" s="28"/>
    </row>
    <row r="3063" spans="1:28" ht="15" x14ac:dyDescent="0.2">
      <c r="A3063"/>
      <c r="B3063"/>
      <c r="C3063"/>
      <c r="D3063"/>
      <c r="E3063"/>
      <c r="F3063"/>
      <c r="G3063"/>
      <c r="H3063"/>
      <c r="I3063"/>
      <c r="J3063"/>
      <c r="K3063"/>
      <c r="L3063"/>
      <c r="M3063"/>
      <c r="N3063" s="60"/>
      <c r="O3063"/>
      <c r="P3063"/>
      <c r="Q3063"/>
      <c r="R3063"/>
      <c r="S3063"/>
      <c r="T3063"/>
      <c r="U3063"/>
      <c r="V3063"/>
      <c r="W3063"/>
      <c r="X3063"/>
      <c r="Y3063"/>
      <c r="Z3063"/>
      <c r="AA3063" s="28"/>
      <c r="AB3063" s="28"/>
    </row>
    <row r="3064" spans="1:28" ht="15" x14ac:dyDescent="0.2">
      <c r="A3064"/>
      <c r="B3064"/>
      <c r="C3064"/>
      <c r="D3064"/>
      <c r="E3064"/>
      <c r="F3064"/>
      <c r="G3064"/>
      <c r="H3064"/>
      <c r="I3064"/>
      <c r="J3064"/>
      <c r="K3064"/>
      <c r="L3064"/>
      <c r="M3064"/>
      <c r="N3064" s="60"/>
      <c r="O3064"/>
      <c r="P3064"/>
      <c r="Q3064"/>
      <c r="R3064"/>
      <c r="S3064"/>
      <c r="T3064"/>
      <c r="U3064"/>
      <c r="V3064"/>
      <c r="W3064"/>
      <c r="X3064"/>
      <c r="Y3064"/>
      <c r="Z3064"/>
      <c r="AA3064" s="28"/>
      <c r="AB3064" s="28"/>
    </row>
    <row r="3065" spans="1:28" ht="15" x14ac:dyDescent="0.2">
      <c r="A3065"/>
      <c r="B3065"/>
      <c r="C3065"/>
      <c r="D3065"/>
      <c r="E3065"/>
      <c r="F3065"/>
      <c r="G3065"/>
      <c r="H3065"/>
      <c r="I3065"/>
      <c r="J3065"/>
      <c r="K3065"/>
      <c r="L3065"/>
      <c r="M3065"/>
      <c r="N3065" s="60"/>
      <c r="O3065"/>
      <c r="P3065"/>
      <c r="Q3065"/>
      <c r="R3065"/>
      <c r="S3065"/>
      <c r="T3065"/>
      <c r="U3065"/>
      <c r="V3065"/>
      <c r="W3065"/>
      <c r="X3065"/>
      <c r="Y3065"/>
      <c r="Z3065"/>
      <c r="AA3065" s="28"/>
      <c r="AB3065" s="28"/>
    </row>
    <row r="3066" spans="1:28" ht="15" x14ac:dyDescent="0.2">
      <c r="A3066"/>
      <c r="B3066"/>
      <c r="C3066"/>
      <c r="D3066"/>
      <c r="E3066"/>
      <c r="F3066"/>
      <c r="G3066"/>
      <c r="H3066"/>
      <c r="I3066"/>
      <c r="J3066"/>
      <c r="K3066"/>
      <c r="L3066"/>
      <c r="M3066"/>
      <c r="N3066" s="60"/>
      <c r="O3066"/>
      <c r="P3066"/>
      <c r="Q3066"/>
      <c r="R3066"/>
      <c r="S3066"/>
      <c r="T3066"/>
      <c r="U3066"/>
      <c r="V3066"/>
      <c r="W3066"/>
      <c r="X3066"/>
      <c r="Y3066"/>
      <c r="Z3066"/>
      <c r="AA3066" s="28"/>
      <c r="AB3066" s="28"/>
    </row>
    <row r="3067" spans="1:28" ht="15" x14ac:dyDescent="0.2">
      <c r="A3067"/>
      <c r="B3067"/>
      <c r="C3067"/>
      <c r="D3067"/>
      <c r="E3067"/>
      <c r="F3067"/>
      <c r="G3067"/>
      <c r="H3067"/>
      <c r="I3067"/>
      <c r="J3067"/>
      <c r="K3067"/>
      <c r="L3067"/>
      <c r="M3067"/>
      <c r="N3067" s="60"/>
      <c r="O3067"/>
      <c r="P3067"/>
      <c r="Q3067"/>
      <c r="R3067"/>
      <c r="S3067"/>
      <c r="T3067"/>
      <c r="U3067"/>
      <c r="V3067"/>
      <c r="W3067"/>
      <c r="X3067"/>
      <c r="Y3067"/>
      <c r="Z3067"/>
      <c r="AA3067" s="28"/>
      <c r="AB3067" s="28"/>
    </row>
    <row r="3068" spans="1:28" ht="15" x14ac:dyDescent="0.2">
      <c r="A3068"/>
      <c r="B3068"/>
      <c r="C3068"/>
      <c r="D3068"/>
      <c r="E3068"/>
      <c r="F3068"/>
      <c r="G3068"/>
      <c r="H3068"/>
      <c r="I3068"/>
      <c r="J3068"/>
      <c r="K3068"/>
      <c r="L3068"/>
      <c r="M3068"/>
      <c r="N3068" s="60"/>
      <c r="O3068"/>
      <c r="P3068"/>
      <c r="Q3068"/>
      <c r="R3068"/>
      <c r="S3068"/>
      <c r="T3068"/>
      <c r="U3068"/>
      <c r="V3068"/>
      <c r="W3068"/>
      <c r="X3068"/>
      <c r="Y3068"/>
      <c r="Z3068"/>
      <c r="AA3068" s="28"/>
      <c r="AB3068" s="28"/>
    </row>
    <row r="3069" spans="1:28" ht="15" x14ac:dyDescent="0.2">
      <c r="A3069"/>
      <c r="B3069"/>
      <c r="C3069"/>
      <c r="D3069"/>
      <c r="E3069"/>
      <c r="F3069"/>
      <c r="G3069"/>
      <c r="H3069"/>
      <c r="I3069"/>
      <c r="J3069"/>
      <c r="K3069"/>
      <c r="L3069"/>
      <c r="M3069"/>
      <c r="N3069" s="60"/>
      <c r="O3069"/>
      <c r="P3069"/>
      <c r="Q3069"/>
      <c r="R3069"/>
      <c r="S3069"/>
      <c r="T3069"/>
      <c r="U3069"/>
      <c r="V3069"/>
      <c r="W3069"/>
      <c r="X3069"/>
      <c r="Y3069"/>
      <c r="Z3069"/>
      <c r="AA3069" s="28"/>
      <c r="AB3069" s="28"/>
    </row>
    <row r="3070" spans="1:28" ht="15" x14ac:dyDescent="0.2">
      <c r="A3070"/>
      <c r="B3070"/>
      <c r="C3070"/>
      <c r="D3070"/>
      <c r="E3070"/>
      <c r="F3070"/>
      <c r="G3070"/>
      <c r="H3070"/>
      <c r="I3070"/>
      <c r="J3070"/>
      <c r="K3070"/>
      <c r="L3070"/>
      <c r="M3070"/>
      <c r="N3070" s="60"/>
      <c r="O3070"/>
      <c r="P3070"/>
      <c r="Q3070"/>
      <c r="R3070"/>
      <c r="S3070"/>
      <c r="T3070"/>
      <c r="U3070"/>
      <c r="V3070"/>
      <c r="W3070"/>
      <c r="X3070"/>
      <c r="Y3070"/>
      <c r="Z3070"/>
      <c r="AA3070" s="28"/>
      <c r="AB3070" s="28"/>
    </row>
    <row r="3071" spans="1:28" ht="15" x14ac:dyDescent="0.2">
      <c r="A3071"/>
      <c r="B3071"/>
      <c r="C3071"/>
      <c r="D3071"/>
      <c r="E3071"/>
      <c r="F3071"/>
      <c r="G3071"/>
      <c r="H3071"/>
      <c r="I3071"/>
      <c r="J3071"/>
      <c r="K3071"/>
      <c r="L3071"/>
      <c r="M3071"/>
      <c r="N3071" s="60"/>
      <c r="O3071"/>
      <c r="P3071"/>
      <c r="Q3071"/>
      <c r="R3071"/>
      <c r="S3071"/>
      <c r="T3071"/>
      <c r="U3071"/>
      <c r="V3071"/>
      <c r="W3071"/>
      <c r="X3071"/>
      <c r="Y3071"/>
      <c r="Z3071"/>
      <c r="AA3071" s="28"/>
      <c r="AB3071" s="28"/>
    </row>
    <row r="3072" spans="1:28" ht="15" x14ac:dyDescent="0.2">
      <c r="A3072"/>
      <c r="B3072"/>
      <c r="C3072"/>
      <c r="D3072"/>
      <c r="E3072"/>
      <c r="F3072"/>
      <c r="G3072"/>
      <c r="H3072"/>
      <c r="I3072"/>
      <c r="J3072"/>
      <c r="K3072"/>
      <c r="L3072"/>
      <c r="M3072"/>
      <c r="N3072" s="60"/>
      <c r="O3072"/>
      <c r="P3072"/>
      <c r="Q3072"/>
      <c r="R3072"/>
      <c r="S3072"/>
      <c r="T3072"/>
      <c r="U3072"/>
      <c r="V3072"/>
      <c r="W3072"/>
      <c r="X3072"/>
      <c r="Y3072"/>
      <c r="Z3072"/>
      <c r="AA3072" s="28"/>
      <c r="AB3072" s="28"/>
    </row>
    <row r="3073" spans="1:28" ht="15" x14ac:dyDescent="0.2">
      <c r="A3073"/>
      <c r="B3073"/>
      <c r="C3073"/>
      <c r="D3073"/>
      <c r="E3073"/>
      <c r="F3073"/>
      <c r="G3073"/>
      <c r="H3073"/>
      <c r="I3073"/>
      <c r="J3073"/>
      <c r="K3073"/>
      <c r="L3073"/>
      <c r="M3073"/>
      <c r="N3073" s="60"/>
      <c r="O3073"/>
      <c r="P3073"/>
      <c r="Q3073"/>
      <c r="R3073"/>
      <c r="S3073"/>
      <c r="T3073"/>
      <c r="U3073"/>
      <c r="V3073"/>
      <c r="W3073"/>
      <c r="X3073"/>
      <c r="Y3073"/>
      <c r="Z3073"/>
      <c r="AA3073" s="28"/>
      <c r="AB3073" s="28"/>
    </row>
    <row r="3074" spans="1:28" ht="15" x14ac:dyDescent="0.2">
      <c r="A3074"/>
      <c r="B3074"/>
      <c r="C3074"/>
      <c r="D3074"/>
      <c r="E3074"/>
      <c r="F3074"/>
      <c r="G3074"/>
      <c r="H3074"/>
      <c r="I3074"/>
      <c r="J3074"/>
      <c r="K3074"/>
      <c r="L3074"/>
      <c r="M3074"/>
      <c r="N3074" s="60"/>
      <c r="O3074"/>
      <c r="P3074"/>
      <c r="Q3074"/>
      <c r="R3074"/>
      <c r="S3074"/>
      <c r="T3074"/>
      <c r="U3074"/>
      <c r="V3074"/>
      <c r="W3074"/>
      <c r="X3074"/>
      <c r="Y3074"/>
      <c r="Z3074"/>
      <c r="AA3074" s="28"/>
      <c r="AB3074" s="28"/>
    </row>
    <row r="3075" spans="1:28" ht="15" x14ac:dyDescent="0.2">
      <c r="A3075"/>
      <c r="B3075"/>
      <c r="C3075"/>
      <c r="D3075"/>
      <c r="E3075"/>
      <c r="F3075"/>
      <c r="G3075"/>
      <c r="H3075"/>
      <c r="I3075"/>
      <c r="J3075"/>
      <c r="K3075"/>
      <c r="L3075"/>
      <c r="M3075"/>
      <c r="N3075" s="60"/>
      <c r="O3075"/>
      <c r="P3075"/>
      <c r="Q3075"/>
      <c r="R3075"/>
      <c r="S3075"/>
      <c r="T3075"/>
      <c r="U3075"/>
      <c r="V3075"/>
      <c r="W3075"/>
      <c r="X3075"/>
      <c r="Y3075"/>
      <c r="Z3075"/>
      <c r="AA3075" s="28"/>
      <c r="AB3075" s="28"/>
    </row>
    <row r="3076" spans="1:28" ht="15" x14ac:dyDescent="0.2">
      <c r="A3076"/>
      <c r="B3076"/>
      <c r="C3076"/>
      <c r="D3076"/>
      <c r="E3076"/>
      <c r="F3076"/>
      <c r="G3076"/>
      <c r="H3076"/>
      <c r="I3076"/>
      <c r="J3076"/>
      <c r="K3076"/>
      <c r="L3076"/>
      <c r="M3076"/>
      <c r="N3076" s="60"/>
      <c r="O3076"/>
      <c r="P3076"/>
      <c r="Q3076"/>
      <c r="R3076"/>
      <c r="S3076"/>
      <c r="T3076"/>
      <c r="U3076"/>
      <c r="V3076"/>
      <c r="W3076"/>
      <c r="X3076"/>
      <c r="Y3076"/>
      <c r="Z3076"/>
      <c r="AA3076" s="28"/>
      <c r="AB3076" s="28"/>
    </row>
    <row r="3077" spans="1:28" ht="15" x14ac:dyDescent="0.2">
      <c r="A3077"/>
      <c r="B3077"/>
      <c r="C3077"/>
      <c r="D3077"/>
      <c r="E3077"/>
      <c r="F3077"/>
      <c r="G3077"/>
      <c r="H3077"/>
      <c r="I3077"/>
      <c r="J3077"/>
      <c r="K3077"/>
      <c r="L3077"/>
      <c r="M3077"/>
      <c r="N3077" s="60"/>
      <c r="O3077"/>
      <c r="P3077"/>
      <c r="Q3077"/>
      <c r="R3077"/>
      <c r="S3077"/>
      <c r="T3077"/>
      <c r="U3077"/>
      <c r="V3077"/>
      <c r="W3077"/>
      <c r="X3077"/>
      <c r="Y3077"/>
      <c r="Z3077"/>
      <c r="AA3077" s="28"/>
      <c r="AB3077" s="28"/>
    </row>
    <row r="3078" spans="1:28" ht="15" x14ac:dyDescent="0.2">
      <c r="A3078"/>
      <c r="B3078"/>
      <c r="C3078"/>
      <c r="D3078"/>
      <c r="E3078"/>
      <c r="F3078"/>
      <c r="G3078"/>
      <c r="H3078"/>
      <c r="I3078"/>
      <c r="J3078"/>
      <c r="K3078"/>
      <c r="L3078"/>
      <c r="M3078"/>
      <c r="N3078" s="60"/>
      <c r="O3078"/>
      <c r="P3078"/>
      <c r="Q3078"/>
      <c r="R3078"/>
      <c r="S3078"/>
      <c r="T3078"/>
      <c r="U3078"/>
      <c r="V3078"/>
      <c r="W3078"/>
      <c r="X3078"/>
      <c r="Y3078"/>
      <c r="Z3078"/>
      <c r="AA3078" s="28"/>
      <c r="AB3078" s="28"/>
    </row>
    <row r="3079" spans="1:28" ht="15" x14ac:dyDescent="0.2">
      <c r="A3079"/>
      <c r="B3079"/>
      <c r="C3079"/>
      <c r="D3079"/>
      <c r="E3079"/>
      <c r="F3079"/>
      <c r="G3079"/>
      <c r="H3079"/>
      <c r="I3079"/>
      <c r="J3079"/>
      <c r="K3079"/>
      <c r="L3079"/>
      <c r="M3079"/>
      <c r="N3079" s="60"/>
      <c r="O3079"/>
      <c r="P3079"/>
      <c r="Q3079"/>
      <c r="R3079"/>
      <c r="S3079"/>
      <c r="T3079"/>
      <c r="U3079"/>
      <c r="V3079"/>
      <c r="W3079"/>
      <c r="X3079"/>
      <c r="Y3079"/>
      <c r="Z3079"/>
      <c r="AA3079" s="28"/>
      <c r="AB3079" s="28"/>
    </row>
    <row r="3080" spans="1:28" ht="15" x14ac:dyDescent="0.2">
      <c r="A3080"/>
      <c r="B3080"/>
      <c r="C3080"/>
      <c r="D3080"/>
      <c r="E3080"/>
      <c r="F3080"/>
      <c r="G3080"/>
      <c r="H3080"/>
      <c r="I3080"/>
      <c r="J3080"/>
      <c r="K3080"/>
      <c r="L3080"/>
      <c r="M3080"/>
      <c r="N3080" s="60"/>
      <c r="O3080"/>
      <c r="P3080"/>
      <c r="Q3080"/>
      <c r="R3080"/>
      <c r="S3080"/>
      <c r="T3080"/>
      <c r="U3080"/>
      <c r="V3080"/>
      <c r="W3080"/>
      <c r="X3080"/>
      <c r="Y3080"/>
      <c r="Z3080"/>
      <c r="AA3080" s="28"/>
      <c r="AB3080" s="28"/>
    </row>
    <row r="3081" spans="1:28" ht="15" x14ac:dyDescent="0.2">
      <c r="A3081"/>
      <c r="B3081"/>
      <c r="C3081"/>
      <c r="D3081"/>
      <c r="E3081"/>
      <c r="F3081"/>
      <c r="G3081"/>
      <c r="H3081"/>
      <c r="I3081"/>
      <c r="J3081"/>
      <c r="K3081"/>
      <c r="L3081"/>
      <c r="M3081"/>
      <c r="N3081" s="60"/>
      <c r="O3081"/>
      <c r="P3081"/>
      <c r="Q3081"/>
      <c r="R3081"/>
      <c r="S3081"/>
      <c r="T3081"/>
      <c r="U3081"/>
      <c r="V3081"/>
      <c r="W3081"/>
      <c r="X3081"/>
      <c r="Y3081"/>
      <c r="Z3081"/>
      <c r="AA3081" s="28"/>
      <c r="AB3081" s="28"/>
    </row>
    <row r="3082" spans="1:28" ht="15" x14ac:dyDescent="0.2">
      <c r="A3082"/>
      <c r="B3082"/>
      <c r="C3082"/>
      <c r="D3082"/>
      <c r="E3082"/>
      <c r="F3082"/>
      <c r="G3082"/>
      <c r="H3082"/>
      <c r="I3082"/>
      <c r="J3082"/>
      <c r="K3082"/>
      <c r="L3082"/>
      <c r="M3082"/>
      <c r="N3082" s="60"/>
      <c r="O3082"/>
      <c r="P3082"/>
      <c r="Q3082"/>
      <c r="R3082"/>
      <c r="S3082"/>
      <c r="T3082"/>
      <c r="U3082"/>
      <c r="V3082"/>
      <c r="W3082"/>
      <c r="X3082"/>
      <c r="Y3082"/>
      <c r="Z3082"/>
      <c r="AA3082" s="28"/>
      <c r="AB3082" s="28"/>
    </row>
    <row r="3083" spans="1:28" ht="15" x14ac:dyDescent="0.2">
      <c r="A3083"/>
      <c r="B3083"/>
      <c r="C3083"/>
      <c r="D3083"/>
      <c r="E3083"/>
      <c r="F3083"/>
      <c r="G3083"/>
      <c r="H3083"/>
      <c r="I3083"/>
      <c r="J3083"/>
      <c r="K3083"/>
      <c r="L3083"/>
      <c r="M3083"/>
      <c r="N3083" s="60"/>
      <c r="O3083"/>
      <c r="P3083"/>
      <c r="Q3083"/>
      <c r="R3083"/>
      <c r="S3083"/>
      <c r="T3083"/>
      <c r="U3083"/>
      <c r="V3083"/>
      <c r="W3083"/>
      <c r="X3083"/>
      <c r="Y3083"/>
      <c r="Z3083"/>
      <c r="AA3083" s="28"/>
      <c r="AB3083" s="28"/>
    </row>
    <row r="3084" spans="1:28" ht="15" x14ac:dyDescent="0.2">
      <c r="A3084"/>
      <c r="B3084"/>
      <c r="C3084"/>
      <c r="D3084"/>
      <c r="E3084"/>
      <c r="F3084"/>
      <c r="G3084"/>
      <c r="H3084"/>
      <c r="I3084"/>
      <c r="J3084"/>
      <c r="K3084"/>
      <c r="L3084"/>
      <c r="M3084"/>
      <c r="N3084" s="60"/>
      <c r="O3084"/>
      <c r="P3084"/>
      <c r="Q3084"/>
      <c r="R3084"/>
      <c r="S3084"/>
      <c r="T3084"/>
      <c r="U3084"/>
      <c r="V3084"/>
      <c r="W3084"/>
      <c r="X3084"/>
      <c r="Y3084"/>
      <c r="Z3084"/>
      <c r="AA3084" s="28"/>
      <c r="AB3084" s="28"/>
    </row>
    <row r="3085" spans="1:28" ht="15" x14ac:dyDescent="0.2">
      <c r="A3085"/>
      <c r="B3085"/>
      <c r="C3085"/>
      <c r="D3085"/>
      <c r="E3085"/>
      <c r="F3085"/>
      <c r="G3085"/>
      <c r="H3085"/>
      <c r="I3085"/>
      <c r="J3085"/>
      <c r="K3085"/>
      <c r="L3085"/>
      <c r="M3085"/>
      <c r="N3085" s="60"/>
      <c r="O3085"/>
      <c r="P3085"/>
      <c r="Q3085"/>
      <c r="R3085"/>
      <c r="S3085"/>
      <c r="T3085"/>
      <c r="U3085"/>
      <c r="V3085"/>
      <c r="W3085"/>
      <c r="X3085"/>
      <c r="Y3085"/>
      <c r="Z3085"/>
      <c r="AA3085" s="28"/>
      <c r="AB3085" s="28"/>
    </row>
    <row r="3086" spans="1:28" ht="15" x14ac:dyDescent="0.2">
      <c r="A3086"/>
      <c r="B3086"/>
      <c r="C3086"/>
      <c r="D3086"/>
      <c r="E3086"/>
      <c r="F3086"/>
      <c r="G3086"/>
      <c r="H3086"/>
      <c r="I3086"/>
      <c r="J3086"/>
      <c r="K3086"/>
      <c r="L3086"/>
      <c r="M3086"/>
      <c r="N3086" s="60"/>
      <c r="O3086"/>
      <c r="P3086"/>
      <c r="Q3086"/>
      <c r="R3086"/>
      <c r="S3086"/>
      <c r="T3086"/>
      <c r="U3086"/>
      <c r="V3086"/>
      <c r="W3086"/>
      <c r="X3086"/>
      <c r="Y3086"/>
      <c r="Z3086"/>
      <c r="AA3086" s="28"/>
      <c r="AB3086" s="28"/>
    </row>
    <row r="3087" spans="1:28" ht="15" x14ac:dyDescent="0.2">
      <c r="A3087"/>
      <c r="B3087"/>
      <c r="C3087"/>
      <c r="D3087"/>
      <c r="E3087"/>
      <c r="F3087"/>
      <c r="G3087"/>
      <c r="H3087"/>
      <c r="I3087"/>
      <c r="J3087"/>
      <c r="K3087"/>
      <c r="L3087"/>
      <c r="M3087"/>
      <c r="N3087" s="60"/>
      <c r="O3087"/>
      <c r="P3087"/>
      <c r="Q3087"/>
      <c r="R3087"/>
      <c r="S3087"/>
      <c r="T3087"/>
      <c r="U3087"/>
      <c r="V3087"/>
      <c r="W3087"/>
      <c r="X3087"/>
      <c r="Y3087"/>
      <c r="Z3087"/>
      <c r="AA3087" s="28"/>
      <c r="AB3087" s="28"/>
    </row>
    <row r="3088" spans="1:28" ht="15" x14ac:dyDescent="0.2">
      <c r="A3088"/>
      <c r="B3088"/>
      <c r="C3088"/>
      <c r="D3088"/>
      <c r="E3088"/>
      <c r="F3088"/>
      <c r="G3088"/>
      <c r="H3088"/>
      <c r="I3088"/>
      <c r="J3088"/>
      <c r="K3088"/>
      <c r="L3088"/>
      <c r="M3088"/>
      <c r="N3088" s="60"/>
      <c r="O3088"/>
      <c r="P3088"/>
      <c r="Q3088"/>
      <c r="R3088"/>
      <c r="S3088"/>
      <c r="T3088"/>
      <c r="U3088"/>
      <c r="V3088"/>
      <c r="W3088"/>
      <c r="X3088"/>
      <c r="Y3088"/>
      <c r="Z3088"/>
      <c r="AA3088" s="28"/>
      <c r="AB3088" s="28"/>
    </row>
    <row r="3089" spans="1:28" ht="15" x14ac:dyDescent="0.2">
      <c r="A3089"/>
      <c r="B3089"/>
      <c r="C3089"/>
      <c r="D3089"/>
      <c r="E3089"/>
      <c r="F3089"/>
      <c r="G3089"/>
      <c r="H3089"/>
      <c r="I3089"/>
      <c r="J3089"/>
      <c r="K3089"/>
      <c r="L3089"/>
      <c r="M3089"/>
      <c r="N3089" s="60"/>
      <c r="O3089"/>
      <c r="P3089"/>
      <c r="Q3089"/>
      <c r="R3089"/>
      <c r="S3089"/>
      <c r="T3089"/>
      <c r="U3089"/>
      <c r="V3089"/>
      <c r="W3089"/>
      <c r="X3089"/>
      <c r="Y3089"/>
      <c r="Z3089"/>
      <c r="AA3089" s="28"/>
      <c r="AB3089" s="28"/>
    </row>
    <row r="3090" spans="1:28" ht="15" x14ac:dyDescent="0.2">
      <c r="A3090"/>
      <c r="B3090"/>
      <c r="C3090"/>
      <c r="D3090"/>
      <c r="E3090"/>
      <c r="F3090"/>
      <c r="G3090"/>
      <c r="H3090"/>
      <c r="I3090"/>
      <c r="J3090"/>
      <c r="K3090"/>
      <c r="L3090"/>
      <c r="M3090"/>
      <c r="N3090" s="60"/>
      <c r="O3090"/>
      <c r="P3090"/>
      <c r="Q3090"/>
      <c r="R3090"/>
      <c r="S3090"/>
      <c r="T3090"/>
      <c r="U3090"/>
      <c r="V3090"/>
      <c r="W3090"/>
      <c r="X3090"/>
      <c r="Y3090"/>
      <c r="Z3090"/>
      <c r="AA3090" s="28"/>
      <c r="AB3090" s="28"/>
    </row>
    <row r="3091" spans="1:28" ht="15" x14ac:dyDescent="0.2">
      <c r="A3091"/>
      <c r="B3091"/>
      <c r="C3091"/>
      <c r="D3091"/>
      <c r="E3091"/>
      <c r="F3091"/>
      <c r="G3091"/>
      <c r="H3091"/>
      <c r="I3091"/>
      <c r="J3091"/>
      <c r="K3091"/>
      <c r="L3091"/>
      <c r="M3091"/>
      <c r="N3091" s="60"/>
      <c r="O3091"/>
      <c r="P3091"/>
      <c r="Q3091"/>
      <c r="R3091"/>
      <c r="S3091"/>
      <c r="T3091"/>
      <c r="U3091"/>
      <c r="V3091"/>
      <c r="W3091"/>
      <c r="X3091"/>
      <c r="Y3091"/>
      <c r="Z3091"/>
      <c r="AA3091" s="28"/>
      <c r="AB3091" s="28"/>
    </row>
    <row r="3092" spans="1:28" ht="15" x14ac:dyDescent="0.2">
      <c r="A3092"/>
      <c r="B3092"/>
      <c r="C3092"/>
      <c r="D3092"/>
      <c r="E3092"/>
      <c r="F3092"/>
      <c r="G3092"/>
      <c r="H3092"/>
      <c r="I3092"/>
      <c r="J3092"/>
      <c r="K3092"/>
      <c r="L3092"/>
      <c r="M3092"/>
      <c r="N3092" s="60"/>
      <c r="O3092"/>
      <c r="P3092"/>
      <c r="Q3092"/>
      <c r="R3092"/>
      <c r="S3092"/>
      <c r="T3092"/>
      <c r="U3092"/>
      <c r="V3092"/>
      <c r="W3092"/>
      <c r="X3092"/>
      <c r="Y3092"/>
      <c r="Z3092"/>
      <c r="AA3092" s="28"/>
      <c r="AB3092" s="28"/>
    </row>
    <row r="3093" spans="1:28" ht="15" x14ac:dyDescent="0.2">
      <c r="A3093"/>
      <c r="B3093"/>
      <c r="C3093"/>
      <c r="D3093"/>
      <c r="E3093"/>
      <c r="F3093"/>
      <c r="G3093"/>
      <c r="H3093"/>
      <c r="I3093"/>
      <c r="J3093"/>
      <c r="K3093"/>
      <c r="L3093"/>
      <c r="M3093"/>
      <c r="N3093" s="60"/>
      <c r="O3093"/>
      <c r="P3093"/>
      <c r="Q3093"/>
      <c r="R3093"/>
      <c r="S3093"/>
      <c r="T3093"/>
      <c r="U3093"/>
      <c r="V3093"/>
      <c r="W3093"/>
      <c r="X3093"/>
      <c r="Y3093"/>
      <c r="Z3093"/>
      <c r="AA3093" s="28"/>
      <c r="AB3093" s="28"/>
    </row>
    <row r="3094" spans="1:28" ht="15" x14ac:dyDescent="0.2">
      <c r="A3094"/>
      <c r="B3094"/>
      <c r="C3094"/>
      <c r="D3094"/>
      <c r="E3094"/>
      <c r="F3094"/>
      <c r="G3094"/>
      <c r="H3094"/>
      <c r="I3094"/>
      <c r="J3094"/>
      <c r="K3094"/>
      <c r="L3094"/>
      <c r="M3094"/>
      <c r="N3094" s="60"/>
      <c r="O3094"/>
      <c r="P3094"/>
      <c r="Q3094"/>
      <c r="R3094"/>
      <c r="S3094"/>
      <c r="T3094"/>
      <c r="U3094"/>
      <c r="V3094"/>
      <c r="W3094"/>
      <c r="X3094"/>
      <c r="Y3094"/>
      <c r="Z3094"/>
      <c r="AA3094" s="28"/>
      <c r="AB3094" s="28"/>
    </row>
    <row r="3095" spans="1:28" ht="15" x14ac:dyDescent="0.2">
      <c r="A3095"/>
      <c r="B3095"/>
      <c r="C3095"/>
      <c r="D3095"/>
      <c r="E3095"/>
      <c r="F3095"/>
      <c r="G3095"/>
      <c r="H3095"/>
      <c r="I3095"/>
      <c r="J3095"/>
      <c r="K3095"/>
      <c r="L3095"/>
      <c r="M3095"/>
      <c r="N3095" s="60"/>
      <c r="O3095"/>
      <c r="P3095"/>
      <c r="Q3095"/>
      <c r="R3095"/>
      <c r="S3095"/>
      <c r="T3095"/>
      <c r="U3095"/>
      <c r="V3095"/>
      <c r="W3095"/>
      <c r="X3095"/>
      <c r="Y3095"/>
      <c r="Z3095"/>
      <c r="AA3095" s="28"/>
      <c r="AB3095" s="28"/>
    </row>
    <row r="3096" spans="1:28" ht="15" x14ac:dyDescent="0.2">
      <c r="A3096"/>
      <c r="B3096"/>
      <c r="C3096"/>
      <c r="D3096"/>
      <c r="E3096"/>
      <c r="F3096"/>
      <c r="G3096"/>
      <c r="H3096"/>
      <c r="I3096"/>
      <c r="J3096"/>
      <c r="K3096"/>
      <c r="L3096"/>
      <c r="M3096"/>
      <c r="N3096" s="60"/>
      <c r="O3096"/>
      <c r="P3096"/>
      <c r="Q3096"/>
      <c r="R3096"/>
      <c r="S3096"/>
      <c r="T3096"/>
      <c r="U3096"/>
      <c r="V3096"/>
      <c r="W3096"/>
      <c r="X3096"/>
      <c r="Y3096"/>
      <c r="Z3096"/>
      <c r="AA3096" s="28"/>
      <c r="AB3096" s="28"/>
    </row>
    <row r="3097" spans="1:28" ht="15" x14ac:dyDescent="0.2">
      <c r="A3097"/>
      <c r="B3097"/>
      <c r="C3097"/>
      <c r="D3097"/>
      <c r="E3097"/>
      <c r="F3097"/>
      <c r="G3097"/>
      <c r="H3097"/>
      <c r="I3097"/>
      <c r="J3097"/>
      <c r="K3097"/>
      <c r="L3097"/>
      <c r="M3097"/>
      <c r="N3097" s="60"/>
      <c r="O3097"/>
      <c r="P3097"/>
      <c r="Q3097"/>
      <c r="R3097"/>
      <c r="S3097"/>
      <c r="T3097"/>
      <c r="U3097"/>
      <c r="V3097"/>
      <c r="W3097"/>
      <c r="X3097"/>
      <c r="Y3097"/>
      <c r="Z3097"/>
      <c r="AA3097" s="28"/>
      <c r="AB3097" s="28"/>
    </row>
    <row r="3098" spans="1:28" ht="15" x14ac:dyDescent="0.2">
      <c r="A3098"/>
      <c r="B3098"/>
      <c r="C3098"/>
      <c r="D3098"/>
      <c r="E3098"/>
      <c r="F3098"/>
      <c r="G3098"/>
      <c r="H3098"/>
      <c r="I3098"/>
      <c r="J3098"/>
      <c r="K3098"/>
      <c r="L3098"/>
      <c r="M3098"/>
      <c r="N3098" s="60"/>
      <c r="O3098"/>
      <c r="P3098"/>
      <c r="Q3098"/>
      <c r="R3098"/>
      <c r="S3098"/>
      <c r="T3098"/>
      <c r="U3098"/>
      <c r="V3098"/>
      <c r="W3098"/>
      <c r="X3098"/>
      <c r="Y3098"/>
      <c r="Z3098"/>
      <c r="AA3098" s="28"/>
      <c r="AB3098" s="28"/>
    </row>
    <row r="3099" spans="1:28" ht="15" x14ac:dyDescent="0.2">
      <c r="A3099"/>
      <c r="B3099"/>
      <c r="C3099"/>
      <c r="D3099"/>
      <c r="E3099"/>
      <c r="F3099"/>
      <c r="G3099"/>
      <c r="H3099"/>
      <c r="I3099"/>
      <c r="J3099"/>
      <c r="K3099"/>
      <c r="L3099"/>
      <c r="M3099"/>
      <c r="N3099" s="60"/>
      <c r="O3099"/>
      <c r="P3099"/>
      <c r="Q3099"/>
      <c r="R3099"/>
      <c r="S3099"/>
      <c r="T3099"/>
      <c r="U3099"/>
      <c r="V3099"/>
      <c r="W3099"/>
      <c r="X3099"/>
      <c r="Y3099"/>
      <c r="Z3099"/>
      <c r="AA3099" s="28"/>
      <c r="AB3099" s="28"/>
    </row>
    <row r="3100" spans="1:28" ht="15" x14ac:dyDescent="0.2">
      <c r="A3100"/>
      <c r="B3100"/>
      <c r="C3100"/>
      <c r="D3100"/>
      <c r="E3100"/>
      <c r="F3100"/>
      <c r="G3100"/>
      <c r="H3100"/>
      <c r="I3100"/>
      <c r="J3100"/>
      <c r="K3100"/>
      <c r="L3100"/>
      <c r="M3100"/>
      <c r="N3100" s="60"/>
      <c r="O3100"/>
      <c r="P3100"/>
      <c r="Q3100"/>
      <c r="R3100"/>
      <c r="S3100"/>
      <c r="T3100"/>
      <c r="U3100"/>
      <c r="V3100"/>
      <c r="W3100"/>
      <c r="X3100"/>
      <c r="Y3100"/>
      <c r="Z3100"/>
      <c r="AA3100" s="28"/>
      <c r="AB3100" s="28"/>
    </row>
    <row r="3101" spans="1:28" ht="15" x14ac:dyDescent="0.2">
      <c r="A3101"/>
      <c r="B3101"/>
      <c r="C3101"/>
      <c r="D3101"/>
      <c r="E3101"/>
      <c r="F3101"/>
      <c r="G3101"/>
      <c r="H3101"/>
      <c r="I3101"/>
      <c r="J3101"/>
      <c r="K3101"/>
      <c r="L3101"/>
      <c r="M3101"/>
      <c r="N3101" s="60"/>
      <c r="O3101"/>
      <c r="P3101"/>
      <c r="Q3101"/>
      <c r="R3101"/>
      <c r="S3101"/>
      <c r="T3101"/>
      <c r="U3101"/>
      <c r="V3101"/>
      <c r="W3101"/>
      <c r="X3101"/>
      <c r="Y3101"/>
      <c r="Z3101"/>
      <c r="AA3101" s="28"/>
      <c r="AB3101" s="28"/>
    </row>
    <row r="3102" spans="1:28" ht="15" x14ac:dyDescent="0.2">
      <c r="A3102"/>
      <c r="B3102"/>
      <c r="C3102"/>
      <c r="D3102"/>
      <c r="E3102"/>
      <c r="F3102"/>
      <c r="G3102"/>
      <c r="H3102"/>
      <c r="I3102"/>
      <c r="J3102"/>
      <c r="K3102"/>
      <c r="L3102"/>
      <c r="M3102"/>
      <c r="N3102" s="60"/>
      <c r="O3102"/>
      <c r="P3102"/>
      <c r="Q3102"/>
      <c r="R3102"/>
      <c r="S3102"/>
      <c r="T3102"/>
      <c r="U3102"/>
      <c r="V3102"/>
      <c r="W3102"/>
      <c r="X3102"/>
      <c r="Y3102"/>
      <c r="Z3102"/>
      <c r="AA3102" s="28"/>
      <c r="AB3102" s="28"/>
    </row>
    <row r="3103" spans="1:28" ht="15" x14ac:dyDescent="0.2">
      <c r="A3103"/>
      <c r="B3103"/>
      <c r="C3103"/>
      <c r="D3103"/>
      <c r="E3103"/>
      <c r="F3103"/>
      <c r="G3103"/>
      <c r="H3103"/>
      <c r="I3103"/>
      <c r="J3103"/>
      <c r="K3103"/>
      <c r="L3103"/>
      <c r="M3103"/>
      <c r="N3103" s="60"/>
      <c r="O3103"/>
      <c r="P3103"/>
      <c r="Q3103"/>
      <c r="R3103"/>
      <c r="S3103"/>
      <c r="T3103"/>
      <c r="U3103"/>
      <c r="V3103"/>
      <c r="W3103"/>
      <c r="X3103"/>
      <c r="Y3103"/>
      <c r="Z3103"/>
      <c r="AA3103" s="28"/>
      <c r="AB3103" s="28"/>
    </row>
    <row r="3104" spans="1:28" ht="15" x14ac:dyDescent="0.2">
      <c r="A3104"/>
      <c r="B3104"/>
      <c r="C3104"/>
      <c r="D3104"/>
      <c r="E3104"/>
      <c r="F3104"/>
      <c r="G3104"/>
      <c r="H3104"/>
      <c r="I3104"/>
      <c r="J3104"/>
      <c r="K3104"/>
      <c r="L3104"/>
      <c r="M3104"/>
      <c r="N3104" s="60"/>
      <c r="O3104"/>
      <c r="P3104"/>
      <c r="Q3104"/>
      <c r="R3104"/>
      <c r="S3104"/>
      <c r="T3104"/>
      <c r="U3104"/>
      <c r="V3104"/>
      <c r="W3104"/>
      <c r="X3104"/>
      <c r="Y3104"/>
      <c r="Z3104"/>
      <c r="AA3104" s="28"/>
      <c r="AB3104" s="28"/>
    </row>
    <row r="3105" spans="1:28" ht="15" x14ac:dyDescent="0.2">
      <c r="A3105"/>
      <c r="B3105"/>
      <c r="C3105"/>
      <c r="D3105"/>
      <c r="E3105"/>
      <c r="F3105"/>
      <c r="G3105"/>
      <c r="H3105"/>
      <c r="I3105"/>
      <c r="J3105"/>
      <c r="K3105"/>
      <c r="L3105"/>
      <c r="M3105"/>
      <c r="N3105" s="60"/>
      <c r="O3105"/>
      <c r="P3105"/>
      <c r="Q3105"/>
      <c r="R3105"/>
      <c r="S3105"/>
      <c r="T3105"/>
      <c r="U3105"/>
      <c r="V3105"/>
      <c r="W3105"/>
      <c r="X3105"/>
      <c r="Y3105"/>
      <c r="Z3105"/>
      <c r="AA3105" s="28"/>
      <c r="AB3105" s="28"/>
    </row>
    <row r="3106" spans="1:28" ht="15" x14ac:dyDescent="0.2">
      <c r="A3106"/>
      <c r="B3106"/>
      <c r="C3106"/>
      <c r="D3106"/>
      <c r="E3106"/>
      <c r="F3106"/>
      <c r="G3106"/>
      <c r="H3106"/>
      <c r="I3106"/>
      <c r="J3106"/>
      <c r="K3106"/>
      <c r="L3106"/>
      <c r="M3106"/>
      <c r="N3106" s="60"/>
      <c r="O3106"/>
      <c r="P3106"/>
      <c r="Q3106"/>
      <c r="R3106"/>
      <c r="S3106"/>
      <c r="T3106"/>
      <c r="U3106"/>
      <c r="V3106"/>
      <c r="W3106"/>
      <c r="X3106"/>
      <c r="Y3106"/>
      <c r="Z3106"/>
      <c r="AA3106" s="28"/>
      <c r="AB3106" s="28"/>
    </row>
    <row r="3107" spans="1:28" ht="15" x14ac:dyDescent="0.2">
      <c r="A3107"/>
      <c r="B3107"/>
      <c r="C3107"/>
      <c r="D3107"/>
      <c r="E3107"/>
      <c r="F3107"/>
      <c r="G3107"/>
      <c r="H3107"/>
      <c r="I3107"/>
      <c r="J3107"/>
      <c r="K3107"/>
      <c r="L3107"/>
      <c r="M3107"/>
      <c r="N3107" s="60"/>
      <c r="O3107"/>
      <c r="P3107"/>
      <c r="Q3107"/>
      <c r="R3107"/>
      <c r="S3107"/>
      <c r="T3107"/>
      <c r="U3107"/>
      <c r="V3107"/>
      <c r="W3107"/>
      <c r="X3107"/>
      <c r="Y3107"/>
      <c r="Z3107"/>
      <c r="AA3107" s="28"/>
      <c r="AB3107" s="28"/>
    </row>
    <row r="3108" spans="1:28" ht="15" x14ac:dyDescent="0.2">
      <c r="A3108"/>
      <c r="B3108"/>
      <c r="C3108"/>
      <c r="D3108"/>
      <c r="E3108"/>
      <c r="F3108"/>
      <c r="G3108"/>
      <c r="H3108"/>
      <c r="I3108"/>
      <c r="J3108"/>
      <c r="K3108"/>
      <c r="L3108"/>
      <c r="M3108"/>
      <c r="N3108" s="60"/>
      <c r="O3108"/>
      <c r="P3108"/>
      <c r="Q3108"/>
      <c r="R3108"/>
      <c r="S3108"/>
      <c r="T3108"/>
      <c r="U3108"/>
      <c r="V3108"/>
      <c r="W3108"/>
      <c r="X3108"/>
      <c r="Y3108"/>
      <c r="Z3108"/>
      <c r="AA3108" s="28"/>
      <c r="AB3108" s="28"/>
    </row>
    <row r="3109" spans="1:28" ht="15" x14ac:dyDescent="0.2">
      <c r="A3109"/>
      <c r="B3109"/>
      <c r="C3109"/>
      <c r="D3109"/>
      <c r="E3109"/>
      <c r="F3109"/>
      <c r="G3109"/>
      <c r="H3109"/>
      <c r="I3109"/>
      <c r="J3109"/>
      <c r="K3109"/>
      <c r="L3109"/>
      <c r="M3109"/>
      <c r="N3109" s="60"/>
      <c r="O3109"/>
      <c r="P3109"/>
      <c r="Q3109"/>
      <c r="R3109"/>
      <c r="S3109"/>
      <c r="T3109"/>
      <c r="U3109"/>
      <c r="V3109"/>
      <c r="W3109"/>
      <c r="X3109"/>
      <c r="Y3109"/>
      <c r="Z3109"/>
      <c r="AA3109" s="28"/>
      <c r="AB3109" s="28"/>
    </row>
    <row r="3110" spans="1:28" ht="15" x14ac:dyDescent="0.2">
      <c r="A3110"/>
      <c r="B3110"/>
      <c r="C3110"/>
      <c r="D3110"/>
      <c r="E3110"/>
      <c r="F3110"/>
      <c r="G3110"/>
      <c r="H3110"/>
      <c r="I3110"/>
      <c r="J3110"/>
      <c r="K3110"/>
      <c r="L3110"/>
      <c r="M3110"/>
      <c r="N3110" s="60"/>
      <c r="O3110"/>
      <c r="P3110"/>
      <c r="Q3110"/>
      <c r="R3110"/>
      <c r="S3110"/>
      <c r="T3110"/>
      <c r="U3110"/>
      <c r="V3110"/>
      <c r="W3110"/>
      <c r="X3110"/>
      <c r="Y3110"/>
      <c r="Z3110"/>
      <c r="AA3110" s="28"/>
      <c r="AB3110" s="28"/>
    </row>
    <row r="3111" spans="1:28" ht="15" x14ac:dyDescent="0.2">
      <c r="A3111"/>
      <c r="B3111"/>
      <c r="C3111"/>
      <c r="D3111"/>
      <c r="E3111"/>
      <c r="F3111"/>
      <c r="G3111"/>
      <c r="H3111"/>
      <c r="I3111"/>
      <c r="J3111"/>
      <c r="K3111"/>
      <c r="L3111"/>
      <c r="M3111"/>
      <c r="N3111" s="60"/>
      <c r="O3111"/>
      <c r="P3111"/>
      <c r="Q3111"/>
      <c r="R3111"/>
      <c r="S3111"/>
      <c r="T3111"/>
      <c r="U3111"/>
      <c r="V3111"/>
      <c r="W3111"/>
      <c r="X3111"/>
      <c r="Y3111"/>
      <c r="Z3111"/>
      <c r="AA3111" s="28"/>
      <c r="AB3111" s="28"/>
    </row>
    <row r="3112" spans="1:28" ht="15" x14ac:dyDescent="0.2">
      <c r="A3112"/>
      <c r="B3112"/>
      <c r="C3112"/>
      <c r="D3112"/>
      <c r="E3112"/>
      <c r="F3112"/>
      <c r="G3112"/>
      <c r="H3112"/>
      <c r="I3112"/>
      <c r="J3112"/>
      <c r="K3112"/>
      <c r="L3112"/>
      <c r="M3112"/>
      <c r="N3112" s="60"/>
      <c r="O3112"/>
      <c r="P3112"/>
      <c r="Q3112"/>
      <c r="R3112"/>
      <c r="S3112"/>
      <c r="T3112"/>
      <c r="U3112"/>
      <c r="V3112"/>
      <c r="W3112"/>
      <c r="X3112"/>
      <c r="Y3112"/>
      <c r="Z3112"/>
      <c r="AA3112" s="28"/>
      <c r="AB3112" s="28"/>
    </row>
    <row r="3113" spans="1:28" ht="15" x14ac:dyDescent="0.2">
      <c r="A3113"/>
      <c r="B3113"/>
      <c r="C3113"/>
      <c r="D3113"/>
      <c r="E3113"/>
      <c r="F3113"/>
      <c r="G3113"/>
      <c r="H3113"/>
      <c r="I3113"/>
      <c r="J3113"/>
      <c r="K3113"/>
      <c r="L3113"/>
      <c r="M3113"/>
      <c r="N3113" s="60"/>
      <c r="O3113"/>
      <c r="P3113"/>
      <c r="Q3113"/>
      <c r="R3113"/>
      <c r="S3113"/>
      <c r="T3113"/>
      <c r="U3113"/>
      <c r="V3113"/>
      <c r="W3113"/>
      <c r="X3113"/>
      <c r="Y3113"/>
      <c r="Z3113"/>
      <c r="AA3113" s="28"/>
      <c r="AB3113" s="28"/>
    </row>
    <row r="3114" spans="1:28" ht="15" x14ac:dyDescent="0.2">
      <c r="A3114"/>
      <c r="B3114"/>
      <c r="C3114"/>
      <c r="D3114"/>
      <c r="E3114"/>
      <c r="F3114"/>
      <c r="G3114"/>
      <c r="H3114"/>
      <c r="I3114"/>
      <c r="J3114"/>
      <c r="K3114"/>
      <c r="L3114"/>
      <c r="M3114"/>
      <c r="N3114" s="60"/>
      <c r="O3114"/>
      <c r="P3114"/>
      <c r="Q3114"/>
      <c r="R3114"/>
      <c r="S3114"/>
      <c r="T3114"/>
      <c r="U3114"/>
      <c r="V3114"/>
      <c r="W3114"/>
      <c r="X3114"/>
      <c r="Y3114"/>
      <c r="Z3114"/>
      <c r="AA3114" s="28"/>
      <c r="AB3114" s="28"/>
    </row>
    <row r="3115" spans="1:28" ht="15" x14ac:dyDescent="0.2">
      <c r="A3115"/>
      <c r="B3115"/>
      <c r="C3115"/>
      <c r="D3115"/>
      <c r="E3115"/>
      <c r="F3115"/>
      <c r="G3115"/>
      <c r="H3115"/>
      <c r="I3115"/>
      <c r="J3115"/>
      <c r="K3115"/>
      <c r="L3115"/>
      <c r="M3115"/>
      <c r="N3115" s="60"/>
      <c r="O3115"/>
      <c r="P3115"/>
      <c r="Q3115"/>
      <c r="R3115"/>
      <c r="S3115"/>
      <c r="T3115"/>
      <c r="U3115"/>
      <c r="V3115"/>
      <c r="W3115"/>
      <c r="X3115"/>
      <c r="Y3115"/>
      <c r="Z3115"/>
      <c r="AA3115" s="28"/>
      <c r="AB3115" s="28"/>
    </row>
    <row r="3116" spans="1:28" ht="15" x14ac:dyDescent="0.2">
      <c r="A3116"/>
      <c r="B3116"/>
      <c r="C3116"/>
      <c r="D3116"/>
      <c r="E3116"/>
      <c r="F3116"/>
      <c r="G3116"/>
      <c r="H3116"/>
      <c r="I3116"/>
      <c r="J3116"/>
      <c r="K3116"/>
      <c r="L3116"/>
      <c r="M3116"/>
      <c r="N3116" s="60"/>
      <c r="O3116"/>
      <c r="P3116"/>
      <c r="Q3116"/>
      <c r="R3116"/>
      <c r="S3116"/>
      <c r="T3116"/>
      <c r="U3116"/>
      <c r="V3116"/>
      <c r="W3116"/>
      <c r="X3116"/>
      <c r="Y3116"/>
      <c r="Z3116"/>
      <c r="AA3116" s="28"/>
      <c r="AB3116" s="28"/>
    </row>
    <row r="3117" spans="1:28" ht="15" x14ac:dyDescent="0.2">
      <c r="A3117"/>
      <c r="B3117"/>
      <c r="C3117"/>
      <c r="D3117"/>
      <c r="E3117"/>
      <c r="F3117"/>
      <c r="G3117"/>
      <c r="H3117"/>
      <c r="I3117"/>
      <c r="J3117"/>
      <c r="K3117"/>
      <c r="L3117"/>
      <c r="M3117"/>
      <c r="N3117" s="60"/>
      <c r="O3117"/>
      <c r="P3117"/>
      <c r="Q3117"/>
      <c r="R3117"/>
      <c r="S3117"/>
      <c r="T3117"/>
      <c r="U3117"/>
      <c r="V3117"/>
      <c r="W3117"/>
      <c r="X3117"/>
      <c r="Y3117"/>
      <c r="Z3117"/>
      <c r="AA3117" s="28"/>
      <c r="AB3117" s="28"/>
    </row>
    <row r="3118" spans="1:28" ht="15" x14ac:dyDescent="0.2">
      <c r="A3118"/>
      <c r="B3118"/>
      <c r="C3118"/>
      <c r="D3118"/>
      <c r="E3118"/>
      <c r="F3118"/>
      <c r="G3118"/>
      <c r="H3118"/>
      <c r="I3118"/>
      <c r="J3118"/>
      <c r="K3118"/>
      <c r="L3118"/>
      <c r="M3118"/>
      <c r="N3118" s="60"/>
      <c r="O3118"/>
      <c r="P3118"/>
      <c r="Q3118"/>
      <c r="R3118"/>
      <c r="S3118"/>
      <c r="T3118"/>
      <c r="U3118"/>
      <c r="V3118"/>
      <c r="W3118"/>
      <c r="X3118"/>
      <c r="Y3118"/>
      <c r="Z3118"/>
      <c r="AA3118" s="28"/>
      <c r="AB3118" s="28"/>
    </row>
    <row r="3119" spans="1:28" ht="15" x14ac:dyDescent="0.2">
      <c r="A3119"/>
      <c r="B3119"/>
      <c r="C3119"/>
      <c r="D3119"/>
      <c r="E3119"/>
      <c r="F3119"/>
      <c r="G3119"/>
      <c r="H3119"/>
      <c r="I3119"/>
      <c r="J3119"/>
      <c r="K3119"/>
      <c r="L3119"/>
      <c r="M3119"/>
      <c r="N3119" s="60"/>
      <c r="O3119"/>
      <c r="P3119"/>
      <c r="Q3119"/>
      <c r="R3119"/>
      <c r="S3119"/>
      <c r="T3119"/>
      <c r="U3119"/>
      <c r="V3119"/>
      <c r="W3119"/>
      <c r="X3119"/>
      <c r="Y3119"/>
      <c r="Z3119"/>
      <c r="AA3119" s="28"/>
      <c r="AB3119" s="28"/>
    </row>
    <row r="3120" spans="1:28" ht="15" x14ac:dyDescent="0.2">
      <c r="A3120"/>
      <c r="B3120"/>
      <c r="C3120"/>
      <c r="D3120"/>
      <c r="E3120"/>
      <c r="F3120"/>
      <c r="G3120"/>
      <c r="H3120"/>
      <c r="I3120"/>
      <c r="J3120"/>
      <c r="K3120"/>
      <c r="L3120"/>
      <c r="M3120"/>
      <c r="N3120" s="60"/>
      <c r="O3120"/>
      <c r="P3120"/>
      <c r="Q3120"/>
      <c r="R3120"/>
      <c r="S3120"/>
      <c r="T3120"/>
      <c r="U3120"/>
      <c r="V3120"/>
      <c r="W3120"/>
      <c r="X3120"/>
      <c r="Y3120"/>
      <c r="Z3120"/>
      <c r="AA3120" s="28"/>
      <c r="AB3120" s="28"/>
    </row>
    <row r="3121" spans="1:28" ht="15" x14ac:dyDescent="0.2">
      <c r="A3121"/>
      <c r="B3121"/>
      <c r="C3121"/>
      <c r="D3121"/>
      <c r="E3121"/>
      <c r="F3121"/>
      <c r="G3121"/>
      <c r="H3121"/>
      <c r="I3121"/>
      <c r="J3121"/>
      <c r="K3121"/>
      <c r="L3121"/>
      <c r="M3121"/>
      <c r="N3121" s="60"/>
      <c r="O3121"/>
      <c r="P3121"/>
      <c r="Q3121"/>
      <c r="R3121"/>
      <c r="S3121"/>
      <c r="T3121"/>
      <c r="U3121"/>
      <c r="V3121"/>
      <c r="W3121"/>
      <c r="X3121"/>
      <c r="Y3121"/>
      <c r="Z3121"/>
      <c r="AA3121" s="28"/>
      <c r="AB3121" s="28"/>
    </row>
    <row r="3122" spans="1:28" ht="15" x14ac:dyDescent="0.2">
      <c r="A3122"/>
      <c r="B3122"/>
      <c r="C3122"/>
      <c r="D3122"/>
      <c r="E3122"/>
      <c r="F3122"/>
      <c r="G3122"/>
      <c r="H3122"/>
      <c r="I3122"/>
      <c r="J3122"/>
      <c r="K3122"/>
      <c r="L3122"/>
      <c r="M3122"/>
      <c r="N3122" s="60"/>
      <c r="O3122"/>
      <c r="P3122"/>
      <c r="Q3122"/>
      <c r="R3122"/>
      <c r="S3122"/>
      <c r="T3122"/>
      <c r="U3122"/>
      <c r="V3122"/>
      <c r="W3122"/>
      <c r="X3122"/>
      <c r="Y3122"/>
      <c r="Z3122"/>
      <c r="AA3122" s="28"/>
      <c r="AB3122" s="28"/>
    </row>
    <row r="3123" spans="1:28" ht="15" x14ac:dyDescent="0.2">
      <c r="A3123"/>
      <c r="B3123"/>
      <c r="C3123"/>
      <c r="D3123"/>
      <c r="E3123"/>
      <c r="F3123"/>
      <c r="G3123"/>
      <c r="H3123"/>
      <c r="I3123"/>
      <c r="J3123"/>
      <c r="K3123"/>
      <c r="L3123"/>
      <c r="M3123"/>
      <c r="N3123" s="60"/>
      <c r="O3123"/>
      <c r="P3123"/>
      <c r="Q3123"/>
      <c r="R3123"/>
      <c r="S3123"/>
      <c r="T3123"/>
      <c r="U3123"/>
      <c r="V3123"/>
      <c r="W3123"/>
      <c r="X3123"/>
      <c r="Y3123"/>
      <c r="Z3123"/>
      <c r="AA3123" s="28"/>
      <c r="AB3123" s="28"/>
    </row>
    <row r="3124" spans="1:28" ht="15" x14ac:dyDescent="0.2">
      <c r="A3124"/>
      <c r="B3124"/>
      <c r="C3124"/>
      <c r="D3124"/>
      <c r="E3124"/>
      <c r="F3124"/>
      <c r="G3124"/>
      <c r="H3124"/>
      <c r="I3124"/>
      <c r="J3124"/>
      <c r="K3124"/>
      <c r="L3124"/>
      <c r="M3124"/>
      <c r="N3124" s="60"/>
      <c r="O3124"/>
      <c r="P3124"/>
      <c r="Q3124"/>
      <c r="R3124"/>
      <c r="S3124"/>
      <c r="T3124"/>
      <c r="U3124"/>
      <c r="V3124"/>
      <c r="W3124"/>
      <c r="X3124"/>
      <c r="Y3124"/>
      <c r="Z3124"/>
      <c r="AA3124" s="28"/>
      <c r="AB3124" s="28"/>
    </row>
    <row r="3125" spans="1:28" ht="15" x14ac:dyDescent="0.2">
      <c r="A3125"/>
      <c r="B3125"/>
      <c r="C3125"/>
      <c r="D3125"/>
      <c r="E3125"/>
      <c r="F3125"/>
      <c r="G3125"/>
      <c r="H3125"/>
      <c r="I3125"/>
      <c r="J3125"/>
      <c r="K3125"/>
      <c r="L3125"/>
      <c r="M3125"/>
      <c r="N3125" s="60"/>
      <c r="O3125"/>
      <c r="P3125"/>
      <c r="Q3125"/>
      <c r="R3125"/>
      <c r="S3125"/>
      <c r="T3125"/>
      <c r="U3125"/>
      <c r="V3125"/>
      <c r="W3125"/>
      <c r="X3125"/>
      <c r="Y3125"/>
      <c r="Z3125"/>
      <c r="AA3125" s="28"/>
      <c r="AB3125" s="28"/>
    </row>
    <row r="3126" spans="1:28" ht="15" x14ac:dyDescent="0.2">
      <c r="A3126"/>
      <c r="B3126"/>
      <c r="C3126"/>
      <c r="D3126"/>
      <c r="E3126"/>
      <c r="F3126"/>
      <c r="G3126"/>
      <c r="H3126"/>
      <c r="I3126"/>
      <c r="J3126"/>
      <c r="K3126"/>
      <c r="L3126"/>
      <c r="M3126"/>
      <c r="N3126" s="60"/>
      <c r="O3126"/>
      <c r="P3126"/>
      <c r="Q3126"/>
      <c r="R3126"/>
      <c r="S3126"/>
      <c r="T3126"/>
      <c r="U3126"/>
      <c r="V3126"/>
      <c r="W3126"/>
      <c r="X3126"/>
      <c r="Y3126"/>
      <c r="Z3126"/>
      <c r="AA3126" s="28"/>
      <c r="AB3126" s="28"/>
    </row>
    <row r="3127" spans="1:28" ht="15" x14ac:dyDescent="0.2">
      <c r="A3127"/>
      <c r="B3127"/>
      <c r="C3127"/>
      <c r="D3127"/>
      <c r="E3127"/>
      <c r="F3127"/>
      <c r="G3127"/>
      <c r="H3127"/>
      <c r="I3127"/>
      <c r="J3127"/>
      <c r="K3127"/>
      <c r="L3127"/>
      <c r="M3127"/>
      <c r="N3127" s="60"/>
      <c r="O3127"/>
      <c r="P3127"/>
      <c r="Q3127"/>
      <c r="R3127"/>
      <c r="S3127"/>
      <c r="T3127"/>
      <c r="U3127"/>
      <c r="V3127"/>
      <c r="W3127"/>
      <c r="X3127"/>
      <c r="Y3127"/>
      <c r="Z3127"/>
      <c r="AA3127" s="28"/>
      <c r="AB3127" s="28"/>
    </row>
    <row r="3128" spans="1:28" ht="15" x14ac:dyDescent="0.2">
      <c r="A3128"/>
      <c r="B3128"/>
      <c r="C3128"/>
      <c r="D3128"/>
      <c r="E3128"/>
      <c r="F3128"/>
      <c r="G3128"/>
      <c r="H3128"/>
      <c r="I3128"/>
      <c r="J3128"/>
      <c r="K3128"/>
      <c r="L3128"/>
      <c r="M3128"/>
      <c r="N3128" s="60"/>
      <c r="O3128"/>
      <c r="P3128"/>
      <c r="Q3128"/>
      <c r="R3128"/>
      <c r="S3128"/>
      <c r="T3128"/>
      <c r="U3128"/>
      <c r="V3128"/>
      <c r="W3128"/>
      <c r="X3128"/>
      <c r="Y3128"/>
      <c r="Z3128"/>
      <c r="AA3128" s="28"/>
      <c r="AB3128" s="28"/>
    </row>
    <row r="3129" spans="1:28" ht="15" x14ac:dyDescent="0.2">
      <c r="A3129"/>
      <c r="B3129"/>
      <c r="C3129"/>
      <c r="D3129"/>
      <c r="E3129"/>
      <c r="F3129"/>
      <c r="G3129"/>
      <c r="H3129"/>
      <c r="I3129"/>
      <c r="J3129"/>
      <c r="K3129"/>
      <c r="L3129"/>
      <c r="M3129"/>
      <c r="N3129" s="60"/>
      <c r="O3129"/>
      <c r="P3129"/>
      <c r="Q3129"/>
      <c r="R3129"/>
      <c r="S3129"/>
      <c r="T3129"/>
      <c r="U3129"/>
      <c r="V3129"/>
      <c r="W3129"/>
      <c r="X3129"/>
      <c r="Y3129"/>
      <c r="Z3129"/>
      <c r="AA3129" s="28"/>
      <c r="AB3129" s="28"/>
    </row>
    <row r="3130" spans="1:28" ht="15" x14ac:dyDescent="0.2">
      <c r="A3130"/>
      <c r="B3130"/>
      <c r="C3130"/>
      <c r="D3130"/>
      <c r="E3130"/>
      <c r="F3130"/>
      <c r="G3130"/>
      <c r="H3130"/>
      <c r="I3130"/>
      <c r="J3130"/>
      <c r="K3130"/>
      <c r="L3130"/>
      <c r="M3130"/>
      <c r="N3130" s="60"/>
      <c r="O3130"/>
      <c r="P3130"/>
      <c r="Q3130"/>
      <c r="R3130"/>
      <c r="S3130"/>
      <c r="T3130"/>
      <c r="U3130"/>
      <c r="V3130"/>
      <c r="W3130"/>
      <c r="X3130"/>
      <c r="Y3130"/>
      <c r="Z3130"/>
      <c r="AA3130" s="28"/>
      <c r="AB3130" s="28"/>
    </row>
    <row r="3131" spans="1:28" ht="15" x14ac:dyDescent="0.2">
      <c r="A3131"/>
      <c r="B3131"/>
      <c r="C3131"/>
      <c r="D3131"/>
      <c r="E3131"/>
      <c r="F3131"/>
      <c r="G3131"/>
      <c r="H3131"/>
      <c r="I3131"/>
      <c r="J3131"/>
      <c r="K3131"/>
      <c r="L3131"/>
      <c r="M3131"/>
      <c r="N3131" s="60"/>
      <c r="O3131"/>
      <c r="P3131"/>
      <c r="Q3131"/>
      <c r="R3131"/>
      <c r="S3131"/>
      <c r="T3131"/>
      <c r="U3131"/>
      <c r="V3131"/>
      <c r="W3131"/>
      <c r="X3131"/>
      <c r="Y3131"/>
      <c r="Z3131"/>
      <c r="AA3131" s="28"/>
      <c r="AB3131" s="28"/>
    </row>
    <row r="3132" spans="1:28" ht="15" x14ac:dyDescent="0.2">
      <c r="A3132"/>
      <c r="B3132"/>
      <c r="C3132"/>
      <c r="D3132"/>
      <c r="E3132"/>
      <c r="F3132"/>
      <c r="G3132"/>
      <c r="H3132"/>
      <c r="I3132"/>
      <c r="J3132"/>
      <c r="K3132"/>
      <c r="L3132"/>
      <c r="M3132"/>
      <c r="N3132" s="60"/>
      <c r="O3132"/>
      <c r="P3132"/>
      <c r="Q3132"/>
      <c r="R3132"/>
      <c r="S3132"/>
      <c r="T3132"/>
      <c r="U3132"/>
      <c r="V3132"/>
      <c r="W3132"/>
      <c r="X3132"/>
      <c r="Y3132"/>
      <c r="Z3132"/>
      <c r="AA3132" s="28"/>
      <c r="AB3132" s="28"/>
    </row>
    <row r="3133" spans="1:28" ht="15" x14ac:dyDescent="0.2">
      <c r="A3133"/>
      <c r="B3133"/>
      <c r="C3133"/>
      <c r="D3133"/>
      <c r="E3133"/>
      <c r="F3133"/>
      <c r="G3133"/>
      <c r="H3133"/>
      <c r="I3133"/>
      <c r="J3133"/>
      <c r="K3133"/>
      <c r="L3133"/>
      <c r="M3133"/>
      <c r="N3133" s="60"/>
      <c r="O3133"/>
      <c r="P3133"/>
      <c r="Q3133"/>
      <c r="R3133"/>
      <c r="S3133"/>
      <c r="T3133"/>
      <c r="U3133"/>
      <c r="V3133"/>
      <c r="W3133"/>
      <c r="X3133"/>
      <c r="Y3133"/>
      <c r="Z3133"/>
      <c r="AA3133" s="28"/>
      <c r="AB3133" s="28"/>
    </row>
    <row r="3134" spans="1:28" ht="15" x14ac:dyDescent="0.2">
      <c r="A3134"/>
      <c r="B3134"/>
      <c r="C3134"/>
      <c r="D3134"/>
      <c r="E3134"/>
      <c r="F3134"/>
      <c r="G3134"/>
      <c r="H3134"/>
      <c r="I3134"/>
      <c r="J3134"/>
      <c r="K3134"/>
      <c r="L3134"/>
      <c r="M3134"/>
      <c r="N3134" s="60"/>
      <c r="O3134"/>
      <c r="P3134"/>
      <c r="Q3134"/>
      <c r="R3134"/>
      <c r="S3134"/>
      <c r="T3134"/>
      <c r="U3134"/>
      <c r="V3134"/>
      <c r="W3134"/>
      <c r="X3134"/>
      <c r="Y3134"/>
      <c r="Z3134"/>
      <c r="AA3134" s="28"/>
      <c r="AB3134" s="28"/>
    </row>
    <row r="3135" spans="1:28" ht="15" x14ac:dyDescent="0.2">
      <c r="A3135"/>
      <c r="B3135"/>
      <c r="C3135"/>
      <c r="D3135"/>
      <c r="E3135"/>
      <c r="F3135"/>
      <c r="G3135"/>
      <c r="H3135"/>
      <c r="I3135"/>
      <c r="J3135"/>
      <c r="K3135"/>
      <c r="L3135"/>
      <c r="M3135"/>
      <c r="N3135" s="60"/>
      <c r="O3135"/>
      <c r="P3135"/>
      <c r="Q3135"/>
      <c r="R3135"/>
      <c r="S3135"/>
      <c r="T3135"/>
      <c r="U3135"/>
      <c r="V3135"/>
      <c r="W3135"/>
      <c r="X3135"/>
      <c r="Y3135"/>
      <c r="Z3135"/>
      <c r="AA3135" s="28"/>
      <c r="AB3135" s="28"/>
    </row>
    <row r="3136" spans="1:28" ht="15" x14ac:dyDescent="0.2">
      <c r="A3136"/>
      <c r="B3136"/>
      <c r="C3136"/>
      <c r="D3136"/>
      <c r="E3136"/>
      <c r="F3136"/>
      <c r="G3136"/>
      <c r="H3136"/>
      <c r="I3136"/>
      <c r="J3136"/>
      <c r="K3136"/>
      <c r="L3136"/>
      <c r="M3136"/>
      <c r="N3136" s="60"/>
      <c r="O3136"/>
      <c r="P3136"/>
      <c r="Q3136"/>
      <c r="R3136"/>
      <c r="S3136"/>
      <c r="T3136"/>
      <c r="U3136"/>
      <c r="V3136"/>
      <c r="W3136"/>
      <c r="X3136"/>
      <c r="Y3136"/>
      <c r="Z3136"/>
      <c r="AA3136" s="28"/>
      <c r="AB3136" s="28"/>
    </row>
    <row r="3137" spans="1:28" ht="15" x14ac:dyDescent="0.2">
      <c r="A3137"/>
      <c r="B3137"/>
      <c r="C3137"/>
      <c r="D3137"/>
      <c r="E3137"/>
      <c r="F3137"/>
      <c r="G3137"/>
      <c r="H3137"/>
      <c r="I3137"/>
      <c r="J3137"/>
      <c r="K3137"/>
      <c r="L3137"/>
      <c r="M3137"/>
      <c r="N3137" s="60"/>
      <c r="O3137"/>
      <c r="P3137"/>
      <c r="Q3137"/>
      <c r="R3137"/>
      <c r="S3137"/>
      <c r="T3137"/>
      <c r="U3137"/>
      <c r="V3137"/>
      <c r="W3137"/>
      <c r="X3137"/>
      <c r="Y3137"/>
      <c r="Z3137"/>
      <c r="AA3137" s="28"/>
      <c r="AB3137" s="28"/>
    </row>
    <row r="3138" spans="1:28" ht="15" x14ac:dyDescent="0.2">
      <c r="A3138"/>
      <c r="B3138"/>
      <c r="C3138"/>
      <c r="D3138"/>
      <c r="E3138"/>
      <c r="F3138"/>
      <c r="G3138"/>
      <c r="H3138"/>
      <c r="I3138"/>
      <c r="J3138"/>
      <c r="K3138"/>
      <c r="L3138"/>
      <c r="M3138"/>
      <c r="N3138" s="60"/>
      <c r="O3138"/>
      <c r="P3138"/>
      <c r="Q3138"/>
      <c r="R3138"/>
      <c r="S3138"/>
      <c r="T3138"/>
      <c r="U3138"/>
      <c r="V3138"/>
      <c r="W3138"/>
      <c r="X3138"/>
      <c r="Y3138"/>
      <c r="Z3138"/>
      <c r="AA3138" s="28"/>
      <c r="AB3138" s="28"/>
    </row>
    <row r="3139" spans="1:28" ht="15" x14ac:dyDescent="0.2">
      <c r="A3139"/>
      <c r="B3139"/>
      <c r="C3139"/>
      <c r="D3139"/>
      <c r="E3139"/>
      <c r="F3139"/>
      <c r="G3139"/>
      <c r="H3139"/>
      <c r="I3139"/>
      <c r="J3139"/>
      <c r="K3139"/>
      <c r="L3139"/>
      <c r="M3139"/>
      <c r="N3139" s="60"/>
      <c r="O3139"/>
      <c r="P3139"/>
      <c r="Q3139"/>
      <c r="R3139"/>
      <c r="S3139"/>
      <c r="T3139"/>
      <c r="U3139"/>
      <c r="V3139"/>
      <c r="W3139"/>
      <c r="X3139"/>
      <c r="Y3139"/>
      <c r="Z3139"/>
      <c r="AA3139" s="28"/>
      <c r="AB3139" s="28"/>
    </row>
    <row r="3140" spans="1:28" ht="15" x14ac:dyDescent="0.2">
      <c r="A3140"/>
      <c r="B3140"/>
      <c r="C3140"/>
      <c r="D3140"/>
      <c r="E3140"/>
      <c r="F3140"/>
      <c r="G3140"/>
      <c r="H3140"/>
      <c r="I3140"/>
      <c r="J3140"/>
      <c r="K3140"/>
      <c r="L3140"/>
      <c r="M3140"/>
      <c r="N3140" s="60"/>
      <c r="O3140"/>
      <c r="P3140"/>
      <c r="Q3140"/>
      <c r="R3140"/>
      <c r="S3140"/>
      <c r="T3140"/>
      <c r="U3140"/>
      <c r="V3140"/>
      <c r="W3140"/>
      <c r="X3140"/>
      <c r="Y3140"/>
      <c r="Z3140"/>
      <c r="AA3140" s="28"/>
      <c r="AB3140" s="28"/>
    </row>
    <row r="3141" spans="1:28" ht="15" x14ac:dyDescent="0.2">
      <c r="A3141"/>
      <c r="B3141"/>
      <c r="C3141"/>
      <c r="D3141"/>
      <c r="E3141"/>
      <c r="F3141"/>
      <c r="G3141"/>
      <c r="H3141"/>
      <c r="I3141"/>
      <c r="J3141"/>
      <c r="K3141"/>
      <c r="L3141"/>
      <c r="M3141"/>
      <c r="N3141" s="60"/>
      <c r="O3141"/>
      <c r="P3141"/>
      <c r="Q3141"/>
      <c r="R3141"/>
      <c r="S3141"/>
      <c r="T3141"/>
      <c r="U3141"/>
      <c r="V3141"/>
      <c r="W3141"/>
      <c r="X3141"/>
      <c r="Y3141"/>
      <c r="Z3141"/>
      <c r="AA3141" s="28"/>
      <c r="AB3141" s="28"/>
    </row>
    <row r="3142" spans="1:28" ht="15" x14ac:dyDescent="0.2">
      <c r="A3142"/>
      <c r="B3142"/>
      <c r="C3142"/>
      <c r="D3142"/>
      <c r="E3142"/>
      <c r="F3142"/>
      <c r="G3142"/>
      <c r="H3142"/>
      <c r="I3142"/>
      <c r="J3142"/>
      <c r="K3142"/>
      <c r="L3142"/>
      <c r="M3142"/>
      <c r="N3142" s="60"/>
      <c r="O3142"/>
      <c r="P3142"/>
      <c r="Q3142"/>
      <c r="R3142"/>
      <c r="S3142"/>
      <c r="T3142"/>
      <c r="U3142"/>
      <c r="V3142"/>
      <c r="W3142"/>
      <c r="X3142"/>
      <c r="Y3142"/>
      <c r="Z3142"/>
      <c r="AA3142" s="28"/>
      <c r="AB3142" s="28"/>
    </row>
    <row r="3143" spans="1:28" ht="15" x14ac:dyDescent="0.2">
      <c r="A3143"/>
      <c r="B3143"/>
      <c r="C3143"/>
      <c r="D3143"/>
      <c r="E3143"/>
      <c r="F3143"/>
      <c r="G3143"/>
      <c r="H3143"/>
      <c r="I3143"/>
      <c r="J3143"/>
      <c r="K3143"/>
      <c r="L3143"/>
      <c r="M3143"/>
      <c r="N3143" s="60"/>
      <c r="O3143"/>
      <c r="P3143"/>
      <c r="Q3143"/>
      <c r="R3143"/>
      <c r="S3143"/>
      <c r="T3143"/>
      <c r="U3143"/>
      <c r="V3143"/>
      <c r="W3143"/>
      <c r="X3143"/>
      <c r="Y3143"/>
      <c r="Z3143"/>
      <c r="AA3143" s="28"/>
      <c r="AB3143" s="28"/>
    </row>
    <row r="3144" spans="1:28" ht="15" x14ac:dyDescent="0.2">
      <c r="A3144"/>
      <c r="B3144"/>
      <c r="C3144"/>
      <c r="D3144"/>
      <c r="E3144"/>
      <c r="F3144"/>
      <c r="G3144"/>
      <c r="H3144"/>
      <c r="I3144"/>
      <c r="J3144"/>
      <c r="K3144"/>
      <c r="L3144"/>
      <c r="M3144"/>
      <c r="N3144" s="60"/>
      <c r="O3144"/>
      <c r="P3144"/>
      <c r="Q3144"/>
      <c r="R3144"/>
      <c r="S3144"/>
      <c r="T3144"/>
      <c r="U3144"/>
      <c r="V3144"/>
      <c r="W3144"/>
      <c r="X3144"/>
      <c r="Y3144"/>
      <c r="Z3144"/>
      <c r="AA3144" s="28"/>
      <c r="AB3144" s="28"/>
    </row>
    <row r="3145" spans="1:28" ht="15" x14ac:dyDescent="0.2">
      <c r="A3145"/>
      <c r="B3145"/>
      <c r="C3145"/>
      <c r="D3145"/>
      <c r="E3145"/>
      <c r="F3145"/>
      <c r="G3145"/>
      <c r="H3145"/>
      <c r="I3145"/>
      <c r="J3145"/>
      <c r="K3145"/>
      <c r="L3145"/>
      <c r="M3145"/>
      <c r="N3145" s="60"/>
      <c r="O3145"/>
      <c r="P3145"/>
      <c r="Q3145"/>
      <c r="R3145"/>
      <c r="S3145"/>
      <c r="T3145"/>
      <c r="U3145"/>
      <c r="V3145"/>
      <c r="W3145"/>
      <c r="X3145"/>
      <c r="Y3145"/>
      <c r="Z3145"/>
      <c r="AA3145" s="28"/>
      <c r="AB3145" s="28"/>
    </row>
    <row r="3146" spans="1:28" ht="15" x14ac:dyDescent="0.2">
      <c r="A3146"/>
      <c r="B3146"/>
      <c r="C3146"/>
      <c r="D3146"/>
      <c r="E3146"/>
      <c r="F3146"/>
      <c r="G3146"/>
      <c r="H3146"/>
      <c r="I3146"/>
      <c r="J3146"/>
      <c r="K3146"/>
      <c r="L3146"/>
      <c r="M3146"/>
      <c r="N3146" s="60"/>
      <c r="O3146"/>
      <c r="P3146"/>
      <c r="Q3146"/>
      <c r="R3146"/>
      <c r="S3146"/>
      <c r="T3146"/>
      <c r="U3146"/>
      <c r="V3146"/>
      <c r="W3146"/>
      <c r="X3146"/>
      <c r="Y3146"/>
      <c r="Z3146"/>
      <c r="AA3146" s="28"/>
      <c r="AB3146" s="28"/>
    </row>
    <row r="3147" spans="1:28" ht="15" x14ac:dyDescent="0.2">
      <c r="A3147"/>
      <c r="B3147"/>
      <c r="C3147"/>
      <c r="D3147"/>
      <c r="E3147"/>
      <c r="F3147"/>
      <c r="G3147"/>
      <c r="H3147"/>
      <c r="I3147"/>
      <c r="J3147"/>
      <c r="K3147"/>
      <c r="L3147"/>
      <c r="M3147"/>
      <c r="N3147" s="60"/>
      <c r="O3147"/>
      <c r="P3147"/>
      <c r="Q3147"/>
      <c r="R3147"/>
      <c r="S3147"/>
      <c r="T3147"/>
      <c r="U3147"/>
      <c r="V3147"/>
      <c r="W3147"/>
      <c r="X3147"/>
      <c r="Y3147"/>
      <c r="Z3147"/>
      <c r="AA3147" s="28"/>
      <c r="AB3147" s="28"/>
    </row>
    <row r="3148" spans="1:28" ht="15" x14ac:dyDescent="0.2">
      <c r="A3148"/>
      <c r="B3148"/>
      <c r="C3148"/>
      <c r="D3148"/>
      <c r="E3148"/>
      <c r="F3148"/>
      <c r="G3148"/>
      <c r="H3148"/>
      <c r="I3148"/>
      <c r="J3148"/>
      <c r="K3148"/>
      <c r="L3148"/>
      <c r="M3148"/>
      <c r="N3148" s="60"/>
      <c r="O3148"/>
      <c r="P3148"/>
      <c r="Q3148"/>
      <c r="R3148"/>
      <c r="S3148"/>
      <c r="T3148"/>
      <c r="U3148"/>
      <c r="V3148"/>
      <c r="W3148"/>
      <c r="X3148"/>
      <c r="Y3148"/>
      <c r="Z3148"/>
      <c r="AA3148" s="28"/>
      <c r="AB3148" s="28"/>
    </row>
    <row r="3149" spans="1:28" ht="15" x14ac:dyDescent="0.2">
      <c r="A3149"/>
      <c r="B3149"/>
      <c r="C3149"/>
      <c r="D3149"/>
      <c r="E3149"/>
      <c r="F3149"/>
      <c r="G3149"/>
      <c r="H3149"/>
      <c r="I3149"/>
      <c r="J3149"/>
      <c r="K3149"/>
      <c r="L3149"/>
      <c r="M3149"/>
      <c r="N3149" s="60"/>
      <c r="O3149"/>
      <c r="P3149"/>
      <c r="Q3149"/>
      <c r="R3149"/>
      <c r="S3149"/>
      <c r="T3149"/>
      <c r="U3149"/>
      <c r="V3149"/>
      <c r="W3149"/>
      <c r="X3149"/>
      <c r="Y3149"/>
      <c r="Z3149"/>
      <c r="AA3149" s="28"/>
      <c r="AB3149" s="28"/>
    </row>
    <row r="3150" spans="1:28" ht="15" x14ac:dyDescent="0.2">
      <c r="A3150"/>
      <c r="B3150"/>
      <c r="C3150"/>
      <c r="D3150"/>
      <c r="E3150"/>
      <c r="F3150"/>
      <c r="G3150"/>
      <c r="H3150"/>
      <c r="I3150"/>
      <c r="J3150"/>
      <c r="K3150"/>
      <c r="L3150"/>
      <c r="M3150"/>
      <c r="N3150" s="60"/>
      <c r="O3150"/>
      <c r="P3150"/>
      <c r="Q3150"/>
      <c r="R3150"/>
      <c r="S3150"/>
      <c r="T3150"/>
      <c r="U3150"/>
      <c r="V3150"/>
      <c r="W3150"/>
      <c r="X3150"/>
      <c r="Y3150"/>
      <c r="Z3150"/>
      <c r="AA3150" s="28"/>
      <c r="AB3150" s="28"/>
    </row>
    <row r="3151" spans="1:28" ht="15" x14ac:dyDescent="0.2">
      <c r="A3151"/>
      <c r="B3151"/>
      <c r="C3151"/>
      <c r="D3151"/>
      <c r="E3151"/>
      <c r="F3151"/>
      <c r="G3151"/>
      <c r="H3151"/>
      <c r="I3151"/>
      <c r="J3151"/>
      <c r="K3151"/>
      <c r="L3151"/>
      <c r="M3151"/>
      <c r="N3151" s="60"/>
      <c r="O3151"/>
      <c r="P3151"/>
      <c r="Q3151"/>
      <c r="R3151"/>
      <c r="S3151"/>
      <c r="T3151"/>
      <c r="U3151"/>
      <c r="V3151"/>
      <c r="W3151"/>
      <c r="X3151"/>
      <c r="Y3151"/>
      <c r="Z3151"/>
      <c r="AA3151" s="28"/>
      <c r="AB3151" s="28"/>
    </row>
    <row r="3152" spans="1:28" ht="15" x14ac:dyDescent="0.2">
      <c r="A3152"/>
      <c r="B3152"/>
      <c r="C3152"/>
      <c r="D3152"/>
      <c r="E3152"/>
      <c r="F3152"/>
      <c r="G3152"/>
      <c r="H3152"/>
      <c r="I3152"/>
      <c r="J3152"/>
      <c r="K3152"/>
      <c r="L3152"/>
      <c r="M3152"/>
      <c r="N3152" s="60"/>
      <c r="O3152"/>
      <c r="P3152"/>
      <c r="Q3152"/>
      <c r="R3152"/>
      <c r="S3152"/>
      <c r="T3152"/>
      <c r="U3152"/>
      <c r="V3152"/>
      <c r="W3152"/>
      <c r="X3152"/>
      <c r="Y3152"/>
      <c r="Z3152"/>
      <c r="AA3152" s="28"/>
      <c r="AB3152" s="28"/>
    </row>
    <row r="3153" spans="1:28" ht="15" x14ac:dyDescent="0.2">
      <c r="A3153"/>
      <c r="B3153"/>
      <c r="C3153"/>
      <c r="D3153"/>
      <c r="E3153"/>
      <c r="F3153"/>
      <c r="G3153"/>
      <c r="H3153"/>
      <c r="I3153"/>
      <c r="J3153"/>
      <c r="K3153"/>
      <c r="L3153"/>
      <c r="M3153"/>
      <c r="N3153" s="60"/>
      <c r="O3153"/>
      <c r="P3153"/>
      <c r="Q3153"/>
      <c r="R3153"/>
      <c r="S3153"/>
      <c r="T3153"/>
      <c r="U3153"/>
      <c r="V3153"/>
      <c r="W3153"/>
      <c r="X3153"/>
      <c r="Y3153"/>
      <c r="Z3153"/>
      <c r="AA3153" s="28"/>
      <c r="AB3153" s="28"/>
    </row>
    <row r="3154" spans="1:28" ht="15" x14ac:dyDescent="0.2">
      <c r="A3154"/>
      <c r="B3154"/>
      <c r="C3154"/>
      <c r="D3154"/>
      <c r="E3154"/>
      <c r="F3154"/>
      <c r="G3154"/>
      <c r="H3154"/>
      <c r="I3154"/>
      <c r="J3154"/>
      <c r="K3154"/>
      <c r="L3154"/>
      <c r="M3154"/>
      <c r="N3154" s="60"/>
      <c r="O3154"/>
      <c r="P3154"/>
      <c r="Q3154"/>
      <c r="R3154"/>
      <c r="S3154"/>
      <c r="T3154"/>
      <c r="U3154"/>
      <c r="V3154"/>
      <c r="W3154"/>
      <c r="X3154"/>
      <c r="Y3154"/>
      <c r="Z3154"/>
      <c r="AA3154" s="28"/>
      <c r="AB3154" s="28"/>
    </row>
    <row r="3155" spans="1:28" ht="15" x14ac:dyDescent="0.2">
      <c r="A3155"/>
      <c r="B3155"/>
      <c r="C3155"/>
      <c r="D3155"/>
      <c r="E3155"/>
      <c r="F3155"/>
      <c r="G3155"/>
      <c r="H3155"/>
      <c r="I3155"/>
      <c r="J3155"/>
      <c r="K3155"/>
      <c r="L3155"/>
      <c r="M3155"/>
      <c r="N3155" s="60"/>
      <c r="O3155"/>
      <c r="P3155"/>
      <c r="Q3155"/>
      <c r="R3155"/>
      <c r="S3155"/>
      <c r="T3155"/>
      <c r="U3155"/>
      <c r="V3155"/>
      <c r="W3155"/>
      <c r="X3155"/>
      <c r="Y3155"/>
      <c r="Z3155"/>
      <c r="AA3155" s="28"/>
      <c r="AB3155" s="28"/>
    </row>
    <row r="3156" spans="1:28" ht="15" x14ac:dyDescent="0.2">
      <c r="A3156"/>
      <c r="B3156"/>
      <c r="C3156"/>
      <c r="D3156"/>
      <c r="E3156"/>
      <c r="F3156"/>
      <c r="G3156"/>
      <c r="H3156"/>
      <c r="I3156"/>
      <c r="J3156"/>
      <c r="K3156"/>
      <c r="L3156"/>
      <c r="M3156"/>
      <c r="N3156" s="60"/>
      <c r="O3156"/>
      <c r="P3156"/>
      <c r="Q3156"/>
      <c r="R3156"/>
      <c r="S3156"/>
      <c r="T3156"/>
      <c r="U3156"/>
      <c r="V3156"/>
      <c r="W3156"/>
      <c r="X3156"/>
      <c r="Y3156"/>
      <c r="Z3156"/>
      <c r="AA3156" s="28"/>
      <c r="AB3156" s="28"/>
    </row>
    <row r="3157" spans="1:28" ht="15" x14ac:dyDescent="0.2">
      <c r="A3157"/>
      <c r="B3157"/>
      <c r="C3157"/>
      <c r="D3157"/>
      <c r="E3157"/>
      <c r="F3157"/>
      <c r="G3157"/>
      <c r="H3157"/>
      <c r="I3157"/>
      <c r="J3157"/>
      <c r="K3157"/>
      <c r="L3157"/>
      <c r="M3157"/>
      <c r="N3157" s="60"/>
      <c r="O3157"/>
      <c r="P3157"/>
      <c r="Q3157"/>
      <c r="R3157"/>
      <c r="S3157"/>
      <c r="T3157"/>
      <c r="U3157"/>
      <c r="V3157"/>
      <c r="W3157"/>
      <c r="X3157"/>
      <c r="Y3157"/>
      <c r="Z3157"/>
      <c r="AA3157" s="28"/>
      <c r="AB3157" s="28"/>
    </row>
    <row r="3158" spans="1:28" ht="15" x14ac:dyDescent="0.2">
      <c r="A3158"/>
      <c r="B3158"/>
      <c r="C3158"/>
      <c r="D3158"/>
      <c r="E3158"/>
      <c r="F3158"/>
      <c r="G3158"/>
      <c r="H3158"/>
      <c r="I3158"/>
      <c r="J3158"/>
      <c r="K3158"/>
      <c r="L3158"/>
      <c r="M3158"/>
      <c r="N3158" s="60"/>
      <c r="O3158"/>
      <c r="P3158"/>
      <c r="Q3158"/>
      <c r="R3158"/>
      <c r="S3158"/>
      <c r="T3158"/>
      <c r="U3158"/>
      <c r="V3158"/>
      <c r="W3158"/>
      <c r="X3158"/>
      <c r="Y3158"/>
      <c r="Z3158"/>
      <c r="AA3158" s="28"/>
      <c r="AB3158" s="28"/>
    </row>
    <row r="3159" spans="1:28" ht="15" x14ac:dyDescent="0.2">
      <c r="A3159"/>
      <c r="B3159"/>
      <c r="C3159"/>
      <c r="D3159"/>
      <c r="E3159"/>
      <c r="F3159"/>
      <c r="G3159"/>
      <c r="H3159"/>
      <c r="I3159"/>
      <c r="J3159"/>
      <c r="K3159"/>
      <c r="L3159"/>
      <c r="M3159"/>
      <c r="N3159" s="60"/>
      <c r="O3159"/>
      <c r="P3159"/>
      <c r="Q3159"/>
      <c r="R3159"/>
      <c r="S3159"/>
      <c r="T3159"/>
      <c r="U3159"/>
      <c r="V3159"/>
      <c r="W3159"/>
      <c r="X3159"/>
      <c r="Y3159"/>
      <c r="Z3159"/>
      <c r="AA3159" s="28"/>
      <c r="AB3159" s="28"/>
    </row>
    <row r="3160" spans="1:28" ht="15" x14ac:dyDescent="0.2">
      <c r="A3160"/>
      <c r="B3160"/>
      <c r="C3160"/>
      <c r="D3160"/>
      <c r="E3160"/>
      <c r="F3160"/>
      <c r="G3160"/>
      <c r="H3160"/>
      <c r="I3160"/>
      <c r="J3160"/>
      <c r="K3160"/>
      <c r="L3160"/>
      <c r="M3160"/>
      <c r="N3160" s="60"/>
      <c r="O3160"/>
      <c r="P3160"/>
      <c r="Q3160"/>
      <c r="R3160"/>
      <c r="S3160"/>
      <c r="T3160"/>
      <c r="U3160"/>
      <c r="V3160"/>
      <c r="W3160"/>
      <c r="X3160"/>
      <c r="Y3160"/>
      <c r="Z3160"/>
      <c r="AA3160" s="28"/>
      <c r="AB3160" s="28"/>
    </row>
    <row r="3161" spans="1:28" ht="15" x14ac:dyDescent="0.2">
      <c r="A3161"/>
      <c r="B3161"/>
      <c r="C3161"/>
      <c r="D3161"/>
      <c r="E3161"/>
      <c r="F3161"/>
      <c r="G3161"/>
      <c r="H3161"/>
      <c r="I3161"/>
      <c r="J3161"/>
      <c r="K3161"/>
      <c r="L3161"/>
      <c r="M3161"/>
      <c r="N3161" s="60"/>
      <c r="O3161"/>
      <c r="P3161"/>
      <c r="Q3161"/>
      <c r="R3161"/>
      <c r="S3161"/>
      <c r="T3161"/>
      <c r="U3161"/>
      <c r="V3161"/>
      <c r="W3161"/>
      <c r="X3161"/>
      <c r="Y3161"/>
      <c r="Z3161"/>
      <c r="AA3161" s="28"/>
      <c r="AB3161" s="28"/>
    </row>
    <row r="3162" spans="1:28" ht="15" x14ac:dyDescent="0.2">
      <c r="A3162"/>
      <c r="B3162"/>
      <c r="C3162"/>
      <c r="D3162"/>
      <c r="E3162"/>
      <c r="F3162"/>
      <c r="G3162"/>
      <c r="H3162"/>
      <c r="I3162"/>
      <c r="J3162"/>
      <c r="K3162"/>
      <c r="L3162"/>
      <c r="M3162"/>
      <c r="N3162" s="60"/>
      <c r="O3162"/>
      <c r="P3162"/>
      <c r="Q3162"/>
      <c r="R3162"/>
      <c r="S3162"/>
      <c r="T3162"/>
      <c r="U3162"/>
      <c r="V3162"/>
      <c r="W3162"/>
      <c r="X3162"/>
      <c r="Y3162"/>
      <c r="Z3162"/>
      <c r="AA3162" s="28"/>
      <c r="AB3162" s="28"/>
    </row>
    <row r="3163" spans="1:28" ht="15" x14ac:dyDescent="0.2">
      <c r="A3163"/>
      <c r="B3163"/>
      <c r="C3163"/>
      <c r="D3163"/>
      <c r="E3163"/>
      <c r="F3163"/>
      <c r="G3163"/>
      <c r="H3163"/>
      <c r="I3163"/>
      <c r="J3163"/>
      <c r="K3163"/>
      <c r="L3163"/>
      <c r="M3163"/>
      <c r="N3163" s="60"/>
      <c r="O3163"/>
      <c r="P3163"/>
      <c r="Q3163"/>
      <c r="R3163"/>
      <c r="S3163"/>
      <c r="T3163"/>
      <c r="U3163"/>
      <c r="V3163"/>
      <c r="W3163"/>
      <c r="X3163"/>
      <c r="Y3163"/>
      <c r="Z3163"/>
      <c r="AA3163" s="28"/>
      <c r="AB3163" s="28"/>
    </row>
    <row r="3164" spans="1:28" ht="15" x14ac:dyDescent="0.2">
      <c r="A3164"/>
      <c r="B3164"/>
      <c r="C3164"/>
      <c r="D3164"/>
      <c r="E3164"/>
      <c r="F3164"/>
      <c r="G3164"/>
      <c r="H3164"/>
      <c r="I3164"/>
      <c r="J3164"/>
      <c r="K3164"/>
      <c r="L3164"/>
      <c r="M3164"/>
      <c r="N3164" s="60"/>
      <c r="O3164"/>
      <c r="P3164"/>
      <c r="Q3164"/>
      <c r="R3164"/>
      <c r="S3164"/>
      <c r="T3164"/>
      <c r="U3164"/>
      <c r="V3164"/>
      <c r="W3164"/>
      <c r="X3164"/>
      <c r="Y3164"/>
      <c r="Z3164"/>
      <c r="AA3164" s="28"/>
      <c r="AB3164" s="28"/>
    </row>
    <row r="3165" spans="1:28" ht="15" x14ac:dyDescent="0.2">
      <c r="A3165"/>
      <c r="B3165"/>
      <c r="C3165"/>
      <c r="D3165"/>
      <c r="E3165"/>
      <c r="F3165"/>
      <c r="G3165"/>
      <c r="H3165"/>
      <c r="I3165"/>
      <c r="J3165"/>
      <c r="K3165"/>
      <c r="L3165"/>
      <c r="M3165"/>
      <c r="N3165" s="60"/>
      <c r="O3165"/>
      <c r="P3165"/>
      <c r="Q3165"/>
      <c r="R3165"/>
      <c r="S3165"/>
      <c r="T3165"/>
      <c r="U3165"/>
      <c r="V3165"/>
      <c r="W3165"/>
      <c r="X3165"/>
      <c r="Y3165"/>
      <c r="Z3165"/>
      <c r="AA3165" s="28"/>
      <c r="AB3165" s="28"/>
    </row>
    <row r="3166" spans="1:28" ht="15" x14ac:dyDescent="0.2">
      <c r="A3166"/>
      <c r="B3166"/>
      <c r="C3166"/>
      <c r="D3166"/>
      <c r="E3166"/>
      <c r="F3166"/>
      <c r="G3166"/>
      <c r="H3166"/>
      <c r="I3166"/>
      <c r="J3166"/>
      <c r="K3166"/>
      <c r="L3166"/>
      <c r="M3166"/>
      <c r="N3166" s="60"/>
      <c r="O3166"/>
      <c r="P3166"/>
      <c r="Q3166"/>
      <c r="R3166"/>
      <c r="S3166"/>
      <c r="T3166"/>
      <c r="U3166"/>
      <c r="V3166"/>
      <c r="W3166"/>
      <c r="X3166"/>
      <c r="Y3166"/>
      <c r="Z3166"/>
      <c r="AA3166" s="28"/>
      <c r="AB3166" s="28"/>
    </row>
    <row r="3167" spans="1:28" ht="15" x14ac:dyDescent="0.2">
      <c r="A3167"/>
      <c r="B3167"/>
      <c r="C3167"/>
      <c r="D3167"/>
      <c r="E3167"/>
      <c r="F3167"/>
      <c r="G3167"/>
      <c r="H3167"/>
      <c r="I3167"/>
      <c r="J3167"/>
      <c r="K3167"/>
      <c r="L3167"/>
      <c r="M3167"/>
      <c r="N3167" s="60"/>
      <c r="O3167"/>
      <c r="P3167"/>
      <c r="Q3167"/>
      <c r="R3167"/>
      <c r="S3167"/>
      <c r="T3167"/>
      <c r="U3167"/>
      <c r="V3167"/>
      <c r="W3167"/>
      <c r="X3167"/>
      <c r="Y3167"/>
      <c r="Z3167"/>
      <c r="AA3167" s="28"/>
      <c r="AB3167" s="28"/>
    </row>
    <row r="3168" spans="1:28" ht="15" x14ac:dyDescent="0.2">
      <c r="A3168"/>
      <c r="B3168"/>
      <c r="C3168"/>
      <c r="D3168"/>
      <c r="E3168"/>
      <c r="F3168"/>
      <c r="G3168"/>
      <c r="H3168"/>
      <c r="I3168"/>
      <c r="J3168"/>
      <c r="K3168"/>
      <c r="L3168"/>
      <c r="M3168"/>
      <c r="N3168" s="60"/>
      <c r="O3168"/>
      <c r="P3168"/>
      <c r="Q3168"/>
      <c r="R3168"/>
      <c r="S3168"/>
      <c r="T3168"/>
      <c r="U3168"/>
      <c r="V3168"/>
      <c r="W3168"/>
      <c r="X3168"/>
      <c r="Y3168"/>
      <c r="Z3168"/>
      <c r="AA3168" s="28"/>
      <c r="AB3168" s="28"/>
    </row>
    <row r="3169" spans="1:28" ht="15" x14ac:dyDescent="0.2">
      <c r="A3169"/>
      <c r="B3169"/>
      <c r="C3169"/>
      <c r="D3169"/>
      <c r="E3169"/>
      <c r="F3169"/>
      <c r="G3169"/>
      <c r="H3169"/>
      <c r="I3169"/>
      <c r="J3169"/>
      <c r="K3169"/>
      <c r="L3169"/>
      <c r="M3169"/>
      <c r="N3169" s="60"/>
      <c r="O3169"/>
      <c r="P3169"/>
      <c r="Q3169"/>
      <c r="R3169"/>
      <c r="S3169"/>
      <c r="T3169"/>
      <c r="U3169"/>
      <c r="V3169"/>
      <c r="W3169"/>
      <c r="X3169"/>
      <c r="Y3169"/>
      <c r="Z3169"/>
      <c r="AA3169" s="28"/>
      <c r="AB3169" s="28"/>
    </row>
    <row r="3170" spans="1:28" ht="15" x14ac:dyDescent="0.2">
      <c r="A3170"/>
      <c r="B3170"/>
      <c r="C3170"/>
      <c r="D3170"/>
      <c r="E3170"/>
      <c r="F3170"/>
      <c r="G3170"/>
      <c r="H3170"/>
      <c r="I3170"/>
      <c r="J3170"/>
      <c r="K3170"/>
      <c r="L3170"/>
      <c r="M3170"/>
      <c r="N3170" s="60"/>
      <c r="O3170"/>
      <c r="P3170"/>
      <c r="Q3170"/>
      <c r="R3170"/>
      <c r="S3170"/>
      <c r="T3170"/>
      <c r="U3170"/>
      <c r="V3170"/>
      <c r="W3170"/>
      <c r="X3170"/>
      <c r="Y3170"/>
      <c r="Z3170"/>
      <c r="AA3170" s="28"/>
      <c r="AB3170" s="28"/>
    </row>
    <row r="3171" spans="1:28" ht="15" x14ac:dyDescent="0.2">
      <c r="A3171"/>
      <c r="B3171"/>
      <c r="C3171"/>
      <c r="D3171"/>
      <c r="E3171"/>
      <c r="F3171"/>
      <c r="G3171"/>
      <c r="H3171"/>
      <c r="I3171"/>
      <c r="J3171"/>
      <c r="K3171"/>
      <c r="L3171"/>
      <c r="M3171"/>
      <c r="N3171" s="60"/>
      <c r="O3171"/>
      <c r="P3171"/>
      <c r="Q3171"/>
      <c r="R3171"/>
      <c r="S3171"/>
      <c r="T3171"/>
      <c r="U3171"/>
      <c r="V3171"/>
      <c r="W3171"/>
      <c r="X3171"/>
      <c r="Y3171"/>
      <c r="Z3171"/>
      <c r="AA3171" s="28"/>
      <c r="AB3171" s="28"/>
    </row>
    <row r="3172" spans="1:28" ht="15" x14ac:dyDescent="0.2">
      <c r="A3172"/>
      <c r="B3172"/>
      <c r="C3172"/>
      <c r="D3172"/>
      <c r="E3172"/>
      <c r="F3172"/>
      <c r="G3172"/>
      <c r="H3172"/>
      <c r="I3172"/>
      <c r="J3172"/>
      <c r="K3172"/>
      <c r="L3172"/>
      <c r="M3172"/>
      <c r="N3172" s="60"/>
      <c r="O3172"/>
      <c r="P3172"/>
      <c r="Q3172"/>
      <c r="R3172"/>
      <c r="S3172"/>
      <c r="T3172"/>
      <c r="U3172"/>
      <c r="V3172"/>
      <c r="W3172"/>
      <c r="X3172"/>
      <c r="Y3172"/>
      <c r="Z3172"/>
      <c r="AA3172" s="28"/>
      <c r="AB3172" s="28"/>
    </row>
    <row r="3173" spans="1:28" ht="15" x14ac:dyDescent="0.2">
      <c r="A3173"/>
      <c r="B3173"/>
      <c r="C3173"/>
      <c r="D3173"/>
      <c r="E3173"/>
      <c r="F3173"/>
      <c r="G3173"/>
      <c r="H3173"/>
      <c r="I3173"/>
      <c r="J3173"/>
      <c r="K3173"/>
      <c r="L3173"/>
      <c r="M3173"/>
      <c r="N3173" s="60"/>
      <c r="O3173"/>
      <c r="P3173"/>
      <c r="Q3173"/>
      <c r="R3173"/>
      <c r="S3173"/>
      <c r="T3173"/>
      <c r="U3173"/>
      <c r="V3173"/>
      <c r="W3173"/>
      <c r="X3173"/>
      <c r="Y3173"/>
      <c r="Z3173"/>
      <c r="AA3173" s="28"/>
      <c r="AB3173" s="28"/>
    </row>
    <row r="3174" spans="1:28" ht="15" x14ac:dyDescent="0.2">
      <c r="A3174"/>
      <c r="B3174"/>
      <c r="C3174"/>
      <c r="D3174"/>
      <c r="E3174"/>
      <c r="F3174"/>
      <c r="G3174"/>
      <c r="H3174"/>
      <c r="I3174"/>
      <c r="J3174"/>
      <c r="K3174"/>
      <c r="L3174"/>
      <c r="M3174"/>
      <c r="N3174" s="60"/>
      <c r="O3174"/>
      <c r="P3174"/>
      <c r="Q3174"/>
      <c r="R3174"/>
      <c r="S3174"/>
      <c r="T3174"/>
      <c r="U3174"/>
      <c r="V3174"/>
      <c r="W3174"/>
      <c r="X3174"/>
      <c r="Y3174"/>
      <c r="Z3174"/>
      <c r="AA3174" s="28"/>
      <c r="AB3174" s="28"/>
    </row>
    <row r="3175" spans="1:28" ht="15" x14ac:dyDescent="0.2">
      <c r="A3175"/>
      <c r="B3175"/>
      <c r="C3175"/>
      <c r="D3175"/>
      <c r="E3175"/>
      <c r="F3175"/>
      <c r="G3175"/>
      <c r="H3175"/>
      <c r="I3175"/>
      <c r="J3175"/>
      <c r="K3175"/>
      <c r="L3175"/>
      <c r="M3175"/>
      <c r="N3175" s="60"/>
      <c r="O3175"/>
      <c r="P3175"/>
      <c r="Q3175"/>
      <c r="R3175"/>
      <c r="S3175"/>
      <c r="T3175"/>
      <c r="U3175"/>
      <c r="V3175"/>
      <c r="W3175"/>
      <c r="X3175"/>
      <c r="Y3175"/>
      <c r="Z3175"/>
      <c r="AA3175" s="28"/>
      <c r="AB3175" s="28"/>
    </row>
    <row r="3176" spans="1:28" ht="15" x14ac:dyDescent="0.2">
      <c r="A3176"/>
      <c r="B3176"/>
      <c r="C3176"/>
      <c r="D3176"/>
      <c r="E3176"/>
      <c r="F3176"/>
      <c r="G3176"/>
      <c r="H3176"/>
      <c r="I3176"/>
      <c r="J3176"/>
      <c r="K3176"/>
      <c r="L3176"/>
      <c r="M3176"/>
      <c r="N3176" s="60"/>
      <c r="O3176"/>
      <c r="P3176"/>
      <c r="Q3176"/>
      <c r="R3176"/>
      <c r="S3176"/>
      <c r="T3176"/>
      <c r="U3176"/>
      <c r="V3176"/>
      <c r="W3176"/>
      <c r="X3176"/>
      <c r="Y3176"/>
      <c r="Z3176"/>
      <c r="AA3176" s="28"/>
      <c r="AB3176" s="28"/>
    </row>
    <row r="3177" spans="1:28" ht="15" x14ac:dyDescent="0.2">
      <c r="A3177"/>
      <c r="B3177"/>
      <c r="C3177"/>
      <c r="D3177"/>
      <c r="E3177"/>
      <c r="F3177"/>
      <c r="G3177"/>
      <c r="H3177"/>
      <c r="I3177"/>
      <c r="J3177"/>
      <c r="K3177"/>
      <c r="L3177"/>
      <c r="M3177"/>
      <c r="N3177" s="60"/>
      <c r="O3177"/>
      <c r="P3177"/>
      <c r="Q3177"/>
      <c r="R3177"/>
      <c r="S3177"/>
      <c r="T3177"/>
      <c r="U3177"/>
      <c r="V3177"/>
      <c r="W3177"/>
      <c r="X3177"/>
      <c r="Y3177"/>
      <c r="Z3177"/>
      <c r="AA3177" s="28"/>
      <c r="AB3177" s="28"/>
    </row>
    <row r="3178" spans="1:28" ht="15" x14ac:dyDescent="0.2">
      <c r="A3178"/>
      <c r="B3178"/>
      <c r="C3178"/>
      <c r="D3178"/>
      <c r="E3178"/>
      <c r="F3178"/>
      <c r="G3178"/>
      <c r="H3178"/>
      <c r="I3178"/>
      <c r="J3178"/>
      <c r="K3178"/>
      <c r="L3178"/>
      <c r="M3178"/>
      <c r="N3178" s="60"/>
      <c r="O3178"/>
      <c r="P3178"/>
      <c r="Q3178"/>
      <c r="R3178"/>
      <c r="S3178"/>
      <c r="T3178"/>
      <c r="U3178"/>
      <c r="V3178"/>
      <c r="W3178"/>
      <c r="X3178"/>
      <c r="Y3178"/>
      <c r="Z3178"/>
      <c r="AA3178" s="28"/>
      <c r="AB3178" s="28"/>
    </row>
    <row r="3179" spans="1:28" ht="15" x14ac:dyDescent="0.2">
      <c r="A3179"/>
      <c r="B3179"/>
      <c r="C3179"/>
      <c r="D3179"/>
      <c r="E3179"/>
      <c r="F3179"/>
      <c r="G3179"/>
      <c r="H3179"/>
      <c r="I3179"/>
      <c r="J3179"/>
      <c r="K3179"/>
      <c r="L3179"/>
      <c r="M3179"/>
      <c r="N3179" s="60"/>
      <c r="O3179"/>
      <c r="P3179"/>
      <c r="Q3179"/>
      <c r="R3179"/>
      <c r="S3179"/>
      <c r="T3179"/>
      <c r="U3179"/>
      <c r="V3179"/>
      <c r="W3179"/>
      <c r="X3179"/>
      <c r="Y3179"/>
      <c r="Z3179"/>
      <c r="AA3179" s="28"/>
      <c r="AB3179" s="28"/>
    </row>
    <row r="3180" spans="1:28" ht="15" x14ac:dyDescent="0.2">
      <c r="A3180"/>
      <c r="B3180"/>
      <c r="C3180"/>
      <c r="D3180"/>
      <c r="E3180"/>
      <c r="F3180"/>
      <c r="G3180"/>
      <c r="H3180"/>
      <c r="I3180"/>
      <c r="J3180"/>
      <c r="K3180"/>
      <c r="L3180"/>
      <c r="M3180"/>
      <c r="N3180" s="60"/>
      <c r="O3180"/>
      <c r="P3180"/>
      <c r="Q3180"/>
      <c r="R3180"/>
      <c r="S3180"/>
      <c r="T3180"/>
      <c r="U3180"/>
      <c r="V3180"/>
      <c r="W3180"/>
      <c r="X3180"/>
      <c r="Y3180"/>
      <c r="Z3180"/>
      <c r="AA3180" s="28"/>
      <c r="AB3180" s="28"/>
    </row>
    <row r="3181" spans="1:28" ht="15" x14ac:dyDescent="0.2">
      <c r="A3181"/>
      <c r="B3181"/>
      <c r="C3181"/>
      <c r="D3181"/>
      <c r="E3181"/>
      <c r="F3181"/>
      <c r="G3181"/>
      <c r="H3181"/>
      <c r="I3181"/>
      <c r="J3181"/>
      <c r="K3181"/>
      <c r="L3181"/>
      <c r="M3181"/>
      <c r="N3181" s="60"/>
      <c r="O3181"/>
      <c r="P3181"/>
      <c r="Q3181"/>
      <c r="R3181"/>
      <c r="S3181"/>
      <c r="T3181"/>
      <c r="U3181"/>
      <c r="V3181"/>
      <c r="W3181"/>
      <c r="X3181"/>
      <c r="Y3181"/>
      <c r="Z3181"/>
      <c r="AA3181" s="28"/>
      <c r="AB3181" s="28"/>
    </row>
    <row r="3182" spans="1:28" ht="15" x14ac:dyDescent="0.2">
      <c r="A3182"/>
      <c r="B3182"/>
      <c r="C3182"/>
      <c r="D3182"/>
      <c r="E3182"/>
      <c r="F3182"/>
      <c r="G3182"/>
      <c r="H3182"/>
      <c r="I3182"/>
      <c r="J3182"/>
      <c r="K3182"/>
      <c r="L3182"/>
      <c r="M3182"/>
      <c r="N3182" s="60"/>
      <c r="O3182"/>
      <c r="P3182"/>
      <c r="Q3182"/>
      <c r="R3182"/>
      <c r="S3182"/>
      <c r="T3182"/>
      <c r="U3182"/>
      <c r="V3182"/>
      <c r="W3182"/>
      <c r="X3182"/>
      <c r="Y3182"/>
      <c r="Z3182"/>
      <c r="AA3182" s="28"/>
      <c r="AB3182" s="28"/>
    </row>
    <row r="3183" spans="1:28" ht="15" x14ac:dyDescent="0.2">
      <c r="A3183"/>
      <c r="B3183"/>
      <c r="C3183"/>
      <c r="D3183"/>
      <c r="E3183"/>
      <c r="F3183"/>
      <c r="G3183"/>
      <c r="H3183"/>
      <c r="I3183"/>
      <c r="J3183"/>
      <c r="K3183"/>
      <c r="L3183"/>
      <c r="M3183"/>
      <c r="N3183" s="60"/>
      <c r="O3183"/>
      <c r="P3183"/>
      <c r="Q3183"/>
      <c r="R3183"/>
      <c r="S3183"/>
      <c r="T3183"/>
      <c r="U3183"/>
      <c r="V3183"/>
      <c r="W3183"/>
      <c r="X3183"/>
      <c r="Y3183"/>
      <c r="Z3183"/>
      <c r="AA3183" s="28"/>
      <c r="AB3183" s="28"/>
    </row>
    <row r="3184" spans="1:28" ht="15" x14ac:dyDescent="0.2">
      <c r="A3184"/>
      <c r="B3184"/>
      <c r="C3184"/>
      <c r="D3184"/>
      <c r="E3184"/>
      <c r="F3184"/>
      <c r="G3184"/>
      <c r="H3184"/>
      <c r="I3184"/>
      <c r="J3184"/>
      <c r="K3184"/>
      <c r="L3184"/>
      <c r="M3184"/>
      <c r="N3184" s="60"/>
      <c r="O3184"/>
      <c r="P3184"/>
      <c r="Q3184"/>
      <c r="R3184"/>
      <c r="S3184"/>
      <c r="T3184"/>
      <c r="U3184"/>
      <c r="V3184"/>
      <c r="W3184"/>
      <c r="X3184"/>
      <c r="Y3184"/>
      <c r="Z3184"/>
      <c r="AA3184" s="28"/>
      <c r="AB3184" s="28"/>
    </row>
    <row r="3185" spans="1:28" ht="15" x14ac:dyDescent="0.2">
      <c r="A3185"/>
      <c r="B3185"/>
      <c r="C3185"/>
      <c r="D3185"/>
      <c r="E3185"/>
      <c r="F3185"/>
      <c r="G3185"/>
      <c r="H3185"/>
      <c r="I3185"/>
      <c r="J3185"/>
      <c r="K3185"/>
      <c r="L3185"/>
      <c r="M3185"/>
      <c r="N3185" s="60"/>
      <c r="O3185"/>
      <c r="P3185"/>
      <c r="Q3185"/>
      <c r="R3185"/>
      <c r="S3185"/>
      <c r="T3185"/>
      <c r="U3185"/>
      <c r="V3185"/>
      <c r="W3185"/>
      <c r="X3185"/>
      <c r="Y3185"/>
      <c r="Z3185"/>
      <c r="AA3185" s="28"/>
      <c r="AB3185" s="28"/>
    </row>
    <row r="3186" spans="1:28" ht="15" x14ac:dyDescent="0.2">
      <c r="A3186"/>
      <c r="B3186"/>
      <c r="C3186"/>
      <c r="D3186"/>
      <c r="E3186"/>
      <c r="F3186"/>
      <c r="G3186"/>
      <c r="H3186"/>
      <c r="I3186"/>
      <c r="J3186"/>
      <c r="K3186"/>
      <c r="L3186"/>
      <c r="M3186"/>
      <c r="N3186" s="60"/>
      <c r="O3186"/>
      <c r="P3186"/>
      <c r="Q3186"/>
      <c r="R3186"/>
      <c r="S3186"/>
      <c r="T3186"/>
      <c r="U3186"/>
      <c r="V3186"/>
      <c r="W3186"/>
      <c r="X3186"/>
      <c r="Y3186"/>
      <c r="Z3186"/>
      <c r="AA3186" s="28"/>
      <c r="AB3186" s="28"/>
    </row>
    <row r="3187" spans="1:28" ht="15" x14ac:dyDescent="0.2">
      <c r="A3187"/>
      <c r="B3187"/>
      <c r="C3187"/>
      <c r="D3187"/>
      <c r="E3187"/>
      <c r="F3187"/>
      <c r="G3187"/>
      <c r="H3187"/>
      <c r="I3187"/>
      <c r="J3187"/>
      <c r="K3187"/>
      <c r="L3187"/>
      <c r="M3187"/>
      <c r="N3187" s="60"/>
      <c r="O3187"/>
      <c r="P3187"/>
      <c r="Q3187"/>
      <c r="R3187"/>
      <c r="S3187"/>
      <c r="T3187"/>
      <c r="U3187"/>
      <c r="V3187"/>
      <c r="W3187"/>
      <c r="X3187"/>
      <c r="Y3187"/>
      <c r="Z3187"/>
      <c r="AA3187" s="28"/>
      <c r="AB3187" s="28"/>
    </row>
    <row r="3188" spans="1:28" ht="15" x14ac:dyDescent="0.2">
      <c r="A3188"/>
      <c r="B3188"/>
      <c r="C3188"/>
      <c r="D3188"/>
      <c r="E3188"/>
      <c r="F3188"/>
      <c r="G3188"/>
      <c r="H3188"/>
      <c r="I3188"/>
      <c r="J3188"/>
      <c r="K3188"/>
      <c r="L3188"/>
      <c r="M3188"/>
      <c r="N3188" s="60"/>
      <c r="O3188"/>
      <c r="P3188"/>
      <c r="Q3188"/>
      <c r="R3188"/>
      <c r="S3188"/>
      <c r="T3188"/>
      <c r="U3188"/>
      <c r="V3188"/>
      <c r="W3188"/>
      <c r="X3188"/>
      <c r="Y3188"/>
      <c r="Z3188"/>
      <c r="AA3188" s="28"/>
      <c r="AB3188" s="28"/>
    </row>
    <row r="3189" spans="1:28" ht="15" x14ac:dyDescent="0.2">
      <c r="A3189"/>
      <c r="B3189"/>
      <c r="C3189"/>
      <c r="D3189"/>
      <c r="E3189"/>
      <c r="F3189"/>
      <c r="G3189"/>
      <c r="H3189"/>
      <c r="I3189"/>
      <c r="J3189"/>
      <c r="K3189"/>
      <c r="L3189"/>
      <c r="M3189"/>
      <c r="N3189" s="60"/>
      <c r="O3189"/>
      <c r="P3189"/>
      <c r="Q3189"/>
      <c r="R3189"/>
      <c r="S3189"/>
      <c r="T3189"/>
      <c r="U3189"/>
      <c r="V3189"/>
      <c r="W3189"/>
      <c r="X3189"/>
      <c r="Y3189"/>
      <c r="Z3189"/>
      <c r="AA3189" s="28"/>
      <c r="AB3189" s="28"/>
    </row>
    <row r="3190" spans="1:28" ht="15" x14ac:dyDescent="0.2">
      <c r="A3190"/>
      <c r="B3190"/>
      <c r="C3190"/>
      <c r="D3190"/>
      <c r="E3190"/>
      <c r="F3190"/>
      <c r="G3190"/>
      <c r="H3190"/>
      <c r="I3190"/>
      <c r="J3190"/>
      <c r="K3190"/>
      <c r="L3190"/>
      <c r="M3190"/>
      <c r="N3190" s="60"/>
      <c r="O3190"/>
      <c r="P3190"/>
      <c r="Q3190"/>
      <c r="R3190"/>
      <c r="S3190"/>
      <c r="T3190"/>
      <c r="U3190"/>
      <c r="V3190"/>
      <c r="W3190"/>
      <c r="X3190"/>
      <c r="Y3190"/>
      <c r="Z3190"/>
      <c r="AA3190" s="28"/>
      <c r="AB3190" s="28"/>
    </row>
    <row r="3191" spans="1:28" ht="15" x14ac:dyDescent="0.2">
      <c r="A3191"/>
      <c r="B3191"/>
      <c r="C3191"/>
      <c r="D3191"/>
      <c r="E3191"/>
      <c r="F3191"/>
      <c r="G3191"/>
      <c r="H3191"/>
      <c r="I3191"/>
      <c r="J3191"/>
      <c r="K3191"/>
      <c r="L3191"/>
      <c r="M3191"/>
      <c r="N3191" s="60"/>
      <c r="O3191"/>
      <c r="P3191"/>
      <c r="Q3191"/>
      <c r="R3191"/>
      <c r="S3191"/>
      <c r="T3191"/>
      <c r="U3191"/>
      <c r="V3191"/>
      <c r="W3191"/>
      <c r="X3191"/>
      <c r="Y3191"/>
      <c r="Z3191"/>
      <c r="AA3191" s="28"/>
      <c r="AB3191" s="28"/>
    </row>
    <row r="3192" spans="1:28" ht="15" x14ac:dyDescent="0.2">
      <c r="A3192"/>
      <c r="B3192"/>
      <c r="C3192"/>
      <c r="D3192"/>
      <c r="E3192"/>
      <c r="F3192"/>
      <c r="G3192"/>
      <c r="H3192"/>
      <c r="I3192"/>
      <c r="J3192"/>
      <c r="K3192"/>
      <c r="L3192"/>
      <c r="M3192"/>
      <c r="N3192" s="60"/>
      <c r="O3192"/>
      <c r="P3192"/>
      <c r="Q3192"/>
      <c r="R3192"/>
      <c r="S3192"/>
      <c r="T3192"/>
      <c r="U3192"/>
      <c r="V3192"/>
      <c r="W3192"/>
      <c r="X3192"/>
      <c r="Y3192"/>
      <c r="Z3192"/>
      <c r="AA3192" s="28"/>
      <c r="AB3192" s="28"/>
    </row>
    <row r="3193" spans="1:28" ht="15" x14ac:dyDescent="0.2">
      <c r="A3193"/>
      <c r="B3193"/>
      <c r="C3193"/>
      <c r="D3193"/>
      <c r="E3193"/>
      <c r="F3193"/>
      <c r="G3193"/>
      <c r="H3193"/>
      <c r="I3193"/>
      <c r="J3193"/>
      <c r="K3193"/>
      <c r="L3193"/>
      <c r="M3193"/>
      <c r="N3193" s="60"/>
      <c r="O3193"/>
      <c r="P3193"/>
      <c r="Q3193"/>
      <c r="R3193"/>
      <c r="S3193"/>
      <c r="T3193"/>
      <c r="U3193"/>
      <c r="V3193"/>
      <c r="W3193"/>
      <c r="X3193"/>
      <c r="Y3193"/>
      <c r="Z3193"/>
      <c r="AA3193" s="28"/>
      <c r="AB3193" s="28"/>
    </row>
    <row r="3194" spans="1:28" ht="15" x14ac:dyDescent="0.2">
      <c r="A3194"/>
      <c r="B3194"/>
      <c r="C3194"/>
      <c r="D3194"/>
      <c r="E3194"/>
      <c r="F3194"/>
      <c r="G3194"/>
      <c r="H3194"/>
      <c r="I3194"/>
      <c r="J3194"/>
      <c r="K3194"/>
      <c r="L3194"/>
      <c r="M3194"/>
      <c r="N3194" s="60"/>
      <c r="O3194"/>
      <c r="P3194"/>
      <c r="Q3194"/>
      <c r="R3194"/>
      <c r="S3194"/>
      <c r="T3194"/>
      <c r="U3194"/>
      <c r="V3194"/>
      <c r="W3194"/>
      <c r="X3194"/>
      <c r="Y3194"/>
      <c r="Z3194"/>
      <c r="AA3194" s="28"/>
      <c r="AB3194" s="28"/>
    </row>
    <row r="3195" spans="1:28" ht="15" x14ac:dyDescent="0.2">
      <c r="A3195"/>
      <c r="B3195"/>
      <c r="C3195"/>
      <c r="D3195"/>
      <c r="E3195"/>
      <c r="F3195"/>
      <c r="G3195"/>
      <c r="H3195"/>
      <c r="I3195"/>
      <c r="J3195"/>
      <c r="K3195"/>
      <c r="L3195"/>
      <c r="M3195"/>
      <c r="N3195" s="60"/>
      <c r="O3195"/>
      <c r="P3195"/>
      <c r="Q3195"/>
      <c r="R3195"/>
      <c r="S3195"/>
      <c r="T3195"/>
      <c r="U3195"/>
      <c r="V3195"/>
      <c r="W3195"/>
      <c r="X3195"/>
      <c r="Y3195"/>
      <c r="Z3195"/>
      <c r="AA3195" s="28"/>
      <c r="AB3195" s="28"/>
    </row>
    <row r="3196" spans="1:28" ht="15" x14ac:dyDescent="0.2">
      <c r="A3196"/>
      <c r="B3196"/>
      <c r="C3196"/>
      <c r="D3196"/>
      <c r="E3196"/>
      <c r="F3196"/>
      <c r="G3196"/>
      <c r="H3196"/>
      <c r="I3196"/>
      <c r="J3196"/>
      <c r="K3196"/>
      <c r="L3196"/>
      <c r="M3196"/>
      <c r="N3196" s="60"/>
      <c r="O3196"/>
      <c r="P3196"/>
      <c r="Q3196"/>
      <c r="R3196"/>
      <c r="S3196"/>
      <c r="T3196"/>
      <c r="U3196"/>
      <c r="V3196"/>
      <c r="W3196"/>
      <c r="X3196"/>
      <c r="Y3196"/>
      <c r="Z3196"/>
      <c r="AA3196" s="28"/>
      <c r="AB3196" s="28"/>
    </row>
    <row r="3197" spans="1:28" ht="15" x14ac:dyDescent="0.2">
      <c r="A3197"/>
      <c r="B3197"/>
      <c r="C3197"/>
      <c r="D3197"/>
      <c r="E3197"/>
      <c r="F3197"/>
      <c r="G3197"/>
      <c r="H3197"/>
      <c r="I3197"/>
      <c r="J3197"/>
      <c r="K3197"/>
      <c r="L3197"/>
      <c r="M3197"/>
      <c r="N3197" s="60"/>
      <c r="O3197"/>
      <c r="P3197"/>
      <c r="Q3197"/>
      <c r="R3197"/>
      <c r="S3197"/>
      <c r="T3197"/>
      <c r="U3197"/>
      <c r="V3197"/>
      <c r="W3197"/>
      <c r="X3197"/>
      <c r="Y3197"/>
      <c r="Z3197"/>
      <c r="AA3197" s="28"/>
      <c r="AB3197" s="28"/>
    </row>
    <row r="3198" spans="1:28" ht="15" x14ac:dyDescent="0.2">
      <c r="A3198"/>
      <c r="B3198"/>
      <c r="C3198"/>
      <c r="D3198"/>
      <c r="E3198"/>
      <c r="F3198"/>
      <c r="G3198"/>
      <c r="H3198"/>
      <c r="I3198"/>
      <c r="J3198"/>
      <c r="K3198"/>
      <c r="L3198"/>
      <c r="M3198"/>
      <c r="N3198" s="60"/>
      <c r="O3198"/>
      <c r="P3198"/>
      <c r="Q3198"/>
      <c r="R3198"/>
      <c r="S3198"/>
      <c r="T3198"/>
      <c r="U3198"/>
      <c r="V3198"/>
      <c r="W3198"/>
      <c r="X3198"/>
      <c r="Y3198"/>
      <c r="Z3198"/>
      <c r="AA3198" s="28"/>
      <c r="AB3198" s="28"/>
    </row>
    <row r="3199" spans="1:28" ht="15" x14ac:dyDescent="0.2">
      <c r="A3199"/>
      <c r="B3199"/>
      <c r="C3199"/>
      <c r="D3199"/>
      <c r="E3199"/>
      <c r="F3199"/>
      <c r="G3199"/>
      <c r="H3199"/>
      <c r="I3199"/>
      <c r="J3199"/>
      <c r="K3199"/>
      <c r="L3199"/>
      <c r="M3199"/>
      <c r="N3199" s="60"/>
      <c r="O3199"/>
      <c r="P3199"/>
      <c r="Q3199"/>
      <c r="R3199"/>
      <c r="S3199"/>
      <c r="T3199"/>
      <c r="U3199"/>
      <c r="V3199"/>
      <c r="W3199"/>
      <c r="X3199"/>
      <c r="Y3199"/>
      <c r="Z3199"/>
      <c r="AA3199" s="28"/>
      <c r="AB3199" s="28"/>
    </row>
    <row r="3200" spans="1:28" ht="15" x14ac:dyDescent="0.2">
      <c r="A3200"/>
      <c r="B3200"/>
      <c r="C3200"/>
      <c r="D3200"/>
      <c r="E3200"/>
      <c r="F3200"/>
      <c r="G3200"/>
      <c r="H3200"/>
      <c r="I3200"/>
      <c r="J3200"/>
      <c r="K3200"/>
      <c r="L3200"/>
      <c r="M3200"/>
      <c r="N3200" s="60"/>
      <c r="O3200"/>
      <c r="P3200"/>
      <c r="Q3200"/>
      <c r="R3200"/>
      <c r="S3200"/>
      <c r="T3200"/>
      <c r="U3200"/>
      <c r="V3200"/>
      <c r="W3200"/>
      <c r="X3200"/>
      <c r="Y3200"/>
      <c r="Z3200"/>
      <c r="AA3200" s="28"/>
      <c r="AB3200" s="28"/>
    </row>
    <row r="3201" spans="1:28" ht="15" x14ac:dyDescent="0.2">
      <c r="A3201"/>
      <c r="B3201"/>
      <c r="C3201"/>
      <c r="D3201"/>
      <c r="E3201"/>
      <c r="F3201"/>
      <c r="G3201"/>
      <c r="H3201"/>
      <c r="I3201"/>
      <c r="J3201"/>
      <c r="K3201"/>
      <c r="L3201"/>
      <c r="M3201"/>
      <c r="N3201" s="60"/>
      <c r="O3201"/>
      <c r="P3201"/>
      <c r="Q3201"/>
      <c r="R3201"/>
      <c r="S3201"/>
      <c r="T3201"/>
      <c r="U3201"/>
      <c r="V3201"/>
      <c r="W3201"/>
      <c r="X3201"/>
      <c r="Y3201"/>
      <c r="Z3201"/>
      <c r="AA3201" s="28"/>
      <c r="AB3201" s="28"/>
    </row>
    <row r="3202" spans="1:28" ht="15" x14ac:dyDescent="0.2">
      <c r="A3202"/>
      <c r="B3202"/>
      <c r="C3202"/>
      <c r="D3202"/>
      <c r="E3202"/>
      <c r="F3202"/>
      <c r="G3202"/>
      <c r="H3202"/>
      <c r="I3202"/>
      <c r="J3202"/>
      <c r="K3202"/>
      <c r="L3202"/>
      <c r="M3202"/>
      <c r="N3202" s="60"/>
      <c r="O3202"/>
      <c r="P3202"/>
      <c r="Q3202"/>
      <c r="R3202"/>
      <c r="S3202"/>
      <c r="T3202"/>
      <c r="U3202"/>
      <c r="V3202"/>
      <c r="W3202"/>
      <c r="X3202"/>
      <c r="Y3202"/>
      <c r="Z3202"/>
      <c r="AA3202" s="28"/>
      <c r="AB3202" s="28"/>
    </row>
    <row r="3203" spans="1:28" ht="15" x14ac:dyDescent="0.2">
      <c r="A3203"/>
      <c r="B3203"/>
      <c r="C3203"/>
      <c r="D3203"/>
      <c r="E3203"/>
      <c r="F3203"/>
      <c r="G3203"/>
      <c r="H3203"/>
      <c r="I3203"/>
      <c r="J3203"/>
      <c r="K3203"/>
      <c r="L3203"/>
      <c r="M3203"/>
      <c r="N3203" s="60"/>
      <c r="O3203"/>
      <c r="P3203"/>
      <c r="Q3203"/>
      <c r="R3203"/>
      <c r="S3203"/>
      <c r="T3203"/>
      <c r="U3203"/>
      <c r="V3203"/>
      <c r="W3203"/>
      <c r="X3203"/>
      <c r="Y3203"/>
      <c r="Z3203"/>
      <c r="AA3203" s="28"/>
      <c r="AB3203" s="28"/>
    </row>
    <row r="3204" spans="1:28" ht="15" x14ac:dyDescent="0.2">
      <c r="A3204"/>
      <c r="B3204"/>
      <c r="C3204"/>
      <c r="D3204"/>
      <c r="E3204"/>
      <c r="F3204"/>
      <c r="G3204"/>
      <c r="H3204"/>
      <c r="I3204"/>
      <c r="J3204"/>
      <c r="K3204"/>
      <c r="L3204"/>
      <c r="M3204"/>
      <c r="N3204" s="60"/>
      <c r="O3204"/>
      <c r="P3204"/>
      <c r="Q3204"/>
      <c r="R3204"/>
      <c r="S3204"/>
      <c r="T3204"/>
      <c r="U3204"/>
      <c r="V3204"/>
      <c r="W3204"/>
      <c r="X3204"/>
      <c r="Y3204"/>
      <c r="Z3204"/>
      <c r="AA3204" s="28"/>
      <c r="AB3204" s="28"/>
    </row>
    <row r="3205" spans="1:28" ht="15" x14ac:dyDescent="0.2">
      <c r="A3205"/>
      <c r="B3205"/>
      <c r="C3205"/>
      <c r="D3205"/>
      <c r="E3205"/>
      <c r="F3205"/>
      <c r="G3205"/>
      <c r="H3205"/>
      <c r="I3205"/>
      <c r="J3205"/>
      <c r="K3205"/>
      <c r="L3205"/>
      <c r="M3205"/>
      <c r="N3205" s="60"/>
      <c r="O3205"/>
      <c r="P3205"/>
      <c r="Q3205"/>
      <c r="R3205"/>
      <c r="S3205"/>
      <c r="T3205"/>
      <c r="U3205"/>
      <c r="V3205"/>
      <c r="W3205"/>
      <c r="X3205"/>
      <c r="Y3205"/>
      <c r="Z3205"/>
      <c r="AA3205" s="28"/>
      <c r="AB3205" s="28"/>
    </row>
    <row r="3206" spans="1:28" ht="15" x14ac:dyDescent="0.2">
      <c r="A3206"/>
      <c r="B3206"/>
      <c r="C3206"/>
      <c r="D3206"/>
      <c r="E3206"/>
      <c r="F3206"/>
      <c r="G3206"/>
      <c r="H3206"/>
      <c r="I3206"/>
      <c r="J3206"/>
      <c r="K3206"/>
      <c r="L3206"/>
      <c r="M3206"/>
      <c r="N3206" s="60"/>
      <c r="O3206"/>
      <c r="P3206"/>
      <c r="Q3206"/>
      <c r="R3206"/>
      <c r="S3206"/>
      <c r="T3206"/>
      <c r="U3206"/>
      <c r="V3206"/>
      <c r="W3206"/>
      <c r="X3206"/>
      <c r="Y3206"/>
      <c r="Z3206"/>
      <c r="AA3206" s="28"/>
      <c r="AB3206" s="28"/>
    </row>
    <row r="3207" spans="1:28" ht="15" x14ac:dyDescent="0.2">
      <c r="A3207"/>
      <c r="B3207"/>
      <c r="C3207"/>
      <c r="D3207"/>
      <c r="E3207"/>
      <c r="F3207"/>
      <c r="G3207"/>
      <c r="H3207"/>
      <c r="I3207"/>
      <c r="J3207"/>
      <c r="K3207"/>
      <c r="L3207"/>
      <c r="M3207"/>
      <c r="N3207" s="60"/>
      <c r="O3207"/>
      <c r="P3207"/>
      <c r="Q3207"/>
      <c r="R3207"/>
      <c r="S3207"/>
      <c r="T3207"/>
      <c r="U3207"/>
      <c r="V3207"/>
      <c r="W3207"/>
      <c r="X3207"/>
      <c r="Y3207"/>
      <c r="Z3207"/>
      <c r="AA3207" s="28"/>
      <c r="AB3207" s="28"/>
    </row>
    <row r="3208" spans="1:28" ht="15" x14ac:dyDescent="0.2">
      <c r="A3208"/>
      <c r="B3208"/>
      <c r="C3208"/>
      <c r="D3208"/>
      <c r="E3208"/>
      <c r="F3208"/>
      <c r="G3208"/>
      <c r="H3208"/>
      <c r="I3208"/>
      <c r="J3208"/>
      <c r="K3208"/>
      <c r="L3208"/>
      <c r="M3208"/>
      <c r="N3208" s="60"/>
      <c r="O3208"/>
      <c r="P3208"/>
      <c r="Q3208"/>
      <c r="R3208"/>
      <c r="S3208"/>
      <c r="T3208"/>
      <c r="U3208"/>
      <c r="V3208"/>
      <c r="W3208"/>
      <c r="X3208"/>
      <c r="Y3208"/>
      <c r="Z3208"/>
      <c r="AA3208" s="28"/>
      <c r="AB3208" s="28"/>
    </row>
    <row r="3209" spans="1:28" ht="15" x14ac:dyDescent="0.2">
      <c r="A3209"/>
      <c r="B3209"/>
      <c r="C3209"/>
      <c r="D3209"/>
      <c r="E3209"/>
      <c r="F3209"/>
      <c r="G3209"/>
      <c r="H3209"/>
      <c r="I3209"/>
      <c r="J3209"/>
      <c r="K3209"/>
      <c r="L3209"/>
      <c r="M3209"/>
      <c r="N3209" s="60"/>
      <c r="O3209"/>
      <c r="P3209"/>
      <c r="Q3209"/>
      <c r="R3209"/>
      <c r="S3209"/>
      <c r="T3209"/>
      <c r="U3209"/>
      <c r="V3209"/>
      <c r="W3209"/>
      <c r="X3209"/>
      <c r="Y3209"/>
      <c r="Z3209"/>
      <c r="AA3209" s="28"/>
      <c r="AB3209" s="28"/>
    </row>
    <row r="3210" spans="1:28" ht="15" x14ac:dyDescent="0.2">
      <c r="A3210"/>
      <c r="B3210"/>
      <c r="C3210"/>
      <c r="D3210"/>
      <c r="E3210"/>
      <c r="F3210"/>
      <c r="G3210"/>
      <c r="H3210"/>
      <c r="I3210"/>
      <c r="J3210"/>
      <c r="K3210"/>
      <c r="L3210"/>
      <c r="M3210"/>
      <c r="N3210" s="60"/>
      <c r="O3210"/>
      <c r="P3210"/>
      <c r="Q3210"/>
      <c r="R3210"/>
      <c r="S3210"/>
      <c r="T3210"/>
      <c r="U3210"/>
      <c r="V3210"/>
      <c r="W3210"/>
      <c r="X3210"/>
      <c r="Y3210"/>
      <c r="Z3210"/>
      <c r="AA3210" s="28"/>
      <c r="AB3210" s="28"/>
    </row>
    <row r="3211" spans="1:28" ht="15" x14ac:dyDescent="0.2">
      <c r="A3211"/>
      <c r="B3211"/>
      <c r="C3211"/>
      <c r="D3211"/>
      <c r="E3211"/>
      <c r="F3211"/>
      <c r="G3211"/>
      <c r="H3211"/>
      <c r="I3211"/>
      <c r="J3211"/>
      <c r="K3211"/>
      <c r="L3211"/>
      <c r="M3211"/>
      <c r="N3211" s="60"/>
      <c r="O3211"/>
      <c r="P3211"/>
      <c r="Q3211"/>
      <c r="R3211"/>
      <c r="S3211"/>
      <c r="T3211"/>
      <c r="U3211"/>
      <c r="V3211"/>
      <c r="W3211"/>
      <c r="X3211"/>
      <c r="Y3211"/>
      <c r="Z3211"/>
      <c r="AA3211" s="28"/>
      <c r="AB3211" s="28"/>
    </row>
    <row r="3212" spans="1:28" ht="15" x14ac:dyDescent="0.2">
      <c r="A3212"/>
      <c r="B3212"/>
      <c r="C3212"/>
      <c r="D3212"/>
      <c r="E3212"/>
      <c r="F3212"/>
      <c r="G3212"/>
      <c r="H3212"/>
      <c r="I3212"/>
      <c r="J3212"/>
      <c r="K3212"/>
      <c r="L3212"/>
      <c r="M3212"/>
      <c r="N3212" s="60"/>
      <c r="O3212"/>
      <c r="P3212"/>
      <c r="Q3212"/>
      <c r="R3212"/>
      <c r="S3212"/>
      <c r="T3212"/>
      <c r="U3212"/>
      <c r="V3212"/>
      <c r="W3212"/>
      <c r="X3212"/>
      <c r="Y3212"/>
      <c r="Z3212"/>
      <c r="AA3212" s="28"/>
      <c r="AB3212" s="28"/>
    </row>
    <row r="3213" spans="1:28" ht="15" x14ac:dyDescent="0.2">
      <c r="A3213"/>
      <c r="B3213"/>
      <c r="C3213"/>
      <c r="D3213"/>
      <c r="E3213"/>
      <c r="F3213"/>
      <c r="G3213"/>
      <c r="H3213"/>
      <c r="I3213"/>
      <c r="J3213"/>
      <c r="K3213"/>
      <c r="L3213"/>
      <c r="M3213"/>
      <c r="N3213" s="60"/>
      <c r="O3213"/>
      <c r="P3213"/>
      <c r="Q3213"/>
      <c r="R3213"/>
      <c r="S3213"/>
      <c r="T3213"/>
      <c r="U3213"/>
      <c r="V3213"/>
      <c r="W3213"/>
      <c r="X3213"/>
      <c r="Y3213"/>
      <c r="Z3213"/>
      <c r="AA3213" s="28"/>
      <c r="AB3213" s="28"/>
    </row>
    <row r="3214" spans="1:28" ht="15" x14ac:dyDescent="0.2">
      <c r="A3214"/>
      <c r="B3214"/>
      <c r="C3214"/>
      <c r="D3214"/>
      <c r="E3214"/>
      <c r="F3214"/>
      <c r="G3214"/>
      <c r="H3214"/>
      <c r="I3214"/>
      <c r="J3214"/>
      <c r="K3214"/>
      <c r="L3214"/>
      <c r="M3214"/>
      <c r="N3214" s="60"/>
      <c r="O3214"/>
      <c r="P3214"/>
      <c r="Q3214"/>
      <c r="R3214"/>
      <c r="S3214"/>
      <c r="T3214"/>
      <c r="U3214"/>
      <c r="V3214"/>
      <c r="W3214"/>
      <c r="X3214"/>
      <c r="Y3214"/>
      <c r="Z3214"/>
      <c r="AA3214" s="28"/>
      <c r="AB3214" s="28"/>
    </row>
    <row r="3215" spans="1:28" ht="15" x14ac:dyDescent="0.2">
      <c r="A3215"/>
      <c r="B3215"/>
      <c r="C3215"/>
      <c r="D3215"/>
      <c r="E3215"/>
      <c r="F3215"/>
      <c r="G3215"/>
      <c r="H3215"/>
      <c r="I3215"/>
      <c r="J3215"/>
      <c r="K3215"/>
      <c r="L3215"/>
      <c r="M3215"/>
      <c r="N3215" s="60"/>
      <c r="O3215"/>
      <c r="P3215"/>
      <c r="Q3215"/>
      <c r="R3215"/>
      <c r="S3215"/>
      <c r="T3215"/>
      <c r="U3215"/>
      <c r="V3215"/>
      <c r="W3215"/>
      <c r="X3215"/>
      <c r="Y3215"/>
      <c r="Z3215"/>
      <c r="AA3215" s="28"/>
      <c r="AB3215" s="28"/>
    </row>
    <row r="3216" spans="1:28" ht="15" x14ac:dyDescent="0.2">
      <c r="A3216"/>
      <c r="B3216"/>
      <c r="C3216"/>
      <c r="D3216"/>
      <c r="E3216"/>
      <c r="F3216"/>
      <c r="G3216"/>
      <c r="H3216"/>
      <c r="I3216"/>
      <c r="J3216"/>
      <c r="K3216"/>
      <c r="L3216"/>
      <c r="M3216"/>
      <c r="N3216" s="60"/>
      <c r="O3216"/>
      <c r="P3216"/>
      <c r="Q3216"/>
      <c r="R3216"/>
      <c r="S3216"/>
      <c r="T3216"/>
      <c r="U3216"/>
      <c r="V3216"/>
      <c r="W3216"/>
      <c r="X3216"/>
      <c r="Y3216"/>
      <c r="Z3216"/>
      <c r="AA3216" s="28"/>
      <c r="AB3216" s="28"/>
    </row>
    <row r="3217" spans="1:28" ht="15" x14ac:dyDescent="0.2">
      <c r="A3217"/>
      <c r="B3217"/>
      <c r="C3217"/>
      <c r="D3217"/>
      <c r="E3217"/>
      <c r="F3217"/>
      <c r="G3217"/>
      <c r="H3217"/>
      <c r="I3217"/>
      <c r="J3217"/>
      <c r="K3217"/>
      <c r="L3217"/>
      <c r="M3217"/>
      <c r="N3217" s="60"/>
      <c r="O3217"/>
      <c r="P3217"/>
      <c r="Q3217"/>
      <c r="R3217"/>
      <c r="S3217"/>
      <c r="T3217"/>
      <c r="U3217"/>
      <c r="V3217"/>
      <c r="W3217"/>
      <c r="X3217"/>
      <c r="Y3217"/>
      <c r="Z3217"/>
      <c r="AA3217" s="28"/>
      <c r="AB3217" s="28"/>
    </row>
    <row r="3218" spans="1:28" ht="15" x14ac:dyDescent="0.2">
      <c r="A3218"/>
      <c r="B3218"/>
      <c r="C3218"/>
      <c r="D3218"/>
      <c r="E3218"/>
      <c r="F3218"/>
      <c r="G3218"/>
      <c r="H3218"/>
      <c r="I3218"/>
      <c r="J3218"/>
      <c r="K3218"/>
      <c r="L3218"/>
      <c r="M3218"/>
      <c r="N3218" s="60"/>
      <c r="O3218"/>
      <c r="P3218"/>
      <c r="Q3218"/>
      <c r="R3218"/>
      <c r="S3218"/>
      <c r="T3218"/>
      <c r="U3218"/>
      <c r="V3218"/>
      <c r="W3218"/>
      <c r="X3218"/>
      <c r="Y3218"/>
      <c r="Z3218"/>
      <c r="AA3218" s="28"/>
      <c r="AB3218" s="28"/>
    </row>
    <row r="3219" spans="1:28" ht="15" x14ac:dyDescent="0.2">
      <c r="A3219"/>
      <c r="B3219"/>
      <c r="C3219"/>
      <c r="D3219"/>
      <c r="E3219"/>
      <c r="F3219"/>
      <c r="G3219"/>
      <c r="H3219"/>
      <c r="I3219"/>
      <c r="J3219"/>
      <c r="K3219"/>
      <c r="L3219"/>
      <c r="M3219"/>
      <c r="N3219" s="60"/>
      <c r="O3219"/>
      <c r="P3219"/>
      <c r="Q3219"/>
      <c r="R3219"/>
      <c r="S3219"/>
      <c r="T3219"/>
      <c r="U3219"/>
      <c r="V3219"/>
      <c r="W3219"/>
      <c r="X3219"/>
      <c r="Y3219"/>
      <c r="Z3219"/>
      <c r="AA3219" s="28"/>
      <c r="AB3219" s="28"/>
    </row>
    <row r="3220" spans="1:28" ht="15" x14ac:dyDescent="0.2">
      <c r="A3220"/>
      <c r="B3220"/>
      <c r="C3220"/>
      <c r="D3220"/>
      <c r="E3220"/>
      <c r="F3220"/>
      <c r="G3220"/>
      <c r="H3220"/>
      <c r="I3220"/>
      <c r="J3220"/>
      <c r="K3220"/>
      <c r="L3220"/>
      <c r="M3220"/>
      <c r="N3220" s="60"/>
      <c r="O3220"/>
      <c r="P3220"/>
      <c r="Q3220"/>
      <c r="R3220"/>
      <c r="S3220"/>
      <c r="T3220"/>
      <c r="U3220"/>
      <c r="V3220"/>
      <c r="W3220"/>
      <c r="X3220"/>
      <c r="Y3220"/>
      <c r="Z3220"/>
      <c r="AA3220" s="28"/>
      <c r="AB3220" s="28"/>
    </row>
    <row r="3221" spans="1:28" ht="15" x14ac:dyDescent="0.2">
      <c r="A3221"/>
      <c r="B3221"/>
      <c r="C3221"/>
      <c r="D3221"/>
      <c r="E3221"/>
      <c r="F3221"/>
      <c r="G3221"/>
      <c r="H3221"/>
      <c r="I3221"/>
      <c r="J3221"/>
      <c r="K3221"/>
      <c r="L3221"/>
      <c r="M3221"/>
      <c r="N3221" s="60"/>
      <c r="O3221"/>
      <c r="P3221"/>
      <c r="Q3221"/>
      <c r="R3221"/>
      <c r="S3221"/>
      <c r="T3221"/>
      <c r="U3221"/>
      <c r="V3221"/>
      <c r="W3221"/>
      <c r="X3221"/>
      <c r="Y3221"/>
      <c r="Z3221"/>
      <c r="AA3221" s="28"/>
      <c r="AB3221" s="28"/>
    </row>
    <row r="3222" spans="1:28" ht="15" x14ac:dyDescent="0.2">
      <c r="A3222"/>
      <c r="B3222"/>
      <c r="C3222"/>
      <c r="D3222"/>
      <c r="E3222"/>
      <c r="F3222"/>
      <c r="G3222"/>
      <c r="H3222"/>
      <c r="I3222"/>
      <c r="J3222"/>
      <c r="K3222"/>
      <c r="L3222"/>
      <c r="M3222"/>
      <c r="N3222" s="60"/>
      <c r="O3222"/>
      <c r="P3222"/>
      <c r="Q3222"/>
      <c r="R3222"/>
      <c r="S3222"/>
      <c r="T3222"/>
      <c r="U3222"/>
      <c r="V3222"/>
      <c r="W3222"/>
      <c r="X3222"/>
      <c r="Y3222"/>
      <c r="Z3222"/>
      <c r="AA3222" s="28"/>
      <c r="AB3222" s="28"/>
    </row>
    <row r="3223" spans="1:28" ht="15" x14ac:dyDescent="0.2">
      <c r="A3223"/>
      <c r="B3223"/>
      <c r="C3223"/>
      <c r="D3223"/>
      <c r="E3223"/>
      <c r="F3223"/>
      <c r="G3223"/>
      <c r="H3223"/>
      <c r="I3223"/>
      <c r="J3223"/>
      <c r="K3223"/>
      <c r="L3223"/>
      <c r="M3223"/>
      <c r="N3223" s="60"/>
      <c r="O3223"/>
      <c r="P3223"/>
      <c r="Q3223"/>
      <c r="R3223"/>
      <c r="S3223"/>
      <c r="T3223"/>
      <c r="U3223"/>
      <c r="V3223"/>
      <c r="W3223"/>
      <c r="X3223"/>
      <c r="Y3223"/>
      <c r="Z3223"/>
      <c r="AA3223" s="28"/>
      <c r="AB3223" s="28"/>
    </row>
    <row r="3224" spans="1:28" ht="15" x14ac:dyDescent="0.2">
      <c r="A3224"/>
      <c r="B3224"/>
      <c r="C3224"/>
      <c r="D3224"/>
      <c r="E3224"/>
      <c r="F3224"/>
      <c r="G3224"/>
      <c r="H3224"/>
      <c r="I3224"/>
      <c r="J3224"/>
      <c r="K3224"/>
      <c r="L3224"/>
      <c r="M3224"/>
      <c r="N3224" s="60"/>
      <c r="O3224"/>
      <c r="P3224"/>
      <c r="Q3224"/>
      <c r="R3224"/>
      <c r="S3224"/>
      <c r="T3224"/>
      <c r="U3224"/>
      <c r="V3224"/>
      <c r="W3224"/>
      <c r="X3224"/>
      <c r="Y3224"/>
      <c r="Z3224"/>
      <c r="AA3224" s="28"/>
      <c r="AB3224" s="28"/>
    </row>
    <row r="3225" spans="1:28" ht="15" x14ac:dyDescent="0.2">
      <c r="A3225"/>
      <c r="B3225"/>
      <c r="C3225"/>
      <c r="D3225"/>
      <c r="E3225"/>
      <c r="F3225"/>
      <c r="G3225"/>
      <c r="H3225"/>
      <c r="I3225"/>
      <c r="J3225"/>
      <c r="K3225"/>
      <c r="L3225"/>
      <c r="M3225"/>
      <c r="N3225" s="60"/>
      <c r="O3225"/>
      <c r="P3225"/>
      <c r="Q3225"/>
      <c r="R3225"/>
      <c r="S3225"/>
      <c r="T3225"/>
      <c r="U3225"/>
      <c r="V3225"/>
      <c r="W3225"/>
      <c r="X3225"/>
      <c r="Y3225"/>
      <c r="Z3225"/>
      <c r="AA3225" s="28"/>
      <c r="AB3225" s="28"/>
    </row>
    <row r="3226" spans="1:28" ht="15" x14ac:dyDescent="0.2">
      <c r="A3226"/>
      <c r="B3226"/>
      <c r="C3226"/>
      <c r="D3226"/>
      <c r="E3226"/>
      <c r="F3226"/>
      <c r="G3226"/>
      <c r="H3226"/>
      <c r="I3226"/>
      <c r="J3226"/>
      <c r="K3226"/>
      <c r="L3226"/>
      <c r="M3226"/>
      <c r="N3226" s="60"/>
      <c r="O3226"/>
      <c r="P3226"/>
      <c r="Q3226"/>
      <c r="R3226"/>
      <c r="S3226"/>
      <c r="T3226"/>
      <c r="U3226"/>
      <c r="V3226"/>
      <c r="W3226"/>
      <c r="X3226"/>
      <c r="Y3226"/>
      <c r="Z3226"/>
      <c r="AA3226" s="28"/>
      <c r="AB3226" s="28"/>
    </row>
    <row r="3227" spans="1:28" ht="15" x14ac:dyDescent="0.2">
      <c r="A3227"/>
      <c r="B3227"/>
      <c r="C3227"/>
      <c r="D3227"/>
      <c r="E3227"/>
      <c r="F3227"/>
      <c r="G3227"/>
      <c r="H3227"/>
      <c r="I3227"/>
      <c r="J3227"/>
      <c r="K3227"/>
      <c r="L3227"/>
      <c r="M3227"/>
      <c r="N3227" s="60"/>
      <c r="O3227"/>
      <c r="P3227"/>
      <c r="Q3227"/>
      <c r="R3227"/>
      <c r="S3227"/>
      <c r="T3227"/>
      <c r="U3227"/>
      <c r="V3227"/>
      <c r="W3227"/>
      <c r="X3227"/>
      <c r="Y3227"/>
      <c r="Z3227"/>
      <c r="AA3227" s="28"/>
      <c r="AB3227" s="28"/>
    </row>
    <row r="3228" spans="1:28" ht="15" x14ac:dyDescent="0.2">
      <c r="A3228"/>
      <c r="B3228"/>
      <c r="C3228"/>
      <c r="D3228"/>
      <c r="E3228"/>
      <c r="F3228"/>
      <c r="G3228"/>
      <c r="H3228"/>
      <c r="I3228"/>
      <c r="J3228"/>
      <c r="K3228"/>
      <c r="L3228"/>
      <c r="M3228"/>
      <c r="N3228" s="60"/>
      <c r="O3228"/>
      <c r="P3228"/>
      <c r="Q3228"/>
      <c r="R3228"/>
      <c r="S3228"/>
      <c r="T3228"/>
      <c r="U3228"/>
      <c r="V3228"/>
      <c r="W3228"/>
      <c r="X3228"/>
      <c r="Y3228"/>
      <c r="Z3228"/>
      <c r="AA3228" s="28"/>
      <c r="AB3228" s="28"/>
    </row>
    <row r="3229" spans="1:28" ht="15" x14ac:dyDescent="0.2">
      <c r="A3229"/>
      <c r="B3229"/>
      <c r="C3229"/>
      <c r="D3229"/>
      <c r="E3229"/>
      <c r="F3229"/>
      <c r="G3229"/>
      <c r="H3229"/>
      <c r="I3229"/>
      <c r="J3229"/>
      <c r="K3229"/>
      <c r="L3229"/>
      <c r="M3229"/>
      <c r="N3229" s="60"/>
      <c r="O3229"/>
      <c r="P3229"/>
      <c r="Q3229"/>
      <c r="R3229"/>
      <c r="S3229"/>
      <c r="T3229"/>
      <c r="U3229"/>
      <c r="V3229"/>
      <c r="W3229"/>
      <c r="X3229"/>
      <c r="Y3229"/>
      <c r="Z3229"/>
      <c r="AA3229" s="28"/>
      <c r="AB3229" s="28"/>
    </row>
    <row r="3230" spans="1:28" ht="15" x14ac:dyDescent="0.2">
      <c r="A3230"/>
      <c r="B3230"/>
      <c r="C3230"/>
      <c r="D3230"/>
      <c r="E3230"/>
      <c r="F3230"/>
      <c r="G3230"/>
      <c r="H3230"/>
      <c r="I3230"/>
      <c r="J3230"/>
      <c r="K3230"/>
      <c r="L3230"/>
      <c r="M3230"/>
      <c r="N3230" s="60"/>
      <c r="O3230"/>
      <c r="P3230"/>
      <c r="Q3230"/>
      <c r="R3230"/>
      <c r="S3230"/>
      <c r="T3230"/>
      <c r="U3230"/>
      <c r="V3230"/>
      <c r="W3230"/>
      <c r="X3230"/>
      <c r="Y3230"/>
      <c r="Z3230"/>
      <c r="AA3230" s="28"/>
      <c r="AB3230" s="28"/>
    </row>
    <row r="3231" spans="1:28" ht="15" x14ac:dyDescent="0.2">
      <c r="A3231"/>
      <c r="B3231"/>
      <c r="C3231"/>
      <c r="D3231"/>
      <c r="E3231"/>
      <c r="F3231"/>
      <c r="G3231"/>
      <c r="H3231"/>
      <c r="I3231"/>
      <c r="J3231"/>
      <c r="K3231"/>
      <c r="L3231"/>
      <c r="M3231"/>
      <c r="N3231" s="60"/>
      <c r="O3231"/>
      <c r="P3231"/>
      <c r="Q3231"/>
      <c r="R3231"/>
      <c r="S3231"/>
      <c r="T3231"/>
      <c r="U3231"/>
      <c r="V3231"/>
      <c r="W3231"/>
      <c r="X3231"/>
      <c r="Y3231"/>
      <c r="Z3231"/>
      <c r="AA3231" s="28"/>
      <c r="AB3231" s="28"/>
    </row>
    <row r="3232" spans="1:28" ht="15" x14ac:dyDescent="0.2">
      <c r="A3232"/>
      <c r="B3232"/>
      <c r="C3232"/>
      <c r="D3232"/>
      <c r="E3232"/>
      <c r="F3232"/>
      <c r="G3232"/>
      <c r="H3232"/>
      <c r="I3232"/>
      <c r="J3232"/>
      <c r="K3232"/>
      <c r="L3232"/>
      <c r="M3232"/>
      <c r="N3232" s="60"/>
      <c r="O3232"/>
      <c r="P3232"/>
      <c r="Q3232"/>
      <c r="R3232"/>
      <c r="S3232"/>
      <c r="T3232"/>
      <c r="U3232"/>
      <c r="V3232"/>
      <c r="W3232"/>
      <c r="X3232"/>
      <c r="Y3232"/>
      <c r="Z3232"/>
      <c r="AA3232" s="28"/>
      <c r="AB3232" s="28"/>
    </row>
    <row r="3233" spans="1:28" ht="15" x14ac:dyDescent="0.2">
      <c r="A3233"/>
      <c r="B3233"/>
      <c r="C3233"/>
      <c r="D3233"/>
      <c r="E3233"/>
      <c r="F3233"/>
      <c r="G3233"/>
      <c r="H3233"/>
      <c r="I3233"/>
      <c r="J3233"/>
      <c r="K3233"/>
      <c r="L3233"/>
      <c r="M3233"/>
      <c r="N3233" s="60"/>
      <c r="O3233"/>
      <c r="P3233"/>
      <c r="Q3233"/>
      <c r="R3233"/>
      <c r="S3233"/>
      <c r="T3233"/>
      <c r="U3233"/>
      <c r="V3233"/>
      <c r="W3233"/>
      <c r="X3233"/>
      <c r="Y3233"/>
      <c r="Z3233"/>
      <c r="AA3233" s="28"/>
      <c r="AB3233" s="28"/>
    </row>
    <row r="3234" spans="1:28" ht="15" x14ac:dyDescent="0.2">
      <c r="A3234"/>
      <c r="B3234"/>
      <c r="C3234"/>
      <c r="D3234"/>
      <c r="E3234"/>
      <c r="F3234"/>
      <c r="G3234"/>
      <c r="H3234"/>
      <c r="I3234"/>
      <c r="J3234"/>
      <c r="K3234"/>
      <c r="L3234"/>
      <c r="M3234"/>
      <c r="N3234" s="60"/>
      <c r="O3234"/>
      <c r="P3234"/>
      <c r="Q3234"/>
      <c r="R3234"/>
      <c r="S3234"/>
      <c r="T3234"/>
      <c r="U3234"/>
      <c r="V3234"/>
      <c r="W3234"/>
      <c r="X3234"/>
      <c r="Y3234"/>
      <c r="Z3234"/>
      <c r="AA3234" s="28"/>
      <c r="AB3234" s="28"/>
    </row>
    <row r="3235" spans="1:28" ht="15" x14ac:dyDescent="0.2">
      <c r="A3235"/>
      <c r="B3235"/>
      <c r="C3235"/>
      <c r="D3235"/>
      <c r="E3235"/>
      <c r="F3235"/>
      <c r="G3235"/>
      <c r="H3235"/>
      <c r="I3235"/>
      <c r="J3235"/>
      <c r="K3235"/>
      <c r="L3235"/>
      <c r="M3235"/>
      <c r="N3235" s="60"/>
      <c r="O3235"/>
      <c r="P3235"/>
      <c r="Q3235"/>
      <c r="R3235"/>
      <c r="S3235"/>
      <c r="T3235"/>
      <c r="U3235"/>
      <c r="V3235"/>
      <c r="W3235"/>
      <c r="X3235"/>
      <c r="Y3235"/>
      <c r="Z3235"/>
      <c r="AA3235" s="28"/>
      <c r="AB3235" s="28"/>
    </row>
    <row r="3236" spans="1:28" ht="15" x14ac:dyDescent="0.2">
      <c r="A3236"/>
      <c r="B3236"/>
      <c r="C3236"/>
      <c r="D3236"/>
      <c r="E3236"/>
      <c r="F3236"/>
      <c r="G3236"/>
      <c r="H3236"/>
      <c r="I3236"/>
      <c r="J3236"/>
      <c r="K3236"/>
      <c r="L3236"/>
      <c r="M3236"/>
      <c r="N3236" s="60"/>
      <c r="O3236"/>
      <c r="P3236"/>
      <c r="Q3236"/>
      <c r="R3236"/>
      <c r="S3236"/>
      <c r="T3236"/>
      <c r="U3236"/>
      <c r="V3236"/>
      <c r="W3236"/>
      <c r="X3236"/>
      <c r="Y3236"/>
      <c r="Z3236"/>
      <c r="AA3236" s="28"/>
      <c r="AB3236" s="28"/>
    </row>
    <row r="3237" spans="1:28" ht="15" x14ac:dyDescent="0.2">
      <c r="A3237"/>
      <c r="B3237"/>
      <c r="C3237"/>
      <c r="D3237"/>
      <c r="E3237"/>
      <c r="F3237"/>
      <c r="G3237"/>
      <c r="H3237"/>
      <c r="I3237"/>
      <c r="J3237"/>
      <c r="K3237"/>
      <c r="L3237"/>
      <c r="M3237"/>
      <c r="N3237" s="60"/>
      <c r="O3237"/>
      <c r="P3237"/>
      <c r="Q3237"/>
      <c r="R3237"/>
      <c r="S3237"/>
      <c r="T3237"/>
      <c r="U3237"/>
      <c r="V3237"/>
      <c r="W3237"/>
      <c r="X3237"/>
      <c r="Y3237"/>
      <c r="Z3237"/>
      <c r="AA3237" s="28"/>
      <c r="AB3237" s="28"/>
    </row>
    <row r="3238" spans="1:28" ht="15" x14ac:dyDescent="0.2">
      <c r="A3238"/>
      <c r="B3238"/>
      <c r="C3238"/>
      <c r="D3238"/>
      <c r="E3238"/>
      <c r="F3238"/>
      <c r="G3238"/>
      <c r="H3238"/>
      <c r="I3238"/>
      <c r="J3238"/>
      <c r="K3238"/>
      <c r="L3238"/>
      <c r="M3238"/>
      <c r="N3238" s="60"/>
      <c r="O3238"/>
      <c r="P3238"/>
      <c r="Q3238"/>
      <c r="R3238"/>
      <c r="S3238"/>
      <c r="T3238"/>
      <c r="U3238"/>
      <c r="V3238"/>
      <c r="W3238"/>
      <c r="X3238"/>
      <c r="Y3238"/>
      <c r="Z3238"/>
      <c r="AA3238" s="28"/>
      <c r="AB3238" s="28"/>
    </row>
    <row r="3239" spans="1:28" ht="15" x14ac:dyDescent="0.2">
      <c r="A3239"/>
      <c r="B3239"/>
      <c r="C3239"/>
      <c r="D3239"/>
      <c r="E3239"/>
      <c r="F3239"/>
      <c r="G3239"/>
      <c r="H3239"/>
      <c r="I3239"/>
      <c r="J3239"/>
      <c r="K3239"/>
      <c r="L3239"/>
      <c r="M3239"/>
      <c r="N3239" s="60"/>
      <c r="O3239"/>
      <c r="P3239"/>
      <c r="Q3239"/>
      <c r="R3239"/>
      <c r="S3239"/>
      <c r="T3239"/>
      <c r="U3239"/>
      <c r="V3239"/>
      <c r="W3239"/>
      <c r="X3239"/>
      <c r="Y3239"/>
      <c r="Z3239"/>
      <c r="AA3239" s="28"/>
      <c r="AB3239" s="28"/>
    </row>
    <row r="3240" spans="1:28" ht="15" x14ac:dyDescent="0.2">
      <c r="A3240"/>
      <c r="B3240"/>
      <c r="C3240"/>
      <c r="D3240"/>
      <c r="E3240"/>
      <c r="F3240"/>
      <c r="G3240"/>
      <c r="H3240"/>
      <c r="I3240"/>
      <c r="J3240"/>
      <c r="K3240"/>
      <c r="L3240"/>
      <c r="M3240"/>
      <c r="N3240" s="60"/>
      <c r="O3240"/>
      <c r="P3240"/>
      <c r="Q3240"/>
      <c r="R3240"/>
      <c r="S3240"/>
      <c r="T3240"/>
      <c r="U3240"/>
      <c r="V3240"/>
      <c r="W3240"/>
      <c r="X3240"/>
      <c r="Y3240"/>
      <c r="Z3240"/>
      <c r="AA3240" s="28"/>
      <c r="AB3240" s="28"/>
    </row>
    <row r="3241" spans="1:28" ht="15" x14ac:dyDescent="0.2">
      <c r="A3241"/>
      <c r="B3241"/>
      <c r="C3241"/>
      <c r="D3241"/>
      <c r="E3241"/>
      <c r="F3241"/>
      <c r="G3241"/>
      <c r="H3241"/>
      <c r="I3241"/>
      <c r="J3241"/>
      <c r="K3241"/>
      <c r="L3241"/>
      <c r="M3241"/>
      <c r="N3241" s="60"/>
      <c r="O3241"/>
      <c r="P3241"/>
      <c r="Q3241"/>
      <c r="R3241"/>
      <c r="S3241"/>
      <c r="T3241"/>
      <c r="U3241"/>
      <c r="V3241"/>
      <c r="W3241"/>
      <c r="X3241"/>
      <c r="Y3241"/>
      <c r="Z3241"/>
      <c r="AA3241" s="28"/>
      <c r="AB3241" s="28"/>
    </row>
    <row r="3242" spans="1:28" ht="15" x14ac:dyDescent="0.2">
      <c r="A3242"/>
      <c r="B3242"/>
      <c r="C3242"/>
      <c r="D3242"/>
      <c r="E3242"/>
      <c r="F3242"/>
      <c r="G3242"/>
      <c r="H3242"/>
      <c r="I3242"/>
      <c r="J3242"/>
      <c r="K3242"/>
      <c r="L3242"/>
      <c r="M3242"/>
      <c r="N3242" s="60"/>
      <c r="O3242"/>
      <c r="P3242"/>
      <c r="Q3242"/>
      <c r="R3242"/>
      <c r="S3242"/>
      <c r="T3242"/>
      <c r="U3242"/>
      <c r="V3242"/>
      <c r="W3242"/>
      <c r="X3242"/>
      <c r="Y3242"/>
      <c r="Z3242"/>
      <c r="AA3242" s="28"/>
      <c r="AB3242" s="28"/>
    </row>
    <row r="3243" spans="1:28" ht="15" x14ac:dyDescent="0.2">
      <c r="A3243"/>
      <c r="B3243"/>
      <c r="C3243"/>
      <c r="D3243"/>
      <c r="E3243"/>
      <c r="F3243"/>
      <c r="G3243"/>
      <c r="H3243"/>
      <c r="I3243"/>
      <c r="J3243"/>
      <c r="K3243"/>
      <c r="L3243"/>
      <c r="M3243"/>
      <c r="N3243" s="60"/>
      <c r="O3243"/>
      <c r="P3243"/>
      <c r="Q3243"/>
      <c r="R3243"/>
      <c r="S3243"/>
      <c r="T3243"/>
      <c r="U3243"/>
      <c r="V3243"/>
      <c r="W3243"/>
      <c r="X3243"/>
      <c r="Y3243"/>
      <c r="Z3243"/>
      <c r="AA3243" s="28"/>
      <c r="AB3243" s="28"/>
    </row>
    <row r="3244" spans="1:28" ht="15" x14ac:dyDescent="0.2">
      <c r="A3244"/>
      <c r="B3244"/>
      <c r="C3244"/>
      <c r="D3244"/>
      <c r="E3244"/>
      <c r="F3244"/>
      <c r="G3244"/>
      <c r="H3244"/>
      <c r="I3244"/>
      <c r="J3244"/>
      <c r="K3244"/>
      <c r="L3244"/>
      <c r="M3244"/>
      <c r="N3244" s="60"/>
      <c r="O3244"/>
      <c r="P3244"/>
      <c r="Q3244"/>
      <c r="R3244"/>
      <c r="S3244"/>
      <c r="T3244"/>
      <c r="U3244"/>
      <c r="V3244"/>
      <c r="W3244"/>
      <c r="X3244"/>
      <c r="Y3244"/>
      <c r="Z3244"/>
      <c r="AA3244" s="28"/>
      <c r="AB3244" s="28"/>
    </row>
    <row r="3245" spans="1:28" ht="15" x14ac:dyDescent="0.2">
      <c r="A3245"/>
      <c r="B3245"/>
      <c r="C3245"/>
      <c r="D3245"/>
      <c r="E3245"/>
      <c r="F3245"/>
      <c r="G3245"/>
      <c r="H3245"/>
      <c r="I3245"/>
      <c r="J3245"/>
      <c r="K3245"/>
      <c r="L3245"/>
      <c r="M3245"/>
      <c r="N3245" s="60"/>
      <c r="O3245"/>
      <c r="P3245"/>
      <c r="Q3245"/>
      <c r="R3245"/>
      <c r="S3245"/>
      <c r="T3245"/>
      <c r="U3245"/>
      <c r="V3245"/>
      <c r="W3245"/>
      <c r="X3245"/>
      <c r="Y3245"/>
      <c r="Z3245"/>
      <c r="AA3245" s="28"/>
      <c r="AB3245" s="28"/>
    </row>
    <row r="3246" spans="1:28" ht="15" x14ac:dyDescent="0.2">
      <c r="A3246"/>
      <c r="B3246"/>
      <c r="C3246"/>
      <c r="D3246"/>
      <c r="E3246"/>
      <c r="F3246"/>
      <c r="G3246"/>
      <c r="H3246"/>
      <c r="I3246"/>
      <c r="J3246"/>
      <c r="K3246"/>
      <c r="L3246"/>
      <c r="M3246"/>
      <c r="N3246" s="60"/>
      <c r="O3246"/>
      <c r="P3246"/>
      <c r="Q3246"/>
      <c r="R3246"/>
      <c r="S3246"/>
      <c r="T3246"/>
      <c r="U3246"/>
      <c r="V3246"/>
      <c r="W3246"/>
      <c r="X3246"/>
      <c r="Y3246"/>
      <c r="Z3246"/>
      <c r="AA3246" s="28"/>
      <c r="AB3246" s="28"/>
    </row>
    <row r="3247" spans="1:28" ht="15" x14ac:dyDescent="0.2">
      <c r="A3247"/>
      <c r="B3247"/>
      <c r="C3247"/>
      <c r="D3247"/>
      <c r="E3247"/>
      <c r="F3247"/>
      <c r="G3247"/>
      <c r="H3247"/>
      <c r="I3247"/>
      <c r="J3247"/>
      <c r="K3247"/>
      <c r="L3247"/>
      <c r="M3247"/>
      <c r="N3247" s="60"/>
      <c r="O3247"/>
      <c r="P3247"/>
      <c r="Q3247"/>
      <c r="R3247"/>
      <c r="S3247"/>
      <c r="T3247"/>
      <c r="U3247"/>
      <c r="V3247"/>
      <c r="W3247"/>
      <c r="X3247"/>
      <c r="Y3247"/>
      <c r="Z3247"/>
      <c r="AA3247" s="28"/>
      <c r="AB3247" s="28"/>
    </row>
    <row r="3248" spans="1:28" ht="15" x14ac:dyDescent="0.2">
      <c r="A3248"/>
      <c r="B3248"/>
      <c r="C3248"/>
      <c r="D3248"/>
      <c r="E3248"/>
      <c r="F3248"/>
      <c r="G3248"/>
      <c r="H3248"/>
      <c r="I3248"/>
      <c r="J3248"/>
      <c r="K3248"/>
      <c r="L3248"/>
      <c r="M3248"/>
      <c r="N3248" s="60"/>
      <c r="O3248"/>
      <c r="P3248"/>
      <c r="Q3248"/>
      <c r="R3248"/>
      <c r="S3248"/>
      <c r="T3248"/>
      <c r="U3248"/>
      <c r="V3248"/>
      <c r="W3248"/>
      <c r="X3248"/>
      <c r="Y3248"/>
      <c r="Z3248"/>
      <c r="AA3248" s="28"/>
      <c r="AB3248" s="28"/>
    </row>
    <row r="3249" spans="1:28" ht="15" x14ac:dyDescent="0.2">
      <c r="A3249"/>
      <c r="B3249"/>
      <c r="C3249"/>
      <c r="D3249"/>
      <c r="E3249"/>
      <c r="F3249"/>
      <c r="G3249"/>
      <c r="H3249"/>
      <c r="I3249"/>
      <c r="J3249"/>
      <c r="K3249"/>
      <c r="L3249"/>
      <c r="M3249"/>
      <c r="N3249" s="60"/>
      <c r="O3249"/>
      <c r="P3249"/>
      <c r="Q3249"/>
      <c r="R3249"/>
      <c r="S3249"/>
      <c r="T3249"/>
      <c r="U3249"/>
      <c r="V3249"/>
      <c r="W3249"/>
      <c r="X3249"/>
      <c r="Y3249"/>
      <c r="Z3249"/>
      <c r="AA3249" s="28"/>
      <c r="AB3249" s="28"/>
    </row>
    <row r="3250" spans="1:28" ht="15" x14ac:dyDescent="0.2">
      <c r="A3250"/>
      <c r="B3250"/>
      <c r="C3250"/>
      <c r="D3250"/>
      <c r="E3250"/>
      <c r="F3250"/>
      <c r="G3250"/>
      <c r="H3250"/>
      <c r="I3250"/>
      <c r="J3250"/>
      <c r="K3250"/>
      <c r="L3250"/>
      <c r="M3250"/>
      <c r="N3250" s="60"/>
      <c r="O3250"/>
      <c r="P3250"/>
      <c r="Q3250"/>
      <c r="R3250"/>
      <c r="S3250"/>
      <c r="T3250"/>
      <c r="U3250"/>
      <c r="V3250"/>
      <c r="W3250"/>
      <c r="X3250"/>
      <c r="Y3250"/>
      <c r="Z3250"/>
      <c r="AA3250" s="28"/>
      <c r="AB3250" s="28"/>
    </row>
    <row r="3251" spans="1:28" ht="15" x14ac:dyDescent="0.2">
      <c r="A3251"/>
      <c r="B3251"/>
      <c r="C3251"/>
      <c r="D3251"/>
      <c r="E3251"/>
      <c r="F3251"/>
      <c r="G3251"/>
      <c r="H3251"/>
      <c r="I3251"/>
      <c r="J3251"/>
      <c r="K3251"/>
      <c r="L3251"/>
      <c r="M3251"/>
      <c r="N3251" s="60"/>
      <c r="O3251"/>
      <c r="P3251"/>
      <c r="Q3251"/>
      <c r="R3251"/>
      <c r="S3251"/>
      <c r="T3251"/>
      <c r="U3251"/>
      <c r="V3251"/>
      <c r="W3251"/>
      <c r="X3251"/>
      <c r="Y3251"/>
      <c r="Z3251"/>
      <c r="AA3251" s="28"/>
      <c r="AB3251" s="28"/>
    </row>
    <row r="3252" spans="1:28" ht="15" x14ac:dyDescent="0.2">
      <c r="A3252"/>
      <c r="B3252"/>
      <c r="C3252"/>
      <c r="D3252"/>
      <c r="E3252"/>
      <c r="F3252"/>
      <c r="G3252"/>
      <c r="H3252"/>
      <c r="I3252"/>
      <c r="J3252"/>
      <c r="K3252"/>
      <c r="L3252"/>
      <c r="M3252"/>
      <c r="N3252" s="60"/>
      <c r="O3252"/>
      <c r="P3252"/>
      <c r="Q3252"/>
      <c r="R3252"/>
      <c r="S3252"/>
      <c r="T3252"/>
      <c r="U3252"/>
      <c r="V3252"/>
      <c r="W3252"/>
      <c r="X3252"/>
      <c r="Y3252"/>
      <c r="Z3252"/>
      <c r="AA3252" s="28"/>
      <c r="AB3252" s="28"/>
    </row>
    <row r="3253" spans="1:28" ht="15" x14ac:dyDescent="0.2">
      <c r="A3253"/>
      <c r="B3253"/>
      <c r="C3253"/>
      <c r="D3253"/>
      <c r="E3253"/>
      <c r="F3253"/>
      <c r="G3253"/>
      <c r="H3253"/>
      <c r="I3253"/>
      <c r="J3253"/>
      <c r="K3253"/>
      <c r="L3253"/>
      <c r="M3253"/>
      <c r="N3253" s="60"/>
      <c r="O3253"/>
      <c r="P3253"/>
      <c r="Q3253"/>
      <c r="R3253"/>
      <c r="S3253"/>
      <c r="T3253"/>
      <c r="U3253"/>
      <c r="V3253"/>
      <c r="W3253"/>
      <c r="X3253"/>
      <c r="Y3253"/>
      <c r="Z3253"/>
      <c r="AA3253" s="28"/>
      <c r="AB3253" s="28"/>
    </row>
    <row r="3254" spans="1:28" ht="15" x14ac:dyDescent="0.2">
      <c r="A3254"/>
      <c r="B3254"/>
      <c r="C3254"/>
      <c r="D3254"/>
      <c r="E3254"/>
      <c r="F3254"/>
      <c r="G3254"/>
      <c r="H3254"/>
      <c r="I3254"/>
      <c r="J3254"/>
      <c r="K3254"/>
      <c r="L3254"/>
      <c r="M3254"/>
      <c r="N3254" s="60"/>
      <c r="O3254"/>
      <c r="P3254"/>
      <c r="Q3254"/>
      <c r="R3254"/>
      <c r="S3254"/>
      <c r="T3254"/>
      <c r="U3254"/>
      <c r="V3254"/>
      <c r="W3254"/>
      <c r="X3254"/>
      <c r="Y3254"/>
      <c r="Z3254"/>
      <c r="AA3254" s="28"/>
      <c r="AB3254" s="28"/>
    </row>
    <row r="3255" spans="1:28" ht="15" x14ac:dyDescent="0.2">
      <c r="A3255"/>
      <c r="B3255"/>
      <c r="C3255"/>
      <c r="D3255"/>
      <c r="E3255"/>
      <c r="F3255"/>
      <c r="G3255"/>
      <c r="H3255"/>
      <c r="I3255"/>
      <c r="J3255"/>
      <c r="K3255"/>
      <c r="L3255"/>
      <c r="M3255"/>
      <c r="N3255" s="60"/>
      <c r="O3255"/>
      <c r="P3255"/>
      <c r="Q3255"/>
      <c r="R3255"/>
      <c r="S3255"/>
      <c r="T3255"/>
      <c r="U3255"/>
      <c r="V3255"/>
      <c r="W3255"/>
      <c r="X3255"/>
      <c r="Y3255"/>
      <c r="Z3255"/>
      <c r="AA3255" s="28"/>
      <c r="AB3255" s="28"/>
    </row>
    <row r="3256" spans="1:28" ht="15" x14ac:dyDescent="0.2">
      <c r="A3256"/>
      <c r="B3256"/>
      <c r="C3256"/>
      <c r="D3256"/>
      <c r="E3256"/>
      <c r="F3256"/>
      <c r="G3256"/>
      <c r="H3256"/>
      <c r="I3256"/>
      <c r="J3256"/>
      <c r="K3256"/>
      <c r="L3256"/>
      <c r="M3256"/>
      <c r="N3256" s="60"/>
      <c r="O3256"/>
      <c r="P3256"/>
      <c r="Q3256"/>
      <c r="R3256"/>
      <c r="S3256"/>
      <c r="T3256"/>
      <c r="U3256"/>
      <c r="V3256"/>
      <c r="W3256"/>
      <c r="X3256"/>
      <c r="Y3256"/>
      <c r="Z3256"/>
      <c r="AA3256" s="28"/>
      <c r="AB3256" s="28"/>
    </row>
    <row r="3257" spans="1:28" ht="15" x14ac:dyDescent="0.2">
      <c r="A3257"/>
      <c r="B3257"/>
      <c r="C3257"/>
      <c r="D3257"/>
      <c r="E3257"/>
      <c r="F3257"/>
      <c r="G3257"/>
      <c r="H3257"/>
      <c r="I3257"/>
      <c r="J3257"/>
      <c r="K3257"/>
      <c r="L3257"/>
      <c r="M3257"/>
      <c r="N3257" s="60"/>
      <c r="O3257"/>
      <c r="P3257"/>
      <c r="Q3257"/>
      <c r="R3257"/>
      <c r="S3257"/>
      <c r="T3257"/>
      <c r="U3257"/>
      <c r="V3257"/>
      <c r="W3257"/>
      <c r="X3257"/>
      <c r="Y3257"/>
      <c r="Z3257"/>
      <c r="AA3257" s="28"/>
      <c r="AB3257" s="28"/>
    </row>
    <row r="3258" spans="1:28" ht="15" x14ac:dyDescent="0.2">
      <c r="A3258"/>
      <c r="B3258"/>
      <c r="C3258"/>
      <c r="D3258"/>
      <c r="E3258"/>
      <c r="F3258"/>
      <c r="G3258"/>
      <c r="H3258"/>
      <c r="I3258"/>
      <c r="J3258"/>
      <c r="K3258"/>
      <c r="L3258"/>
      <c r="M3258"/>
      <c r="N3258" s="60"/>
      <c r="O3258"/>
      <c r="P3258"/>
      <c r="Q3258"/>
      <c r="R3258"/>
      <c r="S3258"/>
      <c r="T3258"/>
      <c r="U3258"/>
      <c r="V3258"/>
      <c r="W3258"/>
      <c r="X3258"/>
      <c r="Y3258"/>
      <c r="Z3258"/>
      <c r="AA3258" s="28"/>
      <c r="AB3258" s="28"/>
    </row>
    <row r="3259" spans="1:28" ht="15" x14ac:dyDescent="0.2">
      <c r="A3259"/>
      <c r="B3259"/>
      <c r="C3259"/>
      <c r="D3259"/>
      <c r="E3259"/>
      <c r="F3259"/>
      <c r="G3259"/>
      <c r="H3259"/>
      <c r="I3259"/>
      <c r="J3259"/>
      <c r="K3259"/>
      <c r="L3259"/>
      <c r="M3259"/>
      <c r="N3259" s="60"/>
      <c r="O3259"/>
      <c r="P3259"/>
      <c r="Q3259"/>
      <c r="R3259"/>
      <c r="S3259"/>
      <c r="T3259"/>
      <c r="U3259"/>
      <c r="V3259"/>
      <c r="W3259"/>
      <c r="X3259"/>
      <c r="Y3259"/>
      <c r="Z3259"/>
      <c r="AA3259" s="28"/>
      <c r="AB3259" s="28"/>
    </row>
    <row r="3260" spans="1:28" ht="15" x14ac:dyDescent="0.2">
      <c r="A3260"/>
      <c r="B3260"/>
      <c r="C3260"/>
      <c r="D3260"/>
      <c r="E3260"/>
      <c r="F3260"/>
      <c r="G3260"/>
      <c r="H3260"/>
      <c r="I3260"/>
      <c r="J3260"/>
      <c r="K3260"/>
      <c r="L3260"/>
      <c r="M3260"/>
      <c r="N3260" s="60"/>
      <c r="O3260"/>
      <c r="P3260"/>
      <c r="Q3260"/>
      <c r="R3260"/>
      <c r="S3260"/>
      <c r="T3260"/>
      <c r="U3260"/>
      <c r="V3260"/>
      <c r="W3260"/>
      <c r="X3260"/>
      <c r="Y3260"/>
      <c r="Z3260"/>
      <c r="AA3260" s="28"/>
      <c r="AB3260" s="28"/>
    </row>
    <row r="3261" spans="1:28" ht="15" x14ac:dyDescent="0.2">
      <c r="A3261"/>
      <c r="B3261"/>
      <c r="C3261"/>
      <c r="D3261"/>
      <c r="E3261"/>
      <c r="F3261"/>
      <c r="G3261"/>
      <c r="H3261"/>
      <c r="I3261"/>
      <c r="J3261"/>
      <c r="K3261"/>
      <c r="L3261"/>
      <c r="M3261"/>
      <c r="N3261" s="60"/>
      <c r="O3261"/>
      <c r="P3261"/>
      <c r="Q3261"/>
      <c r="R3261"/>
      <c r="S3261"/>
      <c r="T3261"/>
      <c r="U3261"/>
      <c r="V3261"/>
      <c r="W3261"/>
      <c r="X3261"/>
      <c r="Y3261"/>
      <c r="Z3261"/>
      <c r="AA3261" s="28"/>
      <c r="AB3261" s="28"/>
    </row>
    <row r="3262" spans="1:28" ht="15" x14ac:dyDescent="0.2">
      <c r="A3262"/>
      <c r="B3262"/>
      <c r="C3262"/>
      <c r="D3262"/>
      <c r="E3262"/>
      <c r="F3262"/>
      <c r="G3262"/>
      <c r="H3262"/>
      <c r="I3262"/>
      <c r="J3262"/>
      <c r="K3262"/>
      <c r="L3262"/>
      <c r="M3262"/>
      <c r="N3262" s="60"/>
      <c r="O3262"/>
      <c r="P3262"/>
      <c r="Q3262"/>
      <c r="R3262"/>
      <c r="S3262"/>
      <c r="T3262"/>
      <c r="U3262"/>
      <c r="V3262"/>
      <c r="W3262"/>
      <c r="X3262"/>
      <c r="Y3262"/>
      <c r="Z3262"/>
      <c r="AA3262" s="28"/>
      <c r="AB3262" s="28"/>
    </row>
    <row r="3263" spans="1:28" ht="15" x14ac:dyDescent="0.2">
      <c r="A3263"/>
      <c r="B3263"/>
      <c r="C3263"/>
      <c r="D3263"/>
      <c r="E3263"/>
      <c r="F3263"/>
      <c r="G3263"/>
      <c r="H3263"/>
      <c r="I3263"/>
      <c r="J3263"/>
      <c r="K3263"/>
      <c r="L3263"/>
      <c r="M3263"/>
      <c r="N3263" s="60"/>
      <c r="O3263"/>
      <c r="P3263"/>
      <c r="Q3263"/>
      <c r="R3263"/>
      <c r="S3263"/>
      <c r="T3263"/>
      <c r="U3263"/>
      <c r="V3263"/>
      <c r="W3263"/>
      <c r="X3263"/>
      <c r="Y3263"/>
      <c r="Z3263"/>
      <c r="AA3263" s="28"/>
      <c r="AB3263" s="28"/>
    </row>
    <row r="3264" spans="1:28" ht="15" x14ac:dyDescent="0.2">
      <c r="A3264"/>
      <c r="B3264"/>
      <c r="C3264"/>
      <c r="D3264"/>
      <c r="E3264"/>
      <c r="F3264"/>
      <c r="G3264"/>
      <c r="H3264"/>
      <c r="I3264"/>
      <c r="J3264"/>
      <c r="K3264"/>
      <c r="L3264"/>
      <c r="M3264"/>
      <c r="N3264" s="60"/>
      <c r="O3264"/>
      <c r="P3264"/>
      <c r="Q3264"/>
      <c r="R3264"/>
      <c r="S3264"/>
      <c r="T3264"/>
      <c r="U3264"/>
      <c r="V3264"/>
      <c r="W3264"/>
      <c r="X3264"/>
      <c r="Y3264"/>
      <c r="Z3264"/>
      <c r="AA3264" s="28"/>
      <c r="AB3264" s="28"/>
    </row>
    <row r="3265" spans="1:28" ht="15" x14ac:dyDescent="0.2">
      <c r="A3265"/>
      <c r="B3265"/>
      <c r="C3265"/>
      <c r="D3265"/>
      <c r="E3265"/>
      <c r="F3265"/>
      <c r="G3265"/>
      <c r="H3265"/>
      <c r="I3265"/>
      <c r="J3265"/>
      <c r="K3265"/>
      <c r="L3265"/>
      <c r="M3265"/>
      <c r="N3265" s="60"/>
      <c r="O3265"/>
      <c r="P3265"/>
      <c r="Q3265"/>
      <c r="R3265"/>
      <c r="S3265"/>
      <c r="T3265"/>
      <c r="U3265"/>
      <c r="V3265"/>
      <c r="W3265"/>
      <c r="X3265"/>
      <c r="Y3265"/>
      <c r="Z3265"/>
      <c r="AA3265" s="28"/>
      <c r="AB3265" s="28"/>
    </row>
    <row r="3266" spans="1:28" ht="15" x14ac:dyDescent="0.2">
      <c r="A3266"/>
      <c r="B3266"/>
      <c r="C3266"/>
      <c r="D3266"/>
      <c r="E3266"/>
      <c r="F3266"/>
      <c r="G3266"/>
      <c r="H3266"/>
      <c r="I3266"/>
      <c r="J3266"/>
      <c r="K3266"/>
      <c r="L3266"/>
      <c r="M3266"/>
      <c r="N3266" s="60"/>
      <c r="O3266"/>
      <c r="P3266"/>
      <c r="Q3266"/>
      <c r="R3266"/>
      <c r="S3266"/>
      <c r="T3266"/>
      <c r="U3266"/>
      <c r="V3266"/>
      <c r="W3266"/>
      <c r="X3266"/>
      <c r="Y3266"/>
      <c r="Z3266"/>
      <c r="AA3266" s="28"/>
      <c r="AB3266" s="28"/>
    </row>
    <row r="3267" spans="1:28" ht="15" x14ac:dyDescent="0.2">
      <c r="A3267"/>
      <c r="B3267"/>
      <c r="C3267"/>
      <c r="D3267"/>
      <c r="E3267"/>
      <c r="F3267"/>
      <c r="G3267"/>
      <c r="H3267"/>
      <c r="I3267"/>
      <c r="J3267"/>
      <c r="K3267"/>
      <c r="L3267"/>
      <c r="M3267"/>
      <c r="N3267" s="60"/>
      <c r="O3267"/>
      <c r="P3267"/>
      <c r="Q3267"/>
      <c r="R3267"/>
      <c r="S3267"/>
      <c r="T3267"/>
      <c r="U3267"/>
      <c r="V3267"/>
      <c r="W3267"/>
      <c r="X3267"/>
      <c r="Y3267"/>
      <c r="Z3267"/>
      <c r="AA3267" s="28"/>
      <c r="AB3267" s="28"/>
    </row>
    <row r="3268" spans="1:28" ht="15" x14ac:dyDescent="0.2">
      <c r="A3268"/>
      <c r="B3268"/>
      <c r="C3268"/>
      <c r="D3268"/>
      <c r="E3268"/>
      <c r="F3268"/>
      <c r="G3268"/>
      <c r="H3268"/>
      <c r="I3268"/>
      <c r="J3268"/>
      <c r="K3268"/>
      <c r="L3268"/>
      <c r="M3268"/>
      <c r="N3268" s="60"/>
      <c r="O3268"/>
      <c r="P3268"/>
      <c r="Q3268"/>
      <c r="R3268"/>
      <c r="S3268"/>
      <c r="T3268"/>
      <c r="U3268"/>
      <c r="V3268"/>
      <c r="W3268"/>
      <c r="X3268"/>
      <c r="Y3268"/>
      <c r="Z3268"/>
      <c r="AA3268" s="28"/>
      <c r="AB3268" s="28"/>
    </row>
    <row r="3269" spans="1:28" ht="15" x14ac:dyDescent="0.2">
      <c r="A3269"/>
      <c r="B3269"/>
      <c r="C3269"/>
      <c r="D3269"/>
      <c r="E3269"/>
      <c r="F3269"/>
      <c r="G3269"/>
      <c r="H3269"/>
      <c r="I3269"/>
      <c r="J3269"/>
      <c r="K3269"/>
      <c r="L3269"/>
      <c r="M3269"/>
      <c r="N3269" s="60"/>
      <c r="O3269"/>
      <c r="P3269"/>
      <c r="Q3269"/>
      <c r="R3269"/>
      <c r="S3269"/>
      <c r="T3269"/>
      <c r="U3269"/>
      <c r="V3269"/>
      <c r="W3269"/>
      <c r="X3269"/>
      <c r="Y3269"/>
      <c r="Z3269"/>
      <c r="AA3269" s="28"/>
      <c r="AB3269" s="28"/>
    </row>
    <row r="3270" spans="1:28" ht="15" x14ac:dyDescent="0.2">
      <c r="A3270"/>
      <c r="B3270"/>
      <c r="C3270"/>
      <c r="D3270"/>
      <c r="E3270"/>
      <c r="F3270"/>
      <c r="G3270"/>
      <c r="H3270"/>
      <c r="I3270"/>
      <c r="J3270"/>
      <c r="K3270"/>
      <c r="L3270"/>
      <c r="M3270"/>
      <c r="N3270" s="60"/>
      <c r="O3270"/>
      <c r="P3270"/>
      <c r="Q3270"/>
      <c r="R3270"/>
      <c r="S3270"/>
      <c r="T3270"/>
      <c r="U3270"/>
      <c r="V3270"/>
      <c r="W3270"/>
      <c r="X3270"/>
      <c r="Y3270"/>
      <c r="Z3270"/>
      <c r="AA3270" s="28"/>
      <c r="AB3270" s="28"/>
    </row>
    <row r="3271" spans="1:28" ht="15" x14ac:dyDescent="0.2">
      <c r="A3271"/>
      <c r="B3271"/>
      <c r="C3271"/>
      <c r="D3271"/>
      <c r="E3271"/>
      <c r="F3271"/>
      <c r="G3271"/>
      <c r="H3271"/>
      <c r="I3271"/>
      <c r="J3271"/>
      <c r="K3271"/>
      <c r="L3271"/>
      <c r="M3271"/>
      <c r="N3271" s="60"/>
      <c r="O3271"/>
      <c r="P3271"/>
      <c r="Q3271"/>
      <c r="R3271"/>
      <c r="S3271"/>
      <c r="T3271"/>
      <c r="U3271"/>
      <c r="V3271"/>
      <c r="W3271"/>
      <c r="X3271"/>
      <c r="Y3271"/>
      <c r="Z3271"/>
      <c r="AA3271" s="28"/>
      <c r="AB3271" s="28"/>
    </row>
    <row r="3272" spans="1:28" ht="15" x14ac:dyDescent="0.2">
      <c r="A3272"/>
      <c r="B3272"/>
      <c r="C3272"/>
      <c r="D3272"/>
      <c r="E3272"/>
      <c r="F3272"/>
      <c r="G3272"/>
      <c r="H3272"/>
      <c r="I3272"/>
      <c r="J3272"/>
      <c r="K3272"/>
      <c r="L3272"/>
      <c r="M3272"/>
      <c r="N3272" s="60"/>
      <c r="O3272"/>
      <c r="P3272"/>
      <c r="Q3272"/>
      <c r="R3272"/>
      <c r="S3272"/>
      <c r="T3272"/>
      <c r="U3272"/>
      <c r="V3272"/>
      <c r="W3272"/>
      <c r="X3272"/>
      <c r="Y3272"/>
      <c r="Z3272"/>
      <c r="AA3272" s="28"/>
      <c r="AB3272" s="28"/>
    </row>
    <row r="3273" spans="1:28" ht="15" x14ac:dyDescent="0.2">
      <c r="A3273"/>
      <c r="B3273"/>
      <c r="C3273"/>
      <c r="D3273"/>
      <c r="E3273"/>
      <c r="F3273"/>
      <c r="G3273"/>
      <c r="H3273"/>
      <c r="I3273"/>
      <c r="J3273"/>
      <c r="K3273"/>
      <c r="L3273"/>
      <c r="M3273"/>
      <c r="N3273" s="60"/>
      <c r="O3273"/>
      <c r="P3273"/>
      <c r="Q3273"/>
      <c r="R3273"/>
      <c r="S3273"/>
      <c r="T3273"/>
      <c r="U3273"/>
      <c r="V3273"/>
      <c r="W3273"/>
      <c r="X3273"/>
      <c r="Y3273"/>
      <c r="Z3273"/>
      <c r="AA3273" s="28"/>
      <c r="AB3273" s="28"/>
    </row>
    <row r="3274" spans="1:28" ht="15" x14ac:dyDescent="0.2">
      <c r="A3274"/>
      <c r="B3274"/>
      <c r="C3274"/>
      <c r="D3274"/>
      <c r="E3274"/>
      <c r="F3274"/>
      <c r="G3274"/>
      <c r="H3274"/>
      <c r="I3274"/>
      <c r="J3274"/>
      <c r="K3274"/>
      <c r="L3274"/>
      <c r="M3274"/>
      <c r="N3274" s="60"/>
      <c r="O3274"/>
      <c r="P3274"/>
      <c r="Q3274"/>
      <c r="R3274"/>
      <c r="S3274"/>
      <c r="T3274"/>
      <c r="U3274"/>
      <c r="V3274"/>
      <c r="W3274"/>
      <c r="X3274"/>
      <c r="Y3274"/>
      <c r="Z3274"/>
      <c r="AA3274" s="28"/>
      <c r="AB3274" s="28"/>
    </row>
    <row r="3275" spans="1:28" ht="15" x14ac:dyDescent="0.2">
      <c r="A3275"/>
      <c r="B3275"/>
      <c r="C3275"/>
      <c r="D3275"/>
      <c r="E3275"/>
      <c r="F3275"/>
      <c r="G3275"/>
      <c r="H3275"/>
      <c r="I3275"/>
      <c r="J3275"/>
      <c r="K3275"/>
      <c r="L3275"/>
      <c r="M3275"/>
      <c r="N3275" s="60"/>
      <c r="O3275"/>
      <c r="P3275"/>
      <c r="Q3275"/>
      <c r="R3275"/>
      <c r="S3275"/>
      <c r="T3275"/>
      <c r="U3275"/>
      <c r="V3275"/>
      <c r="W3275"/>
      <c r="X3275"/>
      <c r="Y3275"/>
      <c r="Z3275"/>
      <c r="AA3275" s="28"/>
      <c r="AB3275" s="28"/>
    </row>
    <row r="3276" spans="1:28" ht="15" x14ac:dyDescent="0.2">
      <c r="A3276"/>
      <c r="B3276"/>
      <c r="C3276"/>
      <c r="D3276"/>
      <c r="E3276"/>
      <c r="F3276"/>
      <c r="G3276"/>
      <c r="H3276"/>
      <c r="I3276"/>
      <c r="J3276"/>
      <c r="K3276"/>
      <c r="L3276"/>
      <c r="M3276"/>
      <c r="N3276" s="60"/>
      <c r="O3276"/>
      <c r="P3276"/>
      <c r="Q3276"/>
      <c r="R3276"/>
      <c r="S3276"/>
      <c r="T3276"/>
      <c r="U3276"/>
      <c r="V3276"/>
      <c r="W3276"/>
      <c r="X3276"/>
      <c r="Y3276"/>
      <c r="Z3276"/>
      <c r="AA3276" s="28"/>
      <c r="AB3276" s="28"/>
    </row>
    <row r="3277" spans="1:28" ht="15" x14ac:dyDescent="0.2">
      <c r="A3277"/>
      <c r="B3277"/>
      <c r="C3277"/>
      <c r="D3277"/>
      <c r="E3277"/>
      <c r="F3277"/>
      <c r="G3277"/>
      <c r="H3277"/>
      <c r="I3277"/>
      <c r="J3277"/>
      <c r="K3277"/>
      <c r="L3277"/>
      <c r="M3277"/>
      <c r="N3277" s="60"/>
      <c r="O3277"/>
      <c r="P3277"/>
      <c r="Q3277"/>
      <c r="R3277"/>
      <c r="S3277"/>
      <c r="T3277"/>
      <c r="U3277"/>
      <c r="V3277"/>
      <c r="W3277"/>
      <c r="X3277"/>
      <c r="Y3277"/>
      <c r="Z3277"/>
      <c r="AA3277" s="28"/>
      <c r="AB3277" s="28"/>
    </row>
    <row r="3278" spans="1:28" ht="15" x14ac:dyDescent="0.2">
      <c r="A3278"/>
      <c r="B3278"/>
      <c r="C3278"/>
      <c r="D3278"/>
      <c r="E3278"/>
      <c r="F3278"/>
      <c r="G3278"/>
      <c r="H3278"/>
      <c r="I3278"/>
      <c r="J3278"/>
      <c r="K3278"/>
      <c r="L3278"/>
      <c r="M3278"/>
      <c r="N3278" s="60"/>
      <c r="O3278"/>
      <c r="P3278"/>
      <c r="Q3278"/>
      <c r="R3278"/>
      <c r="S3278"/>
      <c r="T3278"/>
      <c r="U3278"/>
      <c r="V3278"/>
      <c r="W3278"/>
      <c r="X3278"/>
      <c r="Y3278"/>
      <c r="Z3278"/>
      <c r="AA3278" s="28"/>
      <c r="AB3278" s="28"/>
    </row>
    <row r="3279" spans="1:28" ht="15" x14ac:dyDescent="0.2">
      <c r="A3279"/>
      <c r="B3279"/>
      <c r="C3279"/>
      <c r="D3279"/>
      <c r="E3279"/>
      <c r="F3279"/>
      <c r="G3279"/>
      <c r="H3279"/>
      <c r="I3279"/>
      <c r="J3279"/>
      <c r="K3279"/>
      <c r="L3279"/>
      <c r="M3279"/>
      <c r="N3279" s="60"/>
      <c r="O3279"/>
      <c r="P3279"/>
      <c r="Q3279"/>
      <c r="R3279"/>
      <c r="S3279"/>
      <c r="T3279"/>
      <c r="U3279"/>
      <c r="V3279"/>
      <c r="W3279"/>
      <c r="X3279"/>
      <c r="Y3279"/>
      <c r="Z3279"/>
      <c r="AA3279" s="28"/>
      <c r="AB3279" s="28"/>
    </row>
    <row r="3280" spans="1:28" ht="15" x14ac:dyDescent="0.2">
      <c r="A3280"/>
      <c r="B3280"/>
      <c r="C3280"/>
      <c r="D3280"/>
      <c r="E3280"/>
      <c r="F3280"/>
      <c r="G3280"/>
      <c r="H3280"/>
      <c r="I3280"/>
      <c r="J3280"/>
      <c r="K3280"/>
      <c r="L3280"/>
      <c r="M3280"/>
      <c r="N3280" s="60"/>
      <c r="O3280"/>
      <c r="P3280"/>
      <c r="Q3280"/>
      <c r="R3280"/>
      <c r="S3280"/>
      <c r="T3280"/>
      <c r="U3280"/>
      <c r="V3280"/>
      <c r="W3280"/>
      <c r="X3280"/>
      <c r="Y3280"/>
      <c r="Z3280"/>
      <c r="AA3280" s="28"/>
      <c r="AB3280" s="28"/>
    </row>
    <row r="3281" spans="1:28" ht="15" x14ac:dyDescent="0.2">
      <c r="A3281"/>
      <c r="B3281"/>
      <c r="C3281"/>
      <c r="D3281"/>
      <c r="E3281"/>
      <c r="F3281"/>
      <c r="G3281"/>
      <c r="H3281"/>
      <c r="I3281"/>
      <c r="J3281"/>
      <c r="K3281"/>
      <c r="L3281"/>
      <c r="M3281"/>
      <c r="N3281" s="60"/>
      <c r="O3281"/>
      <c r="P3281"/>
      <c r="Q3281"/>
      <c r="R3281"/>
      <c r="S3281"/>
      <c r="T3281"/>
      <c r="U3281"/>
      <c r="V3281"/>
      <c r="W3281"/>
      <c r="X3281"/>
      <c r="Y3281"/>
      <c r="Z3281"/>
      <c r="AA3281" s="28"/>
      <c r="AB3281" s="28"/>
    </row>
    <row r="3282" spans="1:28" ht="15" x14ac:dyDescent="0.2">
      <c r="A3282"/>
      <c r="B3282"/>
      <c r="C3282"/>
      <c r="D3282"/>
      <c r="E3282"/>
      <c r="F3282"/>
      <c r="G3282"/>
      <c r="H3282"/>
      <c r="I3282"/>
      <c r="J3282"/>
      <c r="K3282"/>
      <c r="L3282"/>
      <c r="M3282"/>
      <c r="N3282" s="60"/>
      <c r="O3282"/>
      <c r="P3282"/>
      <c r="Q3282"/>
      <c r="R3282"/>
      <c r="S3282"/>
      <c r="T3282"/>
      <c r="U3282"/>
      <c r="V3282"/>
      <c r="W3282"/>
      <c r="X3282"/>
      <c r="Y3282"/>
      <c r="Z3282"/>
      <c r="AA3282" s="28"/>
      <c r="AB3282" s="28"/>
    </row>
    <row r="3283" spans="1:28" ht="15" x14ac:dyDescent="0.2">
      <c r="A3283"/>
      <c r="B3283"/>
      <c r="C3283"/>
      <c r="D3283"/>
      <c r="E3283"/>
      <c r="F3283"/>
      <c r="G3283"/>
      <c r="H3283"/>
      <c r="I3283"/>
      <c r="J3283"/>
      <c r="K3283"/>
      <c r="L3283"/>
      <c r="M3283"/>
      <c r="N3283" s="60"/>
      <c r="O3283"/>
      <c r="P3283"/>
      <c r="Q3283"/>
      <c r="R3283"/>
      <c r="S3283"/>
      <c r="T3283"/>
      <c r="U3283"/>
      <c r="V3283"/>
      <c r="W3283"/>
      <c r="X3283"/>
      <c r="Y3283"/>
      <c r="Z3283"/>
      <c r="AA3283" s="28"/>
      <c r="AB3283" s="28"/>
    </row>
    <row r="3284" spans="1:28" ht="15" x14ac:dyDescent="0.2">
      <c r="A3284"/>
      <c r="B3284"/>
      <c r="C3284"/>
      <c r="D3284"/>
      <c r="E3284"/>
      <c r="F3284"/>
      <c r="G3284"/>
      <c r="H3284"/>
      <c r="I3284"/>
      <c r="J3284"/>
      <c r="K3284"/>
      <c r="L3284"/>
      <c r="M3284"/>
      <c r="N3284" s="60"/>
      <c r="O3284"/>
      <c r="P3284"/>
      <c r="Q3284"/>
      <c r="R3284"/>
      <c r="S3284"/>
      <c r="T3284"/>
      <c r="U3284"/>
      <c r="V3284"/>
      <c r="W3284"/>
      <c r="X3284"/>
      <c r="Y3284"/>
      <c r="Z3284"/>
      <c r="AA3284" s="28"/>
      <c r="AB3284" s="28"/>
    </row>
    <row r="3285" spans="1:28" ht="15" x14ac:dyDescent="0.2">
      <c r="A3285"/>
      <c r="B3285"/>
      <c r="C3285"/>
      <c r="D3285"/>
      <c r="E3285"/>
      <c r="F3285"/>
      <c r="G3285"/>
      <c r="H3285"/>
      <c r="I3285"/>
      <c r="J3285"/>
      <c r="K3285"/>
      <c r="L3285"/>
      <c r="M3285"/>
      <c r="N3285" s="60"/>
      <c r="O3285"/>
      <c r="P3285"/>
      <c r="Q3285"/>
      <c r="R3285"/>
      <c r="S3285"/>
      <c r="T3285"/>
      <c r="U3285"/>
      <c r="V3285"/>
      <c r="W3285"/>
      <c r="X3285"/>
      <c r="Y3285"/>
      <c r="Z3285"/>
      <c r="AA3285" s="28"/>
      <c r="AB3285" s="28"/>
    </row>
    <row r="3286" spans="1:28" ht="15" x14ac:dyDescent="0.2">
      <c r="A3286"/>
      <c r="B3286"/>
      <c r="C3286"/>
      <c r="D3286"/>
      <c r="E3286"/>
      <c r="F3286"/>
      <c r="G3286"/>
      <c r="H3286"/>
      <c r="I3286"/>
      <c r="J3286"/>
      <c r="K3286"/>
      <c r="L3286"/>
      <c r="M3286"/>
      <c r="N3286" s="60"/>
      <c r="O3286"/>
      <c r="P3286"/>
      <c r="Q3286"/>
      <c r="R3286"/>
      <c r="S3286"/>
      <c r="T3286"/>
      <c r="U3286"/>
      <c r="V3286"/>
      <c r="W3286"/>
      <c r="X3286"/>
      <c r="Y3286"/>
      <c r="Z3286"/>
      <c r="AA3286" s="28"/>
      <c r="AB3286" s="28"/>
    </row>
    <row r="3287" spans="1:28" ht="15" x14ac:dyDescent="0.2">
      <c r="A3287"/>
      <c r="B3287"/>
      <c r="C3287"/>
      <c r="D3287"/>
      <c r="E3287"/>
      <c r="F3287"/>
      <c r="G3287"/>
      <c r="H3287"/>
      <c r="I3287"/>
      <c r="J3287"/>
      <c r="K3287"/>
      <c r="L3287"/>
      <c r="M3287"/>
      <c r="N3287" s="60"/>
      <c r="O3287"/>
      <c r="P3287"/>
      <c r="Q3287"/>
      <c r="R3287"/>
      <c r="S3287"/>
      <c r="T3287"/>
      <c r="U3287"/>
      <c r="V3287"/>
      <c r="W3287"/>
      <c r="X3287"/>
      <c r="Y3287"/>
      <c r="Z3287"/>
      <c r="AA3287" s="28"/>
      <c r="AB3287" s="28"/>
    </row>
    <row r="3288" spans="1:28" ht="15" x14ac:dyDescent="0.2">
      <c r="A3288"/>
      <c r="B3288"/>
      <c r="C3288"/>
      <c r="D3288"/>
      <c r="E3288"/>
      <c r="F3288"/>
      <c r="G3288"/>
      <c r="H3288"/>
      <c r="I3288"/>
      <c r="J3288"/>
      <c r="K3288"/>
      <c r="L3288"/>
      <c r="M3288"/>
      <c r="N3288" s="60"/>
      <c r="O3288"/>
      <c r="P3288"/>
      <c r="Q3288"/>
      <c r="R3288"/>
      <c r="S3288"/>
      <c r="T3288"/>
      <c r="U3288"/>
      <c r="V3288"/>
      <c r="W3288"/>
      <c r="X3288"/>
      <c r="Y3288"/>
      <c r="Z3288"/>
      <c r="AA3288" s="28"/>
      <c r="AB3288" s="28"/>
    </row>
    <row r="3289" spans="1:28" ht="15" x14ac:dyDescent="0.2">
      <c r="A3289"/>
      <c r="B3289"/>
      <c r="C3289"/>
      <c r="D3289"/>
      <c r="E3289"/>
      <c r="F3289"/>
      <c r="G3289"/>
      <c r="H3289"/>
      <c r="I3289"/>
      <c r="J3289"/>
      <c r="K3289"/>
      <c r="L3289"/>
      <c r="M3289"/>
      <c r="N3289" s="60"/>
      <c r="O3289"/>
      <c r="P3289"/>
      <c r="Q3289"/>
      <c r="R3289"/>
      <c r="S3289"/>
      <c r="T3289"/>
      <c r="U3289"/>
      <c r="V3289"/>
      <c r="W3289"/>
      <c r="X3289"/>
      <c r="Y3289"/>
      <c r="Z3289"/>
      <c r="AA3289" s="28"/>
      <c r="AB3289" s="28"/>
    </row>
    <row r="3290" spans="1:28" ht="15" x14ac:dyDescent="0.2">
      <c r="A3290"/>
      <c r="B3290"/>
      <c r="C3290"/>
      <c r="D3290"/>
      <c r="E3290"/>
      <c r="F3290"/>
      <c r="G3290"/>
      <c r="H3290"/>
      <c r="I3290"/>
      <c r="J3290"/>
      <c r="K3290"/>
      <c r="L3290"/>
      <c r="M3290"/>
      <c r="N3290" s="60"/>
      <c r="O3290"/>
      <c r="P3290"/>
      <c r="Q3290"/>
      <c r="R3290"/>
      <c r="S3290"/>
      <c r="T3290"/>
      <c r="U3290"/>
      <c r="V3290"/>
      <c r="W3290"/>
      <c r="X3290"/>
      <c r="Y3290"/>
      <c r="Z3290"/>
      <c r="AA3290" s="28"/>
      <c r="AB3290" s="28"/>
    </row>
    <row r="3291" spans="1:28" ht="15" x14ac:dyDescent="0.2">
      <c r="A3291"/>
      <c r="B3291"/>
      <c r="C3291"/>
      <c r="D3291"/>
      <c r="E3291"/>
      <c r="F3291"/>
      <c r="G3291"/>
      <c r="H3291"/>
      <c r="I3291"/>
      <c r="J3291"/>
      <c r="K3291"/>
      <c r="L3291"/>
      <c r="M3291"/>
      <c r="N3291" s="60"/>
      <c r="O3291"/>
      <c r="P3291"/>
      <c r="Q3291"/>
      <c r="R3291"/>
      <c r="S3291"/>
      <c r="T3291"/>
      <c r="U3291"/>
      <c r="V3291"/>
      <c r="W3291"/>
      <c r="X3291"/>
      <c r="Y3291"/>
      <c r="Z3291"/>
      <c r="AA3291" s="28"/>
      <c r="AB3291" s="28"/>
    </row>
    <row r="3292" spans="1:28" ht="15" x14ac:dyDescent="0.2">
      <c r="A3292"/>
      <c r="B3292"/>
      <c r="C3292"/>
      <c r="D3292"/>
      <c r="E3292"/>
      <c r="F3292"/>
      <c r="G3292"/>
      <c r="H3292"/>
      <c r="I3292"/>
      <c r="J3292"/>
      <c r="K3292"/>
      <c r="L3292"/>
      <c r="M3292"/>
      <c r="N3292" s="60"/>
      <c r="O3292"/>
      <c r="P3292"/>
      <c r="Q3292"/>
      <c r="R3292"/>
      <c r="S3292"/>
      <c r="T3292"/>
      <c r="U3292"/>
      <c r="V3292"/>
      <c r="W3292"/>
      <c r="X3292"/>
      <c r="Y3292"/>
      <c r="Z3292"/>
      <c r="AA3292" s="28"/>
      <c r="AB3292" s="28"/>
    </row>
    <row r="3293" spans="1:28" ht="15" x14ac:dyDescent="0.2">
      <c r="A3293"/>
      <c r="B3293"/>
      <c r="C3293"/>
      <c r="D3293"/>
      <c r="E3293"/>
      <c r="F3293"/>
      <c r="G3293"/>
      <c r="H3293"/>
      <c r="I3293"/>
      <c r="J3293"/>
      <c r="K3293"/>
      <c r="L3293"/>
      <c r="M3293"/>
      <c r="N3293" s="60"/>
      <c r="O3293"/>
      <c r="P3293"/>
      <c r="Q3293"/>
      <c r="R3293"/>
      <c r="S3293"/>
      <c r="T3293"/>
      <c r="U3293"/>
      <c r="V3293"/>
      <c r="W3293"/>
      <c r="X3293"/>
      <c r="Y3293"/>
      <c r="Z3293"/>
      <c r="AA3293" s="28"/>
      <c r="AB3293" s="28"/>
    </row>
    <row r="3294" spans="1:28" ht="15" x14ac:dyDescent="0.2">
      <c r="A3294"/>
      <c r="B3294"/>
      <c r="C3294"/>
      <c r="D3294"/>
      <c r="E3294"/>
      <c r="F3294"/>
      <c r="G3294"/>
      <c r="H3294"/>
      <c r="I3294"/>
      <c r="J3294"/>
      <c r="K3294"/>
      <c r="L3294"/>
      <c r="M3294"/>
      <c r="N3294" s="60"/>
      <c r="O3294"/>
      <c r="P3294"/>
      <c r="Q3294"/>
      <c r="R3294"/>
      <c r="S3294"/>
      <c r="T3294"/>
      <c r="U3294"/>
      <c r="V3294"/>
      <c r="W3294"/>
      <c r="X3294"/>
      <c r="Y3294"/>
      <c r="Z3294"/>
      <c r="AA3294" s="28"/>
      <c r="AB3294" s="28"/>
    </row>
    <row r="3295" spans="1:28" ht="15" x14ac:dyDescent="0.2">
      <c r="A3295"/>
      <c r="B3295"/>
      <c r="C3295"/>
      <c r="D3295"/>
      <c r="E3295"/>
      <c r="F3295"/>
      <c r="G3295"/>
      <c r="H3295"/>
      <c r="I3295"/>
      <c r="J3295"/>
      <c r="K3295"/>
      <c r="L3295"/>
      <c r="M3295"/>
      <c r="N3295" s="60"/>
      <c r="O3295"/>
      <c r="P3295"/>
      <c r="Q3295"/>
      <c r="R3295"/>
      <c r="S3295"/>
      <c r="T3295"/>
      <c r="U3295"/>
      <c r="V3295"/>
      <c r="W3295"/>
      <c r="X3295"/>
      <c r="Y3295"/>
      <c r="Z3295"/>
      <c r="AA3295" s="28"/>
      <c r="AB3295" s="28"/>
    </row>
    <row r="3296" spans="1:28" ht="15" x14ac:dyDescent="0.2">
      <c r="A3296"/>
      <c r="B3296"/>
      <c r="C3296"/>
      <c r="D3296"/>
      <c r="E3296"/>
      <c r="F3296"/>
      <c r="G3296"/>
      <c r="H3296"/>
      <c r="I3296"/>
      <c r="J3296"/>
      <c r="K3296"/>
      <c r="L3296"/>
      <c r="M3296"/>
      <c r="N3296" s="60"/>
      <c r="O3296"/>
      <c r="P3296"/>
      <c r="Q3296"/>
      <c r="R3296"/>
      <c r="S3296"/>
      <c r="T3296"/>
      <c r="U3296"/>
      <c r="V3296"/>
      <c r="W3296"/>
      <c r="X3296"/>
      <c r="Y3296"/>
      <c r="Z3296"/>
      <c r="AA3296" s="28"/>
      <c r="AB3296" s="28"/>
    </row>
    <row r="3297" spans="1:28" ht="15" x14ac:dyDescent="0.2">
      <c r="A3297"/>
      <c r="B3297"/>
      <c r="C3297"/>
      <c r="D3297"/>
      <c r="E3297"/>
      <c r="F3297"/>
      <c r="G3297"/>
      <c r="H3297"/>
      <c r="I3297"/>
      <c r="J3297"/>
      <c r="K3297"/>
      <c r="L3297"/>
      <c r="M3297"/>
      <c r="N3297" s="60"/>
      <c r="O3297"/>
      <c r="P3297"/>
      <c r="Q3297"/>
      <c r="R3297"/>
      <c r="S3297"/>
      <c r="T3297"/>
      <c r="U3297"/>
      <c r="V3297"/>
      <c r="W3297"/>
      <c r="X3297"/>
      <c r="Y3297"/>
      <c r="Z3297"/>
      <c r="AA3297" s="28"/>
      <c r="AB3297" s="28"/>
    </row>
    <row r="3298" spans="1:28" ht="15" x14ac:dyDescent="0.2">
      <c r="A3298"/>
      <c r="B3298"/>
      <c r="C3298"/>
      <c r="D3298"/>
      <c r="E3298"/>
      <c r="F3298"/>
      <c r="G3298"/>
      <c r="H3298"/>
      <c r="I3298"/>
      <c r="J3298"/>
      <c r="K3298"/>
      <c r="L3298"/>
      <c r="M3298"/>
      <c r="N3298" s="60"/>
      <c r="O3298"/>
      <c r="P3298"/>
      <c r="Q3298"/>
      <c r="R3298"/>
      <c r="S3298"/>
      <c r="T3298"/>
      <c r="U3298"/>
      <c r="V3298"/>
      <c r="W3298"/>
      <c r="X3298"/>
      <c r="Y3298"/>
      <c r="Z3298"/>
      <c r="AA3298" s="28"/>
      <c r="AB3298" s="28"/>
    </row>
    <row r="3299" spans="1:28" ht="15" x14ac:dyDescent="0.2">
      <c r="A3299"/>
      <c r="B3299"/>
      <c r="C3299"/>
      <c r="D3299"/>
      <c r="E3299"/>
      <c r="F3299"/>
      <c r="G3299"/>
      <c r="H3299"/>
      <c r="I3299"/>
      <c r="J3299"/>
      <c r="K3299"/>
      <c r="L3299"/>
      <c r="M3299"/>
      <c r="N3299" s="60"/>
      <c r="O3299"/>
      <c r="P3299"/>
      <c r="Q3299"/>
      <c r="R3299"/>
      <c r="S3299"/>
      <c r="T3299"/>
      <c r="U3299"/>
      <c r="V3299"/>
      <c r="W3299"/>
      <c r="X3299"/>
      <c r="Y3299"/>
      <c r="Z3299"/>
      <c r="AA3299" s="28"/>
      <c r="AB3299" s="28"/>
    </row>
    <row r="3300" spans="1:28" ht="15" x14ac:dyDescent="0.2">
      <c r="A3300"/>
      <c r="B3300"/>
      <c r="C3300"/>
      <c r="D3300"/>
      <c r="E3300"/>
      <c r="F3300"/>
      <c r="G3300"/>
      <c r="H3300"/>
      <c r="I3300"/>
      <c r="J3300"/>
      <c r="K3300"/>
      <c r="L3300"/>
      <c r="M3300"/>
      <c r="N3300" s="60"/>
      <c r="O3300"/>
      <c r="P3300"/>
      <c r="Q3300"/>
      <c r="R3300"/>
      <c r="S3300"/>
      <c r="T3300"/>
      <c r="U3300"/>
      <c r="V3300"/>
      <c r="W3300"/>
      <c r="X3300"/>
      <c r="Y3300"/>
      <c r="Z3300"/>
      <c r="AA3300" s="28"/>
      <c r="AB3300" s="28"/>
    </row>
    <row r="3301" spans="1:28" ht="15" x14ac:dyDescent="0.2">
      <c r="A3301"/>
      <c r="B3301"/>
      <c r="C3301"/>
      <c r="D3301"/>
      <c r="E3301"/>
      <c r="F3301"/>
      <c r="G3301"/>
      <c r="H3301"/>
      <c r="I3301"/>
      <c r="J3301"/>
      <c r="K3301"/>
      <c r="L3301"/>
      <c r="M3301"/>
      <c r="N3301" s="60"/>
      <c r="O3301"/>
      <c r="P3301"/>
      <c r="Q3301"/>
      <c r="R3301"/>
      <c r="S3301"/>
      <c r="T3301"/>
      <c r="U3301"/>
      <c r="V3301"/>
      <c r="W3301"/>
      <c r="X3301"/>
      <c r="Y3301"/>
      <c r="Z3301"/>
      <c r="AA3301" s="28"/>
      <c r="AB3301" s="28"/>
    </row>
    <row r="3302" spans="1:28" ht="15" x14ac:dyDescent="0.2">
      <c r="A3302"/>
      <c r="B3302"/>
      <c r="C3302"/>
      <c r="D3302"/>
      <c r="E3302"/>
      <c r="F3302"/>
      <c r="G3302"/>
      <c r="H3302"/>
      <c r="I3302"/>
      <c r="J3302"/>
      <c r="K3302"/>
      <c r="L3302"/>
      <c r="M3302"/>
      <c r="N3302" s="60"/>
      <c r="O3302"/>
      <c r="P3302"/>
      <c r="Q3302"/>
      <c r="R3302"/>
      <c r="S3302"/>
      <c r="T3302"/>
      <c r="U3302"/>
      <c r="V3302"/>
      <c r="W3302"/>
      <c r="X3302"/>
      <c r="Y3302"/>
      <c r="Z3302"/>
      <c r="AA3302" s="28"/>
      <c r="AB3302" s="28"/>
    </row>
    <row r="3303" spans="1:28" ht="15" x14ac:dyDescent="0.2">
      <c r="A3303"/>
      <c r="B3303"/>
      <c r="C3303"/>
      <c r="D3303"/>
      <c r="E3303"/>
      <c r="F3303"/>
      <c r="G3303"/>
      <c r="H3303"/>
      <c r="I3303"/>
      <c r="J3303"/>
      <c r="K3303"/>
      <c r="L3303"/>
      <c r="M3303"/>
      <c r="N3303" s="60"/>
      <c r="O3303"/>
      <c r="P3303"/>
      <c r="Q3303"/>
      <c r="R3303"/>
      <c r="S3303"/>
      <c r="T3303"/>
      <c r="U3303"/>
      <c r="V3303"/>
      <c r="W3303"/>
      <c r="X3303"/>
      <c r="Y3303"/>
      <c r="Z3303"/>
      <c r="AA3303" s="28"/>
      <c r="AB3303" s="28"/>
    </row>
    <row r="3304" spans="1:28" ht="15" x14ac:dyDescent="0.2">
      <c r="A3304"/>
      <c r="B3304"/>
      <c r="C3304"/>
      <c r="D3304"/>
      <c r="E3304"/>
      <c r="F3304"/>
      <c r="G3304"/>
      <c r="H3304"/>
      <c r="I3304"/>
      <c r="J3304"/>
      <c r="K3304"/>
      <c r="L3304"/>
      <c r="M3304"/>
      <c r="N3304" s="60"/>
      <c r="O3304"/>
      <c r="P3304"/>
      <c r="Q3304"/>
      <c r="R3304"/>
      <c r="S3304"/>
      <c r="T3304"/>
      <c r="U3304"/>
      <c r="V3304"/>
      <c r="W3304"/>
      <c r="X3304"/>
      <c r="Y3304"/>
      <c r="Z3304"/>
      <c r="AA3304" s="28"/>
      <c r="AB3304" s="28"/>
    </row>
    <row r="3305" spans="1:28" ht="15" x14ac:dyDescent="0.2">
      <c r="A3305"/>
      <c r="B3305"/>
      <c r="C3305"/>
      <c r="D3305"/>
      <c r="E3305"/>
      <c r="F3305"/>
      <c r="G3305"/>
      <c r="H3305"/>
      <c r="I3305"/>
      <c r="J3305"/>
      <c r="K3305"/>
      <c r="L3305"/>
      <c r="M3305"/>
      <c r="N3305" s="60"/>
      <c r="O3305"/>
      <c r="P3305"/>
      <c r="Q3305"/>
      <c r="R3305"/>
      <c r="S3305"/>
      <c r="T3305"/>
      <c r="U3305"/>
      <c r="V3305"/>
      <c r="W3305"/>
      <c r="X3305"/>
      <c r="Y3305"/>
      <c r="Z3305"/>
      <c r="AA3305" s="28"/>
      <c r="AB3305" s="28"/>
    </row>
    <row r="3306" spans="1:28" ht="15" x14ac:dyDescent="0.2">
      <c r="A3306"/>
      <c r="B3306"/>
      <c r="C3306"/>
      <c r="D3306"/>
      <c r="E3306"/>
      <c r="F3306"/>
      <c r="G3306"/>
      <c r="H3306"/>
      <c r="I3306"/>
      <c r="J3306"/>
      <c r="K3306"/>
      <c r="L3306"/>
      <c r="M3306"/>
      <c r="N3306" s="60"/>
      <c r="O3306"/>
      <c r="P3306"/>
      <c r="Q3306"/>
      <c r="R3306"/>
      <c r="S3306"/>
      <c r="T3306"/>
      <c r="U3306"/>
      <c r="V3306"/>
      <c r="W3306"/>
      <c r="X3306"/>
      <c r="Y3306"/>
      <c r="Z3306"/>
      <c r="AA3306" s="28"/>
      <c r="AB3306" s="28"/>
    </row>
    <row r="3307" spans="1:28" ht="15" x14ac:dyDescent="0.2">
      <c r="A3307"/>
      <c r="B3307"/>
      <c r="C3307"/>
      <c r="D3307"/>
      <c r="E3307"/>
      <c r="F3307"/>
      <c r="G3307"/>
      <c r="H3307"/>
      <c r="I3307"/>
      <c r="J3307"/>
      <c r="K3307"/>
      <c r="L3307"/>
      <c r="M3307"/>
      <c r="N3307" s="60"/>
      <c r="O3307"/>
      <c r="P3307"/>
      <c r="Q3307"/>
      <c r="R3307"/>
      <c r="S3307"/>
      <c r="T3307"/>
      <c r="U3307"/>
      <c r="V3307"/>
      <c r="W3307"/>
      <c r="X3307"/>
      <c r="Y3307"/>
      <c r="Z3307"/>
      <c r="AA3307" s="28"/>
      <c r="AB3307" s="28"/>
    </row>
    <row r="3308" spans="1:28" ht="15" x14ac:dyDescent="0.2">
      <c r="A3308"/>
      <c r="B3308"/>
      <c r="C3308"/>
      <c r="D3308"/>
      <c r="E3308"/>
      <c r="F3308"/>
      <c r="G3308"/>
      <c r="H3308"/>
      <c r="I3308"/>
      <c r="J3308"/>
      <c r="K3308"/>
      <c r="L3308"/>
      <c r="M3308"/>
      <c r="N3308" s="60"/>
      <c r="O3308"/>
      <c r="P3308"/>
      <c r="Q3308"/>
      <c r="R3308"/>
      <c r="S3308"/>
      <c r="T3308"/>
      <c r="U3308"/>
      <c r="V3308"/>
      <c r="W3308"/>
      <c r="X3308"/>
      <c r="Y3308"/>
      <c r="Z3308"/>
      <c r="AA3308" s="28"/>
      <c r="AB3308" s="28"/>
    </row>
    <row r="3309" spans="1:28" ht="15" x14ac:dyDescent="0.2">
      <c r="A3309"/>
      <c r="B3309"/>
      <c r="C3309"/>
      <c r="D3309"/>
      <c r="E3309"/>
      <c r="F3309"/>
      <c r="G3309"/>
      <c r="H3309"/>
      <c r="I3309"/>
      <c r="J3309"/>
      <c r="K3309"/>
      <c r="L3309"/>
      <c r="M3309"/>
      <c r="N3309" s="60"/>
      <c r="O3309"/>
      <c r="P3309"/>
      <c r="Q3309"/>
      <c r="R3309"/>
      <c r="S3309"/>
      <c r="T3309"/>
      <c r="U3309"/>
      <c r="V3309"/>
      <c r="W3309"/>
      <c r="X3309"/>
      <c r="Y3309"/>
      <c r="Z3309"/>
      <c r="AA3309" s="28"/>
      <c r="AB3309" s="28"/>
    </row>
    <row r="3310" spans="1:28" ht="15" x14ac:dyDescent="0.2">
      <c r="A3310"/>
      <c r="B3310"/>
      <c r="C3310"/>
      <c r="D3310"/>
      <c r="E3310"/>
      <c r="F3310"/>
      <c r="G3310"/>
      <c r="H3310"/>
      <c r="I3310"/>
      <c r="J3310"/>
      <c r="K3310"/>
      <c r="L3310"/>
      <c r="M3310"/>
      <c r="N3310" s="60"/>
      <c r="O3310"/>
      <c r="P3310"/>
      <c r="Q3310"/>
      <c r="R3310"/>
      <c r="S3310"/>
      <c r="T3310"/>
      <c r="U3310"/>
      <c r="V3310"/>
      <c r="W3310"/>
      <c r="X3310"/>
      <c r="Y3310"/>
      <c r="Z3310"/>
      <c r="AA3310" s="28"/>
      <c r="AB3310" s="28"/>
    </row>
    <row r="3311" spans="1:28" ht="15" x14ac:dyDescent="0.2">
      <c r="A3311"/>
      <c r="B3311"/>
      <c r="C3311"/>
      <c r="D3311"/>
      <c r="E3311"/>
      <c r="F3311"/>
      <c r="G3311"/>
      <c r="H3311"/>
      <c r="I3311"/>
      <c r="J3311"/>
      <c r="K3311"/>
      <c r="L3311"/>
      <c r="M3311"/>
      <c r="N3311" s="60"/>
      <c r="O3311"/>
      <c r="P3311"/>
      <c r="Q3311"/>
      <c r="R3311"/>
      <c r="S3311"/>
      <c r="T3311"/>
      <c r="U3311"/>
      <c r="V3311"/>
      <c r="W3311"/>
      <c r="X3311"/>
      <c r="Y3311"/>
      <c r="Z3311"/>
      <c r="AA3311" s="28"/>
      <c r="AB3311" s="28"/>
    </row>
    <row r="3312" spans="1:28" ht="15" x14ac:dyDescent="0.2">
      <c r="A3312"/>
      <c r="B3312"/>
      <c r="C3312"/>
      <c r="D3312"/>
      <c r="E3312"/>
      <c r="F3312"/>
      <c r="G3312"/>
      <c r="H3312"/>
      <c r="I3312"/>
      <c r="J3312"/>
      <c r="K3312"/>
      <c r="L3312"/>
      <c r="M3312"/>
      <c r="N3312" s="60"/>
      <c r="O3312"/>
      <c r="P3312"/>
      <c r="Q3312"/>
      <c r="R3312"/>
      <c r="S3312"/>
      <c r="T3312"/>
      <c r="U3312"/>
      <c r="V3312"/>
      <c r="W3312"/>
      <c r="X3312"/>
      <c r="Y3312"/>
      <c r="Z3312"/>
      <c r="AA3312" s="28"/>
      <c r="AB3312" s="28"/>
    </row>
    <row r="3313" spans="1:28" ht="15" x14ac:dyDescent="0.2">
      <c r="A3313"/>
      <c r="B3313"/>
      <c r="C3313"/>
      <c r="D3313"/>
      <c r="E3313"/>
      <c r="F3313"/>
      <c r="G3313"/>
      <c r="H3313"/>
      <c r="I3313"/>
      <c r="J3313"/>
      <c r="K3313"/>
      <c r="L3313"/>
      <c r="M3313"/>
      <c r="N3313" s="60"/>
      <c r="O3313"/>
      <c r="P3313"/>
      <c r="Q3313"/>
      <c r="R3313"/>
      <c r="S3313"/>
      <c r="T3313"/>
      <c r="U3313"/>
      <c r="V3313"/>
      <c r="W3313"/>
      <c r="X3313"/>
      <c r="Y3313"/>
      <c r="Z3313"/>
      <c r="AA3313" s="28"/>
      <c r="AB3313" s="28"/>
    </row>
    <row r="3314" spans="1:28" ht="15" x14ac:dyDescent="0.2">
      <c r="A3314"/>
      <c r="B3314"/>
      <c r="C3314"/>
      <c r="D3314"/>
      <c r="E3314"/>
      <c r="F3314"/>
      <c r="G3314"/>
      <c r="H3314"/>
      <c r="I3314"/>
      <c r="J3314"/>
      <c r="K3314"/>
      <c r="L3314"/>
      <c r="M3314"/>
      <c r="N3314" s="60"/>
      <c r="O3314"/>
      <c r="P3314"/>
      <c r="Q3314"/>
      <c r="R3314"/>
      <c r="S3314"/>
      <c r="T3314"/>
      <c r="U3314"/>
      <c r="V3314"/>
      <c r="W3314"/>
      <c r="X3314"/>
      <c r="Y3314"/>
      <c r="Z3314"/>
      <c r="AA3314" s="28"/>
      <c r="AB3314" s="28"/>
    </row>
    <row r="3315" spans="1:28" ht="15" x14ac:dyDescent="0.2">
      <c r="A3315"/>
      <c r="B3315"/>
      <c r="C3315"/>
      <c r="D3315"/>
      <c r="E3315"/>
      <c r="F3315"/>
      <c r="G3315"/>
      <c r="H3315"/>
      <c r="I3315"/>
      <c r="J3315"/>
      <c r="K3315"/>
      <c r="L3315"/>
      <c r="M3315"/>
      <c r="N3315" s="60"/>
      <c r="O3315"/>
      <c r="P3315"/>
      <c r="Q3315"/>
      <c r="R3315"/>
      <c r="S3315"/>
      <c r="T3315"/>
      <c r="U3315"/>
      <c r="V3315"/>
      <c r="W3315"/>
      <c r="X3315"/>
      <c r="Y3315"/>
      <c r="Z3315"/>
      <c r="AA3315" s="28"/>
      <c r="AB3315" s="28"/>
    </row>
    <row r="3316" spans="1:28" ht="15" x14ac:dyDescent="0.2">
      <c r="A3316"/>
      <c r="B3316"/>
      <c r="C3316"/>
      <c r="D3316"/>
      <c r="E3316"/>
      <c r="F3316"/>
      <c r="G3316"/>
      <c r="H3316"/>
      <c r="I3316"/>
      <c r="J3316"/>
      <c r="K3316"/>
      <c r="L3316"/>
      <c r="M3316"/>
      <c r="N3316" s="60"/>
      <c r="O3316"/>
      <c r="P3316"/>
      <c r="Q3316"/>
      <c r="R3316"/>
      <c r="S3316"/>
      <c r="T3316"/>
      <c r="U3316"/>
      <c r="V3316"/>
      <c r="W3316"/>
      <c r="X3316"/>
      <c r="Y3316"/>
      <c r="Z3316"/>
      <c r="AA3316" s="28"/>
      <c r="AB3316" s="28"/>
    </row>
    <row r="3317" spans="1:28" ht="15" x14ac:dyDescent="0.2">
      <c r="A3317"/>
      <c r="B3317"/>
      <c r="C3317"/>
      <c r="D3317"/>
      <c r="E3317"/>
      <c r="F3317"/>
      <c r="G3317"/>
      <c r="H3317"/>
      <c r="I3317"/>
      <c r="J3317"/>
      <c r="K3317"/>
      <c r="L3317"/>
      <c r="M3317"/>
      <c r="N3317" s="60"/>
      <c r="O3317"/>
      <c r="P3317"/>
      <c r="Q3317"/>
      <c r="R3317"/>
      <c r="S3317"/>
      <c r="T3317"/>
      <c r="U3317"/>
      <c r="V3317"/>
      <c r="W3317"/>
      <c r="X3317"/>
      <c r="Y3317"/>
      <c r="Z3317"/>
      <c r="AA3317" s="28"/>
      <c r="AB3317" s="28"/>
    </row>
    <row r="3318" spans="1:28" ht="15" x14ac:dyDescent="0.2">
      <c r="A3318"/>
      <c r="B3318"/>
      <c r="C3318"/>
      <c r="D3318"/>
      <c r="E3318"/>
      <c r="F3318"/>
      <c r="G3318"/>
      <c r="H3318"/>
      <c r="I3318"/>
      <c r="J3318"/>
      <c r="K3318"/>
      <c r="L3318"/>
      <c r="M3318"/>
      <c r="N3318" s="60"/>
      <c r="O3318"/>
      <c r="P3318"/>
      <c r="Q3318"/>
      <c r="R3318"/>
      <c r="S3318"/>
      <c r="T3318"/>
      <c r="U3318"/>
      <c r="V3318"/>
      <c r="W3318"/>
      <c r="X3318"/>
      <c r="Y3318"/>
      <c r="Z3318"/>
      <c r="AA3318" s="28"/>
      <c r="AB3318" s="28"/>
    </row>
    <row r="3319" spans="1:28" ht="15" x14ac:dyDescent="0.2">
      <c r="A3319"/>
      <c r="B3319"/>
      <c r="C3319"/>
      <c r="D3319"/>
      <c r="E3319"/>
      <c r="F3319"/>
      <c r="G3319"/>
      <c r="H3319"/>
      <c r="I3319"/>
      <c r="J3319"/>
      <c r="K3319"/>
      <c r="L3319"/>
      <c r="M3319"/>
      <c r="N3319" s="60"/>
      <c r="O3319"/>
      <c r="P3319"/>
      <c r="Q3319"/>
      <c r="R3319"/>
      <c r="S3319"/>
      <c r="T3319"/>
      <c r="U3319"/>
      <c r="V3319"/>
      <c r="W3319"/>
      <c r="X3319"/>
      <c r="Y3319"/>
      <c r="Z3319"/>
      <c r="AA3319" s="28"/>
      <c r="AB3319" s="28"/>
    </row>
    <row r="3320" spans="1:28" ht="15" x14ac:dyDescent="0.2">
      <c r="A3320"/>
      <c r="B3320"/>
      <c r="C3320"/>
      <c r="D3320"/>
      <c r="E3320"/>
      <c r="F3320"/>
      <c r="G3320"/>
      <c r="H3320"/>
      <c r="I3320"/>
      <c r="J3320"/>
      <c r="K3320"/>
      <c r="L3320"/>
      <c r="M3320"/>
      <c r="N3320" s="60"/>
      <c r="O3320"/>
      <c r="P3320"/>
      <c r="Q3320"/>
      <c r="R3320"/>
      <c r="S3320"/>
      <c r="T3320"/>
      <c r="U3320"/>
      <c r="V3320"/>
      <c r="W3320"/>
      <c r="X3320"/>
      <c r="Y3320"/>
      <c r="Z3320"/>
      <c r="AA3320" s="28"/>
      <c r="AB3320" s="28"/>
    </row>
    <row r="3321" spans="1:28" ht="15" x14ac:dyDescent="0.2">
      <c r="A3321"/>
      <c r="B3321"/>
      <c r="C3321"/>
      <c r="D3321"/>
      <c r="E3321"/>
      <c r="F3321"/>
      <c r="G3321"/>
      <c r="H3321"/>
      <c r="I3321"/>
      <c r="J3321"/>
      <c r="K3321"/>
      <c r="L3321"/>
      <c r="M3321"/>
      <c r="N3321" s="60"/>
      <c r="O3321"/>
      <c r="P3321"/>
      <c r="Q3321"/>
      <c r="R3321"/>
      <c r="S3321"/>
      <c r="T3321"/>
      <c r="U3321"/>
      <c r="V3321"/>
      <c r="W3321"/>
      <c r="X3321"/>
      <c r="Y3321"/>
      <c r="Z3321"/>
      <c r="AA3321" s="28"/>
      <c r="AB3321" s="28"/>
    </row>
    <row r="3322" spans="1:28" ht="15" x14ac:dyDescent="0.2">
      <c r="A3322"/>
      <c r="B3322"/>
      <c r="C3322"/>
      <c r="D3322"/>
      <c r="E3322"/>
      <c r="F3322"/>
      <c r="G3322"/>
      <c r="H3322"/>
      <c r="I3322"/>
      <c r="J3322"/>
      <c r="K3322"/>
      <c r="L3322"/>
      <c r="M3322"/>
      <c r="N3322" s="60"/>
      <c r="O3322"/>
      <c r="P3322"/>
      <c r="Q3322"/>
      <c r="R3322"/>
      <c r="S3322"/>
      <c r="T3322"/>
      <c r="U3322"/>
      <c r="V3322"/>
      <c r="W3322"/>
      <c r="X3322"/>
      <c r="Y3322"/>
      <c r="Z3322"/>
      <c r="AA3322" s="28"/>
      <c r="AB3322" s="28"/>
    </row>
    <row r="3323" spans="1:28" ht="15" x14ac:dyDescent="0.2">
      <c r="A3323"/>
      <c r="B3323"/>
      <c r="C3323"/>
      <c r="D3323"/>
      <c r="E3323"/>
      <c r="F3323"/>
      <c r="G3323"/>
      <c r="H3323"/>
      <c r="I3323"/>
      <c r="J3323"/>
      <c r="K3323"/>
      <c r="L3323"/>
      <c r="M3323"/>
      <c r="N3323" s="60"/>
      <c r="O3323"/>
      <c r="P3323"/>
      <c r="Q3323"/>
      <c r="R3323"/>
      <c r="S3323"/>
      <c r="T3323"/>
      <c r="U3323"/>
      <c r="V3323"/>
      <c r="W3323"/>
      <c r="X3323"/>
      <c r="Y3323"/>
      <c r="Z3323"/>
      <c r="AA3323" s="28"/>
      <c r="AB3323" s="28"/>
    </row>
    <row r="3324" spans="1:28" ht="15" x14ac:dyDescent="0.2">
      <c r="A3324"/>
      <c r="B3324"/>
      <c r="C3324"/>
      <c r="D3324"/>
      <c r="E3324"/>
      <c r="F3324"/>
      <c r="G3324"/>
      <c r="H3324"/>
      <c r="I3324"/>
      <c r="J3324"/>
      <c r="K3324"/>
      <c r="L3324"/>
      <c r="M3324"/>
      <c r="N3324" s="60"/>
      <c r="O3324"/>
      <c r="P3324"/>
      <c r="Q3324"/>
      <c r="R3324"/>
      <c r="S3324"/>
      <c r="T3324"/>
      <c r="U3324"/>
      <c r="V3324"/>
      <c r="W3324"/>
      <c r="X3324"/>
      <c r="Y3324"/>
      <c r="Z3324"/>
      <c r="AA3324" s="28"/>
      <c r="AB3324" s="28"/>
    </row>
    <row r="3325" spans="1:28" ht="15" x14ac:dyDescent="0.2">
      <c r="A3325"/>
      <c r="B3325"/>
      <c r="C3325"/>
      <c r="D3325"/>
      <c r="E3325"/>
      <c r="F3325"/>
      <c r="G3325"/>
      <c r="H3325"/>
      <c r="I3325"/>
      <c r="J3325"/>
      <c r="K3325"/>
      <c r="L3325"/>
      <c r="M3325"/>
      <c r="N3325" s="60"/>
      <c r="O3325"/>
      <c r="P3325"/>
      <c r="Q3325"/>
      <c r="R3325"/>
      <c r="S3325"/>
      <c r="T3325"/>
      <c r="U3325"/>
      <c r="V3325"/>
      <c r="W3325"/>
      <c r="X3325"/>
      <c r="Y3325"/>
      <c r="Z3325"/>
      <c r="AA3325" s="28"/>
      <c r="AB3325" s="28"/>
    </row>
    <row r="3326" spans="1:28" ht="15" x14ac:dyDescent="0.2">
      <c r="A3326"/>
      <c r="B3326"/>
      <c r="C3326"/>
      <c r="D3326"/>
      <c r="E3326"/>
      <c r="F3326"/>
      <c r="G3326"/>
      <c r="H3326"/>
      <c r="I3326"/>
      <c r="J3326"/>
      <c r="K3326"/>
      <c r="L3326"/>
      <c r="M3326"/>
      <c r="N3326" s="60"/>
      <c r="O3326"/>
      <c r="P3326"/>
      <c r="Q3326"/>
      <c r="R3326"/>
      <c r="S3326"/>
      <c r="T3326"/>
      <c r="U3326"/>
      <c r="V3326"/>
      <c r="W3326"/>
      <c r="X3326"/>
      <c r="Y3326"/>
      <c r="Z3326"/>
      <c r="AA3326" s="28"/>
      <c r="AB3326" s="28"/>
    </row>
    <row r="3327" spans="1:28" ht="15" x14ac:dyDescent="0.2">
      <c r="A3327"/>
      <c r="B3327"/>
      <c r="C3327"/>
      <c r="D3327"/>
      <c r="E3327"/>
      <c r="F3327"/>
      <c r="G3327"/>
      <c r="H3327"/>
      <c r="I3327"/>
      <c r="J3327"/>
      <c r="K3327"/>
      <c r="L3327"/>
      <c r="M3327"/>
      <c r="N3327" s="60"/>
      <c r="O3327"/>
      <c r="P3327"/>
      <c r="Q3327"/>
      <c r="R3327"/>
      <c r="S3327"/>
      <c r="T3327"/>
      <c r="U3327"/>
      <c r="V3327"/>
      <c r="W3327"/>
      <c r="X3327"/>
      <c r="Y3327"/>
      <c r="Z3327"/>
      <c r="AA3327" s="28"/>
      <c r="AB3327" s="28"/>
    </row>
    <row r="3328" spans="1:28" ht="15" x14ac:dyDescent="0.2">
      <c r="A3328"/>
      <c r="B3328"/>
      <c r="C3328"/>
      <c r="D3328"/>
      <c r="E3328"/>
      <c r="F3328"/>
      <c r="G3328"/>
      <c r="H3328"/>
      <c r="I3328"/>
      <c r="J3328"/>
      <c r="K3328"/>
      <c r="L3328"/>
      <c r="M3328"/>
      <c r="N3328" s="60"/>
      <c r="O3328"/>
      <c r="P3328"/>
      <c r="Q3328"/>
      <c r="R3328"/>
      <c r="S3328"/>
      <c r="T3328"/>
      <c r="U3328"/>
      <c r="V3328"/>
      <c r="W3328"/>
      <c r="X3328"/>
      <c r="Y3328"/>
      <c r="Z3328"/>
      <c r="AA3328" s="28"/>
      <c r="AB3328" s="28"/>
    </row>
    <row r="3329" spans="1:28" ht="15" x14ac:dyDescent="0.2">
      <c r="A3329"/>
      <c r="B3329"/>
      <c r="C3329"/>
      <c r="D3329"/>
      <c r="E3329"/>
      <c r="F3329"/>
      <c r="G3329"/>
      <c r="H3329"/>
      <c r="I3329"/>
      <c r="J3329"/>
      <c r="K3329"/>
      <c r="L3329"/>
      <c r="M3329"/>
      <c r="N3329" s="60"/>
      <c r="O3329"/>
      <c r="P3329"/>
      <c r="Q3329"/>
      <c r="R3329"/>
      <c r="S3329"/>
      <c r="T3329"/>
      <c r="U3329"/>
      <c r="V3329"/>
      <c r="W3329"/>
      <c r="X3329"/>
      <c r="Y3329"/>
      <c r="Z3329"/>
      <c r="AA3329" s="28"/>
      <c r="AB3329" s="28"/>
    </row>
    <row r="3330" spans="1:28" ht="15" x14ac:dyDescent="0.2">
      <c r="A3330"/>
      <c r="B3330"/>
      <c r="C3330"/>
      <c r="D3330"/>
      <c r="E3330"/>
      <c r="F3330"/>
      <c r="G3330"/>
      <c r="H3330"/>
      <c r="I3330"/>
      <c r="J3330"/>
      <c r="K3330"/>
      <c r="L3330"/>
      <c r="M3330"/>
      <c r="N3330" s="60"/>
      <c r="O3330"/>
      <c r="P3330"/>
      <c r="Q3330"/>
      <c r="R3330"/>
      <c r="S3330"/>
      <c r="T3330"/>
      <c r="U3330"/>
      <c r="V3330"/>
      <c r="W3330"/>
      <c r="X3330"/>
      <c r="Y3330"/>
      <c r="Z3330"/>
      <c r="AA3330" s="28"/>
      <c r="AB3330" s="28"/>
    </row>
    <row r="3331" spans="1:28" ht="15" x14ac:dyDescent="0.2">
      <c r="A3331"/>
      <c r="B3331"/>
      <c r="C3331"/>
      <c r="D3331"/>
      <c r="E3331"/>
      <c r="F3331"/>
      <c r="G3331"/>
      <c r="H3331"/>
      <c r="I3331"/>
      <c r="J3331"/>
      <c r="K3331"/>
      <c r="L3331"/>
      <c r="M3331"/>
      <c r="N3331" s="60"/>
      <c r="O3331"/>
      <c r="P3331"/>
      <c r="Q3331"/>
      <c r="R3331"/>
      <c r="S3331"/>
      <c r="T3331"/>
      <c r="U3331"/>
      <c r="V3331"/>
      <c r="W3331"/>
      <c r="X3331"/>
      <c r="Y3331"/>
      <c r="Z3331"/>
      <c r="AA3331" s="28"/>
      <c r="AB3331" s="28"/>
    </row>
    <row r="3332" spans="1:28" ht="15" x14ac:dyDescent="0.2">
      <c r="A3332"/>
      <c r="B3332"/>
      <c r="C3332"/>
      <c r="D3332"/>
      <c r="E3332"/>
      <c r="F3332"/>
      <c r="G3332"/>
      <c r="H3332"/>
      <c r="I3332"/>
      <c r="J3332"/>
      <c r="K3332"/>
      <c r="L3332"/>
      <c r="M3332"/>
      <c r="N3332" s="60"/>
      <c r="O3332"/>
      <c r="P3332"/>
      <c r="Q3332"/>
      <c r="R3332"/>
      <c r="S3332"/>
      <c r="T3332"/>
      <c r="U3332"/>
      <c r="V3332"/>
      <c r="W3332"/>
      <c r="X3332"/>
      <c r="Y3332"/>
      <c r="Z3332"/>
      <c r="AA3332" s="28"/>
      <c r="AB3332" s="28"/>
    </row>
    <row r="3333" spans="1:28" ht="15" x14ac:dyDescent="0.2">
      <c r="A3333"/>
      <c r="B3333"/>
      <c r="C3333"/>
      <c r="D3333"/>
      <c r="E3333"/>
      <c r="F3333"/>
      <c r="G3333"/>
      <c r="H3333"/>
      <c r="I3333"/>
      <c r="J3333"/>
      <c r="K3333"/>
      <c r="L3333"/>
      <c r="M3333"/>
      <c r="N3333" s="60"/>
      <c r="O3333"/>
      <c r="P3333"/>
      <c r="Q3333"/>
      <c r="R3333"/>
      <c r="S3333"/>
      <c r="T3333"/>
      <c r="U3333"/>
      <c r="V3333"/>
      <c r="W3333"/>
      <c r="X3333"/>
      <c r="Y3333"/>
      <c r="Z3333"/>
      <c r="AA3333" s="28"/>
      <c r="AB3333" s="28"/>
    </row>
    <row r="3334" spans="1:28" ht="15" x14ac:dyDescent="0.2">
      <c r="A3334"/>
      <c r="B3334"/>
      <c r="C3334"/>
      <c r="D3334"/>
      <c r="E3334"/>
      <c r="F3334"/>
      <c r="G3334"/>
      <c r="H3334"/>
      <c r="I3334"/>
      <c r="J3334"/>
      <c r="K3334"/>
      <c r="L3334"/>
      <c r="M3334"/>
      <c r="N3334" s="60"/>
      <c r="O3334"/>
      <c r="P3334"/>
      <c r="Q3334"/>
      <c r="R3334"/>
      <c r="S3334"/>
      <c r="T3334"/>
      <c r="U3334"/>
      <c r="V3334"/>
      <c r="W3334"/>
      <c r="X3334"/>
      <c r="Y3334"/>
      <c r="Z3334"/>
      <c r="AA3334" s="28"/>
      <c r="AB3334" s="28"/>
    </row>
    <row r="3335" spans="1:28" ht="15" x14ac:dyDescent="0.2">
      <c r="A3335"/>
      <c r="B3335"/>
      <c r="C3335"/>
      <c r="D3335"/>
      <c r="E3335"/>
      <c r="F3335"/>
      <c r="G3335"/>
      <c r="H3335"/>
      <c r="I3335"/>
      <c r="J3335"/>
      <c r="K3335"/>
      <c r="L3335"/>
      <c r="M3335"/>
      <c r="N3335" s="60"/>
      <c r="O3335"/>
      <c r="P3335"/>
      <c r="Q3335"/>
      <c r="R3335"/>
      <c r="S3335"/>
      <c r="T3335"/>
      <c r="U3335"/>
      <c r="V3335"/>
      <c r="W3335"/>
      <c r="X3335"/>
      <c r="Y3335"/>
      <c r="Z3335"/>
      <c r="AA3335" s="28"/>
      <c r="AB3335" s="28"/>
    </row>
    <row r="3336" spans="1:28" ht="15" x14ac:dyDescent="0.2">
      <c r="A3336"/>
      <c r="B3336"/>
      <c r="C3336"/>
      <c r="D3336"/>
      <c r="E3336"/>
      <c r="F3336"/>
      <c r="G3336"/>
      <c r="H3336"/>
      <c r="I3336"/>
      <c r="J3336"/>
      <c r="K3336"/>
      <c r="L3336"/>
      <c r="M3336"/>
      <c r="N3336" s="60"/>
      <c r="O3336"/>
      <c r="P3336"/>
      <c r="Q3336"/>
      <c r="R3336"/>
      <c r="S3336"/>
      <c r="T3336"/>
      <c r="U3336"/>
      <c r="V3336"/>
      <c r="W3336"/>
      <c r="X3336"/>
      <c r="Y3336"/>
      <c r="Z3336"/>
      <c r="AA3336" s="28"/>
      <c r="AB3336" s="28"/>
    </row>
    <row r="3337" spans="1:28" ht="15" x14ac:dyDescent="0.2">
      <c r="A3337"/>
      <c r="B3337"/>
      <c r="C3337"/>
      <c r="D3337"/>
      <c r="E3337"/>
      <c r="F3337"/>
      <c r="G3337"/>
      <c r="H3337"/>
      <c r="I3337"/>
      <c r="J3337"/>
      <c r="K3337"/>
      <c r="L3337"/>
      <c r="M3337"/>
      <c r="N3337" s="60"/>
      <c r="O3337"/>
      <c r="P3337"/>
      <c r="Q3337"/>
      <c r="R3337"/>
      <c r="S3337"/>
      <c r="T3337"/>
      <c r="U3337"/>
      <c r="V3337"/>
      <c r="W3337"/>
      <c r="X3337"/>
      <c r="Y3337"/>
      <c r="Z3337"/>
      <c r="AA3337" s="28"/>
      <c r="AB3337" s="28"/>
    </row>
    <row r="3338" spans="1:28" ht="15" x14ac:dyDescent="0.2">
      <c r="A3338"/>
      <c r="B3338"/>
      <c r="C3338"/>
      <c r="D3338"/>
      <c r="E3338"/>
      <c r="F3338"/>
      <c r="G3338"/>
      <c r="H3338"/>
      <c r="I3338"/>
      <c r="J3338"/>
      <c r="K3338"/>
      <c r="L3338"/>
      <c r="M3338"/>
      <c r="N3338" s="60"/>
      <c r="O3338"/>
      <c r="P3338"/>
      <c r="Q3338"/>
      <c r="R3338"/>
      <c r="S3338"/>
      <c r="T3338"/>
      <c r="U3338"/>
      <c r="V3338"/>
      <c r="W3338"/>
      <c r="X3338"/>
      <c r="Y3338"/>
      <c r="Z3338"/>
      <c r="AA3338" s="28"/>
      <c r="AB3338" s="28"/>
    </row>
    <row r="3339" spans="1:28" ht="15" x14ac:dyDescent="0.2">
      <c r="A3339"/>
      <c r="B3339"/>
      <c r="C3339"/>
      <c r="D3339"/>
      <c r="E3339"/>
      <c r="F3339"/>
      <c r="G3339"/>
      <c r="H3339"/>
      <c r="I3339"/>
      <c r="J3339"/>
      <c r="K3339"/>
      <c r="L3339"/>
      <c r="M3339"/>
      <c r="N3339" s="60"/>
      <c r="O3339"/>
      <c r="P3339"/>
      <c r="Q3339"/>
      <c r="R3339"/>
      <c r="S3339"/>
      <c r="T3339"/>
      <c r="U3339"/>
      <c r="V3339"/>
      <c r="W3339"/>
      <c r="X3339"/>
      <c r="Y3339"/>
      <c r="Z3339"/>
      <c r="AA3339" s="28"/>
      <c r="AB3339" s="28"/>
    </row>
    <row r="3340" spans="1:28" ht="15" x14ac:dyDescent="0.2">
      <c r="A3340"/>
      <c r="B3340"/>
      <c r="C3340"/>
      <c r="D3340"/>
      <c r="E3340"/>
      <c r="F3340"/>
      <c r="G3340"/>
      <c r="H3340"/>
      <c r="I3340"/>
      <c r="J3340"/>
      <c r="K3340"/>
      <c r="L3340"/>
      <c r="M3340"/>
      <c r="N3340" s="60"/>
      <c r="O3340"/>
      <c r="P3340"/>
      <c r="Q3340"/>
      <c r="R3340"/>
      <c r="S3340"/>
      <c r="T3340"/>
      <c r="U3340"/>
      <c r="V3340"/>
      <c r="W3340"/>
      <c r="X3340"/>
      <c r="Y3340"/>
      <c r="Z3340"/>
      <c r="AA3340" s="28"/>
      <c r="AB3340" s="28"/>
    </row>
    <row r="3341" spans="1:28" ht="15" x14ac:dyDescent="0.2">
      <c r="A3341"/>
      <c r="B3341"/>
      <c r="C3341"/>
      <c r="D3341"/>
      <c r="E3341"/>
      <c r="F3341"/>
      <c r="G3341"/>
      <c r="H3341"/>
      <c r="I3341"/>
      <c r="J3341"/>
      <c r="K3341"/>
      <c r="L3341"/>
      <c r="M3341"/>
      <c r="N3341" s="60"/>
      <c r="O3341"/>
      <c r="P3341"/>
      <c r="Q3341"/>
      <c r="R3341"/>
      <c r="S3341"/>
      <c r="T3341"/>
      <c r="U3341"/>
      <c r="V3341"/>
      <c r="W3341"/>
      <c r="X3341"/>
      <c r="Y3341"/>
      <c r="Z3341"/>
      <c r="AA3341" s="28"/>
      <c r="AB3341" s="28"/>
    </row>
    <row r="3342" spans="1:28" ht="15" x14ac:dyDescent="0.2">
      <c r="A3342"/>
      <c r="B3342"/>
      <c r="C3342"/>
      <c r="D3342"/>
      <c r="E3342"/>
      <c r="F3342"/>
      <c r="G3342"/>
      <c r="H3342"/>
      <c r="I3342"/>
      <c r="J3342"/>
      <c r="K3342"/>
      <c r="L3342"/>
      <c r="M3342"/>
      <c r="N3342" s="60"/>
      <c r="O3342"/>
      <c r="P3342"/>
      <c r="Q3342"/>
      <c r="R3342"/>
      <c r="S3342"/>
      <c r="T3342"/>
      <c r="U3342"/>
      <c r="V3342"/>
      <c r="W3342"/>
      <c r="X3342"/>
      <c r="Y3342"/>
      <c r="Z3342"/>
      <c r="AA3342" s="28"/>
      <c r="AB3342" s="28"/>
    </row>
    <row r="3343" spans="1:28" ht="15" x14ac:dyDescent="0.2">
      <c r="A3343"/>
      <c r="B3343"/>
      <c r="C3343"/>
      <c r="D3343"/>
      <c r="E3343"/>
      <c r="F3343"/>
      <c r="G3343"/>
      <c r="H3343"/>
      <c r="I3343"/>
      <c r="J3343"/>
      <c r="K3343"/>
      <c r="L3343"/>
      <c r="M3343"/>
      <c r="N3343" s="60"/>
      <c r="O3343"/>
      <c r="P3343"/>
      <c r="Q3343"/>
      <c r="R3343"/>
      <c r="S3343"/>
      <c r="T3343"/>
      <c r="U3343"/>
      <c r="V3343"/>
      <c r="W3343"/>
      <c r="X3343"/>
      <c r="Y3343"/>
      <c r="Z3343"/>
      <c r="AA3343" s="28"/>
      <c r="AB3343" s="28"/>
    </row>
    <row r="3344" spans="1:28" ht="15" x14ac:dyDescent="0.2">
      <c r="A3344"/>
      <c r="B3344"/>
      <c r="C3344"/>
      <c r="D3344"/>
      <c r="E3344"/>
      <c r="F3344"/>
      <c r="G3344"/>
      <c r="H3344"/>
      <c r="I3344"/>
      <c r="J3344"/>
      <c r="K3344"/>
      <c r="L3344"/>
      <c r="M3344"/>
      <c r="N3344" s="60"/>
      <c r="O3344"/>
      <c r="P3344"/>
      <c r="Q3344"/>
      <c r="R3344"/>
      <c r="S3344"/>
      <c r="T3344"/>
      <c r="U3344"/>
      <c r="V3344"/>
      <c r="W3344"/>
      <c r="X3344"/>
      <c r="Y3344"/>
      <c r="Z3344"/>
      <c r="AA3344" s="28"/>
      <c r="AB3344" s="28"/>
    </row>
    <row r="3345" spans="1:28" ht="15" x14ac:dyDescent="0.2">
      <c r="A3345"/>
      <c r="B3345"/>
      <c r="C3345"/>
      <c r="D3345"/>
      <c r="E3345"/>
      <c r="F3345"/>
      <c r="G3345"/>
      <c r="H3345"/>
      <c r="I3345"/>
      <c r="J3345"/>
      <c r="K3345"/>
      <c r="L3345"/>
      <c r="M3345"/>
      <c r="N3345" s="60"/>
      <c r="O3345"/>
      <c r="P3345"/>
      <c r="Q3345"/>
      <c r="R3345"/>
      <c r="S3345"/>
      <c r="T3345"/>
      <c r="U3345"/>
      <c r="V3345"/>
      <c r="W3345"/>
      <c r="X3345"/>
      <c r="Y3345"/>
      <c r="Z3345"/>
      <c r="AA3345" s="28"/>
      <c r="AB3345" s="28"/>
    </row>
    <row r="3346" spans="1:28" ht="15" x14ac:dyDescent="0.2">
      <c r="A3346"/>
      <c r="B3346"/>
      <c r="C3346"/>
      <c r="D3346"/>
      <c r="E3346"/>
      <c r="F3346"/>
      <c r="G3346"/>
      <c r="H3346"/>
      <c r="I3346"/>
      <c r="J3346"/>
      <c r="K3346"/>
      <c r="L3346"/>
      <c r="M3346"/>
      <c r="N3346" s="60"/>
      <c r="O3346"/>
      <c r="P3346"/>
      <c r="Q3346"/>
      <c r="R3346"/>
      <c r="S3346"/>
      <c r="T3346"/>
      <c r="U3346"/>
      <c r="V3346"/>
      <c r="W3346"/>
      <c r="X3346"/>
      <c r="Y3346"/>
      <c r="Z3346"/>
      <c r="AA3346" s="28"/>
      <c r="AB3346" s="28"/>
    </row>
    <row r="3347" spans="1:28" ht="15" x14ac:dyDescent="0.2">
      <c r="A3347"/>
      <c r="B3347"/>
      <c r="C3347"/>
      <c r="D3347"/>
      <c r="E3347"/>
      <c r="F3347"/>
      <c r="G3347"/>
      <c r="H3347"/>
      <c r="I3347"/>
      <c r="J3347"/>
      <c r="K3347"/>
      <c r="L3347"/>
      <c r="M3347"/>
      <c r="N3347" s="60"/>
      <c r="O3347"/>
      <c r="P3347"/>
      <c r="Q3347"/>
      <c r="R3347"/>
      <c r="S3347"/>
      <c r="T3347"/>
      <c r="U3347"/>
      <c r="V3347"/>
      <c r="W3347"/>
      <c r="X3347"/>
      <c r="Y3347"/>
      <c r="Z3347"/>
      <c r="AA3347" s="28"/>
      <c r="AB3347" s="28"/>
    </row>
    <row r="3348" spans="1:28" ht="15" x14ac:dyDescent="0.2">
      <c r="A3348"/>
      <c r="B3348"/>
      <c r="C3348"/>
      <c r="D3348"/>
      <c r="E3348"/>
      <c r="F3348"/>
      <c r="G3348"/>
      <c r="H3348"/>
      <c r="I3348"/>
      <c r="J3348"/>
      <c r="K3348"/>
      <c r="L3348"/>
      <c r="M3348"/>
      <c r="N3348" s="60"/>
      <c r="O3348"/>
      <c r="P3348"/>
      <c r="Q3348"/>
      <c r="R3348"/>
      <c r="S3348"/>
      <c r="T3348"/>
      <c r="U3348"/>
      <c r="V3348"/>
      <c r="W3348"/>
      <c r="X3348"/>
      <c r="Y3348"/>
      <c r="Z3348"/>
      <c r="AA3348" s="28"/>
      <c r="AB3348" s="28"/>
    </row>
    <row r="3349" spans="1:28" ht="15" x14ac:dyDescent="0.2">
      <c r="A3349"/>
      <c r="B3349"/>
      <c r="C3349"/>
      <c r="D3349"/>
      <c r="E3349"/>
      <c r="F3349"/>
      <c r="G3349"/>
      <c r="H3349"/>
      <c r="I3349"/>
      <c r="J3349"/>
      <c r="K3349"/>
      <c r="L3349"/>
      <c r="M3349"/>
      <c r="N3349" s="60"/>
      <c r="O3349"/>
      <c r="P3349"/>
      <c r="Q3349"/>
      <c r="R3349"/>
      <c r="S3349"/>
      <c r="T3349"/>
      <c r="U3349"/>
      <c r="V3349"/>
      <c r="W3349"/>
      <c r="X3349"/>
      <c r="Y3349"/>
      <c r="Z3349"/>
      <c r="AA3349" s="28"/>
      <c r="AB3349" s="28"/>
    </row>
    <row r="3350" spans="1:28" ht="15" x14ac:dyDescent="0.2">
      <c r="A3350"/>
      <c r="B3350"/>
      <c r="C3350"/>
      <c r="D3350"/>
      <c r="E3350"/>
      <c r="F3350"/>
      <c r="G3350"/>
      <c r="H3350"/>
      <c r="I3350"/>
      <c r="J3350"/>
      <c r="K3350"/>
      <c r="L3350"/>
      <c r="M3350"/>
      <c r="N3350" s="60"/>
      <c r="O3350"/>
      <c r="P3350"/>
      <c r="Q3350"/>
      <c r="R3350"/>
      <c r="S3350"/>
      <c r="T3350"/>
      <c r="U3350"/>
      <c r="V3350"/>
      <c r="W3350"/>
      <c r="X3350"/>
      <c r="Y3350"/>
      <c r="Z3350"/>
      <c r="AA3350" s="28"/>
      <c r="AB3350" s="28"/>
    </row>
    <row r="3351" spans="1:28" ht="15" x14ac:dyDescent="0.2">
      <c r="A3351"/>
      <c r="B3351"/>
      <c r="C3351"/>
      <c r="D3351"/>
      <c r="E3351"/>
      <c r="F3351"/>
      <c r="G3351"/>
      <c r="H3351"/>
      <c r="I3351"/>
      <c r="J3351"/>
      <c r="K3351"/>
      <c r="L3351"/>
      <c r="M3351"/>
      <c r="N3351" s="60"/>
      <c r="O3351"/>
      <c r="P3351"/>
      <c r="Q3351"/>
      <c r="R3351"/>
      <c r="S3351"/>
      <c r="T3351"/>
      <c r="U3351"/>
      <c r="V3351"/>
      <c r="W3351"/>
      <c r="X3351"/>
      <c r="Y3351"/>
      <c r="Z3351"/>
      <c r="AA3351" s="28"/>
      <c r="AB3351" s="28"/>
    </row>
    <row r="3352" spans="1:28" ht="15" x14ac:dyDescent="0.2">
      <c r="A3352"/>
      <c r="B3352"/>
      <c r="C3352"/>
      <c r="D3352"/>
      <c r="E3352"/>
      <c r="F3352"/>
      <c r="G3352"/>
      <c r="H3352"/>
      <c r="I3352"/>
      <c r="J3352"/>
      <c r="K3352"/>
      <c r="L3352"/>
      <c r="M3352"/>
      <c r="N3352" s="60"/>
      <c r="O3352"/>
      <c r="P3352"/>
      <c r="Q3352"/>
      <c r="R3352"/>
      <c r="S3352"/>
      <c r="T3352"/>
      <c r="U3352"/>
      <c r="V3352"/>
      <c r="W3352"/>
      <c r="X3352"/>
      <c r="Y3352"/>
      <c r="Z3352"/>
      <c r="AA3352" s="28"/>
      <c r="AB3352" s="28"/>
    </row>
    <row r="3353" spans="1:28" ht="15" x14ac:dyDescent="0.2">
      <c r="A3353"/>
      <c r="B3353"/>
      <c r="C3353"/>
      <c r="D3353"/>
      <c r="E3353"/>
      <c r="F3353"/>
      <c r="G3353"/>
      <c r="H3353"/>
      <c r="I3353"/>
      <c r="J3353"/>
      <c r="K3353"/>
      <c r="L3353"/>
      <c r="M3353"/>
      <c r="N3353" s="60"/>
      <c r="O3353"/>
      <c r="P3353"/>
      <c r="Q3353"/>
      <c r="R3353"/>
      <c r="S3353"/>
      <c r="T3353"/>
      <c r="U3353"/>
      <c r="V3353"/>
      <c r="W3353"/>
      <c r="X3353"/>
      <c r="Y3353"/>
      <c r="Z3353"/>
      <c r="AA3353" s="28"/>
      <c r="AB3353" s="28"/>
    </row>
    <row r="3354" spans="1:28" ht="15" x14ac:dyDescent="0.2">
      <c r="A3354"/>
      <c r="B3354"/>
      <c r="C3354"/>
      <c r="D3354"/>
      <c r="E3354"/>
      <c r="F3354"/>
      <c r="G3354"/>
      <c r="H3354"/>
      <c r="I3354"/>
      <c r="J3354"/>
      <c r="K3354"/>
      <c r="L3354"/>
      <c r="M3354"/>
      <c r="N3354" s="60"/>
      <c r="O3354"/>
      <c r="P3354"/>
      <c r="Q3354"/>
      <c r="R3354"/>
      <c r="S3354"/>
      <c r="T3354"/>
      <c r="U3354"/>
      <c r="V3354"/>
      <c r="W3354"/>
      <c r="X3354"/>
      <c r="Y3354"/>
      <c r="Z3354"/>
      <c r="AA3354" s="28"/>
      <c r="AB3354" s="28"/>
    </row>
    <row r="3355" spans="1:28" ht="15" x14ac:dyDescent="0.2">
      <c r="A3355"/>
      <c r="B3355"/>
      <c r="C3355"/>
      <c r="D3355"/>
      <c r="E3355"/>
      <c r="F3355"/>
      <c r="G3355"/>
      <c r="H3355"/>
      <c r="I3355"/>
      <c r="J3355"/>
      <c r="K3355"/>
      <c r="L3355"/>
      <c r="M3355"/>
      <c r="N3355" s="60"/>
      <c r="O3355"/>
      <c r="P3355"/>
      <c r="Q3355"/>
      <c r="R3355"/>
      <c r="S3355"/>
      <c r="T3355"/>
      <c r="U3355"/>
      <c r="V3355"/>
      <c r="W3355"/>
      <c r="X3355"/>
      <c r="Y3355"/>
      <c r="Z3355"/>
      <c r="AA3355" s="28"/>
      <c r="AB3355" s="28"/>
    </row>
    <row r="3356" spans="1:28" ht="15" x14ac:dyDescent="0.2">
      <c r="A3356"/>
      <c r="B3356"/>
      <c r="C3356"/>
      <c r="D3356"/>
      <c r="E3356"/>
      <c r="F3356"/>
      <c r="G3356"/>
      <c r="H3356"/>
      <c r="I3356"/>
      <c r="J3356"/>
      <c r="K3356"/>
      <c r="L3356"/>
      <c r="M3356"/>
      <c r="N3356" s="60"/>
      <c r="O3356"/>
      <c r="P3356"/>
      <c r="Q3356"/>
      <c r="R3356"/>
      <c r="S3356"/>
      <c r="T3356"/>
      <c r="U3356"/>
      <c r="V3356"/>
      <c r="W3356"/>
      <c r="X3356"/>
      <c r="Y3356"/>
      <c r="Z3356"/>
      <c r="AA3356" s="28"/>
      <c r="AB3356" s="28"/>
    </row>
    <row r="3357" spans="1:28" ht="15" x14ac:dyDescent="0.2">
      <c r="A3357"/>
      <c r="B3357"/>
      <c r="C3357"/>
      <c r="D3357"/>
      <c r="E3357"/>
      <c r="F3357"/>
      <c r="G3357"/>
      <c r="H3357"/>
      <c r="I3357"/>
      <c r="J3357"/>
      <c r="K3357"/>
      <c r="L3357"/>
      <c r="M3357"/>
      <c r="N3357" s="60"/>
      <c r="O3357"/>
      <c r="P3357"/>
      <c r="Q3357"/>
      <c r="R3357"/>
      <c r="S3357"/>
      <c r="T3357"/>
      <c r="U3357"/>
      <c r="V3357"/>
      <c r="W3357"/>
      <c r="X3357"/>
      <c r="Y3357"/>
      <c r="Z3357"/>
      <c r="AA3357" s="28"/>
      <c r="AB3357" s="28"/>
    </row>
    <row r="3358" spans="1:28" ht="15" x14ac:dyDescent="0.2">
      <c r="A3358"/>
      <c r="B3358"/>
      <c r="C3358"/>
      <c r="D3358"/>
      <c r="E3358"/>
      <c r="F3358"/>
      <c r="G3358"/>
      <c r="H3358"/>
      <c r="I3358"/>
      <c r="J3358"/>
      <c r="K3358"/>
      <c r="L3358"/>
      <c r="M3358"/>
      <c r="N3358" s="60"/>
      <c r="O3358"/>
      <c r="P3358"/>
      <c r="Q3358"/>
      <c r="R3358"/>
      <c r="S3358"/>
      <c r="T3358"/>
      <c r="U3358"/>
      <c r="V3358"/>
      <c r="W3358"/>
      <c r="X3358"/>
      <c r="Y3358"/>
      <c r="Z3358"/>
      <c r="AA3358" s="28"/>
      <c r="AB3358" s="28"/>
    </row>
    <row r="3359" spans="1:28" ht="15" x14ac:dyDescent="0.2">
      <c r="A3359"/>
      <c r="B3359"/>
      <c r="C3359"/>
      <c r="D3359"/>
      <c r="E3359"/>
      <c r="F3359"/>
      <c r="G3359"/>
      <c r="H3359"/>
      <c r="I3359"/>
      <c r="J3359"/>
      <c r="K3359"/>
      <c r="L3359"/>
      <c r="M3359"/>
      <c r="N3359" s="60"/>
      <c r="O3359"/>
      <c r="P3359"/>
      <c r="Q3359"/>
      <c r="R3359"/>
      <c r="S3359"/>
      <c r="T3359"/>
      <c r="U3359"/>
      <c r="V3359"/>
      <c r="W3359"/>
      <c r="X3359"/>
      <c r="Y3359"/>
      <c r="Z3359"/>
      <c r="AA3359" s="28"/>
      <c r="AB3359" s="28"/>
    </row>
    <row r="3360" spans="1:28" ht="15" x14ac:dyDescent="0.2">
      <c r="A3360"/>
      <c r="B3360"/>
      <c r="C3360"/>
      <c r="D3360"/>
      <c r="E3360"/>
      <c r="F3360"/>
      <c r="G3360"/>
      <c r="H3360"/>
      <c r="I3360"/>
      <c r="J3360"/>
      <c r="K3360"/>
      <c r="L3360"/>
      <c r="M3360"/>
      <c r="N3360" s="60"/>
      <c r="O3360"/>
      <c r="P3360"/>
      <c r="Q3360"/>
      <c r="R3360"/>
      <c r="S3360"/>
      <c r="T3360"/>
      <c r="U3360"/>
      <c r="V3360"/>
      <c r="W3360"/>
      <c r="X3360"/>
      <c r="Y3360"/>
      <c r="Z3360"/>
      <c r="AA3360" s="28"/>
      <c r="AB3360" s="28"/>
    </row>
    <row r="3361" spans="1:28" ht="15" x14ac:dyDescent="0.2">
      <c r="A3361"/>
      <c r="B3361"/>
      <c r="C3361"/>
      <c r="D3361"/>
      <c r="E3361"/>
      <c r="F3361"/>
      <c r="G3361"/>
      <c r="H3361"/>
      <c r="I3361"/>
      <c r="J3361"/>
      <c r="K3361"/>
      <c r="L3361"/>
      <c r="M3361"/>
      <c r="N3361" s="60"/>
      <c r="O3361"/>
      <c r="P3361"/>
      <c r="Q3361"/>
      <c r="R3361"/>
      <c r="S3361"/>
      <c r="T3361"/>
      <c r="U3361"/>
      <c r="V3361"/>
      <c r="W3361"/>
      <c r="X3361"/>
      <c r="Y3361"/>
      <c r="Z3361"/>
      <c r="AA3361" s="28"/>
      <c r="AB3361" s="28"/>
    </row>
    <row r="3362" spans="1:28" ht="15" x14ac:dyDescent="0.2">
      <c r="A3362"/>
      <c r="B3362"/>
      <c r="C3362"/>
      <c r="D3362"/>
      <c r="E3362"/>
      <c r="F3362"/>
      <c r="G3362"/>
      <c r="H3362"/>
      <c r="I3362"/>
      <c r="J3362"/>
      <c r="K3362"/>
      <c r="L3362"/>
      <c r="M3362"/>
      <c r="N3362" s="60"/>
      <c r="O3362"/>
      <c r="P3362"/>
      <c r="Q3362"/>
      <c r="R3362"/>
      <c r="S3362"/>
      <c r="T3362"/>
      <c r="U3362"/>
      <c r="V3362"/>
      <c r="W3362"/>
      <c r="X3362"/>
      <c r="Y3362"/>
      <c r="Z3362"/>
      <c r="AA3362" s="28"/>
      <c r="AB3362" s="28"/>
    </row>
    <row r="3363" spans="1:28" ht="15" x14ac:dyDescent="0.2">
      <c r="A3363"/>
      <c r="B3363"/>
      <c r="C3363"/>
      <c r="D3363"/>
      <c r="E3363"/>
      <c r="F3363"/>
      <c r="G3363"/>
      <c r="H3363"/>
      <c r="I3363"/>
      <c r="J3363"/>
      <c r="K3363"/>
      <c r="L3363"/>
      <c r="M3363"/>
      <c r="N3363" s="60"/>
      <c r="O3363"/>
      <c r="P3363"/>
      <c r="Q3363"/>
      <c r="R3363"/>
      <c r="S3363"/>
      <c r="T3363"/>
      <c r="U3363"/>
      <c r="V3363"/>
      <c r="W3363"/>
      <c r="X3363"/>
      <c r="Y3363"/>
      <c r="Z3363"/>
      <c r="AA3363" s="28"/>
      <c r="AB3363" s="28"/>
    </row>
    <row r="3364" spans="1:28" ht="15" x14ac:dyDescent="0.2">
      <c r="A3364"/>
      <c r="B3364"/>
      <c r="C3364"/>
      <c r="D3364"/>
      <c r="E3364"/>
      <c r="F3364"/>
      <c r="G3364"/>
      <c r="H3364"/>
      <c r="I3364"/>
      <c r="J3364"/>
      <c r="K3364"/>
      <c r="L3364"/>
      <c r="M3364"/>
      <c r="N3364" s="60"/>
      <c r="O3364"/>
      <c r="P3364"/>
      <c r="Q3364"/>
      <c r="R3364"/>
      <c r="S3364"/>
      <c r="T3364"/>
      <c r="U3364"/>
      <c r="V3364"/>
      <c r="W3364"/>
      <c r="X3364"/>
      <c r="Y3364"/>
      <c r="Z3364"/>
      <c r="AA3364" s="28"/>
      <c r="AB3364" s="28"/>
    </row>
    <row r="3365" spans="1:28" ht="15" x14ac:dyDescent="0.2">
      <c r="A3365"/>
      <c r="B3365"/>
      <c r="C3365"/>
      <c r="D3365"/>
      <c r="E3365"/>
      <c r="F3365"/>
      <c r="G3365"/>
      <c r="H3365"/>
      <c r="I3365"/>
      <c r="J3365"/>
      <c r="K3365"/>
      <c r="L3365"/>
      <c r="M3365"/>
      <c r="N3365" s="60"/>
      <c r="O3365"/>
      <c r="P3365"/>
      <c r="Q3365"/>
      <c r="R3365"/>
      <c r="S3365"/>
      <c r="T3365"/>
      <c r="U3365"/>
      <c r="V3365"/>
      <c r="W3365"/>
      <c r="X3365"/>
      <c r="Y3365"/>
      <c r="Z3365"/>
      <c r="AA3365" s="28"/>
      <c r="AB3365" s="28"/>
    </row>
    <row r="3366" spans="1:28" ht="15" x14ac:dyDescent="0.2">
      <c r="A3366"/>
      <c r="B3366"/>
      <c r="C3366"/>
      <c r="D3366"/>
      <c r="E3366"/>
      <c r="F3366"/>
      <c r="G3366"/>
      <c r="H3366"/>
      <c r="I3366"/>
      <c r="J3366"/>
      <c r="K3366"/>
      <c r="L3366"/>
      <c r="M3366"/>
      <c r="N3366" s="60"/>
      <c r="O3366"/>
      <c r="P3366"/>
      <c r="Q3366"/>
      <c r="R3366"/>
      <c r="S3366"/>
      <c r="T3366"/>
      <c r="U3366"/>
      <c r="V3366"/>
      <c r="W3366"/>
      <c r="X3366"/>
      <c r="Y3366"/>
      <c r="Z3366"/>
      <c r="AA3366" s="28"/>
      <c r="AB3366" s="28"/>
    </row>
    <row r="3367" spans="1:28" ht="15" x14ac:dyDescent="0.2">
      <c r="A3367"/>
      <c r="B3367"/>
      <c r="C3367"/>
      <c r="D3367"/>
      <c r="E3367"/>
      <c r="F3367"/>
      <c r="G3367"/>
      <c r="H3367"/>
      <c r="I3367"/>
      <c r="J3367"/>
      <c r="K3367"/>
      <c r="L3367"/>
      <c r="M3367"/>
      <c r="N3367" s="60"/>
      <c r="O3367"/>
      <c r="P3367"/>
      <c r="Q3367"/>
      <c r="R3367"/>
      <c r="S3367"/>
      <c r="T3367"/>
      <c r="U3367"/>
      <c r="V3367"/>
      <c r="W3367"/>
      <c r="X3367"/>
      <c r="Y3367"/>
      <c r="Z3367"/>
      <c r="AA3367" s="28"/>
      <c r="AB3367" s="28"/>
    </row>
    <row r="3368" spans="1:28" ht="15" x14ac:dyDescent="0.2">
      <c r="A3368"/>
      <c r="B3368"/>
      <c r="C3368"/>
      <c r="D3368"/>
      <c r="E3368"/>
      <c r="F3368"/>
      <c r="G3368"/>
      <c r="H3368"/>
      <c r="I3368"/>
      <c r="J3368"/>
      <c r="K3368"/>
      <c r="L3368"/>
      <c r="M3368"/>
      <c r="N3368" s="60"/>
      <c r="O3368"/>
      <c r="P3368"/>
      <c r="Q3368"/>
      <c r="R3368"/>
      <c r="S3368"/>
      <c r="T3368"/>
      <c r="U3368"/>
      <c r="V3368"/>
      <c r="W3368"/>
      <c r="X3368"/>
      <c r="Y3368"/>
      <c r="Z3368"/>
      <c r="AA3368" s="28"/>
      <c r="AB3368" s="28"/>
    </row>
    <row r="3369" spans="1:28" ht="15" x14ac:dyDescent="0.2">
      <c r="A3369"/>
      <c r="B3369"/>
      <c r="C3369"/>
      <c r="D3369"/>
      <c r="E3369"/>
      <c r="F3369"/>
      <c r="G3369"/>
      <c r="H3369"/>
      <c r="I3369"/>
      <c r="J3369"/>
      <c r="K3369"/>
      <c r="L3369"/>
      <c r="M3369"/>
      <c r="N3369" s="60"/>
      <c r="O3369"/>
      <c r="P3369"/>
      <c r="Q3369"/>
      <c r="R3369"/>
      <c r="S3369"/>
      <c r="T3369"/>
      <c r="U3369"/>
      <c r="V3369"/>
      <c r="W3369"/>
      <c r="X3369"/>
      <c r="Y3369"/>
      <c r="Z3369"/>
      <c r="AA3369" s="28"/>
      <c r="AB3369" s="28"/>
    </row>
    <row r="3370" spans="1:28" ht="15" x14ac:dyDescent="0.2">
      <c r="A3370"/>
      <c r="B3370"/>
      <c r="C3370"/>
      <c r="D3370"/>
      <c r="E3370"/>
      <c r="F3370"/>
      <c r="G3370"/>
      <c r="H3370"/>
      <c r="I3370"/>
      <c r="J3370"/>
      <c r="K3370"/>
      <c r="L3370"/>
      <c r="M3370"/>
      <c r="N3370" s="60"/>
      <c r="O3370"/>
      <c r="P3370"/>
      <c r="Q3370"/>
      <c r="R3370"/>
      <c r="S3370"/>
      <c r="T3370"/>
      <c r="U3370"/>
      <c r="V3370"/>
      <c r="W3370"/>
      <c r="X3370"/>
      <c r="Y3370"/>
      <c r="Z3370"/>
      <c r="AA3370" s="28"/>
      <c r="AB3370" s="28"/>
    </row>
    <row r="3371" spans="1:28" ht="15" x14ac:dyDescent="0.2">
      <c r="A3371"/>
      <c r="B3371"/>
      <c r="C3371"/>
      <c r="D3371"/>
      <c r="E3371"/>
      <c r="F3371"/>
      <c r="G3371"/>
      <c r="H3371"/>
      <c r="I3371"/>
      <c r="J3371"/>
      <c r="K3371"/>
      <c r="L3371"/>
      <c r="M3371"/>
      <c r="N3371" s="60"/>
      <c r="O3371"/>
      <c r="P3371"/>
      <c r="Q3371"/>
      <c r="R3371"/>
      <c r="S3371"/>
      <c r="T3371"/>
      <c r="U3371"/>
      <c r="V3371"/>
      <c r="W3371"/>
      <c r="X3371"/>
      <c r="Y3371"/>
      <c r="Z3371"/>
      <c r="AA3371" s="28"/>
      <c r="AB3371" s="28"/>
    </row>
    <row r="3372" spans="1:28" ht="15" x14ac:dyDescent="0.2">
      <c r="A3372"/>
      <c r="B3372"/>
      <c r="C3372"/>
      <c r="D3372"/>
      <c r="E3372"/>
      <c r="F3372"/>
      <c r="G3372"/>
      <c r="H3372"/>
      <c r="I3372"/>
      <c r="J3372"/>
      <c r="K3372"/>
      <c r="L3372"/>
      <c r="M3372"/>
      <c r="N3372" s="60"/>
      <c r="O3372"/>
      <c r="P3372"/>
      <c r="Q3372"/>
      <c r="R3372"/>
      <c r="S3372"/>
      <c r="T3372"/>
      <c r="U3372"/>
      <c r="V3372"/>
      <c r="W3372"/>
      <c r="X3372"/>
      <c r="Y3372"/>
      <c r="Z3372"/>
      <c r="AA3372" s="28"/>
      <c r="AB3372" s="28"/>
    </row>
    <row r="3373" spans="1:28" ht="15" x14ac:dyDescent="0.2">
      <c r="A3373"/>
      <c r="B3373"/>
      <c r="C3373"/>
      <c r="D3373"/>
      <c r="E3373"/>
      <c r="F3373"/>
      <c r="G3373"/>
      <c r="H3373"/>
      <c r="I3373"/>
      <c r="J3373"/>
      <c r="K3373"/>
      <c r="L3373"/>
      <c r="M3373"/>
      <c r="N3373" s="60"/>
      <c r="O3373"/>
      <c r="P3373"/>
      <c r="Q3373"/>
      <c r="R3373"/>
      <c r="S3373"/>
      <c r="T3373"/>
      <c r="U3373"/>
      <c r="V3373"/>
      <c r="W3373"/>
      <c r="X3373"/>
      <c r="Y3373"/>
      <c r="Z3373"/>
      <c r="AA3373" s="28"/>
      <c r="AB3373" s="28"/>
    </row>
    <row r="3374" spans="1:28" ht="15" x14ac:dyDescent="0.2">
      <c r="A3374"/>
      <c r="B3374"/>
      <c r="C3374"/>
      <c r="D3374"/>
      <c r="E3374"/>
      <c r="F3374"/>
      <c r="G3374"/>
      <c r="H3374"/>
      <c r="I3374"/>
      <c r="J3374"/>
      <c r="K3374"/>
      <c r="L3374"/>
      <c r="M3374"/>
      <c r="N3374" s="60"/>
      <c r="O3374"/>
      <c r="P3374"/>
      <c r="Q3374"/>
      <c r="R3374"/>
      <c r="S3374"/>
      <c r="T3374"/>
      <c r="U3374"/>
      <c r="V3374"/>
      <c r="W3374"/>
      <c r="X3374"/>
      <c r="Y3374"/>
      <c r="Z3374"/>
      <c r="AA3374" s="28"/>
      <c r="AB3374" s="28"/>
    </row>
    <row r="3375" spans="1:28" ht="15" x14ac:dyDescent="0.2">
      <c r="A3375"/>
      <c r="B3375"/>
      <c r="C3375"/>
      <c r="D3375"/>
      <c r="E3375"/>
      <c r="F3375"/>
      <c r="G3375"/>
      <c r="H3375"/>
      <c r="I3375"/>
      <c r="J3375"/>
      <c r="K3375"/>
      <c r="L3375"/>
      <c r="M3375"/>
      <c r="N3375" s="60"/>
      <c r="O3375"/>
      <c r="P3375"/>
      <c r="Q3375"/>
      <c r="R3375"/>
      <c r="S3375"/>
      <c r="T3375"/>
      <c r="U3375"/>
      <c r="V3375"/>
      <c r="W3375"/>
      <c r="X3375"/>
      <c r="Y3375"/>
      <c r="Z3375"/>
      <c r="AA3375" s="28"/>
      <c r="AB3375" s="28"/>
    </row>
    <row r="3376" spans="1:28" ht="15" x14ac:dyDescent="0.2">
      <c r="A3376"/>
      <c r="B3376"/>
      <c r="C3376"/>
      <c r="D3376"/>
      <c r="E3376"/>
      <c r="F3376"/>
      <c r="G3376"/>
      <c r="H3376"/>
      <c r="I3376"/>
      <c r="J3376"/>
      <c r="K3376"/>
      <c r="L3376"/>
      <c r="M3376"/>
      <c r="N3376" s="60"/>
      <c r="O3376"/>
      <c r="P3376"/>
      <c r="Q3376"/>
      <c r="R3376"/>
      <c r="S3376"/>
      <c r="T3376"/>
      <c r="U3376"/>
      <c r="V3376"/>
      <c r="W3376"/>
      <c r="X3376"/>
      <c r="Y3376"/>
      <c r="Z3376"/>
      <c r="AA3376" s="28"/>
      <c r="AB3376" s="28"/>
    </row>
    <row r="3377" spans="1:28" ht="15" x14ac:dyDescent="0.2">
      <c r="A3377"/>
      <c r="B3377"/>
      <c r="C3377"/>
      <c r="D3377"/>
      <c r="E3377"/>
      <c r="F3377"/>
      <c r="G3377"/>
      <c r="H3377"/>
      <c r="I3377"/>
      <c r="J3377"/>
      <c r="K3377"/>
      <c r="L3377"/>
      <c r="M3377"/>
      <c r="N3377" s="60"/>
      <c r="O3377"/>
      <c r="P3377"/>
      <c r="Q3377"/>
      <c r="R3377"/>
      <c r="S3377"/>
      <c r="T3377"/>
      <c r="U3377"/>
      <c r="V3377"/>
      <c r="W3377"/>
      <c r="X3377"/>
      <c r="Y3377"/>
      <c r="Z3377"/>
      <c r="AA3377" s="28"/>
      <c r="AB3377" s="28"/>
    </row>
    <row r="3378" spans="1:28" ht="15" x14ac:dyDescent="0.2">
      <c r="A3378"/>
      <c r="B3378"/>
      <c r="C3378"/>
      <c r="D3378"/>
      <c r="E3378"/>
      <c r="F3378"/>
      <c r="G3378"/>
      <c r="H3378"/>
      <c r="I3378"/>
      <c r="J3378"/>
      <c r="K3378"/>
      <c r="L3378"/>
      <c r="M3378"/>
      <c r="N3378" s="60"/>
      <c r="O3378"/>
      <c r="P3378"/>
      <c r="Q3378"/>
      <c r="R3378"/>
      <c r="S3378"/>
      <c r="T3378"/>
      <c r="U3378"/>
      <c r="V3378"/>
      <c r="W3378"/>
      <c r="X3378"/>
      <c r="Y3378"/>
      <c r="Z3378"/>
      <c r="AA3378" s="28"/>
      <c r="AB3378" s="28"/>
    </row>
    <row r="3379" spans="1:28" ht="15" x14ac:dyDescent="0.2">
      <c r="A3379"/>
      <c r="B3379"/>
      <c r="C3379"/>
      <c r="D3379"/>
      <c r="E3379"/>
      <c r="F3379"/>
      <c r="G3379"/>
      <c r="H3379"/>
      <c r="I3379"/>
      <c r="J3379"/>
      <c r="K3379"/>
      <c r="L3379"/>
      <c r="M3379"/>
      <c r="N3379" s="60"/>
      <c r="O3379"/>
      <c r="P3379"/>
      <c r="Q3379"/>
      <c r="R3379"/>
      <c r="S3379"/>
      <c r="T3379"/>
      <c r="U3379"/>
      <c r="V3379"/>
      <c r="W3379"/>
      <c r="X3379"/>
      <c r="Y3379"/>
      <c r="Z3379"/>
      <c r="AA3379" s="28"/>
      <c r="AB3379" s="28"/>
    </row>
    <row r="3380" spans="1:28" ht="15" x14ac:dyDescent="0.2">
      <c r="A3380"/>
      <c r="B3380"/>
      <c r="C3380"/>
      <c r="D3380"/>
      <c r="E3380"/>
      <c r="F3380"/>
      <c r="G3380"/>
      <c r="H3380"/>
      <c r="I3380"/>
      <c r="J3380"/>
      <c r="K3380"/>
      <c r="L3380"/>
      <c r="M3380"/>
      <c r="N3380" s="60"/>
      <c r="O3380"/>
      <c r="P3380"/>
      <c r="Q3380"/>
      <c r="R3380"/>
      <c r="S3380"/>
      <c r="T3380"/>
      <c r="U3380"/>
      <c r="V3380"/>
      <c r="W3380"/>
      <c r="X3380"/>
      <c r="Y3380"/>
      <c r="Z3380"/>
      <c r="AA3380" s="28"/>
      <c r="AB3380" s="28"/>
    </row>
    <row r="3381" spans="1:28" ht="15" x14ac:dyDescent="0.2">
      <c r="A3381"/>
      <c r="B3381"/>
      <c r="C3381"/>
      <c r="D3381"/>
      <c r="E3381"/>
      <c r="F3381"/>
      <c r="G3381"/>
      <c r="H3381"/>
      <c r="I3381"/>
      <c r="J3381"/>
      <c r="K3381"/>
      <c r="L3381"/>
      <c r="M3381"/>
      <c r="N3381" s="60"/>
      <c r="O3381"/>
      <c r="P3381"/>
      <c r="Q3381"/>
      <c r="R3381"/>
      <c r="S3381"/>
      <c r="T3381"/>
      <c r="U3381"/>
      <c r="V3381"/>
      <c r="W3381"/>
      <c r="X3381"/>
      <c r="Y3381"/>
      <c r="Z3381"/>
      <c r="AA3381" s="28"/>
      <c r="AB3381" s="28"/>
    </row>
    <row r="3382" spans="1:28" ht="15" x14ac:dyDescent="0.2">
      <c r="A3382"/>
      <c r="B3382"/>
      <c r="C3382"/>
      <c r="D3382"/>
      <c r="E3382"/>
      <c r="F3382"/>
      <c r="G3382"/>
      <c r="H3382"/>
      <c r="I3382"/>
      <c r="J3382"/>
      <c r="K3382"/>
      <c r="L3382"/>
      <c r="M3382"/>
      <c r="N3382" s="60"/>
      <c r="O3382"/>
      <c r="P3382"/>
      <c r="Q3382"/>
      <c r="R3382"/>
      <c r="S3382"/>
      <c r="T3382"/>
      <c r="U3382"/>
      <c r="V3382"/>
      <c r="W3382"/>
      <c r="X3382"/>
      <c r="Y3382"/>
      <c r="Z3382"/>
      <c r="AA3382" s="28"/>
      <c r="AB3382" s="28"/>
    </row>
    <row r="3383" spans="1:28" ht="15" x14ac:dyDescent="0.2">
      <c r="A3383"/>
      <c r="B3383"/>
      <c r="C3383"/>
      <c r="D3383"/>
      <c r="E3383"/>
      <c r="F3383"/>
      <c r="G3383"/>
      <c r="H3383"/>
      <c r="I3383"/>
      <c r="J3383"/>
      <c r="K3383"/>
      <c r="L3383"/>
      <c r="M3383"/>
      <c r="N3383" s="60"/>
      <c r="O3383"/>
      <c r="P3383"/>
      <c r="Q3383"/>
      <c r="R3383"/>
      <c r="S3383"/>
      <c r="T3383"/>
      <c r="U3383"/>
      <c r="V3383"/>
      <c r="W3383"/>
      <c r="X3383"/>
      <c r="Y3383"/>
      <c r="Z3383"/>
      <c r="AA3383" s="28"/>
      <c r="AB3383" s="28"/>
    </row>
    <row r="3384" spans="1:28" ht="15" x14ac:dyDescent="0.2">
      <c r="A3384"/>
      <c r="B3384"/>
      <c r="C3384"/>
      <c r="D3384"/>
      <c r="E3384"/>
      <c r="F3384"/>
      <c r="G3384"/>
      <c r="H3384"/>
      <c r="I3384"/>
      <c r="J3384"/>
      <c r="K3384"/>
      <c r="L3384"/>
      <c r="M3384"/>
      <c r="N3384" s="60"/>
      <c r="O3384"/>
      <c r="P3384"/>
      <c r="Q3384"/>
      <c r="R3384"/>
      <c r="S3384"/>
      <c r="T3384"/>
      <c r="U3384"/>
      <c r="V3384"/>
      <c r="W3384"/>
      <c r="X3384"/>
      <c r="Y3384"/>
      <c r="Z3384"/>
      <c r="AA3384" s="28"/>
      <c r="AB3384" s="28"/>
    </row>
    <row r="3385" spans="1:28" ht="15" x14ac:dyDescent="0.2">
      <c r="A3385"/>
      <c r="B3385"/>
      <c r="C3385"/>
      <c r="D3385"/>
      <c r="E3385"/>
      <c r="F3385"/>
      <c r="G3385"/>
      <c r="H3385"/>
      <c r="I3385"/>
      <c r="J3385"/>
      <c r="K3385"/>
      <c r="L3385"/>
      <c r="M3385"/>
      <c r="N3385" s="60"/>
      <c r="O3385"/>
      <c r="P3385"/>
      <c r="Q3385"/>
      <c r="R3385"/>
      <c r="S3385"/>
      <c r="T3385"/>
      <c r="U3385"/>
      <c r="V3385"/>
      <c r="W3385"/>
      <c r="X3385"/>
      <c r="Y3385"/>
      <c r="Z3385"/>
      <c r="AA3385" s="28"/>
      <c r="AB3385" s="28"/>
    </row>
    <row r="3386" spans="1:28" ht="15" x14ac:dyDescent="0.2">
      <c r="A3386"/>
      <c r="B3386"/>
      <c r="C3386"/>
      <c r="D3386"/>
      <c r="E3386"/>
      <c r="F3386"/>
      <c r="G3386"/>
      <c r="H3386"/>
      <c r="I3386"/>
      <c r="J3386"/>
      <c r="K3386"/>
      <c r="L3386"/>
      <c r="M3386"/>
      <c r="N3386" s="60"/>
      <c r="O3386"/>
      <c r="P3386"/>
      <c r="Q3386"/>
      <c r="R3386"/>
      <c r="S3386"/>
      <c r="T3386"/>
      <c r="U3386"/>
      <c r="V3386"/>
      <c r="W3386"/>
      <c r="X3386"/>
      <c r="Y3386"/>
      <c r="Z3386"/>
      <c r="AA3386" s="28"/>
      <c r="AB3386" s="28"/>
    </row>
    <row r="3387" spans="1:28" ht="15" x14ac:dyDescent="0.2">
      <c r="A3387"/>
      <c r="B3387"/>
      <c r="C3387"/>
      <c r="D3387"/>
      <c r="E3387"/>
      <c r="F3387"/>
      <c r="G3387"/>
      <c r="H3387"/>
      <c r="I3387"/>
      <c r="J3387"/>
      <c r="K3387"/>
      <c r="L3387"/>
      <c r="M3387"/>
      <c r="N3387" s="60"/>
      <c r="O3387"/>
      <c r="P3387"/>
      <c r="Q3387"/>
      <c r="R3387"/>
      <c r="S3387"/>
      <c r="T3387"/>
      <c r="U3387"/>
      <c r="V3387"/>
      <c r="W3387"/>
      <c r="X3387"/>
      <c r="Y3387"/>
      <c r="Z3387"/>
      <c r="AA3387" s="28"/>
      <c r="AB3387" s="28"/>
    </row>
    <row r="3388" spans="1:28" ht="15" x14ac:dyDescent="0.2">
      <c r="A3388"/>
      <c r="B3388"/>
      <c r="C3388"/>
      <c r="D3388"/>
      <c r="E3388"/>
      <c r="F3388"/>
      <c r="G3388"/>
      <c r="H3388"/>
      <c r="I3388"/>
      <c r="J3388"/>
      <c r="K3388"/>
      <c r="L3388"/>
      <c r="M3388"/>
      <c r="N3388" s="60"/>
      <c r="O3388"/>
      <c r="P3388"/>
      <c r="Q3388"/>
      <c r="R3388"/>
      <c r="S3388"/>
      <c r="T3388"/>
      <c r="U3388"/>
      <c r="V3388"/>
      <c r="W3388"/>
      <c r="X3388"/>
      <c r="Y3388"/>
      <c r="Z3388"/>
      <c r="AA3388" s="28"/>
      <c r="AB3388" s="28"/>
    </row>
    <row r="3389" spans="1:28" ht="15" x14ac:dyDescent="0.2">
      <c r="A3389"/>
      <c r="B3389"/>
      <c r="C3389"/>
      <c r="D3389"/>
      <c r="E3389"/>
      <c r="F3389"/>
      <c r="G3389"/>
      <c r="H3389"/>
      <c r="I3389"/>
      <c r="J3389"/>
      <c r="K3389"/>
      <c r="L3389"/>
      <c r="M3389"/>
      <c r="N3389" s="60"/>
      <c r="O3389"/>
      <c r="P3389"/>
      <c r="Q3389"/>
      <c r="R3389"/>
      <c r="S3389"/>
      <c r="T3389"/>
      <c r="U3389"/>
      <c r="V3389"/>
      <c r="W3389"/>
      <c r="X3389"/>
      <c r="Y3389"/>
      <c r="Z3389"/>
      <c r="AA3389" s="28"/>
      <c r="AB3389" s="28"/>
    </row>
    <row r="3390" spans="1:28" ht="15" x14ac:dyDescent="0.2">
      <c r="A3390"/>
      <c r="B3390"/>
      <c r="C3390"/>
      <c r="D3390"/>
      <c r="E3390"/>
      <c r="F3390"/>
      <c r="G3390"/>
      <c r="H3390"/>
      <c r="I3390"/>
      <c r="J3390"/>
      <c r="K3390"/>
      <c r="L3390"/>
      <c r="M3390"/>
      <c r="N3390" s="60"/>
      <c r="O3390"/>
      <c r="P3390"/>
      <c r="Q3390"/>
      <c r="R3390"/>
      <c r="S3390"/>
      <c r="T3390"/>
      <c r="U3390"/>
      <c r="V3390"/>
      <c r="W3390"/>
      <c r="X3390"/>
      <c r="Y3390"/>
      <c r="Z3390"/>
      <c r="AA3390" s="28"/>
      <c r="AB3390" s="28"/>
    </row>
    <row r="3391" spans="1:28" ht="15" x14ac:dyDescent="0.2">
      <c r="A3391"/>
      <c r="B3391"/>
      <c r="C3391"/>
      <c r="D3391"/>
      <c r="E3391"/>
      <c r="F3391"/>
      <c r="G3391"/>
      <c r="H3391"/>
      <c r="I3391"/>
      <c r="J3391"/>
      <c r="K3391"/>
      <c r="L3391"/>
      <c r="M3391"/>
      <c r="N3391" s="60"/>
      <c r="O3391"/>
      <c r="P3391"/>
      <c r="Q3391"/>
      <c r="R3391"/>
      <c r="S3391"/>
      <c r="T3391"/>
      <c r="U3391"/>
      <c r="V3391"/>
      <c r="W3391"/>
      <c r="X3391"/>
      <c r="Y3391"/>
      <c r="Z3391"/>
      <c r="AA3391" s="28"/>
      <c r="AB3391" s="28"/>
    </row>
    <row r="3392" spans="1:28" ht="15" x14ac:dyDescent="0.2">
      <c r="A3392"/>
      <c r="B3392"/>
      <c r="C3392"/>
      <c r="D3392"/>
      <c r="E3392"/>
      <c r="F3392"/>
      <c r="G3392"/>
      <c r="H3392"/>
      <c r="I3392"/>
      <c r="J3392"/>
      <c r="K3392"/>
      <c r="L3392"/>
      <c r="M3392"/>
      <c r="N3392" s="60"/>
      <c r="O3392"/>
      <c r="P3392"/>
      <c r="Q3392"/>
      <c r="R3392"/>
      <c r="S3392"/>
      <c r="T3392"/>
      <c r="U3392"/>
      <c r="V3392"/>
      <c r="W3392"/>
      <c r="X3392"/>
      <c r="Y3392"/>
      <c r="Z3392"/>
      <c r="AA3392" s="28"/>
      <c r="AB3392" s="28"/>
    </row>
    <row r="3393" spans="1:28" ht="15" x14ac:dyDescent="0.2">
      <c r="A3393"/>
      <c r="B3393"/>
      <c r="C3393"/>
      <c r="D3393"/>
      <c r="E3393"/>
      <c r="F3393"/>
      <c r="G3393"/>
      <c r="H3393"/>
      <c r="I3393"/>
      <c r="J3393"/>
      <c r="K3393"/>
      <c r="L3393"/>
      <c r="M3393"/>
      <c r="N3393" s="60"/>
      <c r="O3393"/>
      <c r="P3393"/>
      <c r="Q3393"/>
      <c r="R3393"/>
      <c r="S3393"/>
      <c r="T3393"/>
      <c r="U3393"/>
      <c r="V3393"/>
      <c r="W3393"/>
      <c r="X3393"/>
      <c r="Y3393"/>
      <c r="Z3393"/>
      <c r="AA3393" s="28"/>
      <c r="AB3393" s="28"/>
    </row>
    <row r="3394" spans="1:28" ht="15" x14ac:dyDescent="0.2">
      <c r="A3394"/>
      <c r="B3394"/>
      <c r="C3394"/>
      <c r="D3394"/>
      <c r="E3394"/>
      <c r="F3394"/>
      <c r="G3394"/>
      <c r="H3394"/>
      <c r="I3394"/>
      <c r="J3394"/>
      <c r="K3394"/>
      <c r="L3394"/>
      <c r="M3394"/>
      <c r="N3394" s="60"/>
      <c r="O3394"/>
      <c r="P3394"/>
      <c r="Q3394"/>
      <c r="R3394"/>
      <c r="S3394"/>
      <c r="T3394"/>
      <c r="U3394"/>
      <c r="V3394"/>
      <c r="W3394"/>
      <c r="X3394"/>
      <c r="Y3394"/>
      <c r="Z3394"/>
      <c r="AA3394" s="28"/>
      <c r="AB3394" s="28"/>
    </row>
    <row r="3395" spans="1:28" ht="15" x14ac:dyDescent="0.2">
      <c r="A3395"/>
      <c r="B3395"/>
      <c r="C3395"/>
      <c r="D3395"/>
      <c r="E3395"/>
      <c r="F3395"/>
      <c r="G3395"/>
      <c r="H3395"/>
      <c r="I3395"/>
      <c r="J3395"/>
      <c r="K3395"/>
      <c r="L3395"/>
      <c r="M3395"/>
      <c r="N3395" s="60"/>
      <c r="O3395"/>
      <c r="P3395"/>
      <c r="Q3395"/>
      <c r="R3395"/>
      <c r="S3395"/>
      <c r="T3395"/>
      <c r="U3395"/>
      <c r="V3395"/>
      <c r="W3395"/>
      <c r="X3395"/>
      <c r="Y3395"/>
      <c r="Z3395"/>
      <c r="AA3395" s="28"/>
      <c r="AB3395" s="28"/>
    </row>
    <row r="3396" spans="1:28" ht="15" x14ac:dyDescent="0.2">
      <c r="A3396"/>
      <c r="B3396"/>
      <c r="C3396"/>
      <c r="D3396"/>
      <c r="E3396"/>
      <c r="F3396"/>
      <c r="G3396"/>
      <c r="H3396"/>
      <c r="I3396"/>
      <c r="J3396"/>
      <c r="K3396"/>
      <c r="L3396"/>
      <c r="M3396"/>
      <c r="N3396" s="60"/>
      <c r="O3396"/>
      <c r="P3396"/>
      <c r="Q3396"/>
      <c r="R3396"/>
      <c r="S3396"/>
      <c r="T3396"/>
      <c r="U3396"/>
      <c r="V3396"/>
      <c r="W3396"/>
      <c r="X3396"/>
      <c r="Y3396"/>
      <c r="Z3396"/>
      <c r="AA3396" s="28"/>
      <c r="AB3396" s="28"/>
    </row>
    <row r="3397" spans="1:28" ht="15" x14ac:dyDescent="0.2">
      <c r="A3397"/>
      <c r="B3397"/>
      <c r="C3397"/>
      <c r="D3397"/>
      <c r="E3397"/>
      <c r="F3397"/>
      <c r="G3397"/>
      <c r="H3397"/>
      <c r="I3397"/>
      <c r="J3397"/>
      <c r="K3397"/>
      <c r="L3397"/>
      <c r="M3397"/>
      <c r="N3397" s="60"/>
      <c r="O3397"/>
      <c r="P3397"/>
      <c r="Q3397"/>
      <c r="R3397"/>
      <c r="S3397"/>
      <c r="T3397"/>
      <c r="U3397"/>
      <c r="V3397"/>
      <c r="W3397"/>
      <c r="X3397"/>
      <c r="Y3397"/>
      <c r="Z3397"/>
      <c r="AA3397" s="28"/>
      <c r="AB3397" s="28"/>
    </row>
    <row r="3398" spans="1:28" ht="15" x14ac:dyDescent="0.2">
      <c r="A3398"/>
      <c r="B3398"/>
      <c r="C3398"/>
      <c r="D3398"/>
      <c r="E3398"/>
      <c r="F3398"/>
      <c r="G3398"/>
      <c r="H3398"/>
      <c r="I3398"/>
      <c r="J3398"/>
      <c r="K3398"/>
      <c r="L3398"/>
      <c r="M3398"/>
      <c r="N3398" s="60"/>
      <c r="O3398"/>
      <c r="P3398"/>
      <c r="Q3398"/>
      <c r="R3398"/>
      <c r="S3398"/>
      <c r="T3398"/>
      <c r="U3398"/>
      <c r="V3398"/>
      <c r="W3398"/>
      <c r="X3398"/>
      <c r="Y3398"/>
      <c r="Z3398"/>
      <c r="AA3398" s="28"/>
      <c r="AB3398" s="28"/>
    </row>
    <row r="3399" spans="1:28" ht="15" x14ac:dyDescent="0.2">
      <c r="A3399"/>
      <c r="B3399"/>
      <c r="C3399"/>
      <c r="D3399"/>
      <c r="E3399"/>
      <c r="F3399"/>
      <c r="G3399"/>
      <c r="H3399"/>
      <c r="I3399"/>
      <c r="J3399"/>
      <c r="K3399"/>
      <c r="L3399"/>
      <c r="M3399"/>
      <c r="N3399" s="60"/>
      <c r="O3399"/>
      <c r="P3399"/>
      <c r="Q3399"/>
      <c r="R3399"/>
      <c r="S3399"/>
      <c r="T3399"/>
      <c r="U3399"/>
      <c r="V3399"/>
      <c r="W3399"/>
      <c r="X3399"/>
      <c r="Y3399"/>
      <c r="Z3399"/>
      <c r="AA3399" s="28"/>
      <c r="AB3399" s="28"/>
    </row>
    <row r="3400" spans="1:28" ht="15" x14ac:dyDescent="0.2">
      <c r="A3400"/>
      <c r="B3400"/>
      <c r="C3400"/>
      <c r="D3400"/>
      <c r="E3400"/>
      <c r="F3400"/>
      <c r="G3400"/>
      <c r="H3400"/>
      <c r="I3400"/>
      <c r="J3400"/>
      <c r="K3400"/>
      <c r="L3400"/>
      <c r="M3400"/>
      <c r="N3400" s="60"/>
      <c r="O3400"/>
      <c r="P3400"/>
      <c r="Q3400"/>
      <c r="R3400"/>
      <c r="S3400"/>
      <c r="T3400"/>
      <c r="U3400"/>
      <c r="V3400"/>
      <c r="W3400"/>
      <c r="X3400"/>
      <c r="Y3400"/>
      <c r="Z3400"/>
      <c r="AA3400" s="28"/>
      <c r="AB3400" s="28"/>
    </row>
    <row r="3401" spans="1:28" ht="15" x14ac:dyDescent="0.2">
      <c r="A3401"/>
      <c r="B3401"/>
      <c r="C3401"/>
      <c r="D3401"/>
      <c r="E3401"/>
      <c r="F3401"/>
      <c r="G3401"/>
      <c r="H3401"/>
      <c r="I3401"/>
      <c r="J3401"/>
      <c r="K3401"/>
      <c r="L3401"/>
      <c r="M3401"/>
      <c r="N3401" s="60"/>
      <c r="O3401"/>
      <c r="P3401"/>
      <c r="Q3401"/>
      <c r="R3401"/>
      <c r="S3401"/>
      <c r="T3401"/>
      <c r="U3401"/>
      <c r="V3401"/>
      <c r="W3401"/>
      <c r="X3401"/>
      <c r="Y3401"/>
      <c r="Z3401"/>
      <c r="AA3401" s="28"/>
      <c r="AB3401" s="28"/>
    </row>
    <row r="3402" spans="1:28" ht="15" x14ac:dyDescent="0.2">
      <c r="A3402"/>
      <c r="B3402"/>
      <c r="C3402"/>
      <c r="D3402"/>
      <c r="E3402"/>
      <c r="F3402"/>
      <c r="G3402"/>
      <c r="H3402"/>
      <c r="I3402"/>
      <c r="J3402"/>
      <c r="K3402"/>
      <c r="L3402"/>
      <c r="M3402"/>
      <c r="N3402" s="60"/>
      <c r="O3402"/>
      <c r="P3402"/>
      <c r="Q3402"/>
      <c r="R3402"/>
      <c r="S3402"/>
      <c r="T3402"/>
      <c r="U3402"/>
      <c r="V3402"/>
      <c r="W3402"/>
      <c r="X3402"/>
      <c r="Y3402"/>
      <c r="Z3402"/>
      <c r="AA3402" s="28"/>
      <c r="AB3402" s="28"/>
    </row>
    <row r="3403" spans="1:28" ht="15" x14ac:dyDescent="0.2">
      <c r="A3403"/>
      <c r="B3403"/>
      <c r="C3403"/>
      <c r="D3403"/>
      <c r="E3403"/>
      <c r="F3403"/>
      <c r="G3403"/>
      <c r="H3403"/>
      <c r="I3403"/>
      <c r="J3403"/>
      <c r="K3403"/>
      <c r="L3403"/>
      <c r="M3403"/>
      <c r="N3403" s="60"/>
      <c r="O3403"/>
      <c r="P3403"/>
      <c r="Q3403"/>
      <c r="R3403"/>
      <c r="S3403"/>
      <c r="T3403"/>
      <c r="U3403"/>
      <c r="V3403"/>
      <c r="W3403"/>
      <c r="X3403"/>
      <c r="Y3403"/>
      <c r="Z3403"/>
      <c r="AA3403" s="28"/>
      <c r="AB3403" s="28"/>
    </row>
    <row r="3404" spans="1:28" ht="15" x14ac:dyDescent="0.2">
      <c r="A3404"/>
      <c r="B3404"/>
      <c r="C3404"/>
      <c r="D3404"/>
      <c r="E3404"/>
      <c r="F3404"/>
      <c r="G3404"/>
      <c r="H3404"/>
      <c r="I3404"/>
      <c r="J3404"/>
      <c r="K3404"/>
      <c r="L3404"/>
      <c r="M3404"/>
      <c r="N3404" s="60"/>
      <c r="O3404"/>
      <c r="P3404"/>
      <c r="Q3404"/>
      <c r="R3404"/>
      <c r="S3404"/>
      <c r="T3404"/>
      <c r="U3404"/>
      <c r="V3404"/>
      <c r="W3404"/>
      <c r="X3404"/>
      <c r="Y3404"/>
      <c r="Z3404"/>
      <c r="AA3404" s="28"/>
      <c r="AB3404" s="28"/>
    </row>
    <row r="3405" spans="1:28" ht="15" x14ac:dyDescent="0.2">
      <c r="A3405"/>
      <c r="B3405"/>
      <c r="C3405"/>
      <c r="D3405"/>
      <c r="E3405"/>
      <c r="F3405"/>
      <c r="G3405"/>
      <c r="H3405"/>
      <c r="I3405"/>
      <c r="J3405"/>
      <c r="K3405"/>
      <c r="L3405"/>
      <c r="M3405"/>
      <c r="N3405" s="60"/>
      <c r="O3405"/>
      <c r="P3405"/>
      <c r="Q3405"/>
      <c r="R3405"/>
      <c r="S3405"/>
      <c r="T3405"/>
      <c r="U3405"/>
      <c r="V3405"/>
      <c r="W3405"/>
      <c r="X3405"/>
      <c r="Y3405"/>
      <c r="Z3405"/>
      <c r="AA3405" s="28"/>
      <c r="AB3405" s="28"/>
    </row>
    <row r="3406" spans="1:28" ht="15" x14ac:dyDescent="0.2">
      <c r="A3406"/>
      <c r="B3406"/>
      <c r="C3406"/>
      <c r="D3406"/>
      <c r="E3406"/>
      <c r="F3406"/>
      <c r="G3406"/>
      <c r="H3406"/>
      <c r="I3406"/>
      <c r="J3406"/>
      <c r="K3406"/>
      <c r="L3406"/>
      <c r="M3406"/>
      <c r="N3406" s="60"/>
      <c r="O3406"/>
      <c r="P3406"/>
      <c r="Q3406"/>
      <c r="R3406"/>
      <c r="S3406"/>
      <c r="T3406"/>
      <c r="U3406"/>
      <c r="V3406"/>
      <c r="W3406"/>
      <c r="X3406"/>
      <c r="Y3406"/>
      <c r="Z3406"/>
      <c r="AA3406" s="28"/>
      <c r="AB3406" s="28"/>
    </row>
    <row r="3407" spans="1:28" ht="15" x14ac:dyDescent="0.2">
      <c r="A3407"/>
      <c r="B3407"/>
      <c r="C3407"/>
      <c r="D3407"/>
      <c r="E3407"/>
      <c r="F3407"/>
      <c r="G3407"/>
      <c r="H3407"/>
      <c r="I3407"/>
      <c r="J3407"/>
      <c r="K3407"/>
      <c r="L3407"/>
      <c r="M3407"/>
      <c r="N3407" s="60"/>
      <c r="O3407"/>
      <c r="P3407"/>
      <c r="Q3407"/>
      <c r="R3407"/>
      <c r="S3407"/>
      <c r="T3407"/>
      <c r="U3407"/>
      <c r="V3407"/>
      <c r="W3407"/>
      <c r="X3407"/>
      <c r="Y3407"/>
      <c r="Z3407"/>
      <c r="AA3407" s="28"/>
      <c r="AB3407" s="28"/>
    </row>
    <row r="3408" spans="1:28" ht="15" x14ac:dyDescent="0.2">
      <c r="A3408"/>
      <c r="B3408"/>
      <c r="C3408"/>
      <c r="D3408"/>
      <c r="E3408"/>
      <c r="F3408"/>
      <c r="G3408"/>
      <c r="H3408"/>
      <c r="I3408"/>
      <c r="J3408"/>
      <c r="K3408"/>
      <c r="L3408"/>
      <c r="M3408"/>
      <c r="N3408" s="60"/>
      <c r="O3408"/>
      <c r="P3408"/>
      <c r="Q3408"/>
      <c r="R3408"/>
      <c r="S3408"/>
      <c r="T3408"/>
      <c r="U3408"/>
      <c r="V3408"/>
      <c r="W3408"/>
      <c r="X3408"/>
      <c r="Y3408"/>
      <c r="Z3408"/>
      <c r="AA3408" s="28"/>
      <c r="AB3408" s="28"/>
    </row>
    <row r="3409" spans="1:28" ht="15" x14ac:dyDescent="0.2">
      <c r="A3409"/>
      <c r="B3409"/>
      <c r="C3409"/>
      <c r="D3409"/>
      <c r="E3409"/>
      <c r="F3409"/>
      <c r="G3409"/>
      <c r="H3409"/>
      <c r="I3409"/>
      <c r="J3409"/>
      <c r="K3409"/>
      <c r="L3409"/>
      <c r="M3409"/>
      <c r="N3409" s="60"/>
      <c r="O3409"/>
      <c r="P3409"/>
      <c r="Q3409"/>
      <c r="R3409"/>
      <c r="S3409"/>
      <c r="T3409"/>
      <c r="U3409"/>
      <c r="V3409"/>
      <c r="W3409"/>
      <c r="X3409"/>
      <c r="Y3409"/>
      <c r="Z3409"/>
      <c r="AA3409" s="28"/>
      <c r="AB3409" s="28"/>
    </row>
    <row r="3410" spans="1:28" ht="15" x14ac:dyDescent="0.2">
      <c r="A3410"/>
      <c r="B3410"/>
      <c r="C3410"/>
      <c r="D3410"/>
      <c r="E3410"/>
      <c r="F3410"/>
      <c r="G3410"/>
      <c r="H3410"/>
      <c r="I3410"/>
      <c r="J3410"/>
      <c r="K3410"/>
      <c r="L3410"/>
      <c r="M3410"/>
      <c r="N3410" s="60"/>
      <c r="O3410"/>
      <c r="P3410"/>
      <c r="Q3410"/>
      <c r="R3410"/>
      <c r="S3410"/>
      <c r="T3410"/>
      <c r="U3410"/>
      <c r="V3410"/>
      <c r="W3410"/>
      <c r="X3410"/>
      <c r="Y3410"/>
      <c r="Z3410"/>
      <c r="AA3410" s="28"/>
      <c r="AB3410" s="28"/>
    </row>
    <row r="3411" spans="1:28" ht="15" x14ac:dyDescent="0.2">
      <c r="A3411"/>
      <c r="B3411"/>
      <c r="C3411"/>
      <c r="D3411"/>
      <c r="E3411"/>
      <c r="F3411"/>
      <c r="G3411"/>
      <c r="H3411"/>
      <c r="I3411"/>
      <c r="J3411"/>
      <c r="K3411"/>
      <c r="L3411"/>
      <c r="M3411"/>
      <c r="N3411" s="60"/>
      <c r="O3411"/>
      <c r="P3411"/>
      <c r="Q3411"/>
      <c r="R3411"/>
      <c r="S3411"/>
      <c r="T3411"/>
      <c r="U3411"/>
      <c r="V3411"/>
      <c r="W3411"/>
      <c r="X3411"/>
      <c r="Y3411"/>
      <c r="Z3411"/>
      <c r="AA3411" s="28"/>
      <c r="AB3411" s="28"/>
    </row>
    <row r="3412" spans="1:28" ht="15" x14ac:dyDescent="0.2">
      <c r="A3412"/>
      <c r="B3412"/>
      <c r="C3412"/>
      <c r="D3412"/>
      <c r="E3412"/>
      <c r="F3412"/>
      <c r="G3412"/>
      <c r="H3412"/>
      <c r="I3412"/>
      <c r="J3412"/>
      <c r="K3412"/>
      <c r="L3412"/>
      <c r="M3412"/>
      <c r="N3412" s="60"/>
      <c r="O3412"/>
      <c r="P3412"/>
      <c r="Q3412"/>
      <c r="R3412"/>
      <c r="S3412"/>
      <c r="T3412"/>
      <c r="U3412"/>
      <c r="V3412"/>
      <c r="W3412"/>
      <c r="X3412"/>
      <c r="Y3412"/>
      <c r="Z3412"/>
      <c r="AA3412" s="28"/>
      <c r="AB3412" s="28"/>
    </row>
    <row r="3413" spans="1:28" ht="15" x14ac:dyDescent="0.2">
      <c r="A3413"/>
      <c r="B3413"/>
      <c r="C3413"/>
      <c r="D3413"/>
      <c r="E3413"/>
      <c r="F3413"/>
      <c r="G3413"/>
      <c r="H3413"/>
      <c r="I3413"/>
      <c r="J3413"/>
      <c r="K3413"/>
      <c r="L3413"/>
      <c r="M3413"/>
      <c r="N3413" s="60"/>
      <c r="O3413"/>
      <c r="P3413"/>
      <c r="Q3413"/>
      <c r="R3413"/>
      <c r="S3413"/>
      <c r="T3413"/>
      <c r="U3413"/>
      <c r="V3413"/>
      <c r="W3413"/>
      <c r="X3413"/>
      <c r="Y3413"/>
      <c r="Z3413"/>
      <c r="AA3413" s="28"/>
      <c r="AB3413" s="28"/>
    </row>
    <row r="3414" spans="1:28" ht="15" x14ac:dyDescent="0.2">
      <c r="A3414"/>
      <c r="B3414"/>
      <c r="C3414"/>
      <c r="D3414"/>
      <c r="E3414"/>
      <c r="F3414"/>
      <c r="G3414"/>
      <c r="H3414"/>
      <c r="I3414"/>
      <c r="J3414"/>
      <c r="K3414"/>
      <c r="L3414"/>
      <c r="M3414"/>
      <c r="N3414" s="60"/>
      <c r="O3414"/>
      <c r="P3414"/>
      <c r="Q3414"/>
      <c r="R3414"/>
      <c r="S3414"/>
      <c r="T3414"/>
      <c r="U3414"/>
      <c r="V3414"/>
      <c r="W3414"/>
      <c r="X3414"/>
      <c r="Y3414"/>
      <c r="Z3414"/>
      <c r="AA3414" s="28"/>
      <c r="AB3414" s="28"/>
    </row>
    <row r="3415" spans="1:28" ht="15" x14ac:dyDescent="0.2">
      <c r="A3415"/>
      <c r="B3415"/>
      <c r="C3415"/>
      <c r="D3415"/>
      <c r="E3415"/>
      <c r="F3415"/>
      <c r="G3415"/>
      <c r="H3415"/>
      <c r="I3415"/>
      <c r="J3415"/>
      <c r="K3415"/>
      <c r="L3415"/>
      <c r="M3415"/>
      <c r="N3415" s="60"/>
      <c r="O3415"/>
      <c r="P3415"/>
      <c r="Q3415"/>
      <c r="R3415"/>
      <c r="S3415"/>
      <c r="T3415"/>
      <c r="U3415"/>
      <c r="V3415"/>
      <c r="W3415"/>
      <c r="X3415"/>
      <c r="Y3415"/>
      <c r="Z3415"/>
      <c r="AA3415" s="28"/>
      <c r="AB3415" s="28"/>
    </row>
    <row r="3416" spans="1:28" ht="15" x14ac:dyDescent="0.2">
      <c r="A3416"/>
      <c r="B3416"/>
      <c r="C3416"/>
      <c r="D3416"/>
      <c r="E3416"/>
      <c r="F3416"/>
      <c r="G3416"/>
      <c r="H3416"/>
      <c r="I3416"/>
      <c r="J3416"/>
      <c r="K3416"/>
      <c r="L3416"/>
      <c r="M3416"/>
      <c r="N3416" s="60"/>
      <c r="O3416"/>
      <c r="P3416"/>
      <c r="Q3416"/>
      <c r="R3416"/>
      <c r="S3416"/>
      <c r="T3416"/>
      <c r="U3416"/>
      <c r="V3416"/>
      <c r="W3416"/>
      <c r="X3416"/>
      <c r="Y3416"/>
      <c r="Z3416"/>
      <c r="AA3416" s="28"/>
      <c r="AB3416" s="28"/>
    </row>
    <row r="3417" spans="1:28" ht="15" x14ac:dyDescent="0.2">
      <c r="A3417"/>
      <c r="B3417"/>
      <c r="C3417"/>
      <c r="D3417"/>
      <c r="E3417"/>
      <c r="F3417"/>
      <c r="G3417"/>
      <c r="H3417"/>
      <c r="I3417"/>
      <c r="J3417"/>
      <c r="K3417"/>
      <c r="L3417"/>
      <c r="M3417"/>
      <c r="N3417" s="60"/>
      <c r="O3417"/>
      <c r="P3417"/>
      <c r="Q3417"/>
      <c r="R3417"/>
      <c r="S3417"/>
      <c r="T3417"/>
      <c r="U3417"/>
      <c r="V3417"/>
      <c r="W3417"/>
      <c r="X3417"/>
      <c r="Y3417"/>
      <c r="Z3417"/>
      <c r="AA3417" s="28"/>
      <c r="AB3417" s="28"/>
    </row>
    <row r="3418" spans="1:28" ht="15" x14ac:dyDescent="0.2">
      <c r="A3418"/>
      <c r="B3418"/>
      <c r="C3418"/>
      <c r="D3418"/>
      <c r="E3418"/>
      <c r="F3418"/>
      <c r="G3418"/>
      <c r="H3418"/>
      <c r="I3418"/>
      <c r="J3418"/>
      <c r="K3418"/>
      <c r="L3418"/>
      <c r="M3418"/>
      <c r="N3418" s="60"/>
      <c r="O3418"/>
      <c r="P3418"/>
      <c r="Q3418"/>
      <c r="R3418"/>
      <c r="S3418"/>
      <c r="T3418"/>
      <c r="U3418"/>
      <c r="V3418"/>
      <c r="W3418"/>
      <c r="X3418"/>
      <c r="Y3418"/>
      <c r="Z3418"/>
      <c r="AA3418" s="28"/>
      <c r="AB3418" s="28"/>
    </row>
    <row r="3419" spans="1:28" ht="15" x14ac:dyDescent="0.2">
      <c r="A3419"/>
      <c r="B3419"/>
      <c r="C3419"/>
      <c r="D3419"/>
      <c r="E3419"/>
      <c r="F3419"/>
      <c r="G3419"/>
      <c r="H3419"/>
      <c r="I3419"/>
      <c r="J3419"/>
      <c r="K3419"/>
      <c r="L3419"/>
      <c r="M3419"/>
      <c r="N3419" s="60"/>
      <c r="O3419"/>
      <c r="P3419"/>
      <c r="Q3419"/>
      <c r="R3419"/>
      <c r="S3419"/>
      <c r="T3419"/>
      <c r="U3419"/>
      <c r="V3419"/>
      <c r="W3419"/>
      <c r="X3419"/>
      <c r="Y3419"/>
      <c r="Z3419"/>
      <c r="AA3419" s="28"/>
      <c r="AB3419" s="28"/>
    </row>
    <row r="3420" spans="1:28" ht="15" x14ac:dyDescent="0.2">
      <c r="A3420"/>
      <c r="B3420"/>
      <c r="C3420"/>
      <c r="D3420"/>
      <c r="E3420"/>
      <c r="F3420"/>
      <c r="G3420"/>
      <c r="H3420"/>
      <c r="I3420"/>
      <c r="J3420"/>
      <c r="K3420"/>
      <c r="L3420"/>
      <c r="M3420"/>
      <c r="N3420" s="60"/>
      <c r="O3420"/>
      <c r="P3420"/>
      <c r="Q3420"/>
      <c r="R3420"/>
      <c r="S3420"/>
      <c r="T3420"/>
      <c r="U3420"/>
      <c r="V3420"/>
      <c r="W3420"/>
      <c r="X3420"/>
      <c r="Y3420"/>
      <c r="Z3420"/>
      <c r="AA3420" s="28"/>
      <c r="AB3420" s="28"/>
    </row>
    <row r="3421" spans="1:28" ht="15" x14ac:dyDescent="0.2">
      <c r="A3421"/>
      <c r="B3421"/>
      <c r="C3421"/>
      <c r="D3421"/>
      <c r="E3421"/>
      <c r="F3421"/>
      <c r="G3421"/>
      <c r="H3421"/>
      <c r="I3421"/>
      <c r="J3421"/>
      <c r="K3421"/>
      <c r="L3421"/>
      <c r="M3421"/>
      <c r="N3421" s="60"/>
      <c r="O3421"/>
      <c r="P3421"/>
      <c r="Q3421"/>
      <c r="R3421"/>
      <c r="S3421"/>
      <c r="T3421"/>
      <c r="U3421"/>
      <c r="V3421"/>
      <c r="W3421"/>
      <c r="X3421"/>
      <c r="Y3421"/>
      <c r="Z3421"/>
      <c r="AA3421" s="28"/>
      <c r="AB3421" s="28"/>
    </row>
    <row r="3422" spans="1:28" ht="15" x14ac:dyDescent="0.2">
      <c r="A3422"/>
      <c r="B3422"/>
      <c r="C3422"/>
      <c r="D3422"/>
      <c r="E3422"/>
      <c r="F3422"/>
      <c r="G3422"/>
      <c r="H3422"/>
      <c r="I3422"/>
      <c r="J3422"/>
      <c r="K3422"/>
      <c r="L3422"/>
      <c r="M3422"/>
      <c r="N3422" s="60"/>
      <c r="O3422"/>
      <c r="P3422"/>
      <c r="Q3422"/>
      <c r="R3422"/>
      <c r="S3422"/>
      <c r="T3422"/>
      <c r="U3422"/>
      <c r="V3422"/>
      <c r="W3422"/>
      <c r="X3422"/>
      <c r="Y3422"/>
      <c r="Z3422"/>
      <c r="AA3422" s="28"/>
      <c r="AB3422" s="28"/>
    </row>
    <row r="3423" spans="1:28" ht="15" x14ac:dyDescent="0.2">
      <c r="A3423"/>
      <c r="B3423"/>
      <c r="C3423"/>
      <c r="D3423"/>
      <c r="E3423"/>
      <c r="F3423"/>
      <c r="G3423"/>
      <c r="H3423"/>
      <c r="I3423"/>
      <c r="J3423"/>
      <c r="K3423"/>
      <c r="L3423"/>
      <c r="M3423"/>
      <c r="N3423" s="60"/>
      <c r="O3423"/>
      <c r="P3423"/>
      <c r="Q3423"/>
      <c r="R3423"/>
      <c r="S3423"/>
      <c r="T3423"/>
      <c r="U3423"/>
      <c r="V3423"/>
      <c r="W3423"/>
      <c r="X3423"/>
      <c r="Y3423"/>
      <c r="Z3423"/>
      <c r="AA3423" s="28"/>
      <c r="AB3423" s="28"/>
    </row>
    <row r="3424" spans="1:28" ht="15" x14ac:dyDescent="0.2">
      <c r="A3424"/>
      <c r="B3424"/>
      <c r="C3424"/>
      <c r="D3424"/>
      <c r="E3424"/>
      <c r="F3424"/>
      <c r="G3424"/>
      <c r="H3424"/>
      <c r="I3424"/>
      <c r="J3424"/>
      <c r="K3424"/>
      <c r="L3424"/>
      <c r="M3424"/>
      <c r="N3424" s="60"/>
      <c r="O3424"/>
      <c r="P3424"/>
      <c r="Q3424"/>
      <c r="R3424"/>
      <c r="S3424"/>
      <c r="T3424"/>
      <c r="U3424"/>
      <c r="V3424"/>
      <c r="W3424"/>
      <c r="X3424"/>
      <c r="Y3424"/>
      <c r="Z3424"/>
      <c r="AA3424" s="28"/>
      <c r="AB3424" s="28"/>
    </row>
    <row r="3425" spans="1:28" ht="15" x14ac:dyDescent="0.2">
      <c r="A3425"/>
      <c r="B3425"/>
      <c r="C3425"/>
      <c r="D3425"/>
      <c r="E3425"/>
      <c r="F3425"/>
      <c r="G3425"/>
      <c r="H3425"/>
      <c r="I3425"/>
      <c r="J3425"/>
      <c r="K3425"/>
      <c r="L3425"/>
      <c r="M3425"/>
      <c r="N3425" s="60"/>
      <c r="O3425"/>
      <c r="P3425"/>
      <c r="Q3425"/>
      <c r="R3425"/>
      <c r="S3425"/>
      <c r="T3425"/>
      <c r="U3425"/>
      <c r="V3425"/>
      <c r="W3425"/>
      <c r="X3425"/>
      <c r="Y3425"/>
      <c r="Z3425"/>
      <c r="AA3425" s="28"/>
      <c r="AB3425" s="28"/>
    </row>
    <row r="3426" spans="1:28" ht="15" x14ac:dyDescent="0.2">
      <c r="A3426"/>
      <c r="B3426"/>
      <c r="C3426"/>
      <c r="D3426"/>
      <c r="E3426"/>
      <c r="F3426"/>
      <c r="G3426"/>
      <c r="H3426"/>
      <c r="I3426"/>
      <c r="J3426"/>
      <c r="K3426"/>
      <c r="L3426"/>
      <c r="M3426"/>
      <c r="N3426" s="60"/>
      <c r="O3426"/>
      <c r="P3426"/>
      <c r="Q3426"/>
      <c r="R3426"/>
      <c r="S3426"/>
      <c r="T3426"/>
      <c r="U3426"/>
      <c r="V3426"/>
      <c r="W3426"/>
      <c r="X3426"/>
      <c r="Y3426"/>
      <c r="Z3426"/>
      <c r="AA3426" s="28"/>
      <c r="AB3426" s="28"/>
    </row>
    <row r="3427" spans="1:28" ht="15" x14ac:dyDescent="0.2">
      <c r="A3427"/>
      <c r="B3427"/>
      <c r="C3427"/>
      <c r="D3427"/>
      <c r="E3427"/>
      <c r="F3427"/>
      <c r="G3427"/>
      <c r="H3427"/>
      <c r="I3427"/>
      <c r="J3427"/>
      <c r="K3427"/>
      <c r="L3427"/>
      <c r="M3427"/>
      <c r="N3427" s="60"/>
      <c r="O3427"/>
      <c r="P3427"/>
      <c r="Q3427"/>
      <c r="R3427"/>
      <c r="S3427"/>
      <c r="T3427"/>
      <c r="U3427"/>
      <c r="V3427"/>
      <c r="W3427"/>
      <c r="X3427"/>
      <c r="Y3427"/>
      <c r="Z3427"/>
      <c r="AA3427" s="28"/>
      <c r="AB3427" s="28"/>
    </row>
    <row r="3428" spans="1:28" ht="15" x14ac:dyDescent="0.2">
      <c r="A3428"/>
      <c r="B3428"/>
      <c r="C3428"/>
      <c r="D3428"/>
      <c r="E3428"/>
      <c r="F3428"/>
      <c r="G3428"/>
      <c r="H3428"/>
      <c r="I3428"/>
      <c r="J3428"/>
      <c r="K3428"/>
      <c r="L3428"/>
      <c r="M3428"/>
      <c r="N3428" s="60"/>
      <c r="O3428"/>
      <c r="P3428"/>
      <c r="Q3428"/>
      <c r="R3428"/>
      <c r="S3428"/>
      <c r="T3428"/>
      <c r="U3428"/>
      <c r="V3428"/>
      <c r="W3428"/>
      <c r="X3428"/>
      <c r="Y3428"/>
      <c r="Z3428"/>
      <c r="AA3428" s="28"/>
      <c r="AB3428" s="28"/>
    </row>
    <row r="3429" spans="1:28" ht="15" x14ac:dyDescent="0.2">
      <c r="A3429"/>
      <c r="B3429"/>
      <c r="C3429"/>
      <c r="D3429"/>
      <c r="E3429"/>
      <c r="F3429"/>
      <c r="G3429"/>
      <c r="H3429"/>
      <c r="I3429"/>
      <c r="J3429"/>
      <c r="K3429"/>
      <c r="L3429"/>
      <c r="M3429"/>
      <c r="N3429" s="60"/>
      <c r="O3429"/>
      <c r="P3429"/>
      <c r="Q3429"/>
      <c r="R3429"/>
      <c r="S3429"/>
      <c r="T3429"/>
      <c r="U3429"/>
      <c r="V3429"/>
      <c r="W3429"/>
      <c r="X3429"/>
      <c r="Y3429"/>
      <c r="Z3429"/>
      <c r="AA3429" s="28"/>
      <c r="AB3429" s="28"/>
    </row>
    <row r="3430" spans="1:28" ht="15" x14ac:dyDescent="0.2">
      <c r="A3430"/>
      <c r="B3430"/>
      <c r="C3430"/>
      <c r="D3430"/>
      <c r="E3430"/>
      <c r="F3430"/>
      <c r="G3430"/>
      <c r="H3430"/>
      <c r="I3430"/>
      <c r="J3430"/>
      <c r="K3430"/>
      <c r="L3430"/>
      <c r="M3430"/>
      <c r="N3430" s="60"/>
      <c r="O3430"/>
      <c r="P3430"/>
      <c r="Q3430"/>
      <c r="R3430"/>
      <c r="S3430"/>
      <c r="T3430"/>
      <c r="U3430"/>
      <c r="V3430"/>
      <c r="W3430"/>
      <c r="X3430"/>
      <c r="Y3430"/>
      <c r="Z3430"/>
      <c r="AA3430" s="28"/>
      <c r="AB3430" s="28"/>
    </row>
    <row r="3431" spans="1:28" ht="15" x14ac:dyDescent="0.2">
      <c r="A3431"/>
      <c r="B3431"/>
      <c r="C3431"/>
      <c r="D3431"/>
      <c r="E3431"/>
      <c r="F3431"/>
      <c r="G3431"/>
      <c r="H3431"/>
      <c r="I3431"/>
      <c r="J3431"/>
      <c r="K3431"/>
      <c r="L3431"/>
      <c r="M3431"/>
      <c r="N3431" s="60"/>
      <c r="O3431"/>
      <c r="P3431"/>
      <c r="Q3431"/>
      <c r="R3431"/>
      <c r="S3431"/>
      <c r="T3431"/>
      <c r="U3431"/>
      <c r="V3431"/>
      <c r="W3431"/>
      <c r="X3431"/>
      <c r="Y3431"/>
      <c r="Z3431"/>
      <c r="AA3431" s="28"/>
      <c r="AB3431" s="28"/>
    </row>
    <row r="3432" spans="1:28" ht="15" x14ac:dyDescent="0.2">
      <c r="A3432"/>
      <c r="B3432"/>
      <c r="C3432"/>
      <c r="D3432"/>
      <c r="E3432"/>
      <c r="F3432"/>
      <c r="G3432"/>
      <c r="H3432"/>
      <c r="I3432"/>
      <c r="J3432"/>
      <c r="K3432"/>
      <c r="L3432"/>
      <c r="M3432"/>
      <c r="N3432" s="60"/>
      <c r="O3432"/>
      <c r="P3432"/>
      <c r="Q3432"/>
      <c r="R3432"/>
      <c r="S3432"/>
      <c r="T3432"/>
      <c r="U3432"/>
      <c r="V3432"/>
      <c r="W3432"/>
      <c r="X3432"/>
      <c r="Y3432"/>
      <c r="Z3432"/>
      <c r="AA3432" s="28"/>
      <c r="AB3432" s="28"/>
    </row>
    <row r="3433" spans="1:28" ht="15" x14ac:dyDescent="0.2">
      <c r="A3433"/>
      <c r="B3433"/>
      <c r="C3433"/>
      <c r="D3433"/>
      <c r="E3433"/>
      <c r="F3433"/>
      <c r="G3433"/>
      <c r="H3433"/>
      <c r="I3433"/>
      <c r="J3433"/>
      <c r="K3433"/>
      <c r="L3433"/>
      <c r="M3433"/>
      <c r="N3433" s="60"/>
      <c r="O3433"/>
      <c r="P3433"/>
      <c r="Q3433"/>
      <c r="R3433"/>
      <c r="S3433"/>
      <c r="T3433"/>
      <c r="U3433"/>
      <c r="V3433"/>
      <c r="W3433"/>
      <c r="X3433"/>
      <c r="Y3433"/>
      <c r="Z3433"/>
      <c r="AA3433" s="28"/>
      <c r="AB3433" s="28"/>
    </row>
    <row r="3434" spans="1:28" ht="15" x14ac:dyDescent="0.2">
      <c r="A3434"/>
      <c r="B3434"/>
      <c r="C3434"/>
      <c r="D3434"/>
      <c r="E3434"/>
      <c r="F3434"/>
      <c r="G3434"/>
      <c r="H3434"/>
      <c r="I3434"/>
      <c r="J3434"/>
      <c r="K3434"/>
      <c r="L3434"/>
      <c r="M3434"/>
      <c r="N3434" s="60"/>
      <c r="O3434"/>
      <c r="P3434"/>
      <c r="Q3434"/>
      <c r="R3434"/>
      <c r="S3434"/>
      <c r="T3434"/>
      <c r="U3434"/>
      <c r="V3434"/>
      <c r="W3434"/>
      <c r="X3434"/>
      <c r="Y3434"/>
      <c r="Z3434"/>
      <c r="AA3434" s="28"/>
      <c r="AB3434" s="28"/>
    </row>
    <row r="3435" spans="1:28" ht="15" x14ac:dyDescent="0.2">
      <c r="A3435"/>
      <c r="B3435"/>
      <c r="C3435"/>
      <c r="D3435"/>
      <c r="E3435"/>
      <c r="F3435"/>
      <c r="G3435"/>
      <c r="H3435"/>
      <c r="I3435"/>
      <c r="J3435"/>
      <c r="K3435"/>
      <c r="L3435"/>
      <c r="M3435"/>
      <c r="N3435" s="60"/>
      <c r="O3435"/>
      <c r="P3435"/>
      <c r="Q3435"/>
      <c r="R3435"/>
      <c r="S3435"/>
      <c r="T3435"/>
      <c r="U3435"/>
      <c r="V3435"/>
      <c r="W3435"/>
      <c r="X3435"/>
      <c r="Y3435"/>
      <c r="Z3435"/>
      <c r="AA3435" s="28"/>
      <c r="AB3435" s="28"/>
    </row>
    <row r="3436" spans="1:28" ht="15" x14ac:dyDescent="0.2">
      <c r="A3436"/>
      <c r="B3436"/>
      <c r="C3436"/>
      <c r="D3436"/>
      <c r="E3436"/>
      <c r="F3436"/>
      <c r="G3436"/>
      <c r="H3436"/>
      <c r="I3436"/>
      <c r="J3436"/>
      <c r="K3436"/>
      <c r="L3436"/>
      <c r="M3436"/>
      <c r="N3436" s="60"/>
      <c r="O3436"/>
      <c r="P3436"/>
      <c r="Q3436"/>
      <c r="R3436"/>
      <c r="S3436"/>
      <c r="T3436"/>
      <c r="U3436"/>
      <c r="V3436"/>
      <c r="W3436"/>
      <c r="X3436"/>
      <c r="Y3436"/>
      <c r="Z3436"/>
      <c r="AA3436" s="28"/>
      <c r="AB3436" s="28"/>
    </row>
    <row r="3437" spans="1:28" ht="15" x14ac:dyDescent="0.2">
      <c r="A3437"/>
      <c r="B3437"/>
      <c r="C3437"/>
      <c r="D3437"/>
      <c r="E3437"/>
      <c r="F3437"/>
      <c r="G3437"/>
      <c r="H3437"/>
      <c r="I3437"/>
      <c r="J3437"/>
      <c r="K3437"/>
      <c r="L3437"/>
      <c r="M3437"/>
      <c r="N3437" s="60"/>
      <c r="O3437"/>
      <c r="P3437"/>
      <c r="Q3437"/>
      <c r="R3437"/>
      <c r="S3437"/>
      <c r="T3437"/>
      <c r="U3437"/>
      <c r="V3437"/>
      <c r="W3437"/>
      <c r="X3437"/>
      <c r="Y3437"/>
      <c r="Z3437"/>
      <c r="AA3437" s="28"/>
      <c r="AB3437" s="28"/>
    </row>
    <row r="3438" spans="1:28" ht="15" x14ac:dyDescent="0.2">
      <c r="A3438"/>
      <c r="B3438"/>
      <c r="C3438"/>
      <c r="D3438"/>
      <c r="E3438"/>
      <c r="F3438"/>
      <c r="G3438"/>
      <c r="H3438"/>
      <c r="I3438"/>
      <c r="J3438"/>
      <c r="K3438"/>
      <c r="L3438"/>
      <c r="M3438"/>
      <c r="N3438" s="60"/>
      <c r="O3438"/>
      <c r="P3438"/>
      <c r="Q3438"/>
      <c r="R3438"/>
      <c r="S3438"/>
      <c r="T3438"/>
      <c r="U3438"/>
      <c r="V3438"/>
      <c r="W3438"/>
      <c r="X3438"/>
      <c r="Y3438"/>
      <c r="Z3438"/>
      <c r="AA3438" s="28"/>
      <c r="AB3438" s="28"/>
    </row>
    <row r="3439" spans="1:28" ht="15" x14ac:dyDescent="0.2">
      <c r="A3439"/>
      <c r="B3439"/>
      <c r="C3439"/>
      <c r="D3439"/>
      <c r="E3439"/>
      <c r="F3439"/>
      <c r="G3439"/>
      <c r="H3439"/>
      <c r="I3439"/>
      <c r="J3439"/>
      <c r="K3439"/>
      <c r="L3439"/>
      <c r="M3439"/>
      <c r="N3439" s="60"/>
      <c r="O3439"/>
      <c r="P3439"/>
      <c r="Q3439"/>
      <c r="R3439"/>
      <c r="S3439"/>
      <c r="T3439"/>
      <c r="U3439"/>
      <c r="V3439"/>
      <c r="W3439"/>
      <c r="X3439"/>
      <c r="Y3439"/>
      <c r="Z3439"/>
      <c r="AA3439" s="28"/>
      <c r="AB3439" s="28"/>
    </row>
    <row r="3440" spans="1:28" ht="15" x14ac:dyDescent="0.2">
      <c r="A3440"/>
      <c r="B3440"/>
      <c r="C3440"/>
      <c r="D3440"/>
      <c r="E3440"/>
      <c r="F3440"/>
      <c r="G3440"/>
      <c r="H3440"/>
      <c r="I3440"/>
      <c r="J3440"/>
      <c r="K3440"/>
      <c r="L3440"/>
      <c r="M3440"/>
      <c r="N3440" s="60"/>
      <c r="O3440"/>
      <c r="P3440"/>
      <c r="Q3440"/>
      <c r="R3440"/>
      <c r="S3440"/>
      <c r="T3440"/>
      <c r="U3440"/>
      <c r="V3440"/>
      <c r="W3440"/>
      <c r="X3440"/>
      <c r="Y3440"/>
      <c r="Z3440"/>
      <c r="AA3440" s="28"/>
      <c r="AB3440" s="28"/>
    </row>
    <row r="3441" spans="1:28" ht="15" x14ac:dyDescent="0.2">
      <c r="A3441"/>
      <c r="B3441"/>
      <c r="C3441"/>
      <c r="D3441"/>
      <c r="E3441"/>
      <c r="F3441"/>
      <c r="G3441"/>
      <c r="H3441"/>
      <c r="I3441"/>
      <c r="J3441"/>
      <c r="K3441"/>
      <c r="L3441"/>
      <c r="M3441"/>
      <c r="N3441" s="60"/>
      <c r="O3441"/>
      <c r="P3441"/>
      <c r="Q3441"/>
      <c r="R3441"/>
      <c r="S3441"/>
      <c r="T3441"/>
      <c r="U3441"/>
      <c r="V3441"/>
      <c r="W3441"/>
      <c r="X3441"/>
      <c r="Y3441"/>
      <c r="Z3441"/>
      <c r="AA3441" s="28"/>
      <c r="AB3441" s="28"/>
    </row>
    <row r="3442" spans="1:28" ht="15" x14ac:dyDescent="0.2">
      <c r="A3442"/>
      <c r="B3442"/>
      <c r="C3442"/>
      <c r="D3442"/>
      <c r="E3442"/>
      <c r="F3442"/>
      <c r="G3442"/>
      <c r="H3442"/>
      <c r="I3442"/>
      <c r="J3442"/>
      <c r="K3442"/>
      <c r="L3442"/>
      <c r="M3442"/>
      <c r="N3442" s="60"/>
      <c r="O3442"/>
      <c r="P3442"/>
      <c r="Q3442"/>
      <c r="R3442"/>
      <c r="S3442"/>
      <c r="T3442"/>
      <c r="U3442"/>
      <c r="V3442"/>
      <c r="W3442"/>
      <c r="X3442"/>
      <c r="Y3442"/>
      <c r="Z3442"/>
      <c r="AA3442" s="28"/>
      <c r="AB3442" s="28"/>
    </row>
    <row r="3443" spans="1:28" ht="15" x14ac:dyDescent="0.2">
      <c r="A3443"/>
      <c r="B3443"/>
      <c r="C3443"/>
      <c r="D3443"/>
      <c r="E3443"/>
      <c r="F3443"/>
      <c r="G3443"/>
      <c r="H3443"/>
      <c r="I3443"/>
      <c r="J3443"/>
      <c r="K3443"/>
      <c r="L3443"/>
      <c r="M3443"/>
      <c r="N3443" s="60"/>
      <c r="O3443"/>
      <c r="P3443"/>
      <c r="Q3443"/>
      <c r="R3443"/>
      <c r="S3443"/>
      <c r="T3443"/>
      <c r="U3443"/>
      <c r="V3443"/>
      <c r="W3443"/>
      <c r="X3443"/>
      <c r="Y3443"/>
      <c r="Z3443"/>
      <c r="AA3443" s="28"/>
      <c r="AB3443" s="28"/>
    </row>
    <row r="3444" spans="1:28" ht="15" x14ac:dyDescent="0.2">
      <c r="A3444"/>
      <c r="B3444"/>
      <c r="C3444"/>
      <c r="D3444"/>
      <c r="E3444"/>
      <c r="F3444"/>
      <c r="G3444"/>
      <c r="H3444"/>
      <c r="I3444"/>
      <c r="J3444"/>
      <c r="K3444"/>
      <c r="L3444"/>
      <c r="M3444"/>
      <c r="N3444" s="60"/>
      <c r="O3444"/>
      <c r="P3444"/>
      <c r="Q3444"/>
      <c r="R3444"/>
      <c r="S3444"/>
      <c r="T3444"/>
      <c r="U3444"/>
      <c r="V3444"/>
      <c r="W3444"/>
      <c r="X3444"/>
      <c r="Y3444"/>
      <c r="Z3444"/>
      <c r="AA3444" s="28"/>
      <c r="AB3444" s="28"/>
    </row>
    <row r="3445" spans="1:28" ht="15" x14ac:dyDescent="0.2">
      <c r="A3445"/>
      <c r="B3445"/>
      <c r="C3445"/>
      <c r="D3445"/>
      <c r="E3445"/>
      <c r="F3445"/>
      <c r="G3445"/>
      <c r="H3445"/>
      <c r="I3445"/>
      <c r="J3445"/>
      <c r="K3445"/>
      <c r="L3445"/>
      <c r="M3445"/>
      <c r="N3445" s="60"/>
      <c r="O3445"/>
      <c r="P3445"/>
      <c r="Q3445"/>
      <c r="R3445"/>
      <c r="S3445"/>
      <c r="T3445"/>
      <c r="U3445"/>
      <c r="V3445"/>
      <c r="W3445"/>
      <c r="X3445"/>
      <c r="Y3445"/>
      <c r="Z3445"/>
      <c r="AA3445" s="28"/>
      <c r="AB3445" s="28"/>
    </row>
    <row r="3446" spans="1:28" ht="15" x14ac:dyDescent="0.2">
      <c r="A3446"/>
      <c r="B3446"/>
      <c r="C3446"/>
      <c r="D3446"/>
      <c r="E3446"/>
      <c r="F3446"/>
      <c r="G3446"/>
      <c r="H3446"/>
      <c r="I3446"/>
      <c r="J3446"/>
      <c r="K3446"/>
      <c r="L3446"/>
      <c r="M3446"/>
      <c r="N3446" s="60"/>
      <c r="O3446"/>
      <c r="P3446"/>
      <c r="Q3446"/>
      <c r="R3446"/>
      <c r="S3446"/>
      <c r="T3446"/>
      <c r="U3446"/>
      <c r="V3446"/>
      <c r="W3446"/>
      <c r="X3446"/>
      <c r="Y3446"/>
      <c r="Z3446"/>
      <c r="AA3446" s="28"/>
      <c r="AB3446" s="28"/>
    </row>
    <row r="3447" spans="1:28" ht="15" x14ac:dyDescent="0.2">
      <c r="A3447"/>
      <c r="B3447"/>
      <c r="C3447"/>
      <c r="D3447"/>
      <c r="E3447"/>
      <c r="F3447"/>
      <c r="G3447"/>
      <c r="H3447"/>
      <c r="I3447"/>
      <c r="J3447"/>
      <c r="K3447"/>
      <c r="L3447"/>
      <c r="M3447"/>
      <c r="N3447" s="60"/>
      <c r="O3447"/>
      <c r="P3447"/>
      <c r="Q3447"/>
      <c r="R3447"/>
      <c r="S3447"/>
      <c r="T3447"/>
      <c r="U3447"/>
      <c r="V3447"/>
      <c r="W3447"/>
      <c r="X3447"/>
      <c r="Y3447"/>
      <c r="Z3447"/>
      <c r="AA3447" s="28"/>
      <c r="AB3447" s="28"/>
    </row>
    <row r="3448" spans="1:28" ht="15" x14ac:dyDescent="0.2">
      <c r="A3448"/>
      <c r="B3448"/>
      <c r="C3448"/>
      <c r="D3448"/>
      <c r="E3448"/>
      <c r="F3448"/>
      <c r="G3448"/>
      <c r="H3448"/>
      <c r="I3448"/>
      <c r="J3448"/>
      <c r="K3448"/>
      <c r="L3448"/>
      <c r="M3448"/>
      <c r="N3448" s="60"/>
      <c r="O3448"/>
      <c r="P3448"/>
      <c r="Q3448"/>
      <c r="R3448"/>
      <c r="S3448"/>
      <c r="T3448"/>
      <c r="U3448"/>
      <c r="V3448"/>
      <c r="W3448"/>
      <c r="X3448"/>
      <c r="Y3448"/>
      <c r="Z3448"/>
      <c r="AA3448" s="28"/>
      <c r="AB3448" s="28"/>
    </row>
    <row r="3449" spans="1:28" ht="15" x14ac:dyDescent="0.2">
      <c r="A3449"/>
      <c r="B3449"/>
      <c r="C3449"/>
      <c r="D3449"/>
      <c r="E3449"/>
      <c r="F3449"/>
      <c r="G3449"/>
      <c r="H3449"/>
      <c r="I3449"/>
      <c r="J3449"/>
      <c r="K3449"/>
      <c r="L3449"/>
      <c r="M3449"/>
      <c r="N3449" s="60"/>
      <c r="O3449"/>
      <c r="P3449"/>
      <c r="Q3449"/>
      <c r="R3449"/>
      <c r="S3449"/>
      <c r="T3449"/>
      <c r="U3449"/>
      <c r="V3449"/>
      <c r="W3449"/>
      <c r="X3449"/>
      <c r="Y3449"/>
      <c r="Z3449"/>
      <c r="AA3449" s="28"/>
      <c r="AB3449" s="28"/>
    </row>
    <row r="3450" spans="1:28" ht="15" x14ac:dyDescent="0.2">
      <c r="A3450"/>
      <c r="B3450"/>
      <c r="C3450"/>
      <c r="D3450"/>
      <c r="E3450"/>
      <c r="F3450"/>
      <c r="G3450"/>
      <c r="H3450"/>
      <c r="I3450"/>
      <c r="J3450"/>
      <c r="K3450"/>
      <c r="L3450"/>
      <c r="M3450"/>
      <c r="N3450" s="60"/>
      <c r="O3450"/>
      <c r="P3450"/>
      <c r="Q3450"/>
      <c r="R3450"/>
      <c r="S3450"/>
      <c r="T3450"/>
      <c r="U3450"/>
      <c r="V3450"/>
      <c r="W3450"/>
      <c r="X3450"/>
      <c r="Y3450"/>
      <c r="Z3450"/>
      <c r="AA3450" s="28"/>
      <c r="AB3450" s="28"/>
    </row>
    <row r="3451" spans="1:28" ht="15" x14ac:dyDescent="0.2">
      <c r="A3451"/>
      <c r="B3451"/>
      <c r="C3451"/>
      <c r="D3451"/>
      <c r="E3451"/>
      <c r="F3451"/>
      <c r="G3451"/>
      <c r="H3451"/>
      <c r="I3451"/>
      <c r="J3451"/>
      <c r="K3451"/>
      <c r="L3451"/>
      <c r="M3451"/>
      <c r="N3451" s="60"/>
      <c r="O3451"/>
      <c r="P3451"/>
      <c r="Q3451"/>
      <c r="R3451"/>
      <c r="S3451"/>
      <c r="T3451"/>
      <c r="U3451"/>
      <c r="V3451"/>
      <c r="W3451"/>
      <c r="X3451"/>
      <c r="Y3451"/>
      <c r="Z3451"/>
      <c r="AA3451" s="28"/>
      <c r="AB3451" s="28"/>
    </row>
    <row r="3452" spans="1:28" ht="15" x14ac:dyDescent="0.2">
      <c r="A3452"/>
      <c r="B3452"/>
      <c r="C3452"/>
      <c r="D3452"/>
      <c r="E3452"/>
      <c r="F3452"/>
      <c r="G3452"/>
      <c r="H3452"/>
      <c r="I3452"/>
      <c r="J3452"/>
      <c r="K3452"/>
      <c r="L3452"/>
      <c r="M3452"/>
      <c r="N3452" s="60"/>
      <c r="O3452"/>
      <c r="P3452"/>
      <c r="Q3452"/>
      <c r="R3452"/>
      <c r="S3452"/>
      <c r="T3452"/>
      <c r="U3452"/>
      <c r="V3452"/>
      <c r="W3452"/>
      <c r="X3452"/>
      <c r="Y3452"/>
      <c r="Z3452"/>
      <c r="AA3452" s="28"/>
      <c r="AB3452" s="28"/>
    </row>
    <row r="3453" spans="1:28" ht="15" x14ac:dyDescent="0.2">
      <c r="A3453"/>
      <c r="B3453"/>
      <c r="C3453"/>
      <c r="D3453"/>
      <c r="E3453"/>
      <c r="F3453"/>
      <c r="G3453"/>
      <c r="H3453"/>
      <c r="I3453"/>
      <c r="J3453"/>
      <c r="K3453"/>
      <c r="L3453"/>
      <c r="M3453"/>
      <c r="N3453" s="60"/>
      <c r="O3453"/>
      <c r="P3453"/>
      <c r="Q3453"/>
      <c r="R3453"/>
      <c r="S3453"/>
      <c r="T3453"/>
      <c r="U3453"/>
      <c r="V3453"/>
      <c r="W3453"/>
      <c r="X3453"/>
      <c r="Y3453"/>
      <c r="Z3453"/>
      <c r="AA3453" s="28"/>
      <c r="AB3453" s="28"/>
    </row>
    <row r="3454" spans="1:28" ht="15" x14ac:dyDescent="0.2">
      <c r="A3454"/>
      <c r="B3454"/>
      <c r="C3454"/>
      <c r="D3454"/>
      <c r="E3454"/>
      <c r="F3454"/>
      <c r="G3454"/>
      <c r="H3454"/>
      <c r="I3454"/>
      <c r="J3454"/>
      <c r="K3454"/>
      <c r="L3454"/>
      <c r="M3454"/>
      <c r="N3454" s="60"/>
      <c r="O3454"/>
      <c r="P3454"/>
      <c r="Q3454"/>
      <c r="R3454"/>
      <c r="S3454"/>
      <c r="T3454"/>
      <c r="U3454"/>
      <c r="V3454"/>
      <c r="W3454"/>
      <c r="X3454"/>
      <c r="Y3454"/>
      <c r="Z3454"/>
      <c r="AA3454" s="28"/>
      <c r="AB3454" s="28"/>
    </row>
    <row r="3455" spans="1:28" ht="15" x14ac:dyDescent="0.2">
      <c r="A3455"/>
      <c r="B3455"/>
      <c r="C3455"/>
      <c r="D3455"/>
      <c r="E3455"/>
      <c r="F3455"/>
      <c r="G3455"/>
      <c r="H3455"/>
      <c r="I3455"/>
      <c r="J3455"/>
      <c r="K3455"/>
      <c r="L3455"/>
      <c r="M3455"/>
      <c r="N3455" s="60"/>
      <c r="O3455"/>
      <c r="P3455"/>
      <c r="Q3455"/>
      <c r="R3455"/>
      <c r="S3455"/>
      <c r="T3455"/>
      <c r="U3455"/>
      <c r="V3455"/>
      <c r="W3455"/>
      <c r="X3455"/>
      <c r="Y3455"/>
      <c r="Z3455"/>
      <c r="AA3455" s="28"/>
      <c r="AB3455" s="28"/>
    </row>
    <row r="3456" spans="1:28" ht="15" x14ac:dyDescent="0.2">
      <c r="A3456"/>
      <c r="B3456"/>
      <c r="C3456"/>
      <c r="D3456"/>
      <c r="E3456"/>
      <c r="F3456"/>
      <c r="G3456"/>
      <c r="H3456"/>
      <c r="I3456"/>
      <c r="J3456"/>
      <c r="K3456"/>
      <c r="L3456"/>
      <c r="M3456"/>
      <c r="N3456" s="60"/>
      <c r="O3456"/>
      <c r="P3456"/>
      <c r="Q3456"/>
      <c r="R3456"/>
      <c r="S3456"/>
      <c r="T3456"/>
      <c r="U3456"/>
      <c r="V3456"/>
      <c r="W3456"/>
      <c r="X3456"/>
      <c r="Y3456"/>
      <c r="Z3456"/>
      <c r="AA3456" s="28"/>
      <c r="AB3456" s="28"/>
    </row>
    <row r="3457" spans="1:28" ht="15" x14ac:dyDescent="0.2">
      <c r="A3457"/>
      <c r="B3457"/>
      <c r="C3457"/>
      <c r="D3457"/>
      <c r="E3457"/>
      <c r="F3457"/>
      <c r="G3457"/>
      <c r="H3457"/>
      <c r="I3457"/>
      <c r="J3457"/>
      <c r="K3457"/>
      <c r="L3457"/>
      <c r="M3457"/>
      <c r="N3457" s="60"/>
      <c r="O3457"/>
      <c r="P3457"/>
      <c r="Q3457"/>
      <c r="R3457"/>
      <c r="S3457"/>
      <c r="T3457"/>
      <c r="U3457"/>
      <c r="V3457"/>
      <c r="W3457"/>
      <c r="X3457"/>
      <c r="Y3457"/>
      <c r="Z3457"/>
      <c r="AA3457" s="28"/>
      <c r="AB3457" s="28"/>
    </row>
    <row r="3458" spans="1:28" ht="15" x14ac:dyDescent="0.2">
      <c r="A3458"/>
      <c r="B3458"/>
      <c r="C3458"/>
      <c r="D3458"/>
      <c r="E3458"/>
      <c r="F3458"/>
      <c r="G3458"/>
      <c r="H3458"/>
      <c r="I3458"/>
      <c r="J3458"/>
      <c r="K3458"/>
      <c r="L3458"/>
      <c r="M3458"/>
      <c r="N3458" s="60"/>
      <c r="O3458"/>
      <c r="P3458"/>
      <c r="Q3458"/>
      <c r="R3458"/>
      <c r="S3458"/>
      <c r="T3458"/>
      <c r="U3458"/>
      <c r="V3458"/>
      <c r="W3458"/>
      <c r="X3458"/>
      <c r="Y3458"/>
      <c r="Z3458"/>
      <c r="AA3458" s="28"/>
      <c r="AB3458" s="28"/>
    </row>
    <row r="3459" spans="1:28" ht="15" x14ac:dyDescent="0.2">
      <c r="A3459"/>
      <c r="B3459"/>
      <c r="C3459"/>
      <c r="D3459"/>
      <c r="E3459"/>
      <c r="F3459"/>
      <c r="G3459"/>
      <c r="H3459"/>
      <c r="I3459"/>
      <c r="J3459"/>
      <c r="K3459"/>
      <c r="L3459"/>
      <c r="M3459"/>
      <c r="N3459" s="60"/>
      <c r="O3459"/>
      <c r="P3459"/>
      <c r="Q3459"/>
      <c r="R3459"/>
      <c r="S3459"/>
      <c r="T3459"/>
      <c r="U3459"/>
      <c r="V3459"/>
      <c r="W3459"/>
      <c r="X3459"/>
      <c r="Y3459"/>
      <c r="Z3459"/>
      <c r="AA3459" s="28"/>
      <c r="AB3459" s="28"/>
    </row>
    <row r="3460" spans="1:28" ht="15" x14ac:dyDescent="0.2">
      <c r="A3460"/>
      <c r="B3460"/>
      <c r="C3460"/>
      <c r="D3460"/>
      <c r="E3460"/>
      <c r="F3460"/>
      <c r="G3460"/>
      <c r="H3460"/>
      <c r="I3460"/>
      <c r="J3460"/>
      <c r="K3460"/>
      <c r="L3460"/>
      <c r="M3460"/>
      <c r="N3460" s="60"/>
      <c r="O3460"/>
      <c r="P3460"/>
      <c r="Q3460"/>
      <c r="R3460"/>
      <c r="S3460"/>
      <c r="T3460"/>
      <c r="U3460"/>
      <c r="V3460"/>
      <c r="W3460"/>
      <c r="X3460"/>
      <c r="Y3460"/>
      <c r="Z3460"/>
      <c r="AA3460" s="28"/>
      <c r="AB3460" s="28"/>
    </row>
    <row r="3461" spans="1:28" ht="15" x14ac:dyDescent="0.2">
      <c r="A3461"/>
      <c r="B3461"/>
      <c r="C3461"/>
      <c r="D3461"/>
      <c r="E3461"/>
      <c r="F3461"/>
      <c r="G3461"/>
      <c r="H3461"/>
      <c r="I3461"/>
      <c r="J3461"/>
      <c r="K3461"/>
      <c r="L3461"/>
      <c r="M3461"/>
      <c r="N3461" s="60"/>
      <c r="O3461"/>
      <c r="P3461"/>
      <c r="Q3461"/>
      <c r="R3461"/>
      <c r="S3461"/>
      <c r="T3461"/>
      <c r="U3461"/>
      <c r="V3461"/>
      <c r="W3461"/>
      <c r="X3461"/>
      <c r="Y3461"/>
      <c r="Z3461"/>
      <c r="AA3461" s="28"/>
      <c r="AB3461" s="28"/>
    </row>
    <row r="3462" spans="1:28" ht="15" x14ac:dyDescent="0.2">
      <c r="A3462"/>
      <c r="B3462"/>
      <c r="C3462"/>
      <c r="D3462"/>
      <c r="E3462"/>
      <c r="F3462"/>
      <c r="G3462"/>
      <c r="H3462"/>
      <c r="I3462"/>
      <c r="J3462"/>
      <c r="K3462"/>
      <c r="L3462"/>
      <c r="M3462"/>
      <c r="N3462" s="60"/>
      <c r="O3462"/>
      <c r="P3462"/>
      <c r="Q3462"/>
      <c r="R3462"/>
      <c r="S3462"/>
      <c r="T3462"/>
      <c r="U3462"/>
      <c r="V3462"/>
      <c r="W3462"/>
      <c r="X3462"/>
      <c r="Y3462"/>
      <c r="Z3462"/>
      <c r="AA3462" s="28"/>
      <c r="AB3462" s="28"/>
    </row>
    <row r="3463" spans="1:28" ht="15" x14ac:dyDescent="0.2">
      <c r="A3463"/>
      <c r="B3463"/>
      <c r="C3463"/>
      <c r="D3463"/>
      <c r="E3463"/>
      <c r="F3463"/>
      <c r="G3463"/>
      <c r="H3463"/>
      <c r="I3463"/>
      <c r="J3463"/>
      <c r="K3463"/>
      <c r="L3463"/>
      <c r="M3463"/>
      <c r="N3463" s="60"/>
      <c r="O3463"/>
      <c r="P3463"/>
      <c r="Q3463"/>
      <c r="R3463"/>
      <c r="S3463"/>
      <c r="T3463"/>
      <c r="U3463"/>
      <c r="V3463"/>
      <c r="W3463"/>
      <c r="X3463"/>
      <c r="Y3463"/>
      <c r="Z3463"/>
      <c r="AA3463" s="28"/>
      <c r="AB3463" s="28"/>
    </row>
    <row r="3464" spans="1:28" ht="15" x14ac:dyDescent="0.2">
      <c r="A3464"/>
      <c r="B3464"/>
      <c r="C3464"/>
      <c r="D3464"/>
      <c r="E3464"/>
      <c r="F3464"/>
      <c r="G3464"/>
      <c r="H3464"/>
      <c r="I3464"/>
      <c r="J3464"/>
      <c r="K3464"/>
      <c r="L3464"/>
      <c r="M3464"/>
      <c r="N3464" s="60"/>
      <c r="O3464"/>
      <c r="P3464"/>
      <c r="Q3464"/>
      <c r="R3464"/>
      <c r="S3464"/>
      <c r="T3464"/>
      <c r="U3464"/>
      <c r="V3464"/>
      <c r="W3464"/>
      <c r="X3464"/>
      <c r="Y3464"/>
      <c r="Z3464"/>
      <c r="AA3464" s="28"/>
      <c r="AB3464" s="28"/>
    </row>
    <row r="3465" spans="1:28" ht="15" x14ac:dyDescent="0.2">
      <c r="A3465"/>
      <c r="B3465"/>
      <c r="C3465"/>
      <c r="D3465"/>
      <c r="E3465"/>
      <c r="F3465"/>
      <c r="G3465"/>
      <c r="H3465"/>
      <c r="I3465"/>
      <c r="J3465"/>
      <c r="K3465"/>
      <c r="L3465"/>
      <c r="M3465"/>
      <c r="N3465" s="60"/>
      <c r="O3465"/>
      <c r="P3465"/>
      <c r="Q3465"/>
      <c r="R3465"/>
      <c r="S3465"/>
      <c r="T3465"/>
      <c r="U3465"/>
      <c r="V3465"/>
      <c r="W3465"/>
      <c r="X3465"/>
      <c r="Y3465"/>
      <c r="Z3465"/>
      <c r="AA3465" s="28"/>
      <c r="AB3465" s="28"/>
    </row>
    <row r="3466" spans="1:28" ht="15" x14ac:dyDescent="0.2">
      <c r="A3466"/>
      <c r="B3466"/>
      <c r="C3466"/>
      <c r="D3466"/>
      <c r="E3466"/>
      <c r="F3466"/>
      <c r="G3466"/>
      <c r="H3466"/>
      <c r="I3466"/>
      <c r="J3466"/>
      <c r="K3466"/>
      <c r="L3466"/>
      <c r="M3466"/>
      <c r="N3466" s="60"/>
      <c r="O3466"/>
      <c r="P3466"/>
      <c r="Q3466"/>
      <c r="R3466"/>
      <c r="S3466"/>
      <c r="T3466"/>
      <c r="U3466"/>
      <c r="V3466"/>
      <c r="W3466"/>
      <c r="X3466"/>
      <c r="Y3466"/>
      <c r="Z3466"/>
      <c r="AA3466" s="28"/>
      <c r="AB3466" s="28"/>
    </row>
    <row r="3467" spans="1:28" ht="15" x14ac:dyDescent="0.2">
      <c r="A3467"/>
      <c r="B3467"/>
      <c r="C3467"/>
      <c r="D3467"/>
      <c r="E3467"/>
      <c r="F3467"/>
      <c r="G3467"/>
      <c r="H3467"/>
      <c r="I3467"/>
      <c r="J3467"/>
      <c r="K3467"/>
      <c r="L3467"/>
      <c r="M3467"/>
      <c r="N3467" s="60"/>
      <c r="O3467"/>
      <c r="P3467"/>
      <c r="Q3467"/>
      <c r="R3467"/>
      <c r="S3467"/>
      <c r="T3467"/>
      <c r="U3467"/>
      <c r="V3467"/>
      <c r="W3467"/>
      <c r="X3467"/>
      <c r="Y3467"/>
      <c r="Z3467"/>
      <c r="AA3467" s="28"/>
      <c r="AB3467" s="28"/>
    </row>
    <row r="3468" spans="1:28" ht="15" x14ac:dyDescent="0.2">
      <c r="A3468"/>
      <c r="B3468"/>
      <c r="C3468"/>
      <c r="D3468"/>
      <c r="E3468"/>
      <c r="F3468"/>
      <c r="G3468"/>
      <c r="H3468"/>
      <c r="I3468"/>
      <c r="J3468"/>
      <c r="K3468"/>
      <c r="L3468"/>
      <c r="M3468"/>
      <c r="N3468" s="60"/>
      <c r="O3468"/>
      <c r="P3468"/>
      <c r="Q3468"/>
      <c r="R3468"/>
      <c r="S3468"/>
      <c r="T3468"/>
      <c r="U3468"/>
      <c r="V3468"/>
      <c r="W3468"/>
      <c r="X3468"/>
      <c r="Y3468"/>
      <c r="Z3468"/>
      <c r="AA3468" s="28"/>
      <c r="AB3468" s="28"/>
    </row>
    <row r="3469" spans="1:28" ht="15" x14ac:dyDescent="0.2">
      <c r="A3469"/>
      <c r="B3469"/>
      <c r="C3469"/>
      <c r="D3469"/>
      <c r="E3469"/>
      <c r="F3469"/>
      <c r="G3469"/>
      <c r="H3469"/>
      <c r="I3469"/>
      <c r="J3469"/>
      <c r="K3469"/>
      <c r="L3469"/>
      <c r="M3469"/>
      <c r="N3469" s="60"/>
      <c r="O3469"/>
      <c r="P3469"/>
      <c r="Q3469"/>
      <c r="R3469"/>
      <c r="S3469"/>
      <c r="T3469"/>
      <c r="U3469"/>
      <c r="V3469"/>
      <c r="W3469"/>
      <c r="X3469"/>
      <c r="Y3469"/>
      <c r="Z3469"/>
      <c r="AA3469" s="28"/>
      <c r="AB3469" s="28"/>
    </row>
    <row r="3470" spans="1:28" ht="15" x14ac:dyDescent="0.2">
      <c r="A3470"/>
      <c r="B3470"/>
      <c r="C3470"/>
      <c r="D3470"/>
      <c r="E3470"/>
      <c r="F3470"/>
      <c r="G3470"/>
      <c r="H3470"/>
      <c r="I3470"/>
      <c r="J3470"/>
      <c r="K3470"/>
      <c r="L3470"/>
      <c r="M3470"/>
      <c r="N3470" s="60"/>
      <c r="O3470"/>
      <c r="P3470"/>
      <c r="Q3470"/>
      <c r="R3470"/>
      <c r="S3470"/>
      <c r="T3470"/>
      <c r="U3470"/>
      <c r="V3470"/>
      <c r="W3470"/>
      <c r="X3470"/>
      <c r="Y3470"/>
      <c r="Z3470"/>
      <c r="AA3470" s="28"/>
      <c r="AB3470" s="28"/>
    </row>
    <row r="3471" spans="1:28" ht="15" x14ac:dyDescent="0.2">
      <c r="A3471"/>
      <c r="B3471"/>
      <c r="C3471"/>
      <c r="D3471"/>
      <c r="E3471"/>
      <c r="F3471"/>
      <c r="G3471"/>
      <c r="H3471"/>
      <c r="I3471"/>
      <c r="J3471"/>
      <c r="K3471"/>
      <c r="L3471"/>
      <c r="M3471"/>
      <c r="N3471" s="60"/>
      <c r="O3471"/>
      <c r="P3471"/>
      <c r="Q3471"/>
      <c r="R3471"/>
      <c r="S3471"/>
      <c r="T3471"/>
      <c r="U3471"/>
      <c r="V3471"/>
      <c r="W3471"/>
      <c r="X3471"/>
      <c r="Y3471"/>
      <c r="Z3471"/>
      <c r="AA3471" s="28"/>
      <c r="AB3471" s="28"/>
    </row>
    <row r="3472" spans="1:28" ht="15" x14ac:dyDescent="0.2">
      <c r="A3472"/>
      <c r="B3472"/>
      <c r="C3472"/>
      <c r="D3472"/>
      <c r="E3472"/>
      <c r="F3472"/>
      <c r="G3472"/>
      <c r="H3472"/>
      <c r="I3472"/>
      <c r="J3472"/>
      <c r="K3472"/>
      <c r="L3472"/>
      <c r="M3472"/>
      <c r="N3472" s="60"/>
      <c r="O3472"/>
      <c r="P3472"/>
      <c r="Q3472"/>
      <c r="R3472"/>
      <c r="S3472"/>
      <c r="T3472"/>
      <c r="U3472"/>
      <c r="V3472"/>
      <c r="W3472"/>
      <c r="X3472"/>
      <c r="Y3472"/>
      <c r="Z3472"/>
      <c r="AA3472" s="28"/>
      <c r="AB3472" s="28"/>
    </row>
    <row r="3473" spans="1:28" ht="15" x14ac:dyDescent="0.2">
      <c r="A3473"/>
      <c r="B3473"/>
      <c r="C3473"/>
      <c r="D3473"/>
      <c r="E3473"/>
      <c r="F3473"/>
      <c r="G3473"/>
      <c r="H3473"/>
      <c r="I3473"/>
      <c r="J3473"/>
      <c r="K3473"/>
      <c r="L3473"/>
      <c r="M3473"/>
      <c r="N3473" s="60"/>
      <c r="O3473"/>
      <c r="P3473"/>
      <c r="Q3473"/>
      <c r="R3473"/>
      <c r="S3473"/>
      <c r="T3473"/>
      <c r="U3473"/>
      <c r="V3473"/>
      <c r="W3473"/>
      <c r="X3473"/>
      <c r="Y3473"/>
      <c r="Z3473"/>
      <c r="AA3473" s="28"/>
      <c r="AB3473" s="28"/>
    </row>
    <row r="3474" spans="1:28" ht="15" x14ac:dyDescent="0.2">
      <c r="A3474"/>
      <c r="B3474"/>
      <c r="C3474"/>
      <c r="D3474"/>
      <c r="E3474"/>
      <c r="F3474"/>
      <c r="G3474"/>
      <c r="H3474"/>
      <c r="I3474"/>
      <c r="J3474"/>
      <c r="K3474"/>
      <c r="L3474"/>
      <c r="M3474"/>
      <c r="N3474" s="60"/>
      <c r="O3474"/>
      <c r="P3474"/>
      <c r="Q3474"/>
      <c r="R3474"/>
      <c r="S3474"/>
      <c r="T3474"/>
      <c r="U3474"/>
      <c r="V3474"/>
      <c r="W3474"/>
      <c r="X3474"/>
      <c r="Y3474"/>
      <c r="Z3474"/>
      <c r="AA3474" s="28"/>
      <c r="AB3474" s="28"/>
    </row>
    <row r="3475" spans="1:28" ht="15" x14ac:dyDescent="0.2">
      <c r="A3475"/>
      <c r="B3475"/>
      <c r="C3475"/>
      <c r="D3475"/>
      <c r="E3475"/>
      <c r="F3475"/>
      <c r="G3475"/>
      <c r="H3475"/>
      <c r="I3475"/>
      <c r="J3475"/>
      <c r="K3475"/>
      <c r="L3475"/>
      <c r="M3475"/>
      <c r="N3475" s="60"/>
      <c r="O3475"/>
      <c r="P3475"/>
      <c r="Q3475"/>
      <c r="R3475"/>
      <c r="S3475"/>
      <c r="T3475"/>
      <c r="U3475"/>
      <c r="V3475"/>
      <c r="W3475"/>
      <c r="X3475"/>
      <c r="Y3475"/>
      <c r="Z3475"/>
      <c r="AA3475" s="28"/>
      <c r="AB3475" s="28"/>
    </row>
    <row r="3476" spans="1:28" ht="15" x14ac:dyDescent="0.2">
      <c r="A3476"/>
      <c r="B3476"/>
      <c r="C3476"/>
      <c r="D3476"/>
      <c r="E3476"/>
      <c r="F3476"/>
      <c r="G3476"/>
      <c r="H3476"/>
      <c r="I3476"/>
      <c r="J3476"/>
      <c r="K3476"/>
      <c r="L3476"/>
      <c r="M3476"/>
      <c r="N3476" s="60"/>
      <c r="O3476"/>
      <c r="P3476"/>
      <c r="Q3476"/>
      <c r="R3476"/>
      <c r="S3476"/>
      <c r="T3476"/>
      <c r="U3476"/>
      <c r="V3476"/>
      <c r="W3476"/>
      <c r="X3476"/>
      <c r="Y3476"/>
      <c r="Z3476"/>
      <c r="AA3476" s="28"/>
      <c r="AB3476" s="28"/>
    </row>
    <row r="3477" spans="1:28" ht="15" x14ac:dyDescent="0.2">
      <c r="A3477"/>
      <c r="B3477"/>
      <c r="C3477"/>
      <c r="D3477"/>
      <c r="E3477"/>
      <c r="F3477"/>
      <c r="G3477"/>
      <c r="H3477"/>
      <c r="I3477"/>
      <c r="J3477"/>
      <c r="K3477"/>
      <c r="L3477"/>
      <c r="M3477"/>
      <c r="N3477" s="60"/>
      <c r="O3477"/>
      <c r="P3477"/>
      <c r="Q3477"/>
      <c r="R3477"/>
      <c r="S3477"/>
      <c r="T3477"/>
      <c r="U3477"/>
      <c r="V3477"/>
      <c r="W3477"/>
      <c r="X3477"/>
      <c r="Y3477"/>
      <c r="Z3477"/>
      <c r="AA3477" s="28"/>
      <c r="AB3477" s="28"/>
    </row>
    <row r="3478" spans="1:28" ht="15" x14ac:dyDescent="0.2">
      <c r="A3478"/>
      <c r="B3478"/>
      <c r="C3478"/>
      <c r="D3478"/>
      <c r="E3478"/>
      <c r="F3478"/>
      <c r="G3478"/>
      <c r="H3478"/>
      <c r="I3478"/>
      <c r="J3478"/>
      <c r="K3478"/>
      <c r="L3478"/>
      <c r="M3478"/>
      <c r="N3478" s="60"/>
      <c r="O3478"/>
      <c r="P3478"/>
      <c r="Q3478"/>
      <c r="R3478"/>
      <c r="S3478"/>
      <c r="T3478"/>
      <c r="U3478"/>
      <c r="V3478"/>
      <c r="W3478"/>
      <c r="X3478"/>
      <c r="Y3478"/>
      <c r="Z3478"/>
      <c r="AA3478" s="28"/>
      <c r="AB3478" s="28"/>
    </row>
    <row r="3479" spans="1:28" ht="15" x14ac:dyDescent="0.2">
      <c r="A3479"/>
      <c r="B3479"/>
      <c r="C3479"/>
      <c r="D3479"/>
      <c r="E3479"/>
      <c r="F3479"/>
      <c r="G3479"/>
      <c r="H3479"/>
      <c r="I3479"/>
      <c r="J3479"/>
      <c r="K3479"/>
      <c r="L3479"/>
      <c r="M3479"/>
      <c r="N3479" s="60"/>
      <c r="O3479"/>
      <c r="P3479"/>
      <c r="Q3479"/>
      <c r="R3479"/>
      <c r="S3479"/>
      <c r="T3479"/>
      <c r="U3479"/>
      <c r="V3479"/>
      <c r="W3479"/>
      <c r="X3479"/>
      <c r="Y3479"/>
      <c r="Z3479"/>
      <c r="AA3479" s="28"/>
      <c r="AB3479" s="28"/>
    </row>
    <row r="3480" spans="1:28" ht="15" x14ac:dyDescent="0.2">
      <c r="A3480"/>
      <c r="B3480"/>
      <c r="C3480"/>
      <c r="D3480"/>
      <c r="E3480"/>
      <c r="F3480"/>
      <c r="G3480"/>
      <c r="H3480"/>
      <c r="I3480"/>
      <c r="J3480"/>
      <c r="K3480"/>
      <c r="L3480"/>
      <c r="M3480"/>
      <c r="N3480" s="60"/>
      <c r="O3480"/>
      <c r="P3480"/>
      <c r="Q3480"/>
      <c r="R3480"/>
      <c r="S3480"/>
      <c r="T3480"/>
      <c r="U3480"/>
      <c r="V3480"/>
      <c r="W3480"/>
      <c r="X3480"/>
      <c r="Y3480"/>
      <c r="Z3480"/>
      <c r="AA3480" s="28"/>
      <c r="AB3480" s="28"/>
    </row>
    <row r="3481" spans="1:28" ht="15" x14ac:dyDescent="0.2">
      <c r="A3481"/>
      <c r="B3481"/>
      <c r="C3481"/>
      <c r="D3481"/>
      <c r="E3481"/>
      <c r="F3481"/>
      <c r="G3481"/>
      <c r="H3481"/>
      <c r="I3481"/>
      <c r="J3481"/>
      <c r="K3481"/>
      <c r="L3481"/>
      <c r="M3481"/>
      <c r="N3481" s="60"/>
      <c r="O3481"/>
      <c r="P3481"/>
      <c r="Q3481"/>
      <c r="R3481"/>
      <c r="S3481"/>
      <c r="T3481"/>
      <c r="U3481"/>
      <c r="V3481"/>
      <c r="W3481"/>
      <c r="X3481"/>
      <c r="Y3481"/>
      <c r="Z3481"/>
      <c r="AA3481" s="28"/>
      <c r="AB3481" s="28"/>
    </row>
    <row r="3482" spans="1:28" ht="15" x14ac:dyDescent="0.2">
      <c r="A3482"/>
      <c r="B3482"/>
      <c r="C3482"/>
      <c r="D3482"/>
      <c r="E3482"/>
      <c r="F3482"/>
      <c r="G3482"/>
      <c r="H3482"/>
      <c r="I3482"/>
      <c r="J3482"/>
      <c r="K3482"/>
      <c r="L3482"/>
      <c r="M3482"/>
      <c r="N3482" s="60"/>
      <c r="O3482"/>
      <c r="P3482"/>
      <c r="Q3482"/>
      <c r="R3482"/>
      <c r="S3482"/>
      <c r="T3482"/>
      <c r="U3482"/>
      <c r="V3482"/>
      <c r="W3482"/>
      <c r="X3482"/>
      <c r="Y3482"/>
      <c r="Z3482"/>
      <c r="AA3482" s="28"/>
      <c r="AB3482" s="28"/>
    </row>
    <row r="3483" spans="1:28" ht="15" x14ac:dyDescent="0.2">
      <c r="A3483"/>
      <c r="B3483"/>
      <c r="C3483"/>
      <c r="D3483"/>
      <c r="E3483"/>
      <c r="F3483"/>
      <c r="G3483"/>
      <c r="H3483"/>
      <c r="I3483"/>
      <c r="J3483"/>
      <c r="K3483"/>
      <c r="L3483"/>
      <c r="M3483"/>
      <c r="N3483" s="60"/>
      <c r="O3483"/>
      <c r="P3483"/>
      <c r="Q3483"/>
      <c r="R3483"/>
      <c r="S3483"/>
      <c r="T3483"/>
      <c r="U3483"/>
      <c r="V3483"/>
      <c r="W3483"/>
      <c r="X3483"/>
      <c r="Y3483"/>
      <c r="Z3483"/>
      <c r="AA3483" s="28"/>
      <c r="AB3483" s="28"/>
    </row>
    <row r="3484" spans="1:28" ht="15" x14ac:dyDescent="0.2">
      <c r="A3484"/>
      <c r="B3484"/>
      <c r="C3484"/>
      <c r="D3484"/>
      <c r="E3484"/>
      <c r="F3484"/>
      <c r="G3484"/>
      <c r="H3484"/>
      <c r="I3484"/>
      <c r="J3484"/>
      <c r="K3484"/>
      <c r="L3484"/>
      <c r="M3484"/>
      <c r="N3484" s="60"/>
      <c r="O3484"/>
      <c r="P3484"/>
      <c r="Q3484"/>
      <c r="R3484"/>
      <c r="S3484"/>
      <c r="T3484"/>
      <c r="U3484"/>
      <c r="V3484"/>
      <c r="W3484"/>
      <c r="X3484"/>
      <c r="Y3484"/>
      <c r="Z3484"/>
      <c r="AA3484" s="28"/>
      <c r="AB3484" s="28"/>
    </row>
    <row r="3485" spans="1:28" ht="15" x14ac:dyDescent="0.2">
      <c r="A3485"/>
      <c r="B3485"/>
      <c r="C3485"/>
      <c r="D3485"/>
      <c r="E3485"/>
      <c r="F3485"/>
      <c r="G3485"/>
      <c r="H3485"/>
      <c r="I3485"/>
      <c r="J3485"/>
      <c r="K3485"/>
      <c r="L3485"/>
      <c r="M3485"/>
      <c r="N3485" s="60"/>
      <c r="O3485"/>
      <c r="P3485"/>
      <c r="Q3485"/>
      <c r="R3485"/>
      <c r="S3485"/>
      <c r="T3485"/>
      <c r="U3485"/>
      <c r="V3485"/>
      <c r="W3485"/>
      <c r="X3485"/>
      <c r="Y3485"/>
      <c r="Z3485"/>
      <c r="AA3485" s="28"/>
      <c r="AB3485" s="28"/>
    </row>
    <row r="3486" spans="1:28" ht="15" x14ac:dyDescent="0.2">
      <c r="A3486"/>
      <c r="B3486"/>
      <c r="C3486"/>
      <c r="D3486"/>
      <c r="E3486"/>
      <c r="F3486"/>
      <c r="G3486"/>
      <c r="H3486"/>
      <c r="I3486"/>
      <c r="J3486"/>
      <c r="K3486"/>
      <c r="L3486"/>
      <c r="M3486"/>
      <c r="N3486" s="60"/>
      <c r="O3486"/>
      <c r="P3486"/>
      <c r="Q3486"/>
      <c r="R3486"/>
      <c r="S3486"/>
      <c r="T3486"/>
      <c r="U3486"/>
      <c r="V3486"/>
      <c r="W3486"/>
      <c r="X3486"/>
      <c r="Y3486"/>
      <c r="Z3486"/>
      <c r="AA3486" s="28"/>
      <c r="AB3486" s="28"/>
    </row>
    <row r="3487" spans="1:28" ht="15" x14ac:dyDescent="0.2">
      <c r="A3487"/>
      <c r="B3487"/>
      <c r="C3487"/>
      <c r="D3487"/>
      <c r="E3487"/>
      <c r="F3487"/>
      <c r="G3487"/>
      <c r="H3487"/>
      <c r="I3487"/>
      <c r="J3487"/>
      <c r="K3487"/>
      <c r="L3487"/>
      <c r="M3487"/>
      <c r="N3487" s="60"/>
      <c r="O3487"/>
      <c r="P3487"/>
      <c r="Q3487"/>
      <c r="R3487"/>
      <c r="S3487"/>
      <c r="T3487"/>
      <c r="U3487"/>
      <c r="V3487"/>
      <c r="W3487"/>
      <c r="X3487"/>
      <c r="Y3487"/>
      <c r="Z3487"/>
      <c r="AA3487" s="28"/>
      <c r="AB3487" s="28"/>
    </row>
    <row r="3488" spans="1:28" ht="15" x14ac:dyDescent="0.2">
      <c r="A3488"/>
      <c r="B3488"/>
      <c r="C3488"/>
      <c r="D3488"/>
      <c r="E3488"/>
      <c r="F3488"/>
      <c r="G3488"/>
      <c r="H3488"/>
      <c r="I3488"/>
      <c r="J3488"/>
      <c r="K3488"/>
      <c r="L3488"/>
      <c r="M3488"/>
      <c r="N3488" s="60"/>
      <c r="O3488"/>
      <c r="P3488"/>
      <c r="Q3488"/>
      <c r="R3488"/>
      <c r="S3488"/>
      <c r="T3488"/>
      <c r="U3488"/>
      <c r="V3488"/>
      <c r="W3488"/>
      <c r="X3488"/>
      <c r="Y3488"/>
      <c r="Z3488"/>
      <c r="AA3488" s="28"/>
      <c r="AB3488" s="28"/>
    </row>
    <row r="3489" spans="1:28" ht="15" x14ac:dyDescent="0.2">
      <c r="A3489"/>
      <c r="B3489"/>
      <c r="C3489"/>
      <c r="D3489"/>
      <c r="E3489"/>
      <c r="F3489"/>
      <c r="G3489"/>
      <c r="H3489"/>
      <c r="I3489"/>
      <c r="J3489"/>
      <c r="K3489"/>
      <c r="L3489"/>
      <c r="M3489"/>
      <c r="N3489" s="60"/>
      <c r="O3489"/>
      <c r="P3489"/>
      <c r="Q3489"/>
      <c r="R3489"/>
      <c r="S3489"/>
      <c r="T3489"/>
      <c r="U3489"/>
      <c r="V3489"/>
      <c r="W3489"/>
      <c r="X3489"/>
      <c r="Y3489"/>
      <c r="Z3489"/>
      <c r="AA3489" s="28"/>
      <c r="AB3489" s="28"/>
    </row>
    <row r="3490" spans="1:28" ht="15" x14ac:dyDescent="0.2">
      <c r="A3490"/>
      <c r="B3490"/>
      <c r="C3490"/>
      <c r="D3490"/>
      <c r="E3490"/>
      <c r="F3490"/>
      <c r="G3490"/>
      <c r="H3490"/>
      <c r="I3490"/>
      <c r="J3490"/>
      <c r="K3490"/>
      <c r="L3490"/>
      <c r="M3490"/>
      <c r="N3490" s="60"/>
      <c r="O3490"/>
      <c r="P3490"/>
      <c r="Q3490"/>
      <c r="R3490"/>
      <c r="S3490"/>
      <c r="T3490"/>
      <c r="U3490"/>
      <c r="V3490"/>
      <c r="W3490"/>
      <c r="X3490"/>
      <c r="Y3490"/>
      <c r="Z3490"/>
      <c r="AA3490" s="28"/>
      <c r="AB3490" s="28"/>
    </row>
    <row r="3491" spans="1:28" ht="15" x14ac:dyDescent="0.2">
      <c r="A3491"/>
      <c r="B3491"/>
      <c r="C3491"/>
      <c r="D3491"/>
      <c r="E3491"/>
      <c r="F3491"/>
      <c r="G3491"/>
      <c r="H3491"/>
      <c r="I3491"/>
      <c r="J3491"/>
      <c r="K3491"/>
      <c r="L3491"/>
      <c r="M3491"/>
      <c r="N3491" s="60"/>
      <c r="O3491"/>
      <c r="P3491"/>
      <c r="Q3491"/>
      <c r="R3491"/>
      <c r="S3491"/>
      <c r="T3491"/>
      <c r="U3491"/>
      <c r="V3491"/>
      <c r="W3491"/>
      <c r="X3491"/>
      <c r="Y3491"/>
      <c r="Z3491"/>
      <c r="AA3491" s="28"/>
      <c r="AB3491" s="28"/>
    </row>
    <row r="3492" spans="1:28" ht="15" x14ac:dyDescent="0.2">
      <c r="A3492"/>
      <c r="B3492"/>
      <c r="C3492"/>
      <c r="D3492"/>
      <c r="E3492"/>
      <c r="F3492"/>
      <c r="G3492"/>
      <c r="H3492"/>
      <c r="I3492"/>
      <c r="J3492"/>
      <c r="K3492"/>
      <c r="L3492"/>
      <c r="M3492"/>
      <c r="N3492" s="60"/>
      <c r="O3492"/>
      <c r="P3492"/>
      <c r="Q3492"/>
      <c r="R3492"/>
      <c r="S3492"/>
      <c r="T3492"/>
      <c r="U3492"/>
      <c r="V3492"/>
      <c r="W3492"/>
      <c r="X3492"/>
      <c r="Y3492"/>
      <c r="Z3492"/>
      <c r="AA3492" s="28"/>
      <c r="AB3492" s="28"/>
    </row>
    <row r="3493" spans="1:28" ht="15" x14ac:dyDescent="0.2">
      <c r="A3493"/>
      <c r="B3493"/>
      <c r="C3493"/>
      <c r="D3493"/>
      <c r="E3493"/>
      <c r="F3493"/>
      <c r="G3493"/>
      <c r="H3493"/>
      <c r="I3493"/>
      <c r="J3493"/>
      <c r="K3493"/>
      <c r="L3493"/>
      <c r="M3493"/>
      <c r="N3493" s="60"/>
      <c r="O3493"/>
      <c r="P3493"/>
      <c r="Q3493"/>
      <c r="R3493"/>
      <c r="S3493"/>
      <c r="T3493"/>
      <c r="U3493"/>
      <c r="V3493"/>
      <c r="W3493"/>
      <c r="X3493"/>
      <c r="Y3493"/>
      <c r="Z3493"/>
      <c r="AA3493" s="28"/>
      <c r="AB3493" s="28"/>
    </row>
    <row r="3494" spans="1:28" ht="15" x14ac:dyDescent="0.2">
      <c r="A3494"/>
      <c r="B3494"/>
      <c r="C3494"/>
      <c r="D3494"/>
      <c r="E3494"/>
      <c r="F3494"/>
      <c r="G3494"/>
      <c r="H3494"/>
      <c r="I3494"/>
      <c r="J3494"/>
      <c r="K3494"/>
      <c r="L3494"/>
      <c r="M3494"/>
      <c r="N3494" s="60"/>
      <c r="O3494"/>
      <c r="P3494"/>
      <c r="Q3494"/>
      <c r="R3494"/>
      <c r="S3494"/>
      <c r="T3494"/>
      <c r="U3494"/>
      <c r="V3494"/>
      <c r="W3494"/>
      <c r="X3494"/>
      <c r="Y3494"/>
      <c r="Z3494"/>
      <c r="AA3494" s="28"/>
      <c r="AB3494" s="28"/>
    </row>
    <row r="3495" spans="1:28" ht="15" x14ac:dyDescent="0.2">
      <c r="A3495"/>
      <c r="B3495"/>
      <c r="C3495"/>
      <c r="D3495"/>
      <c r="E3495"/>
      <c r="F3495"/>
      <c r="G3495"/>
      <c r="H3495"/>
      <c r="I3495"/>
      <c r="J3495"/>
      <c r="K3495"/>
      <c r="L3495"/>
      <c r="M3495"/>
      <c r="N3495" s="60"/>
      <c r="O3495"/>
      <c r="P3495"/>
      <c r="Q3495"/>
      <c r="R3495"/>
      <c r="S3495"/>
      <c r="T3495"/>
      <c r="U3495"/>
      <c r="V3495"/>
      <c r="W3495"/>
      <c r="X3495"/>
      <c r="Y3495"/>
      <c r="Z3495"/>
      <c r="AA3495" s="28"/>
      <c r="AB3495" s="28"/>
    </row>
    <row r="3496" spans="1:28" ht="15" x14ac:dyDescent="0.2">
      <c r="A3496"/>
      <c r="B3496"/>
      <c r="C3496"/>
      <c r="D3496"/>
      <c r="E3496"/>
      <c r="F3496"/>
      <c r="G3496"/>
      <c r="H3496"/>
      <c r="I3496"/>
      <c r="J3496"/>
      <c r="K3496"/>
      <c r="L3496"/>
      <c r="M3496"/>
      <c r="N3496" s="60"/>
      <c r="O3496"/>
      <c r="P3496"/>
      <c r="Q3496"/>
      <c r="R3496"/>
      <c r="S3496"/>
      <c r="T3496"/>
      <c r="U3496"/>
      <c r="V3496"/>
      <c r="W3496"/>
      <c r="X3496"/>
      <c r="Y3496"/>
      <c r="Z3496"/>
      <c r="AA3496" s="28"/>
      <c r="AB3496" s="28"/>
    </row>
    <row r="3497" spans="1:28" ht="15" x14ac:dyDescent="0.2">
      <c r="A3497"/>
      <c r="B3497"/>
      <c r="C3497"/>
      <c r="D3497"/>
      <c r="E3497"/>
      <c r="F3497"/>
      <c r="G3497"/>
      <c r="H3497"/>
      <c r="I3497"/>
      <c r="J3497"/>
      <c r="K3497"/>
      <c r="L3497"/>
      <c r="M3497"/>
      <c r="N3497" s="60"/>
      <c r="O3497"/>
      <c r="P3497"/>
      <c r="Q3497"/>
      <c r="R3497"/>
      <c r="S3497"/>
      <c r="T3497"/>
      <c r="U3497"/>
      <c r="V3497"/>
      <c r="W3497"/>
      <c r="X3497"/>
      <c r="Y3497"/>
      <c r="Z3497"/>
      <c r="AA3497" s="28"/>
      <c r="AB3497" s="28"/>
    </row>
    <row r="3498" spans="1:28" ht="15" x14ac:dyDescent="0.2">
      <c r="A3498"/>
      <c r="B3498"/>
      <c r="C3498"/>
      <c r="D3498"/>
      <c r="E3498"/>
      <c r="F3498"/>
      <c r="G3498"/>
      <c r="H3498"/>
      <c r="I3498"/>
      <c r="J3498"/>
      <c r="K3498"/>
      <c r="L3498"/>
      <c r="M3498"/>
      <c r="N3498" s="60"/>
      <c r="O3498"/>
      <c r="P3498"/>
      <c r="Q3498"/>
      <c r="R3498"/>
      <c r="S3498"/>
      <c r="T3498"/>
      <c r="U3498"/>
      <c r="V3498"/>
      <c r="W3498"/>
      <c r="X3498"/>
      <c r="Y3498"/>
      <c r="Z3498"/>
      <c r="AA3498" s="28"/>
      <c r="AB3498" s="28"/>
    </row>
    <row r="3499" spans="1:28" ht="15" x14ac:dyDescent="0.2">
      <c r="A3499"/>
      <c r="B3499"/>
      <c r="C3499"/>
      <c r="D3499"/>
      <c r="E3499"/>
      <c r="F3499"/>
      <c r="G3499"/>
      <c r="H3499"/>
      <c r="I3499"/>
      <c r="J3499"/>
      <c r="K3499"/>
      <c r="L3499"/>
      <c r="M3499"/>
      <c r="N3499" s="60"/>
      <c r="O3499"/>
      <c r="P3499"/>
      <c r="Q3499"/>
      <c r="R3499"/>
      <c r="S3499"/>
      <c r="T3499"/>
      <c r="U3499"/>
      <c r="V3499"/>
      <c r="W3499"/>
      <c r="X3499"/>
      <c r="Y3499"/>
      <c r="Z3499"/>
      <c r="AA3499" s="28"/>
      <c r="AB3499" s="28"/>
    </row>
    <row r="3500" spans="1:28" ht="15" x14ac:dyDescent="0.2">
      <c r="A3500"/>
      <c r="B3500"/>
      <c r="C3500"/>
      <c r="D3500"/>
      <c r="E3500"/>
      <c r="F3500"/>
      <c r="G3500"/>
      <c r="H3500"/>
      <c r="I3500"/>
      <c r="J3500"/>
      <c r="K3500"/>
      <c r="L3500"/>
      <c r="M3500"/>
      <c r="N3500" s="60"/>
      <c r="O3500"/>
      <c r="P3500"/>
      <c r="Q3500"/>
      <c r="R3500"/>
      <c r="S3500"/>
      <c r="T3500"/>
      <c r="U3500"/>
      <c r="V3500"/>
      <c r="W3500"/>
      <c r="X3500"/>
      <c r="Y3500"/>
      <c r="Z3500"/>
      <c r="AA3500" s="28"/>
      <c r="AB3500" s="28"/>
    </row>
    <row r="3501" spans="1:28" ht="15" x14ac:dyDescent="0.2">
      <c r="A3501"/>
      <c r="B3501"/>
      <c r="C3501"/>
      <c r="D3501"/>
      <c r="E3501"/>
      <c r="F3501"/>
      <c r="G3501"/>
      <c r="H3501"/>
      <c r="I3501"/>
      <c r="J3501"/>
      <c r="K3501"/>
      <c r="L3501"/>
      <c r="M3501"/>
      <c r="N3501" s="60"/>
      <c r="O3501"/>
      <c r="P3501"/>
      <c r="Q3501"/>
      <c r="R3501"/>
      <c r="S3501"/>
      <c r="T3501"/>
      <c r="U3501"/>
      <c r="V3501"/>
      <c r="W3501"/>
      <c r="X3501"/>
      <c r="Y3501"/>
      <c r="Z3501"/>
      <c r="AA3501" s="28"/>
      <c r="AB3501" s="28"/>
    </row>
    <row r="3502" spans="1:28" ht="15" x14ac:dyDescent="0.2">
      <c r="A3502"/>
      <c r="B3502"/>
      <c r="C3502"/>
      <c r="D3502"/>
      <c r="E3502"/>
      <c r="F3502"/>
      <c r="G3502"/>
      <c r="H3502"/>
      <c r="I3502"/>
      <c r="J3502"/>
      <c r="K3502"/>
      <c r="L3502"/>
      <c r="M3502"/>
      <c r="N3502" s="60"/>
      <c r="O3502"/>
      <c r="P3502"/>
      <c r="Q3502"/>
      <c r="R3502"/>
      <c r="S3502"/>
      <c r="T3502"/>
      <c r="U3502"/>
      <c r="V3502"/>
      <c r="W3502"/>
      <c r="X3502"/>
      <c r="Y3502"/>
      <c r="Z3502"/>
      <c r="AA3502" s="28"/>
      <c r="AB3502" s="28"/>
    </row>
    <row r="3503" spans="1:28" ht="15" x14ac:dyDescent="0.2">
      <c r="A3503"/>
      <c r="B3503"/>
      <c r="C3503"/>
      <c r="D3503"/>
      <c r="E3503"/>
      <c r="F3503"/>
      <c r="G3503"/>
      <c r="H3503"/>
      <c r="I3503"/>
      <c r="J3503"/>
      <c r="K3503"/>
      <c r="L3503"/>
      <c r="M3503"/>
      <c r="N3503" s="60"/>
      <c r="O3503"/>
      <c r="P3503"/>
      <c r="Q3503"/>
      <c r="R3503"/>
      <c r="S3503"/>
      <c r="T3503"/>
      <c r="U3503"/>
      <c r="V3503"/>
      <c r="W3503"/>
      <c r="X3503"/>
      <c r="Y3503"/>
      <c r="Z3503"/>
      <c r="AA3503" s="28"/>
      <c r="AB3503" s="28"/>
    </row>
    <row r="3504" spans="1:28" ht="15" x14ac:dyDescent="0.2">
      <c r="A3504"/>
      <c r="B3504"/>
      <c r="C3504"/>
      <c r="D3504"/>
      <c r="E3504"/>
      <c r="F3504"/>
      <c r="G3504"/>
      <c r="H3504"/>
      <c r="I3504"/>
      <c r="J3504"/>
      <c r="K3504"/>
      <c r="L3504"/>
      <c r="M3504"/>
      <c r="N3504" s="60"/>
      <c r="O3504"/>
      <c r="P3504"/>
      <c r="Q3504"/>
      <c r="R3504"/>
      <c r="S3504"/>
      <c r="T3504"/>
      <c r="U3504"/>
      <c r="V3504"/>
      <c r="W3504"/>
      <c r="X3504"/>
      <c r="Y3504"/>
      <c r="Z3504"/>
      <c r="AA3504" s="28"/>
      <c r="AB3504" s="28"/>
    </row>
    <row r="3505" spans="1:28" ht="15" x14ac:dyDescent="0.2">
      <c r="A3505"/>
      <c r="B3505"/>
      <c r="C3505"/>
      <c r="D3505"/>
      <c r="E3505"/>
      <c r="F3505"/>
      <c r="G3505"/>
      <c r="H3505"/>
      <c r="I3505"/>
      <c r="J3505"/>
      <c r="K3505"/>
      <c r="L3505"/>
      <c r="M3505"/>
      <c r="N3505" s="60"/>
      <c r="O3505"/>
      <c r="P3505"/>
      <c r="Q3505"/>
      <c r="R3505"/>
      <c r="S3505"/>
      <c r="T3505"/>
      <c r="U3505"/>
      <c r="V3505"/>
      <c r="W3505"/>
      <c r="X3505"/>
      <c r="Y3505"/>
      <c r="Z3505"/>
      <c r="AA3505" s="28"/>
      <c r="AB3505" s="28"/>
    </row>
    <row r="3506" spans="1:28" ht="15" x14ac:dyDescent="0.2">
      <c r="A3506"/>
      <c r="B3506"/>
      <c r="C3506"/>
      <c r="D3506"/>
      <c r="E3506"/>
      <c r="F3506"/>
      <c r="G3506"/>
      <c r="H3506"/>
      <c r="I3506"/>
      <c r="J3506"/>
      <c r="K3506"/>
      <c r="L3506"/>
      <c r="M3506"/>
      <c r="N3506" s="60"/>
      <c r="O3506"/>
      <c r="P3506"/>
      <c r="Q3506"/>
      <c r="R3506"/>
      <c r="S3506"/>
      <c r="T3506"/>
      <c r="U3506"/>
      <c r="V3506"/>
      <c r="W3506"/>
      <c r="X3506"/>
      <c r="Y3506"/>
      <c r="Z3506"/>
      <c r="AA3506" s="28"/>
      <c r="AB3506" s="28"/>
    </row>
    <row r="3507" spans="1:28" ht="15" x14ac:dyDescent="0.2">
      <c r="A3507"/>
      <c r="B3507"/>
      <c r="C3507"/>
      <c r="D3507"/>
      <c r="E3507"/>
      <c r="F3507"/>
      <c r="G3507"/>
      <c r="H3507"/>
      <c r="I3507"/>
      <c r="J3507"/>
      <c r="K3507"/>
      <c r="L3507"/>
      <c r="M3507"/>
      <c r="N3507" s="60"/>
      <c r="O3507"/>
      <c r="P3507"/>
      <c r="Q3507"/>
      <c r="R3507"/>
      <c r="S3507"/>
      <c r="T3507"/>
      <c r="U3507"/>
      <c r="V3507"/>
      <c r="W3507"/>
      <c r="X3507"/>
      <c r="Y3507"/>
      <c r="Z3507"/>
      <c r="AA3507" s="28"/>
      <c r="AB3507" s="28"/>
    </row>
    <row r="3508" spans="1:28" ht="15" x14ac:dyDescent="0.2">
      <c r="A3508"/>
      <c r="B3508"/>
      <c r="C3508"/>
      <c r="D3508"/>
      <c r="E3508"/>
      <c r="F3508"/>
      <c r="G3508"/>
      <c r="H3508"/>
      <c r="I3508"/>
      <c r="J3508"/>
      <c r="K3508"/>
      <c r="L3508"/>
      <c r="M3508"/>
      <c r="N3508" s="60"/>
      <c r="O3508"/>
      <c r="P3508"/>
      <c r="Q3508"/>
      <c r="R3508"/>
      <c r="S3508"/>
      <c r="T3508"/>
      <c r="U3508"/>
      <c r="V3508"/>
      <c r="W3508"/>
      <c r="X3508"/>
      <c r="Y3508"/>
      <c r="Z3508"/>
      <c r="AA3508" s="28"/>
      <c r="AB3508" s="28"/>
    </row>
    <row r="3509" spans="1:28" ht="15" x14ac:dyDescent="0.2">
      <c r="A3509"/>
      <c r="B3509"/>
      <c r="C3509"/>
      <c r="D3509"/>
      <c r="E3509"/>
      <c r="F3509"/>
      <c r="G3509"/>
      <c r="H3509"/>
      <c r="I3509"/>
      <c r="J3509"/>
      <c r="K3509"/>
      <c r="L3509"/>
      <c r="M3509"/>
      <c r="N3509" s="60"/>
      <c r="O3509"/>
      <c r="P3509"/>
      <c r="Q3509"/>
      <c r="R3509"/>
      <c r="S3509"/>
      <c r="T3509"/>
      <c r="U3509"/>
      <c r="V3509"/>
      <c r="W3509"/>
      <c r="X3509"/>
      <c r="Y3509"/>
      <c r="Z3509"/>
      <c r="AA3509" s="28"/>
      <c r="AB3509" s="28"/>
    </row>
    <row r="3510" spans="1:28" ht="15" x14ac:dyDescent="0.2">
      <c r="A3510"/>
      <c r="B3510"/>
      <c r="C3510"/>
      <c r="D3510"/>
      <c r="E3510"/>
      <c r="F3510"/>
      <c r="G3510"/>
      <c r="H3510"/>
      <c r="I3510"/>
      <c r="J3510"/>
      <c r="K3510"/>
      <c r="L3510"/>
      <c r="M3510"/>
      <c r="N3510" s="60"/>
      <c r="O3510"/>
      <c r="P3510"/>
      <c r="Q3510"/>
      <c r="R3510"/>
      <c r="S3510"/>
      <c r="T3510"/>
      <c r="U3510"/>
      <c r="V3510"/>
      <c r="W3510"/>
      <c r="X3510"/>
      <c r="Y3510"/>
      <c r="Z3510"/>
      <c r="AA3510" s="28"/>
      <c r="AB3510" s="28"/>
    </row>
    <row r="3511" spans="1:28" ht="15" x14ac:dyDescent="0.2">
      <c r="A3511"/>
      <c r="B3511"/>
      <c r="C3511"/>
      <c r="D3511"/>
      <c r="E3511"/>
      <c r="F3511"/>
      <c r="G3511"/>
      <c r="H3511"/>
      <c r="I3511"/>
      <c r="J3511"/>
      <c r="K3511"/>
      <c r="L3511"/>
      <c r="M3511"/>
      <c r="N3511" s="60"/>
      <c r="O3511"/>
      <c r="P3511"/>
      <c r="Q3511"/>
      <c r="R3511"/>
      <c r="S3511"/>
      <c r="T3511"/>
      <c r="U3511"/>
      <c r="V3511"/>
      <c r="W3511"/>
      <c r="X3511"/>
      <c r="Y3511"/>
      <c r="Z3511"/>
      <c r="AA3511" s="28"/>
      <c r="AB3511" s="28"/>
    </row>
    <row r="3512" spans="1:28" ht="15" x14ac:dyDescent="0.2">
      <c r="A3512"/>
      <c r="B3512"/>
      <c r="C3512"/>
      <c r="D3512"/>
      <c r="E3512"/>
      <c r="F3512"/>
      <c r="G3512"/>
      <c r="H3512"/>
      <c r="I3512"/>
      <c r="J3512"/>
      <c r="K3512"/>
      <c r="L3512"/>
      <c r="M3512"/>
      <c r="N3512" s="60"/>
      <c r="O3512"/>
      <c r="P3512"/>
      <c r="Q3512"/>
      <c r="R3512"/>
      <c r="S3512"/>
      <c r="T3512"/>
      <c r="U3512"/>
      <c r="V3512"/>
      <c r="W3512"/>
      <c r="X3512"/>
      <c r="Y3512"/>
      <c r="Z3512"/>
      <c r="AA3512" s="28"/>
      <c r="AB3512" s="28"/>
    </row>
    <row r="3513" spans="1:28" ht="15" x14ac:dyDescent="0.2">
      <c r="A3513"/>
      <c r="B3513"/>
      <c r="C3513"/>
      <c r="D3513"/>
      <c r="E3513"/>
      <c r="F3513"/>
      <c r="G3513"/>
      <c r="H3513"/>
      <c r="I3513"/>
      <c r="J3513"/>
      <c r="K3513"/>
      <c r="L3513"/>
      <c r="M3513"/>
      <c r="N3513" s="60"/>
      <c r="O3513"/>
      <c r="P3513"/>
      <c r="Q3513"/>
      <c r="R3513"/>
      <c r="S3513"/>
      <c r="T3513"/>
      <c r="U3513"/>
      <c r="V3513"/>
      <c r="W3513"/>
      <c r="X3513"/>
      <c r="Y3513"/>
      <c r="Z3513"/>
      <c r="AA3513" s="28"/>
      <c r="AB3513" s="28"/>
    </row>
    <row r="3514" spans="1:28" ht="15" x14ac:dyDescent="0.2">
      <c r="A3514"/>
      <c r="B3514"/>
      <c r="C3514"/>
      <c r="D3514"/>
      <c r="E3514"/>
      <c r="F3514"/>
      <c r="G3514"/>
      <c r="H3514"/>
      <c r="I3514"/>
      <c r="J3514"/>
      <c r="K3514"/>
      <c r="L3514"/>
      <c r="M3514"/>
      <c r="N3514" s="60"/>
      <c r="O3514"/>
      <c r="P3514"/>
      <c r="Q3514"/>
      <c r="R3514"/>
      <c r="S3514"/>
      <c r="T3514"/>
      <c r="U3514"/>
      <c r="V3514"/>
      <c r="W3514"/>
      <c r="X3514"/>
      <c r="Y3514"/>
      <c r="Z3514"/>
      <c r="AA3514" s="28"/>
      <c r="AB3514" s="28"/>
    </row>
    <row r="3515" spans="1:28" ht="15" x14ac:dyDescent="0.2">
      <c r="A3515"/>
      <c r="B3515"/>
      <c r="C3515"/>
      <c r="D3515"/>
      <c r="E3515"/>
      <c r="F3515"/>
      <c r="G3515"/>
      <c r="H3515"/>
      <c r="I3515"/>
      <c r="J3515"/>
      <c r="K3515"/>
      <c r="L3515"/>
      <c r="M3515"/>
      <c r="N3515" s="60"/>
      <c r="O3515"/>
      <c r="P3515"/>
      <c r="Q3515"/>
      <c r="R3515"/>
      <c r="S3515"/>
      <c r="T3515"/>
      <c r="U3515"/>
      <c r="V3515"/>
      <c r="W3515"/>
      <c r="X3515"/>
      <c r="Y3515"/>
      <c r="Z3515"/>
      <c r="AA3515" s="28"/>
      <c r="AB3515" s="28"/>
    </row>
    <row r="3516" spans="1:28" ht="15" x14ac:dyDescent="0.2">
      <c r="A3516"/>
      <c r="B3516"/>
      <c r="C3516"/>
      <c r="D3516"/>
      <c r="E3516"/>
      <c r="F3516"/>
      <c r="G3516"/>
      <c r="H3516"/>
      <c r="I3516"/>
      <c r="J3516"/>
      <c r="K3516"/>
      <c r="L3516"/>
      <c r="M3516"/>
      <c r="N3516" s="60"/>
      <c r="O3516"/>
      <c r="P3516"/>
      <c r="Q3516"/>
      <c r="R3516"/>
      <c r="S3516"/>
      <c r="T3516"/>
      <c r="U3516"/>
      <c r="V3516"/>
      <c r="W3516"/>
      <c r="X3516"/>
      <c r="Y3516"/>
      <c r="Z3516"/>
      <c r="AA3516" s="28"/>
      <c r="AB3516" s="28"/>
    </row>
    <row r="3517" spans="1:28" ht="15" x14ac:dyDescent="0.2">
      <c r="A3517"/>
      <c r="B3517"/>
      <c r="C3517"/>
      <c r="D3517"/>
      <c r="E3517"/>
      <c r="F3517"/>
      <c r="G3517"/>
      <c r="H3517"/>
      <c r="I3517"/>
      <c r="J3517"/>
      <c r="K3517"/>
      <c r="L3517"/>
      <c r="M3517"/>
      <c r="N3517" s="60"/>
      <c r="O3517"/>
      <c r="P3517"/>
      <c r="Q3517"/>
      <c r="R3517"/>
      <c r="S3517"/>
      <c r="T3517"/>
      <c r="U3517"/>
      <c r="V3517"/>
      <c r="W3517"/>
      <c r="X3517"/>
      <c r="Y3517"/>
      <c r="Z3517"/>
      <c r="AA3517" s="28"/>
      <c r="AB3517" s="28"/>
    </row>
    <row r="3518" spans="1:28" ht="15" x14ac:dyDescent="0.2">
      <c r="A3518"/>
      <c r="B3518"/>
      <c r="C3518"/>
      <c r="D3518"/>
      <c r="E3518"/>
      <c r="F3518"/>
      <c r="G3518"/>
      <c r="H3518"/>
      <c r="I3518"/>
      <c r="J3518"/>
      <c r="K3518"/>
      <c r="L3518"/>
      <c r="M3518"/>
      <c r="N3518" s="60"/>
      <c r="O3518"/>
      <c r="P3518"/>
      <c r="Q3518"/>
      <c r="R3518"/>
      <c r="S3518"/>
      <c r="T3518"/>
      <c r="U3518"/>
      <c r="V3518"/>
      <c r="W3518"/>
      <c r="X3518"/>
      <c r="Y3518"/>
      <c r="Z3518"/>
      <c r="AA3518" s="28"/>
      <c r="AB3518" s="28"/>
    </row>
    <row r="3519" spans="1:28" ht="15" x14ac:dyDescent="0.2">
      <c r="A3519"/>
      <c r="B3519"/>
      <c r="C3519"/>
      <c r="D3519"/>
      <c r="E3519"/>
      <c r="F3519"/>
      <c r="G3519"/>
      <c r="H3519"/>
      <c r="I3519"/>
      <c r="J3519"/>
      <c r="K3519"/>
      <c r="L3519"/>
      <c r="M3519"/>
      <c r="N3519" s="60"/>
      <c r="O3519"/>
      <c r="P3519"/>
      <c r="Q3519"/>
      <c r="R3519"/>
      <c r="S3519"/>
      <c r="T3519"/>
      <c r="U3519"/>
      <c r="V3519"/>
      <c r="W3519"/>
      <c r="X3519"/>
      <c r="Y3519"/>
      <c r="Z3519"/>
      <c r="AA3519" s="28"/>
      <c r="AB3519" s="28"/>
    </row>
    <row r="3520" spans="1:28" ht="15" x14ac:dyDescent="0.2">
      <c r="A3520"/>
      <c r="B3520"/>
      <c r="C3520"/>
      <c r="D3520"/>
      <c r="E3520"/>
      <c r="F3520"/>
      <c r="G3520"/>
      <c r="H3520"/>
      <c r="I3520"/>
      <c r="J3520"/>
      <c r="K3520"/>
      <c r="L3520"/>
      <c r="M3520"/>
      <c r="N3520" s="60"/>
      <c r="O3520"/>
      <c r="P3520"/>
      <c r="Q3520"/>
      <c r="R3520"/>
      <c r="S3520"/>
      <c r="T3520"/>
      <c r="U3520"/>
      <c r="V3520"/>
      <c r="W3520"/>
      <c r="X3520"/>
      <c r="Y3520"/>
      <c r="Z3520"/>
      <c r="AA3520" s="28"/>
      <c r="AB3520" s="28"/>
    </row>
    <row r="3521" spans="1:28" ht="15" x14ac:dyDescent="0.2">
      <c r="A3521"/>
      <c r="B3521"/>
      <c r="C3521"/>
      <c r="D3521"/>
      <c r="E3521"/>
      <c r="F3521"/>
      <c r="G3521"/>
      <c r="H3521"/>
      <c r="I3521"/>
      <c r="J3521"/>
      <c r="K3521"/>
      <c r="L3521"/>
      <c r="M3521"/>
      <c r="N3521" s="60"/>
      <c r="O3521"/>
      <c r="P3521"/>
      <c r="Q3521"/>
      <c r="R3521"/>
      <c r="S3521"/>
      <c r="T3521"/>
      <c r="U3521"/>
      <c r="V3521"/>
      <c r="W3521"/>
      <c r="X3521"/>
      <c r="Y3521"/>
      <c r="Z3521"/>
      <c r="AA3521" s="28"/>
      <c r="AB3521" s="28"/>
    </row>
    <row r="3522" spans="1:28" ht="15" x14ac:dyDescent="0.2">
      <c r="A3522"/>
      <c r="B3522"/>
      <c r="C3522"/>
      <c r="D3522"/>
      <c r="E3522"/>
      <c r="F3522"/>
      <c r="G3522"/>
      <c r="H3522"/>
      <c r="I3522"/>
      <c r="J3522"/>
      <c r="K3522"/>
      <c r="L3522"/>
      <c r="M3522"/>
      <c r="N3522" s="60"/>
      <c r="O3522"/>
      <c r="P3522"/>
      <c r="Q3522"/>
      <c r="R3522"/>
      <c r="S3522"/>
      <c r="T3522"/>
      <c r="U3522"/>
      <c r="V3522"/>
      <c r="W3522"/>
      <c r="X3522"/>
      <c r="Y3522"/>
      <c r="Z3522"/>
      <c r="AA3522" s="28"/>
      <c r="AB3522" s="28"/>
    </row>
    <row r="3523" spans="1:28" ht="15" x14ac:dyDescent="0.2">
      <c r="A3523"/>
      <c r="B3523"/>
      <c r="C3523"/>
      <c r="D3523"/>
      <c r="E3523"/>
      <c r="F3523"/>
      <c r="G3523"/>
      <c r="H3523"/>
      <c r="I3523"/>
      <c r="J3523"/>
      <c r="K3523"/>
      <c r="L3523"/>
      <c r="M3523"/>
      <c r="N3523" s="60"/>
      <c r="O3523"/>
      <c r="P3523"/>
      <c r="Q3523"/>
      <c r="R3523"/>
      <c r="S3523"/>
      <c r="T3523"/>
      <c r="U3523"/>
      <c r="V3523"/>
      <c r="W3523"/>
      <c r="X3523"/>
      <c r="Y3523"/>
      <c r="Z3523"/>
      <c r="AA3523" s="28"/>
      <c r="AB3523" s="28"/>
    </row>
    <row r="3524" spans="1:28" ht="15" x14ac:dyDescent="0.2">
      <c r="A3524"/>
      <c r="B3524"/>
      <c r="C3524"/>
      <c r="D3524"/>
      <c r="E3524"/>
      <c r="F3524"/>
      <c r="G3524"/>
      <c r="H3524"/>
      <c r="I3524"/>
      <c r="J3524"/>
      <c r="K3524"/>
      <c r="L3524"/>
      <c r="M3524"/>
      <c r="N3524" s="60"/>
      <c r="O3524"/>
      <c r="P3524"/>
      <c r="Q3524"/>
      <c r="R3524"/>
      <c r="S3524"/>
      <c r="T3524"/>
      <c r="U3524"/>
      <c r="V3524"/>
      <c r="W3524"/>
      <c r="X3524"/>
      <c r="Y3524"/>
      <c r="Z3524"/>
      <c r="AA3524" s="28"/>
      <c r="AB3524" s="28"/>
    </row>
    <row r="3525" spans="1:28" ht="15" x14ac:dyDescent="0.2">
      <c r="A3525"/>
      <c r="B3525"/>
      <c r="C3525"/>
      <c r="D3525"/>
      <c r="E3525"/>
      <c r="F3525"/>
      <c r="G3525"/>
      <c r="H3525"/>
      <c r="I3525"/>
      <c r="J3525"/>
      <c r="K3525"/>
      <c r="L3525"/>
      <c r="M3525"/>
      <c r="N3525" s="60"/>
      <c r="O3525"/>
      <c r="P3525"/>
      <c r="Q3525"/>
      <c r="R3525"/>
      <c r="S3525"/>
      <c r="T3525"/>
      <c r="U3525"/>
      <c r="V3525"/>
      <c r="W3525"/>
      <c r="X3525"/>
      <c r="Y3525"/>
      <c r="Z3525"/>
      <c r="AA3525" s="28"/>
      <c r="AB3525" s="28"/>
    </row>
    <row r="3526" spans="1:28" ht="15" x14ac:dyDescent="0.2">
      <c r="A3526"/>
      <c r="B3526"/>
      <c r="C3526"/>
      <c r="D3526"/>
      <c r="E3526"/>
      <c r="F3526"/>
      <c r="G3526"/>
      <c r="H3526"/>
      <c r="I3526"/>
      <c r="J3526"/>
      <c r="K3526"/>
      <c r="L3526"/>
      <c r="M3526"/>
      <c r="N3526" s="60"/>
      <c r="O3526"/>
      <c r="P3526"/>
      <c r="Q3526"/>
      <c r="R3526"/>
      <c r="S3526"/>
      <c r="T3526"/>
      <c r="U3526"/>
      <c r="V3526"/>
      <c r="W3526"/>
      <c r="X3526"/>
      <c r="Y3526"/>
      <c r="Z3526"/>
      <c r="AA3526" s="28"/>
      <c r="AB3526" s="28"/>
    </row>
    <row r="3527" spans="1:28" ht="15" x14ac:dyDescent="0.2">
      <c r="A3527"/>
      <c r="B3527"/>
      <c r="C3527"/>
      <c r="D3527"/>
      <c r="E3527"/>
      <c r="F3527"/>
      <c r="G3527"/>
      <c r="H3527"/>
      <c r="I3527"/>
      <c r="J3527"/>
      <c r="K3527"/>
      <c r="L3527"/>
      <c r="M3527"/>
      <c r="N3527" s="60"/>
      <c r="O3527"/>
      <c r="P3527"/>
      <c r="Q3527"/>
      <c r="R3527"/>
      <c r="S3527"/>
      <c r="T3527"/>
      <c r="U3527"/>
      <c r="V3527"/>
      <c r="W3527"/>
      <c r="X3527"/>
      <c r="Y3527"/>
      <c r="Z3527"/>
      <c r="AA3527" s="28"/>
      <c r="AB3527" s="28"/>
    </row>
    <row r="3528" spans="1:28" ht="15" x14ac:dyDescent="0.2">
      <c r="A3528"/>
      <c r="B3528"/>
      <c r="C3528"/>
      <c r="D3528"/>
      <c r="E3528"/>
      <c r="F3528"/>
      <c r="G3528"/>
      <c r="H3528"/>
      <c r="I3528"/>
      <c r="J3528"/>
      <c r="K3528"/>
      <c r="L3528"/>
      <c r="M3528"/>
      <c r="N3528" s="60"/>
      <c r="O3528"/>
      <c r="P3528"/>
      <c r="Q3528"/>
      <c r="R3528"/>
      <c r="S3528"/>
      <c r="T3528"/>
      <c r="U3528"/>
      <c r="V3528"/>
      <c r="W3528"/>
      <c r="X3528"/>
      <c r="Y3528"/>
      <c r="Z3528"/>
      <c r="AA3528" s="28"/>
      <c r="AB3528" s="28"/>
    </row>
    <row r="3529" spans="1:28" ht="15" x14ac:dyDescent="0.2">
      <c r="A3529"/>
      <c r="B3529"/>
      <c r="C3529"/>
      <c r="D3529"/>
      <c r="E3529"/>
      <c r="F3529"/>
      <c r="G3529"/>
      <c r="H3529"/>
      <c r="I3529"/>
      <c r="J3529"/>
      <c r="K3529"/>
      <c r="L3529"/>
      <c r="M3529"/>
      <c r="N3529" s="60"/>
      <c r="O3529"/>
      <c r="P3529"/>
      <c r="Q3529"/>
      <c r="R3529"/>
      <c r="S3529"/>
      <c r="T3529"/>
      <c r="U3529"/>
      <c r="V3529"/>
      <c r="W3529"/>
      <c r="X3529"/>
      <c r="Y3529"/>
      <c r="Z3529"/>
      <c r="AA3529" s="28"/>
      <c r="AB3529" s="28"/>
    </row>
    <row r="3530" spans="1:28" ht="15" x14ac:dyDescent="0.2">
      <c r="A3530"/>
      <c r="B3530"/>
      <c r="C3530"/>
      <c r="D3530"/>
      <c r="E3530"/>
      <c r="F3530"/>
      <c r="G3530"/>
      <c r="H3530"/>
      <c r="I3530"/>
      <c r="J3530"/>
      <c r="K3530"/>
      <c r="L3530"/>
      <c r="M3530"/>
      <c r="N3530" s="60"/>
      <c r="O3530"/>
      <c r="P3530"/>
      <c r="Q3530"/>
      <c r="R3530"/>
      <c r="S3530"/>
      <c r="T3530"/>
      <c r="U3530"/>
      <c r="V3530"/>
      <c r="W3530"/>
      <c r="X3530"/>
      <c r="Y3530"/>
      <c r="Z3530"/>
      <c r="AA3530" s="28"/>
      <c r="AB3530" s="28"/>
    </row>
    <row r="3531" spans="1:28" ht="15" x14ac:dyDescent="0.2">
      <c r="A3531"/>
      <c r="B3531"/>
      <c r="C3531"/>
      <c r="D3531"/>
      <c r="E3531"/>
      <c r="F3531"/>
      <c r="G3531"/>
      <c r="H3531"/>
      <c r="I3531"/>
      <c r="J3531"/>
      <c r="K3531"/>
      <c r="L3531"/>
      <c r="M3531"/>
      <c r="N3531" s="60"/>
      <c r="O3531"/>
      <c r="P3531"/>
      <c r="Q3531"/>
      <c r="R3531"/>
      <c r="S3531"/>
      <c r="T3531"/>
      <c r="U3531"/>
      <c r="V3531"/>
      <c r="W3531"/>
      <c r="X3531"/>
      <c r="Y3531"/>
      <c r="Z3531"/>
      <c r="AA3531" s="28"/>
      <c r="AB3531" s="28"/>
    </row>
    <row r="3532" spans="1:28" ht="15" x14ac:dyDescent="0.2">
      <c r="A3532"/>
      <c r="B3532"/>
      <c r="C3532"/>
      <c r="D3532"/>
      <c r="E3532"/>
      <c r="F3532"/>
      <c r="G3532"/>
      <c r="H3532"/>
      <c r="I3532"/>
      <c r="J3532"/>
      <c r="K3532"/>
      <c r="L3532"/>
      <c r="M3532"/>
      <c r="N3532" s="60"/>
      <c r="O3532"/>
      <c r="P3532"/>
      <c r="Q3532"/>
      <c r="R3532"/>
      <c r="S3532"/>
      <c r="T3532"/>
      <c r="U3532"/>
      <c r="V3532"/>
      <c r="W3532"/>
      <c r="X3532"/>
      <c r="Y3532"/>
      <c r="Z3532"/>
      <c r="AA3532" s="28"/>
      <c r="AB3532" s="28"/>
    </row>
    <row r="3533" spans="1:28" ht="15" x14ac:dyDescent="0.2">
      <c r="A3533"/>
      <c r="B3533"/>
      <c r="C3533"/>
      <c r="D3533"/>
      <c r="E3533"/>
      <c r="F3533"/>
      <c r="G3533"/>
      <c r="H3533"/>
      <c r="I3533"/>
      <c r="J3533"/>
      <c r="K3533"/>
      <c r="L3533"/>
      <c r="M3533"/>
      <c r="N3533" s="60"/>
      <c r="O3533"/>
      <c r="P3533"/>
      <c r="Q3533"/>
      <c r="R3533"/>
      <c r="S3533"/>
      <c r="T3533"/>
      <c r="U3533"/>
      <c r="V3533"/>
      <c r="W3533"/>
      <c r="X3533"/>
      <c r="Y3533"/>
      <c r="Z3533"/>
      <c r="AA3533" s="28"/>
      <c r="AB3533" s="28"/>
    </row>
    <row r="3534" spans="1:28" ht="15" x14ac:dyDescent="0.2">
      <c r="A3534"/>
      <c r="B3534"/>
      <c r="C3534"/>
      <c r="D3534"/>
      <c r="E3534"/>
      <c r="F3534"/>
      <c r="G3534"/>
      <c r="H3534"/>
      <c r="I3534"/>
      <c r="J3534"/>
      <c r="K3534"/>
      <c r="L3534"/>
      <c r="M3534"/>
      <c r="N3534" s="60"/>
      <c r="O3534"/>
      <c r="P3534"/>
      <c r="Q3534"/>
      <c r="R3534"/>
      <c r="S3534"/>
      <c r="T3534"/>
      <c r="U3534"/>
      <c r="V3534"/>
      <c r="W3534"/>
      <c r="X3534"/>
      <c r="Y3534"/>
      <c r="Z3534"/>
      <c r="AA3534" s="28"/>
      <c r="AB3534" s="28"/>
    </row>
    <row r="3535" spans="1:28" ht="15" x14ac:dyDescent="0.2">
      <c r="A3535"/>
      <c r="B3535"/>
      <c r="C3535"/>
      <c r="D3535"/>
      <c r="E3535"/>
      <c r="F3535"/>
      <c r="G3535"/>
      <c r="H3535"/>
      <c r="I3535"/>
      <c r="J3535"/>
      <c r="K3535"/>
      <c r="L3535"/>
      <c r="M3535"/>
      <c r="N3535" s="60"/>
      <c r="O3535"/>
      <c r="P3535"/>
      <c r="Q3535"/>
      <c r="R3535"/>
      <c r="S3535"/>
      <c r="T3535"/>
      <c r="U3535"/>
      <c r="V3535"/>
      <c r="W3535"/>
      <c r="X3535"/>
      <c r="Y3535"/>
      <c r="Z3535"/>
      <c r="AA3535" s="28"/>
      <c r="AB3535" s="28"/>
    </row>
    <row r="3536" spans="1:28" ht="15" x14ac:dyDescent="0.2">
      <c r="A3536"/>
      <c r="B3536"/>
      <c r="C3536"/>
      <c r="D3536"/>
      <c r="E3536"/>
      <c r="F3536"/>
      <c r="G3536"/>
      <c r="H3536"/>
      <c r="I3536"/>
      <c r="J3536"/>
      <c r="K3536"/>
      <c r="L3536"/>
      <c r="M3536"/>
      <c r="N3536" s="60"/>
      <c r="O3536"/>
      <c r="P3536"/>
      <c r="Q3536"/>
      <c r="R3536"/>
      <c r="S3536"/>
      <c r="T3536"/>
      <c r="U3536"/>
      <c r="V3536"/>
      <c r="W3536"/>
      <c r="X3536"/>
      <c r="Y3536"/>
      <c r="Z3536"/>
      <c r="AA3536" s="28"/>
      <c r="AB3536" s="28"/>
    </row>
    <row r="3537" spans="1:28" ht="15" x14ac:dyDescent="0.2">
      <c r="A3537"/>
      <c r="B3537"/>
      <c r="C3537"/>
      <c r="D3537"/>
      <c r="E3537"/>
      <c r="F3537"/>
      <c r="G3537"/>
      <c r="H3537"/>
      <c r="I3537"/>
      <c r="J3537"/>
      <c r="K3537"/>
      <c r="L3537"/>
      <c r="M3537"/>
      <c r="N3537" s="60"/>
      <c r="O3537"/>
      <c r="P3537"/>
      <c r="Q3537"/>
      <c r="R3537"/>
      <c r="S3537"/>
      <c r="T3537"/>
      <c r="U3537"/>
      <c r="V3537"/>
      <c r="W3537"/>
      <c r="X3537"/>
      <c r="Y3537"/>
      <c r="Z3537"/>
      <c r="AA3537" s="28"/>
      <c r="AB3537" s="28"/>
    </row>
    <row r="3538" spans="1:28" ht="15" x14ac:dyDescent="0.2">
      <c r="A3538"/>
      <c r="B3538"/>
      <c r="C3538"/>
      <c r="D3538"/>
      <c r="E3538"/>
      <c r="F3538"/>
      <c r="G3538"/>
      <c r="H3538"/>
      <c r="I3538"/>
      <c r="J3538"/>
      <c r="K3538"/>
      <c r="L3538"/>
      <c r="M3538"/>
      <c r="N3538" s="60"/>
      <c r="O3538"/>
      <c r="P3538"/>
      <c r="Q3538"/>
      <c r="R3538"/>
      <c r="S3538"/>
      <c r="T3538"/>
      <c r="U3538"/>
      <c r="V3538"/>
      <c r="W3538"/>
      <c r="X3538"/>
      <c r="Y3538"/>
      <c r="Z3538"/>
      <c r="AA3538" s="28"/>
      <c r="AB3538" s="28"/>
    </row>
    <row r="3539" spans="1:28" ht="15" x14ac:dyDescent="0.2">
      <c r="A3539"/>
      <c r="B3539"/>
      <c r="C3539"/>
      <c r="D3539"/>
      <c r="E3539"/>
      <c r="F3539"/>
      <c r="G3539"/>
      <c r="H3539"/>
      <c r="I3539"/>
      <c r="J3539"/>
      <c r="K3539"/>
      <c r="L3539"/>
      <c r="M3539"/>
      <c r="N3539" s="60"/>
      <c r="O3539"/>
      <c r="P3539"/>
      <c r="Q3539"/>
      <c r="R3539"/>
      <c r="S3539"/>
      <c r="T3539"/>
      <c r="U3539"/>
      <c r="V3539"/>
      <c r="W3539"/>
      <c r="X3539"/>
      <c r="Y3539"/>
      <c r="Z3539"/>
      <c r="AA3539" s="28"/>
      <c r="AB3539" s="28"/>
    </row>
    <row r="3540" spans="1:28" ht="15" x14ac:dyDescent="0.2">
      <c r="A3540"/>
      <c r="B3540"/>
      <c r="C3540"/>
      <c r="D3540"/>
      <c r="E3540"/>
      <c r="F3540"/>
      <c r="G3540"/>
      <c r="H3540"/>
      <c r="I3540"/>
      <c r="J3540"/>
      <c r="K3540"/>
      <c r="L3540"/>
      <c r="M3540"/>
      <c r="N3540" s="60"/>
      <c r="O3540"/>
      <c r="P3540"/>
      <c r="Q3540"/>
      <c r="R3540"/>
      <c r="S3540"/>
      <c r="T3540"/>
      <c r="U3540"/>
      <c r="V3540"/>
      <c r="W3540"/>
      <c r="X3540"/>
      <c r="Y3540"/>
      <c r="Z3540"/>
      <c r="AA3540" s="28"/>
      <c r="AB3540" s="28"/>
    </row>
    <row r="3541" spans="1:28" ht="15" x14ac:dyDescent="0.2">
      <c r="A3541"/>
      <c r="B3541"/>
      <c r="C3541"/>
      <c r="D3541"/>
      <c r="E3541"/>
      <c r="F3541"/>
      <c r="G3541"/>
      <c r="H3541"/>
      <c r="I3541"/>
      <c r="J3541"/>
      <c r="K3541"/>
      <c r="L3541"/>
      <c r="M3541"/>
      <c r="N3541" s="60"/>
      <c r="O3541"/>
      <c r="P3541"/>
      <c r="Q3541"/>
      <c r="R3541"/>
      <c r="S3541"/>
      <c r="T3541"/>
      <c r="U3541"/>
      <c r="V3541"/>
      <c r="W3541"/>
      <c r="X3541"/>
      <c r="Y3541"/>
      <c r="Z3541"/>
      <c r="AA3541" s="28"/>
      <c r="AB3541" s="28"/>
    </row>
    <row r="3542" spans="1:28" ht="15" x14ac:dyDescent="0.2">
      <c r="A3542"/>
      <c r="B3542"/>
      <c r="C3542"/>
      <c r="D3542"/>
      <c r="E3542"/>
      <c r="F3542"/>
      <c r="G3542"/>
      <c r="H3542"/>
      <c r="I3542"/>
      <c r="J3542"/>
      <c r="K3542"/>
      <c r="L3542"/>
      <c r="M3542"/>
      <c r="N3542" s="60"/>
      <c r="O3542"/>
      <c r="P3542"/>
      <c r="Q3542"/>
      <c r="R3542"/>
      <c r="S3542"/>
      <c r="T3542"/>
      <c r="U3542"/>
      <c r="V3542"/>
      <c r="W3542"/>
      <c r="X3542"/>
      <c r="Y3542"/>
      <c r="Z3542"/>
      <c r="AA3542" s="28"/>
      <c r="AB3542" s="28"/>
    </row>
    <row r="3543" spans="1:28" ht="15" x14ac:dyDescent="0.2">
      <c r="A3543"/>
      <c r="B3543"/>
      <c r="C3543"/>
      <c r="D3543"/>
      <c r="E3543"/>
      <c r="F3543"/>
      <c r="G3543"/>
      <c r="H3543"/>
      <c r="I3543"/>
      <c r="J3543"/>
      <c r="K3543"/>
      <c r="L3543"/>
      <c r="M3543"/>
      <c r="N3543" s="60"/>
      <c r="O3543"/>
      <c r="P3543"/>
      <c r="Q3543"/>
      <c r="R3543"/>
      <c r="S3543"/>
      <c r="T3543"/>
      <c r="U3543"/>
      <c r="V3543"/>
      <c r="W3543"/>
      <c r="X3543"/>
      <c r="Y3543"/>
      <c r="Z3543"/>
      <c r="AA3543" s="28"/>
      <c r="AB3543" s="28"/>
    </row>
    <row r="3544" spans="1:28" ht="15" x14ac:dyDescent="0.2">
      <c r="A3544"/>
      <c r="B3544"/>
      <c r="C3544"/>
      <c r="D3544"/>
      <c r="E3544"/>
      <c r="F3544"/>
      <c r="G3544"/>
      <c r="H3544"/>
      <c r="I3544"/>
      <c r="J3544"/>
      <c r="K3544"/>
      <c r="L3544"/>
      <c r="M3544"/>
      <c r="N3544" s="60"/>
      <c r="O3544"/>
      <c r="P3544"/>
      <c r="Q3544"/>
      <c r="R3544"/>
      <c r="S3544"/>
      <c r="T3544"/>
      <c r="U3544"/>
      <c r="V3544"/>
      <c r="W3544"/>
      <c r="X3544"/>
      <c r="Y3544"/>
      <c r="Z3544"/>
      <c r="AA3544" s="28"/>
      <c r="AB3544" s="28"/>
    </row>
    <row r="3545" spans="1:28" ht="15" x14ac:dyDescent="0.2">
      <c r="A3545"/>
      <c r="B3545"/>
      <c r="C3545"/>
      <c r="D3545"/>
      <c r="E3545"/>
      <c r="F3545"/>
      <c r="G3545"/>
      <c r="H3545"/>
      <c r="I3545"/>
      <c r="J3545"/>
      <c r="K3545"/>
      <c r="L3545"/>
      <c r="M3545"/>
      <c r="N3545" s="60"/>
      <c r="O3545"/>
      <c r="P3545"/>
      <c r="Q3545"/>
      <c r="R3545"/>
      <c r="S3545"/>
      <c r="T3545"/>
      <c r="U3545"/>
      <c r="V3545"/>
      <c r="W3545"/>
      <c r="X3545"/>
      <c r="Y3545"/>
      <c r="Z3545"/>
      <c r="AA3545" s="28"/>
      <c r="AB3545" s="28"/>
    </row>
    <row r="3546" spans="1:28" ht="15" x14ac:dyDescent="0.2">
      <c r="A3546"/>
      <c r="B3546"/>
      <c r="C3546"/>
      <c r="D3546"/>
      <c r="E3546"/>
      <c r="F3546"/>
      <c r="G3546"/>
      <c r="H3546"/>
      <c r="I3546"/>
      <c r="J3546"/>
      <c r="K3546"/>
      <c r="L3546"/>
      <c r="M3546"/>
      <c r="N3546" s="60"/>
      <c r="O3546"/>
      <c r="P3546"/>
      <c r="Q3546"/>
      <c r="R3546"/>
      <c r="S3546"/>
      <c r="T3546"/>
      <c r="U3546"/>
      <c r="V3546"/>
      <c r="W3546"/>
      <c r="X3546"/>
      <c r="Y3546"/>
      <c r="Z3546"/>
      <c r="AA3546" s="28"/>
      <c r="AB3546" s="28"/>
    </row>
    <row r="3547" spans="1:28" ht="15" x14ac:dyDescent="0.2">
      <c r="A3547"/>
      <c r="B3547"/>
      <c r="C3547"/>
      <c r="D3547"/>
      <c r="E3547"/>
      <c r="F3547"/>
      <c r="G3547"/>
      <c r="H3547"/>
      <c r="I3547"/>
      <c r="J3547"/>
      <c r="K3547"/>
      <c r="L3547"/>
      <c r="M3547"/>
      <c r="N3547" s="60"/>
      <c r="O3547"/>
      <c r="P3547"/>
      <c r="Q3547"/>
      <c r="R3547"/>
      <c r="S3547"/>
      <c r="T3547"/>
      <c r="U3547"/>
      <c r="V3547"/>
      <c r="W3547"/>
      <c r="X3547"/>
      <c r="Y3547"/>
      <c r="Z3547"/>
      <c r="AA3547" s="28"/>
      <c r="AB3547" s="28"/>
    </row>
    <row r="3548" spans="1:28" ht="15" x14ac:dyDescent="0.2">
      <c r="A3548"/>
      <c r="B3548"/>
      <c r="C3548"/>
      <c r="D3548"/>
      <c r="E3548"/>
      <c r="F3548"/>
      <c r="G3548"/>
      <c r="H3548"/>
      <c r="I3548"/>
      <c r="J3548"/>
      <c r="K3548"/>
      <c r="L3548"/>
      <c r="M3548"/>
      <c r="N3548" s="60"/>
      <c r="O3548"/>
      <c r="P3548"/>
      <c r="Q3548"/>
      <c r="R3548"/>
      <c r="S3548"/>
      <c r="T3548"/>
      <c r="U3548"/>
      <c r="V3548"/>
      <c r="W3548"/>
      <c r="X3548"/>
      <c r="Y3548"/>
      <c r="Z3548"/>
      <c r="AA3548" s="28"/>
      <c r="AB3548" s="28"/>
    </row>
    <row r="3549" spans="1:28" ht="15" x14ac:dyDescent="0.2">
      <c r="A3549"/>
      <c r="B3549"/>
      <c r="C3549"/>
      <c r="D3549"/>
      <c r="E3549"/>
      <c r="F3549"/>
      <c r="G3549"/>
      <c r="H3549"/>
      <c r="I3549"/>
      <c r="J3549"/>
      <c r="K3549"/>
      <c r="L3549"/>
      <c r="M3549"/>
      <c r="N3549" s="60"/>
      <c r="O3549"/>
      <c r="P3549"/>
      <c r="Q3549"/>
      <c r="R3549"/>
      <c r="S3549"/>
      <c r="T3549"/>
      <c r="U3549"/>
      <c r="V3549"/>
      <c r="W3549"/>
      <c r="X3549"/>
      <c r="Y3549"/>
      <c r="Z3549"/>
      <c r="AA3549" s="28"/>
      <c r="AB3549" s="28"/>
    </row>
    <row r="3550" spans="1:28" ht="15" x14ac:dyDescent="0.2">
      <c r="A3550"/>
      <c r="B3550"/>
      <c r="C3550"/>
      <c r="D3550"/>
      <c r="E3550"/>
      <c r="F3550"/>
      <c r="G3550"/>
      <c r="H3550"/>
      <c r="I3550"/>
      <c r="J3550"/>
      <c r="K3550"/>
      <c r="L3550"/>
      <c r="M3550"/>
      <c r="N3550" s="60"/>
      <c r="O3550"/>
      <c r="P3550"/>
      <c r="Q3550"/>
      <c r="R3550"/>
      <c r="S3550"/>
      <c r="T3550"/>
      <c r="U3550"/>
      <c r="V3550"/>
      <c r="W3550"/>
      <c r="X3550"/>
      <c r="Y3550"/>
      <c r="Z3550"/>
      <c r="AA3550" s="28"/>
      <c r="AB3550" s="28"/>
    </row>
    <row r="3551" spans="1:28" ht="15" x14ac:dyDescent="0.2">
      <c r="A3551"/>
      <c r="B3551"/>
      <c r="C3551"/>
      <c r="D3551"/>
      <c r="E3551"/>
      <c r="F3551"/>
      <c r="G3551"/>
      <c r="H3551"/>
      <c r="I3551"/>
      <c r="J3551"/>
      <c r="K3551"/>
      <c r="L3551"/>
      <c r="M3551"/>
      <c r="N3551" s="60"/>
      <c r="O3551"/>
      <c r="P3551"/>
      <c r="Q3551"/>
      <c r="R3551"/>
      <c r="S3551"/>
      <c r="T3551"/>
      <c r="U3551"/>
      <c r="V3551"/>
      <c r="W3551"/>
      <c r="X3551"/>
      <c r="Y3551"/>
      <c r="Z3551"/>
      <c r="AA3551" s="28"/>
      <c r="AB3551" s="28"/>
    </row>
    <row r="3552" spans="1:28" ht="15" x14ac:dyDescent="0.2">
      <c r="A3552"/>
      <c r="B3552"/>
      <c r="C3552"/>
      <c r="D3552"/>
      <c r="E3552"/>
      <c r="F3552"/>
      <c r="G3552"/>
      <c r="H3552"/>
      <c r="I3552"/>
      <c r="J3552"/>
      <c r="K3552"/>
      <c r="L3552"/>
      <c r="M3552"/>
      <c r="N3552" s="60"/>
      <c r="O3552"/>
      <c r="P3552"/>
      <c r="Q3552"/>
      <c r="R3552"/>
      <c r="S3552"/>
      <c r="T3552"/>
      <c r="U3552"/>
      <c r="V3552"/>
      <c r="W3552"/>
      <c r="X3552"/>
      <c r="Y3552"/>
      <c r="Z3552"/>
      <c r="AA3552" s="28"/>
      <c r="AB3552" s="28"/>
    </row>
    <row r="3553" spans="1:28" ht="15" x14ac:dyDescent="0.2">
      <c r="A3553"/>
      <c r="B3553"/>
      <c r="C3553"/>
      <c r="D3553"/>
      <c r="E3553"/>
      <c r="F3553"/>
      <c r="G3553"/>
      <c r="H3553"/>
      <c r="I3553"/>
      <c r="J3553"/>
      <c r="K3553"/>
      <c r="L3553"/>
      <c r="M3553"/>
      <c r="N3553" s="60"/>
      <c r="O3553"/>
      <c r="P3553"/>
      <c r="Q3553"/>
      <c r="R3553"/>
      <c r="S3553"/>
      <c r="T3553"/>
      <c r="U3553"/>
      <c r="V3553"/>
      <c r="W3553"/>
      <c r="X3553"/>
      <c r="Y3553"/>
      <c r="Z3553"/>
      <c r="AA3553" s="28"/>
      <c r="AB3553" s="28"/>
    </row>
    <row r="3554" spans="1:28" ht="15" x14ac:dyDescent="0.2">
      <c r="A3554"/>
      <c r="B3554"/>
      <c r="C3554"/>
      <c r="D3554"/>
      <c r="E3554"/>
      <c r="F3554"/>
      <c r="G3554"/>
      <c r="H3554"/>
      <c r="I3554"/>
      <c r="J3554"/>
      <c r="K3554"/>
      <c r="L3554"/>
      <c r="M3554"/>
      <c r="N3554" s="60"/>
      <c r="O3554"/>
      <c r="P3554"/>
      <c r="Q3554"/>
      <c r="R3554"/>
      <c r="S3554"/>
      <c r="T3554"/>
      <c r="U3554"/>
      <c r="V3554"/>
      <c r="W3554"/>
      <c r="X3554"/>
      <c r="Y3554"/>
      <c r="Z3554"/>
      <c r="AA3554" s="28"/>
      <c r="AB3554" s="28"/>
    </row>
    <row r="3555" spans="1:28" ht="15" x14ac:dyDescent="0.2">
      <c r="A3555"/>
      <c r="B3555"/>
      <c r="C3555"/>
      <c r="D3555"/>
      <c r="E3555"/>
      <c r="F3555"/>
      <c r="G3555"/>
      <c r="H3555"/>
      <c r="I3555"/>
      <c r="J3555"/>
      <c r="K3555"/>
      <c r="L3555"/>
      <c r="M3555"/>
      <c r="N3555" s="60"/>
      <c r="O3555"/>
      <c r="P3555"/>
      <c r="Q3555"/>
      <c r="R3555"/>
      <c r="S3555"/>
      <c r="T3555"/>
      <c r="U3555"/>
      <c r="V3555"/>
      <c r="W3555"/>
      <c r="X3555"/>
      <c r="Y3555"/>
      <c r="Z3555"/>
      <c r="AA3555" s="28"/>
      <c r="AB3555" s="28"/>
    </row>
    <row r="3556" spans="1:28" ht="15" x14ac:dyDescent="0.2">
      <c r="A3556"/>
      <c r="B3556"/>
      <c r="C3556"/>
      <c r="D3556"/>
      <c r="E3556"/>
      <c r="F3556"/>
      <c r="G3556"/>
      <c r="H3556"/>
      <c r="I3556"/>
      <c r="J3556"/>
      <c r="K3556"/>
      <c r="L3556"/>
      <c r="M3556"/>
      <c r="N3556" s="60"/>
      <c r="O3556"/>
      <c r="P3556"/>
      <c r="Q3556"/>
      <c r="R3556"/>
      <c r="S3556"/>
      <c r="T3556"/>
      <c r="U3556"/>
      <c r="V3556"/>
      <c r="W3556"/>
      <c r="X3556"/>
      <c r="Y3556"/>
      <c r="Z3556"/>
      <c r="AA3556" s="28"/>
      <c r="AB3556" s="28"/>
    </row>
    <row r="3557" spans="1:28" ht="15" x14ac:dyDescent="0.2">
      <c r="A3557"/>
      <c r="B3557"/>
      <c r="C3557"/>
      <c r="D3557"/>
      <c r="E3557"/>
      <c r="F3557"/>
      <c r="G3557"/>
      <c r="H3557"/>
      <c r="I3557"/>
      <c r="J3557"/>
      <c r="K3557"/>
      <c r="L3557"/>
      <c r="M3557"/>
      <c r="N3557" s="60"/>
      <c r="O3557"/>
      <c r="P3557"/>
      <c r="Q3557"/>
      <c r="R3557"/>
      <c r="S3557"/>
      <c r="T3557"/>
      <c r="U3557"/>
      <c r="V3557"/>
      <c r="W3557"/>
      <c r="X3557"/>
      <c r="Y3557"/>
      <c r="Z3557"/>
      <c r="AA3557" s="28"/>
      <c r="AB3557" s="28"/>
    </row>
    <row r="3558" spans="1:28" ht="15" x14ac:dyDescent="0.2">
      <c r="A3558"/>
      <c r="B3558"/>
      <c r="C3558"/>
      <c r="D3558"/>
      <c r="E3558"/>
      <c r="F3558"/>
      <c r="G3558"/>
      <c r="H3558"/>
      <c r="I3558"/>
      <c r="J3558"/>
      <c r="K3558"/>
      <c r="L3558"/>
      <c r="M3558"/>
      <c r="N3558" s="60"/>
      <c r="O3558"/>
      <c r="P3558"/>
      <c r="Q3558"/>
      <c r="R3558"/>
      <c r="S3558"/>
      <c r="T3558"/>
      <c r="U3558"/>
      <c r="V3558"/>
      <c r="W3558"/>
      <c r="X3558"/>
      <c r="Y3558"/>
      <c r="Z3558"/>
      <c r="AA3558" s="28"/>
      <c r="AB3558" s="28"/>
    </row>
    <row r="3559" spans="1:28" ht="15" x14ac:dyDescent="0.2">
      <c r="A3559"/>
      <c r="B3559"/>
      <c r="C3559"/>
      <c r="D3559"/>
      <c r="E3559"/>
      <c r="F3559"/>
      <c r="G3559"/>
      <c r="H3559"/>
      <c r="I3559"/>
      <c r="J3559"/>
      <c r="K3559"/>
      <c r="L3559"/>
      <c r="M3559"/>
      <c r="N3559" s="60"/>
      <c r="O3559"/>
      <c r="P3559"/>
      <c r="Q3559"/>
      <c r="R3559"/>
      <c r="S3559"/>
      <c r="T3559"/>
      <c r="U3559"/>
      <c r="V3559"/>
      <c r="W3559"/>
      <c r="X3559"/>
      <c r="Y3559"/>
      <c r="Z3559"/>
      <c r="AA3559" s="28"/>
      <c r="AB3559" s="28"/>
    </row>
    <row r="3560" spans="1:28" ht="15" x14ac:dyDescent="0.2">
      <c r="A3560"/>
      <c r="B3560"/>
      <c r="C3560"/>
      <c r="D3560"/>
      <c r="E3560"/>
      <c r="F3560"/>
      <c r="G3560"/>
      <c r="H3560"/>
      <c r="I3560"/>
      <c r="J3560"/>
      <c r="K3560"/>
      <c r="L3560"/>
      <c r="M3560"/>
      <c r="N3560" s="60"/>
      <c r="O3560"/>
      <c r="P3560"/>
      <c r="Q3560"/>
      <c r="R3560"/>
      <c r="S3560"/>
      <c r="T3560"/>
      <c r="U3560"/>
      <c r="V3560"/>
      <c r="W3560"/>
      <c r="X3560"/>
      <c r="Y3560"/>
      <c r="Z3560"/>
      <c r="AA3560" s="28"/>
      <c r="AB3560" s="28"/>
    </row>
    <row r="3561" spans="1:28" ht="15" x14ac:dyDescent="0.2">
      <c r="A3561"/>
      <c r="B3561"/>
      <c r="C3561"/>
      <c r="D3561"/>
      <c r="E3561"/>
      <c r="F3561"/>
      <c r="G3561"/>
      <c r="H3561"/>
      <c r="I3561"/>
      <c r="J3561"/>
      <c r="K3561"/>
      <c r="L3561"/>
      <c r="M3561"/>
      <c r="N3561" s="60"/>
      <c r="O3561"/>
      <c r="P3561"/>
      <c r="Q3561"/>
      <c r="R3561"/>
      <c r="S3561"/>
      <c r="T3561"/>
      <c r="U3561"/>
      <c r="V3561"/>
      <c r="W3561"/>
      <c r="X3561"/>
      <c r="Y3561"/>
      <c r="Z3561"/>
      <c r="AA3561" s="28"/>
      <c r="AB3561" s="28"/>
    </row>
    <row r="3562" spans="1:28" ht="15" x14ac:dyDescent="0.2">
      <c r="A3562"/>
      <c r="B3562"/>
      <c r="C3562"/>
      <c r="D3562"/>
      <c r="E3562"/>
      <c r="F3562"/>
      <c r="G3562"/>
      <c r="H3562"/>
      <c r="I3562"/>
      <c r="J3562"/>
      <c r="K3562"/>
      <c r="L3562"/>
      <c r="M3562"/>
      <c r="N3562" s="60"/>
      <c r="O3562"/>
      <c r="P3562"/>
      <c r="Q3562"/>
      <c r="R3562"/>
      <c r="S3562"/>
      <c r="T3562"/>
      <c r="U3562"/>
      <c r="V3562"/>
      <c r="W3562"/>
      <c r="X3562"/>
      <c r="Y3562"/>
      <c r="Z3562"/>
      <c r="AA3562" s="28"/>
      <c r="AB3562" s="28"/>
    </row>
    <row r="3563" spans="1:28" ht="15" x14ac:dyDescent="0.2">
      <c r="A3563"/>
      <c r="B3563"/>
      <c r="C3563"/>
      <c r="D3563"/>
      <c r="E3563"/>
      <c r="F3563"/>
      <c r="G3563"/>
      <c r="H3563"/>
      <c r="I3563"/>
      <c r="J3563"/>
      <c r="K3563"/>
      <c r="L3563"/>
      <c r="M3563"/>
      <c r="N3563" s="60"/>
      <c r="O3563"/>
      <c r="P3563"/>
      <c r="Q3563"/>
      <c r="R3563"/>
      <c r="S3563"/>
      <c r="T3563"/>
      <c r="U3563"/>
      <c r="V3563"/>
      <c r="W3563"/>
      <c r="X3563"/>
      <c r="Y3563"/>
      <c r="Z3563"/>
      <c r="AA3563" s="28"/>
      <c r="AB3563" s="28"/>
    </row>
    <row r="3564" spans="1:28" ht="15" x14ac:dyDescent="0.2">
      <c r="A3564"/>
      <c r="B3564"/>
      <c r="C3564"/>
      <c r="D3564"/>
      <c r="E3564"/>
      <c r="F3564"/>
      <c r="G3564"/>
      <c r="H3564"/>
      <c r="I3564"/>
      <c r="J3564"/>
      <c r="K3564"/>
      <c r="L3564"/>
      <c r="M3564"/>
      <c r="N3564" s="60"/>
      <c r="O3564"/>
      <c r="P3564"/>
      <c r="Q3564"/>
      <c r="R3564"/>
      <c r="S3564"/>
      <c r="T3564"/>
      <c r="U3564"/>
      <c r="V3564"/>
      <c r="W3564"/>
      <c r="X3564"/>
      <c r="Y3564"/>
      <c r="Z3564"/>
      <c r="AA3564" s="28"/>
      <c r="AB3564" s="28"/>
    </row>
    <row r="3565" spans="1:28" ht="15" x14ac:dyDescent="0.2">
      <c r="A3565"/>
      <c r="B3565"/>
      <c r="C3565"/>
      <c r="D3565"/>
      <c r="E3565"/>
      <c r="F3565"/>
      <c r="G3565"/>
      <c r="H3565"/>
      <c r="I3565"/>
      <c r="J3565"/>
      <c r="K3565"/>
      <c r="L3565"/>
      <c r="M3565"/>
      <c r="N3565" s="60"/>
      <c r="O3565"/>
      <c r="P3565"/>
      <c r="Q3565"/>
      <c r="R3565"/>
      <c r="S3565"/>
      <c r="T3565"/>
      <c r="U3565"/>
      <c r="V3565"/>
      <c r="W3565"/>
      <c r="X3565"/>
      <c r="Y3565"/>
      <c r="Z3565"/>
      <c r="AA3565" s="28"/>
      <c r="AB3565" s="28"/>
    </row>
    <row r="3566" spans="1:28" ht="15" x14ac:dyDescent="0.2">
      <c r="A3566"/>
      <c r="B3566"/>
      <c r="C3566"/>
      <c r="D3566"/>
      <c r="E3566"/>
      <c r="F3566"/>
      <c r="G3566"/>
      <c r="H3566"/>
      <c r="I3566"/>
      <c r="J3566"/>
      <c r="K3566"/>
      <c r="L3566"/>
      <c r="M3566"/>
      <c r="N3566" s="60"/>
      <c r="O3566"/>
      <c r="P3566"/>
      <c r="Q3566"/>
      <c r="R3566"/>
      <c r="S3566"/>
      <c r="T3566"/>
      <c r="U3566"/>
      <c r="V3566"/>
      <c r="W3566"/>
      <c r="X3566"/>
      <c r="Y3566"/>
      <c r="Z3566"/>
      <c r="AA3566" s="28"/>
      <c r="AB3566" s="28"/>
    </row>
    <row r="3567" spans="1:28" ht="15" x14ac:dyDescent="0.2">
      <c r="A3567"/>
      <c r="B3567"/>
      <c r="C3567"/>
      <c r="D3567"/>
      <c r="E3567"/>
      <c r="F3567"/>
      <c r="G3567"/>
      <c r="H3567"/>
      <c r="I3567"/>
      <c r="J3567"/>
      <c r="K3567"/>
      <c r="L3567"/>
      <c r="M3567"/>
      <c r="N3567" s="60"/>
      <c r="O3567"/>
      <c r="P3567"/>
      <c r="Q3567"/>
      <c r="R3567"/>
      <c r="S3567"/>
      <c r="T3567"/>
      <c r="U3567"/>
      <c r="V3567"/>
      <c r="W3567"/>
      <c r="X3567"/>
      <c r="Y3567"/>
      <c r="Z3567"/>
      <c r="AA3567" s="28"/>
      <c r="AB3567" s="28"/>
    </row>
    <row r="3568" spans="1:28" ht="15" x14ac:dyDescent="0.2">
      <c r="A3568"/>
      <c r="B3568"/>
      <c r="C3568"/>
      <c r="D3568"/>
      <c r="E3568"/>
      <c r="F3568"/>
      <c r="G3568"/>
      <c r="H3568"/>
      <c r="I3568"/>
      <c r="J3568"/>
      <c r="K3568"/>
      <c r="L3568"/>
      <c r="M3568"/>
      <c r="N3568" s="60"/>
      <c r="O3568"/>
      <c r="P3568"/>
      <c r="Q3568"/>
      <c r="R3568"/>
      <c r="S3568"/>
      <c r="T3568"/>
      <c r="U3568"/>
      <c r="V3568"/>
      <c r="W3568"/>
      <c r="X3568"/>
      <c r="Y3568"/>
      <c r="Z3568"/>
      <c r="AA3568" s="28"/>
      <c r="AB3568" s="28"/>
    </row>
    <row r="3569" spans="1:28" ht="15" x14ac:dyDescent="0.2">
      <c r="A3569"/>
      <c r="B3569"/>
      <c r="C3569"/>
      <c r="D3569"/>
      <c r="E3569"/>
      <c r="F3569"/>
      <c r="G3569"/>
      <c r="H3569"/>
      <c r="I3569"/>
      <c r="J3569"/>
      <c r="K3569"/>
      <c r="L3569"/>
      <c r="M3569"/>
      <c r="N3569" s="60"/>
      <c r="O3569"/>
      <c r="P3569"/>
      <c r="Q3569"/>
      <c r="R3569"/>
      <c r="S3569"/>
      <c r="T3569"/>
      <c r="U3569"/>
      <c r="V3569"/>
      <c r="W3569"/>
      <c r="X3569"/>
      <c r="Y3569"/>
      <c r="Z3569"/>
      <c r="AA3569" s="28"/>
      <c r="AB3569" s="28"/>
    </row>
    <row r="3570" spans="1:28" ht="15" x14ac:dyDescent="0.2">
      <c r="A3570"/>
      <c r="B3570"/>
      <c r="C3570"/>
      <c r="D3570"/>
      <c r="E3570"/>
      <c r="F3570"/>
      <c r="G3570"/>
      <c r="H3570"/>
      <c r="I3570"/>
      <c r="J3570"/>
      <c r="K3570"/>
      <c r="L3570"/>
      <c r="M3570"/>
      <c r="N3570" s="60"/>
      <c r="O3570"/>
      <c r="P3570"/>
      <c r="Q3570"/>
      <c r="R3570"/>
      <c r="S3570"/>
      <c r="T3570"/>
      <c r="U3570"/>
      <c r="V3570"/>
      <c r="W3570"/>
      <c r="X3570"/>
      <c r="Y3570"/>
      <c r="Z3570"/>
      <c r="AA3570" s="28"/>
      <c r="AB3570" s="28"/>
    </row>
    <row r="3571" spans="1:28" ht="15" x14ac:dyDescent="0.2">
      <c r="A3571"/>
      <c r="B3571"/>
      <c r="C3571"/>
      <c r="D3571"/>
      <c r="E3571"/>
      <c r="F3571"/>
      <c r="G3571"/>
      <c r="H3571"/>
      <c r="I3571"/>
      <c r="J3571"/>
      <c r="K3571"/>
      <c r="L3571"/>
      <c r="M3571"/>
      <c r="N3571" s="60"/>
      <c r="O3571"/>
      <c r="P3571"/>
      <c r="Q3571"/>
      <c r="R3571"/>
      <c r="S3571"/>
      <c r="T3571"/>
      <c r="U3571"/>
      <c r="V3571"/>
      <c r="W3571"/>
      <c r="X3571"/>
      <c r="Y3571"/>
      <c r="Z3571"/>
      <c r="AA3571" s="28"/>
      <c r="AB3571" s="28"/>
    </row>
    <row r="3572" spans="1:28" ht="15" x14ac:dyDescent="0.2">
      <c r="A3572"/>
      <c r="B3572"/>
      <c r="C3572"/>
      <c r="D3572"/>
      <c r="E3572"/>
      <c r="F3572"/>
      <c r="G3572"/>
      <c r="H3572"/>
      <c r="I3572"/>
      <c r="J3572"/>
      <c r="K3572"/>
      <c r="L3572"/>
      <c r="M3572"/>
      <c r="N3572" s="60"/>
      <c r="O3572"/>
      <c r="P3572"/>
      <c r="Q3572"/>
      <c r="R3572"/>
      <c r="S3572"/>
      <c r="T3572"/>
      <c r="U3572"/>
      <c r="V3572"/>
      <c r="W3572"/>
      <c r="X3572"/>
      <c r="Y3572"/>
      <c r="Z3572"/>
      <c r="AA3572" s="28"/>
      <c r="AB3572" s="28"/>
    </row>
    <row r="3573" spans="1:28" ht="15" x14ac:dyDescent="0.2">
      <c r="A3573"/>
      <c r="B3573"/>
      <c r="C3573"/>
      <c r="D3573"/>
      <c r="E3573"/>
      <c r="F3573"/>
      <c r="G3573"/>
      <c r="H3573"/>
      <c r="I3573"/>
      <c r="J3573"/>
      <c r="K3573"/>
      <c r="L3573"/>
      <c r="M3573"/>
      <c r="N3573" s="60"/>
      <c r="O3573"/>
      <c r="P3573"/>
      <c r="Q3573"/>
      <c r="R3573"/>
      <c r="S3573"/>
      <c r="T3573"/>
      <c r="U3573"/>
      <c r="V3573"/>
      <c r="W3573"/>
      <c r="X3573"/>
      <c r="Y3573"/>
      <c r="Z3573"/>
      <c r="AA3573" s="28"/>
      <c r="AB3573" s="28"/>
    </row>
    <row r="3574" spans="1:28" ht="15" x14ac:dyDescent="0.2">
      <c r="A3574"/>
      <c r="B3574"/>
      <c r="C3574"/>
      <c r="D3574"/>
      <c r="E3574"/>
      <c r="F3574"/>
      <c r="G3574"/>
      <c r="H3574"/>
      <c r="I3574"/>
      <c r="J3574"/>
      <c r="K3574"/>
      <c r="L3574"/>
      <c r="M3574"/>
      <c r="N3574" s="60"/>
      <c r="O3574"/>
      <c r="P3574"/>
      <c r="Q3574"/>
      <c r="R3574"/>
      <c r="S3574"/>
      <c r="T3574"/>
      <c r="U3574"/>
      <c r="V3574"/>
      <c r="W3574"/>
      <c r="X3574"/>
      <c r="Y3574"/>
      <c r="Z3574"/>
      <c r="AA3574" s="28"/>
      <c r="AB3574" s="28"/>
    </row>
    <row r="3575" spans="1:28" ht="15" x14ac:dyDescent="0.2">
      <c r="A3575"/>
      <c r="B3575"/>
      <c r="C3575"/>
      <c r="D3575"/>
      <c r="E3575"/>
      <c r="F3575"/>
      <c r="G3575"/>
      <c r="H3575"/>
      <c r="I3575"/>
      <c r="J3575"/>
      <c r="K3575"/>
      <c r="L3575"/>
      <c r="M3575"/>
      <c r="N3575" s="60"/>
      <c r="O3575"/>
      <c r="P3575"/>
      <c r="Q3575"/>
      <c r="R3575"/>
      <c r="S3575"/>
      <c r="T3575"/>
      <c r="U3575"/>
      <c r="V3575"/>
      <c r="W3575"/>
      <c r="X3575"/>
      <c r="Y3575"/>
      <c r="Z3575"/>
      <c r="AA3575" s="28"/>
      <c r="AB3575" s="28"/>
    </row>
    <row r="3576" spans="1:28" ht="15" x14ac:dyDescent="0.2">
      <c r="A3576"/>
      <c r="B3576"/>
      <c r="C3576"/>
      <c r="D3576"/>
      <c r="E3576"/>
      <c r="F3576"/>
      <c r="G3576"/>
      <c r="H3576"/>
      <c r="I3576"/>
      <c r="J3576"/>
      <c r="K3576"/>
      <c r="L3576"/>
      <c r="M3576"/>
      <c r="N3576" s="60"/>
      <c r="O3576"/>
      <c r="P3576"/>
      <c r="Q3576"/>
      <c r="R3576"/>
      <c r="S3576"/>
      <c r="T3576"/>
      <c r="U3576"/>
      <c r="V3576"/>
      <c r="W3576"/>
      <c r="X3576"/>
      <c r="Y3576"/>
      <c r="Z3576"/>
      <c r="AA3576" s="28"/>
      <c r="AB3576" s="28"/>
    </row>
    <row r="3577" spans="1:28" ht="15" x14ac:dyDescent="0.2">
      <c r="A3577"/>
      <c r="B3577"/>
      <c r="C3577"/>
      <c r="D3577"/>
      <c r="E3577"/>
      <c r="F3577"/>
      <c r="G3577"/>
      <c r="H3577"/>
      <c r="I3577"/>
      <c r="J3577"/>
      <c r="K3577"/>
      <c r="L3577"/>
      <c r="M3577"/>
      <c r="N3577" s="60"/>
      <c r="O3577"/>
      <c r="P3577"/>
      <c r="Q3577"/>
      <c r="R3577"/>
      <c r="S3577"/>
      <c r="T3577"/>
      <c r="U3577"/>
      <c r="V3577"/>
      <c r="W3577"/>
      <c r="X3577"/>
      <c r="Y3577"/>
      <c r="Z3577"/>
      <c r="AA3577" s="28"/>
      <c r="AB3577" s="28"/>
    </row>
    <row r="3578" spans="1:28" ht="15" x14ac:dyDescent="0.2">
      <c r="A3578"/>
      <c r="B3578"/>
      <c r="C3578"/>
      <c r="D3578"/>
      <c r="E3578"/>
      <c r="F3578"/>
      <c r="G3578"/>
      <c r="H3578"/>
      <c r="I3578"/>
      <c r="J3578"/>
      <c r="K3578"/>
      <c r="L3578"/>
      <c r="M3578"/>
      <c r="N3578" s="60"/>
      <c r="O3578"/>
      <c r="P3578"/>
      <c r="Q3578"/>
      <c r="R3578"/>
      <c r="S3578"/>
      <c r="T3578"/>
      <c r="U3578"/>
      <c r="V3578"/>
      <c r="W3578"/>
      <c r="X3578"/>
      <c r="Y3578"/>
      <c r="Z3578"/>
      <c r="AA3578" s="28"/>
      <c r="AB3578" s="28"/>
    </row>
    <row r="3579" spans="1:28" ht="15" x14ac:dyDescent="0.2">
      <c r="A3579"/>
      <c r="B3579"/>
      <c r="C3579"/>
      <c r="D3579"/>
      <c r="E3579"/>
      <c r="F3579"/>
      <c r="G3579"/>
      <c r="H3579"/>
      <c r="I3579"/>
      <c r="J3579"/>
      <c r="K3579"/>
      <c r="L3579"/>
      <c r="M3579"/>
      <c r="N3579" s="60"/>
      <c r="O3579"/>
      <c r="P3579"/>
      <c r="Q3579"/>
      <c r="R3579"/>
      <c r="S3579"/>
      <c r="T3579"/>
      <c r="U3579"/>
      <c r="V3579"/>
      <c r="W3579"/>
      <c r="X3579"/>
      <c r="Y3579"/>
      <c r="Z3579"/>
      <c r="AA3579" s="28"/>
      <c r="AB3579" s="28"/>
    </row>
    <row r="3580" spans="1:28" ht="15" x14ac:dyDescent="0.2">
      <c r="A3580"/>
      <c r="B3580"/>
      <c r="C3580"/>
      <c r="D3580"/>
      <c r="E3580"/>
      <c r="F3580"/>
      <c r="G3580"/>
      <c r="H3580"/>
      <c r="I3580"/>
      <c r="J3580"/>
      <c r="K3580"/>
      <c r="L3580"/>
      <c r="M3580"/>
      <c r="N3580" s="60"/>
      <c r="O3580"/>
      <c r="P3580"/>
      <c r="Q3580"/>
      <c r="R3580"/>
      <c r="S3580"/>
      <c r="T3580"/>
      <c r="U3580"/>
      <c r="V3580"/>
      <c r="W3580"/>
      <c r="X3580"/>
      <c r="Y3580"/>
      <c r="Z3580"/>
      <c r="AA3580" s="28"/>
      <c r="AB3580" s="28"/>
    </row>
    <row r="3581" spans="1:28" ht="15" x14ac:dyDescent="0.2">
      <c r="A3581"/>
      <c r="B3581"/>
      <c r="C3581"/>
      <c r="D3581"/>
      <c r="E3581"/>
      <c r="F3581"/>
      <c r="G3581"/>
      <c r="H3581"/>
      <c r="I3581"/>
      <c r="J3581"/>
      <c r="K3581"/>
      <c r="L3581"/>
      <c r="M3581"/>
      <c r="N3581" s="60"/>
      <c r="O3581"/>
      <c r="P3581"/>
      <c r="Q3581"/>
      <c r="R3581"/>
      <c r="S3581"/>
      <c r="T3581"/>
      <c r="U3581"/>
      <c r="V3581"/>
      <c r="W3581"/>
      <c r="X3581"/>
      <c r="Y3581"/>
      <c r="Z3581"/>
      <c r="AA3581" s="28"/>
      <c r="AB3581" s="28"/>
    </row>
    <row r="3582" spans="1:28" ht="15" x14ac:dyDescent="0.2">
      <c r="A3582"/>
      <c r="B3582"/>
      <c r="C3582"/>
      <c r="D3582"/>
      <c r="E3582"/>
      <c r="F3582"/>
      <c r="G3582"/>
      <c r="H3582"/>
      <c r="I3582"/>
      <c r="J3582"/>
      <c r="K3582"/>
      <c r="L3582"/>
      <c r="M3582"/>
      <c r="N3582" s="60"/>
      <c r="O3582"/>
      <c r="P3582"/>
      <c r="Q3582"/>
      <c r="R3582"/>
      <c r="S3582"/>
      <c r="T3582"/>
      <c r="U3582"/>
      <c r="V3582"/>
      <c r="W3582"/>
      <c r="X3582"/>
      <c r="Y3582"/>
      <c r="Z3582"/>
      <c r="AA3582" s="28"/>
      <c r="AB3582" s="28"/>
    </row>
    <row r="3583" spans="1:28" ht="15" x14ac:dyDescent="0.2">
      <c r="A3583"/>
      <c r="B3583"/>
      <c r="C3583"/>
      <c r="D3583"/>
      <c r="E3583"/>
      <c r="F3583"/>
      <c r="G3583"/>
      <c r="H3583"/>
      <c r="I3583"/>
      <c r="J3583"/>
      <c r="K3583"/>
      <c r="L3583"/>
      <c r="M3583"/>
      <c r="N3583" s="60"/>
      <c r="O3583"/>
      <c r="P3583"/>
      <c r="Q3583"/>
      <c r="R3583"/>
      <c r="S3583"/>
      <c r="T3583"/>
      <c r="U3583"/>
      <c r="V3583"/>
      <c r="W3583"/>
      <c r="X3583"/>
      <c r="Y3583"/>
      <c r="Z3583"/>
      <c r="AA3583" s="28"/>
      <c r="AB3583" s="28"/>
    </row>
    <row r="3584" spans="1:28" ht="15" x14ac:dyDescent="0.2">
      <c r="A3584"/>
      <c r="B3584"/>
      <c r="C3584"/>
      <c r="D3584"/>
      <c r="E3584"/>
      <c r="F3584"/>
      <c r="G3584"/>
      <c r="H3584"/>
      <c r="I3584"/>
      <c r="J3584"/>
      <c r="K3584"/>
      <c r="L3584"/>
      <c r="M3584"/>
      <c r="N3584" s="60"/>
      <c r="O3584"/>
      <c r="P3584"/>
      <c r="Q3584"/>
      <c r="R3584"/>
      <c r="S3584"/>
      <c r="T3584"/>
      <c r="U3584"/>
      <c r="V3584"/>
      <c r="W3584"/>
      <c r="X3584"/>
      <c r="Y3584"/>
      <c r="Z3584"/>
      <c r="AA3584" s="28"/>
      <c r="AB3584" s="28"/>
    </row>
    <row r="3585" spans="1:28" ht="15" x14ac:dyDescent="0.2">
      <c r="A3585"/>
      <c r="B3585"/>
      <c r="C3585"/>
      <c r="D3585"/>
      <c r="E3585"/>
      <c r="F3585"/>
      <c r="G3585"/>
      <c r="H3585"/>
      <c r="I3585"/>
      <c r="J3585"/>
      <c r="K3585"/>
      <c r="L3585"/>
      <c r="M3585"/>
      <c r="N3585" s="60"/>
      <c r="O3585"/>
      <c r="P3585"/>
      <c r="Q3585"/>
      <c r="R3585"/>
      <c r="S3585"/>
      <c r="T3585"/>
      <c r="U3585"/>
      <c r="V3585"/>
      <c r="W3585"/>
      <c r="X3585"/>
      <c r="Y3585"/>
      <c r="Z3585"/>
      <c r="AA3585" s="28"/>
      <c r="AB3585" s="28"/>
    </row>
    <row r="3586" spans="1:28" ht="15" x14ac:dyDescent="0.2">
      <c r="A3586"/>
      <c r="B3586"/>
      <c r="C3586"/>
      <c r="D3586"/>
      <c r="E3586"/>
      <c r="F3586"/>
      <c r="G3586"/>
      <c r="H3586"/>
      <c r="I3586"/>
      <c r="J3586"/>
      <c r="K3586"/>
      <c r="L3586"/>
      <c r="M3586"/>
      <c r="N3586" s="60"/>
      <c r="O3586"/>
      <c r="P3586"/>
      <c r="Q3586"/>
      <c r="R3586"/>
      <c r="S3586"/>
      <c r="T3586"/>
      <c r="U3586"/>
      <c r="V3586"/>
      <c r="W3586"/>
      <c r="X3586"/>
      <c r="Y3586"/>
      <c r="Z3586"/>
      <c r="AA3586" s="28"/>
      <c r="AB3586" s="28"/>
    </row>
    <row r="3587" spans="1:28" ht="15" x14ac:dyDescent="0.2">
      <c r="A3587"/>
      <c r="B3587"/>
      <c r="C3587"/>
      <c r="D3587"/>
      <c r="E3587"/>
      <c r="F3587"/>
      <c r="G3587"/>
      <c r="H3587"/>
      <c r="I3587"/>
      <c r="J3587"/>
      <c r="K3587"/>
      <c r="L3587"/>
      <c r="M3587"/>
      <c r="N3587" s="60"/>
      <c r="O3587"/>
      <c r="P3587"/>
      <c r="Q3587"/>
      <c r="R3587"/>
      <c r="S3587"/>
      <c r="T3587"/>
      <c r="U3587"/>
      <c r="V3587"/>
      <c r="W3587"/>
      <c r="X3587"/>
      <c r="Y3587"/>
      <c r="Z3587"/>
      <c r="AA3587" s="28"/>
      <c r="AB3587" s="28"/>
    </row>
    <row r="3588" spans="1:28" ht="15" x14ac:dyDescent="0.2">
      <c r="A3588"/>
      <c r="B3588"/>
      <c r="C3588"/>
      <c r="D3588"/>
      <c r="E3588"/>
      <c r="F3588"/>
      <c r="G3588"/>
      <c r="H3588"/>
      <c r="I3588"/>
      <c r="J3588"/>
      <c r="K3588"/>
      <c r="L3588"/>
      <c r="M3588"/>
      <c r="N3588" s="60"/>
      <c r="O3588"/>
      <c r="P3588"/>
      <c r="Q3588"/>
      <c r="R3588"/>
      <c r="S3588"/>
      <c r="T3588"/>
      <c r="U3588"/>
      <c r="V3588"/>
      <c r="W3588"/>
      <c r="X3588"/>
      <c r="Y3588"/>
      <c r="Z3588"/>
      <c r="AA3588" s="28"/>
      <c r="AB3588" s="28"/>
    </row>
    <row r="3589" spans="1:28" ht="15" x14ac:dyDescent="0.2">
      <c r="A3589"/>
      <c r="B3589"/>
      <c r="C3589"/>
      <c r="D3589"/>
      <c r="E3589"/>
      <c r="F3589"/>
      <c r="G3589"/>
      <c r="H3589"/>
      <c r="I3589"/>
      <c r="J3589"/>
      <c r="K3589"/>
      <c r="L3589"/>
      <c r="M3589"/>
      <c r="N3589" s="60"/>
      <c r="O3589"/>
      <c r="P3589"/>
      <c r="Q3589"/>
      <c r="R3589"/>
      <c r="S3589"/>
      <c r="T3589"/>
      <c r="U3589"/>
      <c r="V3589"/>
      <c r="W3589"/>
      <c r="X3589"/>
      <c r="Y3589"/>
      <c r="Z3589"/>
      <c r="AA3589" s="28"/>
      <c r="AB3589" s="28"/>
    </row>
    <row r="3590" spans="1:28" ht="15" x14ac:dyDescent="0.2">
      <c r="A3590"/>
      <c r="B3590"/>
      <c r="C3590"/>
      <c r="D3590"/>
      <c r="E3590"/>
      <c r="F3590"/>
      <c r="G3590"/>
      <c r="H3590"/>
      <c r="I3590"/>
      <c r="J3590"/>
      <c r="K3590"/>
      <c r="L3590"/>
      <c r="M3590"/>
      <c r="N3590" s="60"/>
      <c r="O3590"/>
      <c r="P3590"/>
      <c r="Q3590"/>
      <c r="R3590"/>
      <c r="S3590"/>
      <c r="T3590"/>
      <c r="U3590"/>
      <c r="V3590"/>
      <c r="W3590"/>
      <c r="X3590"/>
      <c r="Y3590"/>
      <c r="Z3590"/>
      <c r="AA3590" s="28"/>
      <c r="AB3590" s="28"/>
    </row>
    <row r="3591" spans="1:28" ht="15" x14ac:dyDescent="0.2">
      <c r="A3591"/>
      <c r="B3591"/>
      <c r="C3591"/>
      <c r="D3591"/>
      <c r="E3591"/>
      <c r="F3591"/>
      <c r="G3591"/>
      <c r="H3591"/>
      <c r="I3591"/>
      <c r="J3591"/>
      <c r="K3591"/>
      <c r="L3591"/>
      <c r="M3591"/>
      <c r="N3591" s="60"/>
      <c r="O3591"/>
      <c r="P3591"/>
      <c r="Q3591"/>
      <c r="R3591"/>
      <c r="S3591"/>
      <c r="T3591"/>
      <c r="U3591"/>
      <c r="V3591"/>
      <c r="W3591"/>
      <c r="X3591"/>
      <c r="Y3591"/>
      <c r="Z3591"/>
      <c r="AA3591" s="28"/>
      <c r="AB3591" s="28"/>
    </row>
    <row r="3592" spans="1:28" ht="15" x14ac:dyDescent="0.2">
      <c r="A3592"/>
      <c r="B3592"/>
      <c r="C3592"/>
      <c r="D3592"/>
      <c r="E3592"/>
      <c r="F3592"/>
      <c r="G3592"/>
      <c r="H3592"/>
      <c r="I3592"/>
      <c r="J3592"/>
      <c r="K3592"/>
      <c r="L3592"/>
      <c r="M3592"/>
      <c r="N3592" s="60"/>
      <c r="O3592"/>
      <c r="P3592"/>
      <c r="Q3592"/>
      <c r="R3592"/>
      <c r="S3592"/>
      <c r="T3592"/>
      <c r="U3592"/>
      <c r="V3592"/>
      <c r="W3592"/>
      <c r="X3592"/>
      <c r="Y3592"/>
      <c r="Z3592"/>
      <c r="AA3592" s="28"/>
      <c r="AB3592" s="28"/>
    </row>
    <row r="3593" spans="1:28" ht="15" x14ac:dyDescent="0.2">
      <c r="A3593"/>
      <c r="B3593"/>
      <c r="C3593"/>
      <c r="D3593"/>
      <c r="E3593"/>
      <c r="F3593"/>
      <c r="G3593"/>
      <c r="H3593"/>
      <c r="I3593"/>
      <c r="J3593"/>
      <c r="K3593"/>
      <c r="L3593"/>
      <c r="M3593"/>
      <c r="N3593" s="60"/>
      <c r="O3593"/>
      <c r="P3593"/>
      <c r="Q3593"/>
      <c r="R3593"/>
      <c r="S3593"/>
      <c r="T3593"/>
      <c r="U3593"/>
      <c r="V3593"/>
      <c r="W3593"/>
      <c r="X3593"/>
      <c r="Y3593"/>
      <c r="Z3593"/>
      <c r="AA3593" s="28"/>
      <c r="AB3593" s="28"/>
    </row>
    <row r="3594" spans="1:28" ht="15" x14ac:dyDescent="0.2">
      <c r="A3594"/>
      <c r="B3594"/>
      <c r="C3594"/>
      <c r="D3594"/>
      <c r="E3594"/>
      <c r="F3594"/>
      <c r="G3594"/>
      <c r="H3594"/>
      <c r="I3594"/>
      <c r="J3594"/>
      <c r="K3594"/>
      <c r="L3594"/>
      <c r="M3594"/>
      <c r="N3594" s="60"/>
      <c r="O3594"/>
      <c r="P3594"/>
      <c r="Q3594"/>
      <c r="R3594"/>
      <c r="S3594"/>
      <c r="T3594"/>
      <c r="U3594"/>
      <c r="V3594"/>
      <c r="W3594"/>
      <c r="X3594"/>
      <c r="Y3594"/>
      <c r="Z3594"/>
      <c r="AA3594" s="28"/>
      <c r="AB3594" s="28"/>
    </row>
    <row r="3595" spans="1:28" ht="15" x14ac:dyDescent="0.2">
      <c r="A3595"/>
      <c r="B3595"/>
      <c r="C3595"/>
      <c r="D3595"/>
      <c r="E3595"/>
      <c r="F3595"/>
      <c r="G3595"/>
      <c r="H3595"/>
      <c r="I3595"/>
      <c r="J3595"/>
      <c r="K3595"/>
      <c r="L3595"/>
      <c r="M3595"/>
      <c r="N3595" s="60"/>
      <c r="O3595"/>
      <c r="P3595"/>
      <c r="Q3595"/>
      <c r="R3595"/>
      <c r="S3595"/>
      <c r="T3595"/>
      <c r="U3595"/>
      <c r="V3595"/>
      <c r="W3595"/>
      <c r="X3595"/>
      <c r="Y3595"/>
      <c r="Z3595"/>
      <c r="AA3595" s="28"/>
      <c r="AB3595" s="28"/>
    </row>
    <row r="3596" spans="1:28" ht="15" x14ac:dyDescent="0.2">
      <c r="A3596"/>
      <c r="B3596"/>
      <c r="C3596"/>
      <c r="D3596"/>
      <c r="E3596"/>
      <c r="F3596"/>
      <c r="G3596"/>
      <c r="H3596"/>
      <c r="I3596"/>
      <c r="J3596"/>
      <c r="K3596"/>
      <c r="L3596"/>
      <c r="M3596"/>
      <c r="N3596" s="60"/>
      <c r="O3596"/>
      <c r="P3596"/>
      <c r="Q3596"/>
      <c r="R3596"/>
      <c r="S3596"/>
      <c r="T3596"/>
      <c r="U3596"/>
      <c r="V3596"/>
      <c r="W3596"/>
      <c r="X3596"/>
      <c r="Y3596"/>
      <c r="Z3596"/>
      <c r="AA3596" s="28"/>
      <c r="AB3596" s="28"/>
    </row>
    <row r="3597" spans="1:28" ht="15" x14ac:dyDescent="0.2">
      <c r="A3597"/>
      <c r="B3597"/>
      <c r="C3597"/>
      <c r="D3597"/>
      <c r="E3597"/>
      <c r="F3597"/>
      <c r="G3597"/>
      <c r="H3597"/>
      <c r="I3597"/>
      <c r="J3597"/>
      <c r="K3597"/>
      <c r="L3597"/>
      <c r="M3597"/>
      <c r="N3597" s="60"/>
      <c r="O3597"/>
      <c r="P3597"/>
      <c r="Q3597"/>
      <c r="R3597"/>
      <c r="S3597"/>
      <c r="T3597"/>
      <c r="U3597"/>
      <c r="V3597"/>
      <c r="W3597"/>
      <c r="X3597"/>
      <c r="Y3597"/>
      <c r="Z3597"/>
      <c r="AA3597" s="28"/>
      <c r="AB3597" s="28"/>
    </row>
    <row r="3598" spans="1:28" ht="15" x14ac:dyDescent="0.2">
      <c r="A3598"/>
      <c r="B3598"/>
      <c r="C3598"/>
      <c r="D3598"/>
      <c r="E3598"/>
      <c r="F3598"/>
      <c r="G3598"/>
      <c r="H3598"/>
      <c r="I3598"/>
      <c r="J3598"/>
      <c r="K3598"/>
      <c r="L3598"/>
      <c r="M3598"/>
      <c r="N3598" s="60"/>
      <c r="O3598"/>
      <c r="P3598"/>
      <c r="Q3598"/>
      <c r="R3598"/>
      <c r="S3598"/>
      <c r="T3598"/>
      <c r="U3598"/>
      <c r="V3598"/>
      <c r="W3598"/>
      <c r="X3598"/>
      <c r="Y3598"/>
      <c r="Z3598"/>
      <c r="AA3598" s="28"/>
      <c r="AB3598" s="28"/>
    </row>
    <row r="3599" spans="1:28" ht="15" x14ac:dyDescent="0.2">
      <c r="A3599"/>
      <c r="B3599"/>
      <c r="C3599"/>
      <c r="D3599"/>
      <c r="E3599"/>
      <c r="F3599"/>
      <c r="G3599"/>
      <c r="H3599"/>
      <c r="I3599"/>
      <c r="J3599"/>
      <c r="K3599"/>
      <c r="L3599"/>
      <c r="M3599"/>
      <c r="N3599" s="60"/>
      <c r="O3599"/>
      <c r="P3599"/>
      <c r="Q3599"/>
      <c r="R3599"/>
      <c r="S3599"/>
      <c r="T3599"/>
      <c r="U3599"/>
      <c r="V3599"/>
      <c r="W3599"/>
      <c r="X3599"/>
      <c r="Y3599"/>
      <c r="Z3599"/>
      <c r="AA3599" s="28"/>
      <c r="AB3599" s="28"/>
    </row>
    <row r="3600" spans="1:28" ht="15" x14ac:dyDescent="0.2">
      <c r="A3600"/>
      <c r="B3600"/>
      <c r="C3600"/>
      <c r="D3600"/>
      <c r="E3600"/>
      <c r="F3600"/>
      <c r="G3600"/>
      <c r="H3600"/>
      <c r="I3600"/>
      <c r="J3600"/>
      <c r="K3600"/>
      <c r="L3600"/>
      <c r="M3600"/>
      <c r="N3600" s="60"/>
      <c r="O3600"/>
      <c r="P3600"/>
      <c r="Q3600"/>
      <c r="R3600"/>
      <c r="S3600"/>
      <c r="T3600"/>
      <c r="U3600"/>
      <c r="V3600"/>
      <c r="W3600"/>
      <c r="X3600"/>
      <c r="Y3600"/>
      <c r="Z3600"/>
      <c r="AA3600" s="28"/>
      <c r="AB3600" s="28"/>
    </row>
    <row r="3601" spans="1:28" ht="15" x14ac:dyDescent="0.2">
      <c r="A3601"/>
      <c r="B3601"/>
      <c r="C3601"/>
      <c r="D3601"/>
      <c r="E3601"/>
      <c r="F3601"/>
      <c r="G3601"/>
      <c r="H3601"/>
      <c r="I3601"/>
      <c r="J3601"/>
      <c r="K3601"/>
      <c r="L3601"/>
      <c r="M3601"/>
      <c r="N3601" s="60"/>
      <c r="O3601"/>
      <c r="P3601"/>
      <c r="Q3601"/>
      <c r="R3601"/>
      <c r="S3601"/>
      <c r="T3601"/>
      <c r="U3601"/>
      <c r="V3601"/>
      <c r="W3601"/>
      <c r="X3601"/>
      <c r="Y3601"/>
      <c r="Z3601"/>
      <c r="AA3601" s="28"/>
      <c r="AB3601" s="28"/>
    </row>
    <row r="3602" spans="1:28" ht="15" x14ac:dyDescent="0.2">
      <c r="A3602"/>
      <c r="B3602"/>
      <c r="C3602"/>
      <c r="D3602"/>
      <c r="E3602"/>
      <c r="F3602"/>
      <c r="G3602"/>
      <c r="H3602"/>
      <c r="I3602"/>
      <c r="J3602"/>
      <c r="K3602"/>
      <c r="L3602"/>
      <c r="M3602"/>
      <c r="N3602" s="60"/>
      <c r="O3602"/>
      <c r="P3602"/>
      <c r="Q3602"/>
      <c r="R3602"/>
      <c r="S3602"/>
      <c r="T3602"/>
      <c r="U3602"/>
      <c r="V3602"/>
      <c r="W3602"/>
      <c r="X3602"/>
      <c r="Y3602"/>
      <c r="Z3602"/>
      <c r="AA3602" s="28"/>
      <c r="AB3602" s="28"/>
    </row>
    <row r="3603" spans="1:28" ht="15" x14ac:dyDescent="0.2">
      <c r="A3603"/>
      <c r="B3603"/>
      <c r="C3603"/>
      <c r="D3603"/>
      <c r="E3603"/>
      <c r="F3603"/>
      <c r="G3603"/>
      <c r="H3603"/>
      <c r="I3603"/>
      <c r="J3603"/>
      <c r="K3603"/>
      <c r="L3603"/>
      <c r="M3603"/>
      <c r="N3603" s="60"/>
      <c r="O3603"/>
      <c r="P3603"/>
      <c r="Q3603"/>
      <c r="R3603"/>
      <c r="S3603"/>
      <c r="T3603"/>
      <c r="U3603"/>
      <c r="V3603"/>
      <c r="W3603"/>
      <c r="X3603"/>
      <c r="Y3603"/>
      <c r="Z3603"/>
      <c r="AA3603" s="28"/>
      <c r="AB3603" s="28"/>
    </row>
    <row r="3604" spans="1:28" ht="15" x14ac:dyDescent="0.2">
      <c r="A3604"/>
      <c r="B3604"/>
      <c r="C3604"/>
      <c r="D3604"/>
      <c r="E3604"/>
      <c r="F3604"/>
      <c r="G3604"/>
      <c r="H3604"/>
      <c r="I3604"/>
      <c r="J3604"/>
      <c r="K3604"/>
      <c r="L3604"/>
      <c r="M3604"/>
      <c r="N3604" s="60"/>
      <c r="O3604"/>
      <c r="P3604"/>
      <c r="Q3604"/>
      <c r="R3604"/>
      <c r="S3604"/>
      <c r="T3604"/>
      <c r="U3604"/>
      <c r="V3604"/>
      <c r="W3604"/>
      <c r="X3604"/>
      <c r="Y3604"/>
      <c r="Z3604"/>
      <c r="AA3604" s="28"/>
      <c r="AB3604" s="28"/>
    </row>
    <row r="3605" spans="1:28" ht="15" x14ac:dyDescent="0.2">
      <c r="A3605"/>
      <c r="B3605"/>
      <c r="C3605"/>
      <c r="D3605"/>
      <c r="E3605"/>
      <c r="F3605"/>
      <c r="G3605"/>
      <c r="H3605"/>
      <c r="I3605"/>
      <c r="J3605"/>
      <c r="K3605"/>
      <c r="L3605"/>
      <c r="M3605"/>
      <c r="N3605" s="60"/>
      <c r="O3605"/>
      <c r="P3605"/>
      <c r="Q3605"/>
      <c r="R3605"/>
      <c r="S3605"/>
      <c r="T3605"/>
      <c r="U3605"/>
      <c r="V3605"/>
      <c r="W3605"/>
      <c r="X3605"/>
      <c r="Y3605"/>
      <c r="Z3605"/>
      <c r="AA3605" s="28"/>
      <c r="AB3605" s="28"/>
    </row>
    <row r="3606" spans="1:28" ht="15" x14ac:dyDescent="0.2">
      <c r="A3606"/>
      <c r="B3606"/>
      <c r="C3606"/>
      <c r="D3606"/>
      <c r="E3606"/>
      <c r="F3606"/>
      <c r="G3606"/>
      <c r="H3606"/>
      <c r="I3606"/>
      <c r="J3606"/>
      <c r="K3606"/>
      <c r="L3606"/>
      <c r="M3606"/>
      <c r="N3606" s="60"/>
      <c r="O3606"/>
      <c r="P3606"/>
      <c r="Q3606"/>
      <c r="R3606"/>
      <c r="S3606"/>
      <c r="T3606"/>
      <c r="U3606"/>
      <c r="V3606"/>
      <c r="W3606"/>
      <c r="X3606"/>
      <c r="Y3606"/>
      <c r="Z3606"/>
      <c r="AA3606" s="28"/>
      <c r="AB3606" s="28"/>
    </row>
    <row r="3607" spans="1:28" ht="15" x14ac:dyDescent="0.2">
      <c r="A3607"/>
      <c r="B3607"/>
      <c r="C3607"/>
      <c r="D3607"/>
      <c r="E3607"/>
      <c r="F3607"/>
      <c r="G3607"/>
      <c r="H3607"/>
      <c r="I3607"/>
      <c r="J3607"/>
      <c r="K3607"/>
      <c r="L3607"/>
      <c r="M3607"/>
      <c r="N3607" s="60"/>
      <c r="O3607"/>
      <c r="P3607"/>
      <c r="Q3607"/>
      <c r="R3607"/>
      <c r="S3607"/>
      <c r="T3607"/>
      <c r="U3607"/>
      <c r="V3607"/>
      <c r="W3607"/>
      <c r="X3607"/>
      <c r="Y3607"/>
      <c r="Z3607"/>
      <c r="AA3607" s="28"/>
      <c r="AB3607" s="28"/>
    </row>
    <row r="3608" spans="1:28" ht="15" x14ac:dyDescent="0.2">
      <c r="A3608"/>
      <c r="B3608"/>
      <c r="C3608"/>
      <c r="D3608"/>
      <c r="E3608"/>
      <c r="F3608"/>
      <c r="G3608"/>
      <c r="H3608"/>
      <c r="I3608"/>
      <c r="J3608"/>
      <c r="K3608"/>
      <c r="L3608"/>
      <c r="M3608"/>
      <c r="N3608" s="60"/>
      <c r="O3608"/>
      <c r="P3608"/>
      <c r="Q3608"/>
      <c r="R3608"/>
      <c r="S3608"/>
      <c r="T3608"/>
      <c r="U3608"/>
      <c r="V3608"/>
      <c r="W3608"/>
      <c r="X3608"/>
      <c r="Y3608"/>
      <c r="Z3608"/>
      <c r="AA3608" s="28"/>
      <c r="AB3608" s="28"/>
    </row>
    <row r="3609" spans="1:28" ht="15" x14ac:dyDescent="0.2">
      <c r="A3609"/>
      <c r="B3609"/>
      <c r="C3609"/>
      <c r="D3609"/>
      <c r="E3609"/>
      <c r="F3609"/>
      <c r="G3609"/>
      <c r="H3609"/>
      <c r="I3609"/>
      <c r="J3609"/>
      <c r="K3609"/>
      <c r="L3609"/>
      <c r="M3609"/>
      <c r="N3609" s="60"/>
      <c r="O3609"/>
      <c r="P3609"/>
      <c r="Q3609"/>
      <c r="R3609"/>
      <c r="S3609"/>
      <c r="T3609"/>
      <c r="U3609"/>
      <c r="V3609"/>
      <c r="W3609"/>
      <c r="X3609"/>
      <c r="Y3609"/>
      <c r="Z3609"/>
      <c r="AA3609" s="28"/>
      <c r="AB3609" s="28"/>
    </row>
    <row r="3610" spans="1:28" ht="15" x14ac:dyDescent="0.2">
      <c r="A3610"/>
      <c r="B3610"/>
      <c r="C3610"/>
      <c r="D3610"/>
      <c r="E3610"/>
      <c r="F3610"/>
      <c r="G3610"/>
      <c r="H3610"/>
      <c r="I3610"/>
      <c r="J3610"/>
      <c r="K3610"/>
      <c r="L3610"/>
      <c r="M3610"/>
      <c r="N3610" s="60"/>
      <c r="O3610"/>
      <c r="P3610"/>
      <c r="Q3610"/>
      <c r="R3610"/>
      <c r="S3610"/>
      <c r="T3610"/>
      <c r="U3610"/>
      <c r="V3610"/>
      <c r="W3610"/>
      <c r="X3610"/>
      <c r="Y3610"/>
      <c r="Z3610"/>
      <c r="AA3610" s="28"/>
      <c r="AB3610" s="28"/>
    </row>
    <row r="3611" spans="1:28" ht="15" x14ac:dyDescent="0.2">
      <c r="A3611"/>
      <c r="B3611"/>
      <c r="C3611"/>
      <c r="D3611"/>
      <c r="E3611"/>
      <c r="F3611"/>
      <c r="G3611"/>
      <c r="H3611"/>
      <c r="I3611"/>
      <c r="J3611"/>
      <c r="K3611"/>
      <c r="L3611"/>
      <c r="M3611"/>
      <c r="N3611" s="60"/>
      <c r="O3611"/>
      <c r="P3611"/>
      <c r="Q3611"/>
      <c r="R3611"/>
      <c r="S3611"/>
      <c r="T3611"/>
      <c r="U3611"/>
      <c r="V3611"/>
      <c r="W3611"/>
      <c r="X3611"/>
      <c r="Y3611"/>
      <c r="Z3611"/>
      <c r="AA3611" s="28"/>
      <c r="AB3611" s="28"/>
    </row>
    <row r="3612" spans="1:28" ht="15" x14ac:dyDescent="0.2">
      <c r="A3612"/>
      <c r="B3612"/>
      <c r="C3612"/>
      <c r="D3612"/>
      <c r="E3612"/>
      <c r="F3612"/>
      <c r="G3612"/>
      <c r="H3612"/>
      <c r="I3612"/>
      <c r="J3612"/>
      <c r="K3612"/>
      <c r="L3612"/>
      <c r="M3612"/>
      <c r="N3612" s="60"/>
      <c r="O3612"/>
      <c r="P3612"/>
      <c r="Q3612"/>
      <c r="R3612"/>
      <c r="S3612"/>
      <c r="T3612"/>
      <c r="U3612"/>
      <c r="V3612"/>
      <c r="W3612"/>
      <c r="X3612"/>
      <c r="Y3612"/>
      <c r="Z3612"/>
      <c r="AA3612" s="28"/>
      <c r="AB3612" s="28"/>
    </row>
    <row r="3613" spans="1:28" ht="15" x14ac:dyDescent="0.2">
      <c r="A3613"/>
      <c r="B3613"/>
      <c r="C3613"/>
      <c r="D3613"/>
      <c r="E3613"/>
      <c r="F3613"/>
      <c r="G3613"/>
      <c r="H3613"/>
      <c r="I3613"/>
      <c r="J3613"/>
      <c r="K3613"/>
      <c r="L3613"/>
      <c r="M3613"/>
      <c r="N3613" s="60"/>
      <c r="O3613"/>
      <c r="P3613"/>
      <c r="Q3613"/>
      <c r="R3613"/>
      <c r="S3613"/>
      <c r="T3613"/>
      <c r="U3613"/>
      <c r="V3613"/>
      <c r="W3613"/>
      <c r="X3613"/>
      <c r="Y3613"/>
      <c r="Z3613"/>
      <c r="AA3613" s="28"/>
      <c r="AB3613" s="28"/>
    </row>
    <row r="3614" spans="1:28" ht="15" x14ac:dyDescent="0.2">
      <c r="A3614"/>
      <c r="B3614"/>
      <c r="C3614"/>
      <c r="D3614"/>
      <c r="E3614"/>
      <c r="F3614"/>
      <c r="G3614"/>
      <c r="H3614"/>
      <c r="I3614"/>
      <c r="J3614"/>
      <c r="K3614"/>
      <c r="L3614"/>
      <c r="M3614"/>
      <c r="N3614" s="60"/>
      <c r="O3614"/>
      <c r="P3614"/>
      <c r="Q3614"/>
      <c r="R3614"/>
      <c r="S3614"/>
      <c r="T3614"/>
      <c r="U3614"/>
      <c r="V3614"/>
      <c r="W3614"/>
      <c r="X3614"/>
      <c r="Y3614"/>
      <c r="Z3614"/>
      <c r="AA3614" s="28"/>
      <c r="AB3614" s="28"/>
    </row>
    <row r="3615" spans="1:28" ht="15" x14ac:dyDescent="0.2">
      <c r="A3615"/>
      <c r="B3615"/>
      <c r="C3615"/>
      <c r="D3615"/>
      <c r="E3615"/>
      <c r="F3615"/>
      <c r="G3615"/>
      <c r="H3615"/>
      <c r="I3615"/>
      <c r="J3615"/>
      <c r="K3615"/>
      <c r="L3615"/>
      <c r="M3615"/>
      <c r="N3615" s="60"/>
      <c r="O3615"/>
      <c r="P3615"/>
      <c r="Q3615"/>
      <c r="R3615"/>
      <c r="S3615"/>
      <c r="T3615"/>
      <c r="U3615"/>
      <c r="V3615"/>
      <c r="W3615"/>
      <c r="X3615"/>
      <c r="Y3615"/>
      <c r="Z3615"/>
      <c r="AA3615" s="28"/>
      <c r="AB3615" s="28"/>
    </row>
    <row r="3616" spans="1:28" ht="15" x14ac:dyDescent="0.2">
      <c r="A3616"/>
      <c r="B3616"/>
      <c r="C3616"/>
      <c r="D3616"/>
      <c r="E3616"/>
      <c r="F3616"/>
      <c r="G3616"/>
      <c r="H3616"/>
      <c r="I3616"/>
      <c r="J3616"/>
      <c r="K3616"/>
      <c r="L3616"/>
      <c r="M3616"/>
      <c r="N3616" s="60"/>
      <c r="O3616"/>
      <c r="P3616"/>
      <c r="Q3616"/>
      <c r="R3616"/>
      <c r="S3616"/>
      <c r="T3616"/>
      <c r="U3616"/>
      <c r="V3616"/>
      <c r="W3616"/>
      <c r="X3616"/>
      <c r="Y3616"/>
      <c r="Z3616"/>
      <c r="AA3616" s="28"/>
      <c r="AB3616" s="28"/>
    </row>
    <row r="3617" spans="1:28" ht="15" x14ac:dyDescent="0.2">
      <c r="A3617"/>
      <c r="B3617"/>
      <c r="C3617"/>
      <c r="D3617"/>
      <c r="E3617"/>
      <c r="F3617"/>
      <c r="G3617"/>
      <c r="H3617"/>
      <c r="I3617"/>
      <c r="J3617"/>
      <c r="K3617"/>
      <c r="L3617"/>
      <c r="M3617"/>
      <c r="N3617" s="60"/>
      <c r="O3617"/>
      <c r="P3617"/>
      <c r="Q3617"/>
      <c r="R3617"/>
      <c r="S3617"/>
      <c r="T3617"/>
      <c r="U3617"/>
      <c r="V3617"/>
      <c r="W3617"/>
      <c r="X3617"/>
      <c r="Y3617"/>
      <c r="Z3617"/>
      <c r="AA3617" s="28"/>
      <c r="AB3617" s="28"/>
    </row>
    <row r="3618" spans="1:28" ht="15" x14ac:dyDescent="0.2">
      <c r="A3618"/>
      <c r="B3618"/>
      <c r="C3618"/>
      <c r="D3618"/>
      <c r="E3618"/>
      <c r="F3618"/>
      <c r="G3618"/>
      <c r="H3618"/>
      <c r="I3618"/>
      <c r="J3618"/>
      <c r="K3618"/>
      <c r="L3618"/>
      <c r="M3618"/>
      <c r="N3618" s="60"/>
      <c r="O3618"/>
      <c r="P3618"/>
      <c r="Q3618"/>
      <c r="R3618"/>
      <c r="S3618"/>
      <c r="T3618"/>
      <c r="U3618"/>
      <c r="V3618"/>
      <c r="W3618"/>
      <c r="X3618"/>
      <c r="Y3618"/>
      <c r="Z3618"/>
      <c r="AA3618" s="28"/>
      <c r="AB3618" s="28"/>
    </row>
    <row r="3619" spans="1:28" ht="15" x14ac:dyDescent="0.2">
      <c r="A3619"/>
      <c r="B3619"/>
      <c r="C3619"/>
      <c r="D3619"/>
      <c r="E3619"/>
      <c r="F3619"/>
      <c r="G3619"/>
      <c r="H3619"/>
      <c r="I3619"/>
      <c r="J3619"/>
      <c r="K3619"/>
      <c r="L3619"/>
      <c r="M3619"/>
      <c r="N3619" s="60"/>
      <c r="O3619"/>
      <c r="P3619"/>
      <c r="Q3619"/>
      <c r="R3619"/>
      <c r="S3619"/>
      <c r="T3619"/>
      <c r="U3619"/>
      <c r="V3619"/>
      <c r="W3619"/>
      <c r="X3619"/>
      <c r="Y3619"/>
      <c r="Z3619"/>
      <c r="AA3619" s="28"/>
      <c r="AB3619" s="28"/>
    </row>
    <row r="3620" spans="1:28" ht="15" x14ac:dyDescent="0.2">
      <c r="A3620"/>
      <c r="B3620"/>
      <c r="C3620"/>
      <c r="D3620"/>
      <c r="E3620"/>
      <c r="F3620"/>
      <c r="G3620"/>
      <c r="H3620"/>
      <c r="I3620"/>
      <c r="J3620"/>
      <c r="K3620"/>
      <c r="L3620"/>
      <c r="M3620"/>
      <c r="N3620" s="60"/>
      <c r="O3620"/>
      <c r="P3620"/>
      <c r="Q3620"/>
      <c r="R3620"/>
      <c r="S3620"/>
      <c r="T3620"/>
      <c r="U3620"/>
      <c r="V3620"/>
      <c r="W3620"/>
      <c r="X3620"/>
      <c r="Y3620"/>
      <c r="Z3620"/>
      <c r="AA3620" s="28"/>
      <c r="AB3620" s="28"/>
    </row>
    <row r="3621" spans="1:28" ht="15" x14ac:dyDescent="0.2">
      <c r="A3621"/>
      <c r="B3621"/>
      <c r="C3621"/>
      <c r="D3621"/>
      <c r="E3621"/>
      <c r="F3621"/>
      <c r="G3621"/>
      <c r="H3621"/>
      <c r="I3621"/>
      <c r="J3621"/>
      <c r="K3621"/>
      <c r="L3621"/>
      <c r="M3621"/>
      <c r="N3621" s="60"/>
      <c r="O3621"/>
      <c r="P3621"/>
      <c r="Q3621"/>
      <c r="R3621"/>
      <c r="S3621"/>
      <c r="T3621"/>
      <c r="U3621"/>
      <c r="V3621"/>
      <c r="W3621"/>
      <c r="X3621"/>
      <c r="Y3621"/>
      <c r="Z3621"/>
      <c r="AA3621" s="28"/>
      <c r="AB3621" s="28"/>
    </row>
    <row r="3622" spans="1:28" ht="15" x14ac:dyDescent="0.2">
      <c r="A3622"/>
      <c r="B3622"/>
      <c r="C3622"/>
      <c r="D3622"/>
      <c r="E3622"/>
      <c r="F3622"/>
      <c r="G3622"/>
      <c r="H3622"/>
      <c r="I3622"/>
      <c r="J3622"/>
      <c r="K3622"/>
      <c r="L3622"/>
      <c r="M3622"/>
      <c r="N3622" s="60"/>
      <c r="O3622"/>
      <c r="P3622"/>
      <c r="Q3622"/>
      <c r="R3622"/>
      <c r="S3622"/>
      <c r="T3622"/>
      <c r="U3622"/>
      <c r="V3622"/>
      <c r="W3622"/>
      <c r="X3622"/>
      <c r="Y3622"/>
      <c r="Z3622"/>
      <c r="AA3622" s="28"/>
      <c r="AB3622" s="28"/>
    </row>
    <row r="3623" spans="1:28" ht="15" x14ac:dyDescent="0.2">
      <c r="A3623"/>
      <c r="B3623"/>
      <c r="C3623"/>
      <c r="D3623"/>
      <c r="E3623"/>
      <c r="F3623"/>
      <c r="G3623"/>
      <c r="H3623"/>
      <c r="I3623"/>
      <c r="J3623"/>
      <c r="K3623"/>
      <c r="L3623"/>
      <c r="M3623"/>
      <c r="N3623" s="60"/>
      <c r="O3623"/>
      <c r="P3623"/>
      <c r="Q3623"/>
      <c r="R3623"/>
      <c r="S3623"/>
      <c r="T3623"/>
      <c r="U3623"/>
      <c r="V3623"/>
      <c r="W3623"/>
      <c r="X3623"/>
      <c r="Y3623"/>
      <c r="Z3623"/>
      <c r="AA3623" s="28"/>
      <c r="AB3623" s="28"/>
    </row>
    <row r="3624" spans="1:28" ht="15" x14ac:dyDescent="0.2">
      <c r="A3624"/>
      <c r="B3624"/>
      <c r="C3624"/>
      <c r="D3624"/>
      <c r="E3624"/>
      <c r="F3624"/>
      <c r="G3624"/>
      <c r="H3624"/>
      <c r="I3624"/>
      <c r="J3624"/>
      <c r="K3624"/>
      <c r="L3624"/>
      <c r="M3624"/>
      <c r="N3624" s="60"/>
      <c r="O3624"/>
      <c r="P3624"/>
      <c r="Q3624"/>
      <c r="R3624"/>
      <c r="S3624"/>
      <c r="T3624"/>
      <c r="U3624"/>
      <c r="V3624"/>
      <c r="W3624"/>
      <c r="X3624"/>
      <c r="Y3624"/>
      <c r="Z3624"/>
      <c r="AA3624" s="28"/>
      <c r="AB3624" s="28"/>
    </row>
    <row r="3625" spans="1:28" ht="15" x14ac:dyDescent="0.2">
      <c r="A3625"/>
      <c r="B3625"/>
      <c r="C3625"/>
      <c r="D3625"/>
      <c r="E3625"/>
      <c r="F3625"/>
      <c r="G3625"/>
      <c r="H3625"/>
      <c r="I3625"/>
      <c r="J3625"/>
      <c r="K3625"/>
      <c r="L3625"/>
      <c r="M3625"/>
      <c r="N3625" s="60"/>
      <c r="O3625"/>
      <c r="P3625"/>
      <c r="Q3625"/>
      <c r="R3625"/>
      <c r="S3625"/>
      <c r="T3625"/>
      <c r="U3625"/>
      <c r="V3625"/>
      <c r="W3625"/>
      <c r="X3625"/>
      <c r="Y3625"/>
      <c r="Z3625"/>
      <c r="AA3625" s="28"/>
      <c r="AB3625" s="28"/>
    </row>
    <row r="3626" spans="1:28" ht="15" x14ac:dyDescent="0.2">
      <c r="A3626"/>
      <c r="B3626"/>
      <c r="C3626"/>
      <c r="D3626"/>
      <c r="E3626"/>
      <c r="F3626"/>
      <c r="G3626"/>
      <c r="H3626"/>
      <c r="I3626"/>
      <c r="J3626"/>
      <c r="K3626"/>
      <c r="L3626"/>
      <c r="M3626"/>
      <c r="N3626" s="60"/>
      <c r="O3626"/>
      <c r="P3626"/>
      <c r="Q3626"/>
      <c r="R3626"/>
      <c r="S3626"/>
      <c r="T3626"/>
      <c r="U3626"/>
      <c r="V3626"/>
      <c r="W3626"/>
      <c r="X3626"/>
      <c r="Y3626"/>
      <c r="Z3626"/>
      <c r="AA3626" s="28"/>
      <c r="AB3626" s="28"/>
    </row>
    <row r="3627" spans="1:28" ht="15" x14ac:dyDescent="0.2">
      <c r="A3627"/>
      <c r="B3627"/>
      <c r="C3627"/>
      <c r="D3627"/>
      <c r="E3627"/>
      <c r="F3627"/>
      <c r="G3627"/>
      <c r="H3627"/>
      <c r="I3627"/>
      <c r="J3627"/>
      <c r="K3627"/>
      <c r="L3627"/>
      <c r="M3627"/>
      <c r="N3627" s="60"/>
      <c r="O3627"/>
      <c r="P3627"/>
      <c r="Q3627"/>
      <c r="R3627"/>
      <c r="S3627"/>
      <c r="T3627"/>
      <c r="U3627"/>
      <c r="V3627"/>
      <c r="W3627"/>
      <c r="X3627"/>
      <c r="Y3627"/>
      <c r="Z3627"/>
      <c r="AA3627" s="28"/>
      <c r="AB3627" s="28"/>
    </row>
    <row r="3628" spans="1:28" ht="15" x14ac:dyDescent="0.2">
      <c r="A3628"/>
      <c r="B3628"/>
      <c r="C3628"/>
      <c r="D3628"/>
      <c r="E3628"/>
      <c r="F3628"/>
      <c r="G3628"/>
      <c r="H3628"/>
      <c r="I3628"/>
      <c r="J3628"/>
      <c r="K3628"/>
      <c r="L3628"/>
      <c r="M3628"/>
      <c r="N3628" s="60"/>
      <c r="O3628"/>
      <c r="P3628"/>
      <c r="Q3628"/>
      <c r="R3628"/>
      <c r="S3628"/>
      <c r="T3628"/>
      <c r="U3628"/>
      <c r="V3628"/>
      <c r="W3628"/>
      <c r="X3628"/>
      <c r="Y3628"/>
      <c r="Z3628"/>
      <c r="AA3628" s="28"/>
      <c r="AB3628" s="28"/>
    </row>
    <row r="3629" spans="1:28" ht="15" x14ac:dyDescent="0.2">
      <c r="A3629"/>
      <c r="B3629"/>
      <c r="C3629"/>
      <c r="D3629"/>
      <c r="E3629"/>
      <c r="F3629"/>
      <c r="G3629"/>
      <c r="H3629"/>
      <c r="I3629"/>
      <c r="J3629"/>
      <c r="K3629"/>
      <c r="L3629"/>
      <c r="M3629"/>
      <c r="N3629" s="60"/>
      <c r="O3629"/>
      <c r="P3629"/>
      <c r="Q3629"/>
      <c r="R3629"/>
      <c r="S3629"/>
      <c r="T3629"/>
      <c r="U3629"/>
      <c r="V3629"/>
      <c r="W3629"/>
      <c r="X3629"/>
      <c r="Y3629"/>
      <c r="Z3629"/>
      <c r="AA3629" s="28"/>
      <c r="AB3629" s="28"/>
    </row>
    <row r="3630" spans="1:28" ht="15" x14ac:dyDescent="0.2">
      <c r="A3630"/>
      <c r="B3630"/>
      <c r="C3630"/>
      <c r="D3630"/>
      <c r="E3630"/>
      <c r="F3630"/>
      <c r="G3630"/>
      <c r="H3630"/>
      <c r="I3630"/>
      <c r="J3630"/>
      <c r="K3630"/>
      <c r="L3630"/>
      <c r="M3630"/>
      <c r="N3630" s="60"/>
      <c r="O3630"/>
      <c r="P3630"/>
      <c r="Q3630"/>
      <c r="R3630"/>
      <c r="S3630"/>
      <c r="T3630"/>
      <c r="U3630"/>
      <c r="V3630"/>
      <c r="W3630"/>
      <c r="X3630"/>
      <c r="Y3630"/>
      <c r="Z3630"/>
      <c r="AA3630" s="28"/>
      <c r="AB3630" s="28"/>
    </row>
    <row r="3631" spans="1:28" ht="15" x14ac:dyDescent="0.2">
      <c r="A3631"/>
      <c r="B3631"/>
      <c r="C3631"/>
      <c r="D3631"/>
      <c r="E3631"/>
      <c r="F3631"/>
      <c r="G3631"/>
      <c r="H3631"/>
      <c r="I3631"/>
      <c r="J3631"/>
      <c r="K3631"/>
      <c r="L3631"/>
      <c r="M3631"/>
      <c r="N3631" s="60"/>
      <c r="O3631"/>
      <c r="P3631"/>
      <c r="Q3631"/>
      <c r="R3631"/>
      <c r="S3631"/>
      <c r="T3631"/>
      <c r="U3631"/>
      <c r="V3631"/>
      <c r="W3631"/>
      <c r="X3631"/>
      <c r="Y3631"/>
      <c r="Z3631"/>
      <c r="AA3631" s="28"/>
      <c r="AB3631" s="28"/>
    </row>
    <row r="3632" spans="1:28" ht="15" x14ac:dyDescent="0.2">
      <c r="A3632"/>
      <c r="B3632"/>
      <c r="C3632"/>
      <c r="D3632"/>
      <c r="E3632"/>
      <c r="F3632"/>
      <c r="G3632"/>
      <c r="H3632"/>
      <c r="I3632"/>
      <c r="J3632"/>
      <c r="K3632"/>
      <c r="L3632"/>
      <c r="M3632"/>
      <c r="N3632" s="60"/>
      <c r="O3632"/>
      <c r="P3632"/>
      <c r="Q3632"/>
      <c r="R3632"/>
      <c r="S3632"/>
      <c r="T3632"/>
      <c r="U3632"/>
      <c r="V3632"/>
      <c r="W3632"/>
      <c r="X3632"/>
      <c r="Y3632"/>
      <c r="Z3632"/>
      <c r="AA3632" s="28"/>
      <c r="AB3632" s="28"/>
    </row>
    <row r="3633" spans="1:28" ht="15" x14ac:dyDescent="0.2">
      <c r="A3633"/>
      <c r="B3633"/>
      <c r="C3633"/>
      <c r="D3633"/>
      <c r="E3633"/>
      <c r="F3633"/>
      <c r="G3633"/>
      <c r="H3633"/>
      <c r="I3633"/>
      <c r="J3633"/>
      <c r="K3633"/>
      <c r="L3633"/>
      <c r="M3633"/>
      <c r="N3633" s="60"/>
      <c r="O3633"/>
      <c r="P3633"/>
      <c r="Q3633"/>
      <c r="R3633"/>
      <c r="S3633"/>
      <c r="T3633"/>
      <c r="U3633"/>
      <c r="V3633"/>
      <c r="W3633"/>
      <c r="X3633"/>
      <c r="Y3633"/>
      <c r="Z3633"/>
      <c r="AA3633" s="28"/>
      <c r="AB3633" s="28"/>
    </row>
    <row r="3634" spans="1:28" ht="15" x14ac:dyDescent="0.2">
      <c r="A3634"/>
      <c r="B3634"/>
      <c r="C3634"/>
      <c r="D3634"/>
      <c r="E3634"/>
      <c r="F3634"/>
      <c r="G3634"/>
      <c r="H3634"/>
      <c r="I3634"/>
      <c r="J3634"/>
      <c r="K3634"/>
      <c r="L3634"/>
      <c r="M3634"/>
      <c r="N3634" s="60"/>
      <c r="O3634"/>
      <c r="P3634"/>
      <c r="Q3634"/>
      <c r="R3634"/>
      <c r="S3634"/>
      <c r="T3634"/>
      <c r="U3634"/>
      <c r="V3634"/>
      <c r="W3634"/>
      <c r="X3634"/>
      <c r="Y3634"/>
      <c r="Z3634"/>
      <c r="AA3634" s="28"/>
      <c r="AB3634" s="28"/>
    </row>
    <row r="3635" spans="1:28" ht="15" x14ac:dyDescent="0.2">
      <c r="A3635"/>
      <c r="B3635"/>
      <c r="C3635"/>
      <c r="D3635"/>
      <c r="E3635"/>
      <c r="F3635"/>
      <c r="G3635"/>
      <c r="H3635"/>
      <c r="I3635"/>
      <c r="J3635"/>
      <c r="K3635"/>
      <c r="L3635"/>
      <c r="M3635"/>
      <c r="N3635" s="60"/>
      <c r="O3635"/>
      <c r="P3635"/>
      <c r="Q3635"/>
      <c r="R3635"/>
      <c r="S3635"/>
      <c r="T3635"/>
      <c r="U3635"/>
      <c r="V3635"/>
      <c r="W3635"/>
      <c r="X3635"/>
      <c r="Y3635"/>
      <c r="Z3635"/>
      <c r="AA3635" s="28"/>
      <c r="AB3635" s="28"/>
    </row>
    <row r="3636" spans="1:28" ht="15" x14ac:dyDescent="0.2">
      <c r="A3636"/>
      <c r="B3636"/>
      <c r="C3636"/>
      <c r="D3636"/>
      <c r="E3636"/>
      <c r="F3636"/>
      <c r="G3636"/>
      <c r="H3636"/>
      <c r="I3636"/>
      <c r="J3636"/>
      <c r="K3636"/>
      <c r="L3636"/>
      <c r="M3636"/>
      <c r="N3636" s="60"/>
      <c r="O3636"/>
      <c r="P3636"/>
      <c r="Q3636"/>
      <c r="R3636"/>
      <c r="S3636"/>
      <c r="T3636"/>
      <c r="U3636"/>
      <c r="V3636"/>
      <c r="W3636"/>
      <c r="X3636"/>
      <c r="Y3636"/>
      <c r="Z3636"/>
      <c r="AA3636" s="28"/>
      <c r="AB3636" s="28"/>
    </row>
    <row r="3637" spans="1:28" ht="15" x14ac:dyDescent="0.2">
      <c r="A3637"/>
      <c r="B3637"/>
      <c r="C3637"/>
      <c r="D3637"/>
      <c r="E3637"/>
      <c r="F3637"/>
      <c r="G3637"/>
      <c r="H3637"/>
      <c r="I3637"/>
      <c r="J3637"/>
      <c r="K3637"/>
      <c r="L3637"/>
      <c r="M3637"/>
      <c r="N3637" s="60"/>
      <c r="O3637"/>
      <c r="P3637"/>
      <c r="Q3637"/>
      <c r="R3637"/>
      <c r="S3637"/>
      <c r="T3637"/>
      <c r="U3637"/>
      <c r="V3637"/>
      <c r="W3637"/>
      <c r="X3637"/>
      <c r="Y3637"/>
      <c r="Z3637"/>
      <c r="AA3637" s="28"/>
      <c r="AB3637" s="28"/>
    </row>
    <row r="3638" spans="1:28" ht="15" x14ac:dyDescent="0.2">
      <c r="A3638"/>
      <c r="B3638"/>
      <c r="C3638"/>
      <c r="D3638"/>
      <c r="E3638"/>
      <c r="F3638"/>
      <c r="G3638"/>
      <c r="H3638"/>
      <c r="I3638"/>
      <c r="J3638"/>
      <c r="K3638"/>
      <c r="L3638"/>
      <c r="M3638"/>
      <c r="N3638" s="60"/>
      <c r="O3638"/>
      <c r="P3638"/>
      <c r="Q3638"/>
      <c r="R3638"/>
      <c r="S3638"/>
      <c r="T3638"/>
      <c r="U3638"/>
      <c r="V3638"/>
      <c r="W3638"/>
      <c r="X3638"/>
      <c r="Y3638"/>
      <c r="Z3638"/>
      <c r="AA3638" s="28"/>
      <c r="AB3638" s="28"/>
    </row>
    <row r="3639" spans="1:28" ht="15" x14ac:dyDescent="0.2">
      <c r="A3639"/>
      <c r="B3639"/>
      <c r="C3639"/>
      <c r="D3639"/>
      <c r="E3639"/>
      <c r="F3639"/>
      <c r="G3639"/>
      <c r="H3639"/>
      <c r="I3639"/>
      <c r="J3639"/>
      <c r="K3639"/>
      <c r="L3639"/>
      <c r="M3639"/>
      <c r="N3639" s="60"/>
      <c r="O3639"/>
      <c r="P3639"/>
      <c r="Q3639"/>
      <c r="R3639"/>
      <c r="S3639"/>
      <c r="T3639"/>
      <c r="U3639"/>
      <c r="V3639"/>
      <c r="W3639"/>
      <c r="X3639"/>
      <c r="Y3639"/>
      <c r="Z3639"/>
      <c r="AA3639" s="28"/>
      <c r="AB3639" s="28"/>
    </row>
    <row r="3640" spans="1:28" ht="15" x14ac:dyDescent="0.2">
      <c r="A3640"/>
      <c r="B3640"/>
      <c r="C3640"/>
      <c r="D3640"/>
      <c r="E3640"/>
      <c r="F3640"/>
      <c r="G3640"/>
      <c r="H3640"/>
      <c r="I3640"/>
      <c r="J3640"/>
      <c r="K3640"/>
      <c r="L3640"/>
      <c r="M3640"/>
      <c r="N3640" s="60"/>
      <c r="O3640"/>
      <c r="P3640"/>
      <c r="Q3640"/>
      <c r="R3640"/>
      <c r="S3640"/>
      <c r="T3640"/>
      <c r="U3640"/>
      <c r="V3640"/>
      <c r="W3640"/>
      <c r="X3640"/>
      <c r="Y3640"/>
      <c r="Z3640"/>
      <c r="AA3640" s="28"/>
      <c r="AB3640" s="28"/>
    </row>
    <row r="3641" spans="1:28" ht="15" x14ac:dyDescent="0.2">
      <c r="A3641"/>
      <c r="B3641"/>
      <c r="C3641"/>
      <c r="D3641"/>
      <c r="E3641"/>
      <c r="F3641"/>
      <c r="G3641"/>
      <c r="H3641"/>
      <c r="I3641"/>
      <c r="J3641"/>
      <c r="K3641"/>
      <c r="L3641"/>
      <c r="M3641"/>
      <c r="N3641" s="60"/>
      <c r="O3641"/>
      <c r="P3641"/>
      <c r="Q3641"/>
      <c r="R3641"/>
      <c r="S3641"/>
      <c r="T3641"/>
      <c r="U3641"/>
      <c r="V3641"/>
      <c r="W3641"/>
      <c r="X3641"/>
      <c r="Y3641"/>
      <c r="Z3641"/>
      <c r="AA3641" s="28"/>
      <c r="AB3641" s="28"/>
    </row>
    <row r="3642" spans="1:28" ht="15" x14ac:dyDescent="0.2">
      <c r="A3642"/>
      <c r="B3642"/>
      <c r="C3642"/>
      <c r="D3642"/>
      <c r="E3642"/>
      <c r="F3642"/>
      <c r="G3642"/>
      <c r="H3642"/>
      <c r="I3642"/>
      <c r="J3642"/>
      <c r="K3642"/>
      <c r="L3642"/>
      <c r="M3642"/>
      <c r="N3642" s="60"/>
      <c r="O3642"/>
      <c r="P3642"/>
      <c r="Q3642"/>
      <c r="R3642"/>
      <c r="S3642"/>
      <c r="T3642"/>
      <c r="U3642"/>
      <c r="V3642"/>
      <c r="W3642"/>
      <c r="X3642"/>
      <c r="Y3642"/>
      <c r="Z3642"/>
      <c r="AA3642" s="28"/>
      <c r="AB3642" s="28"/>
    </row>
    <row r="3643" spans="1:28" ht="15" x14ac:dyDescent="0.2">
      <c r="A3643"/>
      <c r="B3643"/>
      <c r="C3643"/>
      <c r="D3643"/>
      <c r="E3643"/>
      <c r="F3643"/>
      <c r="G3643"/>
      <c r="H3643"/>
      <c r="I3643"/>
      <c r="J3643"/>
      <c r="K3643"/>
      <c r="L3643"/>
      <c r="M3643"/>
      <c r="N3643" s="60"/>
      <c r="O3643"/>
      <c r="P3643"/>
      <c r="Q3643"/>
      <c r="R3643"/>
      <c r="S3643"/>
      <c r="T3643"/>
      <c r="U3643"/>
      <c r="V3643"/>
      <c r="W3643"/>
      <c r="X3643"/>
      <c r="Y3643"/>
      <c r="Z3643"/>
      <c r="AA3643" s="28"/>
      <c r="AB3643" s="28"/>
    </row>
    <row r="3644" spans="1:28" ht="15" x14ac:dyDescent="0.2">
      <c r="A3644"/>
      <c r="B3644"/>
      <c r="C3644"/>
      <c r="D3644"/>
      <c r="E3644"/>
      <c r="F3644"/>
      <c r="G3644"/>
      <c r="H3644"/>
      <c r="I3644"/>
      <c r="J3644"/>
      <c r="K3644"/>
      <c r="L3644"/>
      <c r="M3644"/>
      <c r="N3644" s="60"/>
      <c r="O3644"/>
      <c r="P3644"/>
      <c r="Q3644"/>
      <c r="R3644"/>
      <c r="S3644"/>
      <c r="T3644"/>
      <c r="U3644"/>
      <c r="V3644"/>
      <c r="W3644"/>
      <c r="X3644"/>
      <c r="Y3644"/>
      <c r="Z3644"/>
      <c r="AA3644" s="28"/>
      <c r="AB3644" s="28"/>
    </row>
    <row r="3645" spans="1:28" ht="15" x14ac:dyDescent="0.2">
      <c r="A3645"/>
      <c r="B3645"/>
      <c r="C3645"/>
      <c r="D3645"/>
      <c r="E3645"/>
      <c r="F3645"/>
      <c r="G3645"/>
      <c r="H3645"/>
      <c r="I3645"/>
      <c r="J3645"/>
      <c r="K3645"/>
      <c r="L3645"/>
      <c r="M3645"/>
      <c r="N3645" s="60"/>
      <c r="O3645"/>
      <c r="P3645"/>
      <c r="Q3645"/>
      <c r="R3645"/>
      <c r="S3645"/>
      <c r="T3645"/>
      <c r="U3645"/>
      <c r="V3645"/>
      <c r="W3645"/>
      <c r="X3645"/>
      <c r="Y3645"/>
      <c r="Z3645"/>
      <c r="AA3645" s="28"/>
      <c r="AB3645" s="28"/>
    </row>
    <row r="3646" spans="1:28" ht="15" x14ac:dyDescent="0.2">
      <c r="A3646"/>
      <c r="B3646"/>
      <c r="C3646"/>
      <c r="D3646"/>
      <c r="E3646"/>
      <c r="F3646"/>
      <c r="G3646"/>
      <c r="H3646"/>
      <c r="I3646"/>
      <c r="J3646"/>
      <c r="K3646"/>
      <c r="L3646"/>
      <c r="M3646"/>
      <c r="N3646" s="60"/>
      <c r="O3646"/>
      <c r="P3646"/>
      <c r="Q3646"/>
      <c r="R3646"/>
      <c r="S3646"/>
      <c r="T3646"/>
      <c r="U3646"/>
      <c r="V3646"/>
      <c r="W3646"/>
      <c r="X3646"/>
      <c r="Y3646"/>
      <c r="Z3646"/>
      <c r="AA3646" s="28"/>
      <c r="AB3646" s="28"/>
    </row>
    <row r="3647" spans="1:28" ht="15" x14ac:dyDescent="0.2">
      <c r="A3647"/>
      <c r="B3647"/>
      <c r="C3647"/>
      <c r="D3647"/>
      <c r="E3647"/>
      <c r="F3647"/>
      <c r="G3647"/>
      <c r="H3647"/>
      <c r="I3647"/>
      <c r="J3647"/>
      <c r="K3647"/>
      <c r="L3647"/>
      <c r="M3647"/>
      <c r="N3647" s="60"/>
      <c r="O3647"/>
      <c r="P3647"/>
      <c r="Q3647"/>
      <c r="R3647"/>
      <c r="S3647"/>
      <c r="T3647"/>
      <c r="U3647"/>
      <c r="V3647"/>
      <c r="W3647"/>
      <c r="X3647"/>
      <c r="Y3647"/>
      <c r="Z3647"/>
      <c r="AA3647" s="28"/>
      <c r="AB3647" s="28"/>
    </row>
    <row r="3648" spans="1:28" ht="15" x14ac:dyDescent="0.2">
      <c r="A3648"/>
      <c r="B3648"/>
      <c r="C3648"/>
      <c r="D3648"/>
      <c r="E3648"/>
      <c r="F3648"/>
      <c r="G3648"/>
      <c r="H3648"/>
      <c r="I3648"/>
      <c r="J3648"/>
      <c r="K3648"/>
      <c r="L3648"/>
      <c r="M3648"/>
      <c r="N3648" s="60"/>
      <c r="O3648"/>
      <c r="P3648"/>
      <c r="Q3648"/>
      <c r="R3648"/>
      <c r="S3648"/>
      <c r="T3648"/>
      <c r="U3648"/>
      <c r="V3648"/>
      <c r="W3648"/>
      <c r="X3648"/>
      <c r="Y3648"/>
      <c r="Z3648"/>
      <c r="AA3648" s="28"/>
      <c r="AB3648" s="28"/>
    </row>
    <row r="3649" spans="1:28" ht="15" x14ac:dyDescent="0.2">
      <c r="A3649"/>
      <c r="B3649"/>
      <c r="C3649"/>
      <c r="D3649"/>
      <c r="E3649"/>
      <c r="F3649"/>
      <c r="G3649"/>
      <c r="H3649"/>
      <c r="I3649"/>
      <c r="J3649"/>
      <c r="K3649"/>
      <c r="L3649"/>
      <c r="M3649"/>
      <c r="N3649" s="60"/>
      <c r="O3649"/>
      <c r="P3649"/>
      <c r="Q3649"/>
      <c r="R3649"/>
      <c r="S3649"/>
      <c r="T3649"/>
      <c r="U3649"/>
      <c r="V3649"/>
      <c r="W3649"/>
      <c r="X3649"/>
      <c r="Y3649"/>
      <c r="Z3649"/>
      <c r="AA3649" s="28"/>
      <c r="AB3649" s="28"/>
    </row>
    <row r="3650" spans="1:28" ht="15" x14ac:dyDescent="0.2">
      <c r="A3650"/>
      <c r="B3650"/>
      <c r="C3650"/>
      <c r="D3650"/>
      <c r="E3650"/>
      <c r="F3650"/>
      <c r="G3650"/>
      <c r="H3650"/>
      <c r="I3650"/>
      <c r="J3650"/>
      <c r="K3650"/>
      <c r="L3650"/>
      <c r="M3650"/>
      <c r="N3650" s="60"/>
      <c r="O3650"/>
      <c r="P3650"/>
      <c r="Q3650"/>
      <c r="R3650"/>
      <c r="S3650"/>
      <c r="T3650"/>
      <c r="U3650"/>
      <c r="V3650"/>
      <c r="W3650"/>
      <c r="X3650"/>
      <c r="Y3650"/>
      <c r="Z3650"/>
      <c r="AA3650" s="28"/>
      <c r="AB3650" s="28"/>
    </row>
    <row r="3651" spans="1:28" ht="15" x14ac:dyDescent="0.2">
      <c r="A3651"/>
      <c r="B3651"/>
      <c r="C3651"/>
      <c r="D3651"/>
      <c r="E3651"/>
      <c r="F3651"/>
      <c r="G3651"/>
      <c r="H3651"/>
      <c r="I3651"/>
      <c r="J3651"/>
      <c r="K3651"/>
      <c r="L3651"/>
      <c r="M3651"/>
      <c r="N3651" s="60"/>
      <c r="O3651"/>
      <c r="P3651"/>
      <c r="Q3651"/>
      <c r="R3651"/>
      <c r="S3651"/>
      <c r="T3651"/>
      <c r="U3651"/>
      <c r="V3651"/>
      <c r="W3651"/>
      <c r="X3651"/>
      <c r="Y3651"/>
      <c r="Z3651"/>
      <c r="AA3651" s="28"/>
      <c r="AB3651" s="28"/>
    </row>
    <row r="3652" spans="1:28" ht="15" x14ac:dyDescent="0.2">
      <c r="A3652"/>
      <c r="B3652"/>
      <c r="C3652"/>
      <c r="D3652"/>
      <c r="E3652"/>
      <c r="F3652"/>
      <c r="G3652"/>
      <c r="H3652"/>
      <c r="I3652"/>
      <c r="J3652"/>
      <c r="K3652"/>
      <c r="L3652"/>
      <c r="M3652"/>
      <c r="N3652" s="60"/>
      <c r="O3652"/>
      <c r="P3652"/>
      <c r="Q3652"/>
      <c r="R3652"/>
      <c r="S3652"/>
      <c r="T3652"/>
      <c r="U3652"/>
      <c r="V3652"/>
      <c r="W3652"/>
      <c r="X3652"/>
      <c r="Y3652"/>
      <c r="Z3652"/>
      <c r="AA3652" s="28"/>
      <c r="AB3652" s="28"/>
    </row>
    <row r="3653" spans="1:28" ht="15" x14ac:dyDescent="0.2">
      <c r="A3653"/>
      <c r="B3653"/>
      <c r="C3653"/>
      <c r="D3653"/>
      <c r="E3653"/>
      <c r="F3653"/>
      <c r="G3653"/>
      <c r="H3653"/>
      <c r="I3653"/>
      <c r="J3653"/>
      <c r="K3653"/>
      <c r="L3653"/>
      <c r="M3653"/>
      <c r="N3653" s="60"/>
      <c r="O3653"/>
      <c r="P3653"/>
      <c r="Q3653"/>
      <c r="R3653"/>
      <c r="S3653"/>
      <c r="T3653"/>
      <c r="U3653"/>
      <c r="V3653"/>
      <c r="W3653"/>
      <c r="X3653"/>
      <c r="Y3653"/>
      <c r="Z3653"/>
      <c r="AA3653" s="28"/>
      <c r="AB3653" s="28"/>
    </row>
    <row r="3654" spans="1:28" ht="15" x14ac:dyDescent="0.2">
      <c r="A3654"/>
      <c r="B3654"/>
      <c r="C3654"/>
      <c r="D3654"/>
      <c r="E3654"/>
      <c r="F3654"/>
      <c r="G3654"/>
      <c r="H3654"/>
      <c r="I3654"/>
      <c r="J3654"/>
      <c r="K3654"/>
      <c r="L3654"/>
      <c r="M3654"/>
      <c r="N3654" s="60"/>
      <c r="O3654"/>
      <c r="P3654"/>
      <c r="Q3654"/>
      <c r="R3654"/>
      <c r="S3654"/>
      <c r="T3654"/>
      <c r="U3654"/>
      <c r="V3654"/>
      <c r="W3654"/>
      <c r="X3654"/>
      <c r="Y3654"/>
      <c r="Z3654"/>
      <c r="AA3654" s="28"/>
      <c r="AB3654" s="28"/>
    </row>
    <row r="3655" spans="1:28" ht="15" x14ac:dyDescent="0.2">
      <c r="A3655"/>
      <c r="B3655"/>
      <c r="C3655"/>
      <c r="D3655"/>
      <c r="E3655"/>
      <c r="F3655"/>
      <c r="G3655"/>
      <c r="H3655"/>
      <c r="I3655"/>
      <c r="J3655"/>
      <c r="K3655"/>
      <c r="L3655"/>
      <c r="M3655"/>
      <c r="N3655" s="60"/>
      <c r="O3655"/>
      <c r="P3655"/>
      <c r="Q3655"/>
      <c r="R3655"/>
      <c r="S3655"/>
      <c r="T3655"/>
      <c r="U3655"/>
      <c r="V3655"/>
      <c r="W3655"/>
      <c r="X3655"/>
      <c r="Y3655"/>
      <c r="Z3655"/>
      <c r="AA3655" s="28"/>
      <c r="AB3655" s="28"/>
    </row>
    <row r="3656" spans="1:28" ht="15" x14ac:dyDescent="0.2">
      <c r="A3656"/>
      <c r="B3656"/>
      <c r="C3656"/>
      <c r="D3656"/>
      <c r="E3656"/>
      <c r="F3656"/>
      <c r="G3656"/>
      <c r="H3656"/>
      <c r="I3656"/>
      <c r="J3656"/>
      <c r="K3656"/>
      <c r="L3656"/>
      <c r="M3656"/>
      <c r="N3656" s="60"/>
      <c r="O3656"/>
      <c r="P3656"/>
      <c r="Q3656"/>
      <c r="R3656"/>
      <c r="S3656"/>
      <c r="T3656"/>
      <c r="U3656"/>
      <c r="V3656"/>
      <c r="W3656"/>
      <c r="X3656"/>
      <c r="Y3656"/>
      <c r="Z3656"/>
      <c r="AA3656" s="28"/>
      <c r="AB3656" s="28"/>
    </row>
    <row r="3657" spans="1:28" ht="15" x14ac:dyDescent="0.2">
      <c r="A3657"/>
      <c r="B3657"/>
      <c r="C3657"/>
      <c r="D3657"/>
      <c r="E3657"/>
      <c r="F3657"/>
      <c r="G3657"/>
      <c r="H3657"/>
      <c r="I3657"/>
      <c r="J3657"/>
      <c r="K3657"/>
      <c r="L3657"/>
      <c r="M3657"/>
      <c r="N3657" s="60"/>
      <c r="O3657"/>
      <c r="P3657"/>
      <c r="Q3657"/>
      <c r="R3657"/>
      <c r="S3657"/>
      <c r="T3657"/>
      <c r="U3657"/>
      <c r="V3657"/>
      <c r="W3657"/>
      <c r="X3657"/>
      <c r="Y3657"/>
      <c r="Z3657"/>
      <c r="AA3657" s="28"/>
      <c r="AB3657" s="28"/>
    </row>
    <row r="3658" spans="1:28" ht="15" x14ac:dyDescent="0.2">
      <c r="A3658"/>
      <c r="B3658"/>
      <c r="C3658"/>
      <c r="D3658"/>
      <c r="E3658"/>
      <c r="F3658"/>
      <c r="G3658"/>
      <c r="H3658"/>
      <c r="I3658"/>
      <c r="J3658"/>
      <c r="K3658"/>
      <c r="L3658"/>
      <c r="M3658"/>
      <c r="N3658" s="60"/>
      <c r="O3658"/>
      <c r="P3658"/>
      <c r="Q3658"/>
      <c r="R3658"/>
      <c r="S3658"/>
      <c r="T3658"/>
      <c r="U3658"/>
      <c r="V3658"/>
      <c r="W3658"/>
      <c r="X3658"/>
      <c r="Y3658"/>
      <c r="Z3658"/>
      <c r="AA3658" s="28"/>
      <c r="AB3658" s="28"/>
    </row>
    <row r="3659" spans="1:28" ht="15" x14ac:dyDescent="0.2">
      <c r="A3659"/>
      <c r="B3659"/>
      <c r="C3659"/>
      <c r="D3659"/>
      <c r="E3659"/>
      <c r="F3659"/>
      <c r="G3659"/>
      <c r="H3659"/>
      <c r="I3659"/>
      <c r="J3659"/>
      <c r="K3659"/>
      <c r="L3659"/>
      <c r="M3659"/>
      <c r="N3659" s="60"/>
      <c r="O3659"/>
      <c r="P3659"/>
      <c r="Q3659"/>
      <c r="R3659"/>
      <c r="S3659"/>
      <c r="T3659"/>
      <c r="U3659"/>
      <c r="V3659"/>
      <c r="W3659"/>
      <c r="X3659"/>
      <c r="Y3659"/>
      <c r="Z3659"/>
      <c r="AA3659" s="28"/>
      <c r="AB3659" s="28"/>
    </row>
    <row r="3660" spans="1:28" ht="15" x14ac:dyDescent="0.2">
      <c r="A3660"/>
      <c r="B3660"/>
      <c r="C3660"/>
      <c r="D3660"/>
      <c r="E3660"/>
      <c r="F3660"/>
      <c r="G3660"/>
      <c r="H3660"/>
      <c r="I3660"/>
      <c r="J3660"/>
      <c r="K3660"/>
      <c r="L3660"/>
      <c r="M3660"/>
      <c r="N3660" s="60"/>
      <c r="O3660"/>
      <c r="P3660"/>
      <c r="Q3660"/>
      <c r="R3660"/>
      <c r="S3660"/>
      <c r="T3660"/>
      <c r="U3660"/>
      <c r="V3660"/>
      <c r="W3660"/>
      <c r="X3660"/>
      <c r="Y3660"/>
      <c r="Z3660"/>
      <c r="AA3660" s="28"/>
      <c r="AB3660" s="28"/>
    </row>
    <row r="3661" spans="1:28" ht="15" x14ac:dyDescent="0.2">
      <c r="A3661"/>
      <c r="B3661"/>
      <c r="C3661"/>
      <c r="D3661"/>
      <c r="E3661"/>
      <c r="F3661"/>
      <c r="G3661"/>
      <c r="H3661"/>
      <c r="I3661"/>
      <c r="J3661"/>
      <c r="K3661"/>
      <c r="L3661"/>
      <c r="M3661"/>
      <c r="N3661" s="60"/>
      <c r="O3661"/>
      <c r="P3661"/>
      <c r="Q3661"/>
      <c r="R3661"/>
      <c r="S3661"/>
      <c r="T3661"/>
      <c r="U3661"/>
      <c r="V3661"/>
      <c r="W3661"/>
      <c r="X3661"/>
      <c r="Y3661"/>
      <c r="Z3661"/>
      <c r="AA3661" s="28"/>
      <c r="AB3661" s="28"/>
    </row>
    <row r="3662" spans="1:28" ht="15" x14ac:dyDescent="0.2">
      <c r="A3662"/>
      <c r="B3662"/>
      <c r="C3662"/>
      <c r="D3662"/>
      <c r="E3662"/>
      <c r="F3662"/>
      <c r="G3662"/>
      <c r="H3662"/>
      <c r="I3662"/>
      <c r="J3662"/>
      <c r="K3662"/>
      <c r="L3662"/>
      <c r="M3662"/>
      <c r="N3662" s="60"/>
      <c r="O3662"/>
      <c r="P3662"/>
      <c r="Q3662"/>
      <c r="R3662"/>
      <c r="S3662"/>
      <c r="T3662"/>
      <c r="U3662"/>
      <c r="V3662"/>
      <c r="W3662"/>
      <c r="X3662"/>
      <c r="Y3662"/>
      <c r="Z3662"/>
      <c r="AA3662" s="28"/>
      <c r="AB3662" s="28"/>
    </row>
    <row r="3663" spans="1:28" ht="15" x14ac:dyDescent="0.2">
      <c r="A3663"/>
      <c r="B3663"/>
      <c r="C3663"/>
      <c r="D3663"/>
      <c r="E3663"/>
      <c r="F3663"/>
      <c r="G3663"/>
      <c r="H3663"/>
      <c r="I3663"/>
      <c r="J3663"/>
      <c r="K3663"/>
      <c r="L3663"/>
      <c r="M3663"/>
      <c r="N3663" s="60"/>
      <c r="O3663"/>
      <c r="P3663"/>
      <c r="Q3663"/>
      <c r="R3663"/>
      <c r="S3663"/>
      <c r="T3663"/>
      <c r="U3663"/>
      <c r="V3663"/>
      <c r="W3663"/>
      <c r="X3663"/>
      <c r="Y3663"/>
      <c r="Z3663"/>
      <c r="AA3663" s="28"/>
      <c r="AB3663" s="28"/>
    </row>
    <row r="3664" spans="1:28" ht="15" x14ac:dyDescent="0.2">
      <c r="A3664"/>
      <c r="B3664"/>
      <c r="C3664"/>
      <c r="D3664"/>
      <c r="E3664"/>
      <c r="F3664"/>
      <c r="G3664"/>
      <c r="H3664"/>
      <c r="I3664"/>
      <c r="J3664"/>
      <c r="K3664"/>
      <c r="L3664"/>
      <c r="M3664"/>
      <c r="N3664" s="60"/>
      <c r="O3664"/>
      <c r="P3664"/>
      <c r="Q3664"/>
      <c r="R3664"/>
      <c r="S3664"/>
      <c r="T3664"/>
      <c r="U3664"/>
      <c r="V3664"/>
      <c r="W3664"/>
      <c r="X3664"/>
      <c r="Y3664"/>
      <c r="Z3664"/>
      <c r="AA3664" s="28"/>
      <c r="AB3664" s="28"/>
    </row>
    <row r="3665" spans="1:28" ht="15" x14ac:dyDescent="0.2">
      <c r="A3665"/>
      <c r="B3665"/>
      <c r="C3665"/>
      <c r="D3665"/>
      <c r="E3665"/>
      <c r="F3665"/>
      <c r="G3665"/>
      <c r="H3665"/>
      <c r="I3665"/>
      <c r="J3665"/>
      <c r="K3665"/>
      <c r="L3665"/>
      <c r="M3665"/>
      <c r="N3665" s="60"/>
      <c r="O3665"/>
      <c r="P3665"/>
      <c r="Q3665"/>
      <c r="R3665"/>
      <c r="S3665"/>
      <c r="T3665"/>
      <c r="U3665"/>
      <c r="V3665"/>
      <c r="W3665"/>
      <c r="X3665"/>
      <c r="Y3665"/>
      <c r="Z3665"/>
      <c r="AA3665" s="28"/>
      <c r="AB3665" s="28"/>
    </row>
    <row r="3666" spans="1:28" ht="15" x14ac:dyDescent="0.2">
      <c r="A3666"/>
      <c r="B3666"/>
      <c r="C3666"/>
      <c r="D3666"/>
      <c r="E3666"/>
      <c r="F3666"/>
      <c r="G3666"/>
      <c r="H3666"/>
      <c r="I3666"/>
      <c r="J3666"/>
      <c r="K3666"/>
      <c r="L3666"/>
      <c r="M3666"/>
      <c r="N3666" s="60"/>
      <c r="O3666"/>
      <c r="P3666"/>
      <c r="Q3666"/>
      <c r="R3666"/>
      <c r="S3666"/>
      <c r="T3666"/>
      <c r="U3666"/>
      <c r="V3666"/>
      <c r="W3666"/>
      <c r="X3666"/>
      <c r="Y3666"/>
      <c r="Z3666"/>
      <c r="AA3666" s="28"/>
      <c r="AB3666" s="28"/>
    </row>
    <row r="3667" spans="1:28" ht="15" x14ac:dyDescent="0.2">
      <c r="A3667"/>
      <c r="B3667"/>
      <c r="C3667"/>
      <c r="D3667"/>
      <c r="E3667"/>
      <c r="F3667"/>
      <c r="G3667"/>
      <c r="H3667"/>
      <c r="I3667"/>
      <c r="J3667"/>
      <c r="K3667"/>
      <c r="L3667"/>
      <c r="M3667"/>
      <c r="N3667" s="60"/>
      <c r="O3667"/>
      <c r="P3667"/>
      <c r="Q3667"/>
      <c r="R3667"/>
      <c r="S3667"/>
      <c r="T3667"/>
      <c r="U3667"/>
      <c r="V3667"/>
      <c r="W3667"/>
      <c r="X3667"/>
      <c r="Y3667"/>
      <c r="Z3667"/>
      <c r="AA3667" s="28"/>
      <c r="AB3667" s="28"/>
    </row>
    <row r="3668" spans="1:28" ht="15" x14ac:dyDescent="0.2">
      <c r="A3668"/>
      <c r="B3668"/>
      <c r="C3668"/>
      <c r="D3668"/>
      <c r="E3668"/>
      <c r="F3668"/>
      <c r="G3668"/>
      <c r="H3668"/>
      <c r="I3668"/>
      <c r="J3668"/>
      <c r="K3668"/>
      <c r="L3668"/>
      <c r="M3668"/>
      <c r="N3668" s="60"/>
      <c r="O3668"/>
      <c r="P3668"/>
      <c r="Q3668"/>
      <c r="R3668"/>
      <c r="S3668"/>
      <c r="T3668"/>
      <c r="U3668"/>
      <c r="V3668"/>
      <c r="W3668"/>
      <c r="X3668"/>
      <c r="Y3668"/>
      <c r="Z3668"/>
      <c r="AA3668" s="28"/>
      <c r="AB3668" s="28"/>
    </row>
    <row r="3669" spans="1:28" ht="15" x14ac:dyDescent="0.2">
      <c r="A3669"/>
      <c r="B3669"/>
      <c r="C3669"/>
      <c r="D3669"/>
      <c r="E3669"/>
      <c r="F3669"/>
      <c r="G3669"/>
      <c r="H3669"/>
      <c r="I3669"/>
      <c r="J3669"/>
      <c r="K3669"/>
      <c r="L3669"/>
      <c r="M3669"/>
      <c r="N3669" s="60"/>
      <c r="O3669"/>
      <c r="P3669"/>
      <c r="Q3669"/>
      <c r="R3669"/>
      <c r="S3669"/>
      <c r="T3669"/>
      <c r="U3669"/>
      <c r="V3669"/>
      <c r="W3669"/>
      <c r="X3669"/>
      <c r="Y3669"/>
      <c r="Z3669"/>
      <c r="AA3669" s="28"/>
      <c r="AB3669" s="28"/>
    </row>
    <row r="3670" spans="1:28" ht="15" x14ac:dyDescent="0.2">
      <c r="A3670"/>
      <c r="B3670"/>
      <c r="C3670"/>
      <c r="D3670"/>
      <c r="E3670"/>
      <c r="F3670"/>
      <c r="G3670"/>
      <c r="H3670"/>
      <c r="I3670"/>
      <c r="J3670"/>
      <c r="K3670"/>
      <c r="L3670"/>
      <c r="M3670"/>
      <c r="N3670" s="60"/>
      <c r="O3670"/>
      <c r="P3670"/>
      <c r="Q3670"/>
      <c r="R3670"/>
      <c r="S3670"/>
      <c r="T3670"/>
      <c r="U3670"/>
      <c r="V3670"/>
      <c r="W3670"/>
      <c r="X3670"/>
      <c r="Y3670"/>
      <c r="Z3670"/>
      <c r="AA3670" s="28"/>
      <c r="AB3670" s="28"/>
    </row>
    <row r="3671" spans="1:28" ht="15" x14ac:dyDescent="0.2">
      <c r="A3671"/>
      <c r="B3671"/>
      <c r="C3671"/>
      <c r="D3671"/>
      <c r="E3671"/>
      <c r="F3671"/>
      <c r="G3671"/>
      <c r="H3671"/>
      <c r="I3671"/>
      <c r="J3671"/>
      <c r="K3671"/>
      <c r="L3671"/>
      <c r="M3671"/>
      <c r="N3671" s="60"/>
      <c r="O3671"/>
      <c r="P3671"/>
      <c r="Q3671"/>
      <c r="R3671"/>
      <c r="S3671"/>
      <c r="T3671"/>
      <c r="U3671"/>
      <c r="V3671"/>
      <c r="W3671"/>
      <c r="X3671"/>
      <c r="Y3671"/>
      <c r="Z3671"/>
      <c r="AA3671" s="28"/>
      <c r="AB3671" s="28"/>
    </row>
    <row r="3672" spans="1:28" ht="15" x14ac:dyDescent="0.2">
      <c r="A3672"/>
      <c r="B3672"/>
      <c r="C3672"/>
      <c r="D3672"/>
      <c r="E3672"/>
      <c r="F3672"/>
      <c r="G3672"/>
      <c r="H3672"/>
      <c r="I3672"/>
      <c r="J3672"/>
      <c r="K3672"/>
      <c r="L3672"/>
      <c r="M3672"/>
      <c r="N3672" s="60"/>
      <c r="O3672"/>
      <c r="P3672"/>
      <c r="Q3672"/>
      <c r="R3672"/>
      <c r="S3672"/>
      <c r="T3672"/>
      <c r="U3672"/>
      <c r="V3672"/>
      <c r="W3672"/>
      <c r="X3672"/>
      <c r="Y3672"/>
      <c r="Z3672"/>
      <c r="AA3672" s="28"/>
      <c r="AB3672" s="28"/>
    </row>
    <row r="3673" spans="1:28" ht="15" x14ac:dyDescent="0.2">
      <c r="A3673"/>
      <c r="B3673"/>
      <c r="C3673"/>
      <c r="D3673"/>
      <c r="E3673"/>
      <c r="F3673"/>
      <c r="G3673"/>
      <c r="H3673"/>
      <c r="I3673"/>
      <c r="J3673"/>
      <c r="K3673"/>
      <c r="L3673"/>
      <c r="M3673"/>
      <c r="N3673" s="60"/>
      <c r="O3673"/>
      <c r="P3673"/>
      <c r="Q3673"/>
      <c r="R3673"/>
      <c r="S3673"/>
      <c r="T3673"/>
      <c r="U3673"/>
      <c r="V3673"/>
      <c r="W3673"/>
      <c r="X3673"/>
      <c r="Y3673"/>
      <c r="Z3673"/>
      <c r="AA3673" s="28"/>
      <c r="AB3673" s="28"/>
    </row>
    <row r="3674" spans="1:28" ht="15" x14ac:dyDescent="0.2">
      <c r="A3674"/>
      <c r="B3674"/>
      <c r="C3674"/>
      <c r="D3674"/>
      <c r="E3674"/>
      <c r="F3674"/>
      <c r="G3674"/>
      <c r="H3674"/>
      <c r="I3674"/>
      <c r="J3674"/>
      <c r="K3674"/>
      <c r="L3674"/>
      <c r="M3674"/>
      <c r="N3674" s="60"/>
      <c r="O3674"/>
      <c r="P3674"/>
      <c r="Q3674"/>
      <c r="R3674"/>
      <c r="S3674"/>
      <c r="T3674"/>
      <c r="U3674"/>
      <c r="V3674"/>
      <c r="W3674"/>
      <c r="X3674"/>
      <c r="Y3674"/>
      <c r="Z3674"/>
      <c r="AA3674" s="28"/>
      <c r="AB3674" s="28"/>
    </row>
    <row r="3675" spans="1:28" ht="15" x14ac:dyDescent="0.2">
      <c r="A3675"/>
      <c r="B3675"/>
      <c r="C3675"/>
      <c r="D3675"/>
      <c r="E3675"/>
      <c r="F3675"/>
      <c r="G3675"/>
      <c r="H3675"/>
      <c r="I3675"/>
      <c r="J3675"/>
      <c r="K3675"/>
      <c r="L3675"/>
      <c r="M3675"/>
      <c r="N3675" s="60"/>
      <c r="O3675"/>
      <c r="P3675"/>
      <c r="Q3675"/>
      <c r="R3675"/>
      <c r="S3675"/>
      <c r="T3675"/>
      <c r="U3675"/>
      <c r="V3675"/>
      <c r="W3675"/>
      <c r="X3675"/>
      <c r="Y3675"/>
      <c r="Z3675"/>
      <c r="AA3675" s="28"/>
      <c r="AB3675" s="28"/>
    </row>
    <row r="3676" spans="1:28" ht="15" x14ac:dyDescent="0.2">
      <c r="A3676"/>
      <c r="B3676"/>
      <c r="C3676"/>
      <c r="D3676"/>
      <c r="E3676"/>
      <c r="F3676"/>
      <c r="G3676"/>
      <c r="H3676"/>
      <c r="I3676"/>
      <c r="J3676"/>
      <c r="K3676"/>
      <c r="L3676"/>
      <c r="M3676"/>
      <c r="N3676" s="60"/>
      <c r="O3676"/>
      <c r="P3676"/>
      <c r="Q3676"/>
      <c r="R3676"/>
      <c r="S3676"/>
      <c r="T3676"/>
      <c r="U3676"/>
      <c r="V3676"/>
      <c r="W3676"/>
      <c r="X3676"/>
      <c r="Y3676"/>
      <c r="Z3676"/>
      <c r="AA3676" s="28"/>
      <c r="AB3676" s="28"/>
    </row>
    <row r="3677" spans="1:28" ht="15" x14ac:dyDescent="0.2">
      <c r="A3677"/>
      <c r="B3677"/>
      <c r="C3677"/>
      <c r="D3677"/>
      <c r="E3677"/>
      <c r="F3677"/>
      <c r="G3677"/>
      <c r="H3677"/>
      <c r="I3677"/>
      <c r="J3677"/>
      <c r="K3677"/>
      <c r="L3677"/>
      <c r="M3677"/>
      <c r="N3677" s="60"/>
      <c r="O3677"/>
      <c r="P3677"/>
      <c r="Q3677"/>
      <c r="R3677"/>
      <c r="S3677"/>
      <c r="T3677"/>
      <c r="U3677"/>
      <c r="V3677"/>
      <c r="W3677"/>
      <c r="X3677"/>
      <c r="Y3677"/>
      <c r="Z3677"/>
      <c r="AA3677" s="28"/>
      <c r="AB3677" s="28"/>
    </row>
    <row r="3678" spans="1:28" ht="15" x14ac:dyDescent="0.2">
      <c r="A3678"/>
      <c r="B3678"/>
      <c r="C3678"/>
      <c r="D3678"/>
      <c r="E3678"/>
      <c r="F3678"/>
      <c r="G3678"/>
      <c r="H3678"/>
      <c r="I3678"/>
      <c r="J3678"/>
      <c r="K3678"/>
      <c r="L3678"/>
      <c r="M3678"/>
      <c r="N3678" s="60"/>
      <c r="O3678"/>
      <c r="P3678"/>
      <c r="Q3678"/>
      <c r="R3678"/>
      <c r="S3678"/>
      <c r="T3678"/>
      <c r="U3678"/>
      <c r="V3678"/>
      <c r="W3678"/>
      <c r="X3678"/>
      <c r="Y3678"/>
      <c r="Z3678"/>
      <c r="AA3678" s="28"/>
      <c r="AB3678" s="28"/>
    </row>
    <row r="3679" spans="1:28" ht="15" x14ac:dyDescent="0.2">
      <c r="A3679"/>
      <c r="B3679"/>
      <c r="C3679"/>
      <c r="D3679"/>
      <c r="E3679"/>
      <c r="F3679"/>
      <c r="G3679"/>
      <c r="H3679"/>
      <c r="I3679"/>
      <c r="J3679"/>
      <c r="K3679"/>
      <c r="L3679"/>
      <c r="M3679"/>
      <c r="N3679" s="60"/>
      <c r="O3679"/>
      <c r="P3679"/>
      <c r="Q3679"/>
      <c r="R3679"/>
      <c r="S3679"/>
      <c r="T3679"/>
      <c r="U3679"/>
      <c r="V3679"/>
      <c r="W3679"/>
      <c r="X3679"/>
      <c r="Y3679"/>
      <c r="Z3679"/>
      <c r="AA3679" s="28"/>
      <c r="AB3679" s="28"/>
    </row>
    <row r="3680" spans="1:28" ht="15" x14ac:dyDescent="0.2">
      <c r="A3680"/>
      <c r="B3680"/>
      <c r="C3680"/>
      <c r="D3680"/>
      <c r="E3680"/>
      <c r="F3680"/>
      <c r="G3680"/>
      <c r="H3680"/>
      <c r="I3680"/>
      <c r="J3680"/>
      <c r="K3680"/>
      <c r="L3680"/>
      <c r="M3680"/>
      <c r="N3680" s="60"/>
      <c r="O3680"/>
      <c r="P3680"/>
      <c r="Q3680"/>
      <c r="R3680"/>
      <c r="S3680"/>
      <c r="T3680"/>
      <c r="U3680"/>
      <c r="V3680"/>
      <c r="W3680"/>
      <c r="X3680"/>
      <c r="Y3680"/>
      <c r="Z3680"/>
      <c r="AA3680" s="28"/>
      <c r="AB3680" s="28"/>
    </row>
    <row r="3681" spans="1:28" ht="15" x14ac:dyDescent="0.2">
      <c r="A3681"/>
      <c r="B3681"/>
      <c r="C3681"/>
      <c r="D3681"/>
      <c r="E3681"/>
      <c r="F3681"/>
      <c r="G3681"/>
      <c r="H3681"/>
      <c r="I3681"/>
      <c r="J3681"/>
      <c r="K3681"/>
      <c r="L3681"/>
      <c r="M3681"/>
      <c r="N3681" s="60"/>
      <c r="O3681"/>
      <c r="P3681"/>
      <c r="Q3681"/>
      <c r="R3681"/>
      <c r="S3681"/>
      <c r="T3681"/>
      <c r="U3681"/>
      <c r="V3681"/>
      <c r="W3681"/>
      <c r="X3681"/>
      <c r="Y3681"/>
      <c r="Z3681"/>
      <c r="AA3681" s="28"/>
      <c r="AB3681" s="28"/>
    </row>
    <row r="3682" spans="1:28" ht="15" x14ac:dyDescent="0.2">
      <c r="A3682"/>
      <c r="B3682"/>
      <c r="C3682"/>
      <c r="D3682"/>
      <c r="E3682"/>
      <c r="F3682"/>
      <c r="G3682"/>
      <c r="H3682"/>
      <c r="I3682"/>
      <c r="J3682"/>
      <c r="K3682"/>
      <c r="L3682"/>
      <c r="M3682"/>
      <c r="N3682" s="60"/>
      <c r="O3682"/>
      <c r="P3682"/>
      <c r="Q3682"/>
      <c r="R3682"/>
      <c r="S3682"/>
      <c r="T3682"/>
      <c r="U3682"/>
      <c r="V3682"/>
      <c r="W3682"/>
      <c r="X3682"/>
      <c r="Y3682"/>
      <c r="Z3682"/>
      <c r="AA3682" s="28"/>
      <c r="AB3682" s="28"/>
    </row>
    <row r="3683" spans="1:28" ht="15" x14ac:dyDescent="0.2">
      <c r="A3683"/>
      <c r="B3683"/>
      <c r="C3683"/>
      <c r="D3683"/>
      <c r="E3683"/>
      <c r="F3683"/>
      <c r="G3683"/>
      <c r="H3683"/>
      <c r="I3683"/>
      <c r="J3683"/>
      <c r="K3683"/>
      <c r="L3683"/>
      <c r="M3683"/>
      <c r="N3683" s="60"/>
      <c r="O3683"/>
      <c r="P3683"/>
      <c r="Q3683"/>
      <c r="R3683"/>
      <c r="S3683"/>
      <c r="T3683"/>
      <c r="U3683"/>
      <c r="V3683"/>
      <c r="W3683"/>
      <c r="X3683"/>
      <c r="Y3683"/>
      <c r="Z3683"/>
      <c r="AA3683" s="28"/>
      <c r="AB3683" s="28"/>
    </row>
    <row r="3684" spans="1:28" ht="15" x14ac:dyDescent="0.2">
      <c r="A3684"/>
      <c r="B3684"/>
      <c r="C3684"/>
      <c r="D3684"/>
      <c r="E3684"/>
      <c r="F3684"/>
      <c r="G3684"/>
      <c r="H3684"/>
      <c r="I3684"/>
      <c r="J3684"/>
      <c r="K3684"/>
      <c r="L3684"/>
      <c r="M3684"/>
      <c r="N3684" s="60"/>
      <c r="O3684"/>
      <c r="P3684"/>
      <c r="Q3684"/>
      <c r="R3684"/>
      <c r="S3684"/>
      <c r="T3684"/>
      <c r="U3684"/>
      <c r="V3684"/>
      <c r="W3684"/>
      <c r="X3684"/>
      <c r="Y3684"/>
      <c r="Z3684"/>
      <c r="AA3684" s="28"/>
      <c r="AB3684" s="28"/>
    </row>
    <row r="3685" spans="1:28" ht="15" x14ac:dyDescent="0.2">
      <c r="A3685"/>
      <c r="B3685"/>
      <c r="C3685"/>
      <c r="D3685"/>
      <c r="E3685"/>
      <c r="F3685"/>
      <c r="G3685"/>
      <c r="H3685"/>
      <c r="I3685"/>
      <c r="J3685"/>
      <c r="K3685"/>
      <c r="L3685"/>
      <c r="M3685"/>
      <c r="N3685" s="60"/>
      <c r="O3685"/>
      <c r="P3685"/>
      <c r="Q3685"/>
      <c r="R3685"/>
      <c r="S3685"/>
      <c r="T3685"/>
      <c r="U3685"/>
      <c r="V3685"/>
      <c r="W3685"/>
      <c r="X3685"/>
      <c r="Y3685"/>
      <c r="Z3685"/>
      <c r="AA3685" s="28"/>
      <c r="AB3685" s="28"/>
    </row>
    <row r="3686" spans="1:28" ht="15" x14ac:dyDescent="0.2">
      <c r="A3686"/>
      <c r="B3686"/>
      <c r="C3686"/>
      <c r="D3686"/>
      <c r="E3686"/>
      <c r="F3686"/>
      <c r="G3686"/>
      <c r="H3686"/>
      <c r="I3686"/>
      <c r="J3686"/>
      <c r="K3686"/>
      <c r="L3686"/>
      <c r="M3686"/>
      <c r="N3686" s="60"/>
      <c r="O3686"/>
      <c r="P3686"/>
      <c r="Q3686"/>
      <c r="R3686"/>
      <c r="S3686"/>
      <c r="T3686"/>
      <c r="U3686"/>
      <c r="V3686"/>
      <c r="W3686"/>
      <c r="X3686"/>
      <c r="Y3686"/>
      <c r="Z3686"/>
      <c r="AA3686" s="28"/>
      <c r="AB3686" s="28"/>
    </row>
    <row r="3687" spans="1:28" ht="15" x14ac:dyDescent="0.2">
      <c r="A3687"/>
      <c r="B3687"/>
      <c r="C3687"/>
      <c r="D3687"/>
      <c r="E3687"/>
      <c r="F3687"/>
      <c r="G3687"/>
      <c r="H3687"/>
      <c r="I3687"/>
      <c r="J3687"/>
      <c r="K3687"/>
      <c r="L3687"/>
      <c r="M3687"/>
      <c r="N3687" s="60"/>
      <c r="O3687"/>
      <c r="P3687"/>
      <c r="Q3687"/>
      <c r="R3687"/>
      <c r="S3687"/>
      <c r="T3687"/>
      <c r="U3687"/>
      <c r="V3687"/>
      <c r="W3687"/>
      <c r="X3687"/>
      <c r="Y3687"/>
      <c r="Z3687"/>
      <c r="AA3687" s="28"/>
      <c r="AB3687" s="28"/>
    </row>
    <row r="3688" spans="1:28" ht="15" x14ac:dyDescent="0.2">
      <c r="A3688"/>
      <c r="B3688"/>
      <c r="C3688"/>
      <c r="D3688"/>
      <c r="E3688"/>
      <c r="F3688"/>
      <c r="G3688"/>
      <c r="H3688"/>
      <c r="I3688"/>
      <c r="J3688"/>
      <c r="K3688"/>
      <c r="L3688"/>
      <c r="M3688"/>
      <c r="N3688" s="60"/>
      <c r="O3688"/>
      <c r="P3688"/>
      <c r="Q3688"/>
      <c r="R3688"/>
      <c r="S3688"/>
      <c r="T3688"/>
      <c r="U3688"/>
      <c r="V3688"/>
      <c r="W3688"/>
      <c r="X3688"/>
      <c r="Y3688"/>
      <c r="Z3688"/>
      <c r="AA3688" s="28"/>
      <c r="AB3688" s="28"/>
    </row>
    <row r="3689" spans="1:28" ht="15" x14ac:dyDescent="0.2">
      <c r="A3689"/>
      <c r="B3689"/>
      <c r="C3689"/>
      <c r="D3689"/>
      <c r="E3689"/>
      <c r="F3689"/>
      <c r="G3689"/>
      <c r="H3689"/>
      <c r="I3689"/>
      <c r="J3689"/>
      <c r="K3689"/>
      <c r="L3689"/>
      <c r="M3689"/>
      <c r="N3689" s="60"/>
      <c r="O3689"/>
      <c r="P3689"/>
      <c r="Q3689"/>
      <c r="R3689"/>
      <c r="S3689"/>
      <c r="T3689"/>
      <c r="U3689"/>
      <c r="V3689"/>
      <c r="W3689"/>
      <c r="X3689"/>
      <c r="Y3689"/>
      <c r="Z3689"/>
      <c r="AA3689" s="28"/>
      <c r="AB3689" s="28"/>
    </row>
    <row r="3690" spans="1:28" ht="15" x14ac:dyDescent="0.2">
      <c r="A3690"/>
      <c r="B3690"/>
      <c r="C3690"/>
      <c r="D3690"/>
      <c r="E3690"/>
      <c r="F3690"/>
      <c r="G3690"/>
      <c r="H3690"/>
      <c r="I3690"/>
      <c r="J3690"/>
      <c r="K3690"/>
      <c r="L3690"/>
      <c r="M3690"/>
      <c r="N3690" s="60"/>
      <c r="O3690"/>
      <c r="P3690"/>
      <c r="Q3690"/>
      <c r="R3690"/>
      <c r="S3690"/>
      <c r="T3690"/>
      <c r="U3690"/>
      <c r="V3690"/>
      <c r="W3690"/>
      <c r="X3690"/>
      <c r="Y3690"/>
      <c r="Z3690"/>
      <c r="AA3690" s="28"/>
      <c r="AB3690" s="28"/>
    </row>
    <row r="3691" spans="1:28" ht="15" x14ac:dyDescent="0.2">
      <c r="A3691"/>
      <c r="B3691"/>
      <c r="C3691"/>
      <c r="D3691"/>
      <c r="E3691"/>
      <c r="F3691"/>
      <c r="G3691"/>
      <c r="H3691"/>
      <c r="I3691"/>
      <c r="J3691"/>
      <c r="K3691"/>
      <c r="L3691"/>
      <c r="M3691"/>
      <c r="N3691" s="60"/>
      <c r="O3691"/>
      <c r="P3691"/>
      <c r="Q3691"/>
      <c r="R3691"/>
      <c r="S3691"/>
      <c r="T3691"/>
      <c r="U3691"/>
      <c r="V3691"/>
      <c r="W3691"/>
      <c r="X3691"/>
      <c r="Y3691"/>
      <c r="Z3691"/>
      <c r="AA3691" s="28"/>
      <c r="AB3691" s="28"/>
    </row>
    <row r="3692" spans="1:28" ht="15" x14ac:dyDescent="0.2">
      <c r="A3692"/>
      <c r="B3692"/>
      <c r="C3692"/>
      <c r="D3692"/>
      <c r="E3692"/>
      <c r="F3692"/>
      <c r="G3692"/>
      <c r="H3692"/>
      <c r="I3692"/>
      <c r="J3692"/>
      <c r="K3692"/>
      <c r="L3692"/>
      <c r="M3692"/>
      <c r="N3692" s="60"/>
      <c r="O3692"/>
      <c r="P3692"/>
      <c r="Q3692"/>
      <c r="R3692"/>
      <c r="S3692"/>
      <c r="T3692"/>
      <c r="U3692"/>
      <c r="V3692"/>
      <c r="W3692"/>
      <c r="X3692"/>
      <c r="Y3692"/>
      <c r="Z3692"/>
      <c r="AA3692" s="28"/>
      <c r="AB3692" s="28"/>
    </row>
    <row r="3693" spans="1:28" ht="15" x14ac:dyDescent="0.2">
      <c r="A3693"/>
      <c r="B3693"/>
      <c r="C3693"/>
      <c r="D3693"/>
      <c r="E3693"/>
      <c r="F3693"/>
      <c r="G3693"/>
      <c r="H3693"/>
      <c r="I3693"/>
      <c r="J3693"/>
      <c r="K3693"/>
      <c r="L3693"/>
      <c r="M3693"/>
      <c r="N3693" s="60"/>
      <c r="O3693"/>
      <c r="P3693"/>
      <c r="Q3693"/>
      <c r="R3693"/>
      <c r="S3693"/>
      <c r="T3693"/>
      <c r="U3693"/>
      <c r="V3693"/>
      <c r="W3693"/>
      <c r="X3693"/>
      <c r="Y3693"/>
      <c r="Z3693"/>
      <c r="AA3693" s="28"/>
      <c r="AB3693" s="28"/>
    </row>
    <row r="3694" spans="1:28" ht="15" x14ac:dyDescent="0.2">
      <c r="A3694"/>
      <c r="B3694"/>
      <c r="C3694"/>
      <c r="D3694"/>
      <c r="E3694"/>
      <c r="F3694"/>
      <c r="G3694"/>
      <c r="H3694"/>
      <c r="I3694"/>
      <c r="J3694"/>
      <c r="K3694"/>
      <c r="L3694"/>
      <c r="M3694"/>
      <c r="N3694" s="60"/>
      <c r="O3694"/>
      <c r="P3694"/>
      <c r="Q3694"/>
      <c r="R3694"/>
      <c r="S3694"/>
      <c r="T3694"/>
      <c r="U3694"/>
      <c r="V3694"/>
      <c r="W3694"/>
      <c r="X3694"/>
      <c r="Y3694"/>
      <c r="Z3694"/>
      <c r="AA3694" s="28"/>
      <c r="AB3694" s="28"/>
    </row>
    <row r="3695" spans="1:28" ht="15" x14ac:dyDescent="0.2">
      <c r="A3695"/>
      <c r="B3695"/>
      <c r="C3695"/>
      <c r="D3695"/>
      <c r="E3695"/>
      <c r="F3695"/>
      <c r="G3695"/>
      <c r="H3695"/>
      <c r="I3695"/>
      <c r="J3695"/>
      <c r="K3695"/>
      <c r="L3695"/>
      <c r="M3695"/>
      <c r="N3695" s="60"/>
      <c r="O3695"/>
      <c r="P3695"/>
      <c r="Q3695"/>
      <c r="R3695"/>
      <c r="S3695"/>
      <c r="T3695"/>
      <c r="U3695"/>
      <c r="V3695"/>
      <c r="W3695"/>
      <c r="X3695"/>
      <c r="Y3695"/>
      <c r="Z3695"/>
      <c r="AA3695" s="28"/>
      <c r="AB3695" s="28"/>
    </row>
    <row r="3696" spans="1:28" ht="15" x14ac:dyDescent="0.2">
      <c r="A3696"/>
      <c r="B3696"/>
      <c r="C3696"/>
      <c r="D3696"/>
      <c r="E3696"/>
      <c r="F3696"/>
      <c r="G3696"/>
      <c r="H3696"/>
      <c r="I3696"/>
      <c r="J3696"/>
      <c r="K3696"/>
      <c r="L3696"/>
      <c r="M3696"/>
      <c r="N3696" s="60"/>
      <c r="O3696"/>
      <c r="P3696"/>
      <c r="Q3696"/>
      <c r="R3696"/>
      <c r="S3696"/>
      <c r="T3696"/>
      <c r="U3696"/>
      <c r="V3696"/>
      <c r="W3696"/>
      <c r="X3696"/>
      <c r="Y3696"/>
      <c r="Z3696"/>
      <c r="AA3696" s="28"/>
      <c r="AB3696" s="28"/>
    </row>
    <row r="3697" spans="1:28" ht="15" x14ac:dyDescent="0.2">
      <c r="A3697"/>
      <c r="B3697"/>
      <c r="C3697"/>
      <c r="D3697"/>
      <c r="E3697"/>
      <c r="F3697"/>
      <c r="G3697"/>
      <c r="H3697"/>
      <c r="I3697"/>
      <c r="J3697"/>
      <c r="K3697"/>
      <c r="L3697"/>
      <c r="M3697"/>
      <c r="N3697" s="60"/>
      <c r="O3697"/>
      <c r="P3697"/>
      <c r="Q3697"/>
      <c r="R3697"/>
      <c r="S3697"/>
      <c r="T3697"/>
      <c r="U3697"/>
      <c r="V3697"/>
      <c r="W3697"/>
      <c r="X3697"/>
      <c r="Y3697"/>
      <c r="Z3697"/>
      <c r="AA3697" s="28"/>
      <c r="AB3697" s="28"/>
    </row>
    <row r="3698" spans="1:28" ht="15" x14ac:dyDescent="0.2">
      <c r="A3698"/>
      <c r="B3698"/>
      <c r="C3698"/>
      <c r="D3698"/>
      <c r="E3698"/>
      <c r="F3698"/>
      <c r="G3698"/>
      <c r="H3698"/>
      <c r="I3698"/>
      <c r="J3698"/>
      <c r="K3698"/>
      <c r="L3698"/>
      <c r="M3698"/>
      <c r="N3698" s="60"/>
      <c r="O3698"/>
      <c r="P3698"/>
      <c r="Q3698"/>
      <c r="R3698"/>
      <c r="S3698"/>
      <c r="T3698"/>
      <c r="U3698"/>
      <c r="V3698"/>
      <c r="W3698"/>
      <c r="X3698"/>
      <c r="Y3698"/>
      <c r="Z3698"/>
      <c r="AA3698" s="28"/>
      <c r="AB3698" s="28"/>
    </row>
    <row r="3699" spans="1:28" ht="15" x14ac:dyDescent="0.2">
      <c r="A3699"/>
      <c r="B3699"/>
      <c r="C3699"/>
      <c r="D3699"/>
      <c r="E3699"/>
      <c r="F3699"/>
      <c r="G3699"/>
      <c r="H3699"/>
      <c r="I3699"/>
      <c r="J3699"/>
      <c r="K3699"/>
      <c r="L3699"/>
      <c r="M3699"/>
      <c r="N3699" s="60"/>
      <c r="O3699"/>
      <c r="P3699"/>
      <c r="Q3699"/>
      <c r="R3699"/>
      <c r="S3699"/>
      <c r="T3699"/>
      <c r="U3699"/>
      <c r="V3699"/>
      <c r="W3699"/>
      <c r="X3699"/>
      <c r="Y3699"/>
      <c r="Z3699"/>
      <c r="AA3699" s="28"/>
      <c r="AB3699" s="28"/>
    </row>
    <row r="3700" spans="1:28" ht="15" x14ac:dyDescent="0.2">
      <c r="A3700"/>
      <c r="B3700"/>
      <c r="C3700"/>
      <c r="D3700"/>
      <c r="E3700"/>
      <c r="F3700"/>
      <c r="G3700"/>
      <c r="H3700"/>
      <c r="I3700"/>
      <c r="J3700"/>
      <c r="K3700"/>
      <c r="L3700"/>
      <c r="M3700"/>
      <c r="N3700" s="60"/>
      <c r="O3700"/>
      <c r="P3700"/>
      <c r="Q3700"/>
      <c r="R3700"/>
      <c r="S3700"/>
      <c r="T3700"/>
      <c r="U3700"/>
      <c r="V3700"/>
      <c r="W3700"/>
      <c r="X3700"/>
      <c r="Y3700"/>
      <c r="Z3700"/>
      <c r="AA3700" s="28"/>
      <c r="AB3700" s="28"/>
    </row>
    <row r="3701" spans="1:28" ht="15" x14ac:dyDescent="0.2">
      <c r="A3701"/>
      <c r="B3701"/>
      <c r="C3701"/>
      <c r="D3701"/>
      <c r="E3701"/>
      <c r="F3701"/>
      <c r="G3701"/>
      <c r="H3701"/>
      <c r="I3701"/>
      <c r="J3701"/>
      <c r="K3701"/>
      <c r="L3701"/>
      <c r="M3701"/>
      <c r="N3701" s="60"/>
      <c r="O3701"/>
      <c r="P3701"/>
      <c r="Q3701"/>
      <c r="R3701"/>
      <c r="S3701"/>
      <c r="T3701"/>
      <c r="U3701"/>
      <c r="V3701"/>
      <c r="W3701"/>
      <c r="X3701"/>
      <c r="Y3701"/>
      <c r="Z3701"/>
      <c r="AA3701" s="28"/>
      <c r="AB3701" s="28"/>
    </row>
    <row r="3702" spans="1:28" ht="15" x14ac:dyDescent="0.2">
      <c r="A3702"/>
      <c r="B3702"/>
      <c r="C3702"/>
      <c r="D3702"/>
      <c r="E3702"/>
      <c r="F3702"/>
      <c r="G3702"/>
      <c r="H3702"/>
      <c r="I3702"/>
      <c r="J3702"/>
      <c r="K3702"/>
      <c r="L3702"/>
      <c r="M3702"/>
      <c r="N3702" s="60"/>
      <c r="O3702"/>
      <c r="P3702"/>
      <c r="Q3702"/>
      <c r="R3702"/>
      <c r="S3702"/>
      <c r="T3702"/>
      <c r="U3702"/>
      <c r="V3702"/>
      <c r="W3702"/>
      <c r="X3702"/>
      <c r="Y3702"/>
      <c r="Z3702"/>
      <c r="AA3702" s="28"/>
      <c r="AB3702" s="28"/>
    </row>
    <row r="3703" spans="1:28" ht="15" x14ac:dyDescent="0.2">
      <c r="A3703"/>
      <c r="B3703"/>
      <c r="C3703"/>
      <c r="D3703"/>
      <c r="E3703"/>
      <c r="F3703"/>
      <c r="G3703"/>
      <c r="H3703"/>
      <c r="I3703"/>
      <c r="J3703"/>
      <c r="K3703"/>
      <c r="L3703"/>
      <c r="M3703"/>
      <c r="N3703" s="60"/>
      <c r="O3703"/>
      <c r="P3703"/>
      <c r="Q3703"/>
      <c r="R3703"/>
      <c r="S3703"/>
      <c r="T3703"/>
      <c r="U3703"/>
      <c r="V3703"/>
      <c r="W3703"/>
      <c r="X3703"/>
      <c r="Y3703"/>
      <c r="Z3703"/>
      <c r="AA3703" s="28"/>
      <c r="AB3703" s="28"/>
    </row>
    <row r="3704" spans="1:28" ht="15" x14ac:dyDescent="0.2">
      <c r="A3704"/>
      <c r="B3704"/>
      <c r="C3704"/>
      <c r="D3704"/>
      <c r="E3704"/>
      <c r="F3704"/>
      <c r="G3704"/>
      <c r="H3704"/>
      <c r="I3704"/>
      <c r="J3704"/>
      <c r="K3704"/>
      <c r="L3704"/>
      <c r="M3704"/>
      <c r="N3704" s="60"/>
      <c r="O3704"/>
      <c r="P3704"/>
      <c r="Q3704"/>
      <c r="R3704"/>
      <c r="S3704"/>
      <c r="T3704"/>
      <c r="U3704"/>
      <c r="V3704"/>
      <c r="W3704"/>
      <c r="X3704"/>
      <c r="Y3704"/>
      <c r="Z3704"/>
      <c r="AA3704" s="28"/>
      <c r="AB3704" s="28"/>
    </row>
    <row r="3705" spans="1:28" ht="15" x14ac:dyDescent="0.2">
      <c r="A3705"/>
      <c r="B3705"/>
      <c r="C3705"/>
      <c r="D3705"/>
      <c r="E3705"/>
      <c r="F3705"/>
      <c r="G3705"/>
      <c r="H3705"/>
      <c r="I3705"/>
      <c r="J3705"/>
      <c r="K3705"/>
      <c r="L3705"/>
      <c r="M3705"/>
      <c r="N3705" s="60"/>
      <c r="O3705"/>
      <c r="P3705"/>
      <c r="Q3705"/>
      <c r="R3705"/>
      <c r="S3705"/>
      <c r="T3705"/>
      <c r="U3705"/>
      <c r="V3705"/>
      <c r="W3705"/>
      <c r="X3705"/>
      <c r="Y3705"/>
      <c r="Z3705"/>
      <c r="AA3705" s="28"/>
      <c r="AB3705" s="28"/>
    </row>
    <row r="3706" spans="1:28" ht="15" x14ac:dyDescent="0.2">
      <c r="A3706"/>
      <c r="B3706"/>
      <c r="C3706"/>
      <c r="D3706"/>
      <c r="E3706"/>
      <c r="F3706"/>
      <c r="G3706"/>
      <c r="H3706"/>
      <c r="I3706"/>
      <c r="J3706"/>
      <c r="K3706"/>
      <c r="L3706"/>
      <c r="M3706"/>
      <c r="N3706" s="60"/>
      <c r="O3706"/>
      <c r="P3706"/>
      <c r="Q3706"/>
      <c r="R3706"/>
      <c r="S3706"/>
      <c r="T3706"/>
      <c r="U3706"/>
      <c r="V3706"/>
      <c r="W3706"/>
      <c r="X3706"/>
      <c r="Y3706"/>
      <c r="Z3706"/>
      <c r="AA3706" s="28"/>
      <c r="AB3706" s="28"/>
    </row>
    <row r="3707" spans="1:28" ht="15" x14ac:dyDescent="0.2">
      <c r="A3707"/>
      <c r="B3707"/>
      <c r="C3707"/>
      <c r="D3707"/>
      <c r="E3707"/>
      <c r="F3707"/>
      <c r="G3707"/>
      <c r="H3707"/>
      <c r="I3707"/>
      <c r="J3707"/>
      <c r="K3707"/>
      <c r="L3707"/>
      <c r="M3707"/>
      <c r="N3707" s="60"/>
      <c r="O3707"/>
      <c r="P3707"/>
      <c r="Q3707"/>
      <c r="R3707"/>
      <c r="S3707"/>
      <c r="T3707"/>
      <c r="U3707"/>
      <c r="V3707"/>
      <c r="W3707"/>
      <c r="X3707"/>
      <c r="Y3707"/>
      <c r="Z3707"/>
      <c r="AA3707" s="28"/>
      <c r="AB3707" s="28"/>
    </row>
    <row r="3708" spans="1:28" ht="15" x14ac:dyDescent="0.2">
      <c r="A3708"/>
      <c r="B3708"/>
      <c r="C3708"/>
      <c r="D3708"/>
      <c r="E3708"/>
      <c r="F3708"/>
      <c r="G3708"/>
      <c r="H3708"/>
      <c r="I3708"/>
      <c r="J3708"/>
      <c r="K3708"/>
      <c r="L3708"/>
      <c r="M3708"/>
      <c r="N3708" s="60"/>
      <c r="O3708"/>
      <c r="P3708"/>
      <c r="Q3708"/>
      <c r="R3708"/>
      <c r="S3708"/>
      <c r="T3708"/>
      <c r="U3708"/>
      <c r="V3708"/>
      <c r="W3708"/>
      <c r="X3708"/>
      <c r="Y3708"/>
      <c r="Z3708"/>
      <c r="AA3708" s="28"/>
      <c r="AB3708" s="28"/>
    </row>
    <row r="3709" spans="1:28" ht="15" x14ac:dyDescent="0.2">
      <c r="A3709"/>
      <c r="B3709"/>
      <c r="C3709"/>
      <c r="D3709"/>
      <c r="E3709"/>
      <c r="F3709"/>
      <c r="G3709"/>
      <c r="H3709"/>
      <c r="I3709"/>
      <c r="J3709"/>
      <c r="K3709"/>
      <c r="L3709"/>
      <c r="M3709"/>
      <c r="N3709" s="60"/>
      <c r="O3709"/>
      <c r="P3709"/>
      <c r="Q3709"/>
      <c r="R3709"/>
      <c r="S3709"/>
      <c r="T3709"/>
      <c r="U3709"/>
      <c r="V3709"/>
      <c r="W3709"/>
      <c r="X3709"/>
      <c r="Y3709"/>
      <c r="Z3709"/>
      <c r="AA3709" s="28"/>
      <c r="AB3709" s="28"/>
    </row>
    <row r="3710" spans="1:28" ht="15" x14ac:dyDescent="0.2">
      <c r="A3710"/>
      <c r="B3710"/>
      <c r="C3710"/>
      <c r="D3710"/>
      <c r="E3710"/>
      <c r="F3710"/>
      <c r="G3710"/>
      <c r="H3710"/>
      <c r="I3710"/>
      <c r="J3710"/>
      <c r="K3710"/>
      <c r="L3710"/>
      <c r="M3710"/>
      <c r="N3710" s="60"/>
      <c r="O3710"/>
      <c r="P3710"/>
      <c r="Q3710"/>
      <c r="R3710"/>
      <c r="S3710"/>
      <c r="T3710"/>
      <c r="U3710"/>
      <c r="V3710"/>
      <c r="W3710"/>
      <c r="X3710"/>
      <c r="Y3710"/>
      <c r="Z3710"/>
      <c r="AA3710" s="28"/>
      <c r="AB3710" s="28"/>
    </row>
    <row r="3711" spans="1:28" ht="15" x14ac:dyDescent="0.2">
      <c r="A3711"/>
      <c r="B3711"/>
      <c r="C3711"/>
      <c r="D3711"/>
      <c r="E3711"/>
      <c r="F3711"/>
      <c r="G3711"/>
      <c r="H3711"/>
      <c r="I3711"/>
      <c r="J3711"/>
      <c r="K3711"/>
      <c r="L3711"/>
      <c r="M3711"/>
      <c r="N3711" s="60"/>
      <c r="O3711"/>
      <c r="P3711"/>
      <c r="Q3711"/>
      <c r="R3711"/>
      <c r="S3711"/>
      <c r="T3711"/>
      <c r="U3711"/>
      <c r="V3711"/>
      <c r="W3711"/>
      <c r="X3711"/>
      <c r="Y3711"/>
      <c r="Z3711"/>
      <c r="AA3711" s="28"/>
      <c r="AB3711" s="28"/>
    </row>
    <row r="3712" spans="1:28" ht="15" x14ac:dyDescent="0.2">
      <c r="A3712"/>
      <c r="B3712"/>
      <c r="C3712"/>
      <c r="D3712"/>
      <c r="E3712"/>
      <c r="F3712"/>
      <c r="G3712"/>
      <c r="H3712"/>
      <c r="I3712"/>
      <c r="J3712"/>
      <c r="K3712"/>
      <c r="L3712"/>
      <c r="M3712"/>
      <c r="N3712" s="60"/>
      <c r="O3712"/>
      <c r="P3712"/>
      <c r="Q3712"/>
      <c r="R3712"/>
      <c r="S3712"/>
      <c r="T3712"/>
      <c r="U3712"/>
      <c r="V3712"/>
      <c r="W3712"/>
      <c r="X3712"/>
      <c r="Y3712"/>
      <c r="Z3712"/>
      <c r="AA3712" s="28"/>
      <c r="AB3712" s="28"/>
    </row>
    <row r="3713" spans="1:28" ht="15" x14ac:dyDescent="0.2">
      <c r="A3713"/>
      <c r="B3713"/>
      <c r="C3713"/>
      <c r="D3713"/>
      <c r="E3713"/>
      <c r="F3713"/>
      <c r="G3713"/>
      <c r="H3713"/>
      <c r="I3713"/>
      <c r="J3713"/>
      <c r="K3713"/>
      <c r="L3713"/>
      <c r="M3713"/>
      <c r="N3713" s="60"/>
      <c r="O3713"/>
      <c r="P3713"/>
      <c r="Q3713"/>
      <c r="R3713"/>
      <c r="S3713"/>
      <c r="T3713"/>
      <c r="U3713"/>
      <c r="V3713"/>
      <c r="W3713"/>
      <c r="X3713"/>
      <c r="Y3713"/>
      <c r="Z3713"/>
      <c r="AA3713" s="28"/>
      <c r="AB3713" s="28"/>
    </row>
    <row r="3714" spans="1:28" ht="15" x14ac:dyDescent="0.2">
      <c r="A3714"/>
      <c r="B3714"/>
      <c r="C3714"/>
      <c r="D3714"/>
      <c r="E3714"/>
      <c r="F3714"/>
      <c r="G3714"/>
      <c r="H3714"/>
      <c r="I3714"/>
      <c r="J3714"/>
      <c r="K3714"/>
      <c r="L3714"/>
      <c r="M3714"/>
      <c r="N3714" s="60"/>
      <c r="O3714"/>
      <c r="P3714"/>
      <c r="Q3714"/>
      <c r="R3714"/>
      <c r="S3714"/>
      <c r="T3714"/>
      <c r="U3714"/>
      <c r="V3714"/>
      <c r="W3714"/>
      <c r="X3714"/>
      <c r="Y3714"/>
      <c r="Z3714"/>
      <c r="AA3714" s="28"/>
      <c r="AB3714" s="28"/>
    </row>
    <row r="3715" spans="1:28" ht="15" x14ac:dyDescent="0.2">
      <c r="A3715"/>
      <c r="B3715"/>
      <c r="C3715"/>
      <c r="D3715"/>
      <c r="E3715"/>
      <c r="F3715"/>
      <c r="G3715"/>
      <c r="H3715"/>
      <c r="I3715"/>
      <c r="J3715"/>
      <c r="K3715"/>
      <c r="L3715"/>
      <c r="M3715"/>
      <c r="N3715" s="60"/>
      <c r="O3715"/>
      <c r="P3715"/>
      <c r="Q3715"/>
      <c r="R3715"/>
      <c r="S3715"/>
      <c r="T3715"/>
      <c r="U3715"/>
      <c r="V3715"/>
      <c r="W3715"/>
      <c r="X3715"/>
      <c r="Y3715"/>
      <c r="Z3715"/>
      <c r="AA3715" s="28"/>
      <c r="AB3715" s="28"/>
    </row>
    <row r="3716" spans="1:28" ht="15" x14ac:dyDescent="0.2">
      <c r="A3716"/>
      <c r="B3716"/>
      <c r="C3716"/>
      <c r="D3716"/>
      <c r="E3716"/>
      <c r="F3716"/>
      <c r="G3716"/>
      <c r="H3716"/>
      <c r="I3716"/>
      <c r="J3716"/>
      <c r="K3716"/>
      <c r="L3716"/>
      <c r="M3716"/>
      <c r="N3716" s="60"/>
      <c r="O3716"/>
      <c r="P3716"/>
      <c r="Q3716"/>
      <c r="R3716"/>
      <c r="S3716"/>
      <c r="T3716"/>
      <c r="U3716"/>
      <c r="V3716"/>
      <c r="W3716"/>
      <c r="X3716"/>
      <c r="Y3716"/>
      <c r="Z3716"/>
      <c r="AA3716" s="28"/>
      <c r="AB3716" s="28"/>
    </row>
    <row r="3717" spans="1:28" ht="15" x14ac:dyDescent="0.2">
      <c r="A3717"/>
      <c r="B3717"/>
      <c r="C3717"/>
      <c r="D3717"/>
      <c r="E3717"/>
      <c r="F3717"/>
      <c r="G3717"/>
      <c r="H3717"/>
      <c r="I3717"/>
      <c r="J3717"/>
      <c r="K3717"/>
      <c r="L3717"/>
      <c r="M3717"/>
      <c r="N3717" s="60"/>
      <c r="O3717"/>
      <c r="P3717"/>
      <c r="Q3717"/>
      <c r="R3717"/>
      <c r="S3717"/>
      <c r="T3717"/>
      <c r="U3717"/>
      <c r="V3717"/>
      <c r="W3717"/>
      <c r="X3717"/>
      <c r="Y3717"/>
      <c r="Z3717"/>
      <c r="AA3717" s="28"/>
      <c r="AB3717" s="28"/>
    </row>
    <row r="3718" spans="1:28" ht="15" x14ac:dyDescent="0.2">
      <c r="A3718"/>
      <c r="B3718"/>
      <c r="C3718"/>
      <c r="D3718"/>
      <c r="E3718"/>
      <c r="F3718"/>
      <c r="G3718"/>
      <c r="H3718"/>
      <c r="I3718"/>
      <c r="J3718"/>
      <c r="K3718"/>
      <c r="L3718"/>
      <c r="M3718"/>
      <c r="N3718" s="60"/>
      <c r="O3718"/>
      <c r="P3718"/>
      <c r="Q3718"/>
      <c r="R3718"/>
      <c r="S3718"/>
      <c r="T3718"/>
      <c r="U3718"/>
      <c r="V3718"/>
      <c r="W3718"/>
      <c r="X3718"/>
      <c r="Y3718"/>
      <c r="Z3718"/>
      <c r="AA3718" s="28"/>
      <c r="AB3718" s="28"/>
    </row>
    <row r="3719" spans="1:28" ht="15" x14ac:dyDescent="0.2">
      <c r="A3719"/>
      <c r="B3719"/>
      <c r="C3719"/>
      <c r="D3719"/>
      <c r="E3719"/>
      <c r="F3719"/>
      <c r="G3719"/>
      <c r="H3719"/>
      <c r="I3719"/>
      <c r="J3719"/>
      <c r="K3719"/>
      <c r="L3719"/>
      <c r="M3719"/>
      <c r="N3719" s="60"/>
      <c r="O3719"/>
      <c r="P3719"/>
      <c r="Q3719"/>
      <c r="R3719"/>
      <c r="S3719"/>
      <c r="T3719"/>
      <c r="U3719"/>
      <c r="V3719"/>
      <c r="W3719"/>
      <c r="X3719"/>
      <c r="Y3719"/>
      <c r="Z3719"/>
      <c r="AA3719" s="28"/>
      <c r="AB3719" s="28"/>
    </row>
    <row r="3720" spans="1:28" ht="15" x14ac:dyDescent="0.2">
      <c r="A3720"/>
      <c r="B3720"/>
      <c r="C3720"/>
      <c r="D3720"/>
      <c r="E3720"/>
      <c r="F3720"/>
      <c r="G3720"/>
      <c r="H3720"/>
      <c r="I3720"/>
      <c r="J3720"/>
      <c r="K3720"/>
      <c r="L3720"/>
      <c r="M3720"/>
      <c r="N3720" s="60"/>
      <c r="O3720"/>
      <c r="P3720"/>
      <c r="Q3720"/>
      <c r="R3720"/>
      <c r="S3720"/>
      <c r="T3720"/>
      <c r="U3720"/>
      <c r="V3720"/>
      <c r="W3720"/>
      <c r="X3720"/>
      <c r="Y3720"/>
      <c r="Z3720"/>
      <c r="AA3720" s="28"/>
      <c r="AB3720" s="28"/>
    </row>
    <row r="3721" spans="1:28" ht="15" x14ac:dyDescent="0.2">
      <c r="A3721"/>
      <c r="B3721"/>
      <c r="C3721"/>
      <c r="D3721"/>
      <c r="E3721"/>
      <c r="F3721"/>
      <c r="G3721"/>
      <c r="H3721"/>
      <c r="I3721"/>
      <c r="J3721"/>
      <c r="K3721"/>
      <c r="L3721"/>
      <c r="M3721"/>
      <c r="N3721" s="60"/>
      <c r="O3721"/>
      <c r="P3721"/>
      <c r="Q3721"/>
      <c r="R3721"/>
      <c r="S3721"/>
      <c r="T3721"/>
      <c r="U3721"/>
      <c r="V3721"/>
      <c r="W3721"/>
      <c r="X3721"/>
      <c r="Y3721"/>
      <c r="Z3721"/>
      <c r="AA3721" s="28"/>
      <c r="AB3721" s="28"/>
    </row>
    <row r="3722" spans="1:28" ht="15" x14ac:dyDescent="0.2">
      <c r="A3722"/>
      <c r="B3722"/>
      <c r="C3722"/>
      <c r="D3722"/>
      <c r="E3722"/>
      <c r="F3722"/>
      <c r="G3722"/>
      <c r="H3722"/>
      <c r="I3722"/>
      <c r="J3722"/>
      <c r="K3722"/>
      <c r="L3722"/>
      <c r="M3722"/>
      <c r="N3722" s="60"/>
      <c r="O3722"/>
      <c r="P3722"/>
      <c r="Q3722"/>
      <c r="R3722"/>
      <c r="S3722"/>
      <c r="T3722"/>
      <c r="U3722"/>
      <c r="V3722"/>
      <c r="W3722"/>
      <c r="X3722"/>
      <c r="Y3722"/>
      <c r="Z3722"/>
      <c r="AA3722" s="28"/>
      <c r="AB3722" s="28"/>
    </row>
    <row r="3723" spans="1:28" ht="15" x14ac:dyDescent="0.2">
      <c r="A3723"/>
      <c r="B3723"/>
      <c r="C3723"/>
      <c r="D3723"/>
      <c r="E3723"/>
      <c r="F3723"/>
      <c r="G3723"/>
      <c r="H3723"/>
      <c r="I3723"/>
      <c r="J3723"/>
      <c r="K3723"/>
      <c r="L3723"/>
      <c r="M3723"/>
      <c r="N3723" s="60"/>
      <c r="O3723"/>
      <c r="P3723"/>
      <c r="Q3723"/>
      <c r="R3723"/>
      <c r="S3723"/>
      <c r="T3723"/>
      <c r="U3723"/>
      <c r="V3723"/>
      <c r="W3723"/>
      <c r="X3723"/>
      <c r="Y3723"/>
      <c r="Z3723"/>
      <c r="AA3723" s="28"/>
      <c r="AB3723" s="28"/>
    </row>
    <row r="3724" spans="1:28" ht="15" x14ac:dyDescent="0.2">
      <c r="A3724"/>
      <c r="B3724"/>
      <c r="C3724"/>
      <c r="D3724"/>
      <c r="E3724"/>
      <c r="F3724"/>
      <c r="G3724"/>
      <c r="H3724"/>
      <c r="I3724"/>
      <c r="J3724"/>
      <c r="K3724"/>
      <c r="L3724"/>
      <c r="M3724"/>
      <c r="N3724" s="60"/>
      <c r="O3724"/>
      <c r="P3724"/>
      <c r="Q3724"/>
      <c r="R3724"/>
      <c r="S3724"/>
      <c r="T3724"/>
      <c r="U3724"/>
      <c r="V3724"/>
      <c r="W3724"/>
      <c r="X3724"/>
      <c r="Y3724"/>
      <c r="Z3724"/>
      <c r="AA3724" s="28"/>
      <c r="AB3724" s="28"/>
    </row>
    <row r="3725" spans="1:28" ht="15" x14ac:dyDescent="0.2">
      <c r="A3725"/>
      <c r="B3725"/>
      <c r="C3725"/>
      <c r="D3725"/>
      <c r="E3725"/>
      <c r="F3725"/>
      <c r="G3725"/>
      <c r="H3725"/>
      <c r="I3725"/>
      <c r="J3725"/>
      <c r="K3725"/>
      <c r="L3725"/>
      <c r="M3725"/>
      <c r="N3725" s="60"/>
      <c r="O3725"/>
      <c r="P3725"/>
      <c r="Q3725"/>
      <c r="R3725"/>
      <c r="S3725"/>
      <c r="T3725"/>
      <c r="U3725"/>
      <c r="V3725"/>
      <c r="W3725"/>
      <c r="X3725"/>
      <c r="Y3725"/>
      <c r="Z3725"/>
      <c r="AA3725" s="28"/>
      <c r="AB3725" s="28"/>
    </row>
    <row r="3726" spans="1:28" ht="15" x14ac:dyDescent="0.2">
      <c r="A3726"/>
      <c r="B3726"/>
      <c r="C3726"/>
      <c r="D3726"/>
      <c r="E3726"/>
      <c r="F3726"/>
      <c r="G3726"/>
      <c r="H3726"/>
      <c r="I3726"/>
      <c r="J3726"/>
      <c r="K3726"/>
      <c r="L3726"/>
      <c r="M3726"/>
      <c r="N3726" s="60"/>
      <c r="O3726"/>
      <c r="P3726"/>
      <c r="Q3726"/>
      <c r="R3726"/>
      <c r="S3726"/>
      <c r="T3726"/>
      <c r="U3726"/>
      <c r="V3726"/>
      <c r="W3726"/>
      <c r="X3726"/>
      <c r="Y3726"/>
      <c r="Z3726"/>
      <c r="AA3726" s="28"/>
      <c r="AB3726" s="28"/>
    </row>
    <row r="3727" spans="1:28" ht="15" x14ac:dyDescent="0.2">
      <c r="A3727"/>
      <c r="B3727"/>
      <c r="C3727"/>
      <c r="D3727"/>
      <c r="E3727"/>
      <c r="F3727"/>
      <c r="G3727"/>
      <c r="H3727"/>
      <c r="I3727"/>
      <c r="J3727"/>
      <c r="K3727"/>
      <c r="L3727"/>
      <c r="M3727"/>
      <c r="N3727" s="60"/>
      <c r="O3727"/>
      <c r="P3727"/>
      <c r="Q3727"/>
      <c r="R3727"/>
      <c r="S3727"/>
      <c r="T3727"/>
      <c r="U3727"/>
      <c r="V3727"/>
      <c r="W3727"/>
      <c r="X3727"/>
      <c r="Y3727"/>
      <c r="Z3727"/>
      <c r="AA3727" s="28"/>
      <c r="AB3727" s="28"/>
    </row>
    <row r="3728" spans="1:28" ht="15" x14ac:dyDescent="0.2">
      <c r="A3728"/>
      <c r="B3728"/>
      <c r="C3728"/>
      <c r="D3728"/>
      <c r="E3728"/>
      <c r="F3728"/>
      <c r="G3728"/>
      <c r="H3728"/>
      <c r="I3728"/>
      <c r="J3728"/>
      <c r="K3728"/>
      <c r="L3728"/>
      <c r="M3728"/>
      <c r="N3728" s="60"/>
      <c r="O3728"/>
      <c r="P3728"/>
      <c r="Q3728"/>
      <c r="R3728"/>
      <c r="S3728"/>
      <c r="T3728"/>
      <c r="U3728"/>
      <c r="V3728"/>
      <c r="W3728"/>
      <c r="X3728"/>
      <c r="Y3728"/>
      <c r="Z3728"/>
      <c r="AA3728" s="28"/>
      <c r="AB3728" s="28"/>
    </row>
    <row r="3729" spans="1:28" ht="15" x14ac:dyDescent="0.2">
      <c r="A3729"/>
      <c r="B3729"/>
      <c r="C3729"/>
      <c r="D3729"/>
      <c r="E3729"/>
      <c r="F3729"/>
      <c r="G3729"/>
      <c r="H3729"/>
      <c r="I3729"/>
      <c r="J3729"/>
      <c r="K3729"/>
      <c r="L3729"/>
      <c r="M3729"/>
      <c r="N3729" s="60"/>
      <c r="O3729"/>
      <c r="P3729"/>
      <c r="Q3729"/>
      <c r="R3729"/>
      <c r="S3729"/>
      <c r="T3729"/>
      <c r="U3729"/>
      <c r="V3729"/>
      <c r="W3729"/>
      <c r="X3729"/>
      <c r="Y3729"/>
      <c r="Z3729"/>
      <c r="AA3729" s="28"/>
      <c r="AB3729" s="28"/>
    </row>
    <row r="3730" spans="1:28" ht="15" x14ac:dyDescent="0.2">
      <c r="A3730"/>
      <c r="B3730"/>
      <c r="C3730"/>
      <c r="D3730"/>
      <c r="E3730"/>
      <c r="F3730"/>
      <c r="G3730"/>
      <c r="H3730"/>
      <c r="I3730"/>
      <c r="J3730"/>
      <c r="K3730"/>
      <c r="L3730"/>
      <c r="M3730"/>
      <c r="N3730" s="60"/>
      <c r="O3730"/>
      <c r="P3730"/>
      <c r="Q3730"/>
      <c r="R3730"/>
      <c r="S3730"/>
      <c r="T3730"/>
      <c r="U3730"/>
      <c r="V3730"/>
      <c r="W3730"/>
      <c r="X3730"/>
      <c r="Y3730"/>
      <c r="Z3730"/>
      <c r="AA3730" s="28"/>
      <c r="AB3730" s="28"/>
    </row>
    <row r="3731" spans="1:28" ht="15" x14ac:dyDescent="0.2">
      <c r="A3731"/>
      <c r="B3731"/>
      <c r="C3731"/>
      <c r="D3731"/>
      <c r="E3731"/>
      <c r="F3731"/>
      <c r="G3731"/>
      <c r="H3731"/>
      <c r="I3731"/>
      <c r="J3731"/>
      <c r="K3731"/>
      <c r="L3731"/>
      <c r="M3731"/>
      <c r="N3731" s="60"/>
      <c r="O3731"/>
      <c r="P3731"/>
      <c r="Q3731"/>
      <c r="R3731"/>
      <c r="S3731"/>
      <c r="T3731"/>
      <c r="U3731"/>
      <c r="V3731"/>
      <c r="W3731"/>
      <c r="X3731"/>
      <c r="Y3731"/>
      <c r="Z3731"/>
      <c r="AA3731" s="28"/>
      <c r="AB3731" s="28"/>
    </row>
    <row r="3732" spans="1:28" ht="15" x14ac:dyDescent="0.2">
      <c r="A3732"/>
      <c r="B3732"/>
      <c r="C3732"/>
      <c r="D3732"/>
      <c r="E3732"/>
      <c r="F3732"/>
      <c r="G3732"/>
      <c r="H3732"/>
      <c r="I3732"/>
      <c r="J3732"/>
      <c r="K3732"/>
      <c r="L3732"/>
      <c r="M3732"/>
      <c r="N3732" s="60"/>
      <c r="O3732"/>
      <c r="P3732"/>
      <c r="Q3732"/>
      <c r="R3732"/>
      <c r="S3732"/>
      <c r="T3732"/>
      <c r="U3732"/>
      <c r="V3732"/>
      <c r="W3732"/>
      <c r="X3732"/>
      <c r="Y3732"/>
      <c r="Z3732"/>
      <c r="AA3732" s="28"/>
      <c r="AB3732" s="28"/>
    </row>
    <row r="3733" spans="1:28" ht="15" x14ac:dyDescent="0.2">
      <c r="A3733"/>
      <c r="B3733"/>
      <c r="C3733"/>
      <c r="D3733"/>
      <c r="E3733"/>
      <c r="F3733"/>
      <c r="G3733"/>
      <c r="H3733"/>
      <c r="I3733"/>
      <c r="J3733"/>
      <c r="K3733"/>
      <c r="L3733"/>
      <c r="M3733"/>
      <c r="N3733" s="60"/>
      <c r="O3733"/>
      <c r="P3733"/>
      <c r="Q3733"/>
      <c r="R3733"/>
      <c r="S3733"/>
      <c r="T3733"/>
      <c r="U3733"/>
      <c r="V3733"/>
      <c r="W3733"/>
      <c r="X3733"/>
      <c r="Y3733"/>
      <c r="Z3733"/>
      <c r="AA3733" s="28"/>
      <c r="AB3733" s="28"/>
    </row>
    <row r="3734" spans="1:28" ht="15" x14ac:dyDescent="0.2">
      <c r="A3734"/>
      <c r="B3734"/>
      <c r="C3734"/>
      <c r="D3734"/>
      <c r="E3734"/>
      <c r="F3734"/>
      <c r="G3734"/>
      <c r="H3734"/>
      <c r="I3734"/>
      <c r="J3734"/>
      <c r="K3734"/>
      <c r="L3734"/>
      <c r="M3734"/>
      <c r="N3734" s="60"/>
      <c r="O3734"/>
      <c r="P3734"/>
      <c r="Q3734"/>
      <c r="R3734"/>
      <c r="S3734"/>
      <c r="T3734"/>
      <c r="U3734"/>
      <c r="V3734"/>
      <c r="W3734"/>
      <c r="X3734"/>
      <c r="Y3734"/>
      <c r="Z3734"/>
      <c r="AA3734" s="28"/>
      <c r="AB3734" s="28"/>
    </row>
    <row r="3735" spans="1:28" ht="15" x14ac:dyDescent="0.2">
      <c r="A3735"/>
      <c r="B3735"/>
      <c r="C3735"/>
      <c r="D3735"/>
      <c r="E3735"/>
      <c r="F3735"/>
      <c r="G3735"/>
      <c r="H3735"/>
      <c r="I3735"/>
      <c r="J3735"/>
      <c r="K3735"/>
      <c r="L3735"/>
      <c r="M3735"/>
      <c r="N3735" s="60"/>
      <c r="O3735"/>
      <c r="P3735"/>
      <c r="Q3735"/>
      <c r="R3735"/>
      <c r="S3735"/>
      <c r="T3735"/>
      <c r="U3735"/>
      <c r="V3735"/>
      <c r="W3735"/>
      <c r="X3735"/>
      <c r="Y3735"/>
      <c r="Z3735"/>
      <c r="AA3735" s="28"/>
      <c r="AB3735" s="28"/>
    </row>
    <row r="3736" spans="1:28" ht="15" x14ac:dyDescent="0.2">
      <c r="A3736"/>
      <c r="B3736"/>
      <c r="C3736"/>
      <c r="D3736"/>
      <c r="E3736"/>
      <c r="F3736"/>
      <c r="G3736"/>
      <c r="H3736"/>
      <c r="I3736"/>
      <c r="J3736"/>
      <c r="K3736"/>
      <c r="L3736"/>
      <c r="M3736"/>
      <c r="N3736" s="60"/>
      <c r="O3736"/>
      <c r="P3736"/>
      <c r="Q3736"/>
      <c r="R3736"/>
      <c r="S3736"/>
      <c r="T3736"/>
      <c r="U3736"/>
      <c r="V3736"/>
      <c r="W3736"/>
      <c r="X3736"/>
      <c r="Y3736"/>
      <c r="Z3736"/>
      <c r="AA3736" s="28"/>
      <c r="AB3736" s="28"/>
    </row>
    <row r="3737" spans="1:28" ht="15" x14ac:dyDescent="0.2">
      <c r="A3737"/>
      <c r="B3737"/>
      <c r="C3737"/>
      <c r="D3737"/>
      <c r="E3737"/>
      <c r="F3737"/>
      <c r="G3737"/>
      <c r="H3737"/>
      <c r="I3737"/>
      <c r="J3737"/>
      <c r="K3737"/>
      <c r="L3737"/>
      <c r="M3737"/>
      <c r="N3737" s="60"/>
      <c r="O3737"/>
      <c r="P3737"/>
      <c r="Q3737"/>
      <c r="R3737"/>
      <c r="S3737"/>
      <c r="T3737"/>
      <c r="U3737"/>
      <c r="V3737"/>
      <c r="W3737"/>
      <c r="X3737"/>
      <c r="Y3737"/>
      <c r="Z3737"/>
      <c r="AA3737" s="28"/>
      <c r="AB3737" s="28"/>
    </row>
    <row r="3738" spans="1:28" ht="15" x14ac:dyDescent="0.2">
      <c r="A3738"/>
      <c r="B3738"/>
      <c r="C3738"/>
      <c r="D3738"/>
      <c r="E3738"/>
      <c r="F3738"/>
      <c r="G3738"/>
      <c r="H3738"/>
      <c r="I3738"/>
      <c r="J3738"/>
      <c r="K3738"/>
      <c r="L3738"/>
      <c r="M3738"/>
      <c r="N3738" s="60"/>
      <c r="O3738"/>
      <c r="P3738"/>
      <c r="Q3738"/>
      <c r="R3738"/>
      <c r="S3738"/>
      <c r="T3738"/>
      <c r="U3738"/>
      <c r="V3738"/>
      <c r="W3738"/>
      <c r="X3738"/>
      <c r="Y3738"/>
      <c r="Z3738"/>
      <c r="AA3738" s="28"/>
      <c r="AB3738" s="28"/>
    </row>
    <row r="3739" spans="1:28" ht="15" x14ac:dyDescent="0.2">
      <c r="A3739"/>
      <c r="B3739"/>
      <c r="C3739"/>
      <c r="D3739"/>
      <c r="E3739"/>
      <c r="F3739"/>
      <c r="G3739"/>
      <c r="H3739"/>
      <c r="I3739"/>
      <c r="J3739"/>
      <c r="K3739"/>
      <c r="L3739"/>
      <c r="M3739"/>
      <c r="N3739" s="60"/>
      <c r="O3739"/>
      <c r="P3739"/>
      <c r="Q3739"/>
      <c r="R3739"/>
      <c r="S3739"/>
      <c r="T3739"/>
      <c r="U3739"/>
      <c r="V3739"/>
      <c r="W3739"/>
      <c r="X3739"/>
      <c r="Y3739"/>
      <c r="Z3739"/>
      <c r="AA3739" s="28"/>
      <c r="AB3739" s="28"/>
    </row>
    <row r="3740" spans="1:28" ht="15" x14ac:dyDescent="0.2">
      <c r="A3740"/>
      <c r="B3740"/>
      <c r="C3740"/>
      <c r="D3740"/>
      <c r="E3740"/>
      <c r="F3740"/>
      <c r="G3740"/>
      <c r="H3740"/>
      <c r="I3740"/>
      <c r="J3740"/>
      <c r="K3740"/>
      <c r="L3740"/>
      <c r="M3740"/>
      <c r="N3740" s="60"/>
      <c r="O3740"/>
      <c r="P3740"/>
      <c r="Q3740"/>
      <c r="R3740"/>
      <c r="S3740"/>
      <c r="T3740"/>
      <c r="U3740"/>
      <c r="V3740"/>
      <c r="W3740"/>
      <c r="X3740"/>
      <c r="Y3740"/>
      <c r="Z3740"/>
      <c r="AA3740" s="28"/>
      <c r="AB3740" s="28"/>
    </row>
    <row r="3741" spans="1:28" ht="15" x14ac:dyDescent="0.2">
      <c r="A3741"/>
      <c r="B3741"/>
      <c r="C3741"/>
      <c r="D3741"/>
      <c r="E3741"/>
      <c r="F3741"/>
      <c r="G3741"/>
      <c r="H3741"/>
      <c r="I3741"/>
      <c r="J3741"/>
      <c r="K3741"/>
      <c r="L3741"/>
      <c r="M3741"/>
      <c r="N3741" s="60"/>
      <c r="O3741"/>
      <c r="P3741"/>
      <c r="Q3741"/>
      <c r="R3741"/>
      <c r="S3741"/>
      <c r="T3741"/>
      <c r="U3741"/>
      <c r="V3741"/>
      <c r="W3741"/>
      <c r="X3741"/>
      <c r="Y3741"/>
      <c r="Z3741"/>
      <c r="AA3741" s="28"/>
      <c r="AB3741" s="28"/>
    </row>
    <row r="3742" spans="1:28" ht="15" x14ac:dyDescent="0.2">
      <c r="A3742"/>
      <c r="B3742"/>
      <c r="C3742"/>
      <c r="D3742"/>
      <c r="E3742"/>
      <c r="F3742"/>
      <c r="G3742"/>
      <c r="H3742"/>
      <c r="I3742"/>
      <c r="J3742"/>
      <c r="K3742"/>
      <c r="L3742"/>
      <c r="M3742"/>
      <c r="N3742" s="60"/>
      <c r="O3742"/>
      <c r="P3742"/>
      <c r="Q3742"/>
      <c r="R3742"/>
      <c r="S3742"/>
      <c r="T3742"/>
      <c r="U3742"/>
      <c r="V3742"/>
      <c r="W3742"/>
      <c r="X3742"/>
      <c r="Y3742"/>
      <c r="Z3742"/>
      <c r="AA3742" s="28"/>
      <c r="AB3742" s="28"/>
    </row>
    <row r="3743" spans="1:28" ht="15" x14ac:dyDescent="0.2">
      <c r="A3743"/>
      <c r="B3743"/>
      <c r="C3743"/>
      <c r="D3743"/>
      <c r="E3743"/>
      <c r="F3743"/>
      <c r="G3743"/>
      <c r="H3743"/>
      <c r="I3743"/>
      <c r="J3743"/>
      <c r="K3743"/>
      <c r="L3743"/>
      <c r="M3743"/>
      <c r="N3743" s="60"/>
      <c r="O3743"/>
      <c r="P3743"/>
      <c r="Q3743"/>
      <c r="R3743"/>
      <c r="S3743"/>
      <c r="T3743"/>
      <c r="U3743"/>
      <c r="V3743"/>
      <c r="W3743"/>
      <c r="X3743"/>
      <c r="Y3743"/>
      <c r="Z3743"/>
      <c r="AA3743" s="28"/>
      <c r="AB3743" s="28"/>
    </row>
    <row r="3744" spans="1:28" ht="15" x14ac:dyDescent="0.2">
      <c r="A3744"/>
      <c r="B3744"/>
      <c r="C3744"/>
      <c r="D3744"/>
      <c r="E3744"/>
      <c r="F3744"/>
      <c r="G3744"/>
      <c r="H3744"/>
      <c r="I3744"/>
      <c r="J3744"/>
      <c r="K3744"/>
      <c r="L3744"/>
      <c r="M3744"/>
      <c r="N3744" s="60"/>
      <c r="O3744"/>
      <c r="P3744"/>
      <c r="Q3744"/>
      <c r="R3744"/>
      <c r="S3744"/>
      <c r="T3744"/>
      <c r="U3744"/>
      <c r="V3744"/>
      <c r="W3744"/>
      <c r="X3744"/>
      <c r="Y3744"/>
      <c r="Z3744"/>
      <c r="AA3744" s="28"/>
      <c r="AB3744" s="28"/>
    </row>
    <row r="3745" spans="1:28" ht="15" x14ac:dyDescent="0.2">
      <c r="A3745"/>
      <c r="B3745"/>
      <c r="C3745"/>
      <c r="D3745"/>
      <c r="E3745"/>
      <c r="F3745"/>
      <c r="G3745"/>
      <c r="H3745"/>
      <c r="I3745"/>
      <c r="J3745"/>
      <c r="K3745"/>
      <c r="L3745"/>
      <c r="M3745"/>
      <c r="N3745" s="60"/>
      <c r="O3745"/>
      <c r="P3745"/>
      <c r="Q3745"/>
      <c r="R3745"/>
      <c r="S3745"/>
      <c r="T3745"/>
      <c r="U3745"/>
      <c r="V3745"/>
      <c r="W3745"/>
      <c r="X3745"/>
      <c r="Y3745"/>
      <c r="Z3745"/>
      <c r="AA3745" s="28"/>
      <c r="AB3745" s="28"/>
    </row>
    <row r="3746" spans="1:28" ht="15" x14ac:dyDescent="0.2">
      <c r="A3746"/>
      <c r="B3746"/>
      <c r="C3746"/>
      <c r="D3746"/>
      <c r="E3746"/>
      <c r="F3746"/>
      <c r="G3746"/>
      <c r="H3746"/>
      <c r="I3746"/>
      <c r="J3746"/>
      <c r="K3746"/>
      <c r="L3746"/>
      <c r="M3746"/>
      <c r="N3746" s="60"/>
      <c r="O3746"/>
      <c r="P3746"/>
      <c r="Q3746"/>
      <c r="R3746"/>
      <c r="S3746"/>
      <c r="T3746"/>
      <c r="U3746"/>
      <c r="V3746"/>
      <c r="W3746"/>
      <c r="X3746"/>
      <c r="Y3746"/>
      <c r="Z3746"/>
      <c r="AA3746" s="28"/>
      <c r="AB3746" s="28"/>
    </row>
    <row r="3747" spans="1:28" ht="15" x14ac:dyDescent="0.2">
      <c r="A3747"/>
      <c r="B3747"/>
      <c r="C3747"/>
      <c r="D3747"/>
      <c r="E3747"/>
      <c r="F3747"/>
      <c r="G3747"/>
      <c r="H3747"/>
      <c r="I3747"/>
      <c r="J3747"/>
      <c r="K3747"/>
      <c r="L3747"/>
      <c r="M3747"/>
      <c r="N3747" s="60"/>
      <c r="O3747"/>
      <c r="P3747"/>
      <c r="Q3747"/>
      <c r="R3747"/>
      <c r="S3747"/>
      <c r="T3747"/>
      <c r="U3747"/>
      <c r="V3747"/>
      <c r="W3747"/>
      <c r="X3747"/>
      <c r="Y3747"/>
      <c r="Z3747"/>
      <c r="AA3747" s="28"/>
      <c r="AB3747" s="28"/>
    </row>
    <row r="3748" spans="1:28" ht="15" x14ac:dyDescent="0.2">
      <c r="A3748"/>
      <c r="B3748"/>
      <c r="C3748"/>
      <c r="D3748"/>
      <c r="E3748"/>
      <c r="F3748"/>
      <c r="G3748"/>
      <c r="H3748"/>
      <c r="I3748"/>
      <c r="J3748"/>
      <c r="K3748"/>
      <c r="L3748"/>
      <c r="M3748"/>
      <c r="N3748" s="60"/>
      <c r="O3748"/>
      <c r="P3748"/>
      <c r="Q3748"/>
      <c r="R3748"/>
      <c r="S3748"/>
      <c r="T3748"/>
      <c r="U3748"/>
      <c r="V3748"/>
      <c r="W3748"/>
      <c r="X3748"/>
      <c r="Y3748"/>
      <c r="Z3748"/>
      <c r="AA3748" s="28"/>
      <c r="AB3748" s="28"/>
    </row>
    <row r="3749" spans="1:28" ht="15" x14ac:dyDescent="0.2">
      <c r="A3749"/>
      <c r="B3749"/>
      <c r="C3749"/>
      <c r="D3749"/>
      <c r="E3749"/>
      <c r="F3749"/>
      <c r="G3749"/>
      <c r="H3749"/>
      <c r="I3749"/>
      <c r="J3749"/>
      <c r="K3749"/>
      <c r="L3749"/>
      <c r="M3749"/>
      <c r="N3749" s="60"/>
      <c r="O3749"/>
      <c r="P3749"/>
      <c r="Q3749"/>
      <c r="R3749"/>
      <c r="S3749"/>
      <c r="T3749"/>
      <c r="U3749"/>
      <c r="V3749"/>
      <c r="W3749"/>
      <c r="X3749"/>
      <c r="Y3749"/>
      <c r="Z3749"/>
      <c r="AA3749" s="28"/>
      <c r="AB3749" s="28"/>
    </row>
    <row r="3750" spans="1:28" ht="15" x14ac:dyDescent="0.2">
      <c r="A3750"/>
      <c r="B3750"/>
      <c r="C3750"/>
      <c r="D3750"/>
      <c r="E3750"/>
      <c r="F3750"/>
      <c r="G3750"/>
      <c r="H3750"/>
      <c r="I3750"/>
      <c r="J3750"/>
      <c r="K3750"/>
      <c r="L3750"/>
      <c r="M3750"/>
      <c r="N3750" s="60"/>
      <c r="O3750"/>
      <c r="P3750"/>
      <c r="Q3750"/>
      <c r="R3750"/>
      <c r="S3750"/>
      <c r="T3750"/>
      <c r="U3750"/>
      <c r="V3750"/>
      <c r="W3750"/>
      <c r="X3750"/>
      <c r="Y3750"/>
      <c r="Z3750"/>
      <c r="AA3750" s="28"/>
      <c r="AB3750" s="28"/>
    </row>
    <row r="3751" spans="1:28" ht="15" x14ac:dyDescent="0.2">
      <c r="A3751"/>
      <c r="B3751"/>
      <c r="C3751"/>
      <c r="D3751"/>
      <c r="E3751"/>
      <c r="F3751"/>
      <c r="G3751"/>
      <c r="H3751"/>
      <c r="I3751"/>
      <c r="J3751"/>
      <c r="K3751"/>
      <c r="L3751"/>
      <c r="M3751"/>
      <c r="N3751" s="60"/>
      <c r="O3751"/>
      <c r="P3751"/>
      <c r="Q3751"/>
      <c r="R3751"/>
      <c r="S3751"/>
      <c r="T3751"/>
      <c r="U3751"/>
      <c r="V3751"/>
      <c r="W3751"/>
      <c r="X3751"/>
      <c r="Y3751"/>
      <c r="Z3751"/>
      <c r="AA3751" s="28"/>
      <c r="AB3751" s="28"/>
    </row>
    <row r="3752" spans="1:28" ht="15" x14ac:dyDescent="0.2">
      <c r="A3752"/>
      <c r="B3752"/>
      <c r="C3752"/>
      <c r="D3752"/>
      <c r="E3752"/>
      <c r="F3752"/>
      <c r="G3752"/>
      <c r="H3752"/>
      <c r="I3752"/>
      <c r="J3752"/>
      <c r="K3752"/>
      <c r="L3752"/>
      <c r="M3752"/>
      <c r="N3752" s="60"/>
      <c r="O3752"/>
      <c r="P3752"/>
      <c r="Q3752"/>
      <c r="R3752"/>
      <c r="S3752"/>
      <c r="T3752"/>
      <c r="U3752"/>
      <c r="V3752"/>
      <c r="W3752"/>
      <c r="X3752"/>
      <c r="Y3752"/>
      <c r="Z3752"/>
      <c r="AA3752" s="28"/>
      <c r="AB3752" s="28"/>
    </row>
    <row r="3753" spans="1:28" ht="15" x14ac:dyDescent="0.2">
      <c r="A3753"/>
      <c r="B3753"/>
      <c r="C3753"/>
      <c r="D3753"/>
      <c r="E3753"/>
      <c r="F3753"/>
      <c r="G3753"/>
      <c r="H3753"/>
      <c r="I3753"/>
      <c r="J3753"/>
      <c r="K3753"/>
      <c r="L3753"/>
      <c r="M3753"/>
      <c r="N3753" s="60"/>
      <c r="O3753"/>
      <c r="P3753"/>
      <c r="Q3753"/>
      <c r="R3753"/>
      <c r="S3753"/>
      <c r="T3753"/>
      <c r="U3753"/>
      <c r="V3753"/>
      <c r="W3753"/>
      <c r="X3753"/>
      <c r="Y3753"/>
      <c r="Z3753"/>
      <c r="AA3753" s="28"/>
      <c r="AB3753" s="28"/>
    </row>
    <row r="3754" spans="1:28" ht="15" x14ac:dyDescent="0.2">
      <c r="A3754"/>
      <c r="B3754"/>
      <c r="C3754"/>
      <c r="D3754"/>
      <c r="E3754"/>
      <c r="F3754"/>
      <c r="G3754"/>
      <c r="H3754"/>
      <c r="I3754"/>
      <c r="J3754"/>
      <c r="K3754"/>
      <c r="L3754"/>
      <c r="M3754"/>
      <c r="N3754" s="60"/>
      <c r="O3754"/>
      <c r="P3754"/>
      <c r="Q3754"/>
      <c r="R3754"/>
      <c r="S3754"/>
      <c r="T3754"/>
      <c r="U3754"/>
      <c r="V3754"/>
      <c r="W3754"/>
      <c r="X3754"/>
      <c r="Y3754"/>
      <c r="Z3754"/>
      <c r="AA3754" s="28"/>
      <c r="AB3754" s="28"/>
    </row>
    <row r="3755" spans="1:28" ht="15" x14ac:dyDescent="0.2">
      <c r="A3755"/>
      <c r="B3755"/>
      <c r="C3755"/>
      <c r="D3755"/>
      <c r="E3755"/>
      <c r="F3755"/>
      <c r="G3755"/>
      <c r="H3755"/>
      <c r="I3755"/>
      <c r="J3755"/>
      <c r="K3755"/>
      <c r="L3755"/>
      <c r="M3755"/>
      <c r="N3755" s="60"/>
      <c r="O3755"/>
      <c r="P3755"/>
      <c r="Q3755"/>
      <c r="R3755"/>
      <c r="S3755"/>
      <c r="T3755"/>
      <c r="U3755"/>
      <c r="V3755"/>
      <c r="W3755"/>
      <c r="X3755"/>
      <c r="Y3755"/>
      <c r="Z3755"/>
      <c r="AA3755" s="28"/>
      <c r="AB3755" s="28"/>
    </row>
    <row r="3756" spans="1:28" ht="15" x14ac:dyDescent="0.2">
      <c r="A3756"/>
      <c r="B3756"/>
      <c r="C3756"/>
      <c r="D3756"/>
      <c r="E3756"/>
      <c r="F3756"/>
      <c r="G3756"/>
      <c r="H3756"/>
      <c r="I3756"/>
      <c r="J3756"/>
      <c r="K3756"/>
      <c r="L3756"/>
      <c r="M3756"/>
      <c r="N3756" s="60"/>
      <c r="O3756"/>
      <c r="P3756"/>
      <c r="Q3756"/>
      <c r="R3756"/>
      <c r="S3756"/>
      <c r="T3756"/>
      <c r="U3756"/>
      <c r="V3756"/>
      <c r="W3756"/>
      <c r="X3756"/>
      <c r="Y3756"/>
      <c r="Z3756"/>
      <c r="AA3756" s="28"/>
      <c r="AB3756" s="28"/>
    </row>
    <row r="3757" spans="1:28" ht="15" x14ac:dyDescent="0.2">
      <c r="A3757"/>
      <c r="B3757"/>
      <c r="C3757"/>
      <c r="D3757"/>
      <c r="E3757"/>
      <c r="F3757"/>
      <c r="G3757"/>
      <c r="H3757"/>
      <c r="I3757"/>
      <c r="J3757"/>
      <c r="K3757"/>
      <c r="L3757"/>
      <c r="M3757"/>
      <c r="N3757" s="60"/>
      <c r="O3757"/>
      <c r="P3757"/>
      <c r="Q3757"/>
      <c r="R3757"/>
      <c r="S3757"/>
      <c r="T3757"/>
      <c r="U3757"/>
      <c r="V3757"/>
      <c r="W3757"/>
      <c r="X3757"/>
      <c r="Y3757"/>
      <c r="Z3757"/>
      <c r="AA3757" s="28"/>
      <c r="AB3757" s="28"/>
    </row>
    <row r="3758" spans="1:28" ht="15" x14ac:dyDescent="0.2">
      <c r="A3758"/>
      <c r="B3758"/>
      <c r="C3758"/>
      <c r="D3758"/>
      <c r="E3758"/>
      <c r="F3758"/>
      <c r="G3758"/>
      <c r="H3758"/>
      <c r="I3758"/>
      <c r="J3758"/>
      <c r="K3758"/>
      <c r="L3758"/>
      <c r="M3758"/>
      <c r="N3758" s="60"/>
      <c r="O3758"/>
      <c r="P3758"/>
      <c r="Q3758"/>
      <c r="R3758"/>
      <c r="S3758"/>
      <c r="T3758"/>
      <c r="U3758"/>
      <c r="V3758"/>
      <c r="W3758"/>
      <c r="X3758"/>
      <c r="Y3758"/>
      <c r="Z3758"/>
      <c r="AA3758" s="28"/>
      <c r="AB3758" s="28"/>
    </row>
    <row r="3759" spans="1:28" ht="15" x14ac:dyDescent="0.2">
      <c r="A3759"/>
      <c r="B3759"/>
      <c r="C3759"/>
      <c r="D3759"/>
      <c r="E3759"/>
      <c r="F3759"/>
      <c r="G3759"/>
      <c r="H3759"/>
      <c r="I3759"/>
      <c r="J3759"/>
      <c r="K3759"/>
      <c r="L3759"/>
      <c r="M3759"/>
      <c r="N3759" s="60"/>
      <c r="O3759"/>
      <c r="P3759"/>
      <c r="Q3759"/>
      <c r="R3759"/>
      <c r="S3759"/>
      <c r="T3759"/>
      <c r="U3759"/>
      <c r="V3759"/>
      <c r="W3759"/>
      <c r="X3759"/>
      <c r="Y3759"/>
      <c r="Z3759"/>
      <c r="AA3759" s="28"/>
      <c r="AB3759" s="28"/>
    </row>
    <row r="3760" spans="1:28" ht="15" x14ac:dyDescent="0.2">
      <c r="A3760"/>
      <c r="B3760"/>
      <c r="C3760"/>
      <c r="D3760"/>
      <c r="E3760"/>
      <c r="F3760"/>
      <c r="G3760"/>
      <c r="H3760"/>
      <c r="I3760"/>
      <c r="J3760"/>
      <c r="K3760"/>
      <c r="L3760"/>
      <c r="M3760"/>
      <c r="N3760" s="60"/>
      <c r="O3760"/>
      <c r="P3760"/>
      <c r="Q3760"/>
      <c r="R3760"/>
      <c r="S3760"/>
      <c r="T3760"/>
      <c r="U3760"/>
      <c r="V3760"/>
      <c r="W3760"/>
      <c r="X3760"/>
      <c r="Y3760"/>
      <c r="Z3760"/>
      <c r="AA3760" s="28"/>
      <c r="AB3760" s="28"/>
    </row>
    <row r="3761" spans="1:28" ht="15" x14ac:dyDescent="0.2">
      <c r="A3761"/>
      <c r="B3761"/>
      <c r="C3761"/>
      <c r="D3761"/>
      <c r="E3761"/>
      <c r="F3761"/>
      <c r="G3761"/>
      <c r="H3761"/>
      <c r="I3761"/>
      <c r="J3761"/>
      <c r="K3761"/>
      <c r="L3761"/>
      <c r="M3761"/>
      <c r="N3761" s="60"/>
      <c r="O3761"/>
      <c r="P3761"/>
      <c r="Q3761"/>
      <c r="R3761"/>
      <c r="S3761"/>
      <c r="T3761"/>
      <c r="U3761"/>
      <c r="V3761"/>
      <c r="W3761"/>
      <c r="X3761"/>
      <c r="Y3761"/>
      <c r="Z3761"/>
      <c r="AA3761" s="28"/>
      <c r="AB3761" s="28"/>
    </row>
    <row r="3762" spans="1:28" ht="15" x14ac:dyDescent="0.2">
      <c r="A3762"/>
      <c r="B3762"/>
      <c r="C3762"/>
      <c r="D3762"/>
      <c r="E3762"/>
      <c r="F3762"/>
      <c r="G3762"/>
      <c r="H3762"/>
      <c r="I3762"/>
      <c r="J3762"/>
      <c r="K3762"/>
      <c r="L3762"/>
      <c r="M3762"/>
      <c r="N3762" s="60"/>
      <c r="O3762"/>
      <c r="P3762"/>
      <c r="Q3762"/>
      <c r="R3762"/>
      <c r="S3762"/>
      <c r="T3762"/>
      <c r="U3762"/>
      <c r="V3762"/>
      <c r="W3762"/>
      <c r="X3762"/>
      <c r="Y3762"/>
      <c r="Z3762"/>
      <c r="AA3762" s="28"/>
      <c r="AB3762" s="28"/>
    </row>
    <row r="3763" spans="1:28" ht="15" x14ac:dyDescent="0.2">
      <c r="A3763"/>
      <c r="B3763"/>
      <c r="C3763"/>
      <c r="D3763"/>
      <c r="E3763"/>
      <c r="F3763"/>
      <c r="G3763"/>
      <c r="H3763"/>
      <c r="I3763"/>
      <c r="J3763"/>
      <c r="K3763"/>
      <c r="L3763"/>
      <c r="M3763"/>
      <c r="N3763" s="60"/>
      <c r="O3763"/>
      <c r="P3763"/>
      <c r="Q3763"/>
      <c r="R3763"/>
      <c r="S3763"/>
      <c r="T3763"/>
      <c r="U3763"/>
      <c r="V3763"/>
      <c r="W3763"/>
      <c r="X3763"/>
      <c r="Y3763"/>
      <c r="Z3763"/>
      <c r="AA3763" s="28"/>
      <c r="AB3763" s="28"/>
    </row>
    <row r="3764" spans="1:28" ht="15" x14ac:dyDescent="0.2">
      <c r="A3764"/>
      <c r="B3764"/>
      <c r="C3764"/>
      <c r="D3764"/>
      <c r="E3764"/>
      <c r="F3764"/>
      <c r="G3764"/>
      <c r="H3764"/>
      <c r="I3764"/>
      <c r="J3764"/>
      <c r="K3764"/>
      <c r="L3764"/>
      <c r="M3764"/>
      <c r="N3764" s="60"/>
      <c r="O3764"/>
      <c r="P3764"/>
      <c r="Q3764"/>
      <c r="R3764"/>
      <c r="S3764"/>
      <c r="T3764"/>
      <c r="U3764"/>
      <c r="V3764"/>
      <c r="W3764"/>
      <c r="X3764"/>
      <c r="Y3764"/>
      <c r="Z3764"/>
      <c r="AA3764" s="28"/>
      <c r="AB3764" s="28"/>
    </row>
    <row r="3765" spans="1:28" ht="15" x14ac:dyDescent="0.2">
      <c r="A3765"/>
      <c r="B3765"/>
      <c r="C3765"/>
      <c r="D3765"/>
      <c r="E3765"/>
      <c r="F3765"/>
      <c r="G3765"/>
      <c r="H3765"/>
      <c r="I3765"/>
      <c r="J3765"/>
      <c r="K3765"/>
      <c r="L3765"/>
      <c r="M3765"/>
      <c r="N3765" s="60"/>
      <c r="O3765"/>
      <c r="P3765"/>
      <c r="Q3765"/>
      <c r="R3765"/>
      <c r="S3765"/>
      <c r="T3765"/>
      <c r="U3765"/>
      <c r="V3765"/>
      <c r="W3765"/>
      <c r="X3765"/>
      <c r="Y3765"/>
      <c r="Z3765"/>
      <c r="AA3765" s="28"/>
      <c r="AB3765" s="28"/>
    </row>
    <row r="3766" spans="1:28" ht="15" x14ac:dyDescent="0.2">
      <c r="A3766"/>
      <c r="B3766"/>
      <c r="C3766"/>
      <c r="D3766"/>
      <c r="E3766"/>
      <c r="F3766"/>
      <c r="G3766"/>
      <c r="H3766"/>
      <c r="I3766"/>
      <c r="J3766"/>
      <c r="K3766"/>
      <c r="L3766"/>
      <c r="M3766"/>
      <c r="N3766" s="60"/>
      <c r="O3766"/>
      <c r="P3766"/>
      <c r="Q3766"/>
      <c r="R3766"/>
      <c r="S3766"/>
      <c r="T3766"/>
      <c r="U3766"/>
      <c r="V3766"/>
      <c r="W3766"/>
      <c r="X3766"/>
      <c r="Y3766"/>
      <c r="Z3766"/>
      <c r="AA3766" s="28"/>
      <c r="AB3766" s="28"/>
    </row>
    <row r="3767" spans="1:28" ht="15" x14ac:dyDescent="0.2">
      <c r="A3767"/>
      <c r="B3767"/>
      <c r="C3767"/>
      <c r="D3767"/>
      <c r="E3767"/>
      <c r="F3767"/>
      <c r="G3767"/>
      <c r="H3767"/>
      <c r="I3767"/>
      <c r="J3767"/>
      <c r="K3767"/>
      <c r="L3767"/>
      <c r="M3767"/>
      <c r="N3767" s="60"/>
      <c r="O3767"/>
      <c r="P3767"/>
      <c r="Q3767"/>
      <c r="R3767"/>
      <c r="S3767"/>
      <c r="T3767"/>
      <c r="U3767"/>
      <c r="V3767"/>
      <c r="W3767"/>
      <c r="X3767"/>
      <c r="Y3767"/>
      <c r="Z3767"/>
      <c r="AA3767" s="28"/>
      <c r="AB3767" s="28"/>
    </row>
    <row r="3768" spans="1:28" ht="15" x14ac:dyDescent="0.2">
      <c r="A3768"/>
      <c r="B3768"/>
      <c r="C3768"/>
      <c r="D3768"/>
      <c r="E3768"/>
      <c r="F3768"/>
      <c r="G3768"/>
      <c r="H3768"/>
      <c r="I3768"/>
      <c r="J3768"/>
      <c r="K3768"/>
      <c r="L3768"/>
      <c r="M3768"/>
      <c r="N3768" s="60"/>
      <c r="O3768"/>
      <c r="P3768"/>
      <c r="Q3768"/>
      <c r="R3768"/>
      <c r="S3768"/>
      <c r="T3768"/>
      <c r="U3768"/>
      <c r="V3768"/>
      <c r="W3768"/>
      <c r="X3768"/>
      <c r="Y3768"/>
      <c r="Z3768"/>
      <c r="AA3768" s="28"/>
      <c r="AB3768" s="28"/>
    </row>
    <row r="3769" spans="1:28" ht="15" x14ac:dyDescent="0.2">
      <c r="A3769"/>
      <c r="B3769"/>
      <c r="C3769"/>
      <c r="D3769"/>
      <c r="E3769"/>
      <c r="F3769"/>
      <c r="G3769"/>
      <c r="H3769"/>
      <c r="I3769"/>
      <c r="J3769"/>
      <c r="K3769"/>
      <c r="L3769"/>
      <c r="M3769"/>
      <c r="N3769" s="60"/>
      <c r="O3769"/>
      <c r="P3769"/>
      <c r="Q3769"/>
      <c r="R3769"/>
      <c r="S3769"/>
      <c r="T3769"/>
      <c r="U3769"/>
      <c r="V3769"/>
      <c r="W3769"/>
      <c r="X3769"/>
      <c r="Y3769"/>
      <c r="Z3769"/>
      <c r="AA3769" s="28"/>
      <c r="AB3769" s="28"/>
    </row>
    <row r="3770" spans="1:28" ht="15" x14ac:dyDescent="0.2">
      <c r="A3770"/>
      <c r="B3770"/>
      <c r="C3770"/>
      <c r="D3770"/>
      <c r="E3770"/>
      <c r="F3770"/>
      <c r="G3770"/>
      <c r="H3770"/>
      <c r="I3770"/>
      <c r="J3770"/>
      <c r="K3770"/>
      <c r="L3770"/>
      <c r="M3770"/>
      <c r="N3770" s="60"/>
      <c r="O3770"/>
      <c r="P3770"/>
      <c r="Q3770"/>
      <c r="R3770"/>
      <c r="S3770"/>
      <c r="T3770"/>
      <c r="U3770"/>
      <c r="V3770"/>
      <c r="W3770"/>
      <c r="X3770"/>
      <c r="Y3770"/>
      <c r="Z3770"/>
      <c r="AA3770" s="28"/>
      <c r="AB3770" s="28"/>
    </row>
    <row r="3771" spans="1:28" ht="15" x14ac:dyDescent="0.2">
      <c r="A3771"/>
      <c r="B3771"/>
      <c r="C3771"/>
      <c r="D3771"/>
      <c r="E3771"/>
      <c r="F3771"/>
      <c r="G3771"/>
      <c r="H3771"/>
      <c r="I3771"/>
      <c r="J3771"/>
      <c r="K3771"/>
      <c r="L3771"/>
      <c r="M3771"/>
      <c r="N3771" s="60"/>
      <c r="O3771"/>
      <c r="P3771"/>
      <c r="Q3771"/>
      <c r="R3771"/>
      <c r="S3771"/>
      <c r="T3771"/>
      <c r="U3771"/>
      <c r="V3771"/>
      <c r="W3771"/>
      <c r="X3771"/>
      <c r="Y3771"/>
      <c r="Z3771"/>
      <c r="AA3771" s="28"/>
      <c r="AB3771" s="28"/>
    </row>
    <row r="3772" spans="1:28" ht="15" x14ac:dyDescent="0.2">
      <c r="A3772"/>
      <c r="B3772"/>
      <c r="C3772"/>
      <c r="D3772"/>
      <c r="E3772"/>
      <c r="F3772"/>
      <c r="G3772"/>
      <c r="H3772"/>
      <c r="I3772"/>
      <c r="J3772"/>
      <c r="K3772"/>
      <c r="L3772"/>
      <c r="M3772"/>
      <c r="N3772" s="60"/>
      <c r="O3772"/>
      <c r="P3772"/>
      <c r="Q3772"/>
      <c r="R3772"/>
      <c r="S3772"/>
      <c r="T3772"/>
      <c r="U3772"/>
      <c r="V3772"/>
      <c r="W3772"/>
      <c r="X3772"/>
      <c r="Y3772"/>
      <c r="Z3772"/>
      <c r="AA3772" s="28"/>
      <c r="AB3772" s="28"/>
    </row>
    <row r="3773" spans="1:28" ht="15" x14ac:dyDescent="0.2">
      <c r="A3773"/>
      <c r="B3773"/>
      <c r="C3773"/>
      <c r="D3773"/>
      <c r="E3773"/>
      <c r="F3773"/>
      <c r="G3773"/>
      <c r="H3773"/>
      <c r="I3773"/>
      <c r="J3773"/>
      <c r="K3773"/>
      <c r="L3773"/>
      <c r="M3773"/>
      <c r="N3773" s="60"/>
      <c r="O3773"/>
      <c r="P3773"/>
      <c r="Q3773"/>
      <c r="R3773"/>
      <c r="S3773"/>
      <c r="T3773"/>
      <c r="U3773"/>
      <c r="V3773"/>
      <c r="W3773"/>
      <c r="X3773"/>
      <c r="Y3773"/>
      <c r="Z3773"/>
      <c r="AA3773" s="28"/>
      <c r="AB3773" s="28"/>
    </row>
    <row r="3774" spans="1:28" ht="15" x14ac:dyDescent="0.2">
      <c r="A3774"/>
      <c r="B3774"/>
      <c r="C3774"/>
      <c r="D3774"/>
      <c r="E3774"/>
      <c r="F3774"/>
      <c r="G3774"/>
      <c r="H3774"/>
      <c r="I3774"/>
      <c r="J3774"/>
      <c r="K3774"/>
      <c r="L3774"/>
      <c r="M3774"/>
      <c r="N3774" s="60"/>
      <c r="O3774"/>
      <c r="P3774"/>
      <c r="Q3774"/>
      <c r="R3774"/>
      <c r="S3774"/>
      <c r="T3774"/>
      <c r="U3774"/>
      <c r="V3774"/>
      <c r="W3774"/>
      <c r="X3774"/>
      <c r="Y3774"/>
      <c r="Z3774"/>
      <c r="AA3774" s="28"/>
      <c r="AB3774" s="28"/>
    </row>
    <row r="3775" spans="1:28" ht="15" x14ac:dyDescent="0.2">
      <c r="A3775"/>
      <c r="B3775"/>
      <c r="C3775"/>
      <c r="D3775"/>
      <c r="E3775"/>
      <c r="F3775"/>
      <c r="G3775"/>
      <c r="H3775"/>
      <c r="I3775"/>
      <c r="J3775"/>
      <c r="K3775"/>
      <c r="L3775"/>
      <c r="M3775"/>
      <c r="N3775" s="60"/>
      <c r="O3775"/>
      <c r="P3775"/>
      <c r="Q3775"/>
      <c r="R3775"/>
      <c r="S3775"/>
      <c r="T3775"/>
      <c r="U3775"/>
      <c r="V3775"/>
      <c r="W3775"/>
      <c r="X3775"/>
      <c r="Y3775"/>
      <c r="Z3775"/>
      <c r="AA3775" s="28"/>
      <c r="AB3775" s="28"/>
    </row>
    <row r="3776" spans="1:28" ht="15" x14ac:dyDescent="0.2">
      <c r="A3776"/>
      <c r="B3776"/>
      <c r="C3776"/>
      <c r="D3776"/>
      <c r="E3776"/>
      <c r="F3776"/>
      <c r="G3776"/>
      <c r="H3776"/>
      <c r="I3776"/>
      <c r="J3776"/>
      <c r="K3776"/>
      <c r="L3776"/>
      <c r="M3776"/>
      <c r="N3776" s="60"/>
      <c r="O3776"/>
      <c r="P3776"/>
      <c r="Q3776"/>
      <c r="R3776"/>
      <c r="S3776"/>
      <c r="T3776"/>
      <c r="U3776"/>
      <c r="V3776"/>
      <c r="W3776"/>
      <c r="X3776"/>
      <c r="Y3776"/>
      <c r="Z3776"/>
      <c r="AA3776" s="28"/>
      <c r="AB3776" s="28"/>
    </row>
    <row r="3777" spans="1:28" ht="15" x14ac:dyDescent="0.2">
      <c r="A3777"/>
      <c r="B3777"/>
      <c r="C3777"/>
      <c r="D3777"/>
      <c r="E3777"/>
      <c r="F3777"/>
      <c r="G3777"/>
      <c r="H3777"/>
      <c r="I3777"/>
      <c r="J3777"/>
      <c r="K3777"/>
      <c r="L3777"/>
      <c r="M3777"/>
      <c r="N3777" s="60"/>
      <c r="O3777"/>
      <c r="P3777"/>
      <c r="Q3777"/>
      <c r="R3777"/>
      <c r="S3777"/>
      <c r="T3777"/>
      <c r="U3777"/>
      <c r="V3777"/>
      <c r="W3777"/>
      <c r="X3777"/>
      <c r="Y3777"/>
      <c r="Z3777"/>
      <c r="AA3777" s="28"/>
      <c r="AB3777" s="28"/>
    </row>
    <row r="3778" spans="1:28" ht="15" x14ac:dyDescent="0.2">
      <c r="A3778"/>
      <c r="B3778"/>
      <c r="C3778"/>
      <c r="D3778"/>
      <c r="E3778"/>
      <c r="F3778"/>
      <c r="G3778"/>
      <c r="H3778"/>
      <c r="I3778"/>
      <c r="J3778"/>
      <c r="K3778"/>
      <c r="L3778"/>
      <c r="M3778"/>
      <c r="N3778" s="60"/>
      <c r="O3778"/>
      <c r="P3778"/>
      <c r="Q3778"/>
      <c r="R3778"/>
      <c r="S3778"/>
      <c r="T3778"/>
      <c r="U3778"/>
      <c r="V3778"/>
      <c r="W3778"/>
      <c r="X3778"/>
      <c r="Y3778"/>
      <c r="Z3778"/>
      <c r="AA3778" s="28"/>
      <c r="AB3778" s="28"/>
    </row>
    <row r="3779" spans="1:28" ht="15" x14ac:dyDescent="0.2">
      <c r="A3779"/>
      <c r="B3779"/>
      <c r="C3779"/>
      <c r="D3779"/>
      <c r="E3779"/>
      <c r="F3779"/>
      <c r="G3779"/>
      <c r="H3779"/>
      <c r="I3779"/>
      <c r="J3779"/>
      <c r="K3779"/>
      <c r="L3779"/>
      <c r="M3779"/>
      <c r="N3779" s="60"/>
      <c r="O3779"/>
      <c r="P3779"/>
      <c r="Q3779"/>
      <c r="R3779"/>
      <c r="S3779"/>
      <c r="T3779"/>
      <c r="U3779"/>
      <c r="V3779"/>
      <c r="W3779"/>
      <c r="X3779"/>
      <c r="Y3779"/>
      <c r="Z3779"/>
      <c r="AA3779" s="28"/>
      <c r="AB3779" s="28"/>
    </row>
    <row r="3780" spans="1:28" ht="15" x14ac:dyDescent="0.2">
      <c r="A3780"/>
      <c r="B3780"/>
      <c r="C3780"/>
      <c r="D3780"/>
      <c r="E3780"/>
      <c r="F3780"/>
      <c r="G3780"/>
      <c r="H3780"/>
      <c r="I3780"/>
      <c r="J3780"/>
      <c r="K3780"/>
      <c r="L3780"/>
      <c r="M3780"/>
      <c r="N3780" s="60"/>
      <c r="O3780"/>
      <c r="P3780"/>
      <c r="Q3780"/>
      <c r="R3780"/>
      <c r="S3780"/>
      <c r="T3780"/>
      <c r="U3780"/>
      <c r="V3780"/>
      <c r="W3780"/>
      <c r="X3780"/>
      <c r="Y3780"/>
      <c r="Z3780"/>
      <c r="AA3780" s="28"/>
      <c r="AB3780" s="28"/>
    </row>
    <row r="3781" spans="1:28" ht="15" x14ac:dyDescent="0.2">
      <c r="A3781"/>
      <c r="B3781"/>
      <c r="C3781"/>
      <c r="D3781"/>
      <c r="E3781"/>
      <c r="F3781"/>
      <c r="G3781"/>
      <c r="H3781"/>
      <c r="I3781"/>
      <c r="J3781"/>
      <c r="K3781"/>
      <c r="L3781"/>
      <c r="M3781"/>
      <c r="N3781" s="60"/>
      <c r="O3781"/>
      <c r="P3781"/>
      <c r="Q3781"/>
      <c r="R3781"/>
      <c r="S3781"/>
      <c r="T3781"/>
      <c r="U3781"/>
      <c r="V3781"/>
      <c r="W3781"/>
      <c r="X3781"/>
      <c r="Y3781"/>
      <c r="Z3781"/>
      <c r="AA3781" s="28"/>
      <c r="AB3781" s="28"/>
    </row>
    <row r="3782" spans="1:28" ht="15" x14ac:dyDescent="0.2">
      <c r="A3782"/>
      <c r="B3782"/>
      <c r="C3782"/>
      <c r="D3782"/>
      <c r="E3782"/>
      <c r="F3782"/>
      <c r="G3782"/>
      <c r="H3782"/>
      <c r="I3782"/>
      <c r="J3782"/>
      <c r="K3782"/>
      <c r="L3782"/>
      <c r="M3782"/>
      <c r="N3782" s="60"/>
      <c r="O3782"/>
      <c r="P3782"/>
      <c r="Q3782"/>
      <c r="R3782"/>
      <c r="S3782"/>
      <c r="T3782"/>
      <c r="U3782"/>
      <c r="V3782"/>
      <c r="W3782"/>
      <c r="X3782"/>
      <c r="Y3782"/>
      <c r="Z3782"/>
      <c r="AA3782" s="28"/>
      <c r="AB3782" s="28"/>
    </row>
    <row r="3783" spans="1:28" ht="15" x14ac:dyDescent="0.2">
      <c r="A3783"/>
      <c r="B3783"/>
      <c r="C3783"/>
      <c r="D3783"/>
      <c r="E3783"/>
      <c r="F3783"/>
      <c r="G3783"/>
      <c r="H3783"/>
      <c r="I3783"/>
      <c r="J3783"/>
      <c r="K3783"/>
      <c r="L3783"/>
      <c r="M3783"/>
      <c r="N3783" s="60"/>
      <c r="O3783"/>
      <c r="P3783"/>
      <c r="Q3783"/>
      <c r="R3783"/>
      <c r="S3783"/>
      <c r="T3783"/>
      <c r="U3783"/>
      <c r="V3783"/>
      <c r="W3783"/>
      <c r="X3783"/>
      <c r="Y3783"/>
      <c r="Z3783"/>
      <c r="AA3783" s="28"/>
      <c r="AB3783" s="28"/>
    </row>
    <row r="3784" spans="1:28" ht="15" x14ac:dyDescent="0.2">
      <c r="A3784"/>
      <c r="B3784"/>
      <c r="C3784"/>
      <c r="D3784"/>
      <c r="E3784"/>
      <c r="F3784"/>
      <c r="G3784"/>
      <c r="H3784"/>
      <c r="I3784"/>
      <c r="J3784"/>
      <c r="K3784"/>
      <c r="L3784"/>
      <c r="M3784"/>
      <c r="N3784" s="60"/>
      <c r="O3784"/>
      <c r="P3784"/>
      <c r="Q3784"/>
      <c r="R3784"/>
      <c r="S3784"/>
      <c r="T3784"/>
      <c r="U3784"/>
      <c r="V3784"/>
      <c r="W3784"/>
      <c r="X3784"/>
      <c r="Y3784"/>
      <c r="Z3784"/>
      <c r="AA3784" s="28"/>
      <c r="AB3784" s="28"/>
    </row>
    <row r="3785" spans="1:28" ht="15" x14ac:dyDescent="0.2">
      <c r="A3785"/>
      <c r="B3785"/>
      <c r="C3785"/>
      <c r="D3785"/>
      <c r="E3785"/>
      <c r="F3785"/>
      <c r="G3785"/>
      <c r="H3785"/>
      <c r="I3785"/>
      <c r="J3785"/>
      <c r="K3785"/>
      <c r="L3785"/>
      <c r="M3785"/>
      <c r="N3785" s="60"/>
      <c r="O3785"/>
      <c r="P3785"/>
      <c r="Q3785"/>
      <c r="R3785"/>
      <c r="S3785"/>
      <c r="T3785"/>
      <c r="U3785"/>
      <c r="V3785"/>
      <c r="W3785"/>
      <c r="X3785"/>
      <c r="Y3785"/>
      <c r="Z3785"/>
      <c r="AA3785" s="28"/>
      <c r="AB3785" s="28"/>
    </row>
    <row r="3786" spans="1:28" ht="15" x14ac:dyDescent="0.2">
      <c r="A3786"/>
      <c r="B3786"/>
      <c r="C3786"/>
      <c r="D3786"/>
      <c r="E3786"/>
      <c r="F3786"/>
      <c r="G3786"/>
      <c r="H3786"/>
      <c r="I3786"/>
      <c r="J3786"/>
      <c r="K3786"/>
      <c r="L3786"/>
      <c r="M3786"/>
      <c r="N3786" s="60"/>
      <c r="O3786"/>
      <c r="P3786"/>
      <c r="Q3786"/>
      <c r="R3786"/>
      <c r="S3786"/>
      <c r="T3786"/>
      <c r="U3786"/>
      <c r="V3786"/>
      <c r="W3786"/>
      <c r="X3786"/>
      <c r="Y3786"/>
      <c r="Z3786"/>
      <c r="AA3786" s="28"/>
      <c r="AB3786" s="28"/>
    </row>
    <row r="3787" spans="1:28" ht="15" x14ac:dyDescent="0.2">
      <c r="A3787"/>
      <c r="B3787"/>
      <c r="C3787"/>
      <c r="D3787"/>
      <c r="E3787"/>
      <c r="F3787"/>
      <c r="G3787"/>
      <c r="H3787"/>
      <c r="I3787"/>
      <c r="J3787"/>
      <c r="K3787"/>
      <c r="L3787"/>
      <c r="M3787"/>
      <c r="N3787" s="60"/>
      <c r="O3787"/>
      <c r="P3787"/>
      <c r="Q3787"/>
      <c r="R3787"/>
      <c r="S3787"/>
      <c r="T3787"/>
      <c r="U3787"/>
      <c r="V3787"/>
      <c r="W3787"/>
      <c r="X3787"/>
      <c r="Y3787"/>
      <c r="Z3787"/>
      <c r="AA3787" s="28"/>
      <c r="AB3787" s="28"/>
    </row>
    <row r="3788" spans="1:28" ht="15" x14ac:dyDescent="0.2">
      <c r="A3788"/>
      <c r="B3788"/>
      <c r="C3788"/>
      <c r="D3788"/>
      <c r="E3788"/>
      <c r="F3788"/>
      <c r="G3788"/>
      <c r="H3788"/>
      <c r="I3788"/>
      <c r="J3788"/>
      <c r="K3788"/>
      <c r="L3788"/>
      <c r="M3788"/>
      <c r="N3788" s="60"/>
      <c r="O3788"/>
      <c r="P3788"/>
      <c r="Q3788"/>
      <c r="R3788"/>
      <c r="S3788"/>
      <c r="T3788"/>
      <c r="U3788"/>
      <c r="V3788"/>
      <c r="W3788"/>
      <c r="X3788"/>
      <c r="Y3788"/>
      <c r="Z3788"/>
      <c r="AA3788" s="28"/>
      <c r="AB3788" s="28"/>
    </row>
    <row r="3789" spans="1:28" ht="15" x14ac:dyDescent="0.2">
      <c r="A3789"/>
      <c r="B3789"/>
      <c r="C3789"/>
      <c r="D3789"/>
      <c r="E3789"/>
      <c r="F3789"/>
      <c r="G3789"/>
      <c r="H3789"/>
      <c r="I3789"/>
      <c r="J3789"/>
      <c r="K3789"/>
      <c r="L3789"/>
      <c r="M3789"/>
      <c r="N3789" s="60"/>
      <c r="O3789"/>
      <c r="P3789"/>
      <c r="Q3789"/>
      <c r="R3789"/>
      <c r="S3789"/>
      <c r="T3789"/>
      <c r="U3789"/>
      <c r="V3789"/>
      <c r="W3789"/>
      <c r="X3789"/>
      <c r="Y3789"/>
      <c r="Z3789"/>
      <c r="AA3789" s="28"/>
      <c r="AB3789" s="28"/>
    </row>
    <row r="3790" spans="1:28" ht="15" x14ac:dyDescent="0.2">
      <c r="A3790"/>
      <c r="B3790"/>
      <c r="C3790"/>
      <c r="D3790"/>
      <c r="E3790"/>
      <c r="F3790"/>
      <c r="G3790"/>
      <c r="H3790"/>
      <c r="I3790"/>
      <c r="J3790"/>
      <c r="K3790"/>
      <c r="L3790"/>
      <c r="M3790"/>
      <c r="N3790" s="60"/>
      <c r="O3790"/>
      <c r="P3790"/>
      <c r="Q3790"/>
      <c r="R3790"/>
      <c r="S3790"/>
      <c r="T3790"/>
      <c r="U3790"/>
      <c r="V3790"/>
      <c r="W3790"/>
      <c r="X3790"/>
      <c r="Y3790"/>
      <c r="Z3790"/>
      <c r="AA3790" s="28"/>
      <c r="AB3790" s="28"/>
    </row>
    <row r="3791" spans="1:28" ht="15" x14ac:dyDescent="0.2">
      <c r="A3791"/>
      <c r="B3791"/>
      <c r="C3791"/>
      <c r="D3791"/>
      <c r="E3791"/>
      <c r="F3791"/>
      <c r="G3791"/>
      <c r="H3791"/>
      <c r="I3791"/>
      <c r="J3791"/>
      <c r="K3791"/>
      <c r="L3791"/>
      <c r="M3791"/>
      <c r="N3791" s="60"/>
      <c r="O3791"/>
      <c r="P3791"/>
      <c r="Q3791"/>
      <c r="R3791"/>
      <c r="S3791"/>
      <c r="T3791"/>
      <c r="U3791"/>
      <c r="V3791"/>
      <c r="W3791"/>
      <c r="X3791"/>
      <c r="Y3791"/>
      <c r="Z3791"/>
      <c r="AA3791" s="28"/>
      <c r="AB3791" s="28"/>
    </row>
    <row r="3792" spans="1:28" ht="15" x14ac:dyDescent="0.2">
      <c r="A3792"/>
      <c r="B3792"/>
      <c r="C3792"/>
      <c r="D3792"/>
      <c r="E3792"/>
      <c r="F3792"/>
      <c r="G3792"/>
      <c r="H3792"/>
      <c r="I3792"/>
      <c r="J3792"/>
      <c r="K3792"/>
      <c r="L3792"/>
      <c r="M3792"/>
      <c r="N3792" s="60"/>
      <c r="O3792"/>
      <c r="P3792"/>
      <c r="Q3792"/>
      <c r="R3792"/>
      <c r="S3792"/>
      <c r="T3792"/>
      <c r="U3792"/>
      <c r="V3792"/>
      <c r="W3792"/>
      <c r="X3792"/>
      <c r="Y3792"/>
      <c r="Z3792"/>
      <c r="AA3792" s="28"/>
      <c r="AB3792" s="28"/>
    </row>
    <row r="3793" spans="1:28" ht="15" x14ac:dyDescent="0.2">
      <c r="A3793"/>
      <c r="B3793"/>
      <c r="C3793"/>
      <c r="D3793"/>
      <c r="E3793"/>
      <c r="F3793"/>
      <c r="G3793"/>
      <c r="H3793"/>
      <c r="I3793"/>
      <c r="J3793"/>
      <c r="K3793"/>
      <c r="L3793"/>
      <c r="M3793"/>
      <c r="N3793" s="60"/>
      <c r="O3793"/>
      <c r="P3793"/>
      <c r="Q3793"/>
      <c r="R3793"/>
      <c r="S3793"/>
      <c r="T3793"/>
      <c r="U3793"/>
      <c r="V3793"/>
      <c r="W3793"/>
      <c r="X3793"/>
      <c r="Y3793"/>
      <c r="Z3793"/>
      <c r="AA3793" s="28"/>
      <c r="AB3793" s="28"/>
    </row>
    <row r="3794" spans="1:28" ht="15" x14ac:dyDescent="0.2">
      <c r="A3794"/>
      <c r="B3794"/>
      <c r="C3794"/>
      <c r="D3794"/>
      <c r="E3794"/>
      <c r="F3794"/>
      <c r="G3794"/>
      <c r="H3794"/>
      <c r="I3794"/>
      <c r="J3794"/>
      <c r="K3794"/>
      <c r="L3794"/>
      <c r="M3794"/>
      <c r="N3794" s="60"/>
      <c r="O3794"/>
      <c r="P3794"/>
      <c r="Q3794"/>
      <c r="R3794"/>
      <c r="S3794"/>
      <c r="T3794"/>
      <c r="U3794"/>
      <c r="V3794"/>
      <c r="W3794"/>
      <c r="X3794"/>
      <c r="Y3794"/>
      <c r="Z3794"/>
      <c r="AA3794" s="28"/>
      <c r="AB3794" s="28"/>
    </row>
    <row r="3795" spans="1:28" ht="15" x14ac:dyDescent="0.2">
      <c r="A3795"/>
      <c r="B3795"/>
      <c r="C3795"/>
      <c r="D3795"/>
      <c r="E3795"/>
      <c r="F3795"/>
      <c r="G3795"/>
      <c r="H3795"/>
      <c r="I3795"/>
      <c r="J3795"/>
      <c r="K3795"/>
      <c r="L3795"/>
      <c r="M3795"/>
      <c r="N3795" s="60"/>
      <c r="O3795"/>
      <c r="P3795"/>
      <c r="Q3795"/>
      <c r="R3795"/>
      <c r="S3795"/>
      <c r="T3795"/>
      <c r="U3795"/>
      <c r="V3795"/>
      <c r="W3795"/>
      <c r="X3795"/>
      <c r="Y3795"/>
      <c r="Z3795"/>
      <c r="AA3795" s="28"/>
      <c r="AB3795" s="28"/>
    </row>
    <row r="3796" spans="1:28" ht="15" x14ac:dyDescent="0.2">
      <c r="A3796"/>
      <c r="B3796"/>
      <c r="C3796"/>
      <c r="D3796"/>
      <c r="E3796"/>
      <c r="F3796"/>
      <c r="G3796"/>
      <c r="H3796"/>
      <c r="I3796"/>
      <c r="J3796"/>
      <c r="K3796"/>
      <c r="L3796"/>
      <c r="M3796"/>
      <c r="N3796" s="60"/>
      <c r="O3796"/>
      <c r="P3796"/>
      <c r="Q3796"/>
      <c r="R3796"/>
      <c r="S3796"/>
      <c r="T3796"/>
      <c r="U3796"/>
      <c r="V3796"/>
      <c r="W3796"/>
      <c r="X3796"/>
      <c r="Y3796"/>
      <c r="Z3796"/>
      <c r="AA3796" s="28"/>
      <c r="AB3796" s="28"/>
    </row>
    <row r="3797" spans="1:28" ht="15" x14ac:dyDescent="0.2">
      <c r="A3797"/>
      <c r="B3797"/>
      <c r="C3797"/>
      <c r="D3797"/>
      <c r="E3797"/>
      <c r="F3797"/>
      <c r="G3797"/>
      <c r="H3797"/>
      <c r="I3797"/>
      <c r="J3797"/>
      <c r="K3797"/>
      <c r="L3797"/>
      <c r="M3797"/>
      <c r="N3797" s="60"/>
      <c r="O3797"/>
      <c r="P3797"/>
      <c r="Q3797"/>
      <c r="R3797"/>
      <c r="S3797"/>
      <c r="T3797"/>
      <c r="U3797"/>
      <c r="V3797"/>
      <c r="W3797"/>
      <c r="X3797"/>
      <c r="Y3797"/>
      <c r="Z3797"/>
      <c r="AA3797" s="28"/>
      <c r="AB3797" s="28"/>
    </row>
    <row r="3798" spans="1:28" ht="15" x14ac:dyDescent="0.2">
      <c r="A3798"/>
      <c r="B3798"/>
      <c r="C3798"/>
      <c r="D3798"/>
      <c r="E3798"/>
      <c r="F3798"/>
      <c r="G3798"/>
      <c r="H3798"/>
      <c r="I3798"/>
      <c r="J3798"/>
      <c r="K3798"/>
      <c r="L3798"/>
      <c r="M3798"/>
      <c r="N3798" s="60"/>
      <c r="O3798"/>
      <c r="P3798"/>
      <c r="Q3798"/>
      <c r="R3798"/>
      <c r="S3798"/>
      <c r="T3798"/>
      <c r="U3798"/>
      <c r="V3798"/>
      <c r="W3798"/>
      <c r="X3798"/>
      <c r="Y3798"/>
      <c r="Z3798"/>
      <c r="AA3798" s="28"/>
      <c r="AB3798" s="28"/>
    </row>
    <row r="3799" spans="1:28" ht="15" x14ac:dyDescent="0.2">
      <c r="A3799"/>
      <c r="B3799"/>
      <c r="C3799"/>
      <c r="D3799"/>
      <c r="E3799"/>
      <c r="F3799"/>
      <c r="G3799"/>
      <c r="H3799"/>
      <c r="I3799"/>
      <c r="J3799"/>
      <c r="K3799"/>
      <c r="L3799"/>
      <c r="M3799"/>
      <c r="N3799" s="60"/>
      <c r="O3799"/>
      <c r="P3799"/>
      <c r="Q3799"/>
      <c r="R3799"/>
      <c r="S3799"/>
      <c r="T3799"/>
      <c r="U3799"/>
      <c r="V3799"/>
      <c r="W3799"/>
      <c r="X3799"/>
      <c r="Y3799"/>
      <c r="Z3799"/>
      <c r="AA3799" s="28"/>
      <c r="AB3799" s="28"/>
    </row>
    <row r="3800" spans="1:28" ht="15" x14ac:dyDescent="0.2">
      <c r="A3800"/>
      <c r="B3800"/>
      <c r="C3800"/>
      <c r="D3800"/>
      <c r="E3800"/>
      <c r="F3800"/>
      <c r="G3800"/>
      <c r="H3800"/>
      <c r="I3800"/>
      <c r="J3800"/>
      <c r="K3800"/>
      <c r="L3800"/>
      <c r="M3800"/>
      <c r="N3800" s="60"/>
      <c r="O3800"/>
      <c r="P3800"/>
      <c r="Q3800"/>
      <c r="R3800"/>
      <c r="S3800"/>
      <c r="T3800"/>
      <c r="U3800"/>
      <c r="V3800"/>
      <c r="W3800"/>
      <c r="X3800"/>
      <c r="Y3800"/>
      <c r="Z3800"/>
      <c r="AA3800" s="28"/>
      <c r="AB3800" s="28"/>
    </row>
    <row r="3801" spans="1:28" ht="15" x14ac:dyDescent="0.2">
      <c r="A3801"/>
      <c r="B3801"/>
      <c r="C3801"/>
      <c r="D3801"/>
      <c r="E3801"/>
      <c r="F3801"/>
      <c r="G3801"/>
      <c r="H3801"/>
      <c r="I3801"/>
      <c r="J3801"/>
      <c r="K3801"/>
      <c r="L3801"/>
      <c r="M3801"/>
      <c r="N3801" s="60"/>
      <c r="O3801"/>
      <c r="P3801"/>
      <c r="Q3801"/>
      <c r="R3801"/>
      <c r="S3801"/>
      <c r="T3801"/>
      <c r="U3801"/>
      <c r="V3801"/>
      <c r="W3801"/>
      <c r="X3801"/>
      <c r="Y3801"/>
      <c r="Z3801"/>
      <c r="AA3801" s="28"/>
      <c r="AB3801" s="28"/>
    </row>
    <row r="3802" spans="1:28" ht="15" x14ac:dyDescent="0.2">
      <c r="A3802"/>
      <c r="B3802"/>
      <c r="C3802"/>
      <c r="D3802"/>
      <c r="E3802"/>
      <c r="F3802"/>
      <c r="G3802"/>
      <c r="H3802"/>
      <c r="I3802"/>
      <c r="J3802"/>
      <c r="K3802"/>
      <c r="L3802"/>
      <c r="M3802"/>
      <c r="N3802" s="60"/>
      <c r="O3802"/>
      <c r="P3802"/>
      <c r="Q3802"/>
      <c r="R3802"/>
      <c r="S3802"/>
      <c r="T3802"/>
      <c r="U3802"/>
      <c r="V3802"/>
      <c r="W3802"/>
      <c r="X3802"/>
      <c r="Y3802"/>
      <c r="Z3802"/>
      <c r="AA3802" s="28"/>
      <c r="AB3802" s="28"/>
    </row>
    <row r="3803" spans="1:28" ht="15" x14ac:dyDescent="0.2">
      <c r="A3803"/>
      <c r="B3803"/>
      <c r="C3803"/>
      <c r="D3803"/>
      <c r="E3803"/>
      <c r="F3803"/>
      <c r="G3803"/>
      <c r="H3803"/>
      <c r="I3803"/>
      <c r="J3803"/>
      <c r="K3803"/>
      <c r="L3803"/>
      <c r="M3803"/>
      <c r="N3803" s="60"/>
      <c r="O3803"/>
      <c r="P3803"/>
      <c r="Q3803"/>
      <c r="R3803"/>
      <c r="S3803"/>
      <c r="T3803"/>
      <c r="U3803"/>
      <c r="V3803"/>
      <c r="W3803"/>
      <c r="X3803"/>
      <c r="Y3803"/>
      <c r="Z3803"/>
      <c r="AA3803" s="28"/>
      <c r="AB3803" s="28"/>
    </row>
    <row r="3804" spans="1:28" ht="15" x14ac:dyDescent="0.2">
      <c r="A3804"/>
      <c r="B3804"/>
      <c r="C3804"/>
      <c r="D3804"/>
      <c r="E3804"/>
      <c r="F3804"/>
      <c r="G3804"/>
      <c r="H3804"/>
      <c r="I3804"/>
      <c r="J3804"/>
      <c r="K3804"/>
      <c r="L3804"/>
      <c r="M3804"/>
      <c r="N3804" s="60"/>
      <c r="O3804"/>
      <c r="P3804"/>
      <c r="Q3804"/>
      <c r="R3804"/>
      <c r="S3804"/>
      <c r="T3804"/>
      <c r="U3804"/>
      <c r="V3804"/>
      <c r="W3804"/>
      <c r="X3804"/>
      <c r="Y3804"/>
      <c r="Z3804"/>
      <c r="AA3804" s="28"/>
      <c r="AB3804" s="28"/>
    </row>
    <row r="3805" spans="1:28" ht="15" x14ac:dyDescent="0.2">
      <c r="A3805"/>
      <c r="B3805"/>
      <c r="C3805"/>
      <c r="D3805"/>
      <c r="E3805"/>
      <c r="F3805"/>
      <c r="G3805"/>
      <c r="H3805"/>
      <c r="I3805"/>
      <c r="J3805"/>
      <c r="K3805"/>
      <c r="L3805"/>
      <c r="M3805"/>
      <c r="N3805" s="60"/>
      <c r="O3805"/>
      <c r="P3805"/>
      <c r="Q3805"/>
      <c r="R3805"/>
      <c r="S3805"/>
      <c r="T3805"/>
      <c r="U3805"/>
      <c r="V3805"/>
      <c r="W3805"/>
      <c r="X3805"/>
      <c r="Y3805"/>
      <c r="Z3805"/>
      <c r="AA3805" s="28"/>
      <c r="AB3805" s="28"/>
    </row>
    <row r="3806" spans="1:28" ht="15" x14ac:dyDescent="0.2">
      <c r="A3806"/>
      <c r="B3806"/>
      <c r="C3806"/>
      <c r="D3806"/>
      <c r="E3806"/>
      <c r="F3806"/>
      <c r="G3806"/>
      <c r="H3806"/>
      <c r="I3806"/>
      <c r="J3806"/>
      <c r="K3806"/>
      <c r="L3806"/>
      <c r="M3806"/>
      <c r="N3806" s="60"/>
      <c r="O3806"/>
      <c r="P3806"/>
      <c r="Q3806"/>
      <c r="R3806"/>
      <c r="S3806"/>
      <c r="T3806"/>
      <c r="U3806"/>
      <c r="V3806"/>
      <c r="W3806"/>
      <c r="X3806"/>
      <c r="Y3806"/>
      <c r="Z3806"/>
      <c r="AA3806" s="28"/>
      <c r="AB3806" s="28"/>
    </row>
    <row r="3807" spans="1:28" ht="15" x14ac:dyDescent="0.2">
      <c r="A3807"/>
      <c r="B3807"/>
      <c r="C3807"/>
      <c r="D3807"/>
      <c r="E3807"/>
      <c r="F3807"/>
      <c r="G3807"/>
      <c r="H3807"/>
      <c r="I3807"/>
      <c r="J3807"/>
      <c r="K3807"/>
      <c r="L3807"/>
      <c r="M3807"/>
      <c r="N3807" s="60"/>
      <c r="O3807"/>
      <c r="P3807"/>
      <c r="Q3807"/>
      <c r="R3807"/>
      <c r="S3807"/>
      <c r="T3807"/>
      <c r="U3807"/>
      <c r="V3807"/>
      <c r="W3807"/>
      <c r="X3807"/>
      <c r="Y3807"/>
      <c r="Z3807"/>
      <c r="AA3807" s="28"/>
      <c r="AB3807" s="28"/>
    </row>
    <row r="3808" spans="1:28" ht="15" x14ac:dyDescent="0.2">
      <c r="A3808"/>
      <c r="B3808"/>
      <c r="C3808"/>
      <c r="D3808"/>
      <c r="E3808"/>
      <c r="F3808"/>
      <c r="G3808"/>
      <c r="H3808"/>
      <c r="I3808"/>
      <c r="J3808"/>
      <c r="K3808"/>
      <c r="L3808"/>
      <c r="M3808"/>
      <c r="N3808" s="60"/>
      <c r="O3808"/>
      <c r="P3808"/>
      <c r="Q3808"/>
      <c r="R3808"/>
      <c r="S3808"/>
      <c r="T3808"/>
      <c r="U3808"/>
      <c r="V3808"/>
      <c r="W3808"/>
      <c r="X3808"/>
      <c r="Y3808"/>
      <c r="Z3808"/>
      <c r="AA3808" s="28"/>
      <c r="AB3808" s="28"/>
    </row>
    <row r="3809" spans="1:28" ht="15" x14ac:dyDescent="0.2">
      <c r="A3809"/>
      <c r="B3809"/>
      <c r="C3809"/>
      <c r="D3809"/>
      <c r="E3809"/>
      <c r="F3809"/>
      <c r="G3809"/>
      <c r="H3809"/>
      <c r="I3809"/>
      <c r="J3809"/>
      <c r="K3809"/>
      <c r="L3809"/>
      <c r="M3809"/>
      <c r="N3809" s="60"/>
      <c r="O3809"/>
      <c r="P3809"/>
      <c r="Q3809"/>
      <c r="R3809"/>
      <c r="S3809"/>
      <c r="T3809"/>
      <c r="U3809"/>
      <c r="V3809"/>
      <c r="W3809"/>
      <c r="X3809"/>
      <c r="Y3809"/>
      <c r="Z3809"/>
      <c r="AA3809" s="28"/>
      <c r="AB3809" s="28"/>
    </row>
    <row r="3810" spans="1:28" ht="15" x14ac:dyDescent="0.2">
      <c r="A3810"/>
      <c r="B3810"/>
      <c r="C3810"/>
      <c r="D3810"/>
      <c r="E3810"/>
      <c r="F3810"/>
      <c r="G3810"/>
      <c r="H3810"/>
      <c r="I3810"/>
      <c r="J3810"/>
      <c r="K3810"/>
      <c r="L3810"/>
      <c r="M3810"/>
      <c r="N3810" s="60"/>
      <c r="O3810"/>
      <c r="P3810"/>
      <c r="Q3810"/>
      <c r="R3810"/>
      <c r="S3810"/>
      <c r="T3810"/>
      <c r="U3810"/>
      <c r="V3810"/>
      <c r="W3810"/>
      <c r="X3810"/>
      <c r="Y3810"/>
      <c r="Z3810"/>
      <c r="AA3810" s="28"/>
      <c r="AB3810" s="28"/>
    </row>
    <row r="3811" spans="1:28" ht="15" x14ac:dyDescent="0.2">
      <c r="A3811"/>
      <c r="B3811"/>
      <c r="C3811"/>
      <c r="D3811"/>
      <c r="E3811"/>
      <c r="F3811"/>
      <c r="G3811"/>
      <c r="H3811"/>
      <c r="I3811"/>
      <c r="J3811"/>
      <c r="K3811"/>
      <c r="L3811"/>
      <c r="M3811"/>
      <c r="N3811" s="60"/>
      <c r="O3811"/>
      <c r="P3811"/>
      <c r="Q3811"/>
      <c r="R3811"/>
      <c r="S3811"/>
      <c r="T3811"/>
      <c r="U3811"/>
      <c r="V3811"/>
      <c r="W3811"/>
      <c r="X3811"/>
      <c r="Y3811"/>
      <c r="Z3811"/>
      <c r="AA3811" s="28"/>
      <c r="AB3811" s="28"/>
    </row>
    <row r="3812" spans="1:28" ht="15" x14ac:dyDescent="0.2">
      <c r="A3812"/>
      <c r="B3812"/>
      <c r="C3812"/>
      <c r="D3812"/>
      <c r="E3812"/>
      <c r="F3812"/>
      <c r="G3812"/>
      <c r="H3812"/>
      <c r="I3812"/>
      <c r="J3812"/>
      <c r="K3812"/>
      <c r="L3812"/>
      <c r="M3812"/>
      <c r="N3812" s="60"/>
      <c r="O3812"/>
      <c r="P3812"/>
      <c r="Q3812"/>
      <c r="R3812"/>
      <c r="S3812"/>
      <c r="T3812"/>
      <c r="U3812"/>
      <c r="V3812"/>
      <c r="W3812"/>
      <c r="X3812"/>
      <c r="Y3812"/>
      <c r="Z3812"/>
      <c r="AA3812" s="28"/>
      <c r="AB3812" s="28"/>
    </row>
    <row r="3813" spans="1:28" ht="15" x14ac:dyDescent="0.2">
      <c r="A3813"/>
      <c r="B3813"/>
      <c r="C3813"/>
      <c r="D3813"/>
      <c r="E3813"/>
      <c r="F3813"/>
      <c r="G3813"/>
      <c r="H3813"/>
      <c r="I3813"/>
      <c r="J3813"/>
      <c r="K3813"/>
      <c r="L3813"/>
      <c r="M3813"/>
      <c r="N3813" s="60"/>
      <c r="O3813"/>
      <c r="P3813"/>
      <c r="Q3813"/>
      <c r="R3813"/>
      <c r="S3813"/>
      <c r="T3813"/>
      <c r="U3813"/>
      <c r="V3813"/>
      <c r="W3813"/>
      <c r="X3813"/>
      <c r="Y3813"/>
      <c r="Z3813"/>
      <c r="AA3813" s="28"/>
      <c r="AB3813" s="28"/>
    </row>
    <row r="3814" spans="1:28" ht="15" x14ac:dyDescent="0.2">
      <c r="A3814"/>
      <c r="B3814"/>
      <c r="C3814"/>
      <c r="D3814"/>
      <c r="E3814"/>
      <c r="F3814"/>
      <c r="G3814"/>
      <c r="H3814"/>
      <c r="I3814"/>
      <c r="J3814"/>
      <c r="K3814"/>
      <c r="L3814"/>
      <c r="M3814"/>
      <c r="N3814" s="60"/>
      <c r="O3814"/>
      <c r="P3814"/>
      <c r="Q3814"/>
      <c r="R3814"/>
      <c r="S3814"/>
      <c r="T3814"/>
      <c r="U3814"/>
      <c r="V3814"/>
      <c r="W3814"/>
      <c r="X3814"/>
      <c r="Y3814"/>
      <c r="Z3814"/>
      <c r="AA3814" s="28"/>
      <c r="AB3814" s="28"/>
    </row>
    <row r="3815" spans="1:28" ht="15" x14ac:dyDescent="0.2">
      <c r="A3815"/>
      <c r="B3815"/>
      <c r="C3815"/>
      <c r="D3815"/>
      <c r="E3815"/>
      <c r="F3815"/>
      <c r="G3815"/>
      <c r="H3815"/>
      <c r="I3815"/>
      <c r="J3815"/>
      <c r="K3815"/>
      <c r="L3815"/>
      <c r="M3815"/>
      <c r="N3815" s="60"/>
      <c r="O3815"/>
      <c r="P3815"/>
      <c r="Q3815"/>
      <c r="R3815"/>
      <c r="S3815"/>
      <c r="T3815"/>
      <c r="U3815"/>
      <c r="V3815"/>
      <c r="W3815"/>
      <c r="X3815"/>
      <c r="Y3815"/>
      <c r="Z3815"/>
      <c r="AA3815" s="28"/>
      <c r="AB3815" s="28"/>
    </row>
    <row r="3816" spans="1:28" ht="15" x14ac:dyDescent="0.2">
      <c r="A3816"/>
      <c r="B3816"/>
      <c r="C3816"/>
      <c r="D3816"/>
      <c r="E3816"/>
      <c r="F3816"/>
      <c r="G3816"/>
      <c r="H3816"/>
      <c r="I3816"/>
      <c r="J3816"/>
      <c r="K3816"/>
      <c r="L3816"/>
      <c r="M3816"/>
      <c r="N3816" s="60"/>
      <c r="O3816"/>
      <c r="P3816"/>
      <c r="Q3816"/>
      <c r="R3816"/>
      <c r="S3816"/>
      <c r="T3816"/>
      <c r="U3816"/>
      <c r="V3816"/>
      <c r="W3816"/>
      <c r="X3816"/>
      <c r="Y3816"/>
      <c r="Z3816"/>
      <c r="AA3816" s="28"/>
      <c r="AB3816" s="28"/>
    </row>
    <row r="3817" spans="1:28" ht="15" x14ac:dyDescent="0.2">
      <c r="A3817"/>
      <c r="B3817"/>
      <c r="C3817"/>
      <c r="D3817"/>
      <c r="E3817"/>
      <c r="F3817"/>
      <c r="G3817"/>
      <c r="H3817"/>
      <c r="I3817"/>
      <c r="J3817"/>
      <c r="K3817"/>
      <c r="L3817"/>
      <c r="M3817"/>
      <c r="N3817" s="60"/>
      <c r="O3817"/>
      <c r="P3817"/>
      <c r="Q3817"/>
      <c r="R3817"/>
      <c r="S3817"/>
      <c r="T3817"/>
      <c r="U3817"/>
      <c r="V3817"/>
      <c r="W3817"/>
      <c r="X3817"/>
      <c r="Y3817"/>
      <c r="Z3817"/>
      <c r="AA3817" s="28"/>
      <c r="AB3817" s="28"/>
    </row>
    <row r="3818" spans="1:28" ht="15" x14ac:dyDescent="0.2">
      <c r="A3818"/>
      <c r="B3818"/>
      <c r="C3818"/>
      <c r="D3818"/>
      <c r="E3818"/>
      <c r="F3818"/>
      <c r="G3818"/>
      <c r="H3818"/>
      <c r="I3818"/>
      <c r="J3818"/>
      <c r="K3818"/>
      <c r="L3818"/>
      <c r="M3818"/>
      <c r="N3818" s="60"/>
      <c r="O3818"/>
      <c r="P3818"/>
      <c r="Q3818"/>
      <c r="R3818"/>
      <c r="S3818"/>
      <c r="T3818"/>
      <c r="U3818"/>
      <c r="V3818"/>
      <c r="W3818"/>
      <c r="X3818"/>
      <c r="Y3818"/>
      <c r="Z3818"/>
      <c r="AA3818" s="28"/>
      <c r="AB3818" s="28"/>
    </row>
    <row r="3819" spans="1:28" ht="15" x14ac:dyDescent="0.2">
      <c r="A3819"/>
      <c r="B3819"/>
      <c r="C3819"/>
      <c r="D3819"/>
      <c r="E3819"/>
      <c r="F3819"/>
      <c r="G3819"/>
      <c r="H3819"/>
      <c r="I3819"/>
      <c r="J3819"/>
      <c r="K3819"/>
      <c r="L3819"/>
      <c r="M3819"/>
      <c r="N3819" s="60"/>
      <c r="O3819"/>
      <c r="P3819"/>
      <c r="Q3819"/>
      <c r="R3819"/>
      <c r="S3819"/>
      <c r="T3819"/>
      <c r="U3819"/>
      <c r="V3819"/>
      <c r="W3819"/>
      <c r="X3819"/>
      <c r="Y3819"/>
      <c r="Z3819"/>
      <c r="AA3819" s="28"/>
      <c r="AB3819" s="28"/>
    </row>
    <row r="3820" spans="1:28" ht="15" x14ac:dyDescent="0.2">
      <c r="A3820"/>
      <c r="B3820"/>
      <c r="C3820"/>
      <c r="D3820"/>
      <c r="E3820"/>
      <c r="F3820"/>
      <c r="G3820"/>
      <c r="H3820"/>
      <c r="I3820"/>
      <c r="J3820"/>
      <c r="K3820"/>
      <c r="L3820"/>
      <c r="M3820"/>
      <c r="N3820" s="60"/>
      <c r="O3820"/>
      <c r="P3820"/>
      <c r="Q3820"/>
      <c r="R3820"/>
      <c r="S3820"/>
      <c r="T3820"/>
      <c r="U3820"/>
      <c r="V3820"/>
      <c r="W3820"/>
      <c r="X3820"/>
      <c r="Y3820"/>
      <c r="Z3820"/>
      <c r="AA3820" s="28"/>
      <c r="AB3820" s="28"/>
    </row>
    <row r="3821" spans="1:28" ht="15" x14ac:dyDescent="0.2">
      <c r="A3821"/>
      <c r="B3821"/>
      <c r="C3821"/>
      <c r="D3821"/>
      <c r="E3821"/>
      <c r="F3821"/>
      <c r="G3821"/>
      <c r="H3821"/>
      <c r="I3821"/>
      <c r="J3821"/>
      <c r="K3821"/>
      <c r="L3821"/>
      <c r="M3821"/>
      <c r="N3821" s="60"/>
      <c r="O3821"/>
      <c r="P3821"/>
      <c r="Q3821"/>
      <c r="R3821"/>
      <c r="S3821"/>
      <c r="T3821"/>
      <c r="U3821"/>
      <c r="V3821"/>
      <c r="W3821"/>
      <c r="X3821"/>
      <c r="Y3821"/>
      <c r="Z3821"/>
      <c r="AA3821" s="28"/>
      <c r="AB3821" s="28"/>
    </row>
    <row r="3822" spans="1:28" ht="15" x14ac:dyDescent="0.2">
      <c r="A3822"/>
      <c r="B3822"/>
      <c r="C3822"/>
      <c r="D3822"/>
      <c r="E3822"/>
      <c r="F3822"/>
      <c r="G3822"/>
      <c r="H3822"/>
      <c r="I3822"/>
      <c r="J3822"/>
      <c r="K3822"/>
      <c r="L3822"/>
      <c r="M3822"/>
      <c r="N3822" s="60"/>
      <c r="O3822"/>
      <c r="P3822"/>
      <c r="Q3822"/>
      <c r="R3822"/>
      <c r="S3822"/>
      <c r="T3822"/>
      <c r="U3822"/>
      <c r="V3822"/>
      <c r="W3822"/>
      <c r="X3822"/>
      <c r="Y3822"/>
      <c r="Z3822"/>
      <c r="AA3822" s="28"/>
      <c r="AB3822" s="28"/>
    </row>
    <row r="3823" spans="1:28" ht="15" x14ac:dyDescent="0.2">
      <c r="A3823"/>
      <c r="B3823"/>
      <c r="C3823"/>
      <c r="D3823"/>
      <c r="E3823"/>
      <c r="F3823"/>
      <c r="G3823"/>
      <c r="H3823"/>
      <c r="I3823"/>
      <c r="J3823"/>
      <c r="K3823"/>
      <c r="L3823"/>
      <c r="M3823"/>
      <c r="N3823" s="60"/>
      <c r="O3823"/>
      <c r="P3823"/>
      <c r="Q3823"/>
      <c r="R3823"/>
      <c r="S3823"/>
      <c r="T3823"/>
      <c r="U3823"/>
      <c r="V3823"/>
      <c r="W3823"/>
      <c r="X3823"/>
      <c r="Y3823"/>
      <c r="Z3823"/>
      <c r="AA3823" s="28"/>
      <c r="AB3823" s="28"/>
    </row>
    <row r="3824" spans="1:28" ht="15" x14ac:dyDescent="0.2">
      <c r="A3824"/>
      <c r="B3824"/>
      <c r="C3824"/>
      <c r="D3824"/>
      <c r="E3824"/>
      <c r="F3824"/>
      <c r="G3824"/>
      <c r="H3824"/>
      <c r="I3824"/>
      <c r="J3824"/>
      <c r="K3824"/>
      <c r="L3824"/>
      <c r="M3824"/>
      <c r="N3824" s="60"/>
      <c r="O3824"/>
      <c r="P3824"/>
      <c r="Q3824"/>
      <c r="R3824"/>
      <c r="S3824"/>
      <c r="T3824"/>
      <c r="U3824"/>
      <c r="V3824"/>
      <c r="W3824"/>
      <c r="X3824"/>
      <c r="Y3824"/>
      <c r="Z3824"/>
      <c r="AA3824" s="28"/>
      <c r="AB3824" s="28"/>
    </row>
    <row r="3825" spans="1:28" ht="15" x14ac:dyDescent="0.2">
      <c r="A3825"/>
      <c r="B3825"/>
      <c r="C3825"/>
      <c r="D3825"/>
      <c r="E3825"/>
      <c r="F3825"/>
      <c r="G3825"/>
      <c r="H3825"/>
      <c r="I3825"/>
      <c r="J3825"/>
      <c r="K3825"/>
      <c r="L3825"/>
      <c r="M3825"/>
      <c r="N3825" s="60"/>
      <c r="O3825"/>
      <c r="P3825"/>
      <c r="Q3825"/>
      <c r="R3825"/>
      <c r="S3825"/>
      <c r="T3825"/>
      <c r="U3825"/>
      <c r="V3825"/>
      <c r="W3825"/>
      <c r="X3825"/>
      <c r="Y3825"/>
      <c r="Z3825"/>
      <c r="AA3825" s="28"/>
      <c r="AB3825" s="28"/>
    </row>
    <row r="3826" spans="1:28" ht="15" x14ac:dyDescent="0.2">
      <c r="A3826"/>
      <c r="B3826"/>
      <c r="C3826"/>
      <c r="D3826"/>
      <c r="E3826"/>
      <c r="F3826"/>
      <c r="G3826"/>
      <c r="H3826"/>
      <c r="I3826"/>
      <c r="J3826"/>
      <c r="K3826"/>
      <c r="L3826"/>
      <c r="M3826"/>
      <c r="N3826" s="60"/>
      <c r="O3826"/>
      <c r="P3826"/>
      <c r="Q3826"/>
      <c r="R3826"/>
      <c r="S3826"/>
      <c r="T3826"/>
      <c r="U3826"/>
      <c r="V3826"/>
      <c r="W3826"/>
      <c r="X3826"/>
      <c r="Y3826"/>
      <c r="Z3826"/>
      <c r="AA3826" s="28"/>
      <c r="AB3826" s="28"/>
    </row>
    <row r="3827" spans="1:28" ht="15" x14ac:dyDescent="0.2">
      <c r="A3827"/>
      <c r="B3827"/>
      <c r="C3827"/>
      <c r="D3827"/>
      <c r="E3827"/>
      <c r="F3827"/>
      <c r="G3827"/>
      <c r="H3827"/>
      <c r="I3827"/>
      <c r="J3827"/>
      <c r="K3827"/>
      <c r="L3827"/>
      <c r="M3827"/>
      <c r="N3827" s="60"/>
      <c r="O3827"/>
      <c r="P3827"/>
      <c r="Q3827"/>
      <c r="R3827"/>
      <c r="S3827"/>
      <c r="T3827"/>
      <c r="U3827"/>
      <c r="V3827"/>
      <c r="W3827"/>
      <c r="X3827"/>
      <c r="Y3827"/>
      <c r="Z3827"/>
      <c r="AA3827" s="28"/>
      <c r="AB3827" s="28"/>
    </row>
    <row r="3828" spans="1:28" ht="15" x14ac:dyDescent="0.2">
      <c r="A3828"/>
      <c r="B3828"/>
      <c r="C3828"/>
      <c r="D3828"/>
      <c r="E3828"/>
      <c r="F3828"/>
      <c r="G3828"/>
      <c r="H3828"/>
      <c r="I3828"/>
      <c r="J3828"/>
      <c r="K3828"/>
      <c r="L3828"/>
      <c r="M3828"/>
      <c r="N3828" s="60"/>
      <c r="O3828"/>
      <c r="P3828"/>
      <c r="Q3828"/>
      <c r="R3828"/>
      <c r="S3828"/>
      <c r="T3828"/>
      <c r="U3828"/>
      <c r="V3828"/>
      <c r="W3828"/>
      <c r="X3828"/>
      <c r="Y3828"/>
      <c r="Z3828"/>
      <c r="AA3828" s="28"/>
      <c r="AB3828" s="28"/>
    </row>
    <row r="3829" spans="1:28" ht="15" x14ac:dyDescent="0.2">
      <c r="A3829"/>
      <c r="B3829"/>
      <c r="C3829"/>
      <c r="D3829"/>
      <c r="E3829"/>
      <c r="F3829"/>
      <c r="G3829"/>
      <c r="H3829"/>
      <c r="I3829"/>
      <c r="J3829"/>
      <c r="K3829"/>
      <c r="L3829"/>
      <c r="M3829"/>
      <c r="N3829" s="60"/>
      <c r="O3829"/>
      <c r="P3829"/>
      <c r="Q3829"/>
      <c r="R3829"/>
      <c r="S3829"/>
      <c r="T3829"/>
      <c r="U3829"/>
      <c r="V3829"/>
      <c r="W3829"/>
      <c r="X3829"/>
      <c r="Y3829"/>
      <c r="Z3829"/>
      <c r="AA3829" s="28"/>
      <c r="AB3829" s="28"/>
    </row>
    <row r="3830" spans="1:28" ht="15" x14ac:dyDescent="0.2">
      <c r="A3830"/>
      <c r="B3830"/>
      <c r="C3830"/>
      <c r="D3830"/>
      <c r="E3830"/>
      <c r="F3830"/>
      <c r="G3830"/>
      <c r="H3830"/>
      <c r="I3830"/>
      <c r="J3830"/>
      <c r="K3830"/>
      <c r="L3830"/>
      <c r="M3830"/>
      <c r="N3830" s="60"/>
      <c r="O3830"/>
      <c r="P3830"/>
      <c r="Q3830"/>
      <c r="R3830"/>
      <c r="S3830"/>
      <c r="T3830"/>
      <c r="U3830"/>
      <c r="V3830"/>
      <c r="W3830"/>
      <c r="X3830"/>
      <c r="Y3830"/>
      <c r="Z3830"/>
      <c r="AA3830" s="28"/>
      <c r="AB3830" s="28"/>
    </row>
    <row r="3831" spans="1:28" ht="15" x14ac:dyDescent="0.2">
      <c r="A3831"/>
      <c r="B3831"/>
      <c r="C3831"/>
      <c r="D3831"/>
      <c r="E3831"/>
      <c r="F3831"/>
      <c r="G3831"/>
      <c r="H3831"/>
      <c r="I3831"/>
      <c r="J3831"/>
      <c r="K3831"/>
      <c r="L3831"/>
      <c r="M3831"/>
      <c r="N3831" s="60"/>
      <c r="O3831"/>
      <c r="P3831"/>
      <c r="Q3831"/>
      <c r="R3831"/>
      <c r="S3831"/>
      <c r="T3831"/>
      <c r="U3831"/>
      <c r="V3831"/>
      <c r="W3831"/>
      <c r="X3831"/>
      <c r="Y3831"/>
      <c r="Z3831"/>
      <c r="AA3831" s="28"/>
      <c r="AB3831" s="28"/>
    </row>
    <row r="3832" spans="1:28" ht="15" x14ac:dyDescent="0.2">
      <c r="A3832"/>
      <c r="B3832"/>
      <c r="C3832"/>
      <c r="D3832"/>
      <c r="E3832"/>
      <c r="F3832"/>
      <c r="G3832"/>
      <c r="H3832"/>
      <c r="I3832"/>
      <c r="J3832"/>
      <c r="K3832"/>
      <c r="L3832"/>
      <c r="M3832"/>
      <c r="N3832" s="60"/>
      <c r="O3832"/>
      <c r="P3832"/>
      <c r="Q3832"/>
      <c r="R3832"/>
      <c r="S3832"/>
      <c r="T3832"/>
      <c r="U3832"/>
      <c r="V3832"/>
      <c r="W3832"/>
      <c r="X3832"/>
      <c r="Y3832"/>
      <c r="Z3832"/>
      <c r="AA3832" s="28"/>
      <c r="AB3832" s="28"/>
    </row>
    <row r="3833" spans="1:28" ht="15" x14ac:dyDescent="0.2">
      <c r="A3833"/>
      <c r="B3833"/>
      <c r="C3833"/>
      <c r="D3833"/>
      <c r="E3833"/>
      <c r="F3833"/>
      <c r="G3833"/>
      <c r="H3833"/>
      <c r="I3833"/>
      <c r="J3833"/>
      <c r="K3833"/>
      <c r="L3833"/>
      <c r="M3833"/>
      <c r="N3833" s="60"/>
      <c r="O3833"/>
      <c r="P3833"/>
      <c r="Q3833"/>
      <c r="R3833"/>
      <c r="S3833"/>
      <c r="T3833"/>
      <c r="U3833"/>
      <c r="V3833"/>
      <c r="W3833"/>
      <c r="X3833"/>
      <c r="Y3833"/>
      <c r="Z3833"/>
      <c r="AA3833" s="28"/>
      <c r="AB3833" s="28"/>
    </row>
    <row r="3834" spans="1:28" ht="15" x14ac:dyDescent="0.2">
      <c r="A3834"/>
      <c r="B3834"/>
      <c r="C3834"/>
      <c r="D3834"/>
      <c r="E3834"/>
      <c r="F3834"/>
      <c r="G3834"/>
      <c r="H3834"/>
      <c r="I3834"/>
      <c r="J3834"/>
      <c r="K3834"/>
      <c r="L3834"/>
      <c r="M3834"/>
      <c r="N3834" s="60"/>
      <c r="O3834"/>
      <c r="P3834"/>
      <c r="Q3834"/>
      <c r="R3834"/>
      <c r="S3834"/>
      <c r="T3834"/>
      <c r="U3834"/>
      <c r="V3834"/>
      <c r="W3834"/>
      <c r="X3834"/>
      <c r="Y3834"/>
      <c r="Z3834"/>
      <c r="AA3834" s="28"/>
      <c r="AB3834" s="28"/>
    </row>
    <row r="3835" spans="1:28" ht="15" x14ac:dyDescent="0.2">
      <c r="A3835"/>
      <c r="B3835"/>
      <c r="C3835"/>
      <c r="D3835"/>
      <c r="E3835"/>
      <c r="F3835"/>
      <c r="G3835"/>
      <c r="H3835"/>
      <c r="I3835"/>
      <c r="J3835"/>
      <c r="K3835"/>
      <c r="L3835"/>
      <c r="M3835"/>
      <c r="N3835" s="60"/>
      <c r="O3835"/>
      <c r="P3835"/>
      <c r="Q3835"/>
      <c r="R3835"/>
      <c r="S3835"/>
      <c r="T3835"/>
      <c r="U3835"/>
      <c r="V3835"/>
      <c r="W3835"/>
      <c r="X3835"/>
      <c r="Y3835"/>
      <c r="Z3835"/>
      <c r="AA3835" s="28"/>
      <c r="AB3835" s="28"/>
    </row>
    <row r="3836" spans="1:28" ht="15" x14ac:dyDescent="0.2">
      <c r="A3836"/>
      <c r="B3836"/>
      <c r="C3836"/>
      <c r="D3836"/>
      <c r="E3836"/>
      <c r="F3836"/>
      <c r="G3836"/>
      <c r="H3836"/>
      <c r="I3836"/>
      <c r="J3836"/>
      <c r="K3836"/>
      <c r="L3836"/>
      <c r="M3836"/>
      <c r="N3836" s="60"/>
      <c r="O3836"/>
      <c r="P3836"/>
      <c r="Q3836"/>
      <c r="R3836"/>
      <c r="S3836"/>
      <c r="T3836"/>
      <c r="U3836"/>
      <c r="V3836"/>
      <c r="W3836"/>
      <c r="X3836"/>
      <c r="Y3836"/>
      <c r="Z3836"/>
      <c r="AA3836" s="28"/>
      <c r="AB3836" s="28"/>
    </row>
    <row r="3837" spans="1:28" ht="15" x14ac:dyDescent="0.2">
      <c r="A3837"/>
      <c r="B3837"/>
      <c r="C3837"/>
      <c r="D3837"/>
      <c r="E3837"/>
      <c r="F3837"/>
      <c r="G3837"/>
      <c r="H3837"/>
      <c r="I3837"/>
      <c r="J3837"/>
      <c r="K3837"/>
      <c r="L3837"/>
      <c r="M3837"/>
      <c r="N3837" s="60"/>
      <c r="O3837"/>
      <c r="P3837"/>
      <c r="Q3837"/>
      <c r="R3837"/>
      <c r="S3837"/>
      <c r="T3837"/>
      <c r="U3837"/>
      <c r="V3837"/>
      <c r="W3837"/>
      <c r="X3837"/>
      <c r="Y3837"/>
      <c r="Z3837"/>
      <c r="AA3837" s="28"/>
      <c r="AB3837" s="28"/>
    </row>
    <row r="3838" spans="1:28" ht="15" x14ac:dyDescent="0.2">
      <c r="A3838"/>
      <c r="B3838"/>
      <c r="C3838"/>
      <c r="D3838"/>
      <c r="E3838"/>
      <c r="F3838"/>
      <c r="G3838"/>
      <c r="H3838"/>
      <c r="I3838"/>
      <c r="J3838"/>
      <c r="K3838"/>
      <c r="L3838"/>
      <c r="M3838"/>
      <c r="N3838" s="60"/>
      <c r="O3838"/>
      <c r="P3838"/>
      <c r="Q3838"/>
      <c r="R3838"/>
      <c r="S3838"/>
      <c r="T3838"/>
      <c r="U3838"/>
      <c r="V3838"/>
      <c r="W3838"/>
      <c r="X3838"/>
      <c r="Y3838"/>
      <c r="Z3838"/>
      <c r="AA3838" s="28"/>
      <c r="AB3838" s="28"/>
    </row>
    <row r="3839" spans="1:28" ht="15" x14ac:dyDescent="0.2">
      <c r="A3839"/>
      <c r="B3839"/>
      <c r="C3839"/>
      <c r="D3839"/>
      <c r="E3839"/>
      <c r="F3839"/>
      <c r="G3839"/>
      <c r="H3839"/>
      <c r="I3839"/>
      <c r="J3839"/>
      <c r="K3839"/>
      <c r="L3839"/>
      <c r="M3839"/>
      <c r="N3839" s="60"/>
      <c r="O3839"/>
      <c r="P3839"/>
      <c r="Q3839"/>
      <c r="R3839"/>
      <c r="S3839"/>
      <c r="T3839"/>
      <c r="U3839"/>
      <c r="V3839"/>
      <c r="W3839"/>
      <c r="X3839"/>
      <c r="Y3839"/>
      <c r="Z3839"/>
      <c r="AA3839" s="28"/>
      <c r="AB3839" s="28"/>
    </row>
    <row r="3840" spans="1:28" ht="15" x14ac:dyDescent="0.2">
      <c r="A3840"/>
      <c r="B3840"/>
      <c r="C3840"/>
      <c r="D3840"/>
      <c r="E3840"/>
      <c r="F3840"/>
      <c r="G3840"/>
      <c r="H3840"/>
      <c r="I3840"/>
      <c r="J3840"/>
      <c r="K3840"/>
      <c r="L3840"/>
      <c r="M3840"/>
      <c r="N3840" s="60"/>
      <c r="O3840"/>
      <c r="P3840"/>
      <c r="Q3840"/>
      <c r="R3840"/>
      <c r="S3840"/>
      <c r="T3840"/>
      <c r="U3840"/>
      <c r="V3840"/>
      <c r="W3840"/>
      <c r="X3840"/>
      <c r="Y3840"/>
      <c r="Z3840"/>
      <c r="AA3840" s="28"/>
      <c r="AB3840" s="28"/>
    </row>
    <row r="3841" spans="1:28" ht="15" x14ac:dyDescent="0.2">
      <c r="A3841"/>
      <c r="B3841"/>
      <c r="C3841"/>
      <c r="D3841"/>
      <c r="E3841"/>
      <c r="F3841"/>
      <c r="G3841"/>
      <c r="H3841"/>
      <c r="I3841"/>
      <c r="J3841"/>
      <c r="K3841"/>
      <c r="L3841"/>
      <c r="M3841"/>
      <c r="N3841" s="60"/>
      <c r="O3841"/>
      <c r="P3841"/>
      <c r="Q3841"/>
      <c r="R3841"/>
      <c r="S3841"/>
      <c r="T3841"/>
      <c r="U3841"/>
      <c r="V3841"/>
      <c r="W3841"/>
      <c r="X3841"/>
      <c r="Y3841"/>
      <c r="Z3841"/>
      <c r="AA3841" s="28"/>
      <c r="AB3841" s="28"/>
    </row>
    <row r="3842" spans="1:28" ht="15" x14ac:dyDescent="0.2">
      <c r="A3842"/>
      <c r="B3842"/>
      <c r="C3842"/>
      <c r="D3842"/>
      <c r="E3842"/>
      <c r="F3842"/>
      <c r="G3842"/>
      <c r="H3842"/>
      <c r="I3842"/>
      <c r="J3842"/>
      <c r="K3842"/>
      <c r="L3842"/>
      <c r="M3842"/>
      <c r="N3842" s="60"/>
      <c r="O3842"/>
      <c r="P3842"/>
      <c r="Q3842"/>
      <c r="R3842"/>
      <c r="S3842"/>
      <c r="T3842"/>
      <c r="U3842"/>
      <c r="V3842"/>
      <c r="W3842"/>
      <c r="X3842"/>
      <c r="Y3842"/>
      <c r="Z3842"/>
      <c r="AA3842" s="28"/>
      <c r="AB3842" s="28"/>
    </row>
    <row r="3843" spans="1:28" ht="15" x14ac:dyDescent="0.2">
      <c r="A3843"/>
      <c r="B3843"/>
      <c r="C3843"/>
      <c r="D3843"/>
      <c r="E3843"/>
      <c r="F3843"/>
      <c r="G3843"/>
      <c r="H3843"/>
      <c r="I3843"/>
      <c r="J3843"/>
      <c r="K3843"/>
      <c r="L3843"/>
      <c r="M3843"/>
      <c r="N3843" s="60"/>
      <c r="O3843"/>
      <c r="P3843"/>
      <c r="Q3843"/>
      <c r="R3843"/>
      <c r="S3843"/>
      <c r="T3843"/>
      <c r="U3843"/>
      <c r="V3843"/>
      <c r="W3843"/>
      <c r="X3843"/>
      <c r="Y3843"/>
      <c r="Z3843"/>
      <c r="AA3843" s="28"/>
      <c r="AB3843" s="28"/>
    </row>
    <row r="3844" spans="1:28" ht="15" x14ac:dyDescent="0.2">
      <c r="A3844"/>
      <c r="B3844"/>
      <c r="C3844"/>
      <c r="D3844"/>
      <c r="E3844"/>
      <c r="F3844"/>
      <c r="G3844"/>
      <c r="H3844"/>
      <c r="I3844"/>
      <c r="J3844"/>
      <c r="K3844"/>
      <c r="L3844"/>
      <c r="M3844"/>
      <c r="N3844" s="60"/>
      <c r="O3844"/>
      <c r="P3844"/>
      <c r="Q3844"/>
      <c r="R3844"/>
      <c r="S3844"/>
      <c r="T3844"/>
      <c r="U3844"/>
      <c r="V3844"/>
      <c r="W3844"/>
      <c r="X3844"/>
      <c r="Y3844"/>
      <c r="Z3844"/>
      <c r="AA3844" s="28"/>
      <c r="AB3844" s="28"/>
    </row>
    <row r="3845" spans="1:28" ht="15" x14ac:dyDescent="0.2">
      <c r="A3845"/>
      <c r="B3845"/>
      <c r="C3845"/>
      <c r="D3845"/>
      <c r="E3845"/>
      <c r="F3845"/>
      <c r="G3845"/>
      <c r="H3845"/>
      <c r="I3845"/>
      <c r="J3845"/>
      <c r="K3845"/>
      <c r="L3845"/>
      <c r="M3845"/>
      <c r="N3845" s="60"/>
      <c r="O3845"/>
      <c r="P3845"/>
      <c r="Q3845"/>
      <c r="R3845"/>
      <c r="S3845"/>
      <c r="T3845"/>
      <c r="U3845"/>
      <c r="V3845"/>
      <c r="W3845"/>
      <c r="X3845"/>
      <c r="Y3845"/>
      <c r="Z3845"/>
      <c r="AA3845" s="28"/>
      <c r="AB3845" s="28"/>
    </row>
    <row r="3846" spans="1:28" ht="15" x14ac:dyDescent="0.2">
      <c r="A3846"/>
      <c r="B3846"/>
      <c r="C3846"/>
      <c r="D3846"/>
      <c r="E3846"/>
      <c r="F3846"/>
      <c r="G3846"/>
      <c r="H3846"/>
      <c r="I3846"/>
      <c r="J3846"/>
      <c r="K3846"/>
      <c r="L3846"/>
      <c r="M3846"/>
      <c r="N3846" s="60"/>
      <c r="O3846"/>
      <c r="P3846"/>
      <c r="Q3846"/>
      <c r="R3846"/>
      <c r="S3846"/>
      <c r="T3846"/>
      <c r="U3846"/>
      <c r="V3846"/>
      <c r="W3846"/>
      <c r="X3846"/>
      <c r="Y3846"/>
      <c r="Z3846"/>
      <c r="AA3846" s="28"/>
      <c r="AB3846" s="28"/>
    </row>
    <row r="3847" spans="1:28" ht="15" x14ac:dyDescent="0.2">
      <c r="A3847"/>
      <c r="B3847"/>
      <c r="C3847"/>
      <c r="D3847"/>
      <c r="E3847"/>
      <c r="F3847"/>
      <c r="G3847"/>
      <c r="H3847"/>
      <c r="I3847"/>
      <c r="J3847"/>
      <c r="K3847"/>
      <c r="L3847"/>
      <c r="M3847"/>
      <c r="N3847" s="60"/>
      <c r="O3847"/>
      <c r="P3847"/>
      <c r="Q3847"/>
      <c r="R3847"/>
      <c r="S3847"/>
      <c r="T3847"/>
      <c r="U3847"/>
      <c r="V3847"/>
      <c r="W3847"/>
      <c r="X3847"/>
      <c r="Y3847"/>
      <c r="Z3847"/>
      <c r="AA3847" s="28"/>
      <c r="AB3847" s="28"/>
    </row>
    <row r="3848" spans="1:28" ht="15" x14ac:dyDescent="0.2">
      <c r="A3848"/>
      <c r="B3848"/>
      <c r="C3848"/>
      <c r="D3848"/>
      <c r="E3848"/>
      <c r="F3848"/>
      <c r="G3848"/>
      <c r="H3848"/>
      <c r="I3848"/>
      <c r="J3848"/>
      <c r="K3848"/>
      <c r="L3848"/>
      <c r="M3848"/>
      <c r="N3848" s="60"/>
      <c r="O3848"/>
      <c r="P3848"/>
      <c r="Q3848"/>
      <c r="R3848"/>
      <c r="S3848"/>
      <c r="T3848"/>
      <c r="U3848"/>
      <c r="V3848"/>
      <c r="W3848"/>
      <c r="X3848"/>
      <c r="Y3848"/>
      <c r="Z3848"/>
      <c r="AA3848" s="28"/>
      <c r="AB3848" s="28"/>
    </row>
    <row r="3849" spans="1:28" ht="15" x14ac:dyDescent="0.2">
      <c r="A3849"/>
      <c r="B3849"/>
      <c r="C3849"/>
      <c r="D3849"/>
      <c r="E3849"/>
      <c r="F3849"/>
      <c r="G3849"/>
      <c r="H3849"/>
      <c r="I3849"/>
      <c r="J3849"/>
      <c r="K3849"/>
      <c r="L3849"/>
      <c r="M3849"/>
      <c r="N3849" s="60"/>
      <c r="O3849"/>
      <c r="P3849"/>
      <c r="Q3849"/>
      <c r="R3849"/>
      <c r="S3849"/>
      <c r="T3849"/>
      <c r="U3849"/>
      <c r="V3849"/>
      <c r="W3849"/>
      <c r="X3849"/>
      <c r="Y3849"/>
      <c r="Z3849"/>
      <c r="AA3849" s="28"/>
      <c r="AB3849" s="28"/>
    </row>
    <row r="3850" spans="1:28" ht="15" x14ac:dyDescent="0.2">
      <c r="A3850"/>
      <c r="B3850"/>
      <c r="C3850"/>
      <c r="D3850"/>
      <c r="E3850"/>
      <c r="F3850"/>
      <c r="G3850"/>
      <c r="H3850"/>
      <c r="I3850"/>
      <c r="J3850"/>
      <c r="K3850"/>
      <c r="L3850"/>
      <c r="M3850"/>
      <c r="N3850" s="60"/>
      <c r="O3850"/>
      <c r="P3850"/>
      <c r="Q3850"/>
      <c r="R3850"/>
      <c r="S3850"/>
      <c r="T3850"/>
      <c r="U3850"/>
      <c r="V3850"/>
      <c r="W3850"/>
      <c r="X3850"/>
      <c r="Y3850"/>
      <c r="Z3850"/>
      <c r="AA3850" s="28"/>
      <c r="AB3850" s="28"/>
    </row>
    <row r="3851" spans="1:28" ht="15" x14ac:dyDescent="0.2">
      <c r="A3851"/>
      <c r="B3851"/>
      <c r="C3851"/>
      <c r="D3851"/>
      <c r="E3851"/>
      <c r="F3851"/>
      <c r="G3851"/>
      <c r="H3851"/>
      <c r="I3851"/>
      <c r="J3851"/>
      <c r="K3851"/>
      <c r="L3851"/>
      <c r="M3851"/>
      <c r="N3851" s="60"/>
      <c r="O3851"/>
      <c r="P3851"/>
      <c r="Q3851"/>
      <c r="R3851"/>
      <c r="S3851"/>
      <c r="T3851"/>
      <c r="U3851"/>
      <c r="V3851"/>
      <c r="W3851"/>
      <c r="X3851"/>
      <c r="Y3851"/>
      <c r="Z3851"/>
      <c r="AA3851" s="28"/>
      <c r="AB3851" s="28"/>
    </row>
    <row r="3852" spans="1:28" ht="15" x14ac:dyDescent="0.2">
      <c r="A3852"/>
      <c r="B3852"/>
      <c r="C3852"/>
      <c r="D3852"/>
      <c r="E3852"/>
      <c r="F3852"/>
      <c r="G3852"/>
      <c r="H3852"/>
      <c r="I3852"/>
      <c r="J3852"/>
      <c r="K3852"/>
      <c r="L3852"/>
      <c r="M3852"/>
      <c r="N3852" s="60"/>
      <c r="O3852"/>
      <c r="P3852"/>
      <c r="Q3852"/>
      <c r="R3852"/>
      <c r="S3852"/>
      <c r="T3852"/>
      <c r="U3852"/>
      <c r="V3852"/>
      <c r="W3852"/>
      <c r="X3852"/>
      <c r="Y3852"/>
      <c r="Z3852"/>
      <c r="AA3852" s="28"/>
      <c r="AB3852" s="28"/>
    </row>
    <row r="3853" spans="1:28" ht="15" x14ac:dyDescent="0.2">
      <c r="A3853"/>
      <c r="B3853"/>
      <c r="C3853"/>
      <c r="D3853"/>
      <c r="E3853"/>
      <c r="F3853"/>
      <c r="G3853"/>
      <c r="H3853"/>
      <c r="I3853"/>
      <c r="J3853"/>
      <c r="K3853"/>
      <c r="L3853"/>
      <c r="M3853"/>
      <c r="N3853" s="60"/>
      <c r="O3853"/>
      <c r="P3853"/>
      <c r="Q3853"/>
      <c r="R3853"/>
      <c r="S3853"/>
      <c r="T3853"/>
      <c r="U3853"/>
      <c r="V3853"/>
      <c r="W3853"/>
      <c r="X3853"/>
      <c r="Y3853"/>
      <c r="Z3853"/>
      <c r="AA3853" s="28"/>
      <c r="AB3853" s="28"/>
    </row>
    <row r="3854" spans="1:28" ht="15" x14ac:dyDescent="0.2">
      <c r="A3854"/>
      <c r="B3854"/>
      <c r="C3854"/>
      <c r="D3854"/>
      <c r="E3854"/>
      <c r="F3854"/>
      <c r="G3854"/>
      <c r="H3854"/>
      <c r="I3854"/>
      <c r="J3854"/>
      <c r="K3854"/>
      <c r="L3854"/>
      <c r="M3854"/>
      <c r="N3854" s="60"/>
      <c r="O3854"/>
      <c r="P3854"/>
      <c r="Q3854"/>
      <c r="R3854"/>
      <c r="S3854"/>
      <c r="T3854"/>
      <c r="U3854"/>
      <c r="V3854"/>
      <c r="W3854"/>
      <c r="X3854"/>
      <c r="Y3854"/>
      <c r="Z3854"/>
      <c r="AA3854" s="28"/>
      <c r="AB3854" s="28"/>
    </row>
    <row r="3855" spans="1:28" ht="15" x14ac:dyDescent="0.2">
      <c r="A3855"/>
      <c r="B3855"/>
      <c r="C3855"/>
      <c r="D3855"/>
      <c r="E3855"/>
      <c r="F3855"/>
      <c r="G3855"/>
      <c r="H3855"/>
      <c r="I3855"/>
      <c r="J3855"/>
      <c r="K3855"/>
      <c r="L3855"/>
      <c r="M3855"/>
      <c r="N3855" s="60"/>
      <c r="O3855"/>
      <c r="P3855"/>
      <c r="Q3855"/>
      <c r="R3855"/>
      <c r="S3855"/>
      <c r="T3855"/>
      <c r="U3855"/>
      <c r="V3855"/>
      <c r="W3855"/>
      <c r="X3855"/>
      <c r="Y3855"/>
      <c r="Z3855"/>
      <c r="AA3855" s="28"/>
      <c r="AB3855" s="28"/>
    </row>
    <row r="3856" spans="1:28" ht="15" x14ac:dyDescent="0.2">
      <c r="A3856"/>
      <c r="B3856"/>
      <c r="C3856"/>
      <c r="D3856"/>
      <c r="E3856"/>
      <c r="F3856"/>
      <c r="G3856"/>
      <c r="H3856"/>
      <c r="I3856"/>
      <c r="J3856"/>
      <c r="K3856"/>
      <c r="L3856"/>
      <c r="M3856"/>
      <c r="N3856" s="60"/>
      <c r="O3856"/>
      <c r="P3856"/>
      <c r="Q3856"/>
      <c r="R3856"/>
      <c r="S3856"/>
      <c r="T3856"/>
      <c r="U3856"/>
      <c r="V3856"/>
      <c r="W3856"/>
      <c r="X3856"/>
      <c r="Y3856"/>
      <c r="Z3856"/>
      <c r="AA3856" s="28"/>
      <c r="AB3856" s="28"/>
    </row>
    <row r="3857" spans="1:28" ht="15" x14ac:dyDescent="0.2">
      <c r="A3857"/>
      <c r="B3857"/>
      <c r="C3857"/>
      <c r="D3857"/>
      <c r="E3857"/>
      <c r="F3857"/>
      <c r="G3857"/>
      <c r="H3857"/>
      <c r="I3857"/>
      <c r="J3857"/>
      <c r="K3857"/>
      <c r="L3857"/>
      <c r="M3857"/>
      <c r="N3857" s="60"/>
      <c r="O3857"/>
      <c r="P3857"/>
      <c r="Q3857"/>
      <c r="R3857"/>
      <c r="S3857"/>
      <c r="T3857"/>
      <c r="U3857"/>
      <c r="V3857"/>
      <c r="W3857"/>
      <c r="X3857"/>
      <c r="Y3857"/>
      <c r="Z3857"/>
      <c r="AA3857" s="28"/>
      <c r="AB3857" s="28"/>
    </row>
    <row r="3858" spans="1:28" ht="15" x14ac:dyDescent="0.2">
      <c r="A3858"/>
      <c r="B3858"/>
      <c r="C3858"/>
      <c r="D3858"/>
      <c r="E3858"/>
      <c r="F3858"/>
      <c r="G3858"/>
      <c r="H3858"/>
      <c r="I3858"/>
      <c r="J3858"/>
      <c r="K3858"/>
      <c r="L3858"/>
      <c r="M3858"/>
      <c r="N3858" s="60"/>
      <c r="O3858"/>
      <c r="P3858"/>
      <c r="Q3858"/>
      <c r="R3858"/>
      <c r="S3858"/>
      <c r="T3858"/>
      <c r="U3858"/>
      <c r="V3858"/>
      <c r="W3858"/>
      <c r="X3858"/>
      <c r="Y3858"/>
      <c r="Z3858"/>
      <c r="AA3858" s="28"/>
      <c r="AB3858" s="28"/>
    </row>
    <row r="3859" spans="1:28" ht="15" x14ac:dyDescent="0.2">
      <c r="A3859"/>
      <c r="B3859"/>
      <c r="C3859"/>
      <c r="D3859"/>
      <c r="E3859"/>
      <c r="F3859"/>
      <c r="G3859"/>
      <c r="H3859"/>
      <c r="I3859"/>
      <c r="J3859"/>
      <c r="K3859"/>
      <c r="L3859"/>
      <c r="M3859"/>
      <c r="N3859" s="60"/>
      <c r="O3859"/>
      <c r="P3859"/>
      <c r="Q3859"/>
      <c r="R3859"/>
      <c r="S3859"/>
      <c r="T3859"/>
      <c r="U3859"/>
      <c r="V3859"/>
      <c r="W3859"/>
      <c r="X3859"/>
      <c r="Y3859"/>
      <c r="Z3859"/>
      <c r="AA3859" s="28"/>
      <c r="AB3859" s="28"/>
    </row>
    <row r="3860" spans="1:28" ht="15" x14ac:dyDescent="0.2">
      <c r="A3860"/>
      <c r="B3860"/>
      <c r="C3860"/>
      <c r="D3860"/>
      <c r="E3860"/>
      <c r="F3860"/>
      <c r="G3860"/>
      <c r="H3860"/>
      <c r="I3860"/>
      <c r="J3860"/>
      <c r="K3860"/>
      <c r="L3860"/>
      <c r="M3860"/>
      <c r="N3860" s="60"/>
      <c r="O3860"/>
      <c r="P3860"/>
      <c r="Q3860"/>
      <c r="R3860"/>
      <c r="S3860"/>
      <c r="T3860"/>
      <c r="U3860"/>
      <c r="V3860"/>
      <c r="W3860"/>
      <c r="X3860"/>
      <c r="Y3860"/>
      <c r="Z3860"/>
      <c r="AA3860" s="28"/>
      <c r="AB3860" s="28"/>
    </row>
    <row r="3861" spans="1:28" ht="15" x14ac:dyDescent="0.2">
      <c r="A3861"/>
      <c r="B3861"/>
      <c r="C3861"/>
      <c r="D3861"/>
      <c r="E3861"/>
      <c r="F3861"/>
      <c r="G3861"/>
      <c r="H3861"/>
      <c r="I3861"/>
      <c r="J3861"/>
      <c r="K3861"/>
      <c r="L3861"/>
      <c r="M3861"/>
      <c r="N3861" s="60"/>
      <c r="O3861"/>
      <c r="P3861"/>
      <c r="Q3861"/>
      <c r="R3861"/>
      <c r="S3861"/>
      <c r="T3861"/>
      <c r="U3861"/>
      <c r="V3861"/>
      <c r="W3861"/>
      <c r="X3861"/>
      <c r="Y3861"/>
      <c r="Z3861"/>
      <c r="AA3861" s="28"/>
      <c r="AB3861" s="28"/>
    </row>
    <row r="3862" spans="1:28" ht="15" x14ac:dyDescent="0.2">
      <c r="A3862"/>
      <c r="B3862"/>
      <c r="C3862"/>
      <c r="D3862"/>
      <c r="E3862"/>
      <c r="F3862"/>
      <c r="G3862"/>
      <c r="H3862"/>
      <c r="I3862"/>
      <c r="J3862"/>
      <c r="K3862"/>
      <c r="L3862"/>
      <c r="M3862"/>
      <c r="N3862" s="60"/>
      <c r="O3862"/>
      <c r="P3862"/>
      <c r="Q3862"/>
      <c r="R3862"/>
      <c r="S3862"/>
      <c r="T3862"/>
      <c r="U3862"/>
      <c r="V3862"/>
      <c r="W3862"/>
      <c r="X3862"/>
      <c r="Y3862"/>
      <c r="Z3862"/>
      <c r="AA3862" s="28"/>
      <c r="AB3862" s="28"/>
    </row>
    <row r="3863" spans="1:28" ht="15" x14ac:dyDescent="0.2">
      <c r="A3863"/>
      <c r="B3863"/>
      <c r="C3863"/>
      <c r="D3863"/>
      <c r="E3863"/>
      <c r="F3863"/>
      <c r="G3863"/>
      <c r="H3863"/>
      <c r="I3863"/>
      <c r="J3863"/>
      <c r="K3863"/>
      <c r="L3863"/>
      <c r="M3863"/>
      <c r="N3863" s="60"/>
      <c r="O3863"/>
      <c r="P3863"/>
      <c r="Q3863"/>
      <c r="R3863"/>
      <c r="S3863"/>
      <c r="T3863"/>
      <c r="U3863"/>
      <c r="V3863"/>
      <c r="W3863"/>
      <c r="X3863"/>
      <c r="Y3863"/>
      <c r="Z3863"/>
      <c r="AA3863" s="28"/>
      <c r="AB3863" s="28"/>
    </row>
    <row r="3864" spans="1:28" ht="15" x14ac:dyDescent="0.2">
      <c r="A3864"/>
      <c r="B3864"/>
      <c r="C3864"/>
      <c r="D3864"/>
      <c r="E3864"/>
      <c r="F3864"/>
      <c r="G3864"/>
      <c r="H3864"/>
      <c r="I3864"/>
      <c r="J3864"/>
      <c r="K3864"/>
      <c r="L3864"/>
      <c r="M3864"/>
      <c r="N3864" s="60"/>
      <c r="O3864"/>
      <c r="P3864"/>
      <c r="Q3864"/>
      <c r="R3864"/>
      <c r="S3864"/>
      <c r="T3864"/>
      <c r="U3864"/>
      <c r="V3864"/>
      <c r="W3864"/>
      <c r="X3864"/>
      <c r="Y3864"/>
      <c r="Z3864"/>
      <c r="AA3864" s="28"/>
      <c r="AB3864" s="28"/>
    </row>
    <row r="3865" spans="1:28" ht="15" x14ac:dyDescent="0.2">
      <c r="A3865"/>
      <c r="B3865"/>
      <c r="C3865"/>
      <c r="D3865"/>
      <c r="E3865"/>
      <c r="F3865"/>
      <c r="G3865"/>
      <c r="H3865"/>
      <c r="I3865"/>
      <c r="J3865"/>
      <c r="K3865"/>
      <c r="L3865"/>
      <c r="M3865"/>
      <c r="N3865" s="60"/>
      <c r="O3865"/>
      <c r="P3865"/>
      <c r="Q3865"/>
      <c r="R3865"/>
      <c r="S3865"/>
      <c r="T3865"/>
      <c r="U3865"/>
      <c r="V3865"/>
      <c r="W3865"/>
      <c r="X3865"/>
      <c r="Y3865"/>
      <c r="Z3865"/>
      <c r="AA3865" s="28"/>
      <c r="AB3865" s="28"/>
    </row>
    <row r="3866" spans="1:28" ht="15" x14ac:dyDescent="0.2">
      <c r="A3866"/>
      <c r="B3866"/>
      <c r="C3866"/>
      <c r="D3866"/>
      <c r="E3866"/>
      <c r="F3866"/>
      <c r="G3866"/>
      <c r="H3866"/>
      <c r="I3866"/>
      <c r="J3866"/>
      <c r="K3866"/>
      <c r="L3866"/>
      <c r="M3866"/>
      <c r="N3866" s="60"/>
      <c r="O3866"/>
      <c r="P3866"/>
      <c r="Q3866"/>
      <c r="R3866"/>
      <c r="S3866"/>
      <c r="T3866"/>
      <c r="U3866"/>
      <c r="V3866"/>
      <c r="W3866"/>
      <c r="X3866"/>
      <c r="Y3866"/>
      <c r="Z3866"/>
      <c r="AA3866" s="28"/>
      <c r="AB3866" s="28"/>
    </row>
    <row r="3867" spans="1:28" ht="15" x14ac:dyDescent="0.2">
      <c r="A3867"/>
      <c r="B3867"/>
      <c r="C3867"/>
      <c r="D3867"/>
      <c r="E3867"/>
      <c r="F3867"/>
      <c r="G3867"/>
      <c r="H3867"/>
      <c r="I3867"/>
      <c r="J3867"/>
      <c r="K3867"/>
      <c r="L3867"/>
      <c r="M3867"/>
      <c r="N3867" s="60"/>
      <c r="O3867"/>
      <c r="P3867"/>
      <c r="Q3867"/>
      <c r="R3867"/>
      <c r="S3867"/>
      <c r="T3867"/>
      <c r="U3867"/>
      <c r="V3867"/>
      <c r="W3867"/>
      <c r="X3867"/>
      <c r="Y3867"/>
      <c r="Z3867"/>
      <c r="AA3867" s="28"/>
      <c r="AB3867" s="28"/>
    </row>
    <row r="3868" spans="1:28" ht="15" x14ac:dyDescent="0.2">
      <c r="A3868"/>
      <c r="B3868"/>
      <c r="C3868"/>
      <c r="D3868"/>
      <c r="E3868"/>
      <c r="F3868"/>
      <c r="G3868"/>
      <c r="H3868"/>
      <c r="I3868"/>
      <c r="J3868"/>
      <c r="K3868"/>
      <c r="L3868"/>
      <c r="M3868"/>
      <c r="N3868" s="60"/>
      <c r="O3868"/>
      <c r="P3868"/>
      <c r="Q3868"/>
      <c r="R3868"/>
      <c r="S3868"/>
      <c r="T3868"/>
      <c r="U3868"/>
      <c r="V3868"/>
      <c r="W3868"/>
      <c r="X3868"/>
      <c r="Y3868"/>
      <c r="Z3868"/>
      <c r="AA3868" s="28"/>
      <c r="AB3868" s="28"/>
    </row>
    <row r="3869" spans="1:28" ht="15" x14ac:dyDescent="0.2">
      <c r="A3869"/>
      <c r="B3869"/>
      <c r="C3869"/>
      <c r="D3869"/>
      <c r="E3869"/>
      <c r="F3869"/>
      <c r="G3869"/>
      <c r="H3869"/>
      <c r="I3869"/>
      <c r="J3869"/>
      <c r="K3869"/>
      <c r="L3869"/>
      <c r="M3869"/>
      <c r="N3869" s="60"/>
      <c r="O3869"/>
      <c r="P3869"/>
      <c r="Q3869"/>
      <c r="R3869"/>
      <c r="S3869"/>
      <c r="T3869"/>
      <c r="U3869"/>
      <c r="V3869"/>
      <c r="W3869"/>
      <c r="X3869"/>
      <c r="Y3869"/>
      <c r="Z3869"/>
      <c r="AA3869" s="28"/>
      <c r="AB3869" s="28"/>
    </row>
    <row r="3870" spans="1:28" ht="15" x14ac:dyDescent="0.2">
      <c r="A3870"/>
      <c r="B3870"/>
      <c r="C3870"/>
      <c r="D3870"/>
      <c r="E3870"/>
      <c r="F3870"/>
      <c r="G3870"/>
      <c r="H3870"/>
      <c r="I3870"/>
      <c r="J3870"/>
      <c r="K3870"/>
      <c r="L3870"/>
      <c r="M3870"/>
      <c r="N3870" s="60"/>
      <c r="O3870"/>
      <c r="P3870"/>
      <c r="Q3870"/>
      <c r="R3870"/>
      <c r="S3870"/>
      <c r="T3870"/>
      <c r="U3870"/>
      <c r="V3870"/>
      <c r="W3870"/>
      <c r="X3870"/>
      <c r="Y3870"/>
      <c r="Z3870"/>
      <c r="AA3870" s="28"/>
      <c r="AB3870" s="28"/>
    </row>
    <row r="3871" spans="1:28" ht="15" x14ac:dyDescent="0.2">
      <c r="A3871"/>
      <c r="B3871"/>
      <c r="C3871"/>
      <c r="D3871"/>
      <c r="E3871"/>
      <c r="F3871"/>
      <c r="G3871"/>
      <c r="H3871"/>
      <c r="I3871"/>
      <c r="J3871"/>
      <c r="K3871"/>
      <c r="L3871"/>
      <c r="M3871"/>
      <c r="N3871" s="60"/>
      <c r="O3871"/>
      <c r="P3871"/>
      <c r="Q3871"/>
      <c r="R3871"/>
      <c r="S3871"/>
      <c r="T3871"/>
      <c r="U3871"/>
      <c r="V3871"/>
      <c r="W3871"/>
      <c r="X3871"/>
      <c r="Y3871"/>
      <c r="Z3871"/>
      <c r="AA3871" s="28"/>
      <c r="AB3871" s="28"/>
    </row>
    <row r="3872" spans="1:28" ht="15" x14ac:dyDescent="0.2">
      <c r="A3872"/>
      <c r="B3872"/>
      <c r="C3872"/>
      <c r="D3872"/>
      <c r="E3872"/>
      <c r="F3872"/>
      <c r="G3872"/>
      <c r="H3872"/>
      <c r="I3872"/>
      <c r="J3872"/>
      <c r="K3872"/>
      <c r="L3872"/>
      <c r="M3872"/>
      <c r="N3872" s="60"/>
      <c r="O3872"/>
      <c r="P3872"/>
      <c r="Q3872"/>
      <c r="R3872"/>
      <c r="S3872"/>
      <c r="T3872"/>
      <c r="U3872"/>
      <c r="V3872"/>
      <c r="W3872"/>
      <c r="X3872"/>
      <c r="Y3872"/>
      <c r="Z3872"/>
      <c r="AA3872" s="28"/>
      <c r="AB3872" s="28"/>
    </row>
    <row r="3873" spans="1:28" ht="15" x14ac:dyDescent="0.2">
      <c r="A3873"/>
      <c r="B3873"/>
      <c r="C3873"/>
      <c r="D3873"/>
      <c r="E3873"/>
      <c r="F3873"/>
      <c r="G3873"/>
      <c r="H3873"/>
      <c r="I3873"/>
      <c r="J3873"/>
      <c r="K3873"/>
      <c r="L3873"/>
      <c r="M3873"/>
      <c r="N3873" s="60"/>
      <c r="O3873"/>
      <c r="P3873"/>
      <c r="Q3873"/>
      <c r="R3873"/>
      <c r="S3873"/>
      <c r="T3873"/>
      <c r="U3873"/>
      <c r="V3873"/>
      <c r="W3873"/>
      <c r="X3873"/>
      <c r="Y3873"/>
      <c r="Z3873"/>
      <c r="AA3873" s="28"/>
      <c r="AB3873" s="28"/>
    </row>
    <row r="3874" spans="1:28" ht="15" x14ac:dyDescent="0.2">
      <c r="A3874"/>
      <c r="B3874"/>
      <c r="C3874"/>
      <c r="D3874"/>
      <c r="E3874"/>
      <c r="F3874"/>
      <c r="G3874"/>
      <c r="H3874"/>
      <c r="I3874"/>
      <c r="J3874"/>
      <c r="K3874"/>
      <c r="L3874"/>
      <c r="M3874"/>
      <c r="N3874" s="60"/>
      <c r="O3874"/>
      <c r="P3874"/>
      <c r="Q3874"/>
      <c r="R3874"/>
      <c r="S3874"/>
      <c r="T3874"/>
      <c r="U3874"/>
      <c r="V3874"/>
      <c r="W3874"/>
      <c r="X3874"/>
      <c r="Y3874"/>
      <c r="Z3874"/>
      <c r="AA3874" s="28"/>
      <c r="AB3874" s="28"/>
    </row>
    <row r="3875" spans="1:28" ht="15" x14ac:dyDescent="0.2">
      <c r="A3875"/>
      <c r="B3875"/>
      <c r="C3875"/>
      <c r="D3875"/>
      <c r="E3875"/>
      <c r="F3875"/>
      <c r="G3875"/>
      <c r="H3875"/>
      <c r="I3875"/>
      <c r="J3875"/>
      <c r="K3875"/>
      <c r="L3875"/>
      <c r="M3875"/>
      <c r="N3875" s="60"/>
      <c r="O3875"/>
      <c r="P3875"/>
      <c r="Q3875"/>
      <c r="R3875"/>
      <c r="S3875"/>
      <c r="T3875"/>
      <c r="U3875"/>
      <c r="V3875"/>
      <c r="W3875"/>
      <c r="X3875"/>
      <c r="Y3875"/>
      <c r="Z3875"/>
      <c r="AA3875" s="28"/>
      <c r="AB3875" s="28"/>
    </row>
    <row r="3876" spans="1:28" ht="15" x14ac:dyDescent="0.2">
      <c r="A3876"/>
      <c r="B3876"/>
      <c r="C3876"/>
      <c r="D3876"/>
      <c r="E3876"/>
      <c r="F3876"/>
      <c r="G3876"/>
      <c r="H3876"/>
      <c r="I3876"/>
      <c r="J3876"/>
      <c r="K3876"/>
      <c r="L3876"/>
      <c r="M3876"/>
      <c r="N3876" s="60"/>
      <c r="O3876"/>
      <c r="P3876"/>
      <c r="Q3876"/>
      <c r="R3876"/>
      <c r="S3876"/>
      <c r="T3876"/>
      <c r="U3876"/>
      <c r="V3876"/>
      <c r="W3876"/>
      <c r="X3876"/>
      <c r="Y3876"/>
      <c r="Z3876"/>
      <c r="AA3876" s="28"/>
      <c r="AB3876" s="28"/>
    </row>
    <row r="3877" spans="1:28" ht="15" x14ac:dyDescent="0.2">
      <c r="A3877"/>
      <c r="B3877"/>
      <c r="C3877"/>
      <c r="D3877"/>
      <c r="E3877"/>
      <c r="F3877"/>
      <c r="G3877"/>
      <c r="H3877"/>
      <c r="I3877"/>
      <c r="J3877"/>
      <c r="K3877"/>
      <c r="L3877"/>
      <c r="M3877"/>
      <c r="N3877" s="60"/>
      <c r="O3877"/>
      <c r="P3877"/>
      <c r="Q3877"/>
      <c r="R3877"/>
      <c r="S3877"/>
      <c r="T3877"/>
      <c r="U3877"/>
      <c r="V3877"/>
      <c r="W3877"/>
      <c r="X3877"/>
      <c r="Y3877"/>
      <c r="Z3877"/>
      <c r="AA3877" s="28"/>
      <c r="AB3877" s="28"/>
    </row>
    <row r="3878" spans="1:28" ht="15" x14ac:dyDescent="0.2">
      <c r="A3878"/>
      <c r="B3878"/>
      <c r="C3878"/>
      <c r="D3878"/>
      <c r="E3878"/>
      <c r="F3878"/>
      <c r="G3878"/>
      <c r="H3878"/>
      <c r="I3878"/>
      <c r="J3878"/>
      <c r="K3878"/>
      <c r="L3878"/>
      <c r="M3878"/>
      <c r="N3878" s="60"/>
      <c r="O3878"/>
      <c r="P3878"/>
      <c r="Q3878"/>
      <c r="R3878"/>
      <c r="S3878"/>
      <c r="T3878"/>
      <c r="U3878"/>
      <c r="V3878"/>
      <c r="W3878"/>
      <c r="X3878"/>
      <c r="Y3878"/>
      <c r="Z3878"/>
      <c r="AA3878" s="28"/>
      <c r="AB3878" s="28"/>
    </row>
    <row r="3879" spans="1:28" ht="15" x14ac:dyDescent="0.2">
      <c r="A3879"/>
      <c r="B3879"/>
      <c r="C3879"/>
      <c r="D3879"/>
      <c r="E3879"/>
      <c r="F3879"/>
      <c r="G3879"/>
      <c r="H3879"/>
      <c r="I3879"/>
      <c r="J3879"/>
      <c r="K3879"/>
      <c r="L3879"/>
      <c r="M3879"/>
      <c r="N3879" s="60"/>
      <c r="O3879"/>
      <c r="P3879"/>
      <c r="Q3879"/>
      <c r="R3879"/>
      <c r="S3879"/>
      <c r="T3879"/>
      <c r="U3879"/>
      <c r="V3879"/>
      <c r="W3879"/>
      <c r="X3879"/>
      <c r="Y3879"/>
      <c r="Z3879"/>
      <c r="AA3879" s="28"/>
      <c r="AB3879" s="28"/>
    </row>
    <row r="3880" spans="1:28" ht="15" x14ac:dyDescent="0.2">
      <c r="A3880"/>
      <c r="B3880"/>
      <c r="C3880"/>
      <c r="D3880"/>
      <c r="E3880"/>
      <c r="F3880"/>
      <c r="G3880"/>
      <c r="H3880"/>
      <c r="I3880"/>
      <c r="J3880"/>
      <c r="K3880"/>
      <c r="L3880"/>
      <c r="M3880"/>
      <c r="N3880" s="60"/>
      <c r="O3880"/>
      <c r="P3880"/>
      <c r="Q3880"/>
      <c r="R3880"/>
      <c r="S3880"/>
      <c r="T3880"/>
      <c r="U3880"/>
      <c r="V3880"/>
      <c r="W3880"/>
      <c r="X3880"/>
      <c r="Y3880"/>
      <c r="Z3880"/>
      <c r="AA3880" s="28"/>
      <c r="AB3880" s="28"/>
    </row>
    <row r="3881" spans="1:28" ht="15" x14ac:dyDescent="0.2">
      <c r="A3881"/>
      <c r="B3881"/>
      <c r="C3881"/>
      <c r="D3881"/>
      <c r="E3881"/>
      <c r="F3881"/>
      <c r="G3881"/>
      <c r="H3881"/>
      <c r="I3881"/>
      <c r="J3881"/>
      <c r="K3881"/>
      <c r="L3881"/>
      <c r="M3881"/>
      <c r="N3881" s="60"/>
      <c r="O3881"/>
      <c r="P3881"/>
      <c r="Q3881"/>
      <c r="R3881"/>
      <c r="S3881"/>
      <c r="T3881"/>
      <c r="U3881"/>
      <c r="V3881"/>
      <c r="W3881"/>
      <c r="X3881"/>
      <c r="Y3881"/>
      <c r="Z3881"/>
      <c r="AA3881" s="28"/>
      <c r="AB3881" s="28"/>
    </row>
    <row r="3882" spans="1:28" ht="15" x14ac:dyDescent="0.2">
      <c r="A3882"/>
      <c r="B3882"/>
      <c r="C3882"/>
      <c r="D3882"/>
      <c r="E3882"/>
      <c r="F3882"/>
      <c r="G3882"/>
      <c r="H3882"/>
      <c r="I3882"/>
      <c r="J3882"/>
      <c r="K3882"/>
      <c r="L3882"/>
      <c r="M3882"/>
      <c r="N3882" s="60"/>
      <c r="O3882"/>
      <c r="P3882"/>
      <c r="Q3882"/>
      <c r="R3882"/>
      <c r="S3882"/>
      <c r="T3882"/>
      <c r="U3882"/>
      <c r="V3882"/>
      <c r="W3882"/>
      <c r="X3882"/>
      <c r="Y3882"/>
      <c r="Z3882"/>
      <c r="AA3882" s="28"/>
      <c r="AB3882" s="28"/>
    </row>
    <row r="3883" spans="1:28" ht="15" x14ac:dyDescent="0.2">
      <c r="A3883"/>
      <c r="B3883"/>
      <c r="C3883"/>
      <c r="D3883"/>
      <c r="E3883"/>
      <c r="F3883"/>
      <c r="G3883"/>
      <c r="H3883"/>
      <c r="I3883"/>
      <c r="J3883"/>
      <c r="K3883"/>
      <c r="L3883"/>
      <c r="M3883"/>
      <c r="N3883" s="60"/>
      <c r="O3883"/>
      <c r="P3883"/>
      <c r="Q3883"/>
      <c r="R3883"/>
      <c r="S3883"/>
      <c r="T3883"/>
      <c r="U3883"/>
      <c r="V3883"/>
      <c r="W3883"/>
      <c r="X3883"/>
      <c r="Y3883"/>
      <c r="Z3883"/>
      <c r="AA3883" s="28"/>
      <c r="AB3883" s="28"/>
    </row>
    <row r="3884" spans="1:28" ht="15" x14ac:dyDescent="0.2">
      <c r="A3884"/>
      <c r="B3884"/>
      <c r="C3884"/>
      <c r="D3884"/>
      <c r="E3884"/>
      <c r="F3884"/>
      <c r="G3884"/>
      <c r="H3884"/>
      <c r="I3884"/>
      <c r="J3884"/>
      <c r="K3884"/>
      <c r="L3884"/>
      <c r="M3884"/>
      <c r="N3884" s="60"/>
      <c r="O3884"/>
      <c r="P3884"/>
      <c r="Q3884"/>
      <c r="R3884"/>
      <c r="S3884"/>
      <c r="T3884"/>
      <c r="U3884"/>
      <c r="V3884"/>
      <c r="W3884"/>
      <c r="X3884"/>
      <c r="Y3884"/>
      <c r="Z3884"/>
      <c r="AA3884" s="28"/>
      <c r="AB3884" s="28"/>
    </row>
    <row r="3885" spans="1:28" ht="15" x14ac:dyDescent="0.2">
      <c r="A3885"/>
      <c r="B3885"/>
      <c r="C3885"/>
      <c r="D3885"/>
      <c r="E3885"/>
      <c r="F3885"/>
      <c r="G3885"/>
      <c r="H3885"/>
      <c r="I3885"/>
      <c r="J3885"/>
      <c r="K3885"/>
      <c r="L3885"/>
      <c r="M3885"/>
      <c r="N3885" s="60"/>
      <c r="O3885"/>
      <c r="P3885"/>
      <c r="Q3885"/>
      <c r="R3885"/>
      <c r="S3885"/>
      <c r="T3885"/>
      <c r="U3885"/>
      <c r="V3885"/>
      <c r="W3885"/>
      <c r="X3885"/>
      <c r="Y3885"/>
      <c r="Z3885"/>
      <c r="AA3885" s="28"/>
      <c r="AB3885" s="28"/>
    </row>
    <row r="3886" spans="1:28" ht="15" x14ac:dyDescent="0.2">
      <c r="A3886"/>
      <c r="B3886"/>
      <c r="C3886"/>
      <c r="D3886"/>
      <c r="E3886"/>
      <c r="F3886"/>
      <c r="G3886"/>
      <c r="H3886"/>
      <c r="I3886"/>
      <c r="J3886"/>
      <c r="K3886"/>
      <c r="L3886"/>
      <c r="M3886"/>
      <c r="N3886" s="60"/>
      <c r="O3886"/>
      <c r="P3886"/>
      <c r="Q3886"/>
      <c r="R3886"/>
      <c r="S3886"/>
      <c r="T3886"/>
      <c r="U3886"/>
      <c r="V3886"/>
      <c r="W3886"/>
      <c r="X3886"/>
      <c r="Y3886"/>
      <c r="Z3886"/>
      <c r="AA3886" s="28"/>
      <c r="AB3886" s="28"/>
    </row>
    <row r="3887" spans="1:28" ht="15" x14ac:dyDescent="0.2">
      <c r="A3887"/>
      <c r="B3887"/>
      <c r="C3887"/>
      <c r="D3887"/>
      <c r="E3887"/>
      <c r="F3887"/>
      <c r="G3887"/>
      <c r="H3887"/>
      <c r="I3887"/>
      <c r="J3887"/>
      <c r="K3887"/>
      <c r="L3887"/>
      <c r="M3887"/>
      <c r="N3887" s="60"/>
      <c r="O3887"/>
      <c r="P3887"/>
      <c r="Q3887"/>
      <c r="R3887"/>
      <c r="S3887"/>
      <c r="T3887"/>
      <c r="U3887"/>
      <c r="V3887"/>
      <c r="W3887"/>
      <c r="X3887"/>
      <c r="Y3887"/>
      <c r="Z3887"/>
      <c r="AA3887" s="28"/>
      <c r="AB3887" s="28"/>
    </row>
    <row r="3888" spans="1:28" ht="15" x14ac:dyDescent="0.2">
      <c r="A3888"/>
      <c r="B3888"/>
      <c r="C3888"/>
      <c r="D3888"/>
      <c r="E3888"/>
      <c r="F3888"/>
      <c r="G3888"/>
      <c r="H3888"/>
      <c r="I3888"/>
      <c r="J3888"/>
      <c r="K3888"/>
      <c r="L3888"/>
      <c r="M3888"/>
      <c r="N3888" s="60"/>
      <c r="O3888"/>
      <c r="P3888"/>
      <c r="Q3888"/>
      <c r="R3888"/>
      <c r="S3888"/>
      <c r="T3888"/>
      <c r="U3888"/>
      <c r="V3888"/>
      <c r="W3888"/>
      <c r="X3888"/>
      <c r="Y3888"/>
      <c r="Z3888"/>
      <c r="AA3888" s="28"/>
      <c r="AB3888" s="28"/>
    </row>
    <row r="3889" spans="1:28" ht="15" x14ac:dyDescent="0.2">
      <c r="A3889"/>
      <c r="B3889"/>
      <c r="C3889"/>
      <c r="D3889"/>
      <c r="E3889"/>
      <c r="F3889"/>
      <c r="G3889"/>
      <c r="H3889"/>
      <c r="I3889"/>
      <c r="J3889"/>
      <c r="K3889"/>
      <c r="L3889"/>
      <c r="M3889"/>
      <c r="N3889" s="60"/>
      <c r="O3889"/>
      <c r="P3889"/>
      <c r="Q3889"/>
      <c r="R3889"/>
      <c r="S3889"/>
      <c r="T3889"/>
      <c r="U3889"/>
      <c r="V3889"/>
      <c r="W3889"/>
      <c r="X3889"/>
      <c r="Y3889"/>
      <c r="Z3889"/>
      <c r="AA3889" s="28"/>
      <c r="AB3889" s="28"/>
    </row>
    <row r="3890" spans="1:28" ht="15" x14ac:dyDescent="0.2">
      <c r="A3890"/>
      <c r="B3890"/>
      <c r="C3890"/>
      <c r="D3890"/>
      <c r="E3890"/>
      <c r="F3890"/>
      <c r="G3890"/>
      <c r="H3890"/>
      <c r="I3890"/>
      <c r="J3890"/>
      <c r="K3890"/>
      <c r="L3890"/>
      <c r="M3890"/>
      <c r="N3890" s="60"/>
      <c r="O3890"/>
      <c r="P3890"/>
      <c r="Q3890"/>
      <c r="R3890"/>
      <c r="S3890"/>
      <c r="T3890"/>
      <c r="U3890"/>
      <c r="V3890"/>
      <c r="W3890"/>
      <c r="X3890"/>
      <c r="Y3890"/>
      <c r="Z3890"/>
      <c r="AA3890" s="28"/>
      <c r="AB3890" s="28"/>
    </row>
    <row r="3891" spans="1:28" ht="15" x14ac:dyDescent="0.2">
      <c r="A3891"/>
      <c r="B3891"/>
      <c r="C3891"/>
      <c r="D3891"/>
      <c r="E3891"/>
      <c r="F3891"/>
      <c r="G3891"/>
      <c r="H3891"/>
      <c r="I3891"/>
      <c r="J3891"/>
      <c r="K3891"/>
      <c r="L3891"/>
      <c r="M3891"/>
      <c r="N3891" s="60"/>
      <c r="O3891"/>
      <c r="P3891"/>
      <c r="Q3891"/>
      <c r="R3891"/>
      <c r="S3891"/>
      <c r="T3891"/>
      <c r="U3891"/>
      <c r="V3891"/>
      <c r="W3891"/>
      <c r="X3891"/>
      <c r="Y3891"/>
      <c r="Z3891"/>
      <c r="AA3891" s="28"/>
      <c r="AB3891" s="28"/>
    </row>
    <row r="3892" spans="1:28" ht="15" x14ac:dyDescent="0.2">
      <c r="A3892"/>
      <c r="B3892"/>
      <c r="C3892"/>
      <c r="D3892"/>
      <c r="E3892"/>
      <c r="F3892"/>
      <c r="G3892"/>
      <c r="H3892"/>
      <c r="I3892"/>
      <c r="J3892"/>
      <c r="K3892"/>
      <c r="L3892"/>
      <c r="M3892"/>
      <c r="N3892" s="60"/>
      <c r="O3892"/>
      <c r="P3892"/>
      <c r="Q3892"/>
      <c r="R3892"/>
      <c r="S3892"/>
      <c r="T3892"/>
      <c r="U3892"/>
      <c r="V3892"/>
      <c r="W3892"/>
      <c r="X3892"/>
      <c r="Y3892"/>
      <c r="Z3892"/>
      <c r="AA3892" s="28"/>
      <c r="AB3892" s="28"/>
    </row>
    <row r="3893" spans="1:28" ht="15" x14ac:dyDescent="0.2">
      <c r="A3893"/>
      <c r="B3893"/>
      <c r="C3893"/>
      <c r="D3893"/>
      <c r="E3893"/>
      <c r="F3893"/>
      <c r="G3893"/>
      <c r="H3893"/>
      <c r="I3893"/>
      <c r="J3893"/>
      <c r="K3893"/>
      <c r="L3893"/>
      <c r="M3893"/>
      <c r="N3893" s="60"/>
      <c r="O3893"/>
      <c r="P3893"/>
      <c r="Q3893"/>
      <c r="R3893"/>
      <c r="S3893"/>
      <c r="T3893"/>
      <c r="U3893"/>
      <c r="V3893"/>
      <c r="W3893"/>
      <c r="X3893"/>
      <c r="Y3893"/>
      <c r="Z3893"/>
      <c r="AA3893" s="28"/>
      <c r="AB3893" s="28"/>
    </row>
    <row r="3894" spans="1:28" ht="15" x14ac:dyDescent="0.2">
      <c r="A3894"/>
      <c r="B3894"/>
      <c r="C3894"/>
      <c r="D3894"/>
      <c r="E3894"/>
      <c r="F3894"/>
      <c r="G3894"/>
      <c r="H3894"/>
      <c r="I3894"/>
      <c r="J3894"/>
      <c r="K3894"/>
      <c r="L3894"/>
      <c r="M3894"/>
      <c r="N3894" s="60"/>
      <c r="O3894"/>
      <c r="P3894"/>
      <c r="Q3894"/>
      <c r="R3894"/>
      <c r="S3894"/>
      <c r="T3894"/>
      <c r="U3894"/>
      <c r="V3894"/>
      <c r="W3894"/>
      <c r="X3894"/>
      <c r="Y3894"/>
      <c r="Z3894"/>
      <c r="AA3894" s="28"/>
      <c r="AB3894" s="28"/>
    </row>
    <row r="3895" spans="1:28" ht="15" x14ac:dyDescent="0.2">
      <c r="A3895"/>
      <c r="B3895"/>
      <c r="C3895"/>
      <c r="D3895"/>
      <c r="E3895"/>
      <c r="F3895"/>
      <c r="G3895"/>
      <c r="H3895"/>
      <c r="I3895"/>
      <c r="J3895"/>
      <c r="K3895"/>
      <c r="L3895"/>
      <c r="M3895"/>
      <c r="N3895" s="60"/>
      <c r="O3895"/>
      <c r="P3895"/>
      <c r="Q3895"/>
      <c r="R3895"/>
      <c r="S3895"/>
      <c r="T3895"/>
      <c r="U3895"/>
      <c r="V3895"/>
      <c r="W3895"/>
      <c r="X3895"/>
      <c r="Y3895"/>
      <c r="Z3895"/>
      <c r="AA3895" s="28"/>
      <c r="AB3895" s="28"/>
    </row>
    <row r="3896" spans="1:28" ht="15" x14ac:dyDescent="0.2">
      <c r="A3896"/>
      <c r="B3896"/>
      <c r="C3896"/>
      <c r="D3896"/>
      <c r="E3896"/>
      <c r="F3896"/>
      <c r="G3896"/>
      <c r="H3896"/>
      <c r="I3896"/>
      <c r="J3896"/>
      <c r="K3896"/>
      <c r="L3896"/>
      <c r="M3896"/>
      <c r="N3896" s="60"/>
      <c r="O3896"/>
      <c r="P3896"/>
      <c r="Q3896"/>
      <c r="R3896"/>
      <c r="S3896"/>
      <c r="T3896"/>
      <c r="U3896"/>
      <c r="V3896"/>
      <c r="W3896"/>
      <c r="X3896"/>
      <c r="Y3896"/>
      <c r="Z3896"/>
      <c r="AA3896" s="28"/>
      <c r="AB3896" s="28"/>
    </row>
    <row r="3897" spans="1:28" ht="15" x14ac:dyDescent="0.2">
      <c r="A3897"/>
      <c r="B3897"/>
      <c r="C3897"/>
      <c r="D3897"/>
      <c r="E3897"/>
      <c r="F3897"/>
      <c r="G3897"/>
      <c r="H3897"/>
      <c r="I3897"/>
      <c r="J3897"/>
      <c r="K3897"/>
      <c r="L3897"/>
      <c r="M3897"/>
      <c r="N3897" s="60"/>
      <c r="O3897"/>
      <c r="P3897"/>
      <c r="Q3897"/>
      <c r="R3897"/>
      <c r="S3897"/>
      <c r="T3897"/>
      <c r="U3897"/>
      <c r="V3897"/>
      <c r="W3897"/>
      <c r="X3897"/>
      <c r="Y3897"/>
      <c r="Z3897"/>
      <c r="AA3897" s="28"/>
      <c r="AB3897" s="28"/>
    </row>
    <row r="3898" spans="1:28" ht="15" x14ac:dyDescent="0.2">
      <c r="A3898"/>
      <c r="B3898"/>
      <c r="C3898"/>
      <c r="D3898"/>
      <c r="E3898"/>
      <c r="F3898"/>
      <c r="G3898"/>
      <c r="H3898"/>
      <c r="I3898"/>
      <c r="J3898"/>
      <c r="K3898"/>
      <c r="L3898"/>
      <c r="M3898"/>
      <c r="N3898" s="60"/>
      <c r="O3898"/>
      <c r="P3898"/>
      <c r="Q3898"/>
      <c r="R3898"/>
      <c r="S3898"/>
      <c r="T3898"/>
      <c r="U3898"/>
      <c r="V3898"/>
      <c r="W3898"/>
      <c r="X3898"/>
      <c r="Y3898"/>
      <c r="Z3898"/>
      <c r="AA3898" s="28"/>
      <c r="AB3898" s="28"/>
    </row>
    <row r="3899" spans="1:28" ht="15" x14ac:dyDescent="0.2">
      <c r="A3899"/>
      <c r="B3899"/>
      <c r="C3899"/>
      <c r="D3899"/>
      <c r="E3899"/>
      <c r="F3899"/>
      <c r="G3899"/>
      <c r="H3899"/>
      <c r="I3899"/>
      <c r="J3899"/>
      <c r="K3899"/>
      <c r="L3899"/>
      <c r="M3899"/>
      <c r="N3899" s="60"/>
      <c r="O3899"/>
      <c r="P3899"/>
      <c r="Q3899"/>
      <c r="R3899"/>
      <c r="S3899"/>
      <c r="T3899"/>
      <c r="U3899"/>
      <c r="V3899"/>
      <c r="W3899"/>
      <c r="X3899"/>
      <c r="Y3899"/>
      <c r="Z3899"/>
      <c r="AA3899" s="28"/>
      <c r="AB3899" s="28"/>
    </row>
    <row r="3900" spans="1:28" ht="15" x14ac:dyDescent="0.2">
      <c r="A3900"/>
      <c r="B3900"/>
      <c r="C3900"/>
      <c r="D3900"/>
      <c r="E3900"/>
      <c r="F3900"/>
      <c r="G3900"/>
      <c r="H3900"/>
      <c r="I3900"/>
      <c r="J3900"/>
      <c r="K3900"/>
      <c r="L3900"/>
      <c r="M3900"/>
      <c r="N3900" s="60"/>
      <c r="O3900"/>
      <c r="P3900"/>
      <c r="Q3900"/>
      <c r="R3900"/>
      <c r="S3900"/>
      <c r="T3900"/>
      <c r="U3900"/>
      <c r="V3900"/>
      <c r="W3900"/>
      <c r="X3900"/>
      <c r="Y3900"/>
      <c r="Z3900"/>
      <c r="AA3900" s="28"/>
      <c r="AB3900" s="28"/>
    </row>
    <row r="3901" spans="1:28" ht="15" x14ac:dyDescent="0.2">
      <c r="A3901"/>
      <c r="B3901"/>
      <c r="C3901"/>
      <c r="D3901"/>
      <c r="E3901"/>
      <c r="F3901"/>
      <c r="G3901"/>
      <c r="H3901"/>
      <c r="I3901"/>
      <c r="J3901"/>
      <c r="K3901"/>
      <c r="L3901"/>
      <c r="M3901"/>
      <c r="N3901" s="60"/>
      <c r="O3901"/>
      <c r="P3901"/>
      <c r="Q3901"/>
      <c r="R3901"/>
      <c r="S3901"/>
      <c r="T3901"/>
      <c r="U3901"/>
      <c r="V3901"/>
      <c r="W3901"/>
      <c r="X3901"/>
      <c r="Y3901"/>
      <c r="Z3901"/>
      <c r="AA3901" s="28"/>
      <c r="AB3901" s="28"/>
    </row>
    <row r="3902" spans="1:28" ht="15" x14ac:dyDescent="0.2">
      <c r="A3902"/>
      <c r="B3902"/>
      <c r="C3902"/>
      <c r="D3902"/>
      <c r="E3902"/>
      <c r="F3902"/>
      <c r="G3902"/>
      <c r="H3902"/>
      <c r="I3902"/>
      <c r="J3902"/>
      <c r="K3902"/>
      <c r="L3902"/>
      <c r="M3902"/>
      <c r="N3902" s="60"/>
      <c r="O3902"/>
      <c r="P3902"/>
      <c r="Q3902"/>
      <c r="R3902"/>
      <c r="S3902"/>
      <c r="T3902"/>
      <c r="U3902"/>
      <c r="V3902"/>
      <c r="W3902"/>
      <c r="X3902"/>
      <c r="Y3902"/>
      <c r="Z3902"/>
      <c r="AA3902" s="28"/>
      <c r="AB3902" s="28"/>
    </row>
    <row r="3903" spans="1:28" ht="15" x14ac:dyDescent="0.2">
      <c r="A3903"/>
      <c r="B3903"/>
      <c r="C3903"/>
      <c r="D3903"/>
      <c r="E3903"/>
      <c r="F3903"/>
      <c r="G3903"/>
      <c r="H3903"/>
      <c r="I3903"/>
      <c r="J3903"/>
      <c r="K3903"/>
      <c r="L3903"/>
      <c r="M3903"/>
      <c r="N3903" s="60"/>
      <c r="O3903"/>
      <c r="P3903"/>
      <c r="Q3903"/>
      <c r="R3903"/>
      <c r="S3903"/>
      <c r="T3903"/>
      <c r="U3903"/>
      <c r="V3903"/>
      <c r="W3903"/>
      <c r="X3903"/>
      <c r="Y3903"/>
      <c r="Z3903"/>
      <c r="AA3903" s="28"/>
      <c r="AB3903" s="28"/>
    </row>
    <row r="3904" spans="1:28" ht="15" x14ac:dyDescent="0.2">
      <c r="A3904"/>
      <c r="B3904"/>
      <c r="C3904"/>
      <c r="D3904"/>
      <c r="E3904"/>
      <c r="F3904"/>
      <c r="G3904"/>
      <c r="H3904"/>
      <c r="I3904"/>
      <c r="J3904"/>
      <c r="K3904"/>
      <c r="L3904"/>
      <c r="M3904"/>
      <c r="N3904" s="60"/>
      <c r="O3904"/>
      <c r="P3904"/>
      <c r="Q3904"/>
      <c r="R3904"/>
      <c r="S3904"/>
      <c r="T3904"/>
      <c r="U3904"/>
      <c r="V3904"/>
      <c r="W3904"/>
      <c r="X3904"/>
      <c r="Y3904"/>
      <c r="Z3904"/>
      <c r="AA3904" s="28"/>
      <c r="AB3904" s="28"/>
    </row>
    <row r="3905" spans="1:28" ht="15" x14ac:dyDescent="0.2">
      <c r="A3905"/>
      <c r="B3905"/>
      <c r="C3905"/>
      <c r="D3905"/>
      <c r="E3905"/>
      <c r="F3905"/>
      <c r="G3905"/>
      <c r="H3905"/>
      <c r="I3905"/>
      <c r="J3905"/>
      <c r="K3905"/>
      <c r="L3905"/>
      <c r="M3905"/>
      <c r="N3905" s="60"/>
      <c r="O3905"/>
      <c r="P3905"/>
      <c r="Q3905"/>
      <c r="R3905"/>
      <c r="S3905"/>
      <c r="T3905"/>
      <c r="U3905"/>
      <c r="V3905"/>
      <c r="W3905"/>
      <c r="X3905"/>
      <c r="Y3905"/>
      <c r="Z3905"/>
      <c r="AA3905" s="28"/>
      <c r="AB3905" s="28"/>
    </row>
    <row r="3906" spans="1:28" ht="15" x14ac:dyDescent="0.2">
      <c r="A3906"/>
      <c r="B3906"/>
      <c r="C3906"/>
      <c r="D3906"/>
      <c r="E3906"/>
      <c r="F3906"/>
      <c r="G3906"/>
      <c r="H3906"/>
      <c r="I3906"/>
      <c r="J3906"/>
      <c r="K3906"/>
      <c r="L3906"/>
      <c r="M3906"/>
      <c r="N3906" s="60"/>
      <c r="O3906"/>
      <c r="P3906"/>
      <c r="Q3906"/>
      <c r="R3906"/>
      <c r="S3906"/>
      <c r="T3906"/>
      <c r="U3906"/>
      <c r="V3906"/>
      <c r="W3906"/>
      <c r="X3906"/>
      <c r="Y3906"/>
      <c r="Z3906"/>
      <c r="AA3906" s="28"/>
      <c r="AB3906" s="28"/>
    </row>
    <row r="3907" spans="1:28" ht="15" x14ac:dyDescent="0.2">
      <c r="A3907"/>
      <c r="B3907"/>
      <c r="C3907"/>
      <c r="D3907"/>
      <c r="E3907"/>
      <c r="F3907"/>
      <c r="G3907"/>
      <c r="H3907"/>
      <c r="I3907"/>
      <c r="J3907"/>
      <c r="K3907"/>
      <c r="L3907"/>
      <c r="M3907"/>
      <c r="N3907" s="60"/>
      <c r="O3907"/>
      <c r="P3907"/>
      <c r="Q3907"/>
      <c r="R3907"/>
      <c r="S3907"/>
      <c r="T3907"/>
      <c r="U3907"/>
      <c r="V3907"/>
      <c r="W3907"/>
      <c r="X3907"/>
      <c r="Y3907"/>
      <c r="Z3907"/>
      <c r="AA3907" s="28"/>
      <c r="AB3907" s="28"/>
    </row>
    <row r="3908" spans="1:28" ht="15" x14ac:dyDescent="0.2">
      <c r="A3908"/>
      <c r="B3908"/>
      <c r="C3908"/>
      <c r="D3908"/>
      <c r="E3908"/>
      <c r="F3908"/>
      <c r="G3908"/>
      <c r="H3908"/>
      <c r="I3908"/>
      <c r="J3908"/>
      <c r="K3908"/>
      <c r="L3908"/>
      <c r="M3908"/>
      <c r="N3908" s="60"/>
      <c r="O3908"/>
      <c r="P3908"/>
      <c r="Q3908"/>
      <c r="R3908"/>
      <c r="S3908"/>
      <c r="T3908"/>
      <c r="U3908"/>
      <c r="V3908"/>
      <c r="W3908"/>
      <c r="X3908"/>
      <c r="Y3908"/>
      <c r="Z3908"/>
      <c r="AA3908" s="28"/>
      <c r="AB3908" s="28"/>
    </row>
    <row r="3909" spans="1:28" ht="15" x14ac:dyDescent="0.2">
      <c r="A3909"/>
      <c r="B3909"/>
      <c r="C3909"/>
      <c r="D3909"/>
      <c r="E3909"/>
      <c r="F3909"/>
      <c r="G3909"/>
      <c r="H3909"/>
      <c r="I3909"/>
      <c r="J3909"/>
      <c r="K3909"/>
      <c r="L3909"/>
      <c r="M3909"/>
      <c r="N3909" s="60"/>
      <c r="O3909"/>
      <c r="P3909"/>
      <c r="Q3909"/>
      <c r="R3909"/>
      <c r="S3909"/>
      <c r="T3909"/>
      <c r="U3909"/>
      <c r="V3909"/>
      <c r="W3909"/>
      <c r="X3909"/>
      <c r="Y3909"/>
      <c r="Z3909"/>
      <c r="AA3909" s="28"/>
      <c r="AB3909" s="28"/>
    </row>
    <row r="3910" spans="1:28" ht="15" x14ac:dyDescent="0.2">
      <c r="A3910"/>
      <c r="B3910"/>
      <c r="C3910"/>
      <c r="D3910"/>
      <c r="E3910"/>
      <c r="F3910"/>
      <c r="G3910"/>
      <c r="H3910"/>
      <c r="I3910"/>
      <c r="J3910"/>
      <c r="K3910"/>
      <c r="L3910"/>
      <c r="M3910"/>
      <c r="N3910" s="60"/>
      <c r="O3910"/>
      <c r="P3910"/>
      <c r="Q3910"/>
      <c r="R3910"/>
      <c r="S3910"/>
      <c r="T3910"/>
      <c r="U3910"/>
      <c r="V3910"/>
      <c r="W3910"/>
      <c r="X3910"/>
      <c r="Y3910"/>
      <c r="Z3910"/>
      <c r="AA3910" s="28"/>
      <c r="AB3910" s="28"/>
    </row>
    <row r="3911" spans="1:28" ht="15" x14ac:dyDescent="0.2">
      <c r="A3911"/>
      <c r="B3911"/>
      <c r="C3911"/>
      <c r="D3911"/>
      <c r="E3911"/>
      <c r="F3911"/>
      <c r="G3911"/>
      <c r="H3911"/>
      <c r="I3911"/>
      <c r="J3911"/>
      <c r="K3911"/>
      <c r="L3911"/>
      <c r="M3911"/>
      <c r="N3911" s="60"/>
      <c r="O3911"/>
      <c r="P3911"/>
      <c r="Q3911"/>
      <c r="R3911"/>
      <c r="S3911"/>
      <c r="T3911"/>
      <c r="U3911"/>
      <c r="V3911"/>
      <c r="W3911"/>
      <c r="X3911"/>
      <c r="Y3911"/>
      <c r="Z3911"/>
      <c r="AA3911" s="28"/>
      <c r="AB3911" s="28"/>
    </row>
    <row r="3912" spans="1:28" ht="15" x14ac:dyDescent="0.2">
      <c r="A3912"/>
      <c r="B3912"/>
      <c r="C3912"/>
      <c r="D3912"/>
      <c r="E3912"/>
      <c r="F3912"/>
      <c r="G3912"/>
      <c r="H3912"/>
      <c r="I3912"/>
      <c r="J3912"/>
      <c r="K3912"/>
      <c r="L3912"/>
      <c r="M3912"/>
      <c r="N3912" s="60"/>
      <c r="O3912"/>
      <c r="P3912"/>
      <c r="Q3912"/>
      <c r="R3912"/>
      <c r="S3912"/>
      <c r="T3912"/>
      <c r="U3912"/>
      <c r="V3912"/>
      <c r="W3912"/>
      <c r="X3912"/>
      <c r="Y3912"/>
      <c r="Z3912"/>
      <c r="AA3912" s="28"/>
      <c r="AB3912" s="28"/>
    </row>
    <row r="3913" spans="1:28" ht="15" x14ac:dyDescent="0.2">
      <c r="A3913"/>
      <c r="B3913"/>
      <c r="C3913"/>
      <c r="D3913"/>
      <c r="E3913"/>
      <c r="F3913"/>
      <c r="G3913"/>
      <c r="H3913"/>
      <c r="I3913"/>
      <c r="J3913"/>
      <c r="K3913"/>
      <c r="L3913"/>
      <c r="M3913"/>
      <c r="N3913" s="60"/>
      <c r="O3913"/>
      <c r="P3913"/>
      <c r="Q3913"/>
      <c r="R3913"/>
      <c r="S3913"/>
      <c r="T3913"/>
      <c r="U3913"/>
      <c r="V3913"/>
      <c r="W3913"/>
      <c r="X3913"/>
      <c r="Y3913"/>
      <c r="Z3913"/>
      <c r="AA3913" s="28"/>
      <c r="AB3913" s="28"/>
    </row>
    <row r="3914" spans="1:28" ht="15" x14ac:dyDescent="0.2">
      <c r="A3914"/>
      <c r="B3914"/>
      <c r="C3914"/>
      <c r="D3914"/>
      <c r="E3914"/>
      <c r="F3914"/>
      <c r="G3914"/>
      <c r="H3914"/>
      <c r="I3914"/>
      <c r="J3914"/>
      <c r="K3914"/>
      <c r="L3914"/>
      <c r="M3914"/>
      <c r="N3914" s="60"/>
      <c r="O3914"/>
      <c r="P3914"/>
      <c r="Q3914"/>
      <c r="R3914"/>
      <c r="S3914"/>
      <c r="T3914"/>
      <c r="U3914"/>
      <c r="V3914"/>
      <c r="W3914"/>
      <c r="X3914"/>
      <c r="Y3914"/>
      <c r="Z3914"/>
      <c r="AA3914" s="28"/>
      <c r="AB3914" s="28"/>
    </row>
    <row r="3915" spans="1:28" ht="15" x14ac:dyDescent="0.2">
      <c r="A3915"/>
      <c r="B3915"/>
      <c r="C3915"/>
      <c r="D3915"/>
      <c r="E3915"/>
      <c r="F3915"/>
      <c r="G3915"/>
      <c r="H3915"/>
      <c r="I3915"/>
      <c r="J3915"/>
      <c r="K3915"/>
      <c r="L3915"/>
      <c r="M3915"/>
      <c r="N3915" s="60"/>
      <c r="O3915"/>
      <c r="P3915"/>
      <c r="Q3915"/>
      <c r="R3915"/>
      <c r="S3915"/>
      <c r="T3915"/>
      <c r="U3915"/>
      <c r="V3915"/>
      <c r="W3915"/>
      <c r="X3915"/>
      <c r="Y3915"/>
      <c r="Z3915"/>
      <c r="AA3915" s="28"/>
      <c r="AB3915" s="28"/>
    </row>
    <row r="3916" spans="1:28" ht="15" x14ac:dyDescent="0.2">
      <c r="A3916"/>
      <c r="B3916"/>
      <c r="C3916"/>
      <c r="D3916"/>
      <c r="E3916"/>
      <c r="F3916"/>
      <c r="G3916"/>
      <c r="H3916"/>
      <c r="I3916"/>
      <c r="J3916"/>
      <c r="K3916"/>
      <c r="L3916"/>
      <c r="M3916"/>
      <c r="N3916" s="60"/>
      <c r="O3916"/>
      <c r="P3916"/>
      <c r="Q3916"/>
      <c r="R3916"/>
      <c r="S3916"/>
      <c r="T3916"/>
      <c r="U3916"/>
      <c r="V3916"/>
      <c r="W3916"/>
      <c r="X3916"/>
      <c r="Y3916"/>
      <c r="Z3916"/>
      <c r="AA3916" s="28"/>
      <c r="AB3916" s="28"/>
    </row>
    <row r="3917" spans="1:28" ht="15" x14ac:dyDescent="0.2">
      <c r="A3917"/>
      <c r="B3917"/>
      <c r="C3917"/>
      <c r="D3917"/>
      <c r="E3917"/>
      <c r="F3917"/>
      <c r="G3917"/>
      <c r="H3917"/>
      <c r="I3917"/>
      <c r="J3917"/>
      <c r="K3917"/>
      <c r="L3917"/>
      <c r="M3917"/>
      <c r="N3917" s="60"/>
      <c r="O3917"/>
      <c r="P3917"/>
      <c r="Q3917"/>
      <c r="R3917"/>
      <c r="S3917"/>
      <c r="T3917"/>
      <c r="U3917"/>
      <c r="V3917"/>
      <c r="W3917"/>
      <c r="X3917"/>
      <c r="Y3917"/>
      <c r="Z3917"/>
      <c r="AA3917" s="28"/>
      <c r="AB3917" s="28"/>
    </row>
    <row r="3918" spans="1:28" ht="15" x14ac:dyDescent="0.2">
      <c r="A3918"/>
      <c r="B3918"/>
      <c r="C3918"/>
      <c r="D3918"/>
      <c r="E3918"/>
      <c r="F3918"/>
      <c r="G3918"/>
      <c r="H3918"/>
      <c r="I3918"/>
      <c r="J3918"/>
      <c r="K3918"/>
      <c r="L3918"/>
      <c r="M3918"/>
      <c r="N3918" s="60"/>
      <c r="O3918"/>
      <c r="P3918"/>
      <c r="Q3918"/>
      <c r="R3918"/>
      <c r="S3918"/>
      <c r="T3918"/>
      <c r="U3918"/>
      <c r="V3918"/>
      <c r="W3918"/>
      <c r="X3918"/>
      <c r="Y3918"/>
      <c r="Z3918"/>
      <c r="AA3918" s="28"/>
      <c r="AB3918" s="28"/>
    </row>
    <row r="3919" spans="1:28" ht="15" x14ac:dyDescent="0.2">
      <c r="A3919"/>
      <c r="B3919"/>
      <c r="C3919"/>
      <c r="D3919"/>
      <c r="E3919"/>
      <c r="F3919"/>
      <c r="G3919"/>
      <c r="H3919"/>
      <c r="I3919"/>
      <c r="J3919"/>
      <c r="K3919"/>
      <c r="L3919"/>
      <c r="M3919"/>
      <c r="N3919" s="60"/>
      <c r="O3919"/>
      <c r="P3919"/>
      <c r="Q3919"/>
      <c r="R3919"/>
      <c r="S3919"/>
      <c r="T3919"/>
      <c r="U3919"/>
      <c r="V3919"/>
      <c r="W3919"/>
      <c r="X3919"/>
      <c r="Y3919"/>
      <c r="Z3919"/>
      <c r="AA3919" s="28"/>
      <c r="AB3919" s="28"/>
    </row>
    <row r="3920" spans="1:28" ht="15" x14ac:dyDescent="0.2">
      <c r="A3920"/>
      <c r="B3920"/>
      <c r="C3920"/>
      <c r="D3920"/>
      <c r="E3920"/>
      <c r="F3920"/>
      <c r="G3920"/>
      <c r="H3920"/>
      <c r="I3920"/>
      <c r="J3920"/>
      <c r="K3920"/>
      <c r="L3920"/>
      <c r="M3920"/>
      <c r="N3920" s="60"/>
      <c r="O3920"/>
      <c r="P3920"/>
      <c r="Q3920"/>
      <c r="R3920"/>
      <c r="S3920"/>
      <c r="T3920"/>
      <c r="U3920"/>
      <c r="V3920"/>
      <c r="W3920"/>
      <c r="X3920"/>
      <c r="Y3920"/>
      <c r="Z3920"/>
      <c r="AA3920" s="28"/>
      <c r="AB3920" s="28"/>
    </row>
    <row r="3921" spans="1:28" ht="15" x14ac:dyDescent="0.2">
      <c r="A3921"/>
      <c r="B3921"/>
      <c r="C3921"/>
      <c r="D3921"/>
      <c r="E3921"/>
      <c r="F3921"/>
      <c r="G3921"/>
      <c r="H3921"/>
      <c r="I3921"/>
      <c r="J3921"/>
      <c r="K3921"/>
      <c r="L3921"/>
      <c r="M3921"/>
      <c r="N3921" s="60"/>
      <c r="O3921"/>
      <c r="P3921"/>
      <c r="Q3921"/>
      <c r="R3921"/>
      <c r="S3921"/>
      <c r="T3921"/>
      <c r="U3921"/>
      <c r="V3921"/>
      <c r="W3921"/>
      <c r="X3921"/>
      <c r="Y3921"/>
      <c r="Z3921"/>
      <c r="AA3921" s="28"/>
      <c r="AB3921" s="28"/>
    </row>
    <row r="3922" spans="1:28" ht="15" x14ac:dyDescent="0.2">
      <c r="A3922"/>
      <c r="B3922"/>
      <c r="C3922"/>
      <c r="D3922"/>
      <c r="E3922"/>
      <c r="F3922"/>
      <c r="G3922"/>
      <c r="H3922"/>
      <c r="I3922"/>
      <c r="J3922"/>
      <c r="K3922"/>
      <c r="L3922"/>
      <c r="M3922"/>
      <c r="N3922" s="60"/>
      <c r="O3922"/>
      <c r="P3922"/>
      <c r="Q3922"/>
      <c r="R3922"/>
      <c r="S3922"/>
      <c r="T3922"/>
      <c r="U3922"/>
      <c r="V3922"/>
      <c r="W3922"/>
      <c r="X3922"/>
      <c r="Y3922"/>
      <c r="Z3922"/>
      <c r="AA3922" s="28"/>
      <c r="AB3922" s="28"/>
    </row>
    <row r="3923" spans="1:28" ht="15" x14ac:dyDescent="0.2">
      <c r="A3923"/>
      <c r="B3923"/>
      <c r="C3923"/>
      <c r="D3923"/>
      <c r="E3923"/>
      <c r="F3923"/>
      <c r="G3923"/>
      <c r="H3923"/>
      <c r="I3923"/>
      <c r="J3923"/>
      <c r="K3923"/>
      <c r="L3923"/>
      <c r="M3923"/>
      <c r="N3923" s="60"/>
      <c r="O3923"/>
      <c r="P3923"/>
      <c r="Q3923"/>
      <c r="R3923"/>
      <c r="S3923"/>
      <c r="T3923"/>
      <c r="U3923"/>
      <c r="V3923"/>
      <c r="W3923"/>
      <c r="X3923"/>
      <c r="Y3923"/>
      <c r="Z3923"/>
      <c r="AA3923" s="28"/>
      <c r="AB3923" s="28"/>
    </row>
    <row r="3924" spans="1:28" ht="15" x14ac:dyDescent="0.2">
      <c r="A3924"/>
      <c r="B3924"/>
      <c r="C3924"/>
      <c r="D3924"/>
      <c r="E3924"/>
      <c r="F3924"/>
      <c r="G3924"/>
      <c r="H3924"/>
      <c r="I3924"/>
      <c r="J3924"/>
      <c r="K3924"/>
      <c r="L3924"/>
      <c r="M3924"/>
      <c r="N3924" s="60"/>
      <c r="O3924"/>
      <c r="P3924"/>
      <c r="Q3924"/>
      <c r="R3924"/>
      <c r="S3924"/>
      <c r="T3924"/>
      <c r="U3924"/>
      <c r="V3924"/>
      <c r="W3924"/>
      <c r="X3924"/>
      <c r="Y3924"/>
      <c r="Z3924"/>
      <c r="AA3924" s="28"/>
      <c r="AB3924" s="28"/>
    </row>
    <row r="3925" spans="1:28" ht="15" x14ac:dyDescent="0.2">
      <c r="A3925"/>
      <c r="B3925"/>
      <c r="C3925"/>
      <c r="D3925"/>
      <c r="E3925"/>
      <c r="F3925"/>
      <c r="G3925"/>
      <c r="H3925"/>
      <c r="I3925"/>
      <c r="J3925"/>
      <c r="K3925"/>
      <c r="L3925"/>
      <c r="M3925"/>
      <c r="N3925" s="60"/>
      <c r="O3925"/>
      <c r="P3925"/>
      <c r="Q3925"/>
      <c r="R3925"/>
      <c r="S3925"/>
      <c r="T3925"/>
      <c r="U3925"/>
      <c r="V3925"/>
      <c r="W3925"/>
      <c r="X3925"/>
      <c r="Y3925"/>
      <c r="Z3925"/>
      <c r="AA3925" s="28"/>
      <c r="AB3925" s="28"/>
    </row>
    <row r="3926" spans="1:28" ht="15" x14ac:dyDescent="0.2">
      <c r="A3926"/>
      <c r="B3926"/>
      <c r="C3926"/>
      <c r="D3926"/>
      <c r="E3926"/>
      <c r="F3926"/>
      <c r="G3926"/>
      <c r="H3926"/>
      <c r="I3926"/>
      <c r="J3926"/>
      <c r="K3926"/>
      <c r="L3926"/>
      <c r="M3926"/>
      <c r="N3926" s="60"/>
      <c r="O3926"/>
      <c r="P3926"/>
      <c r="Q3926"/>
      <c r="R3926"/>
      <c r="S3926"/>
      <c r="T3926"/>
      <c r="U3926"/>
      <c r="V3926"/>
      <c r="W3926"/>
      <c r="X3926"/>
      <c r="Y3926"/>
      <c r="Z3926"/>
      <c r="AA3926" s="28"/>
      <c r="AB3926" s="28"/>
    </row>
    <row r="3927" spans="1:28" ht="15" x14ac:dyDescent="0.2">
      <c r="A3927"/>
      <c r="B3927"/>
      <c r="C3927"/>
      <c r="D3927"/>
      <c r="E3927"/>
      <c r="F3927"/>
      <c r="G3927"/>
      <c r="H3927"/>
      <c r="I3927"/>
      <c r="J3927"/>
      <c r="K3927"/>
      <c r="L3927"/>
      <c r="M3927"/>
      <c r="N3927" s="60"/>
      <c r="O3927"/>
      <c r="P3927"/>
      <c r="Q3927"/>
      <c r="R3927"/>
      <c r="S3927"/>
      <c r="T3927"/>
      <c r="U3927"/>
      <c r="V3927"/>
      <c r="W3927"/>
      <c r="X3927"/>
      <c r="Y3927"/>
      <c r="Z3927"/>
      <c r="AA3927" s="28"/>
      <c r="AB3927" s="28"/>
    </row>
    <row r="3928" spans="1:28" ht="15" x14ac:dyDescent="0.2">
      <c r="A3928"/>
      <c r="B3928"/>
      <c r="C3928"/>
      <c r="D3928"/>
      <c r="E3928"/>
      <c r="F3928"/>
      <c r="G3928"/>
      <c r="H3928"/>
      <c r="I3928"/>
      <c r="J3928"/>
      <c r="K3928"/>
      <c r="L3928"/>
      <c r="M3928"/>
      <c r="N3928" s="60"/>
      <c r="O3928"/>
      <c r="P3928"/>
      <c r="Q3928"/>
      <c r="R3928"/>
      <c r="S3928"/>
      <c r="T3928"/>
      <c r="U3928"/>
      <c r="V3928"/>
      <c r="W3928"/>
      <c r="X3928"/>
      <c r="Y3928"/>
      <c r="Z3928"/>
      <c r="AA3928" s="28"/>
      <c r="AB3928" s="28"/>
    </row>
    <row r="3929" spans="1:28" ht="15" x14ac:dyDescent="0.2">
      <c r="A3929"/>
      <c r="B3929"/>
      <c r="C3929"/>
      <c r="D3929"/>
      <c r="E3929"/>
      <c r="F3929"/>
      <c r="G3929"/>
      <c r="H3929"/>
      <c r="I3929"/>
      <c r="J3929"/>
      <c r="K3929"/>
      <c r="L3929"/>
      <c r="M3929"/>
      <c r="N3929" s="60"/>
      <c r="O3929"/>
      <c r="P3929"/>
      <c r="Q3929"/>
      <c r="R3929"/>
      <c r="S3929"/>
      <c r="T3929"/>
      <c r="U3929"/>
      <c r="V3929"/>
      <c r="W3929"/>
      <c r="X3929"/>
      <c r="Y3929"/>
      <c r="Z3929"/>
      <c r="AA3929" s="28"/>
      <c r="AB3929" s="28"/>
    </row>
    <row r="3930" spans="1:28" ht="15" x14ac:dyDescent="0.2">
      <c r="A3930"/>
      <c r="B3930"/>
      <c r="C3930"/>
      <c r="D3930"/>
      <c r="E3930"/>
      <c r="F3930"/>
      <c r="G3930"/>
      <c r="H3930"/>
      <c r="I3930"/>
      <c r="J3930"/>
      <c r="K3930"/>
      <c r="L3930"/>
      <c r="M3930"/>
      <c r="N3930" s="60"/>
      <c r="O3930"/>
      <c r="P3930"/>
      <c r="Q3930"/>
      <c r="R3930"/>
      <c r="S3930"/>
      <c r="T3930"/>
      <c r="U3930"/>
      <c r="V3930"/>
      <c r="W3930"/>
      <c r="X3930"/>
      <c r="Y3930"/>
      <c r="Z3930"/>
      <c r="AA3930" s="28"/>
      <c r="AB3930" s="28"/>
    </row>
    <row r="3931" spans="1:28" ht="15" x14ac:dyDescent="0.2">
      <c r="A3931"/>
      <c r="B3931"/>
      <c r="C3931"/>
      <c r="D3931"/>
      <c r="E3931"/>
      <c r="F3931"/>
      <c r="G3931"/>
      <c r="H3931"/>
      <c r="I3931"/>
      <c r="J3931"/>
      <c r="K3931"/>
      <c r="L3931"/>
      <c r="M3931"/>
      <c r="N3931" s="60"/>
      <c r="O3931"/>
      <c r="P3931"/>
      <c r="Q3931"/>
      <c r="R3931"/>
      <c r="S3931"/>
      <c r="T3931"/>
      <c r="U3931"/>
      <c r="V3931"/>
      <c r="W3931"/>
      <c r="X3931"/>
      <c r="Y3931"/>
      <c r="Z3931"/>
      <c r="AA3931" s="28"/>
      <c r="AB3931" s="28"/>
    </row>
    <row r="3932" spans="1:28" ht="15" x14ac:dyDescent="0.2">
      <c r="A3932"/>
      <c r="B3932"/>
      <c r="C3932"/>
      <c r="D3932"/>
      <c r="E3932"/>
      <c r="F3932"/>
      <c r="G3932"/>
      <c r="H3932"/>
      <c r="I3932"/>
      <c r="J3932"/>
      <c r="K3932"/>
      <c r="L3932"/>
      <c r="M3932"/>
      <c r="N3932" s="60"/>
      <c r="O3932"/>
      <c r="P3932"/>
      <c r="Q3932"/>
      <c r="R3932"/>
      <c r="S3932"/>
      <c r="T3932"/>
      <c r="U3932"/>
      <c r="V3932"/>
      <c r="W3932"/>
      <c r="X3932"/>
      <c r="Y3932"/>
      <c r="Z3932"/>
      <c r="AA3932" s="28"/>
      <c r="AB3932" s="28"/>
    </row>
    <row r="3933" spans="1:28" ht="15" x14ac:dyDescent="0.2">
      <c r="A3933"/>
      <c r="B3933"/>
      <c r="C3933"/>
      <c r="D3933"/>
      <c r="E3933"/>
      <c r="F3933"/>
      <c r="G3933"/>
      <c r="H3933"/>
      <c r="I3933"/>
      <c r="J3933"/>
      <c r="K3933"/>
      <c r="L3933"/>
      <c r="M3933"/>
      <c r="N3933" s="60"/>
      <c r="O3933"/>
      <c r="P3933"/>
      <c r="Q3933"/>
      <c r="R3933"/>
      <c r="S3933"/>
      <c r="T3933"/>
      <c r="U3933"/>
      <c r="V3933"/>
      <c r="W3933"/>
      <c r="X3933"/>
      <c r="Y3933"/>
      <c r="Z3933"/>
      <c r="AA3933" s="28"/>
      <c r="AB3933" s="28"/>
    </row>
    <row r="3934" spans="1:28" ht="15" x14ac:dyDescent="0.2">
      <c r="A3934"/>
      <c r="B3934"/>
      <c r="C3934"/>
      <c r="D3934"/>
      <c r="E3934"/>
      <c r="F3934"/>
      <c r="G3934"/>
      <c r="H3934"/>
      <c r="I3934"/>
      <c r="J3934"/>
      <c r="K3934"/>
      <c r="L3934"/>
      <c r="M3934"/>
      <c r="N3934" s="60"/>
      <c r="O3934"/>
      <c r="P3934"/>
      <c r="Q3934"/>
      <c r="R3934"/>
      <c r="S3934"/>
      <c r="T3934"/>
      <c r="U3934"/>
      <c r="V3934"/>
      <c r="W3934"/>
      <c r="X3934"/>
      <c r="Y3934"/>
      <c r="Z3934"/>
      <c r="AA3934" s="28"/>
      <c r="AB3934" s="28"/>
    </row>
    <row r="3935" spans="1:28" ht="15" x14ac:dyDescent="0.2">
      <c r="A3935"/>
      <c r="B3935"/>
      <c r="C3935"/>
      <c r="D3935"/>
      <c r="E3935"/>
      <c r="F3935"/>
      <c r="G3935"/>
      <c r="H3935"/>
      <c r="I3935"/>
      <c r="J3935"/>
      <c r="K3935"/>
      <c r="L3935"/>
      <c r="M3935"/>
      <c r="N3935" s="60"/>
      <c r="O3935"/>
      <c r="P3935"/>
      <c r="Q3935"/>
      <c r="R3935"/>
      <c r="S3935"/>
      <c r="T3935"/>
      <c r="U3935"/>
      <c r="V3935"/>
      <c r="W3935"/>
      <c r="X3935"/>
      <c r="Y3935"/>
      <c r="Z3935"/>
      <c r="AA3935" s="28"/>
      <c r="AB3935" s="28"/>
    </row>
    <row r="3936" spans="1:28" ht="15" x14ac:dyDescent="0.2">
      <c r="A3936"/>
      <c r="B3936"/>
      <c r="C3936"/>
      <c r="D3936"/>
      <c r="E3936"/>
      <c r="F3936"/>
      <c r="G3936"/>
      <c r="H3936"/>
      <c r="I3936"/>
      <c r="J3936"/>
      <c r="K3936"/>
      <c r="L3936"/>
      <c r="M3936"/>
      <c r="N3936" s="60"/>
      <c r="O3936"/>
      <c r="P3936"/>
      <c r="Q3936"/>
      <c r="R3936"/>
      <c r="S3936"/>
      <c r="T3936"/>
      <c r="U3936"/>
      <c r="V3936"/>
      <c r="W3936"/>
      <c r="X3936"/>
      <c r="Y3936"/>
      <c r="Z3936"/>
      <c r="AA3936" s="28"/>
      <c r="AB3936" s="28"/>
    </row>
    <row r="3937" spans="1:28" ht="15" x14ac:dyDescent="0.2">
      <c r="A3937"/>
      <c r="B3937"/>
      <c r="C3937"/>
      <c r="D3937"/>
      <c r="E3937"/>
      <c r="F3937"/>
      <c r="G3937"/>
      <c r="H3937"/>
      <c r="I3937"/>
      <c r="J3937"/>
      <c r="K3937"/>
      <c r="L3937"/>
      <c r="M3937"/>
      <c r="N3937" s="60"/>
      <c r="O3937"/>
      <c r="P3937"/>
      <c r="Q3937"/>
      <c r="R3937"/>
      <c r="S3937"/>
      <c r="T3937"/>
      <c r="U3937"/>
      <c r="V3937"/>
      <c r="W3937"/>
      <c r="X3937"/>
      <c r="Y3937"/>
      <c r="Z3937"/>
      <c r="AA3937" s="28"/>
      <c r="AB3937" s="28"/>
    </row>
    <row r="3938" spans="1:28" ht="15" x14ac:dyDescent="0.2">
      <c r="A3938"/>
      <c r="B3938"/>
      <c r="C3938"/>
      <c r="D3938"/>
      <c r="E3938"/>
      <c r="F3938"/>
      <c r="G3938"/>
      <c r="H3938"/>
      <c r="I3938"/>
      <c r="J3938"/>
      <c r="K3938"/>
      <c r="L3938"/>
      <c r="M3938"/>
      <c r="N3938" s="60"/>
      <c r="O3938"/>
      <c r="P3938"/>
      <c r="Q3938"/>
      <c r="R3938"/>
      <c r="S3938"/>
      <c r="T3938"/>
      <c r="U3938"/>
      <c r="V3938"/>
      <c r="W3938"/>
      <c r="X3938"/>
      <c r="Y3938"/>
      <c r="Z3938"/>
      <c r="AA3938" s="28"/>
      <c r="AB3938" s="28"/>
    </row>
    <row r="3939" spans="1:28" ht="15" x14ac:dyDescent="0.2">
      <c r="A3939"/>
      <c r="B3939"/>
      <c r="C3939"/>
      <c r="D3939"/>
      <c r="E3939"/>
      <c r="F3939"/>
      <c r="G3939"/>
      <c r="H3939"/>
      <c r="I3939"/>
      <c r="J3939"/>
      <c r="K3939"/>
      <c r="L3939"/>
      <c r="M3939"/>
      <c r="N3939" s="60"/>
      <c r="O3939"/>
      <c r="P3939"/>
      <c r="Q3939"/>
      <c r="R3939"/>
      <c r="S3939"/>
      <c r="T3939"/>
      <c r="U3939"/>
      <c r="V3939"/>
      <c r="W3939"/>
      <c r="X3939"/>
      <c r="Y3939"/>
      <c r="Z3939"/>
      <c r="AA3939" s="28"/>
      <c r="AB3939" s="28"/>
    </row>
    <row r="3940" spans="1:28" ht="15" x14ac:dyDescent="0.2">
      <c r="A3940"/>
      <c r="B3940"/>
      <c r="C3940"/>
      <c r="D3940"/>
      <c r="E3940"/>
      <c r="F3940"/>
      <c r="G3940"/>
      <c r="H3940"/>
      <c r="I3940"/>
      <c r="J3940"/>
      <c r="K3940"/>
      <c r="L3940"/>
      <c r="M3940"/>
      <c r="N3940" s="60"/>
      <c r="O3940"/>
      <c r="P3940"/>
      <c r="Q3940"/>
      <c r="R3940"/>
      <c r="S3940"/>
      <c r="T3940"/>
      <c r="U3940"/>
      <c r="V3940"/>
      <c r="W3940"/>
      <c r="X3940"/>
      <c r="Y3940"/>
      <c r="Z3940"/>
      <c r="AA3940" s="28"/>
      <c r="AB3940" s="28"/>
    </row>
    <row r="3941" spans="1:28" ht="15" x14ac:dyDescent="0.2">
      <c r="A3941"/>
      <c r="B3941"/>
      <c r="C3941"/>
      <c r="D3941"/>
      <c r="E3941"/>
      <c r="F3941"/>
      <c r="G3941"/>
      <c r="H3941"/>
      <c r="I3941"/>
      <c r="J3941"/>
      <c r="K3941"/>
      <c r="L3941"/>
      <c r="M3941"/>
      <c r="N3941" s="60"/>
      <c r="O3941"/>
      <c r="P3941"/>
      <c r="Q3941"/>
      <c r="R3941"/>
      <c r="S3941"/>
      <c r="T3941"/>
      <c r="U3941"/>
      <c r="V3941"/>
      <c r="W3941"/>
      <c r="X3941"/>
      <c r="Y3941"/>
      <c r="Z3941"/>
      <c r="AA3941" s="28"/>
      <c r="AB3941" s="28"/>
    </row>
    <row r="3942" spans="1:28" ht="15" x14ac:dyDescent="0.2">
      <c r="A3942"/>
      <c r="B3942"/>
      <c r="C3942"/>
      <c r="D3942"/>
      <c r="E3942"/>
      <c r="F3942"/>
      <c r="G3942"/>
      <c r="H3942"/>
      <c r="I3942"/>
      <c r="J3942"/>
      <c r="K3942"/>
      <c r="L3942"/>
      <c r="M3942"/>
      <c r="N3942" s="60"/>
      <c r="O3942"/>
      <c r="P3942"/>
      <c r="Q3942"/>
      <c r="R3942"/>
      <c r="S3942"/>
      <c r="T3942"/>
      <c r="U3942"/>
      <c r="V3942"/>
      <c r="W3942"/>
      <c r="X3942"/>
      <c r="Y3942"/>
      <c r="Z3942"/>
      <c r="AA3942" s="28"/>
      <c r="AB3942" s="28"/>
    </row>
    <row r="3943" spans="1:28" ht="15" x14ac:dyDescent="0.2">
      <c r="A3943"/>
      <c r="B3943"/>
      <c r="C3943"/>
      <c r="D3943"/>
      <c r="E3943"/>
      <c r="F3943"/>
      <c r="G3943"/>
      <c r="H3943"/>
      <c r="I3943"/>
      <c r="J3943"/>
      <c r="K3943"/>
      <c r="L3943"/>
      <c r="M3943"/>
      <c r="N3943" s="60"/>
      <c r="O3943"/>
      <c r="P3943"/>
      <c r="Q3943"/>
      <c r="R3943"/>
      <c r="S3943"/>
      <c r="T3943"/>
      <c r="U3943"/>
      <c r="V3943"/>
      <c r="W3943"/>
      <c r="X3943"/>
      <c r="Y3943"/>
      <c r="Z3943"/>
      <c r="AA3943" s="28"/>
      <c r="AB3943" s="28"/>
    </row>
    <row r="3944" spans="1:28" ht="15" x14ac:dyDescent="0.2">
      <c r="A3944"/>
      <c r="B3944"/>
      <c r="C3944"/>
      <c r="D3944"/>
      <c r="E3944"/>
      <c r="F3944"/>
      <c r="G3944"/>
      <c r="H3944"/>
      <c r="I3944"/>
      <c r="J3944"/>
      <c r="K3944"/>
      <c r="L3944"/>
      <c r="M3944"/>
      <c r="N3944" s="60"/>
      <c r="O3944"/>
      <c r="P3944"/>
      <c r="Q3944"/>
      <c r="R3944"/>
      <c r="S3944"/>
      <c r="T3944"/>
      <c r="U3944"/>
      <c r="V3944"/>
      <c r="W3944"/>
      <c r="X3944"/>
      <c r="Y3944"/>
      <c r="Z3944"/>
      <c r="AA3944" s="28"/>
      <c r="AB3944" s="28"/>
    </row>
    <row r="3945" spans="1:28" ht="15" x14ac:dyDescent="0.2">
      <c r="A3945"/>
      <c r="B3945"/>
      <c r="C3945"/>
      <c r="D3945"/>
      <c r="E3945"/>
      <c r="F3945"/>
      <c r="G3945"/>
      <c r="H3945"/>
      <c r="I3945"/>
      <c r="J3945"/>
      <c r="K3945"/>
      <c r="L3945"/>
      <c r="M3945"/>
      <c r="N3945" s="60"/>
      <c r="O3945"/>
      <c r="P3945"/>
      <c r="Q3945"/>
      <c r="R3945"/>
      <c r="S3945"/>
      <c r="T3945"/>
      <c r="U3945"/>
      <c r="V3945"/>
      <c r="W3945"/>
      <c r="X3945"/>
      <c r="Y3945"/>
      <c r="Z3945"/>
      <c r="AA3945" s="28"/>
      <c r="AB3945" s="28"/>
    </row>
    <row r="3946" spans="1:28" ht="15" x14ac:dyDescent="0.2">
      <c r="A3946"/>
      <c r="B3946"/>
      <c r="C3946"/>
      <c r="D3946"/>
      <c r="E3946"/>
      <c r="F3946"/>
      <c r="G3946"/>
      <c r="H3946"/>
      <c r="I3946"/>
      <c r="J3946"/>
      <c r="K3946"/>
      <c r="L3946"/>
      <c r="M3946"/>
      <c r="N3946" s="60"/>
      <c r="O3946"/>
      <c r="P3946"/>
      <c r="Q3946"/>
      <c r="R3946"/>
      <c r="S3946"/>
      <c r="T3946"/>
      <c r="U3946"/>
      <c r="V3946"/>
      <c r="W3946"/>
      <c r="X3946"/>
      <c r="Y3946"/>
      <c r="Z3946"/>
      <c r="AA3946" s="28"/>
      <c r="AB3946" s="28"/>
    </row>
    <row r="3947" spans="1:28" ht="15" x14ac:dyDescent="0.2">
      <c r="A3947"/>
      <c r="B3947"/>
      <c r="C3947"/>
      <c r="D3947"/>
      <c r="E3947"/>
      <c r="F3947"/>
      <c r="G3947"/>
      <c r="H3947"/>
      <c r="I3947"/>
      <c r="J3947"/>
      <c r="K3947"/>
      <c r="L3947"/>
      <c r="M3947"/>
      <c r="N3947" s="60"/>
      <c r="O3947"/>
      <c r="P3947"/>
      <c r="Q3947"/>
      <c r="R3947"/>
      <c r="S3947"/>
      <c r="T3947"/>
      <c r="U3947"/>
      <c r="V3947"/>
      <c r="W3947"/>
      <c r="X3947"/>
      <c r="Y3947"/>
      <c r="Z3947"/>
      <c r="AA3947" s="28"/>
      <c r="AB3947" s="28"/>
    </row>
    <row r="3948" spans="1:28" ht="15" x14ac:dyDescent="0.2">
      <c r="A3948"/>
      <c r="B3948"/>
      <c r="C3948"/>
      <c r="D3948"/>
      <c r="E3948"/>
      <c r="F3948"/>
      <c r="G3948"/>
      <c r="H3948"/>
      <c r="I3948"/>
      <c r="J3948"/>
      <c r="K3948"/>
      <c r="L3948"/>
      <c r="M3948"/>
      <c r="N3948" s="60"/>
      <c r="O3948"/>
      <c r="P3948"/>
      <c r="Q3948"/>
      <c r="R3948"/>
      <c r="S3948"/>
      <c r="T3948"/>
      <c r="U3948"/>
      <c r="V3948"/>
      <c r="W3948"/>
      <c r="X3948"/>
      <c r="Y3948"/>
      <c r="Z3948"/>
      <c r="AA3948" s="28"/>
      <c r="AB3948" s="28"/>
    </row>
    <row r="3949" spans="1:28" ht="15" x14ac:dyDescent="0.2">
      <c r="A3949"/>
      <c r="B3949"/>
      <c r="C3949"/>
      <c r="D3949"/>
      <c r="E3949"/>
      <c r="F3949"/>
      <c r="G3949"/>
      <c r="H3949"/>
      <c r="I3949"/>
      <c r="J3949"/>
      <c r="K3949"/>
      <c r="L3949"/>
      <c r="M3949"/>
      <c r="N3949" s="60"/>
      <c r="O3949"/>
      <c r="P3949"/>
      <c r="Q3949"/>
      <c r="R3949"/>
      <c r="S3949"/>
      <c r="T3949"/>
      <c r="U3949"/>
      <c r="V3949"/>
      <c r="W3949"/>
      <c r="X3949"/>
      <c r="Y3949"/>
      <c r="Z3949"/>
      <c r="AA3949" s="28"/>
      <c r="AB3949" s="28"/>
    </row>
    <row r="3950" spans="1:28" ht="15" x14ac:dyDescent="0.2">
      <c r="A3950"/>
      <c r="B3950"/>
      <c r="C3950"/>
      <c r="D3950"/>
      <c r="E3950"/>
      <c r="F3950"/>
      <c r="G3950"/>
      <c r="H3950"/>
      <c r="I3950"/>
      <c r="J3950"/>
      <c r="K3950"/>
      <c r="L3950"/>
      <c r="M3950"/>
      <c r="N3950" s="60"/>
      <c r="O3950"/>
      <c r="P3950"/>
      <c r="Q3950"/>
      <c r="R3950"/>
      <c r="S3950"/>
      <c r="T3950"/>
      <c r="U3950"/>
      <c r="V3950"/>
      <c r="W3950"/>
      <c r="X3950"/>
      <c r="Y3950"/>
      <c r="Z3950"/>
      <c r="AA3950" s="28"/>
      <c r="AB3950" s="28"/>
    </row>
    <row r="3951" spans="1:28" ht="15" x14ac:dyDescent="0.2">
      <c r="A3951"/>
      <c r="B3951"/>
      <c r="C3951"/>
      <c r="D3951"/>
      <c r="E3951"/>
      <c r="F3951"/>
      <c r="G3951"/>
      <c r="H3951"/>
      <c r="I3951"/>
      <c r="J3951"/>
      <c r="K3951"/>
      <c r="L3951"/>
      <c r="M3951"/>
      <c r="N3951" s="60"/>
      <c r="O3951"/>
      <c r="P3951"/>
      <c r="Q3951"/>
      <c r="R3951"/>
      <c r="S3951"/>
      <c r="T3951"/>
      <c r="U3951"/>
      <c r="V3951"/>
      <c r="W3951"/>
      <c r="X3951"/>
      <c r="Y3951"/>
      <c r="Z3951"/>
      <c r="AA3951" s="28"/>
      <c r="AB3951" s="28"/>
    </row>
    <row r="3952" spans="1:28" ht="15" x14ac:dyDescent="0.2">
      <c r="A3952"/>
      <c r="B3952"/>
      <c r="C3952"/>
      <c r="D3952"/>
      <c r="E3952"/>
      <c r="F3952"/>
      <c r="G3952"/>
      <c r="H3952"/>
      <c r="I3952"/>
      <c r="J3952"/>
      <c r="K3952"/>
      <c r="L3952"/>
      <c r="M3952"/>
      <c r="N3952" s="60"/>
      <c r="O3952"/>
      <c r="P3952"/>
      <c r="Q3952"/>
      <c r="R3952"/>
      <c r="S3952"/>
      <c r="T3952"/>
      <c r="U3952"/>
      <c r="V3952"/>
      <c r="W3952"/>
      <c r="X3952"/>
      <c r="Y3952"/>
      <c r="Z3952"/>
      <c r="AA3952" s="28"/>
      <c r="AB3952" s="28"/>
    </row>
    <row r="3953" spans="1:28" ht="15" x14ac:dyDescent="0.2">
      <c r="A3953"/>
      <c r="B3953"/>
      <c r="C3953"/>
      <c r="D3953"/>
      <c r="E3953"/>
      <c r="F3953"/>
      <c r="G3953"/>
      <c r="H3953"/>
      <c r="I3953"/>
      <c r="J3953"/>
      <c r="K3953"/>
      <c r="L3953"/>
      <c r="M3953"/>
      <c r="N3953" s="60"/>
      <c r="O3953"/>
      <c r="P3953"/>
      <c r="Q3953"/>
      <c r="R3953"/>
      <c r="S3953"/>
      <c r="T3953"/>
      <c r="U3953"/>
      <c r="V3953"/>
      <c r="W3953"/>
      <c r="X3953"/>
      <c r="Y3953"/>
      <c r="Z3953"/>
      <c r="AA3953" s="28"/>
      <c r="AB3953" s="28"/>
    </row>
    <row r="3954" spans="1:28" ht="15" x14ac:dyDescent="0.2">
      <c r="A3954"/>
      <c r="B3954"/>
      <c r="C3954"/>
      <c r="D3954"/>
      <c r="E3954"/>
      <c r="F3954"/>
      <c r="G3954"/>
      <c r="H3954"/>
      <c r="I3954"/>
      <c r="J3954"/>
      <c r="K3954"/>
      <c r="L3954"/>
      <c r="M3954"/>
      <c r="N3954" s="60"/>
      <c r="O3954"/>
      <c r="P3954"/>
      <c r="Q3954"/>
      <c r="R3954"/>
      <c r="S3954"/>
      <c r="T3954"/>
      <c r="U3954"/>
      <c r="V3954"/>
      <c r="W3954"/>
      <c r="X3954"/>
      <c r="Y3954"/>
      <c r="Z3954"/>
      <c r="AA3954" s="28"/>
      <c r="AB3954" s="28"/>
    </row>
    <row r="3955" spans="1:28" ht="15" x14ac:dyDescent="0.2">
      <c r="A3955"/>
      <c r="B3955"/>
      <c r="C3955"/>
      <c r="D3955"/>
      <c r="E3955"/>
      <c r="F3955"/>
      <c r="G3955"/>
      <c r="H3955"/>
      <c r="I3955"/>
      <c r="J3955"/>
      <c r="K3955"/>
      <c r="L3955"/>
      <c r="M3955"/>
      <c r="N3955" s="60"/>
      <c r="O3955"/>
      <c r="P3955"/>
      <c r="Q3955"/>
      <c r="R3955"/>
      <c r="S3955"/>
      <c r="T3955"/>
      <c r="U3955"/>
      <c r="V3955"/>
      <c r="W3955"/>
      <c r="X3955"/>
      <c r="Y3955"/>
      <c r="Z3955"/>
      <c r="AA3955" s="28"/>
      <c r="AB3955" s="28"/>
    </row>
    <row r="3956" spans="1:28" ht="15" x14ac:dyDescent="0.2">
      <c r="A3956"/>
      <c r="B3956"/>
      <c r="C3956"/>
      <c r="D3956"/>
      <c r="E3956"/>
      <c r="F3956"/>
      <c r="G3956"/>
      <c r="H3956"/>
      <c r="I3956"/>
      <c r="J3956"/>
      <c r="K3956"/>
      <c r="L3956"/>
      <c r="M3956"/>
      <c r="N3956" s="60"/>
      <c r="O3956"/>
      <c r="P3956"/>
      <c r="Q3956"/>
      <c r="R3956"/>
      <c r="S3956"/>
      <c r="T3956"/>
      <c r="U3956"/>
      <c r="V3956"/>
      <c r="W3956"/>
      <c r="X3956"/>
      <c r="Y3956"/>
      <c r="Z3956"/>
      <c r="AA3956" s="28"/>
      <c r="AB3956" s="28"/>
    </row>
    <row r="3957" spans="1:28" ht="15" x14ac:dyDescent="0.2">
      <c r="A3957"/>
      <c r="B3957"/>
      <c r="C3957"/>
      <c r="D3957"/>
      <c r="E3957"/>
      <c r="F3957"/>
      <c r="G3957"/>
      <c r="H3957"/>
      <c r="I3957"/>
      <c r="J3957"/>
      <c r="K3957"/>
      <c r="L3957"/>
      <c r="M3957"/>
      <c r="N3957" s="60"/>
      <c r="O3957"/>
      <c r="P3957"/>
      <c r="Q3957"/>
      <c r="R3957"/>
      <c r="S3957"/>
      <c r="T3957"/>
      <c r="U3957"/>
      <c r="V3957"/>
      <c r="W3957"/>
      <c r="X3957"/>
      <c r="Y3957"/>
      <c r="Z3957"/>
      <c r="AA3957" s="28"/>
      <c r="AB3957" s="28"/>
    </row>
    <row r="3958" spans="1:28" ht="15" x14ac:dyDescent="0.2">
      <c r="A3958"/>
      <c r="B3958"/>
      <c r="C3958"/>
      <c r="D3958"/>
      <c r="E3958"/>
      <c r="F3958"/>
      <c r="G3958"/>
      <c r="H3958"/>
      <c r="I3958"/>
      <c r="J3958"/>
      <c r="K3958"/>
      <c r="L3958"/>
      <c r="M3958"/>
      <c r="N3958" s="60"/>
      <c r="O3958"/>
      <c r="P3958"/>
      <c r="Q3958"/>
      <c r="R3958"/>
      <c r="S3958"/>
      <c r="T3958"/>
      <c r="U3958"/>
      <c r="V3958"/>
      <c r="W3958"/>
      <c r="X3958"/>
      <c r="Y3958"/>
      <c r="Z3958"/>
      <c r="AA3958" s="28"/>
      <c r="AB3958" s="28"/>
    </row>
    <row r="3959" spans="1:28" ht="15" x14ac:dyDescent="0.2">
      <c r="A3959"/>
      <c r="B3959"/>
      <c r="C3959"/>
      <c r="D3959"/>
      <c r="E3959"/>
      <c r="F3959"/>
      <c r="G3959"/>
      <c r="H3959"/>
      <c r="I3959"/>
      <c r="J3959"/>
      <c r="K3959"/>
      <c r="L3959"/>
      <c r="M3959"/>
      <c r="N3959" s="60"/>
      <c r="O3959"/>
      <c r="P3959"/>
      <c r="Q3959"/>
      <c r="R3959"/>
      <c r="S3959"/>
      <c r="T3959"/>
      <c r="U3959"/>
      <c r="V3959"/>
      <c r="W3959"/>
      <c r="X3959"/>
      <c r="Y3959"/>
      <c r="Z3959"/>
      <c r="AA3959" s="28"/>
      <c r="AB3959" s="28"/>
    </row>
    <row r="3960" spans="1:28" ht="15" x14ac:dyDescent="0.2">
      <c r="A3960"/>
      <c r="B3960"/>
      <c r="C3960"/>
      <c r="D3960"/>
      <c r="E3960"/>
      <c r="F3960"/>
      <c r="G3960"/>
      <c r="H3960"/>
      <c r="I3960"/>
      <c r="J3960"/>
      <c r="K3960"/>
      <c r="L3960"/>
      <c r="M3960"/>
      <c r="N3960" s="60"/>
      <c r="O3960"/>
      <c r="P3960"/>
      <c r="Q3960"/>
      <c r="R3960"/>
      <c r="S3960"/>
      <c r="T3960"/>
      <c r="U3960"/>
      <c r="V3960"/>
      <c r="W3960"/>
      <c r="X3960"/>
      <c r="Y3960"/>
      <c r="Z3960"/>
      <c r="AA3960" s="28"/>
      <c r="AB3960" s="28"/>
    </row>
    <row r="3961" spans="1:28" ht="15" x14ac:dyDescent="0.2">
      <c r="A3961"/>
      <c r="B3961"/>
      <c r="C3961"/>
      <c r="D3961"/>
      <c r="E3961"/>
      <c r="F3961"/>
      <c r="G3961"/>
      <c r="H3961"/>
      <c r="I3961"/>
      <c r="J3961"/>
      <c r="K3961"/>
      <c r="L3961"/>
      <c r="M3961"/>
      <c r="N3961" s="60"/>
      <c r="O3961"/>
      <c r="P3961"/>
      <c r="Q3961"/>
      <c r="R3961"/>
      <c r="S3961"/>
      <c r="T3961"/>
      <c r="U3961"/>
      <c r="V3961"/>
      <c r="W3961"/>
      <c r="X3961"/>
      <c r="Y3961"/>
      <c r="Z3961"/>
      <c r="AA3961" s="28"/>
      <c r="AB3961" s="28"/>
    </row>
    <row r="3962" spans="1:28" ht="15" x14ac:dyDescent="0.2">
      <c r="A3962"/>
      <c r="B3962"/>
      <c r="C3962"/>
      <c r="D3962"/>
      <c r="E3962"/>
      <c r="F3962"/>
      <c r="G3962"/>
      <c r="H3962"/>
      <c r="I3962"/>
      <c r="J3962"/>
      <c r="K3962"/>
      <c r="L3962"/>
      <c r="M3962"/>
      <c r="N3962" s="60"/>
      <c r="O3962"/>
      <c r="P3962"/>
      <c r="Q3962"/>
      <c r="R3962"/>
      <c r="S3962"/>
      <c r="T3962"/>
      <c r="U3962"/>
      <c r="V3962"/>
      <c r="W3962"/>
      <c r="X3962"/>
      <c r="Y3962"/>
      <c r="Z3962"/>
      <c r="AA3962" s="28"/>
      <c r="AB3962" s="28"/>
    </row>
    <row r="3963" spans="1:28" ht="15" x14ac:dyDescent="0.2">
      <c r="A3963"/>
      <c r="B3963"/>
      <c r="C3963"/>
      <c r="D3963"/>
      <c r="E3963"/>
      <c r="F3963"/>
      <c r="G3963"/>
      <c r="H3963"/>
      <c r="I3963"/>
      <c r="J3963"/>
      <c r="K3963"/>
      <c r="L3963"/>
      <c r="M3963"/>
      <c r="N3963" s="60"/>
      <c r="O3963"/>
      <c r="P3963"/>
      <c r="Q3963"/>
      <c r="R3963"/>
      <c r="S3963"/>
      <c r="T3963"/>
      <c r="U3963"/>
      <c r="V3963"/>
      <c r="W3963"/>
      <c r="X3963"/>
      <c r="Y3963"/>
      <c r="Z3963"/>
      <c r="AA3963" s="28"/>
      <c r="AB3963" s="28"/>
    </row>
    <row r="3964" spans="1:28" ht="15" x14ac:dyDescent="0.2">
      <c r="A3964"/>
      <c r="B3964"/>
      <c r="C3964"/>
      <c r="D3964"/>
      <c r="E3964"/>
      <c r="F3964"/>
      <c r="G3964"/>
      <c r="H3964"/>
      <c r="I3964"/>
      <c r="J3964"/>
      <c r="K3964"/>
      <c r="L3964"/>
      <c r="M3964"/>
      <c r="N3964" s="60"/>
      <c r="O3964"/>
      <c r="P3964"/>
      <c r="Q3964"/>
      <c r="R3964"/>
      <c r="S3964"/>
      <c r="T3964"/>
      <c r="U3964"/>
      <c r="V3964"/>
      <c r="W3964"/>
      <c r="X3964"/>
      <c r="Y3964"/>
      <c r="Z3964"/>
      <c r="AA3964" s="28"/>
      <c r="AB3964" s="28"/>
    </row>
    <row r="3965" spans="1:28" ht="15" x14ac:dyDescent="0.2">
      <c r="A3965"/>
      <c r="B3965"/>
      <c r="C3965"/>
      <c r="D3965"/>
      <c r="E3965"/>
      <c r="F3965"/>
      <c r="G3965"/>
      <c r="H3965"/>
      <c r="I3965"/>
      <c r="J3965"/>
      <c r="K3965"/>
      <c r="L3965"/>
      <c r="M3965"/>
      <c r="N3965" s="60"/>
      <c r="O3965"/>
      <c r="P3965"/>
      <c r="Q3965"/>
      <c r="R3965"/>
      <c r="S3965"/>
      <c r="T3965"/>
      <c r="U3965"/>
      <c r="V3965"/>
      <c r="W3965"/>
      <c r="X3965"/>
      <c r="Y3965"/>
      <c r="Z3965"/>
      <c r="AA3965" s="28"/>
      <c r="AB3965" s="28"/>
    </row>
    <row r="3966" spans="1:28" ht="15" x14ac:dyDescent="0.2">
      <c r="A3966"/>
      <c r="B3966"/>
      <c r="C3966"/>
      <c r="D3966"/>
      <c r="E3966"/>
      <c r="F3966"/>
      <c r="G3966"/>
      <c r="H3966"/>
      <c r="I3966"/>
      <c r="J3966"/>
      <c r="K3966"/>
      <c r="L3966"/>
      <c r="M3966"/>
      <c r="N3966" s="60"/>
      <c r="O3966"/>
      <c r="P3966"/>
      <c r="Q3966"/>
      <c r="R3966"/>
      <c r="S3966"/>
      <c r="T3966"/>
      <c r="U3966"/>
      <c r="V3966"/>
      <c r="W3966"/>
      <c r="X3966"/>
      <c r="Y3966"/>
      <c r="Z3966"/>
      <c r="AA3966" s="28"/>
      <c r="AB3966" s="28"/>
    </row>
    <row r="3967" spans="1:28" ht="15" x14ac:dyDescent="0.2">
      <c r="A3967"/>
      <c r="B3967"/>
      <c r="C3967"/>
      <c r="D3967"/>
      <c r="E3967"/>
      <c r="F3967"/>
      <c r="G3967"/>
      <c r="H3967"/>
      <c r="I3967"/>
      <c r="J3967"/>
      <c r="K3967"/>
      <c r="L3967"/>
      <c r="M3967"/>
      <c r="N3967" s="60"/>
      <c r="O3967"/>
      <c r="P3967"/>
      <c r="Q3967"/>
      <c r="R3967"/>
      <c r="S3967"/>
      <c r="T3967"/>
      <c r="U3967"/>
      <c r="V3967"/>
      <c r="W3967"/>
      <c r="X3967"/>
      <c r="Y3967"/>
      <c r="Z3967"/>
      <c r="AA3967" s="28"/>
      <c r="AB3967" s="28"/>
    </row>
    <row r="3968" spans="1:28" ht="15" x14ac:dyDescent="0.2">
      <c r="A3968"/>
      <c r="B3968"/>
      <c r="C3968"/>
      <c r="D3968"/>
      <c r="E3968"/>
      <c r="F3968"/>
      <c r="G3968"/>
      <c r="H3968"/>
      <c r="I3968"/>
      <c r="J3968"/>
      <c r="K3968"/>
      <c r="L3968"/>
      <c r="M3968"/>
      <c r="N3968" s="60"/>
      <c r="O3968"/>
      <c r="P3968"/>
      <c r="Q3968"/>
      <c r="R3968"/>
      <c r="S3968"/>
      <c r="T3968"/>
      <c r="U3968"/>
      <c r="V3968"/>
      <c r="W3968"/>
      <c r="X3968"/>
      <c r="Y3968"/>
      <c r="Z3968"/>
      <c r="AA3968" s="28"/>
      <c r="AB3968" s="28"/>
    </row>
    <row r="3969" spans="1:28" ht="15" x14ac:dyDescent="0.2">
      <c r="A3969"/>
      <c r="B3969"/>
      <c r="C3969"/>
      <c r="D3969"/>
      <c r="E3969"/>
      <c r="F3969"/>
      <c r="G3969"/>
      <c r="H3969"/>
      <c r="I3969"/>
      <c r="J3969"/>
      <c r="K3969"/>
      <c r="L3969"/>
      <c r="M3969"/>
      <c r="N3969" s="60"/>
      <c r="O3969"/>
      <c r="P3969"/>
      <c r="Q3969"/>
      <c r="R3969"/>
      <c r="S3969"/>
      <c r="T3969"/>
      <c r="U3969"/>
      <c r="V3969"/>
      <c r="W3969"/>
      <c r="X3969"/>
      <c r="Y3969"/>
      <c r="Z3969"/>
      <c r="AA3969" s="28"/>
      <c r="AB3969" s="28"/>
    </row>
    <row r="3970" spans="1:28" ht="15" x14ac:dyDescent="0.2">
      <c r="A3970"/>
      <c r="B3970"/>
      <c r="C3970"/>
      <c r="D3970"/>
      <c r="E3970"/>
      <c r="F3970"/>
      <c r="G3970"/>
      <c r="H3970"/>
      <c r="I3970"/>
      <c r="J3970"/>
      <c r="K3970"/>
      <c r="L3970"/>
      <c r="M3970"/>
      <c r="N3970" s="60"/>
      <c r="O3970"/>
      <c r="P3970"/>
      <c r="Q3970"/>
      <c r="R3970"/>
      <c r="S3970"/>
      <c r="T3970"/>
      <c r="U3970"/>
      <c r="V3970"/>
      <c r="W3970"/>
      <c r="X3970"/>
      <c r="Y3970"/>
      <c r="Z3970"/>
      <c r="AA3970" s="28"/>
      <c r="AB3970" s="28"/>
    </row>
    <row r="3971" spans="1:28" ht="15" x14ac:dyDescent="0.2">
      <c r="A3971"/>
      <c r="B3971"/>
      <c r="C3971"/>
      <c r="D3971"/>
      <c r="E3971"/>
      <c r="F3971"/>
      <c r="G3971"/>
      <c r="H3971"/>
      <c r="I3971"/>
      <c r="J3971"/>
      <c r="K3971"/>
      <c r="L3971"/>
      <c r="M3971"/>
      <c r="N3971" s="60"/>
      <c r="O3971"/>
      <c r="P3971"/>
      <c r="Q3971"/>
      <c r="R3971"/>
      <c r="S3971"/>
      <c r="T3971"/>
      <c r="U3971"/>
      <c r="V3971"/>
      <c r="W3971"/>
      <c r="X3971"/>
      <c r="Y3971"/>
      <c r="Z3971"/>
      <c r="AA3971" s="28"/>
      <c r="AB3971" s="28"/>
    </row>
    <row r="3972" spans="1:28" ht="15" x14ac:dyDescent="0.2">
      <c r="A3972"/>
      <c r="B3972"/>
      <c r="C3972"/>
      <c r="D3972"/>
      <c r="E3972"/>
      <c r="F3972"/>
      <c r="G3972"/>
      <c r="H3972"/>
      <c r="I3972"/>
      <c r="J3972"/>
      <c r="K3972"/>
      <c r="L3972"/>
      <c r="M3972"/>
      <c r="N3972" s="60"/>
      <c r="O3972"/>
      <c r="P3972"/>
      <c r="Q3972"/>
      <c r="R3972"/>
      <c r="S3972"/>
      <c r="T3972"/>
      <c r="U3972"/>
      <c r="V3972"/>
      <c r="W3972"/>
      <c r="X3972"/>
      <c r="Y3972"/>
      <c r="Z3972"/>
      <c r="AA3972" s="28"/>
      <c r="AB3972" s="28"/>
    </row>
    <row r="3973" spans="1:28" ht="15" x14ac:dyDescent="0.2">
      <c r="A3973"/>
      <c r="B3973"/>
      <c r="C3973"/>
      <c r="D3973"/>
      <c r="E3973"/>
      <c r="F3973"/>
      <c r="G3973"/>
      <c r="H3973"/>
      <c r="I3973"/>
      <c r="J3973"/>
      <c r="K3973"/>
      <c r="L3973"/>
      <c r="M3973"/>
      <c r="N3973" s="60"/>
      <c r="O3973"/>
      <c r="P3973"/>
      <c r="Q3973"/>
      <c r="R3973"/>
      <c r="S3973"/>
      <c r="T3973"/>
      <c r="U3973"/>
      <c r="V3973"/>
      <c r="W3973"/>
      <c r="X3973"/>
      <c r="Y3973"/>
      <c r="Z3973"/>
      <c r="AA3973" s="28"/>
      <c r="AB3973" s="28"/>
    </row>
    <row r="3974" spans="1:28" ht="15" x14ac:dyDescent="0.2">
      <c r="A3974"/>
      <c r="B3974"/>
      <c r="C3974"/>
      <c r="D3974"/>
      <c r="E3974"/>
      <c r="F3974"/>
      <c r="G3974"/>
      <c r="H3974"/>
      <c r="I3974"/>
      <c r="J3974"/>
      <c r="K3974"/>
      <c r="L3974"/>
      <c r="M3974"/>
      <c r="N3974" s="60"/>
      <c r="O3974"/>
      <c r="P3974"/>
      <c r="Q3974"/>
      <c r="R3974"/>
      <c r="S3974"/>
      <c r="T3974"/>
      <c r="U3974"/>
      <c r="V3974"/>
      <c r="W3974"/>
      <c r="X3974"/>
      <c r="Y3974"/>
      <c r="Z3974"/>
      <c r="AA3974" s="28"/>
      <c r="AB3974" s="28"/>
    </row>
    <row r="3975" spans="1:28" ht="15" x14ac:dyDescent="0.2">
      <c r="A3975"/>
      <c r="B3975"/>
      <c r="C3975"/>
      <c r="D3975"/>
      <c r="E3975"/>
      <c r="F3975"/>
      <c r="G3975"/>
      <c r="H3975"/>
      <c r="I3975"/>
      <c r="J3975"/>
      <c r="K3975"/>
      <c r="L3975"/>
      <c r="M3975"/>
      <c r="N3975" s="60"/>
      <c r="O3975"/>
      <c r="P3975"/>
      <c r="Q3975"/>
      <c r="R3975"/>
      <c r="S3975"/>
      <c r="T3975"/>
      <c r="U3975"/>
      <c r="V3975"/>
      <c r="W3975"/>
      <c r="X3975"/>
      <c r="Y3975"/>
      <c r="Z3975"/>
      <c r="AA3975" s="28"/>
      <c r="AB3975" s="28"/>
    </row>
    <row r="3976" spans="1:28" ht="15" x14ac:dyDescent="0.2">
      <c r="A3976"/>
      <c r="B3976"/>
      <c r="C3976"/>
      <c r="D3976"/>
      <c r="E3976"/>
      <c r="F3976"/>
      <c r="G3976"/>
      <c r="H3976"/>
      <c r="I3976"/>
      <c r="J3976"/>
      <c r="K3976"/>
      <c r="L3976"/>
      <c r="M3976"/>
      <c r="N3976" s="60"/>
      <c r="O3976"/>
      <c r="P3976"/>
      <c r="Q3976"/>
      <c r="R3976"/>
      <c r="S3976"/>
      <c r="T3976"/>
      <c r="U3976"/>
      <c r="V3976"/>
      <c r="W3976"/>
      <c r="X3976"/>
      <c r="Y3976"/>
      <c r="Z3976"/>
      <c r="AA3976" s="28"/>
      <c r="AB3976" s="28"/>
    </row>
    <row r="3977" spans="1:28" ht="15" x14ac:dyDescent="0.2">
      <c r="A3977"/>
      <c r="B3977"/>
      <c r="C3977"/>
      <c r="D3977"/>
      <c r="E3977"/>
      <c r="F3977"/>
      <c r="G3977"/>
      <c r="H3977"/>
      <c r="I3977"/>
      <c r="J3977"/>
      <c r="K3977"/>
      <c r="L3977"/>
      <c r="M3977"/>
      <c r="N3977" s="60"/>
      <c r="O3977"/>
      <c r="P3977"/>
      <c r="Q3977"/>
      <c r="R3977"/>
      <c r="S3977"/>
      <c r="T3977"/>
      <c r="U3977"/>
      <c r="V3977"/>
      <c r="W3977"/>
      <c r="X3977"/>
      <c r="Y3977"/>
      <c r="Z3977"/>
      <c r="AA3977" s="28"/>
      <c r="AB3977" s="28"/>
    </row>
    <row r="3978" spans="1:28" ht="15" x14ac:dyDescent="0.2">
      <c r="A3978"/>
      <c r="B3978"/>
      <c r="C3978"/>
      <c r="D3978"/>
      <c r="E3978"/>
      <c r="F3978"/>
      <c r="G3978"/>
      <c r="H3978"/>
      <c r="I3978"/>
      <c r="J3978"/>
      <c r="K3978"/>
      <c r="L3978"/>
      <c r="M3978"/>
      <c r="N3978" s="60"/>
      <c r="O3978"/>
      <c r="P3978"/>
      <c r="Q3978"/>
      <c r="R3978"/>
      <c r="S3978"/>
      <c r="T3978"/>
      <c r="U3978"/>
      <c r="V3978"/>
      <c r="W3978"/>
      <c r="X3978"/>
      <c r="Y3978"/>
      <c r="Z3978"/>
      <c r="AA3978" s="28"/>
      <c r="AB3978" s="28"/>
    </row>
    <row r="3979" spans="1:28" ht="15" x14ac:dyDescent="0.2">
      <c r="A3979"/>
      <c r="B3979"/>
      <c r="C3979"/>
      <c r="D3979"/>
      <c r="E3979"/>
      <c r="F3979"/>
      <c r="G3979"/>
      <c r="H3979"/>
      <c r="I3979"/>
      <c r="J3979"/>
      <c r="K3979"/>
      <c r="L3979"/>
      <c r="M3979"/>
      <c r="N3979" s="60"/>
      <c r="O3979"/>
      <c r="P3979"/>
      <c r="Q3979"/>
      <c r="R3979"/>
      <c r="S3979"/>
      <c r="T3979"/>
      <c r="U3979"/>
      <c r="V3979"/>
      <c r="W3979"/>
      <c r="X3979"/>
      <c r="Y3979"/>
      <c r="Z3979"/>
      <c r="AA3979" s="28"/>
      <c r="AB3979" s="28"/>
    </row>
    <row r="3980" spans="1:28" ht="15" x14ac:dyDescent="0.2">
      <c r="A3980"/>
      <c r="B3980"/>
      <c r="C3980"/>
      <c r="D3980"/>
      <c r="E3980"/>
      <c r="F3980"/>
      <c r="G3980"/>
      <c r="H3980"/>
      <c r="I3980"/>
      <c r="J3980"/>
      <c r="K3980"/>
      <c r="L3980"/>
      <c r="M3980"/>
      <c r="N3980" s="60"/>
      <c r="O3980"/>
      <c r="P3980"/>
      <c r="Q3980"/>
      <c r="R3980"/>
      <c r="S3980"/>
      <c r="T3980"/>
      <c r="U3980"/>
      <c r="V3980"/>
      <c r="W3980"/>
      <c r="X3980"/>
      <c r="Y3980"/>
      <c r="Z3980"/>
      <c r="AA3980" s="28"/>
      <c r="AB3980" s="28"/>
    </row>
    <row r="3981" spans="1:28" ht="15" x14ac:dyDescent="0.2">
      <c r="A3981"/>
      <c r="B3981"/>
      <c r="C3981"/>
      <c r="D3981"/>
      <c r="E3981"/>
      <c r="F3981"/>
      <c r="G3981"/>
      <c r="H3981"/>
      <c r="I3981"/>
      <c r="J3981"/>
      <c r="K3981"/>
      <c r="L3981"/>
      <c r="M3981"/>
      <c r="N3981" s="60"/>
      <c r="O3981"/>
      <c r="P3981"/>
      <c r="Q3981"/>
      <c r="R3981"/>
      <c r="S3981"/>
      <c r="T3981"/>
      <c r="U3981"/>
      <c r="V3981"/>
      <c r="W3981"/>
      <c r="X3981"/>
      <c r="Y3981"/>
      <c r="Z3981"/>
      <c r="AA3981" s="28"/>
      <c r="AB3981" s="28"/>
    </row>
    <row r="3982" spans="1:28" ht="15" x14ac:dyDescent="0.2">
      <c r="A3982"/>
      <c r="B3982"/>
      <c r="C3982"/>
      <c r="D3982"/>
      <c r="E3982"/>
      <c r="F3982"/>
      <c r="G3982"/>
      <c r="H3982"/>
      <c r="I3982"/>
      <c r="J3982"/>
      <c r="K3982"/>
      <c r="L3982"/>
      <c r="M3982"/>
      <c r="N3982" s="60"/>
      <c r="O3982"/>
      <c r="P3982"/>
      <c r="Q3982"/>
      <c r="R3982"/>
      <c r="S3982"/>
      <c r="T3982"/>
      <c r="U3982"/>
      <c r="V3982"/>
      <c r="W3982"/>
      <c r="X3982"/>
      <c r="Y3982"/>
      <c r="Z3982"/>
      <c r="AA3982" s="28"/>
      <c r="AB3982" s="28"/>
    </row>
    <row r="3983" spans="1:28" ht="15" x14ac:dyDescent="0.2">
      <c r="A3983"/>
      <c r="B3983"/>
      <c r="C3983"/>
      <c r="D3983"/>
      <c r="E3983"/>
      <c r="F3983"/>
      <c r="G3983"/>
      <c r="H3983"/>
      <c r="I3983"/>
      <c r="J3983"/>
      <c r="K3983"/>
      <c r="L3983"/>
      <c r="M3983"/>
      <c r="N3983" s="60"/>
      <c r="O3983"/>
      <c r="P3983"/>
      <c r="Q3983"/>
      <c r="R3983"/>
      <c r="S3983"/>
      <c r="T3983"/>
      <c r="U3983"/>
      <c r="V3983"/>
      <c r="W3983"/>
      <c r="X3983"/>
      <c r="Y3983"/>
      <c r="Z3983"/>
      <c r="AA3983" s="28"/>
      <c r="AB3983" s="28"/>
    </row>
    <row r="3984" spans="1:28" ht="15" x14ac:dyDescent="0.2">
      <c r="A3984"/>
      <c r="B3984"/>
      <c r="C3984"/>
      <c r="D3984"/>
      <c r="E3984"/>
      <c r="F3984"/>
      <c r="G3984"/>
      <c r="H3984"/>
      <c r="I3984"/>
      <c r="J3984"/>
      <c r="K3984"/>
      <c r="L3984"/>
      <c r="M3984"/>
      <c r="N3984" s="60"/>
      <c r="O3984"/>
      <c r="P3984"/>
      <c r="Q3984"/>
      <c r="R3984"/>
      <c r="S3984"/>
      <c r="T3984"/>
      <c r="U3984"/>
      <c r="V3984"/>
      <c r="W3984"/>
      <c r="X3984"/>
      <c r="Y3984"/>
      <c r="Z3984"/>
      <c r="AA3984" s="28"/>
      <c r="AB3984" s="28"/>
    </row>
    <row r="3985" spans="1:28" ht="15" x14ac:dyDescent="0.2">
      <c r="A3985"/>
      <c r="B3985"/>
      <c r="C3985"/>
      <c r="D3985"/>
      <c r="E3985"/>
      <c r="F3985"/>
      <c r="G3985"/>
      <c r="H3985"/>
      <c r="I3985"/>
      <c r="J3985"/>
      <c r="K3985"/>
      <c r="L3985"/>
      <c r="M3985"/>
      <c r="N3985" s="60"/>
      <c r="O3985"/>
      <c r="P3985"/>
      <c r="Q3985"/>
      <c r="R3985"/>
      <c r="S3985"/>
      <c r="T3985"/>
      <c r="U3985"/>
      <c r="V3985"/>
      <c r="W3985"/>
      <c r="X3985"/>
      <c r="Y3985"/>
      <c r="Z3985"/>
      <c r="AA3985" s="28"/>
      <c r="AB3985" s="28"/>
    </row>
    <row r="3986" spans="1:28" ht="15" x14ac:dyDescent="0.2">
      <c r="A3986"/>
      <c r="B3986"/>
      <c r="C3986"/>
      <c r="D3986"/>
      <c r="E3986"/>
      <c r="F3986"/>
      <c r="G3986"/>
      <c r="H3986"/>
      <c r="I3986"/>
      <c r="J3986"/>
      <c r="K3986"/>
      <c r="L3986"/>
      <c r="M3986"/>
      <c r="N3986" s="60"/>
      <c r="O3986"/>
      <c r="P3986"/>
      <c r="Q3986"/>
      <c r="R3986"/>
      <c r="S3986"/>
      <c r="T3986"/>
      <c r="U3986"/>
      <c r="V3986"/>
      <c r="W3986"/>
      <c r="X3986"/>
      <c r="Y3986"/>
      <c r="Z3986"/>
      <c r="AA3986" s="28"/>
      <c r="AB3986" s="28"/>
    </row>
    <row r="3987" spans="1:28" ht="15" x14ac:dyDescent="0.2">
      <c r="A3987"/>
      <c r="B3987"/>
      <c r="C3987"/>
      <c r="D3987"/>
      <c r="E3987"/>
      <c r="F3987"/>
      <c r="G3987"/>
      <c r="H3987"/>
      <c r="I3987"/>
      <c r="J3987"/>
      <c r="K3987"/>
      <c r="L3987"/>
      <c r="M3987"/>
      <c r="N3987" s="60"/>
      <c r="O3987"/>
      <c r="P3987"/>
      <c r="Q3987"/>
      <c r="R3987"/>
      <c r="S3987"/>
      <c r="T3987"/>
      <c r="U3987"/>
      <c r="V3987"/>
      <c r="W3987"/>
      <c r="X3987"/>
      <c r="Y3987"/>
      <c r="Z3987"/>
      <c r="AA3987" s="28"/>
      <c r="AB3987" s="28"/>
    </row>
    <row r="3988" spans="1:28" ht="15" x14ac:dyDescent="0.2">
      <c r="A3988"/>
      <c r="B3988"/>
      <c r="C3988"/>
      <c r="D3988"/>
      <c r="E3988"/>
      <c r="F3988"/>
      <c r="G3988"/>
      <c r="H3988"/>
      <c r="I3988"/>
      <c r="J3988"/>
      <c r="K3988"/>
      <c r="L3988"/>
      <c r="M3988"/>
      <c r="N3988" s="60"/>
      <c r="O3988"/>
      <c r="P3988"/>
      <c r="Q3988"/>
      <c r="R3988"/>
      <c r="S3988"/>
      <c r="T3988"/>
      <c r="U3988"/>
      <c r="V3988"/>
      <c r="W3988"/>
      <c r="X3988"/>
      <c r="Y3988"/>
      <c r="Z3988"/>
      <c r="AA3988" s="28"/>
      <c r="AB3988" s="28"/>
    </row>
    <row r="3989" spans="1:28" ht="15" x14ac:dyDescent="0.2">
      <c r="A3989"/>
      <c r="B3989"/>
      <c r="C3989"/>
      <c r="D3989"/>
      <c r="E3989"/>
      <c r="F3989"/>
      <c r="G3989"/>
      <c r="H3989"/>
      <c r="I3989"/>
      <c r="J3989"/>
      <c r="K3989"/>
      <c r="L3989"/>
      <c r="M3989"/>
      <c r="N3989" s="60"/>
      <c r="O3989"/>
      <c r="P3989"/>
      <c r="Q3989"/>
      <c r="R3989"/>
      <c r="S3989"/>
      <c r="T3989"/>
      <c r="U3989"/>
      <c r="V3989"/>
      <c r="W3989"/>
      <c r="X3989"/>
      <c r="Y3989"/>
      <c r="Z3989"/>
      <c r="AA3989" s="28"/>
      <c r="AB3989" s="28"/>
    </row>
    <row r="3990" spans="1:28" ht="15" x14ac:dyDescent="0.2">
      <c r="A3990"/>
      <c r="B3990"/>
      <c r="C3990"/>
      <c r="D3990"/>
      <c r="E3990"/>
      <c r="F3990"/>
      <c r="G3990"/>
      <c r="H3990"/>
      <c r="I3990"/>
      <c r="J3990"/>
      <c r="K3990"/>
      <c r="L3990"/>
      <c r="M3990"/>
      <c r="N3990" s="60"/>
      <c r="O3990"/>
      <c r="P3990"/>
      <c r="Q3990"/>
      <c r="R3990"/>
      <c r="S3990"/>
      <c r="T3990"/>
      <c r="U3990"/>
      <c r="V3990"/>
      <c r="W3990"/>
      <c r="X3990"/>
      <c r="Y3990"/>
      <c r="Z3990"/>
      <c r="AA3990" s="28"/>
      <c r="AB3990" s="28"/>
    </row>
    <row r="3991" spans="1:28" ht="15" x14ac:dyDescent="0.2">
      <c r="A3991"/>
      <c r="B3991"/>
      <c r="C3991"/>
      <c r="D3991"/>
      <c r="E3991"/>
      <c r="F3991"/>
      <c r="G3991"/>
      <c r="H3991"/>
      <c r="I3991"/>
      <c r="J3991"/>
      <c r="K3991"/>
      <c r="L3991"/>
      <c r="M3991"/>
      <c r="N3991" s="60"/>
      <c r="O3991"/>
      <c r="P3991"/>
      <c r="Q3991"/>
      <c r="R3991"/>
      <c r="S3991"/>
      <c r="T3991"/>
      <c r="U3991"/>
      <c r="V3991"/>
      <c r="W3991"/>
      <c r="X3991"/>
      <c r="Y3991"/>
      <c r="Z3991"/>
      <c r="AA3991" s="28"/>
      <c r="AB3991" s="28"/>
    </row>
    <row r="3992" spans="1:28" ht="15" x14ac:dyDescent="0.2">
      <c r="A3992"/>
      <c r="B3992"/>
      <c r="C3992"/>
      <c r="D3992"/>
      <c r="E3992"/>
      <c r="F3992"/>
      <c r="G3992"/>
      <c r="H3992"/>
      <c r="I3992"/>
      <c r="J3992"/>
      <c r="K3992"/>
      <c r="L3992"/>
      <c r="M3992"/>
      <c r="N3992" s="60"/>
      <c r="O3992"/>
      <c r="P3992"/>
      <c r="Q3992"/>
      <c r="R3992"/>
      <c r="S3992"/>
      <c r="T3992"/>
      <c r="U3992"/>
      <c r="V3992"/>
      <c r="W3992"/>
      <c r="X3992"/>
      <c r="Y3992"/>
      <c r="Z3992"/>
      <c r="AA3992" s="28"/>
      <c r="AB3992" s="28"/>
    </row>
    <row r="3993" spans="1:28" ht="15" x14ac:dyDescent="0.2">
      <c r="A3993"/>
      <c r="B3993"/>
      <c r="C3993"/>
      <c r="D3993"/>
      <c r="E3993"/>
      <c r="F3993"/>
      <c r="G3993"/>
      <c r="H3993"/>
      <c r="I3993"/>
      <c r="J3993"/>
      <c r="K3993"/>
      <c r="L3993"/>
      <c r="M3993"/>
      <c r="N3993" s="60"/>
      <c r="O3993"/>
      <c r="P3993"/>
      <c r="Q3993"/>
      <c r="R3993"/>
      <c r="S3993"/>
      <c r="T3993"/>
      <c r="U3993"/>
      <c r="V3993"/>
      <c r="W3993"/>
      <c r="X3993"/>
      <c r="Y3993"/>
      <c r="Z3993"/>
      <c r="AA3993" s="28"/>
      <c r="AB3993" s="28"/>
    </row>
    <row r="3994" spans="1:28" ht="15" x14ac:dyDescent="0.2">
      <c r="A3994"/>
      <c r="B3994"/>
      <c r="C3994"/>
      <c r="D3994"/>
      <c r="E3994"/>
      <c r="F3994"/>
      <c r="G3994"/>
      <c r="H3994"/>
      <c r="I3994"/>
      <c r="J3994"/>
      <c r="K3994"/>
      <c r="L3994"/>
      <c r="M3994"/>
      <c r="N3994" s="60"/>
      <c r="O3994"/>
      <c r="P3994"/>
      <c r="Q3994"/>
      <c r="R3994"/>
      <c r="S3994"/>
      <c r="T3994"/>
      <c r="U3994"/>
      <c r="V3994"/>
      <c r="W3994"/>
      <c r="X3994"/>
      <c r="Y3994"/>
      <c r="Z3994"/>
      <c r="AA3994" s="28"/>
      <c r="AB3994" s="28"/>
    </row>
    <row r="3995" spans="1:28" ht="15" x14ac:dyDescent="0.2">
      <c r="A3995"/>
      <c r="B3995"/>
      <c r="C3995"/>
      <c r="D3995"/>
      <c r="E3995"/>
      <c r="F3995"/>
      <c r="G3995"/>
      <c r="H3995"/>
      <c r="I3995"/>
      <c r="J3995"/>
      <c r="K3995"/>
      <c r="L3995"/>
      <c r="M3995"/>
      <c r="N3995" s="60"/>
      <c r="O3995"/>
      <c r="P3995"/>
      <c r="Q3995"/>
      <c r="R3995"/>
      <c r="S3995"/>
      <c r="T3995"/>
      <c r="U3995"/>
      <c r="V3995"/>
      <c r="W3995"/>
      <c r="X3995"/>
      <c r="Y3995"/>
      <c r="Z3995"/>
      <c r="AA3995" s="28"/>
      <c r="AB3995" s="28"/>
    </row>
    <row r="3996" spans="1:28" ht="15" x14ac:dyDescent="0.2">
      <c r="A3996"/>
      <c r="B3996"/>
      <c r="C3996"/>
      <c r="D3996"/>
      <c r="E3996"/>
      <c r="F3996"/>
      <c r="G3996"/>
      <c r="H3996"/>
      <c r="I3996"/>
      <c r="J3996"/>
      <c r="K3996"/>
      <c r="L3996"/>
      <c r="M3996"/>
      <c r="N3996" s="60"/>
      <c r="O3996"/>
      <c r="P3996"/>
      <c r="Q3996"/>
      <c r="R3996"/>
      <c r="S3996"/>
      <c r="T3996"/>
      <c r="U3996"/>
      <c r="V3996"/>
      <c r="W3996"/>
      <c r="X3996"/>
      <c r="Y3996"/>
      <c r="Z3996"/>
      <c r="AA3996" s="28"/>
      <c r="AB3996" s="28"/>
    </row>
    <row r="3997" spans="1:28" ht="15" x14ac:dyDescent="0.2">
      <c r="A3997"/>
      <c r="B3997"/>
      <c r="C3997"/>
      <c r="D3997"/>
      <c r="E3997"/>
      <c r="F3997"/>
      <c r="G3997"/>
      <c r="H3997"/>
      <c r="I3997"/>
      <c r="J3997"/>
      <c r="K3997"/>
      <c r="L3997"/>
      <c r="M3997"/>
      <c r="N3997" s="60"/>
      <c r="O3997"/>
      <c r="P3997"/>
      <c r="Q3997"/>
      <c r="R3997"/>
      <c r="S3997"/>
      <c r="T3997"/>
      <c r="U3997"/>
      <c r="V3997"/>
      <c r="W3997"/>
      <c r="X3997"/>
      <c r="Y3997"/>
      <c r="Z3997"/>
      <c r="AA3997" s="28"/>
      <c r="AB3997" s="28"/>
    </row>
    <row r="3998" spans="1:28" ht="15" x14ac:dyDescent="0.2">
      <c r="A3998"/>
      <c r="B3998"/>
      <c r="C3998"/>
      <c r="D3998"/>
      <c r="E3998"/>
      <c r="F3998"/>
      <c r="G3998"/>
      <c r="H3998"/>
      <c r="I3998"/>
      <c r="J3998"/>
      <c r="K3998"/>
      <c r="L3998"/>
      <c r="M3998"/>
      <c r="N3998" s="60"/>
      <c r="O3998"/>
      <c r="P3998"/>
      <c r="Q3998"/>
      <c r="R3998"/>
      <c r="S3998"/>
      <c r="T3998"/>
      <c r="U3998"/>
      <c r="V3998"/>
      <c r="W3998"/>
      <c r="X3998"/>
      <c r="Y3998"/>
      <c r="Z3998"/>
      <c r="AA3998" s="28"/>
      <c r="AB3998" s="28"/>
    </row>
    <row r="3999" spans="1:28" ht="15" x14ac:dyDescent="0.2">
      <c r="A3999"/>
      <c r="B3999"/>
      <c r="C3999"/>
      <c r="D3999"/>
      <c r="E3999"/>
      <c r="F3999"/>
      <c r="G3999"/>
      <c r="H3999"/>
      <c r="I3999"/>
      <c r="J3999"/>
      <c r="K3999"/>
      <c r="L3999"/>
      <c r="M3999"/>
      <c r="N3999" s="60"/>
      <c r="O3999"/>
      <c r="P3999"/>
      <c r="Q3999"/>
      <c r="R3999"/>
      <c r="S3999"/>
      <c r="T3999"/>
      <c r="U3999"/>
      <c r="V3999"/>
      <c r="W3999"/>
      <c r="X3999"/>
      <c r="Y3999"/>
      <c r="Z3999"/>
      <c r="AA3999" s="28"/>
      <c r="AB3999" s="28"/>
    </row>
    <row r="4000" spans="1:28" ht="15" x14ac:dyDescent="0.2">
      <c r="A4000"/>
      <c r="B4000"/>
      <c r="C4000"/>
      <c r="D4000"/>
      <c r="E4000"/>
      <c r="F4000"/>
      <c r="G4000"/>
      <c r="H4000"/>
      <c r="I4000"/>
      <c r="J4000"/>
      <c r="K4000"/>
      <c r="L4000"/>
      <c r="M4000"/>
      <c r="N4000" s="60"/>
      <c r="O4000"/>
      <c r="P4000"/>
      <c r="Q4000"/>
      <c r="R4000"/>
      <c r="S4000"/>
      <c r="T4000"/>
      <c r="U4000"/>
      <c r="V4000"/>
      <c r="W4000"/>
      <c r="X4000"/>
      <c r="Y4000"/>
      <c r="Z4000"/>
      <c r="AA4000" s="28"/>
      <c r="AB4000" s="28"/>
    </row>
    <row r="4001" spans="1:28" ht="15" x14ac:dyDescent="0.2">
      <c r="A4001"/>
      <c r="B4001"/>
      <c r="C4001"/>
      <c r="D4001"/>
      <c r="E4001"/>
      <c r="F4001"/>
      <c r="G4001"/>
      <c r="H4001"/>
      <c r="I4001"/>
      <c r="J4001"/>
      <c r="K4001"/>
      <c r="L4001"/>
      <c r="M4001"/>
      <c r="N4001" s="60"/>
      <c r="O4001"/>
      <c r="P4001"/>
      <c r="Q4001"/>
      <c r="R4001"/>
      <c r="S4001"/>
      <c r="T4001"/>
      <c r="U4001"/>
      <c r="V4001"/>
      <c r="W4001"/>
      <c r="X4001"/>
      <c r="Y4001"/>
      <c r="Z4001"/>
      <c r="AA4001" s="28"/>
      <c r="AB4001" s="28"/>
    </row>
    <row r="4002" spans="1:28" ht="15" x14ac:dyDescent="0.2">
      <c r="A4002"/>
      <c r="B4002"/>
      <c r="C4002"/>
      <c r="D4002"/>
      <c r="E4002"/>
      <c r="F4002"/>
      <c r="G4002"/>
      <c r="H4002"/>
      <c r="I4002"/>
      <c r="J4002"/>
      <c r="K4002"/>
      <c r="L4002"/>
      <c r="M4002"/>
      <c r="N4002" s="60"/>
      <c r="O4002"/>
      <c r="P4002"/>
      <c r="Q4002"/>
      <c r="R4002"/>
      <c r="S4002"/>
      <c r="T4002"/>
      <c r="U4002"/>
      <c r="V4002"/>
      <c r="W4002"/>
      <c r="X4002"/>
      <c r="Y4002"/>
      <c r="Z4002"/>
      <c r="AA4002" s="28"/>
      <c r="AB4002" s="28"/>
    </row>
    <row r="4003" spans="1:28" ht="15" x14ac:dyDescent="0.2">
      <c r="A4003"/>
      <c r="B4003"/>
      <c r="C4003"/>
      <c r="D4003"/>
      <c r="E4003"/>
      <c r="F4003"/>
      <c r="G4003"/>
      <c r="H4003"/>
      <c r="I4003"/>
      <c r="J4003"/>
      <c r="K4003"/>
      <c r="L4003"/>
      <c r="M4003"/>
      <c r="N4003" s="60"/>
      <c r="O4003"/>
      <c r="P4003"/>
      <c r="Q4003"/>
      <c r="R4003"/>
      <c r="S4003"/>
      <c r="T4003"/>
      <c r="U4003"/>
      <c r="V4003"/>
      <c r="W4003"/>
      <c r="X4003"/>
      <c r="Y4003"/>
      <c r="Z4003"/>
      <c r="AA4003" s="28"/>
      <c r="AB4003" s="28"/>
    </row>
    <row r="4004" spans="1:28" ht="15" x14ac:dyDescent="0.2">
      <c r="A4004"/>
      <c r="B4004"/>
      <c r="C4004"/>
      <c r="D4004"/>
      <c r="E4004"/>
      <c r="F4004"/>
      <c r="G4004"/>
      <c r="H4004"/>
      <c r="I4004"/>
      <c r="J4004"/>
      <c r="K4004"/>
      <c r="L4004"/>
      <c r="M4004"/>
      <c r="N4004" s="60"/>
      <c r="O4004"/>
      <c r="P4004"/>
      <c r="Q4004"/>
      <c r="R4004"/>
      <c r="S4004"/>
      <c r="T4004"/>
      <c r="U4004"/>
      <c r="V4004"/>
      <c r="W4004"/>
      <c r="X4004"/>
      <c r="Y4004"/>
      <c r="Z4004"/>
      <c r="AA4004" s="28"/>
      <c r="AB4004" s="28"/>
    </row>
    <row r="4005" spans="1:28" ht="15" x14ac:dyDescent="0.2">
      <c r="A4005"/>
      <c r="B4005"/>
      <c r="C4005"/>
      <c r="D4005"/>
      <c r="E4005"/>
      <c r="F4005"/>
      <c r="G4005"/>
      <c r="H4005"/>
      <c r="I4005"/>
      <c r="J4005"/>
      <c r="K4005"/>
      <c r="L4005"/>
      <c r="M4005"/>
      <c r="N4005" s="60"/>
      <c r="O4005"/>
      <c r="P4005"/>
      <c r="Q4005"/>
      <c r="R4005"/>
      <c r="S4005"/>
      <c r="T4005"/>
      <c r="U4005"/>
      <c r="V4005"/>
      <c r="W4005"/>
      <c r="X4005"/>
      <c r="Y4005"/>
      <c r="Z4005"/>
      <c r="AA4005" s="28"/>
      <c r="AB4005" s="28"/>
    </row>
    <row r="4006" spans="1:28" ht="15" x14ac:dyDescent="0.2">
      <c r="A4006"/>
      <c r="B4006"/>
      <c r="C4006"/>
      <c r="D4006"/>
      <c r="E4006"/>
      <c r="F4006"/>
      <c r="G4006"/>
      <c r="H4006"/>
      <c r="I4006"/>
      <c r="J4006"/>
      <c r="K4006"/>
      <c r="L4006"/>
      <c r="M4006"/>
      <c r="N4006" s="60"/>
      <c r="O4006"/>
      <c r="P4006"/>
      <c r="Q4006"/>
      <c r="R4006"/>
      <c r="S4006"/>
      <c r="T4006"/>
      <c r="U4006"/>
      <c r="V4006"/>
      <c r="W4006"/>
      <c r="X4006"/>
      <c r="Y4006"/>
      <c r="Z4006"/>
      <c r="AA4006" s="28"/>
      <c r="AB4006" s="28"/>
    </row>
    <row r="4007" spans="1:28" ht="15" x14ac:dyDescent="0.2">
      <c r="A4007"/>
      <c r="B4007"/>
      <c r="C4007"/>
      <c r="D4007"/>
      <c r="E4007"/>
      <c r="F4007"/>
      <c r="G4007"/>
      <c r="H4007"/>
      <c r="I4007"/>
      <c r="J4007"/>
      <c r="K4007"/>
      <c r="L4007"/>
      <c r="M4007"/>
      <c r="N4007" s="60"/>
      <c r="O4007"/>
      <c r="P4007"/>
      <c r="Q4007"/>
      <c r="R4007"/>
      <c r="S4007"/>
      <c r="T4007"/>
      <c r="U4007"/>
      <c r="V4007"/>
      <c r="W4007"/>
      <c r="X4007"/>
      <c r="Y4007"/>
      <c r="Z4007"/>
      <c r="AA4007" s="28"/>
      <c r="AB4007" s="28"/>
    </row>
    <row r="4008" spans="1:28" ht="15" x14ac:dyDescent="0.2">
      <c r="A4008"/>
      <c r="B4008"/>
      <c r="C4008"/>
      <c r="D4008"/>
      <c r="E4008"/>
      <c r="F4008"/>
      <c r="G4008"/>
      <c r="H4008"/>
      <c r="I4008"/>
      <c r="J4008"/>
      <c r="K4008"/>
      <c r="L4008"/>
      <c r="M4008"/>
      <c r="N4008" s="60"/>
      <c r="O4008"/>
      <c r="P4008"/>
      <c r="Q4008"/>
      <c r="R4008"/>
      <c r="S4008"/>
      <c r="T4008"/>
      <c r="U4008"/>
      <c r="V4008"/>
      <c r="W4008"/>
      <c r="X4008"/>
      <c r="Y4008"/>
      <c r="Z4008"/>
      <c r="AA4008" s="28"/>
      <c r="AB4008" s="28"/>
    </row>
    <row r="4009" spans="1:28" ht="15" x14ac:dyDescent="0.2">
      <c r="A4009"/>
      <c r="B4009"/>
      <c r="C4009"/>
      <c r="D4009"/>
      <c r="E4009"/>
      <c r="F4009"/>
      <c r="G4009"/>
      <c r="H4009"/>
      <c r="I4009"/>
      <c r="J4009"/>
      <c r="K4009"/>
      <c r="L4009"/>
      <c r="M4009"/>
      <c r="N4009" s="60"/>
      <c r="O4009"/>
      <c r="P4009"/>
      <c r="Q4009"/>
      <c r="R4009"/>
      <c r="S4009"/>
      <c r="T4009"/>
      <c r="U4009"/>
      <c r="V4009"/>
      <c r="W4009"/>
      <c r="X4009"/>
      <c r="Y4009"/>
      <c r="Z4009"/>
      <c r="AA4009" s="28"/>
      <c r="AB4009" s="28"/>
    </row>
    <row r="4010" spans="1:28" ht="15" x14ac:dyDescent="0.2">
      <c r="A4010"/>
      <c r="B4010"/>
      <c r="C4010"/>
      <c r="D4010"/>
      <c r="E4010"/>
      <c r="F4010"/>
      <c r="G4010"/>
      <c r="H4010"/>
      <c r="I4010"/>
      <c r="J4010"/>
      <c r="K4010"/>
      <c r="L4010"/>
      <c r="M4010"/>
      <c r="N4010" s="60"/>
      <c r="O4010"/>
      <c r="P4010"/>
      <c r="Q4010"/>
      <c r="R4010"/>
      <c r="S4010"/>
      <c r="T4010"/>
      <c r="U4010"/>
      <c r="V4010"/>
      <c r="W4010"/>
      <c r="X4010"/>
      <c r="Y4010"/>
      <c r="Z4010"/>
      <c r="AA4010" s="28"/>
      <c r="AB4010" s="28"/>
    </row>
    <row r="4011" spans="1:28" ht="15" x14ac:dyDescent="0.2">
      <c r="A4011"/>
      <c r="B4011"/>
      <c r="C4011"/>
      <c r="D4011"/>
      <c r="E4011"/>
      <c r="F4011"/>
      <c r="G4011"/>
      <c r="H4011"/>
      <c r="I4011"/>
      <c r="J4011"/>
      <c r="K4011"/>
      <c r="L4011"/>
      <c r="M4011"/>
      <c r="N4011" s="60"/>
      <c r="O4011"/>
      <c r="P4011"/>
      <c r="Q4011"/>
      <c r="R4011"/>
      <c r="S4011"/>
      <c r="T4011"/>
      <c r="U4011"/>
      <c r="V4011"/>
      <c r="W4011"/>
      <c r="X4011"/>
      <c r="Y4011"/>
      <c r="Z4011"/>
      <c r="AA4011" s="28"/>
      <c r="AB4011" s="28"/>
    </row>
    <row r="4012" spans="1:28" ht="15" x14ac:dyDescent="0.2">
      <c r="A4012"/>
      <c r="B4012"/>
      <c r="C4012"/>
      <c r="D4012"/>
      <c r="E4012"/>
      <c r="F4012"/>
      <c r="G4012"/>
      <c r="H4012"/>
      <c r="I4012"/>
      <c r="J4012"/>
      <c r="K4012"/>
      <c r="L4012"/>
      <c r="M4012"/>
      <c r="N4012" s="60"/>
      <c r="O4012"/>
      <c r="P4012"/>
      <c r="Q4012"/>
      <c r="R4012"/>
      <c r="S4012"/>
      <c r="T4012"/>
      <c r="U4012"/>
      <c r="V4012"/>
      <c r="W4012"/>
      <c r="X4012"/>
      <c r="Y4012"/>
      <c r="Z4012"/>
      <c r="AA4012" s="28"/>
      <c r="AB4012" s="28"/>
    </row>
    <row r="4013" spans="1:28" ht="15" x14ac:dyDescent="0.2">
      <c r="A4013"/>
      <c r="B4013"/>
      <c r="C4013"/>
      <c r="D4013"/>
      <c r="E4013"/>
      <c r="F4013"/>
      <c r="G4013"/>
      <c r="H4013"/>
      <c r="I4013"/>
      <c r="J4013"/>
      <c r="K4013"/>
      <c r="L4013"/>
      <c r="M4013"/>
      <c r="N4013" s="60"/>
      <c r="O4013"/>
      <c r="P4013"/>
      <c r="Q4013"/>
      <c r="R4013"/>
      <c r="S4013"/>
      <c r="T4013"/>
      <c r="U4013"/>
      <c r="V4013"/>
      <c r="W4013"/>
      <c r="X4013"/>
      <c r="Y4013"/>
      <c r="Z4013"/>
      <c r="AA4013" s="28"/>
      <c r="AB4013" s="28"/>
    </row>
    <row r="4014" spans="1:28" ht="15" x14ac:dyDescent="0.2">
      <c r="A4014"/>
      <c r="B4014"/>
      <c r="C4014"/>
      <c r="D4014"/>
      <c r="E4014"/>
      <c r="F4014"/>
      <c r="G4014"/>
      <c r="H4014"/>
      <c r="I4014"/>
      <c r="J4014"/>
      <c r="K4014"/>
      <c r="L4014"/>
      <c r="M4014"/>
      <c r="N4014" s="60"/>
      <c r="O4014"/>
      <c r="P4014"/>
      <c r="Q4014"/>
      <c r="R4014"/>
      <c r="S4014"/>
      <c r="T4014"/>
      <c r="U4014"/>
      <c r="V4014"/>
      <c r="W4014"/>
      <c r="X4014"/>
      <c r="Y4014"/>
      <c r="Z4014"/>
      <c r="AA4014" s="28"/>
      <c r="AB4014" s="28"/>
    </row>
    <row r="4015" spans="1:28" ht="15" x14ac:dyDescent="0.2">
      <c r="A4015"/>
      <c r="B4015"/>
      <c r="C4015"/>
      <c r="D4015"/>
      <c r="E4015"/>
      <c r="F4015"/>
      <c r="G4015"/>
      <c r="H4015"/>
      <c r="I4015"/>
      <c r="J4015"/>
      <c r="K4015"/>
      <c r="L4015"/>
      <c r="M4015"/>
      <c r="N4015" s="60"/>
      <c r="O4015"/>
      <c r="P4015"/>
      <c r="Q4015"/>
      <c r="R4015"/>
      <c r="S4015"/>
      <c r="T4015"/>
      <c r="U4015"/>
      <c r="V4015"/>
      <c r="W4015"/>
      <c r="X4015"/>
      <c r="Y4015"/>
      <c r="Z4015"/>
      <c r="AA4015" s="28"/>
      <c r="AB4015" s="28"/>
    </row>
    <row r="4016" spans="1:28" ht="15" x14ac:dyDescent="0.2">
      <c r="A4016"/>
      <c r="B4016"/>
      <c r="C4016"/>
      <c r="D4016"/>
      <c r="E4016"/>
      <c r="F4016"/>
      <c r="G4016"/>
      <c r="H4016"/>
      <c r="I4016"/>
      <c r="J4016"/>
      <c r="K4016"/>
      <c r="L4016"/>
      <c r="M4016"/>
      <c r="N4016" s="60"/>
      <c r="O4016"/>
      <c r="P4016"/>
      <c r="Q4016"/>
      <c r="R4016"/>
      <c r="S4016"/>
      <c r="T4016"/>
      <c r="U4016"/>
      <c r="V4016"/>
      <c r="W4016"/>
      <c r="X4016"/>
      <c r="Y4016"/>
      <c r="Z4016"/>
      <c r="AA4016" s="28"/>
      <c r="AB4016" s="28"/>
    </row>
    <row r="4017" spans="1:28" ht="15" x14ac:dyDescent="0.2">
      <c r="A4017"/>
      <c r="B4017"/>
      <c r="C4017"/>
      <c r="D4017"/>
      <c r="E4017"/>
      <c r="F4017"/>
      <c r="G4017"/>
      <c r="H4017"/>
      <c r="I4017"/>
      <c r="J4017"/>
      <c r="K4017"/>
      <c r="L4017"/>
      <c r="M4017"/>
      <c r="N4017" s="60"/>
      <c r="O4017"/>
      <c r="P4017"/>
      <c r="Q4017"/>
      <c r="R4017"/>
      <c r="S4017"/>
      <c r="T4017"/>
      <c r="U4017"/>
      <c r="V4017"/>
      <c r="W4017"/>
      <c r="X4017"/>
      <c r="Y4017"/>
      <c r="Z4017"/>
      <c r="AA4017" s="28"/>
      <c r="AB4017" s="28"/>
    </row>
    <row r="4018" spans="1:28" ht="15" x14ac:dyDescent="0.2">
      <c r="A4018"/>
      <c r="B4018"/>
      <c r="C4018"/>
      <c r="D4018"/>
      <c r="E4018"/>
      <c r="F4018"/>
      <c r="G4018"/>
      <c r="H4018"/>
      <c r="I4018"/>
      <c r="J4018"/>
      <c r="K4018"/>
      <c r="L4018"/>
      <c r="M4018"/>
      <c r="N4018" s="60"/>
      <c r="O4018"/>
      <c r="P4018"/>
      <c r="Q4018"/>
      <c r="R4018"/>
      <c r="S4018"/>
      <c r="T4018"/>
      <c r="U4018"/>
      <c r="V4018"/>
      <c r="W4018"/>
      <c r="X4018"/>
      <c r="Y4018"/>
      <c r="Z4018"/>
      <c r="AA4018" s="28"/>
      <c r="AB4018" s="28"/>
    </row>
    <row r="4019" spans="1:28" ht="15" x14ac:dyDescent="0.2">
      <c r="A4019"/>
      <c r="B4019"/>
      <c r="C4019"/>
      <c r="D4019"/>
      <c r="E4019"/>
      <c r="F4019"/>
      <c r="G4019"/>
      <c r="H4019"/>
      <c r="I4019"/>
      <c r="J4019"/>
      <c r="K4019"/>
      <c r="L4019"/>
      <c r="M4019"/>
      <c r="N4019" s="60"/>
      <c r="O4019"/>
      <c r="P4019"/>
      <c r="Q4019"/>
      <c r="R4019"/>
      <c r="S4019"/>
      <c r="T4019"/>
      <c r="U4019"/>
      <c r="V4019"/>
      <c r="W4019"/>
      <c r="X4019"/>
      <c r="Y4019"/>
      <c r="Z4019"/>
      <c r="AA4019" s="28"/>
      <c r="AB4019" s="28"/>
    </row>
    <row r="4020" spans="1:28" ht="15" x14ac:dyDescent="0.2">
      <c r="A4020"/>
      <c r="B4020"/>
      <c r="C4020"/>
      <c r="D4020"/>
      <c r="E4020"/>
      <c r="F4020"/>
      <c r="G4020"/>
      <c r="H4020"/>
      <c r="I4020"/>
      <c r="J4020"/>
      <c r="K4020"/>
      <c r="L4020"/>
      <c r="M4020"/>
      <c r="N4020" s="60"/>
      <c r="O4020"/>
      <c r="P4020"/>
      <c r="Q4020"/>
      <c r="R4020"/>
      <c r="S4020"/>
      <c r="T4020"/>
      <c r="U4020"/>
      <c r="V4020"/>
      <c r="W4020"/>
      <c r="X4020"/>
      <c r="Y4020"/>
      <c r="Z4020"/>
      <c r="AA4020" s="28"/>
      <c r="AB4020" s="28"/>
    </row>
    <row r="4021" spans="1:28" ht="15" x14ac:dyDescent="0.2">
      <c r="A4021"/>
      <c r="B4021"/>
      <c r="C4021"/>
      <c r="D4021"/>
      <c r="E4021"/>
      <c r="F4021"/>
      <c r="G4021"/>
      <c r="H4021"/>
      <c r="I4021"/>
      <c r="J4021"/>
      <c r="K4021"/>
      <c r="L4021"/>
      <c r="M4021"/>
      <c r="N4021" s="60"/>
      <c r="O4021"/>
      <c r="P4021"/>
      <c r="Q4021"/>
      <c r="R4021"/>
      <c r="S4021"/>
      <c r="T4021"/>
      <c r="U4021"/>
      <c r="V4021"/>
      <c r="W4021"/>
      <c r="X4021"/>
      <c r="Y4021"/>
      <c r="Z4021"/>
      <c r="AA4021" s="28"/>
      <c r="AB4021" s="28"/>
    </row>
    <row r="4022" spans="1:28" ht="15" x14ac:dyDescent="0.2">
      <c r="A4022"/>
      <c r="B4022"/>
      <c r="C4022"/>
      <c r="D4022"/>
      <c r="E4022"/>
      <c r="F4022"/>
      <c r="G4022"/>
      <c r="H4022"/>
      <c r="I4022"/>
      <c r="J4022"/>
      <c r="K4022"/>
      <c r="L4022"/>
      <c r="M4022"/>
      <c r="N4022" s="60"/>
      <c r="O4022"/>
      <c r="P4022"/>
      <c r="Q4022"/>
      <c r="R4022"/>
      <c r="S4022"/>
      <c r="T4022"/>
      <c r="U4022"/>
      <c r="V4022"/>
      <c r="W4022"/>
      <c r="X4022"/>
      <c r="Y4022"/>
      <c r="Z4022"/>
      <c r="AA4022" s="28"/>
      <c r="AB4022" s="28"/>
    </row>
    <row r="4023" spans="1:28" ht="15" x14ac:dyDescent="0.2">
      <c r="A4023"/>
      <c r="B4023"/>
      <c r="C4023"/>
      <c r="D4023"/>
      <c r="E4023"/>
      <c r="F4023"/>
      <c r="G4023"/>
      <c r="H4023"/>
      <c r="I4023"/>
      <c r="J4023"/>
      <c r="K4023"/>
      <c r="L4023"/>
      <c r="M4023"/>
      <c r="N4023" s="60"/>
      <c r="O4023"/>
      <c r="P4023"/>
      <c r="Q4023"/>
      <c r="R4023"/>
      <c r="S4023"/>
      <c r="T4023"/>
      <c r="U4023"/>
      <c r="V4023"/>
      <c r="W4023"/>
      <c r="X4023"/>
      <c r="Y4023"/>
      <c r="Z4023"/>
      <c r="AA4023" s="28"/>
      <c r="AB4023" s="28"/>
    </row>
    <row r="4024" spans="1:28" ht="15" x14ac:dyDescent="0.2">
      <c r="A4024"/>
      <c r="B4024"/>
      <c r="C4024"/>
      <c r="D4024"/>
      <c r="E4024"/>
      <c r="F4024"/>
      <c r="G4024"/>
      <c r="H4024"/>
      <c r="I4024"/>
      <c r="J4024"/>
      <c r="K4024"/>
      <c r="L4024"/>
      <c r="M4024"/>
      <c r="N4024" s="60"/>
      <c r="O4024"/>
      <c r="P4024"/>
      <c r="Q4024"/>
      <c r="R4024"/>
      <c r="S4024"/>
      <c r="T4024"/>
      <c r="U4024"/>
      <c r="V4024"/>
      <c r="W4024"/>
      <c r="X4024"/>
      <c r="Y4024"/>
      <c r="Z4024"/>
      <c r="AA4024" s="28"/>
      <c r="AB4024" s="28"/>
    </row>
    <row r="4025" spans="1:28" ht="15" x14ac:dyDescent="0.2">
      <c r="A4025"/>
      <c r="B4025"/>
      <c r="C4025"/>
      <c r="D4025"/>
      <c r="E4025"/>
      <c r="F4025"/>
      <c r="G4025"/>
      <c r="H4025"/>
      <c r="I4025"/>
      <c r="J4025"/>
      <c r="K4025"/>
      <c r="L4025"/>
      <c r="M4025"/>
      <c r="N4025" s="60"/>
      <c r="O4025"/>
      <c r="P4025"/>
      <c r="Q4025"/>
      <c r="R4025"/>
      <c r="S4025"/>
      <c r="T4025"/>
      <c r="U4025"/>
      <c r="V4025"/>
      <c r="W4025"/>
      <c r="X4025"/>
      <c r="Y4025"/>
      <c r="Z4025"/>
      <c r="AA4025" s="28"/>
      <c r="AB4025" s="28"/>
    </row>
    <row r="4026" spans="1:28" ht="15" x14ac:dyDescent="0.2">
      <c r="A4026"/>
      <c r="B4026"/>
      <c r="C4026"/>
      <c r="D4026"/>
      <c r="E4026"/>
      <c r="F4026"/>
      <c r="G4026"/>
      <c r="H4026"/>
      <c r="I4026"/>
      <c r="J4026"/>
      <c r="K4026"/>
      <c r="L4026"/>
      <c r="M4026"/>
      <c r="N4026" s="60"/>
      <c r="O4026"/>
      <c r="P4026"/>
      <c r="Q4026"/>
      <c r="R4026"/>
      <c r="S4026"/>
      <c r="T4026"/>
      <c r="U4026"/>
      <c r="V4026"/>
      <c r="W4026"/>
      <c r="X4026"/>
      <c r="Y4026"/>
      <c r="Z4026"/>
      <c r="AA4026" s="28"/>
      <c r="AB4026" s="28"/>
    </row>
    <row r="4027" spans="1:28" ht="15" x14ac:dyDescent="0.2">
      <c r="A4027"/>
      <c r="B4027"/>
      <c r="C4027"/>
      <c r="D4027"/>
      <c r="E4027"/>
      <c r="F4027"/>
      <c r="G4027"/>
      <c r="H4027"/>
      <c r="I4027"/>
      <c r="J4027"/>
      <c r="K4027"/>
      <c r="L4027"/>
      <c r="M4027"/>
      <c r="N4027" s="60"/>
      <c r="O4027"/>
      <c r="P4027"/>
      <c r="Q4027"/>
      <c r="R4027"/>
      <c r="S4027"/>
      <c r="T4027"/>
      <c r="U4027"/>
      <c r="V4027"/>
      <c r="W4027"/>
      <c r="X4027"/>
      <c r="Y4027"/>
      <c r="Z4027"/>
      <c r="AA4027" s="28"/>
      <c r="AB4027" s="28"/>
    </row>
    <row r="4028" spans="1:28" ht="15" x14ac:dyDescent="0.2">
      <c r="A4028"/>
      <c r="B4028"/>
      <c r="C4028"/>
      <c r="D4028"/>
      <c r="E4028"/>
      <c r="F4028"/>
      <c r="G4028"/>
      <c r="H4028"/>
      <c r="I4028"/>
      <c r="J4028"/>
      <c r="K4028"/>
      <c r="L4028"/>
      <c r="M4028"/>
      <c r="N4028" s="60"/>
      <c r="O4028"/>
      <c r="P4028"/>
      <c r="Q4028"/>
      <c r="R4028"/>
      <c r="S4028"/>
      <c r="T4028"/>
      <c r="U4028"/>
      <c r="V4028"/>
      <c r="W4028"/>
      <c r="X4028"/>
      <c r="Y4028"/>
      <c r="Z4028"/>
      <c r="AA4028" s="28"/>
      <c r="AB4028" s="28"/>
    </row>
    <row r="4029" spans="1:28" ht="15" x14ac:dyDescent="0.2">
      <c r="A4029"/>
      <c r="B4029"/>
      <c r="C4029"/>
      <c r="D4029"/>
      <c r="E4029"/>
      <c r="F4029"/>
      <c r="G4029"/>
      <c r="H4029"/>
      <c r="I4029"/>
      <c r="J4029"/>
      <c r="K4029"/>
      <c r="L4029"/>
      <c r="M4029"/>
      <c r="N4029" s="60"/>
      <c r="O4029"/>
      <c r="P4029"/>
      <c r="Q4029"/>
      <c r="R4029"/>
      <c r="S4029"/>
      <c r="T4029"/>
      <c r="U4029"/>
      <c r="V4029"/>
      <c r="W4029"/>
      <c r="X4029"/>
      <c r="Y4029"/>
      <c r="Z4029"/>
      <c r="AA4029" s="28"/>
      <c r="AB4029" s="28"/>
    </row>
    <row r="4030" spans="1:28" ht="15" x14ac:dyDescent="0.2">
      <c r="A4030"/>
      <c r="B4030"/>
      <c r="C4030"/>
      <c r="D4030"/>
      <c r="E4030"/>
      <c r="F4030"/>
      <c r="G4030"/>
      <c r="H4030"/>
      <c r="I4030"/>
      <c r="J4030"/>
      <c r="K4030"/>
      <c r="L4030"/>
      <c r="M4030"/>
      <c r="N4030" s="60"/>
      <c r="O4030"/>
      <c r="P4030"/>
      <c r="Q4030"/>
      <c r="R4030"/>
      <c r="S4030"/>
      <c r="T4030"/>
      <c r="U4030"/>
      <c r="V4030"/>
      <c r="W4030"/>
      <c r="X4030"/>
      <c r="Y4030"/>
      <c r="Z4030"/>
      <c r="AA4030" s="28"/>
      <c r="AB4030" s="28"/>
    </row>
    <row r="4031" spans="1:28" ht="15" x14ac:dyDescent="0.2">
      <c r="A4031"/>
      <c r="B4031"/>
      <c r="C4031"/>
      <c r="D4031"/>
      <c r="E4031"/>
      <c r="F4031"/>
      <c r="G4031"/>
      <c r="H4031"/>
      <c r="I4031"/>
      <c r="J4031"/>
      <c r="K4031"/>
      <c r="L4031"/>
      <c r="M4031"/>
      <c r="N4031" s="60"/>
      <c r="O4031"/>
      <c r="P4031"/>
      <c r="Q4031"/>
      <c r="R4031"/>
      <c r="S4031"/>
      <c r="T4031"/>
      <c r="U4031"/>
      <c r="V4031"/>
      <c r="W4031"/>
      <c r="X4031"/>
      <c r="Y4031"/>
      <c r="Z4031"/>
      <c r="AA4031" s="28"/>
      <c r="AB4031" s="28"/>
    </row>
    <row r="4032" spans="1:28" ht="15" x14ac:dyDescent="0.2">
      <c r="A4032"/>
      <c r="B4032"/>
      <c r="C4032"/>
      <c r="D4032"/>
      <c r="E4032"/>
      <c r="F4032"/>
      <c r="G4032"/>
      <c r="H4032"/>
      <c r="I4032"/>
      <c r="J4032"/>
      <c r="K4032"/>
      <c r="L4032"/>
      <c r="M4032"/>
      <c r="N4032" s="60"/>
      <c r="O4032"/>
      <c r="P4032"/>
      <c r="Q4032"/>
      <c r="R4032"/>
      <c r="S4032"/>
      <c r="T4032"/>
      <c r="U4032"/>
      <c r="V4032"/>
      <c r="W4032"/>
      <c r="X4032"/>
      <c r="Y4032"/>
      <c r="Z4032"/>
      <c r="AA4032" s="28"/>
      <c r="AB4032" s="28"/>
    </row>
    <row r="4033" spans="1:28" ht="15" x14ac:dyDescent="0.2">
      <c r="A4033"/>
      <c r="B4033"/>
      <c r="C4033"/>
      <c r="D4033"/>
      <c r="E4033"/>
      <c r="F4033"/>
      <c r="G4033"/>
      <c r="H4033"/>
      <c r="I4033"/>
      <c r="J4033"/>
      <c r="K4033"/>
      <c r="L4033"/>
      <c r="M4033"/>
      <c r="N4033" s="60"/>
      <c r="O4033"/>
      <c r="P4033"/>
      <c r="Q4033"/>
      <c r="R4033"/>
      <c r="S4033"/>
      <c r="T4033"/>
      <c r="U4033"/>
      <c r="V4033"/>
      <c r="W4033"/>
      <c r="X4033"/>
      <c r="Y4033"/>
      <c r="Z4033"/>
      <c r="AA4033" s="28"/>
      <c r="AB4033" s="28"/>
    </row>
    <row r="4034" spans="1:28" ht="15" x14ac:dyDescent="0.2">
      <c r="A4034"/>
      <c r="B4034"/>
      <c r="C4034"/>
      <c r="D4034"/>
      <c r="E4034"/>
      <c r="F4034"/>
      <c r="G4034"/>
      <c r="H4034"/>
      <c r="I4034"/>
      <c r="J4034"/>
      <c r="K4034"/>
      <c r="L4034"/>
      <c r="M4034"/>
      <c r="N4034" s="60"/>
      <c r="O4034"/>
      <c r="P4034"/>
      <c r="Q4034"/>
      <c r="R4034"/>
      <c r="S4034"/>
      <c r="T4034"/>
      <c r="U4034"/>
      <c r="V4034"/>
      <c r="W4034"/>
      <c r="X4034"/>
      <c r="Y4034"/>
      <c r="Z4034"/>
      <c r="AA4034" s="28"/>
      <c r="AB4034" s="28"/>
    </row>
    <row r="4035" spans="1:28" ht="15" x14ac:dyDescent="0.2">
      <c r="A4035"/>
      <c r="B4035"/>
      <c r="C4035"/>
      <c r="D4035"/>
      <c r="E4035"/>
      <c r="F4035"/>
      <c r="G4035"/>
      <c r="H4035"/>
      <c r="I4035"/>
      <c r="J4035"/>
      <c r="K4035"/>
      <c r="L4035"/>
      <c r="M4035"/>
      <c r="N4035" s="60"/>
      <c r="O4035"/>
      <c r="P4035"/>
      <c r="Q4035"/>
      <c r="R4035"/>
      <c r="S4035"/>
      <c r="T4035"/>
      <c r="U4035"/>
      <c r="V4035"/>
      <c r="W4035"/>
      <c r="X4035"/>
      <c r="Y4035"/>
      <c r="Z4035"/>
      <c r="AA4035" s="28"/>
      <c r="AB4035" s="28"/>
    </row>
    <row r="4036" spans="1:28" ht="15" x14ac:dyDescent="0.2">
      <c r="A4036"/>
      <c r="B4036"/>
      <c r="C4036"/>
      <c r="D4036"/>
      <c r="E4036"/>
      <c r="F4036"/>
      <c r="G4036"/>
      <c r="H4036"/>
      <c r="I4036"/>
      <c r="J4036"/>
      <c r="K4036"/>
      <c r="L4036"/>
      <c r="M4036"/>
      <c r="N4036" s="60"/>
      <c r="O4036"/>
      <c r="P4036"/>
      <c r="Q4036"/>
      <c r="R4036"/>
      <c r="S4036"/>
      <c r="T4036"/>
      <c r="U4036"/>
      <c r="V4036"/>
      <c r="W4036"/>
      <c r="X4036"/>
      <c r="Y4036"/>
      <c r="Z4036"/>
      <c r="AA4036" s="28"/>
      <c r="AB4036" s="28"/>
    </row>
    <row r="4037" spans="1:28" ht="15" x14ac:dyDescent="0.2">
      <c r="A4037"/>
      <c r="B4037"/>
      <c r="C4037"/>
      <c r="D4037"/>
      <c r="E4037"/>
      <c r="F4037"/>
      <c r="G4037"/>
      <c r="H4037"/>
      <c r="I4037"/>
      <c r="J4037"/>
      <c r="K4037"/>
      <c r="L4037"/>
      <c r="M4037"/>
      <c r="N4037" s="60"/>
      <c r="O4037"/>
      <c r="P4037"/>
      <c r="Q4037"/>
      <c r="R4037"/>
      <c r="S4037"/>
      <c r="T4037"/>
      <c r="U4037"/>
      <c r="V4037"/>
      <c r="W4037"/>
      <c r="X4037"/>
      <c r="Y4037"/>
      <c r="Z4037"/>
      <c r="AA4037" s="28"/>
      <c r="AB4037" s="28"/>
    </row>
    <row r="4038" spans="1:28" ht="15" x14ac:dyDescent="0.2">
      <c r="A4038"/>
      <c r="B4038"/>
      <c r="C4038"/>
      <c r="D4038"/>
      <c r="E4038"/>
      <c r="F4038"/>
      <c r="G4038"/>
      <c r="H4038"/>
      <c r="I4038"/>
      <c r="J4038"/>
      <c r="K4038"/>
      <c r="L4038"/>
      <c r="M4038"/>
      <c r="N4038" s="60"/>
      <c r="O4038"/>
      <c r="P4038"/>
      <c r="Q4038"/>
      <c r="R4038"/>
      <c r="S4038"/>
      <c r="T4038"/>
      <c r="U4038"/>
      <c r="V4038"/>
      <c r="W4038"/>
      <c r="X4038"/>
      <c r="Y4038"/>
      <c r="Z4038"/>
      <c r="AA4038" s="28"/>
      <c r="AB4038" s="28"/>
    </row>
    <row r="4039" spans="1:28" ht="15" x14ac:dyDescent="0.2">
      <c r="A4039"/>
      <c r="B4039"/>
      <c r="C4039"/>
      <c r="D4039"/>
      <c r="E4039"/>
      <c r="F4039"/>
      <c r="G4039"/>
      <c r="H4039"/>
      <c r="I4039"/>
      <c r="J4039"/>
      <c r="K4039"/>
      <c r="L4039"/>
      <c r="M4039"/>
      <c r="N4039" s="60"/>
      <c r="O4039"/>
      <c r="P4039"/>
      <c r="Q4039"/>
      <c r="R4039"/>
      <c r="S4039"/>
      <c r="T4039"/>
      <c r="U4039"/>
      <c r="V4039"/>
      <c r="W4039"/>
      <c r="X4039"/>
      <c r="Y4039"/>
      <c r="Z4039"/>
      <c r="AA4039" s="28"/>
      <c r="AB4039" s="28"/>
    </row>
    <row r="4040" spans="1:28" ht="15" x14ac:dyDescent="0.2">
      <c r="A4040"/>
      <c r="B4040"/>
      <c r="C4040"/>
      <c r="D4040"/>
      <c r="E4040"/>
      <c r="F4040"/>
      <c r="G4040"/>
      <c r="H4040"/>
      <c r="I4040"/>
      <c r="J4040"/>
      <c r="K4040"/>
      <c r="L4040"/>
      <c r="M4040"/>
      <c r="N4040" s="60"/>
      <c r="O4040"/>
      <c r="P4040"/>
      <c r="Q4040"/>
      <c r="R4040"/>
      <c r="S4040"/>
      <c r="T4040"/>
      <c r="U4040"/>
      <c r="V4040"/>
      <c r="W4040"/>
      <c r="X4040"/>
      <c r="Y4040"/>
      <c r="Z4040"/>
      <c r="AA4040" s="28"/>
      <c r="AB4040" s="28"/>
    </row>
    <row r="4041" spans="1:28" ht="15" x14ac:dyDescent="0.2">
      <c r="A4041"/>
      <c r="B4041"/>
      <c r="C4041"/>
      <c r="D4041"/>
      <c r="E4041"/>
      <c r="F4041"/>
      <c r="G4041"/>
      <c r="H4041"/>
      <c r="I4041"/>
      <c r="J4041"/>
      <c r="K4041"/>
      <c r="L4041"/>
      <c r="M4041"/>
      <c r="N4041" s="60"/>
      <c r="O4041"/>
      <c r="P4041"/>
      <c r="Q4041"/>
      <c r="R4041"/>
      <c r="S4041"/>
      <c r="T4041"/>
      <c r="U4041"/>
      <c r="V4041"/>
      <c r="W4041"/>
      <c r="X4041"/>
      <c r="Y4041"/>
      <c r="Z4041"/>
      <c r="AA4041" s="28"/>
      <c r="AB4041" s="28"/>
    </row>
    <row r="4042" spans="1:28" ht="15" x14ac:dyDescent="0.2">
      <c r="A4042"/>
      <c r="B4042"/>
      <c r="C4042"/>
      <c r="D4042"/>
      <c r="E4042"/>
      <c r="F4042"/>
      <c r="G4042"/>
      <c r="H4042"/>
      <c r="I4042"/>
      <c r="J4042"/>
      <c r="K4042"/>
      <c r="L4042"/>
      <c r="M4042"/>
      <c r="N4042" s="60"/>
      <c r="O4042"/>
      <c r="P4042"/>
      <c r="Q4042"/>
      <c r="R4042"/>
      <c r="S4042"/>
      <c r="T4042"/>
      <c r="U4042"/>
      <c r="V4042"/>
      <c r="W4042"/>
      <c r="X4042"/>
      <c r="Y4042"/>
      <c r="Z4042"/>
      <c r="AA4042" s="28"/>
      <c r="AB4042" s="28"/>
    </row>
    <row r="4043" spans="1:28" ht="15" x14ac:dyDescent="0.2">
      <c r="A4043"/>
      <c r="B4043"/>
      <c r="C4043"/>
      <c r="D4043"/>
      <c r="E4043"/>
      <c r="F4043"/>
      <c r="G4043"/>
      <c r="H4043"/>
      <c r="I4043"/>
      <c r="J4043"/>
      <c r="K4043"/>
      <c r="L4043"/>
      <c r="M4043"/>
      <c r="N4043" s="60"/>
      <c r="O4043"/>
      <c r="P4043"/>
      <c r="Q4043"/>
      <c r="R4043"/>
      <c r="S4043"/>
      <c r="T4043"/>
      <c r="U4043"/>
      <c r="V4043"/>
      <c r="W4043"/>
      <c r="X4043"/>
      <c r="Y4043"/>
      <c r="Z4043"/>
      <c r="AA4043" s="28"/>
      <c r="AB4043" s="28"/>
    </row>
    <row r="4044" spans="1:28" ht="15" x14ac:dyDescent="0.2">
      <c r="A4044"/>
      <c r="B4044"/>
      <c r="C4044"/>
      <c r="D4044"/>
      <c r="E4044"/>
      <c r="F4044"/>
      <c r="G4044"/>
      <c r="H4044"/>
      <c r="I4044"/>
      <c r="J4044"/>
      <c r="K4044"/>
      <c r="L4044"/>
      <c r="M4044"/>
      <c r="N4044" s="60"/>
      <c r="O4044"/>
      <c r="P4044"/>
      <c r="Q4044"/>
      <c r="R4044"/>
      <c r="S4044"/>
      <c r="T4044"/>
      <c r="U4044"/>
      <c r="V4044"/>
      <c r="W4044"/>
      <c r="X4044"/>
      <c r="Y4044"/>
      <c r="Z4044"/>
      <c r="AA4044" s="28"/>
      <c r="AB4044" s="28"/>
    </row>
    <row r="4045" spans="1:28" ht="15" x14ac:dyDescent="0.2">
      <c r="A4045"/>
      <c r="B4045"/>
      <c r="C4045"/>
      <c r="D4045"/>
      <c r="E4045"/>
      <c r="F4045"/>
      <c r="G4045"/>
      <c r="H4045"/>
      <c r="I4045"/>
      <c r="J4045"/>
      <c r="K4045"/>
      <c r="L4045"/>
      <c r="M4045"/>
      <c r="N4045" s="60"/>
      <c r="O4045"/>
      <c r="P4045"/>
      <c r="Q4045"/>
      <c r="R4045"/>
      <c r="S4045"/>
      <c r="T4045"/>
      <c r="U4045"/>
      <c r="V4045"/>
      <c r="W4045"/>
      <c r="X4045"/>
      <c r="Y4045"/>
      <c r="Z4045"/>
      <c r="AA4045" s="28"/>
      <c r="AB4045" s="28"/>
    </row>
    <row r="4046" spans="1:28" ht="15" x14ac:dyDescent="0.2">
      <c r="A4046"/>
      <c r="B4046"/>
      <c r="C4046"/>
      <c r="D4046"/>
      <c r="E4046"/>
      <c r="F4046"/>
      <c r="G4046"/>
      <c r="H4046"/>
      <c r="I4046"/>
      <c r="J4046"/>
      <c r="K4046"/>
      <c r="L4046"/>
      <c r="M4046"/>
      <c r="N4046" s="60"/>
      <c r="O4046"/>
      <c r="P4046"/>
      <c r="Q4046"/>
      <c r="R4046"/>
      <c r="S4046"/>
      <c r="T4046"/>
      <c r="U4046"/>
      <c r="V4046"/>
      <c r="W4046"/>
      <c r="X4046"/>
      <c r="Y4046"/>
      <c r="Z4046"/>
      <c r="AA4046" s="28"/>
      <c r="AB4046" s="28"/>
    </row>
    <row r="4047" spans="1:28" ht="15" x14ac:dyDescent="0.2">
      <c r="A4047"/>
      <c r="B4047"/>
      <c r="C4047"/>
      <c r="D4047"/>
      <c r="E4047"/>
      <c r="F4047"/>
      <c r="G4047"/>
      <c r="H4047"/>
      <c r="I4047"/>
      <c r="J4047"/>
      <c r="K4047"/>
      <c r="L4047"/>
      <c r="M4047"/>
      <c r="N4047" s="60"/>
      <c r="O4047"/>
      <c r="P4047"/>
      <c r="Q4047"/>
      <c r="R4047"/>
      <c r="S4047"/>
      <c r="T4047"/>
      <c r="U4047"/>
      <c r="V4047"/>
      <c r="W4047"/>
      <c r="X4047"/>
      <c r="Y4047"/>
      <c r="Z4047"/>
      <c r="AA4047" s="28"/>
      <c r="AB4047" s="28"/>
    </row>
    <row r="4048" spans="1:28" ht="15" x14ac:dyDescent="0.2">
      <c r="A4048"/>
      <c r="B4048"/>
      <c r="C4048"/>
      <c r="D4048"/>
      <c r="E4048"/>
      <c r="F4048"/>
      <c r="G4048"/>
      <c r="H4048"/>
      <c r="I4048"/>
      <c r="J4048"/>
      <c r="K4048"/>
      <c r="L4048"/>
      <c r="M4048"/>
      <c r="N4048" s="60"/>
      <c r="O4048"/>
      <c r="P4048"/>
      <c r="Q4048"/>
      <c r="R4048"/>
      <c r="S4048"/>
      <c r="T4048"/>
      <c r="U4048"/>
      <c r="V4048"/>
      <c r="W4048"/>
      <c r="X4048"/>
      <c r="Y4048"/>
      <c r="Z4048"/>
      <c r="AA4048" s="28"/>
      <c r="AB4048" s="28"/>
    </row>
    <row r="4049" spans="1:28" ht="15" x14ac:dyDescent="0.2">
      <c r="A4049"/>
      <c r="B4049"/>
      <c r="C4049"/>
      <c r="D4049"/>
      <c r="E4049"/>
      <c r="F4049"/>
      <c r="G4049"/>
      <c r="H4049"/>
      <c r="I4049"/>
      <c r="J4049"/>
      <c r="K4049"/>
      <c r="L4049"/>
      <c r="M4049"/>
      <c r="N4049" s="60"/>
      <c r="O4049"/>
      <c r="P4049"/>
      <c r="Q4049"/>
      <c r="R4049"/>
      <c r="S4049"/>
      <c r="T4049"/>
      <c r="U4049"/>
      <c r="V4049"/>
      <c r="W4049"/>
      <c r="X4049"/>
      <c r="Y4049"/>
      <c r="Z4049"/>
      <c r="AA4049" s="28"/>
      <c r="AB4049" s="28"/>
    </row>
    <row r="4050" spans="1:28" ht="15" x14ac:dyDescent="0.2">
      <c r="A4050"/>
      <c r="B4050"/>
      <c r="C4050"/>
      <c r="D4050"/>
      <c r="E4050"/>
      <c r="F4050"/>
      <c r="G4050"/>
      <c r="H4050"/>
      <c r="I4050"/>
      <c r="J4050"/>
      <c r="K4050"/>
      <c r="L4050"/>
      <c r="M4050"/>
      <c r="N4050" s="60"/>
      <c r="O4050"/>
      <c r="P4050"/>
      <c r="Q4050"/>
      <c r="R4050"/>
      <c r="S4050"/>
      <c r="T4050"/>
      <c r="U4050"/>
      <c r="V4050"/>
      <c r="W4050"/>
      <c r="X4050"/>
      <c r="Y4050"/>
      <c r="Z4050"/>
      <c r="AA4050" s="28"/>
      <c r="AB4050" s="28"/>
    </row>
    <row r="4051" spans="1:28" ht="15" x14ac:dyDescent="0.2">
      <c r="A4051"/>
      <c r="B4051"/>
      <c r="C4051"/>
      <c r="D4051"/>
      <c r="E4051"/>
      <c r="F4051"/>
      <c r="G4051"/>
      <c r="H4051"/>
      <c r="I4051"/>
      <c r="J4051"/>
      <c r="K4051"/>
      <c r="L4051"/>
      <c r="M4051"/>
      <c r="N4051" s="60"/>
      <c r="O4051"/>
      <c r="P4051"/>
      <c r="Q4051"/>
      <c r="R4051"/>
      <c r="S4051"/>
      <c r="T4051"/>
      <c r="U4051"/>
      <c r="V4051"/>
      <c r="W4051"/>
      <c r="X4051"/>
      <c r="Y4051"/>
      <c r="Z4051"/>
      <c r="AA4051" s="28"/>
      <c r="AB4051" s="28"/>
    </row>
    <row r="4052" spans="1:28" ht="15" x14ac:dyDescent="0.2">
      <c r="A4052"/>
      <c r="B4052"/>
      <c r="C4052"/>
      <c r="D4052"/>
      <c r="E4052"/>
      <c r="F4052"/>
      <c r="G4052"/>
      <c r="H4052"/>
      <c r="I4052"/>
      <c r="J4052"/>
      <c r="K4052"/>
      <c r="L4052"/>
      <c r="M4052"/>
      <c r="N4052" s="60"/>
      <c r="O4052"/>
      <c r="P4052"/>
      <c r="Q4052"/>
      <c r="R4052"/>
      <c r="S4052"/>
      <c r="T4052"/>
      <c r="U4052"/>
      <c r="V4052"/>
      <c r="W4052"/>
      <c r="X4052"/>
      <c r="Y4052"/>
      <c r="Z4052"/>
      <c r="AA4052" s="28"/>
      <c r="AB4052" s="28"/>
    </row>
    <row r="4053" spans="1:28" ht="15" x14ac:dyDescent="0.2">
      <c r="A4053"/>
      <c r="B4053"/>
      <c r="C4053"/>
      <c r="D4053"/>
      <c r="E4053"/>
      <c r="F4053"/>
      <c r="G4053"/>
      <c r="H4053"/>
      <c r="I4053"/>
      <c r="J4053"/>
      <c r="K4053"/>
      <c r="L4053"/>
      <c r="M4053"/>
      <c r="N4053" s="60"/>
      <c r="O4053"/>
      <c r="P4053"/>
      <c r="Q4053"/>
      <c r="R4053"/>
      <c r="S4053"/>
      <c r="T4053"/>
      <c r="U4053"/>
      <c r="V4053"/>
      <c r="W4053"/>
      <c r="X4053"/>
      <c r="Y4053"/>
      <c r="Z4053"/>
      <c r="AA4053" s="28"/>
      <c r="AB4053" s="28"/>
    </row>
    <row r="4054" spans="1:28" ht="15" x14ac:dyDescent="0.2">
      <c r="A4054"/>
      <c r="B4054"/>
      <c r="C4054"/>
      <c r="D4054"/>
      <c r="E4054"/>
      <c r="F4054"/>
      <c r="G4054"/>
      <c r="H4054"/>
      <c r="I4054"/>
      <c r="J4054"/>
      <c r="K4054"/>
      <c r="L4054"/>
      <c r="M4054"/>
      <c r="N4054" s="60"/>
      <c r="O4054"/>
      <c r="P4054"/>
      <c r="Q4054"/>
      <c r="R4054"/>
      <c r="S4054"/>
      <c r="T4054"/>
      <c r="U4054"/>
      <c r="V4054"/>
      <c r="W4054"/>
      <c r="X4054"/>
      <c r="Y4054"/>
      <c r="Z4054"/>
      <c r="AA4054" s="28"/>
      <c r="AB4054" s="28"/>
    </row>
    <row r="4055" spans="1:28" ht="15" x14ac:dyDescent="0.2">
      <c r="A4055"/>
      <c r="B4055"/>
      <c r="C4055"/>
      <c r="D4055"/>
      <c r="E4055"/>
      <c r="F4055"/>
      <c r="G4055"/>
      <c r="H4055"/>
      <c r="I4055"/>
      <c r="J4055"/>
      <c r="K4055"/>
      <c r="L4055"/>
      <c r="M4055"/>
      <c r="N4055" s="60"/>
      <c r="O4055"/>
      <c r="P4055"/>
      <c r="Q4055"/>
      <c r="R4055"/>
      <c r="S4055"/>
      <c r="T4055"/>
      <c r="U4055"/>
      <c r="V4055"/>
      <c r="W4055"/>
      <c r="X4055"/>
      <c r="Y4055"/>
      <c r="Z4055"/>
      <c r="AA4055" s="28"/>
      <c r="AB4055" s="28"/>
    </row>
    <row r="4056" spans="1:28" ht="15" x14ac:dyDescent="0.2">
      <c r="A4056"/>
      <c r="B4056"/>
      <c r="C4056"/>
      <c r="D4056"/>
      <c r="E4056"/>
      <c r="F4056"/>
      <c r="G4056"/>
      <c r="H4056"/>
      <c r="I4056"/>
      <c r="J4056"/>
      <c r="K4056"/>
      <c r="L4056"/>
      <c r="M4056"/>
      <c r="N4056" s="60"/>
      <c r="O4056"/>
      <c r="P4056"/>
      <c r="Q4056"/>
      <c r="R4056"/>
      <c r="S4056"/>
      <c r="T4056"/>
      <c r="U4056"/>
      <c r="V4056"/>
      <c r="W4056"/>
      <c r="X4056"/>
      <c r="Y4056"/>
      <c r="Z4056"/>
      <c r="AA4056" s="28"/>
      <c r="AB4056" s="28"/>
    </row>
    <row r="4057" spans="1:28" ht="15" x14ac:dyDescent="0.2">
      <c r="A4057"/>
      <c r="B4057"/>
      <c r="C4057"/>
      <c r="D4057"/>
      <c r="E4057"/>
      <c r="F4057"/>
      <c r="G4057"/>
      <c r="H4057"/>
      <c r="I4057"/>
      <c r="J4057"/>
      <c r="K4057"/>
      <c r="L4057"/>
      <c r="M4057"/>
      <c r="N4057" s="60"/>
      <c r="O4057"/>
      <c r="P4057"/>
      <c r="Q4057"/>
      <c r="R4057"/>
      <c r="S4057"/>
      <c r="T4057"/>
      <c r="U4057"/>
      <c r="V4057"/>
      <c r="W4057"/>
      <c r="X4057"/>
      <c r="Y4057"/>
      <c r="Z4057"/>
      <c r="AA4057" s="28"/>
      <c r="AB4057" s="28"/>
    </row>
    <row r="4058" spans="1:28" ht="15" x14ac:dyDescent="0.2">
      <c r="A4058"/>
      <c r="B4058"/>
      <c r="C4058"/>
      <c r="D4058"/>
      <c r="E4058"/>
      <c r="F4058"/>
      <c r="G4058"/>
      <c r="H4058"/>
      <c r="I4058"/>
      <c r="J4058"/>
      <c r="K4058"/>
      <c r="L4058"/>
      <c r="M4058"/>
      <c r="N4058" s="60"/>
      <c r="O4058"/>
      <c r="P4058"/>
      <c r="Q4058"/>
      <c r="R4058"/>
      <c r="S4058"/>
      <c r="T4058"/>
      <c r="U4058"/>
      <c r="V4058"/>
      <c r="W4058"/>
      <c r="X4058"/>
      <c r="Y4058"/>
      <c r="Z4058"/>
      <c r="AA4058" s="28"/>
      <c r="AB4058" s="28"/>
    </row>
    <row r="4059" spans="1:28" ht="15" x14ac:dyDescent="0.2">
      <c r="A4059"/>
      <c r="B4059"/>
      <c r="C4059"/>
      <c r="D4059"/>
      <c r="E4059"/>
      <c r="F4059"/>
      <c r="G4059"/>
      <c r="H4059"/>
      <c r="I4059"/>
      <c r="J4059"/>
      <c r="K4059"/>
      <c r="L4059"/>
      <c r="M4059"/>
      <c r="N4059" s="60"/>
      <c r="O4059"/>
      <c r="P4059"/>
      <c r="Q4059"/>
      <c r="R4059"/>
      <c r="S4059"/>
      <c r="T4059"/>
      <c r="U4059"/>
      <c r="V4059"/>
      <c r="W4059"/>
      <c r="X4059"/>
      <c r="Y4059"/>
      <c r="Z4059"/>
      <c r="AA4059" s="28"/>
      <c r="AB4059" s="28"/>
    </row>
    <row r="4060" spans="1:28" ht="15" x14ac:dyDescent="0.2">
      <c r="A4060"/>
      <c r="B4060"/>
      <c r="C4060"/>
      <c r="D4060"/>
      <c r="E4060"/>
      <c r="F4060"/>
      <c r="G4060"/>
      <c r="H4060"/>
      <c r="I4060"/>
      <c r="J4060"/>
      <c r="K4060"/>
      <c r="L4060"/>
      <c r="M4060"/>
      <c r="N4060" s="60"/>
      <c r="O4060"/>
      <c r="P4060"/>
      <c r="Q4060"/>
      <c r="R4060"/>
      <c r="S4060"/>
      <c r="T4060"/>
      <c r="U4060"/>
      <c r="V4060"/>
      <c r="W4060"/>
      <c r="X4060"/>
      <c r="Y4060"/>
      <c r="Z4060"/>
      <c r="AA4060" s="28"/>
      <c r="AB4060" s="28"/>
    </row>
    <row r="4061" spans="1:28" ht="15" x14ac:dyDescent="0.2">
      <c r="A4061"/>
      <c r="B4061"/>
      <c r="C4061"/>
      <c r="D4061"/>
      <c r="E4061"/>
      <c r="F4061"/>
      <c r="G4061"/>
      <c r="H4061"/>
      <c r="I4061"/>
      <c r="J4061"/>
      <c r="K4061"/>
      <c r="L4061"/>
      <c r="M4061"/>
      <c r="N4061" s="60"/>
      <c r="O4061"/>
      <c r="P4061"/>
      <c r="Q4061"/>
      <c r="R4061"/>
      <c r="S4061"/>
      <c r="T4061"/>
      <c r="U4061"/>
      <c r="V4061"/>
      <c r="W4061"/>
      <c r="X4061"/>
      <c r="Y4061"/>
      <c r="Z4061"/>
      <c r="AA4061" s="28"/>
      <c r="AB4061" s="28"/>
    </row>
    <row r="4062" spans="1:28" ht="15" x14ac:dyDescent="0.2">
      <c r="A4062"/>
      <c r="B4062"/>
      <c r="C4062"/>
      <c r="D4062"/>
      <c r="E4062"/>
      <c r="F4062"/>
      <c r="G4062"/>
      <c r="H4062"/>
      <c r="I4062"/>
      <c r="J4062"/>
      <c r="K4062"/>
      <c r="L4062"/>
      <c r="M4062"/>
      <c r="N4062" s="60"/>
      <c r="O4062"/>
      <c r="P4062"/>
      <c r="Q4062"/>
      <c r="R4062"/>
      <c r="S4062"/>
      <c r="T4062"/>
      <c r="U4062"/>
      <c r="V4062"/>
      <c r="W4062"/>
      <c r="X4062"/>
      <c r="Y4062"/>
      <c r="Z4062"/>
      <c r="AA4062" s="28"/>
      <c r="AB4062" s="28"/>
    </row>
    <row r="4063" spans="1:28" ht="15" x14ac:dyDescent="0.2">
      <c r="A4063"/>
      <c r="B4063"/>
      <c r="C4063"/>
      <c r="D4063"/>
      <c r="E4063"/>
      <c r="F4063"/>
      <c r="G4063"/>
      <c r="H4063"/>
      <c r="I4063"/>
      <c r="J4063"/>
      <c r="K4063"/>
      <c r="L4063"/>
      <c r="M4063"/>
      <c r="N4063" s="60"/>
      <c r="O4063"/>
      <c r="P4063"/>
      <c r="Q4063"/>
      <c r="R4063"/>
      <c r="S4063"/>
      <c r="T4063"/>
      <c r="U4063"/>
      <c r="V4063"/>
      <c r="W4063"/>
      <c r="X4063"/>
      <c r="Y4063"/>
      <c r="Z4063"/>
      <c r="AA4063" s="28"/>
      <c r="AB4063" s="28"/>
    </row>
    <row r="4064" spans="1:28" ht="15" x14ac:dyDescent="0.2">
      <c r="A4064"/>
      <c r="B4064"/>
      <c r="C4064"/>
      <c r="D4064"/>
      <c r="E4064"/>
      <c r="F4064"/>
      <c r="G4064"/>
      <c r="H4064"/>
      <c r="I4064"/>
      <c r="J4064"/>
      <c r="K4064"/>
      <c r="L4064"/>
      <c r="M4064"/>
      <c r="N4064" s="60"/>
      <c r="O4064"/>
      <c r="P4064"/>
      <c r="Q4064"/>
      <c r="R4064"/>
      <c r="S4064"/>
      <c r="T4064"/>
      <c r="U4064"/>
      <c r="V4064"/>
      <c r="W4064"/>
      <c r="X4064"/>
      <c r="Y4064"/>
      <c r="Z4064"/>
      <c r="AA4064" s="28"/>
      <c r="AB4064" s="28"/>
    </row>
    <row r="4065" spans="1:28" ht="15" x14ac:dyDescent="0.2">
      <c r="A4065"/>
      <c r="B4065"/>
      <c r="C4065"/>
      <c r="D4065"/>
      <c r="E4065"/>
      <c r="F4065"/>
      <c r="G4065"/>
      <c r="H4065"/>
      <c r="I4065"/>
      <c r="J4065"/>
      <c r="K4065"/>
      <c r="L4065"/>
      <c r="M4065"/>
      <c r="N4065" s="60"/>
      <c r="O4065"/>
      <c r="P4065"/>
      <c r="Q4065"/>
      <c r="R4065"/>
      <c r="S4065"/>
      <c r="T4065"/>
      <c r="U4065"/>
      <c r="V4065"/>
      <c r="W4065"/>
      <c r="X4065"/>
      <c r="Y4065"/>
      <c r="Z4065"/>
      <c r="AA4065" s="28"/>
      <c r="AB4065" s="28"/>
    </row>
    <row r="4066" spans="1:28" ht="15" x14ac:dyDescent="0.2">
      <c r="A4066"/>
      <c r="B4066"/>
      <c r="C4066"/>
      <c r="D4066"/>
      <c r="E4066"/>
      <c r="F4066"/>
      <c r="G4066"/>
      <c r="H4066"/>
      <c r="I4066"/>
      <c r="J4066"/>
      <c r="K4066"/>
      <c r="L4066"/>
      <c r="M4066"/>
      <c r="N4066" s="60"/>
      <c r="O4066"/>
      <c r="P4066"/>
      <c r="Q4066"/>
      <c r="R4066"/>
      <c r="S4066"/>
      <c r="T4066"/>
      <c r="U4066"/>
      <c r="V4066"/>
      <c r="W4066"/>
      <c r="X4066"/>
      <c r="Y4066"/>
      <c r="Z4066"/>
      <c r="AA4066" s="28"/>
      <c r="AB4066" s="28"/>
    </row>
    <row r="4067" spans="1:28" ht="15" x14ac:dyDescent="0.2">
      <c r="A4067"/>
      <c r="B4067"/>
      <c r="C4067"/>
      <c r="D4067"/>
      <c r="E4067"/>
      <c r="F4067"/>
      <c r="G4067"/>
      <c r="H4067"/>
      <c r="I4067"/>
      <c r="J4067"/>
      <c r="K4067"/>
      <c r="L4067"/>
      <c r="M4067"/>
      <c r="N4067" s="60"/>
      <c r="O4067"/>
      <c r="P4067"/>
      <c r="Q4067"/>
      <c r="R4067"/>
      <c r="S4067"/>
      <c r="T4067"/>
      <c r="U4067"/>
      <c r="V4067"/>
      <c r="W4067"/>
      <c r="X4067"/>
      <c r="Y4067"/>
      <c r="Z4067"/>
      <c r="AA4067" s="28"/>
      <c r="AB4067" s="28"/>
    </row>
    <row r="4068" spans="1:28" ht="15" x14ac:dyDescent="0.2">
      <c r="A4068"/>
      <c r="B4068"/>
      <c r="C4068"/>
      <c r="D4068"/>
      <c r="E4068"/>
      <c r="F4068"/>
      <c r="G4068"/>
      <c r="H4068"/>
      <c r="I4068"/>
      <c r="J4068"/>
      <c r="K4068"/>
      <c r="L4068"/>
      <c r="M4068"/>
      <c r="N4068" s="60"/>
      <c r="O4068"/>
      <c r="P4068"/>
      <c r="Q4068"/>
      <c r="R4068"/>
      <c r="S4068"/>
      <c r="T4068"/>
      <c r="U4068"/>
      <c r="V4068"/>
      <c r="W4068"/>
      <c r="X4068"/>
      <c r="Y4068"/>
      <c r="Z4068"/>
      <c r="AA4068" s="28"/>
      <c r="AB4068" s="28"/>
    </row>
    <row r="4069" spans="1:28" ht="15" x14ac:dyDescent="0.2">
      <c r="A4069"/>
      <c r="B4069"/>
      <c r="C4069"/>
      <c r="D4069"/>
      <c r="E4069"/>
      <c r="F4069"/>
      <c r="G4069"/>
      <c r="H4069"/>
      <c r="I4069"/>
      <c r="J4069"/>
      <c r="K4069"/>
      <c r="L4069"/>
      <c r="M4069"/>
      <c r="N4069" s="60"/>
      <c r="O4069"/>
      <c r="P4069"/>
      <c r="Q4069"/>
      <c r="R4069"/>
      <c r="S4069"/>
      <c r="T4069"/>
      <c r="U4069"/>
      <c r="V4069"/>
      <c r="W4069"/>
      <c r="X4069"/>
      <c r="Y4069"/>
      <c r="Z4069"/>
      <c r="AA4069" s="28"/>
      <c r="AB4069" s="28"/>
    </row>
    <row r="4070" spans="1:28" ht="15" x14ac:dyDescent="0.2">
      <c r="A4070"/>
      <c r="B4070"/>
      <c r="C4070"/>
      <c r="D4070"/>
      <c r="E4070"/>
      <c r="F4070"/>
      <c r="G4070"/>
      <c r="H4070"/>
      <c r="I4070"/>
      <c r="J4070"/>
      <c r="K4070"/>
      <c r="L4070"/>
      <c r="M4070"/>
      <c r="N4070" s="60"/>
      <c r="O4070"/>
      <c r="P4070"/>
      <c r="Q4070"/>
      <c r="R4070"/>
      <c r="S4070"/>
      <c r="T4070"/>
      <c r="U4070"/>
      <c r="V4070"/>
      <c r="W4070"/>
      <c r="X4070"/>
      <c r="Y4070"/>
      <c r="Z4070"/>
      <c r="AA4070" s="28"/>
      <c r="AB4070" s="28"/>
    </row>
    <row r="4071" spans="1:28" ht="15" x14ac:dyDescent="0.2">
      <c r="A4071"/>
      <c r="B4071"/>
      <c r="C4071"/>
      <c r="D4071"/>
      <c r="E4071"/>
      <c r="F4071"/>
      <c r="G4071"/>
      <c r="H4071"/>
      <c r="I4071"/>
      <c r="J4071"/>
      <c r="K4071"/>
      <c r="L4071"/>
      <c r="M4071"/>
      <c r="N4071" s="60"/>
      <c r="O4071"/>
      <c r="P4071"/>
      <c r="Q4071"/>
      <c r="R4071"/>
      <c r="S4071"/>
      <c r="T4071"/>
      <c r="U4071"/>
      <c r="V4071"/>
      <c r="W4071"/>
      <c r="X4071"/>
      <c r="Y4071"/>
      <c r="Z4071"/>
      <c r="AA4071" s="28"/>
      <c r="AB4071" s="28"/>
    </row>
    <row r="4072" spans="1:28" ht="15" x14ac:dyDescent="0.2">
      <c r="A4072"/>
      <c r="B4072"/>
      <c r="C4072"/>
      <c r="D4072"/>
      <c r="E4072"/>
      <c r="F4072"/>
      <c r="G4072"/>
      <c r="H4072"/>
      <c r="I4072"/>
      <c r="J4072"/>
      <c r="K4072"/>
      <c r="L4072"/>
      <c r="M4072"/>
      <c r="N4072" s="60"/>
      <c r="O4072"/>
      <c r="P4072"/>
      <c r="Q4072"/>
      <c r="R4072"/>
      <c r="S4072"/>
      <c r="T4072"/>
      <c r="U4072"/>
      <c r="V4072"/>
      <c r="W4072"/>
      <c r="X4072"/>
      <c r="Y4072"/>
      <c r="Z4072"/>
      <c r="AA4072" s="28"/>
      <c r="AB4072" s="28"/>
    </row>
    <row r="4073" spans="1:28" ht="15" x14ac:dyDescent="0.2">
      <c r="A4073"/>
      <c r="B4073"/>
      <c r="C4073"/>
      <c r="D4073"/>
      <c r="E4073"/>
      <c r="F4073"/>
      <c r="G4073"/>
      <c r="H4073"/>
      <c r="I4073"/>
      <c r="J4073"/>
      <c r="K4073"/>
      <c r="L4073"/>
      <c r="M4073"/>
      <c r="N4073" s="60"/>
      <c r="O4073"/>
      <c r="P4073"/>
      <c r="Q4073"/>
      <c r="R4073"/>
      <c r="S4073"/>
      <c r="T4073"/>
      <c r="U4073"/>
      <c r="V4073"/>
      <c r="W4073"/>
      <c r="X4073"/>
      <c r="Y4073"/>
      <c r="Z4073"/>
      <c r="AA4073" s="28"/>
      <c r="AB4073" s="28"/>
    </row>
    <row r="4074" spans="1:28" ht="15" x14ac:dyDescent="0.2">
      <c r="A4074"/>
      <c r="B4074"/>
      <c r="C4074"/>
      <c r="D4074"/>
      <c r="E4074"/>
      <c r="F4074"/>
      <c r="G4074"/>
      <c r="H4074"/>
      <c r="I4074"/>
      <c r="J4074"/>
      <c r="K4074"/>
      <c r="L4074"/>
      <c r="M4074"/>
      <c r="N4074" s="60"/>
      <c r="O4074"/>
      <c r="P4074"/>
      <c r="Q4074"/>
      <c r="R4074"/>
      <c r="S4074"/>
      <c r="T4074"/>
      <c r="U4074"/>
      <c r="V4074"/>
      <c r="W4074"/>
      <c r="X4074"/>
      <c r="Y4074"/>
      <c r="Z4074"/>
      <c r="AA4074" s="28"/>
      <c r="AB4074" s="28"/>
    </row>
    <row r="4075" spans="1:28" ht="15" x14ac:dyDescent="0.2">
      <c r="A4075"/>
      <c r="B4075"/>
      <c r="C4075"/>
      <c r="D4075"/>
      <c r="E4075"/>
      <c r="F4075"/>
      <c r="G4075"/>
      <c r="H4075"/>
      <c r="I4075"/>
      <c r="J4075"/>
      <c r="K4075"/>
      <c r="L4075"/>
      <c r="M4075"/>
      <c r="N4075" s="60"/>
      <c r="O4075"/>
      <c r="P4075"/>
      <c r="Q4075"/>
      <c r="R4075"/>
      <c r="S4075"/>
      <c r="T4075"/>
      <c r="U4075"/>
      <c r="V4075"/>
      <c r="W4075"/>
      <c r="X4075"/>
      <c r="Y4075"/>
      <c r="Z4075"/>
      <c r="AA4075" s="28"/>
      <c r="AB4075" s="28"/>
    </row>
    <row r="4076" spans="1:28" ht="15" x14ac:dyDescent="0.2">
      <c r="A4076"/>
      <c r="B4076"/>
      <c r="C4076"/>
      <c r="D4076"/>
      <c r="E4076"/>
      <c r="F4076"/>
      <c r="G4076"/>
      <c r="H4076"/>
      <c r="I4076"/>
      <c r="J4076"/>
      <c r="K4076"/>
      <c r="L4076"/>
      <c r="M4076"/>
      <c r="N4076" s="60"/>
      <c r="O4076"/>
      <c r="P4076"/>
      <c r="Q4076"/>
      <c r="R4076"/>
      <c r="S4076"/>
      <c r="T4076"/>
      <c r="U4076"/>
      <c r="V4076"/>
      <c r="W4076"/>
      <c r="X4076"/>
      <c r="Y4076"/>
      <c r="Z4076"/>
      <c r="AA4076" s="28"/>
      <c r="AB4076" s="28"/>
    </row>
    <row r="4077" spans="1:28" ht="15" x14ac:dyDescent="0.2">
      <c r="A4077"/>
      <c r="B4077"/>
      <c r="C4077"/>
      <c r="D4077"/>
      <c r="E4077"/>
      <c r="F4077"/>
      <c r="G4077"/>
      <c r="H4077"/>
      <c r="I4077"/>
      <c r="J4077"/>
      <c r="K4077"/>
      <c r="L4077"/>
      <c r="M4077"/>
      <c r="N4077" s="60"/>
      <c r="O4077"/>
      <c r="P4077"/>
      <c r="Q4077"/>
      <c r="R4077"/>
      <c r="S4077"/>
      <c r="T4077"/>
      <c r="U4077"/>
      <c r="V4077"/>
      <c r="W4077"/>
      <c r="X4077"/>
      <c r="Y4077"/>
      <c r="Z4077"/>
      <c r="AA4077" s="28"/>
      <c r="AB4077" s="28"/>
    </row>
    <row r="4078" spans="1:28" ht="15" x14ac:dyDescent="0.2">
      <c r="A4078"/>
      <c r="B4078"/>
      <c r="C4078"/>
      <c r="D4078"/>
      <c r="E4078"/>
      <c r="F4078"/>
      <c r="G4078"/>
      <c r="H4078"/>
      <c r="I4078"/>
      <c r="J4078"/>
      <c r="K4078"/>
      <c r="L4078"/>
      <c r="M4078"/>
      <c r="N4078" s="60"/>
      <c r="O4078"/>
      <c r="P4078"/>
      <c r="Q4078"/>
      <c r="R4078"/>
      <c r="S4078"/>
      <c r="T4078"/>
      <c r="U4078"/>
      <c r="V4078"/>
      <c r="W4078"/>
      <c r="X4078"/>
      <c r="Y4078"/>
      <c r="Z4078"/>
      <c r="AA4078" s="28"/>
      <c r="AB4078" s="28"/>
    </row>
    <row r="4079" spans="1:28" ht="15" x14ac:dyDescent="0.2">
      <c r="A4079"/>
      <c r="B4079"/>
      <c r="C4079"/>
      <c r="D4079"/>
      <c r="E4079"/>
      <c r="F4079"/>
      <c r="G4079"/>
      <c r="H4079"/>
      <c r="I4079"/>
      <c r="J4079"/>
      <c r="K4079"/>
      <c r="L4079"/>
      <c r="M4079"/>
      <c r="N4079" s="60"/>
      <c r="O4079"/>
      <c r="P4079"/>
      <c r="Q4079"/>
      <c r="R4079"/>
      <c r="S4079"/>
      <c r="T4079"/>
      <c r="U4079"/>
      <c r="V4079"/>
      <c r="W4079"/>
      <c r="X4079"/>
      <c r="Y4079"/>
      <c r="Z4079"/>
      <c r="AA4079" s="28"/>
      <c r="AB4079" s="28"/>
    </row>
    <row r="4080" spans="1:28" ht="15" x14ac:dyDescent="0.2">
      <c r="A4080"/>
      <c r="B4080"/>
      <c r="C4080"/>
      <c r="D4080"/>
      <c r="E4080"/>
      <c r="F4080"/>
      <c r="G4080"/>
      <c r="H4080"/>
      <c r="I4080"/>
      <c r="J4080"/>
      <c r="K4080"/>
      <c r="L4080"/>
      <c r="M4080"/>
      <c r="N4080" s="60"/>
      <c r="O4080"/>
      <c r="P4080"/>
      <c r="Q4080"/>
      <c r="R4080"/>
      <c r="S4080"/>
      <c r="T4080"/>
      <c r="U4080"/>
      <c r="V4080"/>
      <c r="W4080"/>
      <c r="X4080"/>
      <c r="Y4080"/>
      <c r="Z4080"/>
      <c r="AA4080" s="28"/>
      <c r="AB4080" s="28"/>
    </row>
    <row r="4081" spans="1:28" ht="15" x14ac:dyDescent="0.2">
      <c r="A4081"/>
      <c r="B4081"/>
      <c r="C4081"/>
      <c r="D4081"/>
      <c r="E4081"/>
      <c r="F4081"/>
      <c r="G4081"/>
      <c r="H4081"/>
      <c r="I4081"/>
      <c r="J4081"/>
      <c r="K4081"/>
      <c r="L4081"/>
      <c r="M4081"/>
      <c r="N4081" s="60"/>
      <c r="O4081"/>
      <c r="P4081"/>
      <c r="Q4081"/>
      <c r="R4081"/>
      <c r="S4081"/>
      <c r="T4081"/>
      <c r="U4081"/>
      <c r="V4081"/>
      <c r="W4081"/>
      <c r="X4081"/>
      <c r="Y4081"/>
      <c r="Z4081"/>
      <c r="AA4081" s="28"/>
      <c r="AB4081" s="28"/>
    </row>
    <row r="4082" spans="1:28" ht="15" x14ac:dyDescent="0.2">
      <c r="A4082"/>
      <c r="B4082"/>
      <c r="C4082"/>
      <c r="D4082"/>
      <c r="E4082"/>
      <c r="F4082"/>
      <c r="G4082"/>
      <c r="H4082"/>
      <c r="I4082"/>
      <c r="J4082"/>
      <c r="K4082"/>
      <c r="L4082"/>
      <c r="M4082"/>
      <c r="N4082" s="60"/>
      <c r="O4082"/>
      <c r="P4082"/>
      <c r="Q4082"/>
      <c r="R4082"/>
      <c r="S4082"/>
      <c r="T4082"/>
      <c r="U4082"/>
      <c r="V4082"/>
      <c r="W4082"/>
      <c r="X4082"/>
      <c r="Y4082"/>
      <c r="Z4082"/>
      <c r="AA4082" s="28"/>
      <c r="AB4082" s="28"/>
    </row>
    <row r="4083" spans="1:28" ht="15" x14ac:dyDescent="0.2">
      <c r="A4083"/>
      <c r="B4083"/>
      <c r="C4083"/>
      <c r="D4083"/>
      <c r="E4083"/>
      <c r="F4083"/>
      <c r="G4083"/>
      <c r="H4083"/>
      <c r="I4083"/>
      <c r="J4083"/>
      <c r="K4083"/>
      <c r="L4083"/>
      <c r="M4083"/>
      <c r="N4083" s="60"/>
      <c r="O4083"/>
      <c r="P4083"/>
      <c r="Q4083"/>
      <c r="R4083"/>
      <c r="S4083"/>
      <c r="T4083"/>
      <c r="U4083"/>
      <c r="V4083"/>
      <c r="W4083"/>
      <c r="X4083"/>
      <c r="Y4083"/>
      <c r="Z4083"/>
      <c r="AA4083" s="28"/>
      <c r="AB4083" s="28"/>
    </row>
    <row r="4084" spans="1:28" ht="15" x14ac:dyDescent="0.2">
      <c r="A4084"/>
      <c r="B4084"/>
      <c r="C4084"/>
      <c r="D4084"/>
      <c r="E4084"/>
      <c r="F4084"/>
      <c r="G4084"/>
      <c r="H4084"/>
      <c r="I4084"/>
      <c r="J4084"/>
      <c r="K4084"/>
      <c r="L4084"/>
      <c r="M4084"/>
      <c r="N4084" s="60"/>
      <c r="O4084"/>
      <c r="P4084"/>
      <c r="Q4084"/>
      <c r="R4084"/>
      <c r="S4084"/>
      <c r="T4084"/>
      <c r="U4084"/>
      <c r="V4084"/>
      <c r="W4084"/>
      <c r="X4084"/>
      <c r="Y4084"/>
      <c r="Z4084"/>
      <c r="AA4084" s="28"/>
      <c r="AB4084" s="28"/>
    </row>
    <row r="4085" spans="1:28" ht="15" x14ac:dyDescent="0.2">
      <c r="A4085"/>
      <c r="B4085"/>
      <c r="C4085"/>
      <c r="D4085"/>
      <c r="E4085"/>
      <c r="F4085"/>
      <c r="G4085"/>
      <c r="H4085"/>
      <c r="I4085"/>
      <c r="J4085"/>
      <c r="K4085"/>
      <c r="L4085"/>
      <c r="M4085"/>
      <c r="N4085" s="60"/>
      <c r="O4085"/>
      <c r="P4085"/>
      <c r="Q4085"/>
      <c r="R4085"/>
      <c r="S4085"/>
      <c r="T4085"/>
      <c r="U4085"/>
      <c r="V4085"/>
      <c r="W4085"/>
      <c r="X4085"/>
      <c r="Y4085"/>
      <c r="Z4085"/>
      <c r="AA4085" s="28"/>
      <c r="AB4085" s="28"/>
    </row>
    <row r="4086" spans="1:28" ht="15" x14ac:dyDescent="0.2">
      <c r="A4086"/>
      <c r="B4086"/>
      <c r="C4086"/>
      <c r="D4086"/>
      <c r="E4086"/>
      <c r="F4086"/>
      <c r="G4086"/>
      <c r="H4086"/>
      <c r="I4086"/>
      <c r="J4086"/>
      <c r="K4086"/>
      <c r="L4086"/>
      <c r="M4086"/>
      <c r="N4086" s="60"/>
      <c r="O4086"/>
      <c r="P4086"/>
      <c r="Q4086"/>
      <c r="R4086"/>
      <c r="S4086"/>
      <c r="T4086"/>
      <c r="U4086"/>
      <c r="V4086"/>
      <c r="W4086"/>
      <c r="X4086"/>
      <c r="Y4086"/>
      <c r="Z4086"/>
      <c r="AA4086" s="28"/>
      <c r="AB4086" s="28"/>
    </row>
    <row r="4087" spans="1:28" ht="15" x14ac:dyDescent="0.2">
      <c r="A4087"/>
      <c r="B4087"/>
      <c r="C4087"/>
      <c r="D4087"/>
      <c r="E4087"/>
      <c r="F4087"/>
      <c r="G4087"/>
      <c r="H4087"/>
      <c r="I4087"/>
      <c r="J4087"/>
      <c r="K4087"/>
      <c r="L4087"/>
      <c r="M4087"/>
      <c r="N4087" s="60"/>
      <c r="O4087"/>
      <c r="P4087"/>
      <c r="Q4087"/>
      <c r="R4087"/>
      <c r="S4087"/>
      <c r="T4087"/>
      <c r="U4087"/>
      <c r="V4087"/>
      <c r="W4087"/>
      <c r="X4087"/>
      <c r="Y4087"/>
      <c r="Z4087"/>
      <c r="AA4087" s="28"/>
      <c r="AB4087" s="28"/>
    </row>
    <row r="4088" spans="1:28" ht="15" x14ac:dyDescent="0.2">
      <c r="A4088"/>
      <c r="B4088"/>
      <c r="C4088"/>
      <c r="D4088"/>
      <c r="E4088"/>
      <c r="F4088"/>
      <c r="G4088"/>
      <c r="H4088"/>
      <c r="I4088"/>
      <c r="J4088"/>
      <c r="K4088"/>
      <c r="L4088"/>
      <c r="M4088"/>
      <c r="N4088" s="60"/>
      <c r="O4088"/>
      <c r="P4088"/>
      <c r="Q4088"/>
      <c r="R4088"/>
      <c r="S4088"/>
      <c r="T4088"/>
      <c r="U4088"/>
      <c r="V4088"/>
      <c r="W4088"/>
      <c r="X4088"/>
      <c r="Y4088"/>
      <c r="Z4088"/>
      <c r="AA4088" s="28"/>
      <c r="AB4088" s="28"/>
    </row>
    <row r="4089" spans="1:28" ht="15" x14ac:dyDescent="0.2">
      <c r="A4089"/>
      <c r="B4089"/>
      <c r="C4089"/>
      <c r="D4089"/>
      <c r="E4089"/>
      <c r="F4089"/>
      <c r="G4089"/>
      <c r="H4089"/>
      <c r="I4089"/>
      <c r="J4089"/>
      <c r="K4089"/>
      <c r="L4089"/>
      <c r="M4089"/>
      <c r="N4089" s="60"/>
      <c r="O4089"/>
      <c r="P4089"/>
      <c r="Q4089"/>
      <c r="R4089"/>
      <c r="S4089"/>
      <c r="T4089"/>
      <c r="U4089"/>
      <c r="V4089"/>
      <c r="W4089"/>
      <c r="X4089"/>
      <c r="Y4089"/>
      <c r="Z4089"/>
      <c r="AA4089" s="28"/>
      <c r="AB4089" s="28"/>
    </row>
    <row r="4090" spans="1:28" ht="15" x14ac:dyDescent="0.2">
      <c r="A4090"/>
      <c r="B4090"/>
      <c r="C4090"/>
      <c r="D4090"/>
      <c r="E4090"/>
      <c r="F4090"/>
      <c r="G4090"/>
      <c r="H4090"/>
      <c r="I4090"/>
      <c r="J4090"/>
      <c r="K4090"/>
      <c r="L4090"/>
      <c r="M4090"/>
      <c r="N4090" s="60"/>
      <c r="O4090"/>
      <c r="P4090"/>
      <c r="Q4090"/>
      <c r="R4090"/>
      <c r="S4090"/>
      <c r="T4090"/>
      <c r="U4090"/>
      <c r="V4090"/>
      <c r="W4090"/>
      <c r="X4090"/>
      <c r="Y4090"/>
      <c r="Z4090"/>
      <c r="AA4090" s="28"/>
      <c r="AB4090" s="28"/>
    </row>
    <row r="4091" spans="1:28" ht="15" x14ac:dyDescent="0.2">
      <c r="A4091"/>
      <c r="B4091"/>
      <c r="C4091"/>
      <c r="D4091"/>
      <c r="E4091"/>
      <c r="F4091"/>
      <c r="G4091"/>
      <c r="H4091"/>
      <c r="I4091"/>
      <c r="J4091"/>
      <c r="K4091"/>
      <c r="L4091"/>
      <c r="M4091"/>
      <c r="N4091" s="60"/>
      <c r="O4091"/>
      <c r="P4091"/>
      <c r="Q4091"/>
      <c r="R4091"/>
      <c r="S4091"/>
      <c r="T4091"/>
      <c r="U4091"/>
      <c r="V4091"/>
      <c r="W4091"/>
      <c r="X4091"/>
      <c r="Y4091"/>
      <c r="Z4091"/>
      <c r="AA4091" s="28"/>
      <c r="AB4091" s="28"/>
    </row>
    <row r="4092" spans="1:28" ht="15" x14ac:dyDescent="0.2">
      <c r="A4092"/>
      <c r="B4092"/>
      <c r="C4092"/>
      <c r="D4092"/>
      <c r="E4092"/>
      <c r="F4092"/>
      <c r="G4092"/>
      <c r="H4092"/>
      <c r="I4092"/>
      <c r="J4092"/>
      <c r="K4092"/>
      <c r="L4092"/>
      <c r="M4092"/>
      <c r="N4092" s="60"/>
      <c r="O4092"/>
      <c r="P4092"/>
      <c r="Q4092"/>
      <c r="R4092"/>
      <c r="S4092"/>
      <c r="T4092"/>
      <c r="U4092"/>
      <c r="V4092"/>
      <c r="W4092"/>
      <c r="X4092"/>
      <c r="Y4092"/>
      <c r="Z4092"/>
      <c r="AA4092" s="28"/>
      <c r="AB4092" s="28"/>
    </row>
    <row r="4093" spans="1:28" ht="15" x14ac:dyDescent="0.2">
      <c r="A4093"/>
      <c r="B4093"/>
      <c r="C4093"/>
      <c r="D4093"/>
      <c r="E4093"/>
      <c r="F4093"/>
      <c r="G4093"/>
      <c r="H4093"/>
      <c r="I4093"/>
      <c r="J4093"/>
      <c r="K4093"/>
      <c r="L4093"/>
      <c r="M4093"/>
      <c r="N4093" s="60"/>
      <c r="O4093"/>
      <c r="P4093"/>
      <c r="Q4093"/>
      <c r="R4093"/>
      <c r="S4093"/>
      <c r="T4093"/>
      <c r="U4093"/>
      <c r="V4093"/>
      <c r="W4093"/>
      <c r="X4093"/>
      <c r="Y4093"/>
      <c r="Z4093"/>
      <c r="AA4093" s="28"/>
      <c r="AB4093" s="28"/>
    </row>
    <row r="4094" spans="1:28" ht="15" x14ac:dyDescent="0.2">
      <c r="A4094"/>
      <c r="B4094"/>
      <c r="C4094"/>
      <c r="D4094"/>
      <c r="E4094"/>
      <c r="F4094"/>
      <c r="G4094"/>
      <c r="H4094"/>
      <c r="I4094"/>
      <c r="J4094"/>
      <c r="K4094"/>
      <c r="L4094"/>
      <c r="M4094"/>
      <c r="N4094" s="60"/>
      <c r="O4094"/>
      <c r="P4094"/>
      <c r="Q4094"/>
      <c r="R4094"/>
      <c r="S4094"/>
      <c r="T4094"/>
      <c r="U4094"/>
      <c r="V4094"/>
      <c r="W4094"/>
      <c r="X4094"/>
      <c r="Y4094"/>
      <c r="Z4094"/>
      <c r="AA4094" s="28"/>
      <c r="AB4094" s="28"/>
    </row>
    <row r="4095" spans="1:28" ht="15" x14ac:dyDescent="0.2">
      <c r="A4095"/>
      <c r="B4095"/>
      <c r="C4095"/>
      <c r="D4095"/>
      <c r="E4095"/>
      <c r="F4095"/>
      <c r="G4095"/>
      <c r="H4095"/>
      <c r="I4095"/>
      <c r="J4095"/>
      <c r="K4095"/>
      <c r="L4095"/>
      <c r="M4095"/>
      <c r="N4095" s="60"/>
      <c r="O4095"/>
      <c r="P4095"/>
      <c r="Q4095"/>
      <c r="R4095"/>
      <c r="S4095"/>
      <c r="T4095"/>
      <c r="U4095"/>
      <c r="V4095"/>
      <c r="W4095"/>
      <c r="X4095"/>
      <c r="Y4095"/>
      <c r="Z4095"/>
      <c r="AA4095" s="28"/>
      <c r="AB4095" s="28"/>
    </row>
    <row r="4096" spans="1:28" ht="15" x14ac:dyDescent="0.2">
      <c r="A4096"/>
      <c r="B4096"/>
      <c r="C4096"/>
      <c r="D4096"/>
      <c r="E4096"/>
      <c r="F4096"/>
      <c r="G4096"/>
      <c r="H4096"/>
      <c r="I4096"/>
      <c r="J4096"/>
      <c r="K4096"/>
      <c r="L4096"/>
      <c r="M4096"/>
      <c r="N4096" s="60"/>
      <c r="O4096"/>
      <c r="P4096"/>
      <c r="Q4096"/>
      <c r="R4096"/>
      <c r="S4096"/>
      <c r="T4096"/>
      <c r="U4096"/>
      <c r="V4096"/>
      <c r="W4096"/>
      <c r="X4096"/>
      <c r="Y4096"/>
      <c r="Z4096"/>
      <c r="AA4096" s="28"/>
      <c r="AB4096" s="28"/>
    </row>
    <row r="4097" spans="1:28" ht="15" x14ac:dyDescent="0.2">
      <c r="A4097"/>
      <c r="B4097"/>
      <c r="C4097"/>
      <c r="D4097"/>
      <c r="E4097"/>
      <c r="F4097"/>
      <c r="G4097"/>
      <c r="H4097"/>
      <c r="I4097"/>
      <c r="J4097"/>
      <c r="K4097"/>
      <c r="L4097"/>
      <c r="M4097"/>
      <c r="N4097" s="60"/>
      <c r="O4097"/>
      <c r="P4097"/>
      <c r="Q4097"/>
      <c r="R4097"/>
      <c r="S4097"/>
      <c r="T4097"/>
      <c r="U4097"/>
      <c r="V4097"/>
      <c r="W4097"/>
      <c r="X4097"/>
      <c r="Y4097"/>
      <c r="Z4097"/>
      <c r="AA4097" s="28"/>
      <c r="AB4097" s="28"/>
    </row>
    <row r="4098" spans="1:28" ht="15" x14ac:dyDescent="0.2">
      <c r="A4098"/>
      <c r="B4098"/>
      <c r="C4098"/>
      <c r="D4098"/>
      <c r="E4098"/>
      <c r="F4098"/>
      <c r="G4098"/>
      <c r="H4098"/>
      <c r="I4098"/>
      <c r="J4098"/>
      <c r="K4098"/>
      <c r="L4098"/>
      <c r="M4098"/>
      <c r="N4098" s="60"/>
      <c r="O4098"/>
      <c r="P4098"/>
      <c r="Q4098"/>
      <c r="R4098"/>
      <c r="S4098"/>
      <c r="T4098"/>
      <c r="U4098"/>
      <c r="V4098"/>
      <c r="W4098"/>
      <c r="X4098"/>
      <c r="Y4098"/>
      <c r="Z4098"/>
      <c r="AA4098" s="28"/>
      <c r="AB4098" s="28"/>
    </row>
    <row r="4099" spans="1:28" ht="15" x14ac:dyDescent="0.2">
      <c r="A4099"/>
      <c r="B4099"/>
      <c r="C4099"/>
      <c r="D4099"/>
      <c r="E4099"/>
      <c r="F4099"/>
      <c r="G4099"/>
      <c r="H4099"/>
      <c r="I4099"/>
      <c r="J4099"/>
      <c r="K4099"/>
      <c r="L4099"/>
      <c r="M4099"/>
      <c r="N4099" s="60"/>
      <c r="O4099"/>
      <c r="P4099"/>
      <c r="Q4099"/>
      <c r="R4099"/>
      <c r="S4099"/>
      <c r="T4099"/>
      <c r="U4099"/>
      <c r="V4099"/>
      <c r="W4099"/>
      <c r="X4099"/>
      <c r="Y4099"/>
      <c r="Z4099"/>
      <c r="AA4099" s="28"/>
      <c r="AB4099" s="28"/>
    </row>
    <row r="4100" spans="1:28" ht="15" x14ac:dyDescent="0.2">
      <c r="A4100"/>
      <c r="B4100"/>
      <c r="C4100"/>
      <c r="D4100"/>
      <c r="E4100"/>
      <c r="F4100"/>
      <c r="G4100"/>
      <c r="H4100"/>
      <c r="I4100"/>
      <c r="J4100"/>
      <c r="K4100"/>
      <c r="L4100"/>
      <c r="M4100"/>
      <c r="N4100" s="60"/>
      <c r="O4100"/>
      <c r="P4100"/>
      <c r="Q4100"/>
      <c r="R4100"/>
      <c r="S4100"/>
      <c r="T4100"/>
      <c r="U4100"/>
      <c r="V4100"/>
      <c r="W4100"/>
      <c r="X4100"/>
      <c r="Y4100"/>
      <c r="Z4100"/>
      <c r="AA4100" s="28"/>
      <c r="AB4100" s="28"/>
    </row>
    <row r="4101" spans="1:28" ht="15" x14ac:dyDescent="0.2">
      <c r="A4101"/>
      <c r="B4101"/>
      <c r="C4101"/>
      <c r="D4101"/>
      <c r="E4101"/>
      <c r="F4101"/>
      <c r="G4101"/>
      <c r="H4101"/>
      <c r="I4101"/>
      <c r="J4101"/>
      <c r="K4101"/>
      <c r="L4101"/>
      <c r="M4101"/>
      <c r="N4101" s="60"/>
      <c r="O4101"/>
      <c r="P4101"/>
      <c r="Q4101"/>
      <c r="R4101"/>
      <c r="S4101"/>
      <c r="T4101"/>
      <c r="U4101"/>
      <c r="V4101"/>
      <c r="W4101"/>
      <c r="X4101"/>
      <c r="Y4101"/>
      <c r="Z4101"/>
      <c r="AA4101" s="28"/>
      <c r="AB4101" s="28"/>
    </row>
    <row r="4102" spans="1:28" ht="15" x14ac:dyDescent="0.2">
      <c r="A4102"/>
      <c r="B4102"/>
      <c r="C4102"/>
      <c r="D4102"/>
      <c r="E4102"/>
      <c r="F4102"/>
      <c r="G4102"/>
      <c r="H4102"/>
      <c r="I4102"/>
      <c r="J4102"/>
      <c r="K4102"/>
      <c r="L4102"/>
      <c r="M4102"/>
      <c r="N4102" s="60"/>
      <c r="O4102"/>
      <c r="P4102"/>
      <c r="Q4102"/>
      <c r="R4102"/>
      <c r="S4102"/>
      <c r="T4102"/>
      <c r="U4102"/>
      <c r="V4102"/>
      <c r="W4102"/>
      <c r="X4102"/>
      <c r="Y4102"/>
      <c r="Z4102"/>
      <c r="AA4102" s="28"/>
      <c r="AB4102" s="28"/>
    </row>
    <row r="4103" spans="1:28" ht="15" x14ac:dyDescent="0.2">
      <c r="A4103"/>
      <c r="B4103"/>
      <c r="C4103"/>
      <c r="D4103"/>
      <c r="E4103"/>
      <c r="F4103"/>
      <c r="G4103"/>
      <c r="H4103"/>
      <c r="I4103"/>
      <c r="J4103"/>
      <c r="K4103"/>
      <c r="L4103"/>
      <c r="M4103"/>
      <c r="N4103" s="60"/>
      <c r="O4103"/>
      <c r="P4103"/>
      <c r="Q4103"/>
      <c r="R4103"/>
      <c r="S4103"/>
      <c r="T4103"/>
      <c r="U4103"/>
      <c r="V4103"/>
      <c r="W4103"/>
      <c r="X4103"/>
      <c r="Y4103"/>
      <c r="Z4103"/>
      <c r="AA4103" s="28"/>
      <c r="AB4103" s="28"/>
    </row>
    <row r="4104" spans="1:28" ht="15" x14ac:dyDescent="0.2">
      <c r="A4104"/>
      <c r="B4104"/>
      <c r="C4104"/>
      <c r="D4104"/>
      <c r="E4104"/>
      <c r="F4104"/>
      <c r="G4104"/>
      <c r="H4104"/>
      <c r="I4104"/>
      <c r="J4104"/>
      <c r="K4104"/>
      <c r="L4104"/>
      <c r="M4104"/>
      <c r="N4104" s="60"/>
      <c r="O4104"/>
      <c r="P4104"/>
      <c r="Q4104"/>
      <c r="R4104"/>
      <c r="S4104"/>
      <c r="T4104"/>
      <c r="U4104"/>
      <c r="V4104"/>
      <c r="W4104"/>
      <c r="X4104"/>
      <c r="Y4104"/>
      <c r="Z4104"/>
      <c r="AA4104" s="28"/>
      <c r="AB4104" s="28"/>
    </row>
    <row r="4105" spans="1:28" ht="15" x14ac:dyDescent="0.2">
      <c r="A4105"/>
      <c r="B4105"/>
      <c r="C4105"/>
      <c r="D4105"/>
      <c r="E4105"/>
      <c r="F4105"/>
      <c r="G4105"/>
      <c r="H4105"/>
      <c r="I4105"/>
      <c r="J4105"/>
      <c r="K4105"/>
      <c r="L4105"/>
      <c r="M4105"/>
      <c r="N4105" s="60"/>
      <c r="O4105"/>
      <c r="P4105"/>
      <c r="Q4105"/>
      <c r="R4105"/>
      <c r="S4105"/>
      <c r="T4105"/>
      <c r="U4105"/>
      <c r="V4105"/>
      <c r="W4105"/>
      <c r="X4105"/>
      <c r="Y4105"/>
      <c r="Z4105"/>
      <c r="AA4105" s="28"/>
      <c r="AB4105" s="28"/>
    </row>
    <row r="4106" spans="1:28" ht="15" x14ac:dyDescent="0.2">
      <c r="A4106"/>
      <c r="B4106"/>
      <c r="C4106"/>
      <c r="D4106"/>
      <c r="E4106"/>
      <c r="F4106"/>
      <c r="G4106"/>
      <c r="H4106"/>
      <c r="I4106"/>
      <c r="J4106"/>
      <c r="K4106"/>
      <c r="L4106"/>
      <c r="M4106"/>
      <c r="N4106" s="60"/>
      <c r="O4106"/>
      <c r="P4106"/>
      <c r="Q4106"/>
      <c r="R4106"/>
      <c r="S4106"/>
      <c r="T4106"/>
      <c r="U4106"/>
      <c r="V4106"/>
      <c r="W4106"/>
      <c r="X4106"/>
      <c r="Y4106"/>
      <c r="Z4106"/>
      <c r="AA4106" s="28"/>
      <c r="AB4106" s="28"/>
    </row>
    <row r="4107" spans="1:28" ht="15" x14ac:dyDescent="0.2">
      <c r="A4107"/>
      <c r="B4107"/>
      <c r="C4107"/>
      <c r="D4107"/>
      <c r="E4107"/>
      <c r="F4107"/>
      <c r="G4107"/>
      <c r="H4107"/>
      <c r="I4107"/>
      <c r="J4107"/>
      <c r="K4107"/>
      <c r="L4107"/>
      <c r="M4107"/>
      <c r="N4107" s="60"/>
      <c r="O4107"/>
      <c r="P4107"/>
      <c r="Q4107"/>
      <c r="R4107"/>
      <c r="S4107"/>
      <c r="T4107"/>
      <c r="U4107"/>
      <c r="V4107"/>
      <c r="W4107"/>
      <c r="X4107"/>
      <c r="Y4107"/>
      <c r="Z4107"/>
      <c r="AA4107" s="28"/>
      <c r="AB4107" s="28"/>
    </row>
    <row r="4108" spans="1:28" ht="15" x14ac:dyDescent="0.2">
      <c r="A4108"/>
      <c r="B4108"/>
      <c r="C4108"/>
      <c r="D4108"/>
      <c r="E4108"/>
      <c r="F4108"/>
      <c r="G4108"/>
      <c r="H4108"/>
      <c r="I4108"/>
      <c r="J4108"/>
      <c r="K4108"/>
      <c r="L4108"/>
      <c r="M4108"/>
      <c r="N4108" s="60"/>
      <c r="O4108"/>
      <c r="P4108"/>
      <c r="Q4108"/>
      <c r="R4108"/>
      <c r="S4108"/>
      <c r="T4108"/>
      <c r="U4108"/>
      <c r="V4108"/>
      <c r="W4108"/>
      <c r="X4108"/>
      <c r="Y4108"/>
      <c r="Z4108"/>
      <c r="AA4108" s="28"/>
      <c r="AB4108" s="28"/>
    </row>
    <row r="4109" spans="1:28" ht="15" x14ac:dyDescent="0.2">
      <c r="A4109"/>
      <c r="B4109"/>
      <c r="C4109"/>
      <c r="D4109"/>
      <c r="E4109"/>
      <c r="F4109"/>
      <c r="G4109"/>
      <c r="H4109"/>
      <c r="I4109"/>
      <c r="J4109"/>
      <c r="K4109"/>
      <c r="L4109"/>
      <c r="M4109"/>
      <c r="N4109" s="60"/>
      <c r="O4109"/>
      <c r="P4109"/>
      <c r="Q4109"/>
      <c r="R4109"/>
      <c r="S4109"/>
      <c r="T4109"/>
      <c r="U4109"/>
      <c r="V4109"/>
      <c r="W4109"/>
      <c r="X4109"/>
      <c r="Y4109"/>
      <c r="Z4109"/>
      <c r="AA4109" s="28"/>
      <c r="AB4109" s="28"/>
    </row>
    <row r="4110" spans="1:28" ht="15" x14ac:dyDescent="0.2">
      <c r="A4110"/>
      <c r="B4110"/>
      <c r="C4110"/>
      <c r="D4110"/>
      <c r="E4110"/>
      <c r="F4110"/>
      <c r="G4110"/>
      <c r="H4110"/>
      <c r="I4110"/>
      <c r="J4110"/>
      <c r="K4110"/>
      <c r="L4110"/>
      <c r="M4110"/>
      <c r="N4110" s="60"/>
      <c r="O4110"/>
      <c r="P4110"/>
      <c r="Q4110"/>
      <c r="R4110"/>
      <c r="S4110"/>
      <c r="T4110"/>
      <c r="U4110"/>
      <c r="V4110"/>
      <c r="W4110"/>
      <c r="X4110"/>
      <c r="Y4110"/>
      <c r="Z4110"/>
      <c r="AA4110" s="28"/>
      <c r="AB4110" s="28"/>
    </row>
    <row r="4111" spans="1:28" ht="15" x14ac:dyDescent="0.2">
      <c r="A4111"/>
      <c r="B4111"/>
      <c r="C4111"/>
      <c r="D4111"/>
      <c r="E4111"/>
      <c r="F4111"/>
      <c r="G4111"/>
      <c r="H4111"/>
      <c r="I4111"/>
      <c r="J4111"/>
      <c r="K4111"/>
      <c r="L4111"/>
      <c r="M4111"/>
      <c r="N4111" s="60"/>
      <c r="O4111"/>
      <c r="P4111"/>
      <c r="Q4111"/>
      <c r="R4111"/>
      <c r="S4111"/>
      <c r="T4111"/>
      <c r="U4111"/>
      <c r="V4111"/>
      <c r="W4111"/>
      <c r="X4111"/>
      <c r="Y4111"/>
      <c r="Z4111"/>
      <c r="AA4111" s="28"/>
      <c r="AB4111" s="28"/>
    </row>
    <row r="4112" spans="1:28" ht="15" x14ac:dyDescent="0.2">
      <c r="A4112"/>
      <c r="B4112"/>
      <c r="C4112"/>
      <c r="D4112"/>
      <c r="E4112"/>
      <c r="F4112"/>
      <c r="G4112"/>
      <c r="H4112"/>
      <c r="I4112"/>
      <c r="J4112"/>
      <c r="K4112"/>
      <c r="L4112"/>
      <c r="M4112"/>
      <c r="N4112" s="60"/>
      <c r="O4112"/>
      <c r="P4112"/>
      <c r="Q4112"/>
      <c r="R4112"/>
      <c r="S4112"/>
      <c r="T4112"/>
      <c r="U4112"/>
      <c r="V4112"/>
      <c r="W4112"/>
      <c r="X4112"/>
      <c r="Y4112"/>
      <c r="Z4112"/>
      <c r="AA4112" s="28"/>
      <c r="AB4112" s="28"/>
    </row>
    <row r="4113" spans="1:28" ht="15" x14ac:dyDescent="0.2">
      <c r="A4113"/>
      <c r="B4113"/>
      <c r="C4113"/>
      <c r="D4113"/>
      <c r="E4113"/>
      <c r="F4113"/>
      <c r="G4113"/>
      <c r="H4113"/>
      <c r="I4113"/>
      <c r="J4113"/>
      <c r="K4113"/>
      <c r="L4113"/>
      <c r="M4113"/>
      <c r="N4113" s="60"/>
      <c r="O4113"/>
      <c r="P4113"/>
      <c r="Q4113"/>
      <c r="R4113"/>
      <c r="S4113"/>
      <c r="T4113"/>
      <c r="U4113"/>
      <c r="V4113"/>
      <c r="W4113"/>
      <c r="X4113"/>
      <c r="Y4113"/>
      <c r="Z4113"/>
      <c r="AA4113" s="28"/>
      <c r="AB4113" s="28"/>
    </row>
    <row r="4114" spans="1:28" ht="15" x14ac:dyDescent="0.2">
      <c r="A4114"/>
      <c r="B4114"/>
      <c r="C4114"/>
      <c r="D4114"/>
      <c r="E4114"/>
      <c r="F4114"/>
      <c r="G4114"/>
      <c r="H4114"/>
      <c r="I4114"/>
      <c r="J4114"/>
      <c r="K4114"/>
      <c r="L4114"/>
      <c r="M4114"/>
      <c r="N4114" s="60"/>
      <c r="O4114"/>
      <c r="P4114"/>
      <c r="Q4114"/>
      <c r="R4114"/>
      <c r="S4114"/>
      <c r="T4114"/>
      <c r="U4114"/>
      <c r="V4114"/>
      <c r="W4114"/>
      <c r="X4114"/>
      <c r="Y4114"/>
      <c r="Z4114"/>
      <c r="AA4114" s="28"/>
      <c r="AB4114" s="28"/>
    </row>
    <row r="4115" spans="1:28" ht="15" x14ac:dyDescent="0.2">
      <c r="A4115"/>
      <c r="B4115"/>
      <c r="C4115"/>
      <c r="D4115"/>
      <c r="E4115"/>
      <c r="F4115"/>
      <c r="G4115"/>
      <c r="H4115"/>
      <c r="I4115"/>
      <c r="J4115"/>
      <c r="K4115"/>
      <c r="L4115"/>
      <c r="M4115"/>
      <c r="N4115" s="60"/>
      <c r="O4115"/>
      <c r="P4115"/>
      <c r="Q4115"/>
      <c r="R4115"/>
      <c r="S4115"/>
      <c r="T4115"/>
      <c r="U4115"/>
      <c r="V4115"/>
      <c r="W4115"/>
      <c r="X4115"/>
      <c r="Y4115"/>
      <c r="Z4115"/>
      <c r="AA4115" s="28"/>
      <c r="AB4115" s="28"/>
    </row>
    <row r="4116" spans="1:28" ht="15" x14ac:dyDescent="0.2">
      <c r="A4116"/>
      <c r="B4116"/>
      <c r="C4116"/>
      <c r="D4116"/>
      <c r="E4116"/>
      <c r="F4116"/>
      <c r="G4116"/>
      <c r="H4116"/>
      <c r="I4116"/>
      <c r="J4116"/>
      <c r="K4116"/>
      <c r="L4116"/>
      <c r="M4116"/>
      <c r="N4116" s="60"/>
      <c r="O4116"/>
      <c r="P4116"/>
      <c r="Q4116"/>
      <c r="R4116"/>
      <c r="S4116"/>
      <c r="T4116"/>
      <c r="U4116"/>
      <c r="V4116"/>
      <c r="W4116"/>
      <c r="X4116"/>
      <c r="Y4116"/>
      <c r="Z4116"/>
      <c r="AA4116" s="28"/>
      <c r="AB4116" s="28"/>
    </row>
    <row r="4117" spans="1:28" ht="15" x14ac:dyDescent="0.2">
      <c r="A4117"/>
      <c r="B4117"/>
      <c r="C4117"/>
      <c r="D4117"/>
      <c r="E4117"/>
      <c r="F4117"/>
      <c r="G4117"/>
      <c r="H4117"/>
      <c r="I4117"/>
      <c r="J4117"/>
      <c r="K4117"/>
      <c r="L4117"/>
      <c r="M4117"/>
      <c r="N4117" s="60"/>
      <c r="O4117"/>
      <c r="P4117"/>
      <c r="Q4117"/>
      <c r="R4117"/>
      <c r="S4117"/>
      <c r="T4117"/>
      <c r="U4117"/>
      <c r="V4117"/>
      <c r="W4117"/>
      <c r="X4117"/>
      <c r="Y4117"/>
      <c r="Z4117"/>
      <c r="AA4117" s="28"/>
      <c r="AB4117" s="28"/>
    </row>
    <row r="4118" spans="1:28" ht="15" x14ac:dyDescent="0.2">
      <c r="A4118"/>
      <c r="B4118"/>
      <c r="C4118"/>
      <c r="D4118"/>
      <c r="E4118"/>
      <c r="F4118"/>
      <c r="G4118"/>
      <c r="H4118"/>
      <c r="I4118"/>
      <c r="J4118"/>
      <c r="K4118"/>
      <c r="L4118"/>
      <c r="M4118"/>
      <c r="N4118" s="60"/>
      <c r="O4118"/>
      <c r="P4118"/>
      <c r="Q4118"/>
      <c r="R4118"/>
      <c r="S4118"/>
      <c r="T4118"/>
      <c r="U4118"/>
      <c r="V4118"/>
      <c r="W4118"/>
      <c r="X4118"/>
      <c r="Y4118"/>
      <c r="Z4118"/>
      <c r="AA4118" s="28"/>
      <c r="AB4118" s="28"/>
    </row>
    <row r="4119" spans="1:28" ht="15" x14ac:dyDescent="0.2">
      <c r="A4119"/>
      <c r="B4119"/>
      <c r="C4119"/>
      <c r="D4119"/>
      <c r="E4119"/>
      <c r="F4119"/>
      <c r="G4119"/>
      <c r="H4119"/>
      <c r="I4119"/>
      <c r="J4119"/>
      <c r="K4119"/>
      <c r="L4119"/>
      <c r="M4119"/>
      <c r="N4119" s="60"/>
      <c r="O4119"/>
      <c r="P4119"/>
      <c r="Q4119"/>
      <c r="R4119"/>
      <c r="S4119"/>
      <c r="T4119"/>
      <c r="U4119"/>
      <c r="V4119"/>
      <c r="W4119"/>
      <c r="X4119"/>
      <c r="Y4119"/>
      <c r="Z4119"/>
      <c r="AA4119" s="28"/>
      <c r="AB4119" s="28"/>
    </row>
    <row r="4120" spans="1:28" ht="15" x14ac:dyDescent="0.2">
      <c r="A4120"/>
      <c r="B4120"/>
      <c r="C4120"/>
      <c r="D4120"/>
      <c r="E4120"/>
      <c r="F4120"/>
      <c r="G4120"/>
      <c r="H4120"/>
      <c r="I4120"/>
      <c r="J4120"/>
      <c r="K4120"/>
      <c r="L4120"/>
      <c r="M4120"/>
      <c r="N4120" s="60"/>
      <c r="O4120"/>
      <c r="P4120"/>
      <c r="Q4120"/>
      <c r="R4120"/>
      <c r="S4120"/>
      <c r="T4120"/>
      <c r="U4120"/>
      <c r="V4120"/>
      <c r="W4120"/>
      <c r="X4120"/>
      <c r="Y4120"/>
      <c r="Z4120"/>
      <c r="AA4120" s="28"/>
      <c r="AB4120" s="28"/>
    </row>
    <row r="4121" spans="1:28" ht="15" x14ac:dyDescent="0.2">
      <c r="A4121"/>
      <c r="B4121"/>
      <c r="C4121"/>
      <c r="D4121"/>
      <c r="E4121"/>
      <c r="F4121"/>
      <c r="G4121"/>
      <c r="H4121"/>
      <c r="I4121"/>
      <c r="J4121"/>
      <c r="K4121"/>
      <c r="L4121"/>
      <c r="M4121"/>
      <c r="N4121" s="60"/>
      <c r="O4121"/>
      <c r="P4121"/>
      <c r="Q4121"/>
      <c r="R4121"/>
      <c r="S4121"/>
      <c r="T4121"/>
      <c r="U4121"/>
      <c r="V4121"/>
      <c r="W4121"/>
      <c r="X4121"/>
      <c r="Y4121"/>
      <c r="Z4121"/>
      <c r="AA4121" s="28"/>
      <c r="AB4121" s="28"/>
    </row>
    <row r="4122" spans="1:28" ht="15" x14ac:dyDescent="0.2">
      <c r="A4122"/>
      <c r="B4122"/>
      <c r="C4122"/>
      <c r="D4122"/>
      <c r="E4122"/>
      <c r="F4122"/>
      <c r="G4122"/>
      <c r="H4122"/>
      <c r="I4122"/>
      <c r="J4122"/>
      <c r="K4122"/>
      <c r="L4122"/>
      <c r="M4122"/>
      <c r="N4122" s="60"/>
      <c r="O4122"/>
      <c r="P4122"/>
      <c r="Q4122"/>
      <c r="R4122"/>
      <c r="S4122"/>
      <c r="T4122"/>
      <c r="U4122"/>
      <c r="V4122"/>
      <c r="W4122"/>
      <c r="X4122"/>
      <c r="Y4122"/>
      <c r="Z4122"/>
      <c r="AA4122" s="28"/>
      <c r="AB4122" s="28"/>
    </row>
    <row r="4123" spans="1:28" ht="15" x14ac:dyDescent="0.2">
      <c r="A4123"/>
      <c r="B4123"/>
      <c r="C4123"/>
      <c r="D4123"/>
      <c r="E4123"/>
      <c r="F4123"/>
      <c r="G4123"/>
      <c r="H4123"/>
      <c r="I4123"/>
      <c r="J4123"/>
      <c r="K4123"/>
      <c r="L4123"/>
      <c r="M4123"/>
      <c r="N4123" s="60"/>
      <c r="O4123"/>
      <c r="P4123"/>
      <c r="Q4123"/>
      <c r="R4123"/>
      <c r="S4123"/>
      <c r="T4123"/>
      <c r="U4123"/>
      <c r="V4123"/>
      <c r="W4123"/>
      <c r="X4123"/>
      <c r="Y4123"/>
      <c r="Z4123"/>
      <c r="AA4123" s="28"/>
      <c r="AB4123" s="28"/>
    </row>
    <row r="4124" spans="1:28" ht="15" x14ac:dyDescent="0.2">
      <c r="A4124"/>
      <c r="B4124"/>
      <c r="C4124"/>
      <c r="D4124"/>
      <c r="E4124"/>
      <c r="F4124"/>
      <c r="G4124"/>
      <c r="H4124"/>
      <c r="I4124"/>
      <c r="J4124"/>
      <c r="K4124"/>
      <c r="L4124"/>
      <c r="M4124"/>
      <c r="N4124" s="60"/>
      <c r="O4124"/>
      <c r="P4124"/>
      <c r="Q4124"/>
      <c r="R4124"/>
      <c r="S4124"/>
      <c r="T4124"/>
      <c r="U4124"/>
      <c r="V4124"/>
      <c r="W4124"/>
      <c r="X4124"/>
      <c r="Y4124"/>
      <c r="Z4124"/>
      <c r="AA4124" s="28"/>
      <c r="AB4124" s="28"/>
    </row>
    <row r="4125" spans="1:28" ht="15" x14ac:dyDescent="0.2">
      <c r="A4125"/>
      <c r="B4125"/>
      <c r="C4125"/>
      <c r="D4125"/>
      <c r="E4125"/>
      <c r="F4125"/>
      <c r="G4125"/>
      <c r="H4125"/>
      <c r="I4125"/>
      <c r="J4125"/>
      <c r="K4125"/>
      <c r="L4125"/>
      <c r="M4125"/>
      <c r="N4125" s="60"/>
      <c r="O4125"/>
      <c r="P4125"/>
      <c r="Q4125"/>
      <c r="R4125"/>
      <c r="S4125"/>
      <c r="T4125"/>
      <c r="U4125"/>
      <c r="V4125"/>
      <c r="W4125"/>
      <c r="X4125"/>
      <c r="Y4125"/>
      <c r="Z4125"/>
      <c r="AA4125" s="28"/>
      <c r="AB4125" s="28"/>
    </row>
    <row r="4126" spans="1:28" ht="15" x14ac:dyDescent="0.2">
      <c r="A4126"/>
      <c r="B4126"/>
      <c r="C4126"/>
      <c r="D4126"/>
      <c r="E4126"/>
      <c r="F4126"/>
      <c r="G4126"/>
      <c r="H4126"/>
      <c r="I4126"/>
      <c r="J4126"/>
      <c r="K4126"/>
      <c r="L4126"/>
      <c r="M4126"/>
      <c r="N4126" s="60"/>
      <c r="O4126"/>
      <c r="P4126"/>
      <c r="Q4126"/>
      <c r="R4126"/>
      <c r="S4126"/>
      <c r="T4126"/>
      <c r="U4126"/>
      <c r="V4126"/>
      <c r="W4126"/>
      <c r="X4126"/>
      <c r="Y4126"/>
      <c r="Z4126"/>
      <c r="AA4126" s="28"/>
      <c r="AB4126" s="28"/>
    </row>
    <row r="4127" spans="1:28" ht="15" x14ac:dyDescent="0.2">
      <c r="A4127"/>
      <c r="B4127"/>
      <c r="C4127"/>
      <c r="D4127"/>
      <c r="E4127"/>
      <c r="F4127"/>
      <c r="G4127"/>
      <c r="H4127"/>
      <c r="I4127"/>
      <c r="J4127"/>
      <c r="K4127"/>
      <c r="L4127"/>
      <c r="M4127"/>
      <c r="N4127" s="60"/>
      <c r="O4127"/>
      <c r="P4127"/>
      <c r="Q4127"/>
      <c r="R4127"/>
      <c r="S4127"/>
      <c r="T4127"/>
      <c r="U4127"/>
      <c r="V4127"/>
      <c r="W4127"/>
      <c r="X4127"/>
      <c r="Y4127"/>
      <c r="Z4127"/>
      <c r="AA4127" s="28"/>
      <c r="AB4127" s="28"/>
    </row>
    <row r="4128" spans="1:28" ht="15" x14ac:dyDescent="0.2">
      <c r="A4128"/>
      <c r="B4128"/>
      <c r="C4128"/>
      <c r="D4128"/>
      <c r="E4128"/>
      <c r="F4128"/>
      <c r="G4128"/>
      <c r="H4128"/>
      <c r="I4128"/>
      <c r="J4128"/>
      <c r="K4128"/>
      <c r="L4128"/>
      <c r="M4128"/>
      <c r="N4128" s="60"/>
      <c r="O4128"/>
      <c r="P4128"/>
      <c r="Q4128"/>
      <c r="R4128"/>
      <c r="S4128"/>
      <c r="T4128"/>
      <c r="U4128"/>
      <c r="V4128"/>
      <c r="W4128"/>
      <c r="X4128"/>
      <c r="Y4128"/>
      <c r="Z4128"/>
      <c r="AA4128" s="28"/>
      <c r="AB4128" s="28"/>
    </row>
    <row r="4129" spans="1:28" ht="15" x14ac:dyDescent="0.2">
      <c r="A4129"/>
      <c r="B4129"/>
      <c r="C4129"/>
      <c r="D4129"/>
      <c r="E4129"/>
      <c r="F4129"/>
      <c r="G4129"/>
      <c r="H4129"/>
      <c r="I4129"/>
      <c r="J4129"/>
      <c r="K4129"/>
      <c r="L4129"/>
      <c r="M4129"/>
      <c r="N4129" s="60"/>
      <c r="O4129"/>
      <c r="P4129"/>
      <c r="Q4129"/>
      <c r="R4129"/>
      <c r="S4129"/>
      <c r="T4129"/>
      <c r="U4129"/>
      <c r="V4129"/>
      <c r="W4129"/>
      <c r="X4129"/>
      <c r="Y4129"/>
      <c r="Z4129"/>
      <c r="AA4129" s="28"/>
      <c r="AB4129" s="28"/>
    </row>
    <row r="4130" spans="1:28" ht="15" x14ac:dyDescent="0.2">
      <c r="A4130"/>
      <c r="B4130"/>
      <c r="C4130"/>
      <c r="D4130"/>
      <c r="E4130"/>
      <c r="F4130"/>
      <c r="G4130"/>
      <c r="H4130"/>
      <c r="I4130"/>
      <c r="J4130"/>
      <c r="K4130"/>
      <c r="L4130"/>
      <c r="M4130"/>
      <c r="N4130" s="60"/>
      <c r="O4130"/>
      <c r="P4130"/>
      <c r="Q4130"/>
      <c r="R4130"/>
      <c r="S4130"/>
      <c r="T4130"/>
      <c r="U4130"/>
      <c r="V4130"/>
      <c r="W4130"/>
      <c r="X4130"/>
      <c r="Y4130"/>
      <c r="Z4130"/>
      <c r="AA4130" s="28"/>
      <c r="AB4130" s="28"/>
    </row>
    <row r="4131" spans="1:28" ht="15" x14ac:dyDescent="0.2">
      <c r="A4131"/>
      <c r="B4131"/>
      <c r="C4131"/>
      <c r="D4131"/>
      <c r="E4131"/>
      <c r="F4131"/>
      <c r="G4131"/>
      <c r="H4131"/>
      <c r="I4131"/>
      <c r="J4131"/>
      <c r="K4131"/>
      <c r="L4131"/>
      <c r="M4131"/>
      <c r="N4131" s="60"/>
      <c r="O4131"/>
      <c r="P4131"/>
      <c r="Q4131"/>
      <c r="R4131"/>
      <c r="S4131"/>
      <c r="T4131"/>
      <c r="U4131"/>
      <c r="V4131"/>
      <c r="W4131"/>
      <c r="X4131"/>
      <c r="Y4131"/>
      <c r="Z4131"/>
      <c r="AA4131" s="28"/>
      <c r="AB4131" s="28"/>
    </row>
    <row r="4132" spans="1:28" ht="15" x14ac:dyDescent="0.2">
      <c r="A4132"/>
      <c r="B4132"/>
      <c r="C4132"/>
      <c r="D4132"/>
      <c r="E4132"/>
      <c r="F4132"/>
      <c r="G4132"/>
      <c r="H4132"/>
      <c r="I4132"/>
      <c r="J4132"/>
      <c r="K4132"/>
      <c r="L4132"/>
      <c r="M4132"/>
      <c r="N4132" s="60"/>
      <c r="O4132"/>
      <c r="P4132"/>
      <c r="Q4132"/>
      <c r="R4132"/>
      <c r="S4132"/>
      <c r="T4132"/>
      <c r="U4132"/>
      <c r="V4132"/>
      <c r="W4132"/>
      <c r="X4132"/>
      <c r="Y4132"/>
      <c r="Z4132"/>
      <c r="AA4132" s="28"/>
      <c r="AB4132" s="28"/>
    </row>
    <row r="4133" spans="1:28" ht="15" x14ac:dyDescent="0.2">
      <c r="A4133"/>
      <c r="B4133"/>
      <c r="C4133"/>
      <c r="D4133"/>
      <c r="E4133"/>
      <c r="F4133"/>
      <c r="G4133"/>
      <c r="H4133"/>
      <c r="I4133"/>
      <c r="J4133"/>
      <c r="K4133"/>
      <c r="L4133"/>
      <c r="M4133"/>
      <c r="N4133" s="60"/>
      <c r="O4133"/>
      <c r="P4133"/>
      <c r="Q4133"/>
      <c r="R4133"/>
      <c r="S4133"/>
      <c r="T4133"/>
      <c r="U4133"/>
      <c r="V4133"/>
      <c r="W4133"/>
      <c r="X4133"/>
      <c r="Y4133"/>
      <c r="Z4133"/>
      <c r="AA4133" s="28"/>
      <c r="AB4133" s="28"/>
    </row>
    <row r="4134" spans="1:28" ht="15" x14ac:dyDescent="0.2">
      <c r="A4134"/>
      <c r="B4134"/>
      <c r="C4134"/>
      <c r="D4134"/>
      <c r="E4134"/>
      <c r="F4134"/>
      <c r="G4134"/>
      <c r="H4134"/>
      <c r="I4134"/>
      <c r="J4134"/>
      <c r="K4134"/>
      <c r="L4134"/>
      <c r="M4134"/>
      <c r="N4134" s="60"/>
      <c r="O4134"/>
      <c r="P4134"/>
      <c r="Q4134"/>
      <c r="R4134"/>
      <c r="S4134"/>
      <c r="T4134"/>
      <c r="U4134"/>
      <c r="V4134"/>
      <c r="W4134"/>
      <c r="X4134"/>
      <c r="Y4134"/>
      <c r="Z4134"/>
      <c r="AA4134" s="28"/>
      <c r="AB4134" s="28"/>
    </row>
    <row r="4135" spans="1:28" ht="15" x14ac:dyDescent="0.2">
      <c r="A4135"/>
      <c r="B4135"/>
      <c r="C4135"/>
      <c r="D4135"/>
      <c r="E4135"/>
      <c r="F4135"/>
      <c r="G4135"/>
      <c r="H4135"/>
      <c r="I4135"/>
      <c r="J4135"/>
      <c r="K4135"/>
      <c r="L4135"/>
      <c r="M4135"/>
      <c r="N4135" s="60"/>
      <c r="O4135"/>
      <c r="P4135"/>
      <c r="Q4135"/>
      <c r="R4135"/>
      <c r="S4135"/>
      <c r="T4135"/>
      <c r="U4135"/>
      <c r="V4135"/>
      <c r="W4135"/>
      <c r="X4135"/>
      <c r="Y4135"/>
      <c r="Z4135"/>
      <c r="AA4135" s="28"/>
      <c r="AB4135" s="28"/>
    </row>
    <row r="4136" spans="1:28" ht="15" x14ac:dyDescent="0.2">
      <c r="A4136"/>
      <c r="B4136"/>
      <c r="C4136"/>
      <c r="D4136"/>
      <c r="E4136"/>
      <c r="F4136"/>
      <c r="G4136"/>
      <c r="H4136"/>
      <c r="I4136"/>
      <c r="J4136"/>
      <c r="K4136"/>
      <c r="L4136"/>
      <c r="M4136"/>
      <c r="N4136" s="60"/>
      <c r="O4136"/>
      <c r="P4136"/>
      <c r="Q4136"/>
      <c r="R4136"/>
      <c r="S4136"/>
      <c r="T4136"/>
      <c r="U4136"/>
      <c r="V4136"/>
      <c r="W4136"/>
      <c r="X4136"/>
      <c r="Y4136"/>
      <c r="Z4136"/>
      <c r="AA4136" s="28"/>
      <c r="AB4136" s="28"/>
    </row>
    <row r="4137" spans="1:28" ht="15" x14ac:dyDescent="0.2">
      <c r="A4137"/>
      <c r="B4137"/>
      <c r="C4137"/>
      <c r="D4137"/>
      <c r="E4137"/>
      <c r="F4137"/>
      <c r="G4137"/>
      <c r="H4137"/>
      <c r="I4137"/>
      <c r="J4137"/>
      <c r="K4137"/>
      <c r="L4137"/>
      <c r="M4137"/>
      <c r="N4137" s="60"/>
      <c r="O4137"/>
      <c r="P4137"/>
      <c r="Q4137"/>
      <c r="R4137"/>
      <c r="S4137"/>
      <c r="T4137"/>
      <c r="U4137"/>
      <c r="V4137"/>
      <c r="W4137"/>
      <c r="X4137"/>
      <c r="Y4137"/>
      <c r="Z4137"/>
      <c r="AA4137" s="28"/>
      <c r="AB4137" s="28"/>
    </row>
    <row r="4138" spans="1:28" ht="15" x14ac:dyDescent="0.2">
      <c r="A4138"/>
      <c r="B4138"/>
      <c r="C4138"/>
      <c r="D4138"/>
      <c r="E4138"/>
      <c r="F4138"/>
      <c r="G4138"/>
      <c r="H4138"/>
      <c r="I4138"/>
      <c r="J4138"/>
      <c r="K4138"/>
      <c r="L4138"/>
      <c r="M4138"/>
      <c r="N4138" s="60"/>
      <c r="O4138"/>
      <c r="P4138"/>
      <c r="Q4138"/>
      <c r="R4138"/>
      <c r="S4138"/>
      <c r="T4138"/>
      <c r="U4138"/>
      <c r="V4138"/>
      <c r="W4138"/>
      <c r="X4138"/>
      <c r="Y4138"/>
      <c r="Z4138"/>
      <c r="AA4138" s="28"/>
      <c r="AB4138" s="28"/>
    </row>
    <row r="4139" spans="1:28" ht="15" x14ac:dyDescent="0.2">
      <c r="A4139"/>
      <c r="B4139"/>
      <c r="C4139"/>
      <c r="D4139"/>
      <c r="E4139"/>
      <c r="F4139"/>
      <c r="G4139"/>
      <c r="H4139"/>
      <c r="I4139"/>
      <c r="J4139"/>
      <c r="K4139"/>
      <c r="L4139"/>
      <c r="M4139"/>
      <c r="N4139" s="60"/>
      <c r="O4139"/>
      <c r="P4139"/>
      <c r="Q4139"/>
      <c r="R4139"/>
      <c r="S4139"/>
      <c r="T4139"/>
      <c r="U4139"/>
      <c r="V4139"/>
      <c r="W4139"/>
      <c r="X4139"/>
      <c r="Y4139"/>
      <c r="Z4139"/>
      <c r="AA4139" s="28"/>
      <c r="AB4139" s="28"/>
    </row>
    <row r="4140" spans="1:28" ht="15" x14ac:dyDescent="0.2">
      <c r="A4140"/>
      <c r="B4140"/>
      <c r="C4140"/>
      <c r="D4140"/>
      <c r="E4140"/>
      <c r="F4140"/>
      <c r="G4140"/>
      <c r="H4140"/>
      <c r="I4140"/>
      <c r="J4140"/>
      <c r="K4140"/>
      <c r="L4140"/>
      <c r="M4140"/>
      <c r="N4140" s="60"/>
      <c r="O4140"/>
      <c r="P4140"/>
      <c r="Q4140"/>
      <c r="R4140"/>
      <c r="S4140"/>
      <c r="T4140"/>
      <c r="U4140"/>
      <c r="V4140"/>
      <c r="W4140"/>
      <c r="X4140"/>
      <c r="Y4140"/>
      <c r="Z4140"/>
      <c r="AA4140" s="28"/>
      <c r="AB4140" s="28"/>
    </row>
    <row r="4141" spans="1:28" ht="15" x14ac:dyDescent="0.2">
      <c r="A4141"/>
      <c r="B4141"/>
      <c r="C4141"/>
      <c r="D4141"/>
      <c r="E4141"/>
      <c r="F4141"/>
      <c r="G4141"/>
      <c r="H4141"/>
      <c r="I4141"/>
      <c r="J4141"/>
      <c r="K4141"/>
      <c r="L4141"/>
      <c r="M4141"/>
      <c r="N4141" s="60"/>
      <c r="O4141"/>
      <c r="P4141"/>
      <c r="Q4141"/>
      <c r="R4141"/>
      <c r="S4141"/>
      <c r="T4141"/>
      <c r="U4141"/>
      <c r="V4141"/>
      <c r="W4141"/>
      <c r="X4141"/>
      <c r="Y4141"/>
      <c r="Z4141"/>
      <c r="AA4141" s="28"/>
      <c r="AB4141" s="28"/>
    </row>
    <row r="4142" spans="1:28" ht="15" x14ac:dyDescent="0.2">
      <c r="A4142"/>
      <c r="B4142"/>
      <c r="C4142"/>
      <c r="D4142"/>
      <c r="E4142"/>
      <c r="F4142"/>
      <c r="G4142"/>
      <c r="H4142"/>
      <c r="I4142"/>
      <c r="J4142"/>
      <c r="K4142"/>
      <c r="L4142"/>
      <c r="M4142"/>
      <c r="N4142" s="60"/>
      <c r="O4142"/>
      <c r="P4142"/>
      <c r="Q4142"/>
      <c r="R4142"/>
      <c r="S4142"/>
      <c r="T4142"/>
      <c r="U4142"/>
      <c r="V4142"/>
      <c r="W4142"/>
      <c r="X4142"/>
      <c r="Y4142"/>
      <c r="Z4142"/>
      <c r="AA4142" s="28"/>
      <c r="AB4142" s="28"/>
    </row>
    <row r="4143" spans="1:28" ht="15" x14ac:dyDescent="0.2">
      <c r="A4143"/>
      <c r="B4143"/>
      <c r="C4143"/>
      <c r="D4143"/>
      <c r="E4143"/>
      <c r="F4143"/>
      <c r="G4143"/>
      <c r="H4143"/>
      <c r="I4143"/>
      <c r="J4143"/>
      <c r="K4143"/>
      <c r="L4143"/>
      <c r="M4143"/>
      <c r="N4143" s="60"/>
      <c r="O4143"/>
      <c r="P4143"/>
      <c r="Q4143"/>
      <c r="R4143"/>
      <c r="S4143"/>
      <c r="T4143"/>
      <c r="U4143"/>
      <c r="V4143"/>
      <c r="W4143"/>
      <c r="X4143"/>
      <c r="Y4143"/>
      <c r="Z4143"/>
      <c r="AA4143" s="28"/>
      <c r="AB4143" s="28"/>
    </row>
    <row r="4144" spans="1:28" ht="15" x14ac:dyDescent="0.2">
      <c r="A4144"/>
      <c r="B4144"/>
      <c r="C4144"/>
      <c r="D4144"/>
      <c r="E4144"/>
      <c r="F4144"/>
      <c r="G4144"/>
      <c r="H4144"/>
      <c r="I4144"/>
      <c r="J4144"/>
      <c r="K4144"/>
      <c r="L4144"/>
      <c r="M4144"/>
      <c r="N4144" s="60"/>
      <c r="O4144"/>
      <c r="P4144"/>
      <c r="Q4144"/>
      <c r="R4144"/>
      <c r="S4144"/>
      <c r="T4144"/>
      <c r="U4144"/>
      <c r="V4144"/>
      <c r="W4144"/>
      <c r="X4144"/>
      <c r="Y4144"/>
      <c r="Z4144"/>
      <c r="AA4144" s="28"/>
      <c r="AB4144" s="28"/>
    </row>
    <row r="4145" spans="1:28" ht="15" x14ac:dyDescent="0.2">
      <c r="A4145"/>
      <c r="B4145"/>
      <c r="C4145"/>
      <c r="D4145"/>
      <c r="E4145"/>
      <c r="F4145"/>
      <c r="G4145"/>
      <c r="H4145"/>
      <c r="I4145"/>
      <c r="J4145"/>
      <c r="K4145"/>
      <c r="L4145"/>
      <c r="M4145"/>
      <c r="N4145" s="60"/>
      <c r="O4145"/>
      <c r="P4145"/>
      <c r="Q4145"/>
      <c r="R4145"/>
      <c r="S4145"/>
      <c r="T4145"/>
      <c r="U4145"/>
      <c r="V4145"/>
      <c r="W4145"/>
      <c r="X4145"/>
      <c r="Y4145"/>
      <c r="Z4145"/>
      <c r="AA4145" s="28"/>
      <c r="AB4145" s="28"/>
    </row>
    <row r="4146" spans="1:28" ht="15" x14ac:dyDescent="0.2">
      <c r="A4146"/>
      <c r="B4146"/>
      <c r="C4146"/>
      <c r="D4146"/>
      <c r="E4146"/>
      <c r="F4146"/>
      <c r="G4146"/>
      <c r="H4146"/>
      <c r="I4146"/>
      <c r="J4146"/>
      <c r="K4146"/>
      <c r="L4146"/>
      <c r="M4146"/>
      <c r="N4146" s="60"/>
      <c r="O4146"/>
      <c r="P4146"/>
      <c r="Q4146"/>
      <c r="R4146"/>
      <c r="S4146"/>
      <c r="T4146"/>
      <c r="U4146"/>
      <c r="V4146"/>
      <c r="W4146"/>
      <c r="X4146"/>
      <c r="Y4146"/>
      <c r="Z4146"/>
      <c r="AA4146" s="28"/>
      <c r="AB4146" s="28"/>
    </row>
    <row r="4147" spans="1:28" ht="15" x14ac:dyDescent="0.2">
      <c r="A4147"/>
      <c r="B4147"/>
      <c r="C4147"/>
      <c r="D4147"/>
      <c r="E4147"/>
      <c r="F4147"/>
      <c r="G4147"/>
      <c r="H4147"/>
      <c r="I4147"/>
      <c r="J4147"/>
      <c r="K4147"/>
      <c r="L4147"/>
      <c r="M4147"/>
      <c r="N4147" s="60"/>
      <c r="O4147"/>
      <c r="P4147"/>
      <c r="Q4147"/>
      <c r="R4147"/>
      <c r="S4147"/>
      <c r="T4147"/>
      <c r="U4147"/>
      <c r="V4147"/>
      <c r="W4147"/>
      <c r="X4147"/>
      <c r="Y4147"/>
      <c r="Z4147"/>
      <c r="AA4147" s="28"/>
      <c r="AB4147" s="28"/>
    </row>
    <row r="4148" spans="1:28" ht="15" x14ac:dyDescent="0.2">
      <c r="A4148"/>
      <c r="B4148"/>
      <c r="C4148"/>
      <c r="D4148"/>
      <c r="E4148"/>
      <c r="F4148"/>
      <c r="G4148"/>
      <c r="H4148"/>
      <c r="I4148"/>
      <c r="J4148"/>
      <c r="K4148"/>
      <c r="L4148"/>
      <c r="M4148"/>
      <c r="N4148" s="60"/>
      <c r="O4148"/>
      <c r="P4148"/>
      <c r="Q4148"/>
      <c r="R4148"/>
      <c r="S4148"/>
      <c r="T4148"/>
      <c r="U4148"/>
      <c r="V4148"/>
      <c r="W4148"/>
      <c r="X4148"/>
      <c r="Y4148"/>
      <c r="Z4148"/>
      <c r="AA4148" s="28"/>
      <c r="AB4148" s="28"/>
    </row>
    <row r="4149" spans="1:28" ht="15" x14ac:dyDescent="0.2">
      <c r="A4149"/>
      <c r="B4149"/>
      <c r="C4149"/>
      <c r="D4149"/>
      <c r="E4149"/>
      <c r="F4149"/>
      <c r="G4149"/>
      <c r="H4149"/>
      <c r="I4149"/>
      <c r="J4149"/>
      <c r="K4149"/>
      <c r="L4149"/>
      <c r="M4149"/>
      <c r="N4149" s="60"/>
      <c r="O4149"/>
      <c r="P4149"/>
      <c r="Q4149"/>
      <c r="R4149"/>
      <c r="S4149"/>
      <c r="T4149"/>
      <c r="U4149"/>
      <c r="V4149"/>
      <c r="W4149"/>
      <c r="X4149"/>
      <c r="Y4149"/>
      <c r="Z4149"/>
      <c r="AA4149" s="28"/>
      <c r="AB4149" s="28"/>
    </row>
    <row r="4150" spans="1:28" ht="15" x14ac:dyDescent="0.2">
      <c r="A4150"/>
      <c r="B4150"/>
      <c r="C4150"/>
      <c r="D4150"/>
      <c r="E4150"/>
      <c r="F4150"/>
      <c r="G4150"/>
      <c r="H4150"/>
      <c r="I4150"/>
      <c r="J4150"/>
      <c r="K4150"/>
      <c r="L4150"/>
      <c r="M4150"/>
      <c r="N4150" s="60"/>
      <c r="O4150"/>
      <c r="P4150"/>
      <c r="Q4150"/>
      <c r="R4150"/>
      <c r="S4150"/>
      <c r="T4150"/>
      <c r="U4150"/>
      <c r="V4150"/>
      <c r="W4150"/>
      <c r="X4150"/>
      <c r="Y4150"/>
      <c r="Z4150"/>
      <c r="AA4150" s="28"/>
      <c r="AB4150" s="28"/>
    </row>
    <row r="4151" spans="1:28" ht="15" x14ac:dyDescent="0.2">
      <c r="A4151"/>
      <c r="B4151"/>
      <c r="C4151"/>
      <c r="D4151"/>
      <c r="E4151"/>
      <c r="F4151"/>
      <c r="G4151"/>
      <c r="H4151"/>
      <c r="I4151"/>
      <c r="J4151"/>
      <c r="K4151"/>
      <c r="L4151"/>
      <c r="M4151"/>
      <c r="N4151" s="60"/>
      <c r="O4151"/>
      <c r="P4151"/>
      <c r="Q4151"/>
      <c r="R4151"/>
      <c r="S4151"/>
      <c r="T4151"/>
      <c r="U4151"/>
      <c r="V4151"/>
      <c r="W4151"/>
      <c r="X4151"/>
      <c r="Y4151"/>
      <c r="Z4151"/>
      <c r="AA4151" s="28"/>
      <c r="AB4151" s="28"/>
    </row>
    <row r="4152" spans="1:28" ht="15" x14ac:dyDescent="0.2">
      <c r="A4152"/>
      <c r="B4152"/>
      <c r="C4152"/>
      <c r="D4152"/>
      <c r="E4152"/>
      <c r="F4152"/>
      <c r="G4152"/>
      <c r="H4152"/>
      <c r="I4152"/>
      <c r="J4152"/>
      <c r="K4152"/>
      <c r="L4152"/>
      <c r="M4152"/>
      <c r="N4152" s="60"/>
      <c r="O4152"/>
      <c r="P4152"/>
      <c r="Q4152"/>
      <c r="R4152"/>
      <c r="S4152"/>
      <c r="T4152"/>
      <c r="U4152"/>
      <c r="V4152"/>
      <c r="W4152"/>
      <c r="X4152"/>
      <c r="Y4152"/>
      <c r="Z4152"/>
      <c r="AA4152" s="28"/>
      <c r="AB4152" s="28"/>
    </row>
    <row r="4153" spans="1:28" ht="15" x14ac:dyDescent="0.2">
      <c r="A4153"/>
      <c r="B4153"/>
      <c r="C4153"/>
      <c r="D4153"/>
      <c r="E4153"/>
      <c r="F4153"/>
      <c r="G4153"/>
      <c r="H4153"/>
      <c r="I4153"/>
      <c r="J4153"/>
      <c r="K4153"/>
      <c r="L4153"/>
      <c r="M4153"/>
      <c r="N4153" s="60"/>
      <c r="O4153"/>
      <c r="P4153"/>
      <c r="Q4153"/>
      <c r="R4153"/>
      <c r="S4153"/>
      <c r="T4153"/>
      <c r="U4153"/>
      <c r="V4153"/>
      <c r="W4153"/>
      <c r="X4153"/>
      <c r="Y4153"/>
      <c r="Z4153"/>
      <c r="AA4153" s="28"/>
      <c r="AB4153" s="28"/>
    </row>
    <row r="4154" spans="1:28" ht="15" x14ac:dyDescent="0.2">
      <c r="A4154"/>
      <c r="B4154"/>
      <c r="C4154"/>
      <c r="D4154"/>
      <c r="E4154"/>
      <c r="F4154"/>
      <c r="G4154"/>
      <c r="H4154"/>
      <c r="I4154"/>
      <c r="J4154"/>
      <c r="K4154"/>
      <c r="L4154"/>
      <c r="M4154"/>
      <c r="N4154" s="60"/>
      <c r="O4154"/>
      <c r="P4154"/>
      <c r="Q4154"/>
      <c r="R4154"/>
      <c r="S4154"/>
      <c r="T4154"/>
      <c r="U4154"/>
      <c r="V4154"/>
      <c r="W4154"/>
      <c r="X4154"/>
      <c r="Y4154"/>
      <c r="Z4154"/>
      <c r="AA4154" s="28"/>
      <c r="AB4154" s="28"/>
    </row>
    <row r="4155" spans="1:28" ht="15" x14ac:dyDescent="0.2">
      <c r="A4155"/>
      <c r="B4155"/>
      <c r="C4155"/>
      <c r="D4155"/>
      <c r="E4155"/>
      <c r="F4155"/>
      <c r="G4155"/>
      <c r="H4155"/>
      <c r="I4155"/>
      <c r="J4155"/>
      <c r="K4155"/>
      <c r="L4155"/>
      <c r="M4155"/>
      <c r="N4155" s="60"/>
      <c r="O4155"/>
      <c r="P4155"/>
      <c r="Q4155"/>
      <c r="R4155"/>
      <c r="S4155"/>
      <c r="T4155"/>
      <c r="U4155"/>
      <c r="V4155"/>
      <c r="W4155"/>
      <c r="X4155"/>
      <c r="Y4155"/>
      <c r="Z4155"/>
      <c r="AA4155" s="28"/>
      <c r="AB4155" s="28"/>
    </row>
    <row r="4156" spans="1:28" ht="15" x14ac:dyDescent="0.2">
      <c r="A4156"/>
      <c r="B4156"/>
      <c r="C4156"/>
      <c r="D4156"/>
      <c r="E4156"/>
      <c r="F4156"/>
      <c r="G4156"/>
      <c r="H4156"/>
      <c r="I4156"/>
      <c r="J4156"/>
      <c r="K4156"/>
      <c r="L4156"/>
      <c r="M4156"/>
      <c r="N4156" s="60"/>
      <c r="O4156"/>
      <c r="P4156"/>
      <c r="Q4156"/>
      <c r="R4156"/>
      <c r="S4156"/>
      <c r="T4156"/>
      <c r="U4156"/>
      <c r="V4156"/>
      <c r="W4156"/>
      <c r="X4156"/>
      <c r="Y4156"/>
      <c r="Z4156"/>
      <c r="AA4156" s="28"/>
      <c r="AB4156" s="28"/>
    </row>
    <row r="4157" spans="1:28" ht="15" x14ac:dyDescent="0.2">
      <c r="A4157"/>
      <c r="B4157"/>
      <c r="C4157"/>
      <c r="D4157"/>
      <c r="E4157"/>
      <c r="F4157"/>
      <c r="G4157"/>
      <c r="H4157"/>
      <c r="I4157"/>
      <c r="J4157"/>
      <c r="K4157"/>
      <c r="L4157"/>
      <c r="M4157"/>
      <c r="N4157" s="60"/>
      <c r="O4157"/>
      <c r="P4157"/>
      <c r="Q4157"/>
      <c r="R4157"/>
      <c r="S4157"/>
      <c r="T4157"/>
      <c r="U4157"/>
      <c r="V4157"/>
      <c r="W4157"/>
      <c r="X4157"/>
      <c r="Y4157"/>
      <c r="Z4157"/>
      <c r="AA4157" s="28"/>
      <c r="AB4157" s="28"/>
    </row>
    <row r="4158" spans="1:28" ht="15" x14ac:dyDescent="0.2">
      <c r="A4158"/>
      <c r="B4158"/>
      <c r="C4158"/>
      <c r="D4158"/>
      <c r="E4158"/>
      <c r="F4158"/>
      <c r="G4158"/>
      <c r="H4158"/>
      <c r="I4158"/>
      <c r="J4158"/>
      <c r="K4158"/>
      <c r="L4158"/>
      <c r="M4158"/>
      <c r="N4158" s="60"/>
      <c r="O4158"/>
      <c r="P4158"/>
      <c r="Q4158"/>
      <c r="R4158"/>
      <c r="S4158"/>
      <c r="T4158"/>
      <c r="U4158"/>
      <c r="V4158"/>
      <c r="W4158"/>
      <c r="X4158"/>
      <c r="Y4158"/>
      <c r="Z4158"/>
      <c r="AA4158" s="28"/>
      <c r="AB4158" s="28"/>
    </row>
    <row r="4159" spans="1:28" ht="15" x14ac:dyDescent="0.2">
      <c r="A4159"/>
      <c r="B4159"/>
      <c r="C4159"/>
      <c r="D4159"/>
      <c r="E4159"/>
      <c r="F4159"/>
      <c r="G4159"/>
      <c r="H4159"/>
      <c r="I4159"/>
      <c r="J4159"/>
      <c r="K4159"/>
      <c r="L4159"/>
      <c r="M4159"/>
      <c r="N4159" s="60"/>
      <c r="O4159"/>
      <c r="P4159"/>
      <c r="Q4159"/>
      <c r="R4159"/>
      <c r="S4159"/>
      <c r="T4159"/>
      <c r="U4159"/>
      <c r="V4159"/>
      <c r="W4159"/>
      <c r="X4159"/>
      <c r="Y4159"/>
      <c r="Z4159"/>
      <c r="AA4159" s="28"/>
      <c r="AB4159" s="28"/>
    </row>
    <row r="4160" spans="1:28" ht="15" x14ac:dyDescent="0.2">
      <c r="A4160"/>
      <c r="B4160"/>
      <c r="C4160"/>
      <c r="D4160"/>
      <c r="E4160"/>
      <c r="F4160"/>
      <c r="G4160"/>
      <c r="H4160"/>
      <c r="I4160"/>
      <c r="J4160"/>
      <c r="K4160"/>
      <c r="L4160"/>
      <c r="M4160"/>
      <c r="N4160" s="60"/>
      <c r="O4160"/>
      <c r="P4160"/>
      <c r="Q4160"/>
      <c r="R4160"/>
      <c r="S4160"/>
      <c r="T4160"/>
      <c r="U4160"/>
      <c r="V4160"/>
      <c r="W4160"/>
      <c r="X4160"/>
      <c r="Y4160"/>
      <c r="Z4160"/>
      <c r="AA4160" s="28"/>
      <c r="AB4160" s="28"/>
    </row>
    <row r="4161" spans="1:28" ht="15" x14ac:dyDescent="0.2">
      <c r="A4161"/>
      <c r="B4161"/>
      <c r="C4161"/>
      <c r="D4161"/>
      <c r="E4161"/>
      <c r="F4161"/>
      <c r="G4161"/>
      <c r="H4161"/>
      <c r="I4161"/>
      <c r="J4161"/>
      <c r="K4161"/>
      <c r="L4161"/>
      <c r="M4161"/>
      <c r="N4161" s="60"/>
      <c r="O4161"/>
      <c r="P4161"/>
      <c r="Q4161"/>
      <c r="R4161"/>
      <c r="S4161"/>
      <c r="T4161"/>
      <c r="U4161"/>
      <c r="V4161"/>
      <c r="W4161"/>
      <c r="X4161"/>
      <c r="Y4161"/>
      <c r="Z4161"/>
      <c r="AA4161" s="28"/>
      <c r="AB4161" s="28"/>
    </row>
    <row r="4162" spans="1:28" ht="15" x14ac:dyDescent="0.2">
      <c r="A4162"/>
      <c r="B4162"/>
      <c r="C4162"/>
      <c r="D4162"/>
      <c r="E4162"/>
      <c r="F4162"/>
      <c r="G4162"/>
      <c r="H4162"/>
      <c r="I4162"/>
      <c r="J4162"/>
      <c r="K4162"/>
      <c r="L4162"/>
      <c r="M4162"/>
      <c r="N4162" s="60"/>
      <c r="O4162"/>
      <c r="P4162"/>
      <c r="Q4162"/>
      <c r="R4162"/>
      <c r="S4162"/>
      <c r="T4162"/>
      <c r="U4162"/>
      <c r="V4162"/>
      <c r="W4162"/>
      <c r="X4162"/>
      <c r="Y4162"/>
      <c r="Z4162"/>
      <c r="AA4162" s="28"/>
      <c r="AB4162" s="28"/>
    </row>
    <row r="4163" spans="1:28" ht="15" x14ac:dyDescent="0.2">
      <c r="A4163"/>
      <c r="B4163"/>
      <c r="C4163"/>
      <c r="D4163"/>
      <c r="E4163"/>
      <c r="F4163"/>
      <c r="G4163"/>
      <c r="H4163"/>
      <c r="I4163"/>
      <c r="J4163"/>
      <c r="K4163"/>
      <c r="L4163"/>
      <c r="M4163"/>
      <c r="N4163" s="60"/>
      <c r="O4163"/>
      <c r="P4163"/>
      <c r="Q4163"/>
      <c r="R4163"/>
      <c r="S4163"/>
      <c r="T4163"/>
      <c r="U4163"/>
      <c r="V4163"/>
      <c r="W4163"/>
      <c r="X4163"/>
      <c r="Y4163"/>
      <c r="Z4163"/>
      <c r="AA4163" s="28"/>
      <c r="AB4163" s="28"/>
    </row>
    <row r="4164" spans="1:28" ht="15" x14ac:dyDescent="0.2">
      <c r="A4164"/>
      <c r="B4164"/>
      <c r="C4164"/>
      <c r="D4164"/>
      <c r="E4164"/>
      <c r="F4164"/>
      <c r="G4164"/>
      <c r="H4164"/>
      <c r="I4164"/>
      <c r="J4164"/>
      <c r="K4164"/>
      <c r="L4164"/>
      <c r="M4164"/>
      <c r="N4164" s="60"/>
      <c r="O4164"/>
      <c r="P4164"/>
      <c r="Q4164"/>
      <c r="R4164"/>
      <c r="S4164"/>
      <c r="T4164"/>
      <c r="U4164"/>
      <c r="V4164"/>
      <c r="W4164"/>
      <c r="X4164"/>
      <c r="Y4164"/>
      <c r="Z4164"/>
      <c r="AA4164" s="28"/>
      <c r="AB4164" s="28"/>
    </row>
    <row r="4165" spans="1:28" ht="15" x14ac:dyDescent="0.2">
      <c r="A4165"/>
      <c r="B4165"/>
      <c r="C4165"/>
      <c r="D4165"/>
      <c r="E4165"/>
      <c r="F4165"/>
      <c r="G4165"/>
      <c r="H4165"/>
      <c r="I4165"/>
      <c r="J4165"/>
      <c r="K4165"/>
      <c r="L4165"/>
      <c r="M4165"/>
      <c r="N4165" s="60"/>
      <c r="O4165"/>
      <c r="P4165"/>
      <c r="Q4165"/>
      <c r="R4165"/>
      <c r="S4165"/>
      <c r="T4165"/>
      <c r="U4165"/>
      <c r="V4165"/>
      <c r="W4165"/>
      <c r="X4165"/>
      <c r="Y4165"/>
      <c r="Z4165"/>
      <c r="AA4165" s="28"/>
      <c r="AB4165" s="28"/>
    </row>
    <row r="4166" spans="1:28" ht="15" x14ac:dyDescent="0.2">
      <c r="A4166"/>
      <c r="B4166"/>
      <c r="C4166"/>
      <c r="D4166"/>
      <c r="E4166"/>
      <c r="F4166"/>
      <c r="G4166"/>
      <c r="H4166"/>
      <c r="I4166"/>
      <c r="J4166"/>
      <c r="K4166"/>
      <c r="L4166"/>
      <c r="M4166"/>
      <c r="N4166" s="60"/>
      <c r="O4166"/>
      <c r="P4166"/>
      <c r="Q4166"/>
      <c r="R4166"/>
      <c r="S4166"/>
      <c r="T4166"/>
      <c r="U4166"/>
      <c r="V4166"/>
      <c r="W4166"/>
      <c r="X4166"/>
      <c r="Y4166"/>
      <c r="Z4166"/>
      <c r="AA4166" s="28"/>
      <c r="AB4166" s="28"/>
    </row>
    <row r="4167" spans="1:28" ht="15" x14ac:dyDescent="0.2">
      <c r="A4167"/>
      <c r="B4167"/>
      <c r="C4167"/>
      <c r="D4167"/>
      <c r="E4167"/>
      <c r="F4167"/>
      <c r="G4167"/>
      <c r="H4167"/>
      <c r="I4167"/>
      <c r="J4167"/>
      <c r="K4167"/>
      <c r="L4167"/>
      <c r="M4167"/>
      <c r="N4167" s="60"/>
      <c r="O4167"/>
      <c r="P4167"/>
      <c r="Q4167"/>
      <c r="R4167"/>
      <c r="S4167"/>
      <c r="T4167"/>
      <c r="U4167"/>
      <c r="V4167"/>
      <c r="W4167"/>
      <c r="X4167"/>
      <c r="Y4167"/>
      <c r="Z4167"/>
      <c r="AA4167" s="28"/>
      <c r="AB4167" s="28"/>
    </row>
    <row r="4168" spans="1:28" ht="15" x14ac:dyDescent="0.2">
      <c r="A4168"/>
      <c r="B4168"/>
      <c r="C4168"/>
      <c r="D4168"/>
      <c r="E4168"/>
      <c r="F4168"/>
      <c r="G4168"/>
      <c r="H4168"/>
      <c r="I4168"/>
      <c r="J4168"/>
      <c r="K4168"/>
      <c r="L4168"/>
      <c r="M4168"/>
      <c r="N4168" s="60"/>
      <c r="O4168"/>
      <c r="P4168"/>
      <c r="Q4168"/>
      <c r="R4168"/>
      <c r="S4168"/>
      <c r="T4168"/>
      <c r="U4168"/>
      <c r="V4168"/>
      <c r="W4168"/>
      <c r="X4168"/>
      <c r="Y4168"/>
      <c r="Z4168"/>
      <c r="AA4168" s="28"/>
      <c r="AB4168" s="28"/>
    </row>
    <row r="4169" spans="1:28" ht="15" x14ac:dyDescent="0.2">
      <c r="A4169"/>
      <c r="B4169"/>
      <c r="C4169"/>
      <c r="D4169"/>
      <c r="E4169"/>
      <c r="F4169"/>
      <c r="G4169"/>
      <c r="H4169"/>
      <c r="I4169"/>
      <c r="J4169"/>
      <c r="K4169"/>
      <c r="L4169"/>
      <c r="M4169"/>
      <c r="N4169" s="60"/>
      <c r="O4169"/>
      <c r="P4169"/>
      <c r="Q4169"/>
      <c r="R4169"/>
      <c r="S4169"/>
      <c r="T4169"/>
      <c r="U4169"/>
      <c r="V4169"/>
      <c r="W4169"/>
      <c r="X4169"/>
      <c r="Y4169"/>
      <c r="Z4169"/>
      <c r="AA4169" s="28"/>
      <c r="AB4169" s="28"/>
    </row>
    <row r="4170" spans="1:28" ht="15" x14ac:dyDescent="0.2">
      <c r="A4170"/>
      <c r="B4170"/>
      <c r="C4170"/>
      <c r="D4170"/>
      <c r="E4170"/>
      <c r="F4170"/>
      <c r="G4170"/>
      <c r="H4170"/>
      <c r="I4170"/>
      <c r="J4170"/>
      <c r="K4170"/>
      <c r="L4170"/>
      <c r="M4170"/>
      <c r="N4170" s="60"/>
      <c r="O4170"/>
      <c r="P4170"/>
      <c r="Q4170"/>
      <c r="R4170"/>
      <c r="S4170"/>
      <c r="T4170"/>
      <c r="U4170"/>
      <c r="V4170"/>
      <c r="W4170"/>
      <c r="X4170"/>
      <c r="Y4170"/>
      <c r="Z4170"/>
      <c r="AA4170" s="28"/>
      <c r="AB4170" s="28"/>
    </row>
    <row r="4171" spans="1:28" ht="15" x14ac:dyDescent="0.2">
      <c r="A4171"/>
      <c r="B4171"/>
      <c r="C4171"/>
      <c r="D4171"/>
      <c r="E4171"/>
      <c r="F4171"/>
      <c r="G4171"/>
      <c r="H4171"/>
      <c r="I4171"/>
      <c r="J4171"/>
      <c r="K4171"/>
      <c r="L4171"/>
      <c r="M4171"/>
      <c r="N4171" s="60"/>
      <c r="O4171"/>
      <c r="P4171"/>
      <c r="Q4171"/>
      <c r="R4171"/>
      <c r="S4171"/>
      <c r="T4171"/>
      <c r="U4171"/>
      <c r="V4171"/>
      <c r="W4171"/>
      <c r="X4171"/>
      <c r="Y4171"/>
      <c r="Z4171"/>
      <c r="AA4171" s="28"/>
      <c r="AB4171" s="28"/>
    </row>
    <row r="4172" spans="1:28" ht="15" x14ac:dyDescent="0.2">
      <c r="A4172"/>
      <c r="B4172"/>
      <c r="C4172"/>
      <c r="D4172"/>
      <c r="E4172"/>
      <c r="F4172"/>
      <c r="G4172"/>
      <c r="H4172"/>
      <c r="I4172"/>
      <c r="J4172"/>
      <c r="K4172"/>
      <c r="L4172"/>
      <c r="M4172"/>
      <c r="N4172" s="60"/>
      <c r="O4172"/>
      <c r="P4172"/>
      <c r="Q4172"/>
      <c r="R4172"/>
      <c r="S4172"/>
      <c r="T4172"/>
      <c r="U4172"/>
      <c r="V4172"/>
      <c r="W4172"/>
      <c r="X4172"/>
      <c r="Y4172"/>
      <c r="Z4172"/>
      <c r="AA4172" s="28"/>
      <c r="AB4172" s="28"/>
    </row>
    <row r="4173" spans="1:28" ht="15" x14ac:dyDescent="0.2">
      <c r="A4173"/>
      <c r="B4173"/>
      <c r="C4173"/>
      <c r="D4173"/>
      <c r="E4173"/>
      <c r="F4173"/>
      <c r="G4173"/>
      <c r="H4173"/>
      <c r="I4173"/>
      <c r="J4173"/>
      <c r="K4173"/>
      <c r="L4173"/>
      <c r="M4173"/>
      <c r="N4173" s="60"/>
      <c r="O4173"/>
      <c r="P4173"/>
      <c r="Q4173"/>
      <c r="R4173"/>
      <c r="S4173"/>
      <c r="T4173"/>
      <c r="U4173"/>
      <c r="V4173"/>
      <c r="W4173"/>
      <c r="X4173"/>
      <c r="Y4173"/>
      <c r="Z4173"/>
      <c r="AA4173" s="28"/>
      <c r="AB4173" s="28"/>
    </row>
    <row r="4174" spans="1:28" ht="15" x14ac:dyDescent="0.2">
      <c r="A4174"/>
      <c r="B4174"/>
      <c r="C4174"/>
      <c r="D4174"/>
      <c r="E4174"/>
      <c r="F4174"/>
      <c r="G4174"/>
      <c r="H4174"/>
      <c r="I4174"/>
      <c r="J4174"/>
      <c r="K4174"/>
      <c r="L4174"/>
      <c r="M4174"/>
      <c r="N4174" s="60"/>
      <c r="O4174"/>
      <c r="P4174"/>
      <c r="Q4174"/>
      <c r="R4174"/>
      <c r="S4174"/>
      <c r="T4174"/>
      <c r="U4174"/>
      <c r="V4174"/>
      <c r="W4174"/>
      <c r="X4174"/>
      <c r="Y4174"/>
      <c r="Z4174"/>
      <c r="AA4174" s="28"/>
      <c r="AB4174" s="28"/>
    </row>
    <row r="4175" spans="1:28" ht="15" x14ac:dyDescent="0.2">
      <c r="A4175"/>
      <c r="B4175"/>
      <c r="C4175"/>
      <c r="D4175"/>
      <c r="E4175"/>
      <c r="F4175"/>
      <c r="G4175"/>
      <c r="H4175"/>
      <c r="I4175"/>
      <c r="J4175"/>
      <c r="K4175"/>
      <c r="L4175"/>
      <c r="M4175"/>
      <c r="N4175" s="60"/>
      <c r="O4175"/>
      <c r="P4175"/>
      <c r="Q4175"/>
      <c r="R4175"/>
      <c r="S4175"/>
      <c r="T4175"/>
      <c r="U4175"/>
      <c r="V4175"/>
      <c r="W4175"/>
      <c r="X4175"/>
      <c r="Y4175"/>
      <c r="Z4175"/>
      <c r="AA4175" s="28"/>
      <c r="AB4175" s="28"/>
    </row>
    <row r="4176" spans="1:28" ht="15" x14ac:dyDescent="0.2">
      <c r="A4176"/>
      <c r="B4176"/>
      <c r="C4176"/>
      <c r="D4176"/>
      <c r="E4176"/>
      <c r="F4176"/>
      <c r="G4176"/>
      <c r="H4176"/>
      <c r="I4176"/>
      <c r="J4176"/>
      <c r="K4176"/>
      <c r="L4176"/>
      <c r="M4176"/>
      <c r="N4176" s="60"/>
      <c r="O4176"/>
      <c r="P4176"/>
      <c r="Q4176"/>
      <c r="R4176"/>
      <c r="S4176"/>
      <c r="T4176"/>
      <c r="U4176"/>
      <c r="V4176"/>
      <c r="W4176"/>
      <c r="X4176"/>
      <c r="Y4176"/>
      <c r="Z4176"/>
      <c r="AA4176" s="28"/>
      <c r="AB4176" s="28"/>
    </row>
    <row r="4177" spans="1:28" ht="15" x14ac:dyDescent="0.2">
      <c r="A4177"/>
      <c r="B4177"/>
      <c r="C4177"/>
      <c r="D4177"/>
      <c r="E4177"/>
      <c r="F4177"/>
      <c r="G4177"/>
      <c r="H4177"/>
      <c r="I4177"/>
      <c r="J4177"/>
      <c r="K4177"/>
      <c r="L4177"/>
      <c r="M4177"/>
      <c r="N4177" s="60"/>
      <c r="O4177"/>
      <c r="P4177"/>
      <c r="Q4177"/>
      <c r="R4177"/>
      <c r="S4177"/>
      <c r="T4177"/>
      <c r="U4177"/>
      <c r="V4177"/>
      <c r="W4177"/>
      <c r="X4177"/>
      <c r="Y4177"/>
      <c r="Z4177"/>
      <c r="AA4177" s="28"/>
      <c r="AB4177" s="28"/>
    </row>
    <row r="4178" spans="1:28" ht="15" x14ac:dyDescent="0.2">
      <c r="A4178"/>
      <c r="B4178"/>
      <c r="C4178"/>
      <c r="D4178"/>
      <c r="E4178"/>
      <c r="F4178"/>
      <c r="G4178"/>
      <c r="H4178"/>
      <c r="I4178"/>
      <c r="J4178"/>
      <c r="K4178"/>
      <c r="L4178"/>
      <c r="M4178"/>
      <c r="N4178" s="60"/>
      <c r="O4178"/>
      <c r="P4178"/>
      <c r="Q4178"/>
      <c r="R4178"/>
      <c r="S4178"/>
      <c r="T4178"/>
      <c r="U4178"/>
      <c r="V4178"/>
      <c r="W4178"/>
      <c r="X4178"/>
      <c r="Y4178"/>
      <c r="Z4178"/>
      <c r="AA4178" s="28"/>
      <c r="AB4178" s="28"/>
    </row>
    <row r="4179" spans="1:28" ht="15" x14ac:dyDescent="0.2">
      <c r="A4179"/>
      <c r="B4179"/>
      <c r="C4179"/>
      <c r="D4179"/>
      <c r="E4179"/>
      <c r="F4179"/>
      <c r="G4179"/>
      <c r="H4179"/>
      <c r="I4179"/>
      <c r="J4179"/>
      <c r="K4179"/>
      <c r="L4179"/>
      <c r="M4179"/>
      <c r="N4179" s="60"/>
      <c r="O4179"/>
      <c r="P4179"/>
      <c r="Q4179"/>
      <c r="R4179"/>
      <c r="S4179"/>
      <c r="T4179"/>
      <c r="U4179"/>
      <c r="V4179"/>
      <c r="W4179"/>
      <c r="X4179"/>
      <c r="Y4179"/>
      <c r="Z4179"/>
      <c r="AA4179" s="28"/>
      <c r="AB4179" s="28"/>
    </row>
    <row r="4180" spans="1:28" ht="15" x14ac:dyDescent="0.2">
      <c r="A4180"/>
      <c r="B4180"/>
      <c r="C4180"/>
      <c r="D4180"/>
      <c r="E4180"/>
      <c r="F4180"/>
      <c r="G4180"/>
      <c r="H4180"/>
      <c r="I4180"/>
      <c r="J4180"/>
      <c r="K4180"/>
      <c r="L4180"/>
      <c r="M4180"/>
      <c r="N4180" s="60"/>
      <c r="O4180"/>
      <c r="P4180"/>
      <c r="Q4180"/>
      <c r="R4180"/>
      <c r="S4180"/>
      <c r="T4180"/>
      <c r="U4180"/>
      <c r="V4180"/>
      <c r="W4180"/>
      <c r="X4180"/>
      <c r="Y4180"/>
      <c r="Z4180"/>
      <c r="AA4180" s="28"/>
      <c r="AB4180" s="28"/>
    </row>
    <row r="4181" spans="1:28" ht="15" x14ac:dyDescent="0.2">
      <c r="A4181"/>
      <c r="B4181"/>
      <c r="C4181"/>
      <c r="D4181"/>
      <c r="E4181"/>
      <c r="F4181"/>
      <c r="G4181"/>
      <c r="H4181"/>
      <c r="I4181"/>
      <c r="J4181"/>
      <c r="K4181"/>
      <c r="L4181"/>
      <c r="M4181"/>
      <c r="N4181" s="60"/>
      <c r="O4181"/>
      <c r="P4181"/>
      <c r="Q4181"/>
      <c r="R4181"/>
      <c r="S4181"/>
      <c r="T4181"/>
      <c r="U4181"/>
      <c r="V4181"/>
      <c r="W4181"/>
      <c r="X4181"/>
      <c r="Y4181"/>
      <c r="Z4181"/>
      <c r="AA4181" s="28"/>
      <c r="AB4181" s="28"/>
    </row>
    <row r="4182" spans="1:28" ht="15" x14ac:dyDescent="0.2">
      <c r="A4182"/>
      <c r="B4182"/>
      <c r="C4182"/>
      <c r="D4182"/>
      <c r="E4182"/>
      <c r="F4182"/>
      <c r="G4182"/>
      <c r="H4182"/>
      <c r="I4182"/>
      <c r="J4182"/>
      <c r="K4182"/>
      <c r="L4182"/>
      <c r="M4182"/>
      <c r="N4182" s="60"/>
      <c r="O4182"/>
      <c r="P4182"/>
      <c r="Q4182"/>
      <c r="R4182"/>
      <c r="S4182"/>
      <c r="T4182"/>
      <c r="U4182"/>
      <c r="V4182"/>
      <c r="W4182"/>
      <c r="X4182"/>
      <c r="Y4182"/>
      <c r="Z4182"/>
      <c r="AA4182" s="28"/>
      <c r="AB4182" s="28"/>
    </row>
    <row r="4183" spans="1:28" ht="15" x14ac:dyDescent="0.2">
      <c r="A4183"/>
      <c r="B4183"/>
      <c r="C4183"/>
      <c r="D4183"/>
      <c r="E4183"/>
      <c r="F4183"/>
      <c r="G4183"/>
      <c r="H4183"/>
      <c r="I4183"/>
      <c r="J4183"/>
      <c r="K4183"/>
      <c r="L4183"/>
      <c r="M4183"/>
      <c r="N4183" s="60"/>
      <c r="O4183"/>
      <c r="P4183"/>
      <c r="Q4183"/>
      <c r="R4183"/>
      <c r="S4183"/>
      <c r="T4183"/>
      <c r="U4183"/>
      <c r="V4183"/>
      <c r="W4183"/>
      <c r="X4183"/>
      <c r="Y4183"/>
      <c r="Z4183"/>
      <c r="AA4183" s="28"/>
      <c r="AB4183" s="28"/>
    </row>
    <row r="4184" spans="1:28" ht="15" x14ac:dyDescent="0.2">
      <c r="A4184"/>
      <c r="B4184"/>
      <c r="C4184"/>
      <c r="D4184"/>
      <c r="E4184"/>
      <c r="F4184"/>
      <c r="G4184"/>
      <c r="H4184"/>
      <c r="I4184"/>
      <c r="J4184"/>
      <c r="K4184"/>
      <c r="L4184"/>
      <c r="M4184"/>
      <c r="N4184" s="60"/>
      <c r="O4184"/>
      <c r="P4184"/>
      <c r="Q4184"/>
      <c r="R4184"/>
      <c r="S4184"/>
      <c r="T4184"/>
      <c r="U4184"/>
      <c r="V4184"/>
      <c r="W4184"/>
      <c r="X4184"/>
      <c r="Y4184"/>
      <c r="Z4184"/>
      <c r="AA4184" s="28"/>
      <c r="AB4184" s="28"/>
    </row>
    <row r="4185" spans="1:28" ht="15" x14ac:dyDescent="0.2">
      <c r="A4185"/>
      <c r="B4185"/>
      <c r="C4185"/>
      <c r="D4185"/>
      <c r="E4185"/>
      <c r="F4185"/>
      <c r="G4185"/>
      <c r="H4185"/>
      <c r="I4185"/>
      <c r="J4185"/>
      <c r="K4185"/>
      <c r="L4185"/>
      <c r="M4185"/>
      <c r="N4185" s="60"/>
      <c r="O4185"/>
      <c r="P4185"/>
      <c r="Q4185"/>
      <c r="R4185"/>
      <c r="S4185"/>
      <c r="T4185"/>
      <c r="U4185"/>
      <c r="V4185"/>
      <c r="W4185"/>
      <c r="X4185"/>
      <c r="Y4185"/>
      <c r="Z4185"/>
      <c r="AA4185" s="28"/>
      <c r="AB4185" s="28"/>
    </row>
    <row r="4186" spans="1:28" ht="15" x14ac:dyDescent="0.2">
      <c r="A4186"/>
      <c r="B4186"/>
      <c r="C4186"/>
      <c r="D4186"/>
      <c r="E4186"/>
      <c r="F4186"/>
      <c r="G4186"/>
      <c r="H4186"/>
      <c r="I4186"/>
      <c r="J4186"/>
      <c r="K4186"/>
      <c r="L4186"/>
      <c r="M4186"/>
      <c r="N4186" s="60"/>
      <c r="O4186"/>
      <c r="P4186"/>
      <c r="Q4186"/>
      <c r="R4186"/>
      <c r="S4186"/>
      <c r="T4186"/>
      <c r="U4186"/>
      <c r="V4186"/>
      <c r="W4186"/>
      <c r="X4186"/>
      <c r="Y4186"/>
      <c r="Z4186"/>
      <c r="AA4186" s="28"/>
      <c r="AB4186" s="28"/>
    </row>
    <row r="4187" spans="1:28" ht="15" x14ac:dyDescent="0.2">
      <c r="A4187"/>
      <c r="B4187"/>
      <c r="C4187"/>
      <c r="D4187"/>
      <c r="E4187"/>
      <c r="F4187"/>
      <c r="G4187"/>
      <c r="H4187"/>
      <c r="I4187"/>
      <c r="J4187"/>
      <c r="K4187"/>
      <c r="L4187"/>
      <c r="M4187"/>
      <c r="N4187" s="60"/>
      <c r="O4187"/>
      <c r="P4187"/>
      <c r="Q4187"/>
      <c r="R4187"/>
      <c r="S4187"/>
      <c r="T4187"/>
      <c r="U4187"/>
      <c r="V4187"/>
      <c r="W4187"/>
      <c r="X4187"/>
      <c r="Y4187"/>
      <c r="Z4187"/>
      <c r="AA4187" s="28"/>
      <c r="AB4187" s="28"/>
    </row>
    <row r="4188" spans="1:28" ht="15" x14ac:dyDescent="0.2">
      <c r="A4188"/>
      <c r="B4188"/>
      <c r="C4188"/>
      <c r="D4188"/>
      <c r="E4188"/>
      <c r="F4188"/>
      <c r="G4188"/>
      <c r="H4188"/>
      <c r="I4188"/>
      <c r="J4188"/>
      <c r="K4188"/>
      <c r="L4188"/>
      <c r="M4188"/>
      <c r="N4188" s="60"/>
      <c r="O4188"/>
      <c r="P4188"/>
      <c r="Q4188"/>
      <c r="R4188"/>
      <c r="S4188"/>
      <c r="T4188"/>
      <c r="U4188"/>
      <c r="V4188"/>
      <c r="W4188"/>
      <c r="X4188"/>
      <c r="Y4188"/>
      <c r="Z4188"/>
      <c r="AA4188" s="28"/>
      <c r="AB4188" s="28"/>
    </row>
    <row r="4189" spans="1:28" ht="15" x14ac:dyDescent="0.2">
      <c r="A4189"/>
      <c r="B4189"/>
      <c r="C4189"/>
      <c r="D4189"/>
      <c r="E4189"/>
      <c r="F4189"/>
      <c r="G4189"/>
      <c r="H4189"/>
      <c r="I4189"/>
      <c r="J4189"/>
      <c r="K4189"/>
      <c r="L4189"/>
      <c r="M4189"/>
      <c r="N4189" s="60"/>
      <c r="O4189"/>
      <c r="P4189"/>
      <c r="Q4189"/>
      <c r="R4189"/>
      <c r="S4189"/>
      <c r="T4189"/>
      <c r="U4189"/>
      <c r="V4189"/>
      <c r="W4189"/>
      <c r="X4189"/>
      <c r="Y4189"/>
      <c r="Z4189"/>
      <c r="AA4189" s="28"/>
      <c r="AB4189" s="28"/>
    </row>
    <row r="4190" spans="1:28" ht="15" x14ac:dyDescent="0.2">
      <c r="A4190"/>
      <c r="B4190"/>
      <c r="C4190"/>
      <c r="D4190"/>
      <c r="E4190"/>
      <c r="F4190"/>
      <c r="G4190"/>
      <c r="H4190"/>
      <c r="I4190"/>
      <c r="J4190"/>
      <c r="K4190"/>
      <c r="L4190"/>
      <c r="M4190"/>
      <c r="N4190" s="60"/>
      <c r="O4190"/>
      <c r="P4190"/>
      <c r="Q4190"/>
      <c r="R4190"/>
      <c r="S4190"/>
      <c r="T4190"/>
      <c r="U4190"/>
      <c r="V4190"/>
      <c r="W4190"/>
      <c r="X4190"/>
      <c r="Y4190"/>
      <c r="Z4190"/>
      <c r="AA4190" s="28"/>
      <c r="AB4190" s="28"/>
    </row>
    <row r="4191" spans="1:28" ht="15" x14ac:dyDescent="0.2">
      <c r="A4191"/>
      <c r="B4191"/>
      <c r="C4191"/>
      <c r="D4191"/>
      <c r="E4191"/>
      <c r="F4191"/>
      <c r="G4191"/>
      <c r="H4191"/>
      <c r="I4191"/>
      <c r="J4191"/>
      <c r="K4191"/>
      <c r="L4191"/>
      <c r="M4191"/>
      <c r="N4191" s="60"/>
      <c r="O4191"/>
      <c r="P4191"/>
      <c r="Q4191"/>
      <c r="R4191"/>
      <c r="S4191"/>
      <c r="T4191"/>
      <c r="U4191"/>
      <c r="V4191"/>
      <c r="W4191"/>
      <c r="X4191"/>
      <c r="Y4191"/>
      <c r="Z4191"/>
      <c r="AA4191" s="28"/>
      <c r="AB4191" s="28"/>
    </row>
    <row r="4192" spans="1:28" ht="15" x14ac:dyDescent="0.2">
      <c r="A4192"/>
      <c r="B4192"/>
      <c r="C4192"/>
      <c r="D4192"/>
      <c r="E4192"/>
      <c r="F4192"/>
      <c r="G4192"/>
      <c r="H4192"/>
      <c r="I4192"/>
      <c r="J4192"/>
      <c r="K4192"/>
      <c r="L4192"/>
      <c r="M4192"/>
      <c r="N4192" s="60"/>
      <c r="O4192"/>
      <c r="P4192"/>
      <c r="Q4192"/>
      <c r="R4192"/>
      <c r="S4192"/>
      <c r="T4192"/>
      <c r="U4192"/>
      <c r="V4192"/>
      <c r="W4192"/>
      <c r="X4192"/>
      <c r="Y4192"/>
      <c r="Z4192"/>
      <c r="AA4192" s="28"/>
      <c r="AB4192" s="28"/>
    </row>
    <row r="4193" spans="1:28" ht="15" x14ac:dyDescent="0.2">
      <c r="A4193"/>
      <c r="B4193"/>
      <c r="C4193"/>
      <c r="D4193"/>
      <c r="E4193"/>
      <c r="F4193"/>
      <c r="G4193"/>
      <c r="H4193"/>
      <c r="I4193"/>
      <c r="J4193"/>
      <c r="K4193"/>
      <c r="L4193"/>
      <c r="M4193"/>
      <c r="N4193" s="60"/>
      <c r="O4193"/>
      <c r="P4193"/>
      <c r="Q4193"/>
      <c r="R4193"/>
      <c r="S4193"/>
      <c r="T4193"/>
      <c r="U4193"/>
      <c r="V4193"/>
      <c r="W4193"/>
      <c r="X4193"/>
      <c r="Y4193"/>
      <c r="Z4193"/>
      <c r="AA4193" s="28"/>
      <c r="AB4193" s="28"/>
    </row>
    <row r="4194" spans="1:28" ht="15" x14ac:dyDescent="0.2">
      <c r="A4194"/>
      <c r="B4194"/>
      <c r="C4194"/>
      <c r="D4194"/>
      <c r="E4194"/>
      <c r="F4194"/>
      <c r="G4194"/>
      <c r="H4194"/>
      <c r="I4194"/>
      <c r="J4194"/>
      <c r="K4194"/>
      <c r="L4194"/>
      <c r="M4194"/>
      <c r="N4194" s="60"/>
      <c r="O4194"/>
      <c r="P4194"/>
      <c r="Q4194"/>
      <c r="R4194"/>
      <c r="S4194"/>
      <c r="T4194"/>
      <c r="U4194"/>
      <c r="V4194"/>
      <c r="W4194"/>
      <c r="X4194"/>
      <c r="Y4194"/>
      <c r="Z4194"/>
      <c r="AA4194" s="28"/>
      <c r="AB4194" s="28"/>
    </row>
    <row r="4195" spans="1:28" ht="15" x14ac:dyDescent="0.2">
      <c r="A4195"/>
      <c r="B4195"/>
      <c r="C4195"/>
      <c r="D4195"/>
      <c r="E4195"/>
      <c r="F4195"/>
      <c r="G4195"/>
      <c r="H4195"/>
      <c r="I4195"/>
      <c r="J4195"/>
      <c r="K4195"/>
      <c r="L4195"/>
      <c r="M4195"/>
      <c r="N4195" s="60"/>
      <c r="O4195"/>
      <c r="P4195"/>
      <c r="Q4195"/>
      <c r="R4195"/>
      <c r="S4195"/>
      <c r="T4195"/>
      <c r="U4195"/>
      <c r="V4195"/>
      <c r="W4195"/>
      <c r="X4195"/>
      <c r="Y4195"/>
      <c r="Z4195"/>
      <c r="AA4195" s="28"/>
      <c r="AB4195" s="28"/>
    </row>
    <row r="4196" spans="1:28" ht="15" x14ac:dyDescent="0.2">
      <c r="A4196"/>
      <c r="B4196"/>
      <c r="C4196"/>
      <c r="D4196"/>
      <c r="E4196"/>
      <c r="F4196"/>
      <c r="G4196"/>
      <c r="H4196"/>
      <c r="I4196"/>
      <c r="J4196"/>
      <c r="K4196"/>
      <c r="L4196"/>
      <c r="M4196"/>
      <c r="N4196" s="60"/>
      <c r="O4196"/>
      <c r="P4196"/>
      <c r="Q4196"/>
      <c r="R4196"/>
      <c r="S4196"/>
      <c r="T4196"/>
      <c r="U4196"/>
      <c r="V4196"/>
      <c r="W4196"/>
      <c r="X4196"/>
      <c r="Y4196"/>
      <c r="Z4196"/>
      <c r="AA4196" s="28"/>
      <c r="AB4196" s="28"/>
    </row>
    <row r="4197" spans="1:28" ht="15" x14ac:dyDescent="0.2">
      <c r="A4197"/>
      <c r="B4197"/>
      <c r="C4197"/>
      <c r="D4197"/>
      <c r="E4197"/>
      <c r="F4197"/>
      <c r="G4197"/>
      <c r="H4197"/>
      <c r="I4197"/>
      <c r="J4197"/>
      <c r="K4197"/>
      <c r="L4197"/>
      <c r="M4197"/>
      <c r="N4197" s="60"/>
      <c r="O4197"/>
      <c r="P4197"/>
      <c r="Q4197"/>
      <c r="R4197"/>
      <c r="S4197"/>
      <c r="T4197"/>
      <c r="U4197"/>
      <c r="V4197"/>
      <c r="W4197"/>
      <c r="X4197"/>
      <c r="Y4197"/>
      <c r="Z4197"/>
      <c r="AA4197" s="28"/>
      <c r="AB4197" s="28"/>
    </row>
    <row r="4198" spans="1:28" ht="15" x14ac:dyDescent="0.2">
      <c r="A4198"/>
      <c r="B4198"/>
      <c r="C4198"/>
      <c r="D4198"/>
      <c r="E4198"/>
      <c r="F4198"/>
      <c r="G4198"/>
      <c r="H4198"/>
      <c r="I4198"/>
      <c r="J4198"/>
      <c r="K4198"/>
      <c r="L4198"/>
      <c r="M4198"/>
      <c r="N4198" s="60"/>
      <c r="O4198"/>
      <c r="P4198"/>
      <c r="Q4198"/>
      <c r="R4198"/>
      <c r="S4198"/>
      <c r="T4198"/>
      <c r="U4198"/>
      <c r="V4198"/>
      <c r="W4198"/>
      <c r="X4198"/>
      <c r="Y4198"/>
      <c r="Z4198"/>
      <c r="AA4198" s="28"/>
      <c r="AB4198" s="28"/>
    </row>
    <row r="4199" spans="1:28" ht="15" x14ac:dyDescent="0.2">
      <c r="A4199"/>
      <c r="B4199"/>
      <c r="C4199"/>
      <c r="D4199"/>
      <c r="E4199"/>
      <c r="F4199"/>
      <c r="G4199"/>
      <c r="H4199"/>
      <c r="I4199"/>
      <c r="J4199"/>
      <c r="K4199"/>
      <c r="L4199"/>
      <c r="M4199"/>
      <c r="N4199" s="60"/>
      <c r="O4199"/>
      <c r="P4199"/>
      <c r="Q4199"/>
      <c r="R4199"/>
      <c r="S4199"/>
      <c r="T4199"/>
      <c r="U4199"/>
      <c r="V4199"/>
      <c r="W4199"/>
      <c r="X4199"/>
      <c r="Y4199"/>
      <c r="Z4199"/>
      <c r="AA4199" s="28"/>
      <c r="AB4199" s="28"/>
    </row>
    <row r="4200" spans="1:28" ht="15" x14ac:dyDescent="0.2">
      <c r="A4200"/>
      <c r="B4200"/>
      <c r="C4200"/>
      <c r="D4200"/>
      <c r="E4200"/>
      <c r="F4200"/>
      <c r="G4200"/>
      <c r="H4200"/>
      <c r="I4200"/>
      <c r="J4200"/>
      <c r="K4200"/>
      <c r="L4200"/>
      <c r="M4200"/>
      <c r="N4200" s="60"/>
      <c r="O4200"/>
      <c r="P4200"/>
      <c r="Q4200"/>
      <c r="R4200"/>
      <c r="S4200"/>
      <c r="T4200"/>
      <c r="U4200"/>
      <c r="V4200"/>
      <c r="W4200"/>
      <c r="X4200"/>
      <c r="Y4200"/>
      <c r="Z4200"/>
      <c r="AA4200" s="28"/>
      <c r="AB4200" s="28"/>
    </row>
    <row r="4201" spans="1:28" ht="15" x14ac:dyDescent="0.2">
      <c r="A4201"/>
      <c r="B4201"/>
      <c r="C4201"/>
      <c r="D4201"/>
      <c r="E4201"/>
      <c r="F4201"/>
      <c r="G4201"/>
      <c r="H4201"/>
      <c r="I4201"/>
      <c r="J4201"/>
      <c r="K4201"/>
      <c r="L4201"/>
      <c r="M4201"/>
      <c r="N4201" s="60"/>
      <c r="O4201"/>
      <c r="P4201"/>
      <c r="Q4201"/>
      <c r="R4201"/>
      <c r="S4201"/>
      <c r="T4201"/>
      <c r="U4201"/>
      <c r="V4201"/>
      <c r="W4201"/>
      <c r="X4201"/>
      <c r="Y4201"/>
      <c r="Z4201"/>
      <c r="AA4201" s="28"/>
      <c r="AB4201" s="28"/>
    </row>
    <row r="4202" spans="1:28" ht="15" x14ac:dyDescent="0.2">
      <c r="A4202"/>
      <c r="B4202"/>
      <c r="C4202"/>
      <c r="D4202"/>
      <c r="E4202"/>
      <c r="F4202"/>
      <c r="G4202"/>
      <c r="H4202"/>
      <c r="I4202"/>
      <c r="J4202"/>
      <c r="K4202"/>
      <c r="L4202"/>
      <c r="M4202"/>
      <c r="N4202" s="60"/>
      <c r="O4202"/>
      <c r="P4202"/>
      <c r="Q4202"/>
      <c r="R4202"/>
      <c r="S4202"/>
      <c r="T4202"/>
      <c r="U4202"/>
      <c r="V4202"/>
      <c r="W4202"/>
      <c r="X4202"/>
      <c r="Y4202"/>
      <c r="Z4202"/>
      <c r="AA4202" s="28"/>
      <c r="AB4202" s="28"/>
    </row>
    <row r="4203" spans="1:28" ht="15" x14ac:dyDescent="0.2">
      <c r="A4203"/>
      <c r="B4203"/>
      <c r="C4203"/>
      <c r="D4203"/>
      <c r="E4203"/>
      <c r="F4203"/>
      <c r="G4203"/>
      <c r="H4203"/>
      <c r="I4203"/>
      <c r="J4203"/>
      <c r="K4203"/>
      <c r="L4203"/>
      <c r="M4203"/>
      <c r="N4203" s="60"/>
      <c r="O4203"/>
      <c r="P4203"/>
      <c r="Q4203"/>
      <c r="R4203"/>
      <c r="S4203"/>
      <c r="T4203"/>
      <c r="U4203"/>
      <c r="V4203"/>
      <c r="W4203"/>
      <c r="X4203"/>
      <c r="Y4203"/>
      <c r="Z4203"/>
      <c r="AA4203" s="28"/>
      <c r="AB4203" s="28"/>
    </row>
    <row r="4204" spans="1:28" ht="15" x14ac:dyDescent="0.2">
      <c r="A4204"/>
      <c r="B4204"/>
      <c r="C4204"/>
      <c r="D4204"/>
      <c r="E4204"/>
      <c r="F4204"/>
      <c r="G4204"/>
      <c r="H4204"/>
      <c r="I4204"/>
      <c r="J4204"/>
      <c r="K4204"/>
      <c r="L4204"/>
      <c r="M4204"/>
      <c r="N4204" s="60"/>
      <c r="O4204"/>
      <c r="P4204"/>
      <c r="Q4204"/>
      <c r="R4204"/>
      <c r="S4204"/>
      <c r="T4204"/>
      <c r="U4204"/>
      <c r="V4204"/>
      <c r="W4204"/>
      <c r="X4204"/>
      <c r="Y4204"/>
      <c r="Z4204"/>
      <c r="AA4204" s="28"/>
      <c r="AB4204" s="28"/>
    </row>
    <row r="4205" spans="1:28" ht="15" x14ac:dyDescent="0.2">
      <c r="A4205"/>
      <c r="B4205"/>
      <c r="C4205"/>
      <c r="D4205"/>
      <c r="E4205"/>
      <c r="F4205"/>
      <c r="G4205"/>
      <c r="H4205"/>
      <c r="I4205"/>
      <c r="J4205"/>
      <c r="K4205"/>
      <c r="L4205"/>
      <c r="M4205"/>
      <c r="N4205" s="60"/>
      <c r="O4205"/>
      <c r="P4205"/>
      <c r="Q4205"/>
      <c r="R4205"/>
      <c r="S4205"/>
      <c r="T4205"/>
      <c r="U4205"/>
      <c r="V4205"/>
      <c r="W4205"/>
      <c r="X4205"/>
      <c r="Y4205"/>
      <c r="Z4205"/>
      <c r="AA4205" s="28"/>
      <c r="AB4205" s="28"/>
    </row>
    <row r="4206" spans="1:28" ht="15" x14ac:dyDescent="0.2">
      <c r="A4206"/>
      <c r="B4206"/>
      <c r="C4206"/>
      <c r="D4206"/>
      <c r="E4206"/>
      <c r="F4206"/>
      <c r="G4206"/>
      <c r="H4206"/>
      <c r="I4206"/>
      <c r="J4206"/>
      <c r="K4206"/>
      <c r="L4206"/>
      <c r="M4206"/>
      <c r="N4206" s="60"/>
      <c r="O4206"/>
      <c r="P4206"/>
      <c r="Q4206"/>
      <c r="R4206"/>
      <c r="S4206"/>
      <c r="T4206"/>
      <c r="U4206"/>
      <c r="V4206"/>
      <c r="W4206"/>
      <c r="X4206"/>
      <c r="Y4206"/>
      <c r="Z4206"/>
      <c r="AA4206" s="28"/>
      <c r="AB4206" s="28"/>
    </row>
    <row r="4207" spans="1:28" ht="15" x14ac:dyDescent="0.2">
      <c r="A4207"/>
      <c r="B4207"/>
      <c r="C4207"/>
      <c r="D4207"/>
      <c r="E4207"/>
      <c r="F4207"/>
      <c r="G4207"/>
      <c r="H4207"/>
      <c r="I4207"/>
      <c r="J4207"/>
      <c r="K4207"/>
      <c r="L4207"/>
      <c r="M4207"/>
      <c r="N4207" s="60"/>
      <c r="O4207"/>
      <c r="P4207"/>
      <c r="Q4207"/>
      <c r="R4207"/>
      <c r="S4207"/>
      <c r="T4207"/>
      <c r="U4207"/>
      <c r="V4207"/>
      <c r="W4207"/>
      <c r="X4207"/>
      <c r="Y4207"/>
      <c r="Z4207"/>
      <c r="AA4207" s="28"/>
      <c r="AB4207" s="28"/>
    </row>
    <row r="4208" spans="1:28" ht="15" x14ac:dyDescent="0.2">
      <c r="A4208"/>
      <c r="B4208"/>
      <c r="C4208"/>
      <c r="D4208"/>
      <c r="E4208"/>
      <c r="F4208"/>
      <c r="G4208"/>
      <c r="H4208"/>
      <c r="I4208"/>
      <c r="J4208"/>
      <c r="K4208"/>
      <c r="L4208"/>
      <c r="M4208"/>
      <c r="N4208" s="60"/>
      <c r="O4208"/>
      <c r="P4208"/>
      <c r="Q4208"/>
      <c r="R4208"/>
      <c r="S4208"/>
      <c r="T4208"/>
      <c r="U4208"/>
      <c r="V4208"/>
      <c r="W4208"/>
      <c r="X4208"/>
      <c r="Y4208"/>
      <c r="Z4208"/>
      <c r="AA4208" s="28"/>
      <c r="AB4208" s="28"/>
    </row>
    <row r="4209" spans="1:28" ht="15" x14ac:dyDescent="0.2">
      <c r="A4209"/>
      <c r="B4209"/>
      <c r="C4209"/>
      <c r="D4209"/>
      <c r="E4209"/>
      <c r="F4209"/>
      <c r="G4209"/>
      <c r="H4209"/>
      <c r="I4209"/>
      <c r="J4209"/>
      <c r="K4209"/>
      <c r="L4209"/>
      <c r="M4209"/>
      <c r="N4209" s="60"/>
      <c r="O4209"/>
      <c r="P4209"/>
      <c r="Q4209"/>
      <c r="R4209"/>
      <c r="S4209"/>
      <c r="T4209"/>
      <c r="U4209"/>
      <c r="V4209"/>
      <c r="W4209"/>
      <c r="X4209"/>
      <c r="Y4209"/>
      <c r="Z4209"/>
      <c r="AA4209" s="28"/>
      <c r="AB4209" s="28"/>
    </row>
    <row r="4210" spans="1:28" ht="15" x14ac:dyDescent="0.2">
      <c r="A4210"/>
      <c r="B4210"/>
      <c r="C4210"/>
      <c r="D4210"/>
      <c r="E4210"/>
      <c r="F4210"/>
      <c r="G4210"/>
      <c r="H4210"/>
      <c r="I4210"/>
      <c r="J4210"/>
      <c r="K4210"/>
      <c r="L4210"/>
      <c r="M4210"/>
      <c r="N4210" s="60"/>
      <c r="O4210"/>
      <c r="P4210"/>
      <c r="Q4210"/>
      <c r="R4210"/>
      <c r="S4210"/>
      <c r="T4210"/>
      <c r="U4210"/>
      <c r="V4210"/>
      <c r="W4210"/>
      <c r="X4210"/>
      <c r="Y4210"/>
      <c r="Z4210"/>
      <c r="AA4210" s="28"/>
      <c r="AB4210" s="28"/>
    </row>
    <row r="4211" spans="1:28" ht="15" x14ac:dyDescent="0.2">
      <c r="A4211"/>
      <c r="B4211"/>
      <c r="C4211"/>
      <c r="D4211"/>
      <c r="E4211"/>
      <c r="F4211"/>
      <c r="G4211"/>
      <c r="H4211"/>
      <c r="I4211"/>
      <c r="J4211"/>
      <c r="K4211"/>
      <c r="L4211"/>
      <c r="M4211"/>
      <c r="N4211" s="60"/>
      <c r="O4211"/>
      <c r="P4211"/>
      <c r="Q4211"/>
      <c r="R4211"/>
      <c r="S4211"/>
      <c r="T4211"/>
      <c r="U4211"/>
      <c r="V4211"/>
      <c r="W4211"/>
      <c r="X4211"/>
      <c r="Y4211"/>
      <c r="Z4211"/>
      <c r="AA4211" s="28"/>
      <c r="AB4211" s="28"/>
    </row>
    <row r="4212" spans="1:28" ht="15" x14ac:dyDescent="0.2">
      <c r="A4212"/>
      <c r="B4212"/>
      <c r="C4212"/>
      <c r="D4212"/>
      <c r="E4212"/>
      <c r="F4212"/>
      <c r="G4212"/>
      <c r="H4212"/>
      <c r="I4212"/>
      <c r="J4212"/>
      <c r="K4212"/>
      <c r="L4212"/>
      <c r="M4212"/>
      <c r="N4212" s="60"/>
      <c r="O4212"/>
      <c r="P4212"/>
      <c r="Q4212"/>
      <c r="R4212"/>
      <c r="S4212"/>
      <c r="T4212"/>
      <c r="U4212"/>
      <c r="V4212"/>
      <c r="W4212"/>
      <c r="X4212"/>
      <c r="Y4212"/>
      <c r="Z4212"/>
      <c r="AA4212" s="28"/>
      <c r="AB4212" s="28"/>
    </row>
    <row r="4213" spans="1:28" ht="15" x14ac:dyDescent="0.2">
      <c r="A4213"/>
      <c r="B4213"/>
      <c r="C4213"/>
      <c r="D4213"/>
      <c r="E4213"/>
      <c r="F4213"/>
      <c r="G4213"/>
      <c r="H4213"/>
      <c r="I4213"/>
      <c r="J4213"/>
      <c r="K4213"/>
      <c r="L4213"/>
      <c r="M4213"/>
      <c r="N4213" s="60"/>
      <c r="O4213"/>
      <c r="P4213"/>
      <c r="Q4213"/>
      <c r="R4213"/>
      <c r="S4213"/>
      <c r="T4213"/>
      <c r="U4213"/>
      <c r="V4213"/>
      <c r="W4213"/>
      <c r="X4213"/>
      <c r="Y4213"/>
      <c r="Z4213"/>
      <c r="AA4213" s="28"/>
      <c r="AB4213" s="28"/>
    </row>
    <row r="4214" spans="1:28" ht="15" x14ac:dyDescent="0.2">
      <c r="A4214"/>
      <c r="B4214"/>
      <c r="C4214"/>
      <c r="D4214"/>
      <c r="E4214"/>
      <c r="F4214"/>
      <c r="G4214"/>
      <c r="H4214"/>
      <c r="I4214"/>
      <c r="J4214"/>
      <c r="K4214"/>
      <c r="L4214"/>
      <c r="M4214"/>
      <c r="N4214" s="60"/>
      <c r="O4214"/>
      <c r="P4214"/>
      <c r="Q4214"/>
      <c r="R4214"/>
      <c r="S4214"/>
      <c r="T4214"/>
      <c r="U4214"/>
      <c r="V4214"/>
      <c r="W4214"/>
      <c r="X4214"/>
      <c r="Y4214"/>
      <c r="Z4214"/>
      <c r="AA4214" s="28"/>
      <c r="AB4214" s="28"/>
    </row>
    <row r="4215" spans="1:28" ht="15" x14ac:dyDescent="0.2">
      <c r="A4215"/>
      <c r="B4215"/>
      <c r="C4215"/>
      <c r="D4215"/>
      <c r="E4215"/>
      <c r="F4215"/>
      <c r="G4215"/>
      <c r="H4215"/>
      <c r="I4215"/>
      <c r="J4215"/>
      <c r="K4215"/>
      <c r="L4215"/>
      <c r="M4215"/>
      <c r="N4215" s="60"/>
      <c r="O4215"/>
      <c r="P4215"/>
      <c r="Q4215"/>
      <c r="R4215"/>
      <c r="S4215"/>
      <c r="T4215"/>
      <c r="U4215"/>
      <c r="V4215"/>
      <c r="W4215"/>
      <c r="X4215"/>
      <c r="Y4215"/>
      <c r="Z4215"/>
      <c r="AA4215" s="28"/>
      <c r="AB4215" s="28"/>
    </row>
    <row r="4216" spans="1:28" ht="15" x14ac:dyDescent="0.2">
      <c r="A4216"/>
      <c r="B4216"/>
      <c r="C4216"/>
      <c r="D4216"/>
      <c r="E4216"/>
      <c r="F4216"/>
      <c r="G4216"/>
      <c r="H4216"/>
      <c r="I4216"/>
      <c r="J4216"/>
      <c r="K4216"/>
      <c r="L4216"/>
      <c r="M4216"/>
      <c r="N4216" s="60"/>
      <c r="O4216"/>
      <c r="P4216"/>
      <c r="Q4216"/>
      <c r="R4216"/>
      <c r="S4216"/>
      <c r="T4216"/>
      <c r="U4216"/>
      <c r="V4216"/>
      <c r="W4216"/>
      <c r="X4216"/>
      <c r="Y4216"/>
      <c r="Z4216"/>
      <c r="AA4216" s="28"/>
      <c r="AB4216" s="28"/>
    </row>
    <row r="4217" spans="1:28" ht="15" x14ac:dyDescent="0.2">
      <c r="A4217"/>
      <c r="B4217"/>
      <c r="C4217"/>
      <c r="D4217"/>
      <c r="E4217"/>
      <c r="F4217"/>
      <c r="G4217"/>
      <c r="H4217"/>
      <c r="I4217"/>
      <c r="J4217"/>
      <c r="K4217"/>
      <c r="L4217"/>
      <c r="M4217"/>
      <c r="N4217" s="60"/>
      <c r="O4217"/>
      <c r="P4217"/>
      <c r="Q4217"/>
      <c r="R4217"/>
      <c r="S4217"/>
      <c r="T4217"/>
      <c r="U4217"/>
      <c r="V4217"/>
      <c r="W4217"/>
      <c r="X4217"/>
      <c r="Y4217"/>
      <c r="Z4217"/>
      <c r="AA4217" s="28"/>
      <c r="AB4217" s="28"/>
    </row>
    <row r="4218" spans="1:28" ht="15" x14ac:dyDescent="0.2">
      <c r="A4218"/>
      <c r="B4218"/>
      <c r="C4218"/>
      <c r="D4218"/>
      <c r="E4218"/>
      <c r="F4218"/>
      <c r="G4218"/>
      <c r="H4218"/>
      <c r="I4218"/>
      <c r="J4218"/>
      <c r="K4218"/>
      <c r="L4218"/>
      <c r="M4218"/>
      <c r="N4218" s="60"/>
      <c r="O4218"/>
      <c r="P4218"/>
      <c r="Q4218"/>
      <c r="R4218"/>
      <c r="S4218"/>
      <c r="T4218"/>
      <c r="U4218"/>
      <c r="V4218"/>
      <c r="W4218"/>
      <c r="X4218"/>
      <c r="Y4218"/>
      <c r="Z4218"/>
      <c r="AA4218" s="28"/>
      <c r="AB4218" s="28"/>
    </row>
    <row r="4219" spans="1:28" ht="15" x14ac:dyDescent="0.2">
      <c r="A4219"/>
      <c r="B4219"/>
      <c r="C4219"/>
      <c r="D4219"/>
      <c r="E4219"/>
      <c r="F4219"/>
      <c r="G4219"/>
      <c r="H4219"/>
      <c r="I4219"/>
      <c r="J4219"/>
      <c r="K4219"/>
      <c r="L4219"/>
      <c r="M4219"/>
      <c r="N4219" s="60"/>
      <c r="O4219"/>
      <c r="P4219"/>
      <c r="Q4219"/>
      <c r="R4219"/>
      <c r="S4219"/>
      <c r="T4219"/>
      <c r="U4219"/>
      <c r="V4219"/>
      <c r="W4219"/>
      <c r="X4219"/>
      <c r="Y4219"/>
      <c r="Z4219"/>
      <c r="AA4219" s="28"/>
      <c r="AB4219" s="28"/>
    </row>
    <row r="4220" spans="1:28" ht="15" x14ac:dyDescent="0.2">
      <c r="A4220"/>
      <c r="B4220"/>
      <c r="C4220"/>
      <c r="D4220"/>
      <c r="E4220"/>
      <c r="F4220"/>
      <c r="G4220"/>
      <c r="H4220"/>
      <c r="I4220"/>
      <c r="J4220"/>
      <c r="K4220"/>
      <c r="L4220"/>
      <c r="M4220"/>
      <c r="N4220" s="60"/>
      <c r="O4220"/>
      <c r="P4220"/>
      <c r="Q4220"/>
      <c r="R4220"/>
      <c r="S4220"/>
      <c r="T4220"/>
      <c r="U4220"/>
      <c r="V4220"/>
      <c r="W4220"/>
      <c r="X4220"/>
      <c r="Y4220"/>
      <c r="Z4220"/>
      <c r="AA4220" s="28"/>
      <c r="AB4220" s="28"/>
    </row>
    <row r="4221" spans="1:28" ht="15" x14ac:dyDescent="0.2">
      <c r="A4221"/>
      <c r="B4221"/>
      <c r="C4221"/>
      <c r="D4221"/>
      <c r="E4221"/>
      <c r="F4221"/>
      <c r="G4221"/>
      <c r="H4221"/>
      <c r="I4221"/>
      <c r="J4221"/>
      <c r="K4221"/>
      <c r="L4221"/>
      <c r="M4221"/>
      <c r="N4221" s="60"/>
      <c r="O4221"/>
      <c r="P4221"/>
      <c r="Q4221"/>
      <c r="R4221"/>
      <c r="S4221"/>
      <c r="T4221"/>
      <c r="U4221"/>
      <c r="V4221"/>
      <c r="W4221"/>
      <c r="X4221"/>
      <c r="Y4221"/>
      <c r="Z4221"/>
      <c r="AA4221" s="28"/>
      <c r="AB4221" s="28"/>
    </row>
    <row r="4222" spans="1:28" ht="15" x14ac:dyDescent="0.2">
      <c r="A4222"/>
      <c r="B4222"/>
      <c r="C4222"/>
      <c r="D4222"/>
      <c r="E4222"/>
      <c r="F4222"/>
      <c r="G4222"/>
      <c r="H4222"/>
      <c r="I4222"/>
      <c r="J4222"/>
      <c r="K4222"/>
      <c r="L4222"/>
      <c r="M4222"/>
      <c r="N4222" s="60"/>
      <c r="O4222"/>
      <c r="P4222"/>
      <c r="Q4222"/>
      <c r="R4222"/>
      <c r="S4222"/>
      <c r="T4222"/>
      <c r="U4222"/>
      <c r="V4222"/>
      <c r="W4222"/>
      <c r="X4222"/>
      <c r="Y4222"/>
      <c r="Z4222"/>
      <c r="AA4222" s="28"/>
      <c r="AB4222" s="28"/>
    </row>
    <row r="4223" spans="1:28" ht="15" x14ac:dyDescent="0.2">
      <c r="A4223"/>
      <c r="B4223"/>
      <c r="C4223"/>
      <c r="D4223"/>
      <c r="E4223"/>
      <c r="F4223"/>
      <c r="G4223"/>
      <c r="H4223"/>
      <c r="I4223"/>
      <c r="J4223"/>
      <c r="K4223"/>
      <c r="L4223"/>
      <c r="M4223"/>
      <c r="N4223" s="60"/>
      <c r="O4223"/>
      <c r="P4223"/>
      <c r="Q4223"/>
      <c r="R4223"/>
      <c r="S4223"/>
      <c r="T4223"/>
      <c r="U4223"/>
      <c r="V4223"/>
      <c r="W4223"/>
      <c r="X4223"/>
      <c r="Y4223"/>
      <c r="Z4223"/>
      <c r="AA4223" s="28"/>
      <c r="AB4223" s="28"/>
    </row>
    <row r="4224" spans="1:28" ht="15" x14ac:dyDescent="0.2">
      <c r="A4224"/>
      <c r="B4224"/>
      <c r="C4224"/>
      <c r="D4224"/>
      <c r="E4224"/>
      <c r="F4224"/>
      <c r="G4224"/>
      <c r="H4224"/>
      <c r="I4224"/>
      <c r="J4224"/>
      <c r="K4224"/>
      <c r="L4224"/>
      <c r="M4224"/>
      <c r="N4224" s="60"/>
      <c r="O4224"/>
      <c r="P4224"/>
      <c r="Q4224"/>
      <c r="R4224"/>
      <c r="S4224"/>
      <c r="T4224"/>
      <c r="U4224"/>
      <c r="V4224"/>
      <c r="W4224"/>
      <c r="X4224"/>
      <c r="Y4224"/>
      <c r="Z4224"/>
      <c r="AA4224" s="28"/>
      <c r="AB4224" s="28"/>
    </row>
    <row r="4225" spans="1:28" ht="15" x14ac:dyDescent="0.2">
      <c r="A4225"/>
      <c r="B4225"/>
      <c r="C4225"/>
      <c r="D4225"/>
      <c r="E4225"/>
      <c r="F4225"/>
      <c r="G4225"/>
      <c r="H4225"/>
      <c r="I4225"/>
      <c r="J4225"/>
      <c r="K4225"/>
      <c r="L4225"/>
      <c r="M4225"/>
      <c r="N4225" s="60"/>
      <c r="O4225"/>
      <c r="P4225"/>
      <c r="Q4225"/>
      <c r="R4225"/>
      <c r="S4225"/>
      <c r="T4225"/>
      <c r="U4225"/>
      <c r="V4225"/>
      <c r="W4225"/>
      <c r="X4225"/>
      <c r="Y4225"/>
      <c r="Z4225"/>
      <c r="AA4225" s="28"/>
      <c r="AB4225" s="28"/>
    </row>
    <row r="4226" spans="1:28" ht="15" x14ac:dyDescent="0.2">
      <c r="A4226"/>
      <c r="B4226"/>
      <c r="C4226"/>
      <c r="D4226"/>
      <c r="E4226"/>
      <c r="F4226"/>
      <c r="G4226"/>
      <c r="H4226"/>
      <c r="I4226"/>
      <c r="J4226"/>
      <c r="K4226"/>
      <c r="L4226"/>
      <c r="M4226"/>
      <c r="N4226" s="60"/>
      <c r="O4226"/>
      <c r="P4226"/>
      <c r="Q4226"/>
      <c r="R4226"/>
      <c r="S4226"/>
      <c r="T4226"/>
      <c r="U4226"/>
      <c r="V4226"/>
      <c r="W4226"/>
      <c r="X4226"/>
      <c r="Y4226"/>
      <c r="Z4226"/>
      <c r="AA4226" s="28"/>
      <c r="AB4226" s="28"/>
    </row>
    <row r="4227" spans="1:28" ht="15" x14ac:dyDescent="0.2">
      <c r="A4227"/>
      <c r="B4227"/>
      <c r="C4227"/>
      <c r="D4227"/>
      <c r="E4227"/>
      <c r="F4227"/>
      <c r="G4227"/>
      <c r="H4227"/>
      <c r="I4227"/>
      <c r="J4227"/>
      <c r="K4227"/>
      <c r="L4227"/>
      <c r="M4227"/>
      <c r="N4227" s="60"/>
      <c r="O4227"/>
      <c r="P4227"/>
      <c r="Q4227"/>
      <c r="R4227"/>
      <c r="S4227"/>
      <c r="T4227"/>
      <c r="U4227"/>
      <c r="V4227"/>
      <c r="W4227"/>
      <c r="X4227"/>
      <c r="Y4227"/>
      <c r="Z4227"/>
      <c r="AA4227" s="28"/>
      <c r="AB4227" s="28"/>
    </row>
    <row r="4228" spans="1:28" ht="15" x14ac:dyDescent="0.2">
      <c r="A4228"/>
      <c r="B4228"/>
      <c r="C4228"/>
      <c r="D4228"/>
      <c r="E4228"/>
      <c r="F4228"/>
      <c r="G4228"/>
      <c r="H4228"/>
      <c r="I4228"/>
      <c r="J4228"/>
      <c r="K4228"/>
      <c r="L4228"/>
      <c r="M4228"/>
      <c r="N4228" s="60"/>
      <c r="O4228"/>
      <c r="P4228"/>
      <c r="Q4228"/>
      <c r="R4228"/>
      <c r="S4228"/>
      <c r="T4228"/>
      <c r="U4228"/>
      <c r="V4228"/>
      <c r="W4228"/>
      <c r="X4228"/>
      <c r="Y4228"/>
      <c r="Z4228"/>
      <c r="AA4228" s="28"/>
      <c r="AB4228" s="28"/>
    </row>
    <row r="4229" spans="1:28" ht="15" x14ac:dyDescent="0.2">
      <c r="A4229"/>
      <c r="B4229"/>
      <c r="C4229"/>
      <c r="D4229"/>
      <c r="E4229"/>
      <c r="F4229"/>
      <c r="G4229"/>
      <c r="H4229"/>
      <c r="I4229"/>
      <c r="J4229"/>
      <c r="K4229"/>
      <c r="L4229"/>
      <c r="M4229"/>
      <c r="N4229" s="60"/>
      <c r="O4229"/>
      <c r="P4229"/>
      <c r="Q4229"/>
      <c r="R4229"/>
      <c r="S4229"/>
      <c r="T4229"/>
      <c r="U4229"/>
      <c r="V4229"/>
      <c r="W4229"/>
      <c r="X4229"/>
      <c r="Y4229"/>
      <c r="Z4229"/>
      <c r="AA4229" s="28"/>
      <c r="AB4229" s="28"/>
    </row>
    <row r="4230" spans="1:28" ht="15" x14ac:dyDescent="0.2">
      <c r="A4230"/>
      <c r="B4230"/>
      <c r="C4230"/>
      <c r="D4230"/>
      <c r="E4230"/>
      <c r="F4230"/>
      <c r="G4230"/>
      <c r="H4230"/>
      <c r="I4230"/>
      <c r="J4230"/>
      <c r="K4230"/>
      <c r="L4230"/>
      <c r="M4230"/>
      <c r="N4230" s="60"/>
      <c r="O4230"/>
      <c r="P4230"/>
      <c r="Q4230"/>
      <c r="R4230"/>
      <c r="S4230"/>
      <c r="T4230"/>
      <c r="U4230"/>
      <c r="V4230"/>
      <c r="W4230"/>
      <c r="X4230"/>
      <c r="Y4230"/>
      <c r="Z4230"/>
      <c r="AA4230" s="28"/>
      <c r="AB4230" s="28"/>
    </row>
    <row r="4231" spans="1:28" ht="15" x14ac:dyDescent="0.2">
      <c r="A4231"/>
      <c r="B4231"/>
      <c r="C4231"/>
      <c r="D4231"/>
      <c r="E4231"/>
      <c r="F4231"/>
      <c r="G4231"/>
      <c r="H4231"/>
      <c r="I4231"/>
      <c r="J4231"/>
      <c r="K4231"/>
      <c r="L4231"/>
      <c r="M4231"/>
      <c r="N4231" s="60"/>
      <c r="O4231"/>
      <c r="P4231"/>
      <c r="Q4231"/>
      <c r="R4231"/>
      <c r="S4231"/>
      <c r="T4231"/>
      <c r="U4231"/>
      <c r="V4231"/>
      <c r="W4231"/>
      <c r="X4231"/>
      <c r="Y4231"/>
      <c r="Z4231"/>
      <c r="AA4231" s="28"/>
      <c r="AB4231" s="28"/>
    </row>
    <row r="4232" spans="1:28" ht="15" x14ac:dyDescent="0.2">
      <c r="A4232"/>
      <c r="B4232"/>
      <c r="C4232"/>
      <c r="D4232"/>
      <c r="E4232"/>
      <c r="F4232"/>
      <c r="G4232"/>
      <c r="H4232"/>
      <c r="I4232"/>
      <c r="J4232"/>
      <c r="K4232"/>
      <c r="L4232"/>
      <c r="M4232"/>
      <c r="N4232" s="60"/>
      <c r="O4232"/>
      <c r="P4232"/>
      <c r="Q4232"/>
      <c r="R4232"/>
      <c r="S4232"/>
      <c r="T4232"/>
      <c r="U4232"/>
      <c r="V4232"/>
      <c r="W4232"/>
      <c r="X4232"/>
      <c r="Y4232"/>
      <c r="Z4232"/>
      <c r="AA4232" s="28"/>
      <c r="AB4232" s="28"/>
    </row>
    <row r="4233" spans="1:28" ht="15" x14ac:dyDescent="0.2">
      <c r="A4233"/>
      <c r="B4233"/>
      <c r="C4233"/>
      <c r="D4233"/>
      <c r="E4233"/>
      <c r="F4233"/>
      <c r="G4233"/>
      <c r="H4233"/>
      <c r="I4233"/>
      <c r="J4233"/>
      <c r="K4233"/>
      <c r="L4233"/>
      <c r="M4233"/>
      <c r="N4233" s="60"/>
      <c r="O4233"/>
      <c r="P4233"/>
      <c r="Q4233"/>
      <c r="R4233"/>
      <c r="S4233"/>
      <c r="T4233"/>
      <c r="U4233"/>
      <c r="V4233"/>
      <c r="W4233"/>
      <c r="X4233"/>
      <c r="Y4233"/>
      <c r="Z4233"/>
      <c r="AA4233" s="28"/>
      <c r="AB4233" s="28"/>
    </row>
    <row r="4234" spans="1:28" ht="15" x14ac:dyDescent="0.2">
      <c r="A4234"/>
      <c r="B4234"/>
      <c r="C4234"/>
      <c r="D4234"/>
      <c r="E4234"/>
      <c r="F4234"/>
      <c r="G4234"/>
      <c r="H4234"/>
      <c r="I4234"/>
      <c r="J4234"/>
      <c r="K4234"/>
      <c r="L4234"/>
      <c r="M4234"/>
      <c r="N4234" s="60"/>
      <c r="O4234"/>
      <c r="P4234"/>
      <c r="Q4234"/>
      <c r="R4234"/>
      <c r="S4234"/>
      <c r="T4234"/>
      <c r="U4234"/>
      <c r="V4234"/>
      <c r="W4234"/>
      <c r="X4234"/>
      <c r="Y4234"/>
      <c r="Z4234"/>
      <c r="AA4234" s="28"/>
      <c r="AB4234" s="28"/>
    </row>
    <row r="4235" spans="1:28" ht="15" x14ac:dyDescent="0.2">
      <c r="A4235"/>
      <c r="B4235"/>
      <c r="C4235"/>
      <c r="D4235"/>
      <c r="E4235"/>
      <c r="F4235"/>
      <c r="G4235"/>
      <c r="H4235"/>
      <c r="I4235"/>
      <c r="J4235"/>
      <c r="K4235"/>
      <c r="L4235"/>
      <c r="M4235"/>
      <c r="N4235" s="60"/>
      <c r="O4235"/>
      <c r="P4235"/>
      <c r="Q4235"/>
      <c r="R4235"/>
      <c r="S4235"/>
      <c r="T4235"/>
      <c r="U4235"/>
      <c r="V4235"/>
      <c r="W4235"/>
      <c r="X4235"/>
      <c r="Y4235"/>
      <c r="Z4235"/>
      <c r="AA4235" s="28"/>
      <c r="AB4235" s="28"/>
    </row>
    <row r="4236" spans="1:28" ht="15" x14ac:dyDescent="0.2">
      <c r="A4236"/>
      <c r="B4236"/>
      <c r="C4236"/>
      <c r="D4236"/>
      <c r="E4236"/>
      <c r="F4236"/>
      <c r="G4236"/>
      <c r="H4236"/>
      <c r="I4236"/>
      <c r="J4236"/>
      <c r="K4236"/>
      <c r="L4236"/>
      <c r="M4236"/>
      <c r="N4236" s="60"/>
      <c r="O4236"/>
      <c r="P4236"/>
      <c r="Q4236"/>
      <c r="R4236"/>
      <c r="S4236"/>
      <c r="T4236"/>
      <c r="U4236"/>
      <c r="V4236"/>
      <c r="W4236"/>
      <c r="X4236"/>
      <c r="Y4236"/>
      <c r="Z4236"/>
      <c r="AA4236" s="28"/>
      <c r="AB4236" s="28"/>
    </row>
    <row r="4237" spans="1:28" ht="15" x14ac:dyDescent="0.2">
      <c r="A4237"/>
      <c r="B4237"/>
      <c r="C4237"/>
      <c r="D4237"/>
      <c r="E4237"/>
      <c r="F4237"/>
      <c r="G4237"/>
      <c r="H4237"/>
      <c r="I4237"/>
      <c r="J4237"/>
      <c r="K4237"/>
      <c r="L4237"/>
      <c r="M4237"/>
      <c r="N4237" s="60"/>
      <c r="O4237"/>
      <c r="P4237"/>
      <c r="Q4237"/>
      <c r="R4237"/>
      <c r="S4237"/>
      <c r="T4237"/>
      <c r="U4237"/>
      <c r="V4237"/>
      <c r="W4237"/>
      <c r="X4237"/>
      <c r="Y4237"/>
      <c r="Z4237"/>
      <c r="AA4237" s="28"/>
      <c r="AB4237" s="28"/>
    </row>
    <row r="4238" spans="1:28" ht="15" x14ac:dyDescent="0.2">
      <c r="A4238"/>
      <c r="B4238"/>
      <c r="C4238"/>
      <c r="D4238"/>
      <c r="E4238"/>
      <c r="F4238"/>
      <c r="G4238"/>
      <c r="H4238"/>
      <c r="I4238"/>
      <c r="J4238"/>
      <c r="K4238"/>
      <c r="L4238"/>
      <c r="M4238"/>
      <c r="N4238" s="60"/>
      <c r="O4238"/>
      <c r="P4238"/>
      <c r="Q4238"/>
      <c r="R4238"/>
      <c r="S4238"/>
      <c r="T4238"/>
      <c r="U4238"/>
      <c r="V4238"/>
      <c r="W4238"/>
      <c r="X4238"/>
      <c r="Y4238"/>
      <c r="Z4238"/>
      <c r="AA4238" s="28"/>
      <c r="AB4238" s="28"/>
    </row>
    <row r="4239" spans="1:28" ht="15" x14ac:dyDescent="0.2">
      <c r="A4239"/>
      <c r="B4239"/>
      <c r="C4239"/>
      <c r="D4239"/>
      <c r="E4239"/>
      <c r="F4239"/>
      <c r="G4239"/>
      <c r="H4239"/>
      <c r="I4239"/>
      <c r="J4239"/>
      <c r="K4239"/>
      <c r="L4239"/>
      <c r="M4239"/>
      <c r="N4239" s="60"/>
      <c r="O4239"/>
      <c r="P4239"/>
      <c r="Q4239"/>
      <c r="R4239"/>
      <c r="S4239"/>
      <c r="T4239"/>
      <c r="U4239"/>
      <c r="V4239"/>
      <c r="W4239"/>
      <c r="X4239"/>
      <c r="Y4239"/>
      <c r="Z4239"/>
      <c r="AA4239" s="28"/>
      <c r="AB4239" s="28"/>
    </row>
    <row r="4240" spans="1:28" ht="15" x14ac:dyDescent="0.2">
      <c r="A4240"/>
      <c r="B4240"/>
      <c r="C4240"/>
      <c r="D4240"/>
      <c r="E4240"/>
      <c r="F4240"/>
      <c r="G4240"/>
      <c r="H4240"/>
      <c r="I4240"/>
      <c r="J4240"/>
      <c r="K4240"/>
      <c r="L4240"/>
      <c r="M4240"/>
      <c r="N4240" s="60"/>
      <c r="O4240"/>
      <c r="P4240"/>
      <c r="Q4240"/>
      <c r="R4240"/>
      <c r="S4240"/>
      <c r="T4240"/>
      <c r="U4240"/>
      <c r="V4240"/>
      <c r="W4240"/>
      <c r="X4240"/>
      <c r="Y4240"/>
      <c r="Z4240"/>
      <c r="AA4240" s="28"/>
      <c r="AB4240" s="28"/>
    </row>
    <row r="4241" spans="1:28" ht="15" x14ac:dyDescent="0.2">
      <c r="A4241"/>
      <c r="B4241"/>
      <c r="C4241"/>
      <c r="D4241"/>
      <c r="E4241"/>
      <c r="F4241"/>
      <c r="G4241"/>
      <c r="H4241"/>
      <c r="I4241"/>
      <c r="J4241"/>
      <c r="K4241"/>
      <c r="L4241"/>
      <c r="M4241"/>
      <c r="N4241" s="60"/>
      <c r="O4241"/>
      <c r="P4241"/>
      <c r="Q4241"/>
      <c r="R4241"/>
      <c r="S4241"/>
      <c r="T4241"/>
      <c r="U4241"/>
      <c r="V4241"/>
      <c r="W4241"/>
      <c r="X4241"/>
      <c r="Y4241"/>
      <c r="Z4241"/>
      <c r="AA4241" s="28"/>
      <c r="AB4241" s="28"/>
    </row>
    <row r="4242" spans="1:28" ht="15" x14ac:dyDescent="0.2">
      <c r="A4242"/>
      <c r="B4242"/>
      <c r="C4242"/>
      <c r="D4242"/>
      <c r="E4242"/>
      <c r="F4242"/>
      <c r="G4242"/>
      <c r="H4242"/>
      <c r="I4242"/>
      <c r="J4242"/>
      <c r="K4242"/>
      <c r="L4242"/>
      <c r="M4242"/>
      <c r="N4242" s="60"/>
      <c r="O4242"/>
      <c r="P4242"/>
      <c r="Q4242"/>
      <c r="R4242"/>
      <c r="S4242"/>
      <c r="T4242"/>
      <c r="U4242"/>
      <c r="V4242"/>
      <c r="W4242"/>
      <c r="X4242"/>
      <c r="Y4242"/>
      <c r="Z4242"/>
      <c r="AA4242" s="28"/>
      <c r="AB4242" s="28"/>
    </row>
    <row r="4243" spans="1:28" ht="15" x14ac:dyDescent="0.2">
      <c r="A4243"/>
      <c r="B4243"/>
      <c r="C4243"/>
      <c r="D4243"/>
      <c r="E4243"/>
      <c r="F4243"/>
      <c r="G4243"/>
      <c r="H4243"/>
      <c r="I4243"/>
      <c r="J4243"/>
      <c r="K4243"/>
      <c r="L4243"/>
      <c r="M4243"/>
      <c r="N4243" s="60"/>
      <c r="O4243"/>
      <c r="P4243"/>
      <c r="Q4243"/>
      <c r="R4243"/>
      <c r="S4243"/>
      <c r="T4243"/>
      <c r="U4243"/>
      <c r="V4243"/>
      <c r="W4243"/>
      <c r="X4243"/>
      <c r="Y4243"/>
      <c r="Z4243"/>
      <c r="AA4243" s="28"/>
      <c r="AB4243" s="28"/>
    </row>
    <row r="4244" spans="1:28" ht="15" x14ac:dyDescent="0.2">
      <c r="A4244"/>
      <c r="B4244"/>
      <c r="C4244"/>
      <c r="D4244"/>
      <c r="E4244"/>
      <c r="F4244"/>
      <c r="G4244"/>
      <c r="H4244"/>
      <c r="I4244"/>
      <c r="J4244"/>
      <c r="K4244"/>
      <c r="L4244"/>
      <c r="M4244"/>
      <c r="N4244" s="60"/>
      <c r="O4244"/>
      <c r="P4244"/>
      <c r="Q4244"/>
      <c r="R4244"/>
      <c r="S4244"/>
      <c r="T4244"/>
      <c r="U4244"/>
      <c r="V4244"/>
      <c r="W4244"/>
      <c r="X4244"/>
      <c r="Y4244"/>
      <c r="Z4244"/>
      <c r="AA4244" s="28"/>
      <c r="AB4244" s="28"/>
    </row>
    <row r="4245" spans="1:28" ht="15" x14ac:dyDescent="0.2">
      <c r="A4245"/>
      <c r="B4245"/>
      <c r="C4245"/>
      <c r="D4245"/>
      <c r="E4245"/>
      <c r="F4245"/>
      <c r="G4245"/>
      <c r="H4245"/>
      <c r="I4245"/>
      <c r="J4245"/>
      <c r="K4245"/>
      <c r="L4245"/>
      <c r="M4245"/>
      <c r="N4245" s="60"/>
      <c r="O4245"/>
      <c r="P4245"/>
      <c r="Q4245"/>
      <c r="R4245"/>
      <c r="S4245"/>
      <c r="T4245"/>
      <c r="U4245"/>
      <c r="V4245"/>
      <c r="W4245"/>
      <c r="X4245"/>
      <c r="Y4245"/>
      <c r="Z4245"/>
      <c r="AA4245" s="28"/>
      <c r="AB4245" s="28"/>
    </row>
    <row r="4246" spans="1:28" ht="15" x14ac:dyDescent="0.2">
      <c r="A4246"/>
      <c r="B4246"/>
      <c r="C4246"/>
      <c r="D4246"/>
      <c r="E4246"/>
      <c r="F4246"/>
      <c r="G4246"/>
      <c r="H4246"/>
      <c r="I4246"/>
      <c r="J4246"/>
      <c r="K4246"/>
      <c r="L4246"/>
      <c r="M4246"/>
      <c r="N4246" s="60"/>
      <c r="O4246"/>
      <c r="P4246"/>
      <c r="Q4246"/>
      <c r="R4246"/>
      <c r="S4246"/>
      <c r="T4246"/>
      <c r="U4246"/>
      <c r="V4246"/>
      <c r="W4246"/>
      <c r="X4246"/>
      <c r="Y4246"/>
      <c r="Z4246"/>
      <c r="AA4246" s="28"/>
      <c r="AB4246" s="28"/>
    </row>
    <row r="4247" spans="1:28" ht="15" x14ac:dyDescent="0.2">
      <c r="A4247"/>
      <c r="B4247"/>
      <c r="C4247"/>
      <c r="D4247"/>
      <c r="E4247"/>
      <c r="F4247"/>
      <c r="G4247"/>
      <c r="H4247"/>
      <c r="I4247"/>
      <c r="J4247"/>
      <c r="K4247"/>
      <c r="L4247"/>
      <c r="M4247"/>
      <c r="N4247" s="60"/>
      <c r="O4247"/>
      <c r="P4247"/>
      <c r="Q4247"/>
      <c r="R4247"/>
      <c r="S4247"/>
      <c r="T4247"/>
      <c r="U4247"/>
      <c r="V4247"/>
      <c r="W4247"/>
      <c r="X4247"/>
      <c r="Y4247"/>
      <c r="Z4247"/>
      <c r="AA4247" s="28"/>
      <c r="AB4247" s="28"/>
    </row>
    <row r="4248" spans="1:28" ht="15" x14ac:dyDescent="0.2">
      <c r="A4248"/>
      <c r="B4248"/>
      <c r="C4248"/>
      <c r="D4248"/>
      <c r="E4248"/>
      <c r="F4248"/>
      <c r="G4248"/>
      <c r="H4248"/>
      <c r="I4248"/>
      <c r="J4248"/>
      <c r="K4248"/>
      <c r="L4248"/>
      <c r="M4248"/>
      <c r="N4248" s="60"/>
      <c r="O4248"/>
      <c r="P4248"/>
      <c r="Q4248"/>
      <c r="R4248"/>
      <c r="S4248"/>
      <c r="T4248"/>
      <c r="U4248"/>
      <c r="V4248"/>
      <c r="W4248"/>
      <c r="X4248"/>
      <c r="Y4248"/>
      <c r="Z4248"/>
      <c r="AA4248" s="28"/>
      <c r="AB4248" s="28"/>
    </row>
    <row r="4249" spans="1:28" ht="15" x14ac:dyDescent="0.2">
      <c r="A4249"/>
      <c r="B4249"/>
      <c r="C4249"/>
      <c r="D4249"/>
      <c r="E4249"/>
      <c r="F4249"/>
      <c r="G4249"/>
      <c r="H4249"/>
      <c r="I4249"/>
      <c r="J4249"/>
      <c r="K4249"/>
      <c r="L4249"/>
      <c r="M4249"/>
      <c r="N4249" s="60"/>
      <c r="O4249"/>
      <c r="P4249"/>
      <c r="Q4249"/>
      <c r="R4249"/>
      <c r="S4249"/>
      <c r="T4249"/>
      <c r="U4249"/>
      <c r="V4249"/>
      <c r="W4249"/>
      <c r="X4249"/>
      <c r="Y4249"/>
      <c r="Z4249"/>
      <c r="AA4249" s="28"/>
      <c r="AB4249" s="28"/>
    </row>
    <row r="4250" spans="1:28" ht="15" x14ac:dyDescent="0.2">
      <c r="A4250"/>
      <c r="B4250"/>
      <c r="C4250"/>
      <c r="D4250"/>
      <c r="E4250"/>
      <c r="F4250"/>
      <c r="G4250"/>
      <c r="H4250"/>
      <c r="I4250"/>
      <c r="J4250"/>
      <c r="K4250"/>
      <c r="L4250"/>
      <c r="M4250"/>
      <c r="N4250" s="60"/>
      <c r="O4250"/>
      <c r="P4250"/>
      <c r="Q4250"/>
      <c r="R4250"/>
      <c r="S4250"/>
      <c r="T4250"/>
      <c r="U4250"/>
      <c r="V4250"/>
      <c r="W4250"/>
      <c r="X4250"/>
      <c r="Y4250"/>
      <c r="Z4250"/>
      <c r="AA4250" s="28"/>
      <c r="AB4250" s="28"/>
    </row>
    <row r="4251" spans="1:28" ht="15" x14ac:dyDescent="0.2">
      <c r="A4251"/>
      <c r="B4251"/>
      <c r="C4251"/>
      <c r="D4251"/>
      <c r="E4251"/>
      <c r="F4251"/>
      <c r="G4251"/>
      <c r="H4251"/>
      <c r="I4251"/>
      <c r="J4251"/>
      <c r="K4251"/>
      <c r="L4251"/>
      <c r="M4251"/>
      <c r="N4251" s="60"/>
      <c r="O4251"/>
      <c r="P4251"/>
      <c r="Q4251"/>
      <c r="R4251"/>
      <c r="S4251"/>
      <c r="T4251"/>
      <c r="U4251"/>
      <c r="V4251"/>
      <c r="W4251"/>
      <c r="X4251"/>
      <c r="Y4251"/>
      <c r="Z4251"/>
      <c r="AA4251" s="28"/>
      <c r="AB4251" s="28"/>
    </row>
    <row r="4252" spans="1:28" ht="15" x14ac:dyDescent="0.2">
      <c r="A4252"/>
      <c r="B4252"/>
      <c r="C4252"/>
      <c r="D4252"/>
      <c r="E4252"/>
      <c r="F4252"/>
      <c r="G4252"/>
      <c r="H4252"/>
      <c r="I4252"/>
      <c r="J4252"/>
      <c r="K4252"/>
      <c r="L4252"/>
      <c r="M4252"/>
      <c r="N4252" s="60"/>
      <c r="O4252"/>
      <c r="P4252"/>
      <c r="Q4252"/>
      <c r="R4252"/>
      <c r="S4252"/>
      <c r="T4252"/>
      <c r="U4252"/>
      <c r="V4252"/>
      <c r="W4252"/>
      <c r="X4252"/>
      <c r="Y4252"/>
      <c r="Z4252"/>
      <c r="AA4252" s="28"/>
      <c r="AB4252" s="28"/>
    </row>
    <row r="4253" spans="1:28" ht="15" x14ac:dyDescent="0.2">
      <c r="A4253"/>
      <c r="B4253"/>
      <c r="C4253"/>
      <c r="D4253"/>
      <c r="E4253"/>
      <c r="F4253"/>
      <c r="G4253"/>
      <c r="H4253"/>
      <c r="I4253"/>
      <c r="J4253"/>
      <c r="K4253"/>
      <c r="L4253"/>
      <c r="M4253"/>
      <c r="N4253" s="60"/>
      <c r="O4253"/>
      <c r="P4253"/>
      <c r="Q4253"/>
      <c r="R4253"/>
      <c r="S4253"/>
      <c r="T4253"/>
      <c r="U4253"/>
      <c r="V4253"/>
      <c r="W4253"/>
      <c r="X4253"/>
      <c r="Y4253"/>
      <c r="Z4253"/>
      <c r="AA4253" s="28"/>
      <c r="AB4253" s="28"/>
    </row>
    <row r="4254" spans="1:28" ht="15" x14ac:dyDescent="0.2">
      <c r="A4254"/>
      <c r="B4254"/>
      <c r="C4254"/>
      <c r="D4254"/>
      <c r="E4254"/>
      <c r="F4254"/>
      <c r="G4254"/>
      <c r="H4254"/>
      <c r="I4254"/>
      <c r="J4254"/>
      <c r="K4254"/>
      <c r="L4254"/>
      <c r="M4254"/>
      <c r="N4254" s="60"/>
      <c r="O4254"/>
      <c r="P4254"/>
      <c r="Q4254"/>
      <c r="R4254"/>
      <c r="S4254"/>
      <c r="T4254"/>
      <c r="U4254"/>
      <c r="V4254"/>
      <c r="W4254"/>
      <c r="X4254"/>
      <c r="Y4254"/>
      <c r="Z4254"/>
      <c r="AA4254" s="28"/>
      <c r="AB4254" s="28"/>
    </row>
    <row r="4255" spans="1:28" ht="15" x14ac:dyDescent="0.2">
      <c r="A4255"/>
      <c r="B4255"/>
      <c r="C4255"/>
      <c r="D4255"/>
      <c r="E4255"/>
      <c r="F4255"/>
      <c r="G4255"/>
      <c r="H4255"/>
      <c r="I4255"/>
      <c r="J4255"/>
      <c r="K4255"/>
      <c r="L4255"/>
      <c r="M4255"/>
      <c r="N4255" s="60"/>
      <c r="O4255"/>
      <c r="P4255"/>
      <c r="Q4255"/>
      <c r="R4255"/>
      <c r="S4255"/>
      <c r="T4255"/>
      <c r="U4255"/>
      <c r="V4255"/>
      <c r="W4255"/>
      <c r="X4255"/>
      <c r="Y4255"/>
      <c r="Z4255"/>
      <c r="AA4255" s="28"/>
      <c r="AB4255" s="28"/>
    </row>
    <row r="4256" spans="1:28" ht="15" x14ac:dyDescent="0.2">
      <c r="A4256"/>
      <c r="B4256"/>
      <c r="C4256"/>
      <c r="D4256"/>
      <c r="E4256"/>
      <c r="F4256"/>
      <c r="G4256"/>
      <c r="H4256"/>
      <c r="I4256"/>
      <c r="J4256"/>
      <c r="K4256"/>
      <c r="L4256"/>
      <c r="M4256"/>
      <c r="N4256" s="60"/>
      <c r="O4256"/>
      <c r="P4256"/>
      <c r="Q4256"/>
      <c r="R4256"/>
      <c r="S4256"/>
      <c r="T4256"/>
      <c r="U4256"/>
      <c r="V4256"/>
      <c r="W4256"/>
      <c r="X4256"/>
      <c r="Y4256"/>
      <c r="Z4256"/>
      <c r="AA4256" s="28"/>
      <c r="AB4256" s="28"/>
    </row>
    <row r="4257" spans="1:28" ht="15" x14ac:dyDescent="0.2">
      <c r="A4257"/>
      <c r="B4257"/>
      <c r="C4257"/>
      <c r="D4257"/>
      <c r="E4257"/>
      <c r="F4257"/>
      <c r="G4257"/>
      <c r="H4257"/>
      <c r="I4257"/>
      <c r="J4257"/>
      <c r="K4257"/>
      <c r="L4257"/>
      <c r="M4257"/>
      <c r="N4257" s="60"/>
      <c r="O4257"/>
      <c r="P4257"/>
      <c r="Q4257"/>
      <c r="R4257"/>
      <c r="S4257"/>
      <c r="T4257"/>
      <c r="U4257"/>
      <c r="V4257"/>
      <c r="W4257"/>
      <c r="X4257"/>
      <c r="Y4257"/>
      <c r="Z4257"/>
      <c r="AA4257" s="28"/>
      <c r="AB4257" s="28"/>
    </row>
    <row r="4258" spans="1:28" ht="15" x14ac:dyDescent="0.2">
      <c r="A4258"/>
      <c r="B4258"/>
      <c r="C4258"/>
      <c r="D4258"/>
      <c r="E4258"/>
      <c r="F4258"/>
      <c r="G4258"/>
      <c r="H4258"/>
      <c r="I4258"/>
      <c r="J4258"/>
      <c r="K4258"/>
      <c r="L4258"/>
      <c r="M4258"/>
      <c r="N4258" s="60"/>
      <c r="O4258"/>
      <c r="P4258"/>
      <c r="Q4258"/>
      <c r="R4258"/>
      <c r="S4258"/>
      <c r="T4258"/>
      <c r="U4258"/>
      <c r="V4258"/>
      <c r="W4258"/>
      <c r="X4258"/>
      <c r="Y4258"/>
      <c r="Z4258"/>
      <c r="AA4258" s="28"/>
      <c r="AB4258" s="28"/>
    </row>
    <row r="4259" spans="1:28" ht="15" x14ac:dyDescent="0.2">
      <c r="A4259"/>
      <c r="B4259"/>
      <c r="C4259"/>
      <c r="D4259"/>
      <c r="E4259"/>
      <c r="F4259"/>
      <c r="G4259"/>
      <c r="H4259"/>
      <c r="I4259"/>
      <c r="J4259"/>
      <c r="K4259"/>
      <c r="L4259"/>
      <c r="M4259"/>
      <c r="N4259" s="60"/>
      <c r="O4259"/>
      <c r="P4259"/>
      <c r="Q4259"/>
      <c r="R4259"/>
      <c r="S4259"/>
      <c r="T4259"/>
      <c r="U4259"/>
      <c r="V4259"/>
      <c r="W4259"/>
      <c r="X4259"/>
      <c r="Y4259"/>
      <c r="Z4259"/>
      <c r="AA4259" s="28"/>
      <c r="AB4259" s="28"/>
    </row>
    <row r="4260" spans="1:28" ht="15" x14ac:dyDescent="0.2">
      <c r="A4260"/>
      <c r="B4260"/>
      <c r="C4260"/>
      <c r="D4260"/>
      <c r="E4260"/>
      <c r="F4260"/>
      <c r="G4260"/>
      <c r="H4260"/>
      <c r="I4260"/>
      <c r="J4260"/>
      <c r="K4260"/>
      <c r="L4260"/>
      <c r="M4260"/>
      <c r="N4260" s="60"/>
      <c r="O4260"/>
      <c r="P4260"/>
      <c r="Q4260"/>
      <c r="R4260"/>
      <c r="S4260"/>
      <c r="T4260"/>
      <c r="U4260"/>
      <c r="V4260"/>
      <c r="W4260"/>
      <c r="X4260"/>
      <c r="Y4260"/>
      <c r="Z4260"/>
      <c r="AA4260" s="28"/>
      <c r="AB4260" s="28"/>
    </row>
    <row r="4261" spans="1:28" ht="15" x14ac:dyDescent="0.2">
      <c r="A4261"/>
      <c r="B4261"/>
      <c r="C4261"/>
      <c r="D4261"/>
      <c r="E4261"/>
      <c r="F4261"/>
      <c r="G4261"/>
      <c r="H4261"/>
      <c r="I4261"/>
      <c r="J4261"/>
      <c r="K4261"/>
      <c r="L4261"/>
      <c r="M4261"/>
      <c r="N4261" s="60"/>
      <c r="O4261"/>
      <c r="P4261"/>
      <c r="Q4261"/>
      <c r="R4261"/>
      <c r="S4261"/>
      <c r="T4261"/>
      <c r="U4261"/>
      <c r="V4261"/>
      <c r="W4261"/>
      <c r="X4261"/>
      <c r="Y4261"/>
      <c r="Z4261"/>
      <c r="AA4261" s="28"/>
      <c r="AB4261" s="28"/>
    </row>
    <row r="4262" spans="1:28" ht="15" x14ac:dyDescent="0.2">
      <c r="A4262"/>
      <c r="B4262"/>
      <c r="C4262"/>
      <c r="D4262"/>
      <c r="E4262"/>
      <c r="F4262"/>
      <c r="G4262"/>
      <c r="H4262"/>
      <c r="I4262"/>
      <c r="J4262"/>
      <c r="K4262"/>
      <c r="L4262"/>
      <c r="M4262"/>
      <c r="N4262" s="60"/>
      <c r="O4262"/>
      <c r="P4262"/>
      <c r="Q4262"/>
      <c r="R4262"/>
      <c r="S4262"/>
      <c r="T4262"/>
      <c r="U4262"/>
      <c r="V4262"/>
      <c r="W4262"/>
      <c r="X4262"/>
      <c r="Y4262"/>
      <c r="Z4262"/>
      <c r="AA4262" s="28"/>
      <c r="AB4262" s="28"/>
    </row>
    <row r="4263" spans="1:28" ht="15" x14ac:dyDescent="0.2">
      <c r="A4263"/>
      <c r="B4263"/>
      <c r="C4263"/>
      <c r="D4263"/>
      <c r="E4263"/>
      <c r="F4263"/>
      <c r="G4263"/>
      <c r="H4263"/>
      <c r="I4263"/>
      <c r="J4263"/>
      <c r="K4263"/>
      <c r="L4263"/>
      <c r="M4263"/>
      <c r="N4263" s="60"/>
      <c r="O4263"/>
      <c r="P4263"/>
      <c r="Q4263"/>
      <c r="R4263"/>
      <c r="S4263"/>
      <c r="T4263"/>
      <c r="U4263"/>
      <c r="V4263"/>
      <c r="W4263"/>
      <c r="X4263"/>
      <c r="Y4263"/>
      <c r="Z4263"/>
      <c r="AA4263" s="28"/>
      <c r="AB4263" s="28"/>
    </row>
    <row r="4264" spans="1:28" ht="15" x14ac:dyDescent="0.2">
      <c r="A4264"/>
      <c r="B4264"/>
      <c r="C4264"/>
      <c r="D4264"/>
      <c r="E4264"/>
      <c r="F4264"/>
      <c r="G4264"/>
      <c r="H4264"/>
      <c r="I4264"/>
      <c r="J4264"/>
      <c r="K4264"/>
      <c r="L4264"/>
      <c r="M4264"/>
      <c r="N4264" s="60"/>
      <c r="O4264"/>
      <c r="P4264"/>
      <c r="Q4264"/>
      <c r="R4264"/>
      <c r="S4264"/>
      <c r="T4264"/>
      <c r="U4264"/>
      <c r="V4264"/>
      <c r="W4264"/>
      <c r="X4264"/>
      <c r="Y4264"/>
      <c r="Z4264"/>
      <c r="AA4264" s="28"/>
      <c r="AB4264" s="28"/>
    </row>
    <row r="4265" spans="1:28" ht="15" x14ac:dyDescent="0.2">
      <c r="A4265"/>
      <c r="B4265"/>
      <c r="C4265"/>
      <c r="D4265"/>
      <c r="E4265"/>
      <c r="F4265"/>
      <c r="G4265"/>
      <c r="H4265"/>
      <c r="I4265"/>
      <c r="J4265"/>
      <c r="K4265"/>
      <c r="L4265"/>
      <c r="M4265"/>
      <c r="N4265" s="60"/>
      <c r="O4265"/>
      <c r="P4265"/>
      <c r="Q4265"/>
      <c r="R4265"/>
      <c r="S4265"/>
      <c r="T4265"/>
      <c r="U4265"/>
      <c r="V4265"/>
      <c r="W4265"/>
      <c r="X4265"/>
      <c r="Y4265"/>
      <c r="Z4265"/>
      <c r="AA4265" s="28"/>
      <c r="AB4265" s="28"/>
    </row>
    <row r="4266" spans="1:28" ht="15" x14ac:dyDescent="0.2">
      <c r="A4266"/>
      <c r="B4266"/>
      <c r="C4266"/>
      <c r="D4266"/>
      <c r="E4266"/>
      <c r="F4266"/>
      <c r="G4266"/>
      <c r="H4266"/>
      <c r="I4266"/>
      <c r="J4266"/>
      <c r="K4266"/>
      <c r="L4266"/>
      <c r="M4266"/>
      <c r="N4266" s="60"/>
      <c r="O4266"/>
      <c r="P4266"/>
      <c r="Q4266"/>
      <c r="R4266"/>
      <c r="S4266"/>
      <c r="T4266"/>
      <c r="U4266"/>
      <c r="V4266"/>
      <c r="W4266"/>
      <c r="X4266"/>
      <c r="Y4266"/>
      <c r="Z4266"/>
      <c r="AA4266" s="28"/>
      <c r="AB4266" s="28"/>
    </row>
    <row r="4267" spans="1:28" ht="15" x14ac:dyDescent="0.2">
      <c r="A4267"/>
      <c r="B4267"/>
      <c r="C4267"/>
      <c r="D4267"/>
      <c r="E4267"/>
      <c r="F4267"/>
      <c r="G4267"/>
      <c r="H4267"/>
      <c r="I4267"/>
      <c r="J4267"/>
      <c r="K4267"/>
      <c r="L4267"/>
      <c r="M4267"/>
      <c r="N4267" s="60"/>
      <c r="O4267"/>
      <c r="P4267"/>
      <c r="Q4267"/>
      <c r="R4267"/>
      <c r="S4267"/>
      <c r="T4267"/>
      <c r="U4267"/>
      <c r="V4267"/>
      <c r="W4267"/>
      <c r="X4267"/>
      <c r="Y4267"/>
      <c r="Z4267"/>
      <c r="AA4267" s="28"/>
      <c r="AB4267" s="28"/>
    </row>
    <row r="4268" spans="1:28" ht="15" x14ac:dyDescent="0.2">
      <c r="A4268"/>
      <c r="B4268"/>
      <c r="C4268"/>
      <c r="D4268"/>
      <c r="E4268"/>
      <c r="F4268"/>
      <c r="G4268"/>
      <c r="H4268"/>
      <c r="I4268"/>
      <c r="J4268"/>
      <c r="K4268"/>
      <c r="L4268"/>
      <c r="M4268"/>
      <c r="N4268" s="60"/>
      <c r="O4268"/>
      <c r="P4268"/>
      <c r="Q4268"/>
      <c r="R4268"/>
      <c r="S4268"/>
      <c r="T4268"/>
      <c r="U4268"/>
      <c r="V4268"/>
      <c r="W4268"/>
      <c r="X4268"/>
      <c r="Y4268"/>
      <c r="Z4268"/>
      <c r="AA4268" s="28"/>
      <c r="AB4268" s="28"/>
    </row>
    <row r="4269" spans="1:28" ht="15" x14ac:dyDescent="0.2">
      <c r="A4269"/>
      <c r="B4269"/>
      <c r="C4269"/>
      <c r="D4269"/>
      <c r="E4269"/>
      <c r="F4269"/>
      <c r="G4269"/>
      <c r="H4269"/>
      <c r="I4269"/>
      <c r="J4269"/>
      <c r="K4269"/>
      <c r="L4269"/>
      <c r="M4269"/>
      <c r="N4269" s="60"/>
      <c r="O4269"/>
      <c r="P4269"/>
      <c r="Q4269"/>
      <c r="R4269"/>
      <c r="S4269"/>
      <c r="T4269"/>
      <c r="U4269"/>
      <c r="V4269"/>
      <c r="W4269"/>
      <c r="X4269"/>
      <c r="Y4269"/>
      <c r="Z4269"/>
      <c r="AA4269" s="28"/>
      <c r="AB4269" s="28"/>
    </row>
    <row r="4270" spans="1:28" ht="15" x14ac:dyDescent="0.2">
      <c r="A4270"/>
      <c r="B4270"/>
      <c r="C4270"/>
      <c r="D4270"/>
      <c r="E4270"/>
      <c r="F4270"/>
      <c r="G4270"/>
      <c r="H4270"/>
      <c r="I4270"/>
      <c r="J4270"/>
      <c r="K4270"/>
      <c r="L4270"/>
      <c r="M4270"/>
      <c r="N4270" s="60"/>
      <c r="O4270"/>
      <c r="P4270"/>
      <c r="Q4270"/>
      <c r="R4270"/>
      <c r="S4270"/>
      <c r="T4270"/>
      <c r="U4270"/>
      <c r="V4270"/>
      <c r="W4270"/>
      <c r="X4270"/>
      <c r="Y4270"/>
      <c r="Z4270"/>
      <c r="AA4270" s="28"/>
      <c r="AB4270" s="28"/>
    </row>
    <row r="4271" spans="1:28" ht="15" x14ac:dyDescent="0.2">
      <c r="A4271"/>
      <c r="B4271"/>
      <c r="C4271"/>
      <c r="D4271"/>
      <c r="E4271"/>
      <c r="F4271"/>
      <c r="G4271"/>
      <c r="H4271"/>
      <c r="I4271"/>
      <c r="J4271"/>
      <c r="K4271"/>
      <c r="L4271"/>
      <c r="M4271"/>
      <c r="N4271" s="60"/>
      <c r="O4271"/>
      <c r="P4271"/>
      <c r="Q4271"/>
      <c r="R4271"/>
      <c r="S4271"/>
      <c r="T4271"/>
      <c r="U4271"/>
      <c r="V4271"/>
      <c r="W4271"/>
      <c r="X4271"/>
      <c r="Y4271"/>
      <c r="Z4271"/>
      <c r="AA4271" s="28"/>
      <c r="AB4271" s="28"/>
    </row>
    <row r="4272" spans="1:28" ht="15" x14ac:dyDescent="0.2">
      <c r="A4272"/>
      <c r="B4272"/>
      <c r="C4272"/>
      <c r="D4272"/>
      <c r="E4272"/>
      <c r="F4272"/>
      <c r="G4272"/>
      <c r="H4272"/>
      <c r="I4272"/>
      <c r="J4272"/>
      <c r="K4272"/>
      <c r="L4272"/>
      <c r="M4272"/>
      <c r="N4272" s="60"/>
      <c r="O4272"/>
      <c r="P4272"/>
      <c r="Q4272"/>
      <c r="R4272"/>
      <c r="S4272"/>
      <c r="T4272"/>
      <c r="U4272"/>
      <c r="V4272"/>
      <c r="W4272"/>
      <c r="X4272"/>
      <c r="Y4272"/>
      <c r="Z4272"/>
      <c r="AA4272" s="28"/>
      <c r="AB4272" s="28"/>
    </row>
    <row r="4273" spans="1:28" ht="15" x14ac:dyDescent="0.2">
      <c r="A4273"/>
      <c r="B4273"/>
      <c r="C4273"/>
      <c r="D4273"/>
      <c r="E4273"/>
      <c r="F4273"/>
      <c r="G4273"/>
      <c r="H4273"/>
      <c r="I4273"/>
      <c r="J4273"/>
      <c r="K4273"/>
      <c r="L4273"/>
      <c r="M4273"/>
      <c r="N4273" s="60"/>
      <c r="O4273"/>
      <c r="P4273"/>
      <c r="Q4273"/>
      <c r="R4273"/>
      <c r="S4273"/>
      <c r="T4273"/>
      <c r="U4273"/>
      <c r="V4273"/>
      <c r="W4273"/>
      <c r="X4273"/>
      <c r="Y4273"/>
      <c r="Z4273"/>
      <c r="AA4273" s="28"/>
      <c r="AB4273" s="28"/>
    </row>
    <row r="4274" spans="1:28" ht="15" x14ac:dyDescent="0.2">
      <c r="A4274"/>
      <c r="B4274"/>
      <c r="C4274"/>
      <c r="D4274"/>
      <c r="E4274"/>
      <c r="F4274"/>
      <c r="G4274"/>
      <c r="H4274"/>
      <c r="I4274"/>
      <c r="J4274"/>
      <c r="K4274"/>
      <c r="L4274"/>
      <c r="M4274"/>
      <c r="N4274" s="60"/>
      <c r="O4274"/>
      <c r="P4274"/>
      <c r="Q4274"/>
      <c r="R4274"/>
      <c r="S4274"/>
      <c r="T4274"/>
      <c r="U4274"/>
      <c r="V4274"/>
      <c r="W4274"/>
      <c r="X4274"/>
      <c r="Y4274"/>
      <c r="Z4274"/>
      <c r="AA4274" s="28"/>
      <c r="AB4274" s="28"/>
    </row>
    <row r="4275" spans="1:28" ht="15" x14ac:dyDescent="0.2">
      <c r="A4275"/>
      <c r="B4275"/>
      <c r="C4275"/>
      <c r="D4275"/>
      <c r="E4275"/>
      <c r="F4275"/>
      <c r="G4275"/>
      <c r="H4275"/>
      <c r="I4275"/>
      <c r="J4275"/>
      <c r="K4275"/>
      <c r="L4275"/>
      <c r="M4275"/>
      <c r="N4275" s="60"/>
      <c r="O4275"/>
      <c r="P4275"/>
      <c r="Q4275"/>
      <c r="R4275"/>
      <c r="S4275"/>
      <c r="T4275"/>
      <c r="U4275"/>
      <c r="V4275"/>
      <c r="W4275"/>
      <c r="X4275"/>
      <c r="Y4275"/>
      <c r="Z4275"/>
      <c r="AA4275" s="28"/>
      <c r="AB4275" s="28"/>
    </row>
    <row r="4276" spans="1:28" ht="15" x14ac:dyDescent="0.2">
      <c r="A4276"/>
      <c r="B4276"/>
      <c r="C4276"/>
      <c r="D4276"/>
      <c r="E4276"/>
      <c r="F4276"/>
      <c r="G4276"/>
      <c r="H4276"/>
      <c r="I4276"/>
      <c r="J4276"/>
      <c r="K4276"/>
      <c r="L4276"/>
      <c r="M4276"/>
      <c r="N4276" s="60"/>
      <c r="O4276"/>
      <c r="P4276"/>
      <c r="Q4276"/>
      <c r="R4276"/>
      <c r="S4276"/>
      <c r="T4276"/>
      <c r="U4276"/>
      <c r="V4276"/>
      <c r="W4276"/>
      <c r="X4276"/>
      <c r="Y4276"/>
      <c r="Z4276"/>
      <c r="AA4276" s="28"/>
      <c r="AB4276" s="28"/>
    </row>
    <row r="4277" spans="1:28" ht="15" x14ac:dyDescent="0.2">
      <c r="A4277"/>
      <c r="B4277"/>
      <c r="C4277"/>
      <c r="D4277"/>
      <c r="E4277"/>
      <c r="F4277"/>
      <c r="G4277"/>
      <c r="H4277"/>
      <c r="I4277"/>
      <c r="J4277"/>
      <c r="K4277"/>
      <c r="L4277"/>
      <c r="M4277"/>
      <c r="N4277" s="60"/>
      <c r="O4277"/>
      <c r="P4277"/>
      <c r="Q4277"/>
      <c r="R4277"/>
      <c r="S4277"/>
      <c r="T4277"/>
      <c r="U4277"/>
      <c r="V4277"/>
      <c r="W4277"/>
      <c r="X4277"/>
      <c r="Y4277"/>
      <c r="Z4277"/>
      <c r="AA4277" s="28"/>
      <c r="AB4277" s="28"/>
    </row>
    <row r="4278" spans="1:28" ht="15" x14ac:dyDescent="0.2">
      <c r="A4278"/>
      <c r="B4278"/>
      <c r="C4278"/>
      <c r="D4278"/>
      <c r="E4278"/>
      <c r="F4278"/>
      <c r="G4278"/>
      <c r="H4278"/>
      <c r="I4278"/>
      <c r="J4278"/>
      <c r="K4278"/>
      <c r="L4278"/>
      <c r="M4278"/>
      <c r="N4278" s="60"/>
      <c r="O4278"/>
      <c r="P4278"/>
      <c r="Q4278"/>
      <c r="R4278"/>
      <c r="S4278"/>
      <c r="T4278"/>
      <c r="U4278"/>
      <c r="V4278"/>
      <c r="W4278"/>
      <c r="X4278"/>
      <c r="Y4278"/>
      <c r="Z4278"/>
      <c r="AA4278" s="28"/>
      <c r="AB4278" s="28"/>
    </row>
    <row r="4279" spans="1:28" ht="15" x14ac:dyDescent="0.2">
      <c r="A4279"/>
      <c r="B4279"/>
      <c r="C4279"/>
      <c r="D4279"/>
      <c r="E4279"/>
      <c r="F4279"/>
      <c r="G4279"/>
      <c r="H4279"/>
      <c r="I4279"/>
      <c r="J4279"/>
      <c r="K4279"/>
      <c r="L4279"/>
      <c r="M4279"/>
      <c r="N4279" s="60"/>
      <c r="O4279"/>
      <c r="P4279"/>
      <c r="Q4279"/>
      <c r="R4279"/>
      <c r="S4279"/>
      <c r="T4279"/>
      <c r="U4279"/>
      <c r="V4279"/>
      <c r="W4279"/>
      <c r="X4279"/>
      <c r="Y4279"/>
      <c r="Z4279"/>
      <c r="AA4279" s="28"/>
      <c r="AB4279" s="28"/>
    </row>
    <row r="4280" spans="1:28" ht="15" x14ac:dyDescent="0.2">
      <c r="A4280"/>
      <c r="B4280"/>
      <c r="C4280"/>
      <c r="D4280"/>
      <c r="E4280"/>
      <c r="F4280"/>
      <c r="G4280"/>
      <c r="H4280"/>
      <c r="I4280"/>
      <c r="J4280"/>
      <c r="K4280"/>
      <c r="L4280"/>
      <c r="M4280"/>
      <c r="N4280" s="60"/>
      <c r="O4280"/>
      <c r="P4280"/>
      <c r="Q4280"/>
      <c r="R4280"/>
      <c r="S4280"/>
      <c r="T4280"/>
      <c r="U4280"/>
      <c r="V4280"/>
      <c r="W4280"/>
      <c r="X4280"/>
      <c r="Y4280"/>
      <c r="Z4280"/>
      <c r="AA4280" s="28"/>
      <c r="AB4280" s="28"/>
    </row>
    <row r="4281" spans="1:28" ht="15" x14ac:dyDescent="0.2">
      <c r="A4281"/>
      <c r="B4281"/>
      <c r="C4281"/>
      <c r="D4281"/>
      <c r="E4281"/>
      <c r="F4281"/>
      <c r="G4281"/>
      <c r="H4281"/>
      <c r="I4281"/>
      <c r="J4281"/>
      <c r="K4281"/>
      <c r="L4281"/>
      <c r="M4281"/>
      <c r="N4281" s="60"/>
      <c r="O4281"/>
      <c r="P4281"/>
      <c r="Q4281"/>
      <c r="R4281"/>
      <c r="S4281"/>
      <c r="T4281"/>
      <c r="U4281"/>
      <c r="V4281"/>
      <c r="W4281"/>
      <c r="X4281"/>
      <c r="Y4281"/>
      <c r="Z4281"/>
      <c r="AA4281" s="28"/>
      <c r="AB4281" s="28"/>
    </row>
    <row r="4282" spans="1:28" ht="15" x14ac:dyDescent="0.2">
      <c r="A4282"/>
      <c r="B4282"/>
      <c r="C4282"/>
      <c r="D4282"/>
      <c r="E4282"/>
      <c r="F4282"/>
      <c r="G4282"/>
      <c r="H4282"/>
      <c r="I4282"/>
      <c r="J4282"/>
      <c r="K4282"/>
      <c r="L4282"/>
      <c r="M4282"/>
      <c r="N4282" s="60"/>
      <c r="O4282"/>
      <c r="P4282"/>
      <c r="Q4282"/>
      <c r="R4282"/>
      <c r="S4282"/>
      <c r="T4282"/>
      <c r="U4282"/>
      <c r="V4282"/>
      <c r="W4282"/>
      <c r="X4282"/>
      <c r="Y4282"/>
      <c r="Z4282"/>
      <c r="AA4282" s="28"/>
      <c r="AB4282" s="28"/>
    </row>
    <row r="4283" spans="1:28" ht="15" x14ac:dyDescent="0.2">
      <c r="A4283"/>
      <c r="B4283"/>
      <c r="C4283"/>
      <c r="D4283"/>
      <c r="E4283"/>
      <c r="F4283"/>
      <c r="G4283"/>
      <c r="H4283"/>
      <c r="I4283"/>
      <c r="J4283"/>
      <c r="K4283"/>
      <c r="L4283"/>
      <c r="M4283"/>
      <c r="N4283" s="60"/>
      <c r="O4283"/>
      <c r="P4283"/>
      <c r="Q4283"/>
      <c r="R4283"/>
      <c r="S4283"/>
      <c r="T4283"/>
      <c r="U4283"/>
      <c r="V4283"/>
      <c r="W4283"/>
      <c r="X4283"/>
      <c r="Y4283"/>
      <c r="Z4283"/>
      <c r="AA4283" s="28"/>
      <c r="AB4283" s="28"/>
    </row>
    <row r="4284" spans="1:28" ht="15" x14ac:dyDescent="0.2">
      <c r="A4284"/>
      <c r="B4284"/>
      <c r="C4284"/>
      <c r="D4284"/>
      <c r="E4284"/>
      <c r="F4284"/>
      <c r="G4284"/>
      <c r="H4284"/>
      <c r="I4284"/>
      <c r="J4284"/>
      <c r="K4284"/>
      <c r="L4284"/>
      <c r="M4284"/>
      <c r="N4284" s="60"/>
      <c r="O4284"/>
      <c r="P4284"/>
      <c r="Q4284"/>
      <c r="R4284"/>
      <c r="S4284"/>
      <c r="T4284"/>
      <c r="U4284"/>
      <c r="V4284"/>
      <c r="W4284"/>
      <c r="X4284"/>
      <c r="Y4284"/>
      <c r="Z4284"/>
      <c r="AA4284" s="28"/>
      <c r="AB4284" s="28"/>
    </row>
    <row r="4285" spans="1:28" ht="15" x14ac:dyDescent="0.2">
      <c r="A4285"/>
      <c r="B4285"/>
      <c r="C4285"/>
      <c r="D4285"/>
      <c r="E4285"/>
      <c r="F4285"/>
      <c r="G4285"/>
      <c r="H4285"/>
      <c r="I4285"/>
      <c r="J4285"/>
      <c r="K4285"/>
      <c r="L4285"/>
      <c r="M4285"/>
      <c r="N4285" s="60"/>
      <c r="O4285"/>
      <c r="P4285"/>
      <c r="Q4285"/>
      <c r="R4285"/>
      <c r="S4285"/>
      <c r="T4285"/>
      <c r="U4285"/>
      <c r="V4285"/>
      <c r="W4285"/>
      <c r="X4285"/>
      <c r="Y4285"/>
      <c r="Z4285"/>
      <c r="AA4285" s="28"/>
      <c r="AB4285" s="28"/>
    </row>
    <row r="4286" spans="1:28" ht="15" x14ac:dyDescent="0.2">
      <c r="A4286"/>
      <c r="B4286"/>
      <c r="C4286"/>
      <c r="D4286"/>
      <c r="E4286"/>
      <c r="F4286"/>
      <c r="G4286"/>
      <c r="H4286"/>
      <c r="I4286"/>
      <c r="J4286"/>
      <c r="K4286"/>
      <c r="L4286"/>
      <c r="M4286"/>
      <c r="N4286" s="60"/>
      <c r="O4286"/>
      <c r="P4286"/>
      <c r="Q4286"/>
      <c r="R4286"/>
      <c r="S4286"/>
      <c r="T4286"/>
      <c r="U4286"/>
      <c r="V4286"/>
      <c r="W4286"/>
      <c r="X4286"/>
      <c r="Y4286"/>
      <c r="Z4286"/>
      <c r="AA4286" s="28"/>
      <c r="AB4286" s="28"/>
    </row>
    <row r="4287" spans="1:28" ht="15" x14ac:dyDescent="0.2">
      <c r="A4287"/>
      <c r="B4287"/>
      <c r="C4287"/>
      <c r="D4287"/>
      <c r="E4287"/>
      <c r="F4287"/>
      <c r="G4287"/>
      <c r="H4287"/>
      <c r="I4287"/>
      <c r="J4287"/>
      <c r="K4287"/>
      <c r="L4287"/>
      <c r="M4287"/>
      <c r="N4287" s="60"/>
      <c r="O4287"/>
      <c r="P4287"/>
      <c r="Q4287"/>
      <c r="R4287"/>
      <c r="S4287"/>
      <c r="T4287"/>
      <c r="U4287"/>
      <c r="V4287"/>
      <c r="W4287"/>
      <c r="X4287"/>
      <c r="Y4287"/>
      <c r="Z4287"/>
      <c r="AA4287" s="28"/>
      <c r="AB4287" s="28"/>
    </row>
    <row r="4288" spans="1:28" ht="15" x14ac:dyDescent="0.2">
      <c r="A4288"/>
      <c r="B4288"/>
      <c r="C4288"/>
      <c r="D4288"/>
      <c r="E4288"/>
      <c r="F4288"/>
      <c r="G4288"/>
      <c r="H4288"/>
      <c r="I4288"/>
      <c r="J4288"/>
      <c r="K4288"/>
      <c r="L4288"/>
      <c r="M4288"/>
      <c r="N4288" s="60"/>
      <c r="O4288"/>
      <c r="P4288"/>
      <c r="Q4288"/>
      <c r="R4288"/>
      <c r="S4288"/>
      <c r="T4288"/>
      <c r="U4288"/>
      <c r="V4288"/>
      <c r="W4288"/>
      <c r="X4288"/>
      <c r="Y4288"/>
      <c r="Z4288"/>
      <c r="AA4288" s="28"/>
      <c r="AB4288" s="28"/>
    </row>
    <row r="4289" spans="1:28" ht="15" x14ac:dyDescent="0.2">
      <c r="A4289"/>
      <c r="B4289"/>
      <c r="C4289"/>
      <c r="D4289"/>
      <c r="E4289"/>
      <c r="F4289"/>
      <c r="G4289"/>
      <c r="H4289"/>
      <c r="I4289"/>
      <c r="J4289"/>
      <c r="K4289"/>
      <c r="L4289"/>
      <c r="M4289"/>
      <c r="N4289" s="60"/>
      <c r="O4289"/>
      <c r="P4289"/>
      <c r="Q4289"/>
      <c r="R4289"/>
      <c r="S4289"/>
      <c r="T4289"/>
      <c r="U4289"/>
      <c r="V4289"/>
      <c r="W4289"/>
      <c r="X4289"/>
      <c r="Y4289"/>
      <c r="Z4289"/>
      <c r="AA4289" s="28"/>
      <c r="AB4289" s="28"/>
    </row>
    <row r="4290" spans="1:28" ht="15" x14ac:dyDescent="0.2">
      <c r="A4290"/>
      <c r="B4290"/>
      <c r="C4290"/>
      <c r="D4290"/>
      <c r="E4290"/>
      <c r="F4290"/>
      <c r="G4290"/>
      <c r="H4290"/>
      <c r="I4290"/>
      <c r="J4290"/>
      <c r="K4290"/>
      <c r="L4290"/>
      <c r="M4290"/>
      <c r="N4290" s="60"/>
      <c r="O4290"/>
      <c r="P4290"/>
      <c r="Q4290"/>
      <c r="R4290"/>
      <c r="S4290"/>
      <c r="T4290"/>
      <c r="U4290"/>
      <c r="V4290"/>
      <c r="W4290"/>
      <c r="X4290"/>
      <c r="Y4290"/>
      <c r="Z4290"/>
      <c r="AA4290" s="28"/>
      <c r="AB4290" s="28"/>
    </row>
    <row r="4291" spans="1:28" ht="15" x14ac:dyDescent="0.2">
      <c r="A4291"/>
      <c r="B4291"/>
      <c r="C4291"/>
      <c r="D4291"/>
      <c r="E4291"/>
      <c r="F4291"/>
      <c r="G4291"/>
      <c r="H4291"/>
      <c r="I4291"/>
      <c r="J4291"/>
      <c r="K4291"/>
      <c r="L4291"/>
      <c r="M4291"/>
      <c r="N4291" s="60"/>
      <c r="O4291"/>
      <c r="P4291"/>
      <c r="Q4291"/>
      <c r="R4291"/>
      <c r="S4291"/>
      <c r="T4291"/>
      <c r="U4291"/>
      <c r="V4291"/>
      <c r="W4291"/>
      <c r="X4291"/>
      <c r="Y4291"/>
      <c r="Z4291"/>
      <c r="AA4291" s="28"/>
      <c r="AB4291" s="28"/>
    </row>
    <row r="4292" spans="1:28" ht="15" x14ac:dyDescent="0.2">
      <c r="A4292"/>
      <c r="B4292"/>
      <c r="C4292"/>
      <c r="D4292"/>
      <c r="E4292"/>
      <c r="F4292"/>
      <c r="G4292"/>
      <c r="H4292"/>
      <c r="I4292"/>
      <c r="J4292"/>
      <c r="K4292"/>
      <c r="L4292"/>
      <c r="M4292"/>
      <c r="N4292" s="60"/>
      <c r="O4292"/>
      <c r="P4292"/>
      <c r="Q4292"/>
      <c r="R4292"/>
      <c r="S4292"/>
      <c r="T4292"/>
      <c r="U4292"/>
      <c r="V4292"/>
      <c r="W4292"/>
      <c r="X4292"/>
      <c r="Y4292"/>
      <c r="Z4292"/>
      <c r="AA4292" s="28"/>
      <c r="AB4292" s="28"/>
    </row>
    <row r="4293" spans="1:28" ht="15" x14ac:dyDescent="0.2">
      <c r="A4293"/>
      <c r="B4293"/>
      <c r="C4293"/>
      <c r="D4293"/>
      <c r="E4293"/>
      <c r="F4293"/>
      <c r="G4293"/>
      <c r="H4293"/>
      <c r="I4293"/>
      <c r="J4293"/>
      <c r="K4293"/>
      <c r="L4293"/>
      <c r="M4293"/>
      <c r="N4293" s="60"/>
      <c r="O4293"/>
      <c r="P4293"/>
      <c r="Q4293"/>
      <c r="R4293"/>
      <c r="S4293"/>
      <c r="T4293"/>
      <c r="U4293"/>
      <c r="V4293"/>
      <c r="W4293"/>
      <c r="X4293"/>
      <c r="Y4293"/>
      <c r="Z4293"/>
      <c r="AA4293" s="28"/>
      <c r="AB4293" s="28"/>
    </row>
    <row r="4294" spans="1:28" ht="15" x14ac:dyDescent="0.2">
      <c r="A4294"/>
      <c r="B4294"/>
      <c r="C4294"/>
      <c r="D4294"/>
      <c r="E4294"/>
      <c r="F4294"/>
      <c r="G4294"/>
      <c r="H4294"/>
      <c r="I4294"/>
      <c r="J4294"/>
      <c r="K4294"/>
      <c r="L4294"/>
      <c r="M4294"/>
      <c r="N4294" s="60"/>
      <c r="O4294"/>
      <c r="P4294"/>
      <c r="Q4294"/>
      <c r="R4294"/>
      <c r="S4294"/>
      <c r="T4294"/>
      <c r="U4294"/>
      <c r="V4294"/>
      <c r="W4294"/>
      <c r="X4294"/>
      <c r="Y4294"/>
      <c r="Z4294"/>
      <c r="AA4294" s="28"/>
      <c r="AB4294" s="28"/>
    </row>
    <row r="4295" spans="1:28" ht="15" x14ac:dyDescent="0.2">
      <c r="A4295"/>
      <c r="B4295"/>
      <c r="C4295"/>
      <c r="D4295"/>
      <c r="E4295"/>
      <c r="F4295"/>
      <c r="G4295"/>
      <c r="H4295"/>
      <c r="I4295"/>
      <c r="J4295"/>
      <c r="K4295"/>
      <c r="L4295"/>
      <c r="M4295"/>
      <c r="N4295" s="60"/>
      <c r="O4295"/>
      <c r="P4295"/>
      <c r="Q4295"/>
      <c r="R4295"/>
      <c r="S4295"/>
      <c r="T4295"/>
      <c r="U4295"/>
      <c r="V4295"/>
      <c r="W4295"/>
      <c r="X4295"/>
      <c r="Y4295"/>
      <c r="Z4295"/>
      <c r="AA4295" s="28"/>
      <c r="AB4295" s="28"/>
    </row>
    <row r="4296" spans="1:28" ht="15" x14ac:dyDescent="0.2">
      <c r="A4296"/>
      <c r="B4296"/>
      <c r="C4296"/>
      <c r="D4296"/>
      <c r="E4296"/>
      <c r="F4296"/>
      <c r="G4296"/>
      <c r="H4296"/>
      <c r="I4296"/>
      <c r="J4296"/>
      <c r="K4296"/>
      <c r="L4296"/>
      <c r="M4296"/>
      <c r="N4296" s="60"/>
      <c r="O4296"/>
      <c r="P4296"/>
      <c r="Q4296"/>
      <c r="R4296"/>
      <c r="S4296"/>
      <c r="T4296"/>
      <c r="U4296"/>
      <c r="V4296"/>
      <c r="W4296"/>
      <c r="X4296"/>
      <c r="Y4296"/>
      <c r="Z4296"/>
      <c r="AA4296" s="28"/>
      <c r="AB4296" s="28"/>
    </row>
    <row r="4297" spans="1:28" ht="15" x14ac:dyDescent="0.2">
      <c r="A4297"/>
      <c r="B4297"/>
      <c r="C4297"/>
      <c r="D4297"/>
      <c r="E4297"/>
      <c r="F4297"/>
      <c r="G4297"/>
      <c r="H4297"/>
      <c r="I4297"/>
      <c r="J4297"/>
      <c r="K4297"/>
      <c r="L4297"/>
      <c r="M4297"/>
      <c r="N4297" s="60"/>
      <c r="O4297"/>
      <c r="P4297"/>
      <c r="Q4297"/>
      <c r="R4297"/>
      <c r="S4297"/>
      <c r="T4297"/>
      <c r="U4297"/>
      <c r="V4297"/>
      <c r="W4297"/>
      <c r="X4297"/>
      <c r="Y4297"/>
      <c r="Z4297"/>
      <c r="AA4297" s="28"/>
      <c r="AB4297" s="28"/>
    </row>
    <row r="4298" spans="1:28" ht="15" x14ac:dyDescent="0.2">
      <c r="A4298"/>
      <c r="B4298"/>
      <c r="C4298"/>
      <c r="D4298"/>
      <c r="E4298"/>
      <c r="F4298"/>
      <c r="G4298"/>
      <c r="H4298"/>
      <c r="I4298"/>
      <c r="J4298"/>
      <c r="K4298"/>
      <c r="L4298"/>
      <c r="M4298"/>
      <c r="N4298" s="60"/>
      <c r="O4298"/>
      <c r="P4298"/>
      <c r="Q4298"/>
      <c r="R4298"/>
      <c r="S4298"/>
      <c r="T4298"/>
      <c r="U4298"/>
      <c r="V4298"/>
      <c r="W4298"/>
      <c r="X4298"/>
      <c r="Y4298"/>
      <c r="Z4298"/>
      <c r="AA4298" s="28"/>
      <c r="AB4298" s="28"/>
    </row>
    <row r="4299" spans="1:28" ht="15" x14ac:dyDescent="0.2">
      <c r="A4299"/>
      <c r="B4299"/>
      <c r="C4299"/>
      <c r="D4299"/>
      <c r="E4299"/>
      <c r="F4299"/>
      <c r="G4299"/>
      <c r="H4299"/>
      <c r="I4299"/>
      <c r="J4299"/>
      <c r="K4299"/>
      <c r="L4299"/>
      <c r="M4299"/>
      <c r="N4299" s="60"/>
      <c r="O4299"/>
      <c r="P4299"/>
      <c r="Q4299"/>
      <c r="R4299"/>
      <c r="S4299"/>
      <c r="T4299"/>
      <c r="U4299"/>
      <c r="V4299"/>
      <c r="W4299"/>
      <c r="X4299"/>
      <c r="Y4299"/>
      <c r="Z4299"/>
      <c r="AA4299" s="28"/>
      <c r="AB4299" s="28"/>
    </row>
    <row r="4300" spans="1:28" ht="15" x14ac:dyDescent="0.2">
      <c r="A4300"/>
      <c r="B4300"/>
      <c r="C4300"/>
      <c r="D4300"/>
      <c r="E4300"/>
      <c r="F4300"/>
      <c r="G4300"/>
      <c r="H4300"/>
      <c r="I4300"/>
      <c r="J4300"/>
      <c r="K4300"/>
      <c r="L4300"/>
      <c r="M4300"/>
      <c r="N4300" s="60"/>
      <c r="O4300"/>
      <c r="P4300"/>
      <c r="Q4300"/>
      <c r="R4300"/>
      <c r="S4300"/>
      <c r="T4300"/>
      <c r="U4300"/>
      <c r="V4300"/>
      <c r="W4300"/>
      <c r="X4300"/>
      <c r="Y4300"/>
      <c r="Z4300"/>
      <c r="AA4300" s="28"/>
      <c r="AB4300" s="28"/>
    </row>
    <row r="4301" spans="1:28" ht="15" x14ac:dyDescent="0.2">
      <c r="A4301"/>
      <c r="B4301"/>
      <c r="C4301"/>
      <c r="D4301"/>
      <c r="E4301"/>
      <c r="F4301"/>
      <c r="G4301"/>
      <c r="H4301"/>
      <c r="I4301"/>
      <c r="J4301"/>
      <c r="K4301"/>
      <c r="L4301"/>
      <c r="M4301"/>
      <c r="N4301" s="60"/>
      <c r="O4301"/>
      <c r="P4301"/>
      <c r="Q4301"/>
      <c r="R4301"/>
      <c r="S4301"/>
      <c r="T4301"/>
      <c r="U4301"/>
      <c r="V4301"/>
      <c r="W4301"/>
      <c r="X4301"/>
      <c r="Y4301"/>
      <c r="Z4301"/>
      <c r="AA4301" s="28"/>
      <c r="AB4301" s="28"/>
    </row>
    <row r="4302" spans="1:28" ht="15" x14ac:dyDescent="0.2">
      <c r="A4302"/>
      <c r="B4302"/>
      <c r="C4302"/>
      <c r="D4302"/>
      <c r="E4302"/>
      <c r="F4302"/>
      <c r="G4302"/>
      <c r="H4302"/>
      <c r="I4302"/>
      <c r="J4302"/>
      <c r="K4302"/>
      <c r="L4302"/>
      <c r="M4302"/>
      <c r="N4302" s="60"/>
      <c r="O4302"/>
      <c r="P4302"/>
      <c r="Q4302"/>
      <c r="R4302"/>
      <c r="S4302"/>
      <c r="T4302"/>
      <c r="U4302"/>
      <c r="V4302"/>
      <c r="W4302"/>
      <c r="X4302"/>
      <c r="Y4302"/>
      <c r="Z4302"/>
      <c r="AA4302" s="28"/>
      <c r="AB4302" s="28"/>
    </row>
    <row r="4303" spans="1:28" ht="15" x14ac:dyDescent="0.2">
      <c r="A4303"/>
      <c r="B4303"/>
      <c r="C4303"/>
      <c r="D4303"/>
      <c r="E4303"/>
      <c r="F4303"/>
      <c r="G4303"/>
      <c r="H4303"/>
      <c r="I4303"/>
      <c r="J4303"/>
      <c r="K4303"/>
      <c r="L4303"/>
      <c r="M4303"/>
      <c r="N4303" s="60"/>
      <c r="O4303"/>
      <c r="P4303"/>
      <c r="Q4303"/>
      <c r="R4303"/>
      <c r="S4303"/>
      <c r="T4303"/>
      <c r="U4303"/>
      <c r="V4303"/>
      <c r="W4303"/>
      <c r="X4303"/>
      <c r="Y4303"/>
      <c r="Z4303"/>
      <c r="AA4303" s="28"/>
      <c r="AB4303" s="28"/>
    </row>
    <row r="4304" spans="1:28" ht="15" x14ac:dyDescent="0.2">
      <c r="A4304"/>
      <c r="B4304"/>
      <c r="C4304"/>
      <c r="D4304"/>
      <c r="E4304"/>
      <c r="F4304"/>
      <c r="G4304"/>
      <c r="H4304"/>
      <c r="I4304"/>
      <c r="J4304"/>
      <c r="K4304"/>
      <c r="L4304"/>
      <c r="M4304"/>
      <c r="N4304" s="60"/>
      <c r="O4304"/>
      <c r="P4304"/>
      <c r="Q4304"/>
      <c r="R4304"/>
      <c r="S4304"/>
      <c r="T4304"/>
      <c r="U4304"/>
      <c r="V4304"/>
      <c r="W4304"/>
      <c r="X4304"/>
      <c r="Y4304"/>
      <c r="Z4304"/>
      <c r="AA4304" s="28"/>
      <c r="AB4304" s="28"/>
    </row>
    <row r="4305" spans="1:28" ht="15" x14ac:dyDescent="0.2">
      <c r="A4305"/>
      <c r="B4305"/>
      <c r="C4305"/>
      <c r="D4305"/>
      <c r="E4305"/>
      <c r="F4305"/>
      <c r="G4305"/>
      <c r="H4305"/>
      <c r="I4305"/>
      <c r="J4305"/>
      <c r="K4305"/>
      <c r="L4305"/>
      <c r="M4305"/>
      <c r="N4305" s="60"/>
      <c r="O4305"/>
      <c r="P4305"/>
      <c r="Q4305"/>
      <c r="R4305"/>
      <c r="S4305"/>
      <c r="T4305"/>
      <c r="U4305"/>
      <c r="V4305"/>
      <c r="W4305"/>
      <c r="X4305"/>
      <c r="Y4305"/>
      <c r="Z4305"/>
      <c r="AA4305" s="28"/>
      <c r="AB4305" s="28"/>
    </row>
    <row r="4306" spans="1:28" ht="15" x14ac:dyDescent="0.2">
      <c r="A4306"/>
      <c r="B4306"/>
      <c r="C4306"/>
      <c r="D4306"/>
      <c r="E4306"/>
      <c r="F4306"/>
      <c r="G4306"/>
      <c r="H4306"/>
      <c r="I4306"/>
      <c r="J4306"/>
      <c r="K4306"/>
      <c r="L4306"/>
      <c r="M4306"/>
      <c r="N4306" s="60"/>
      <c r="O4306"/>
      <c r="P4306"/>
      <c r="Q4306"/>
      <c r="R4306"/>
      <c r="S4306"/>
      <c r="T4306"/>
      <c r="U4306"/>
      <c r="V4306"/>
      <c r="W4306"/>
      <c r="X4306"/>
      <c r="Y4306"/>
      <c r="Z4306"/>
      <c r="AA4306" s="28"/>
      <c r="AB4306" s="28"/>
    </row>
    <row r="4307" spans="1:28" ht="15" x14ac:dyDescent="0.2">
      <c r="A4307"/>
      <c r="B4307"/>
      <c r="C4307"/>
      <c r="D4307"/>
      <c r="E4307"/>
      <c r="F4307"/>
      <c r="G4307"/>
      <c r="H4307"/>
      <c r="I4307"/>
      <c r="J4307"/>
      <c r="K4307"/>
      <c r="L4307"/>
      <c r="M4307"/>
      <c r="N4307" s="60"/>
      <c r="O4307"/>
      <c r="P4307"/>
      <c r="Q4307"/>
      <c r="R4307"/>
      <c r="S4307"/>
      <c r="T4307"/>
      <c r="U4307"/>
      <c r="V4307"/>
      <c r="W4307"/>
      <c r="X4307"/>
      <c r="Y4307"/>
      <c r="Z4307"/>
      <c r="AA4307" s="28"/>
      <c r="AB4307" s="28"/>
    </row>
    <row r="4308" spans="1:28" ht="15" x14ac:dyDescent="0.2">
      <c r="A4308"/>
      <c r="B4308"/>
      <c r="C4308"/>
      <c r="D4308"/>
      <c r="E4308"/>
      <c r="F4308"/>
      <c r="G4308"/>
      <c r="H4308"/>
      <c r="I4308"/>
      <c r="J4308"/>
      <c r="K4308"/>
      <c r="L4308"/>
      <c r="M4308"/>
      <c r="N4308" s="60"/>
      <c r="O4308"/>
      <c r="P4308"/>
      <c r="Q4308"/>
      <c r="R4308"/>
      <c r="S4308"/>
      <c r="T4308"/>
      <c r="U4308"/>
      <c r="V4308"/>
      <c r="W4308"/>
      <c r="X4308"/>
      <c r="Y4308"/>
      <c r="Z4308"/>
      <c r="AA4308" s="28"/>
      <c r="AB4308" s="28"/>
    </row>
    <row r="4309" spans="1:28" ht="15" x14ac:dyDescent="0.2">
      <c r="A4309"/>
      <c r="B4309"/>
      <c r="C4309"/>
      <c r="D4309"/>
      <c r="E4309"/>
      <c r="F4309"/>
      <c r="G4309"/>
      <c r="H4309"/>
      <c r="I4309"/>
      <c r="J4309"/>
      <c r="K4309"/>
      <c r="L4309"/>
      <c r="M4309"/>
      <c r="N4309" s="60"/>
      <c r="O4309"/>
      <c r="P4309"/>
      <c r="Q4309"/>
      <c r="R4309"/>
      <c r="S4309"/>
      <c r="T4309"/>
      <c r="U4309"/>
      <c r="V4309"/>
      <c r="W4309"/>
      <c r="X4309"/>
      <c r="Y4309"/>
      <c r="Z4309"/>
      <c r="AA4309" s="28"/>
      <c r="AB4309" s="28"/>
    </row>
    <row r="4310" spans="1:28" ht="15" x14ac:dyDescent="0.2">
      <c r="A4310"/>
      <c r="B4310"/>
      <c r="C4310"/>
      <c r="D4310"/>
      <c r="E4310"/>
      <c r="F4310"/>
      <c r="G4310"/>
      <c r="H4310"/>
      <c r="I4310"/>
      <c r="J4310"/>
      <c r="K4310"/>
      <c r="L4310"/>
      <c r="M4310"/>
      <c r="N4310" s="60"/>
      <c r="O4310"/>
      <c r="P4310"/>
      <c r="Q4310"/>
      <c r="R4310"/>
      <c r="S4310"/>
      <c r="T4310"/>
      <c r="U4310"/>
      <c r="V4310"/>
      <c r="W4310"/>
      <c r="X4310"/>
      <c r="Y4310"/>
      <c r="Z4310"/>
      <c r="AA4310" s="28"/>
      <c r="AB4310" s="28"/>
    </row>
    <row r="4311" spans="1:28" ht="15" x14ac:dyDescent="0.2">
      <c r="A4311"/>
      <c r="B4311"/>
      <c r="C4311"/>
      <c r="D4311"/>
      <c r="E4311"/>
      <c r="F4311"/>
      <c r="G4311"/>
      <c r="H4311"/>
      <c r="I4311"/>
      <c r="J4311"/>
      <c r="K4311"/>
      <c r="L4311"/>
      <c r="M4311"/>
      <c r="N4311" s="60"/>
      <c r="O4311"/>
      <c r="P4311"/>
      <c r="Q4311"/>
      <c r="R4311"/>
      <c r="S4311"/>
      <c r="T4311"/>
      <c r="U4311"/>
      <c r="V4311"/>
      <c r="W4311"/>
      <c r="X4311"/>
      <c r="Y4311"/>
      <c r="Z4311"/>
      <c r="AA4311" s="28"/>
      <c r="AB4311" s="28"/>
    </row>
    <row r="4312" spans="1:28" ht="15" x14ac:dyDescent="0.2">
      <c r="A4312"/>
      <c r="B4312"/>
      <c r="C4312"/>
      <c r="D4312"/>
      <c r="E4312"/>
      <c r="F4312"/>
      <c r="G4312"/>
      <c r="H4312"/>
      <c r="I4312"/>
      <c r="J4312"/>
      <c r="K4312"/>
      <c r="L4312"/>
      <c r="M4312"/>
      <c r="N4312" s="60"/>
      <c r="O4312"/>
      <c r="P4312"/>
      <c r="Q4312"/>
      <c r="R4312"/>
      <c r="S4312"/>
      <c r="T4312"/>
      <c r="U4312"/>
      <c r="V4312"/>
      <c r="W4312"/>
      <c r="X4312"/>
      <c r="Y4312"/>
      <c r="Z4312"/>
      <c r="AA4312" s="28"/>
      <c r="AB4312" s="28"/>
    </row>
    <row r="4313" spans="1:28" ht="15" x14ac:dyDescent="0.2">
      <c r="A4313"/>
      <c r="B4313"/>
      <c r="C4313"/>
      <c r="D4313"/>
      <c r="E4313"/>
      <c r="F4313"/>
      <c r="G4313"/>
      <c r="H4313"/>
      <c r="I4313"/>
      <c r="J4313"/>
      <c r="K4313"/>
      <c r="L4313"/>
      <c r="M4313"/>
      <c r="N4313" s="60"/>
      <c r="O4313"/>
      <c r="P4313"/>
      <c r="Q4313"/>
      <c r="R4313"/>
      <c r="S4313"/>
      <c r="T4313"/>
      <c r="U4313"/>
      <c r="V4313"/>
      <c r="W4313"/>
      <c r="X4313"/>
      <c r="Y4313"/>
      <c r="Z4313"/>
      <c r="AA4313" s="28"/>
      <c r="AB4313" s="28"/>
    </row>
    <row r="4314" spans="1:28" ht="15" x14ac:dyDescent="0.2">
      <c r="A4314"/>
      <c r="B4314"/>
      <c r="C4314"/>
      <c r="D4314"/>
      <c r="E4314"/>
      <c r="F4314"/>
      <c r="G4314"/>
      <c r="H4314"/>
      <c r="I4314"/>
      <c r="J4314"/>
      <c r="K4314"/>
      <c r="L4314"/>
      <c r="M4314"/>
      <c r="N4314" s="60"/>
      <c r="O4314"/>
      <c r="P4314"/>
      <c r="Q4314"/>
      <c r="R4314"/>
      <c r="S4314"/>
      <c r="T4314"/>
      <c r="U4314"/>
      <c r="V4314"/>
      <c r="W4314"/>
      <c r="X4314"/>
      <c r="Y4314"/>
      <c r="Z4314"/>
      <c r="AA4314" s="28"/>
      <c r="AB4314" s="28"/>
    </row>
    <row r="4315" spans="1:28" ht="15" x14ac:dyDescent="0.2">
      <c r="A4315"/>
      <c r="B4315"/>
      <c r="C4315"/>
      <c r="D4315"/>
      <c r="E4315"/>
      <c r="F4315"/>
      <c r="G4315"/>
      <c r="H4315"/>
      <c r="I4315"/>
      <c r="J4315"/>
      <c r="K4315"/>
      <c r="L4315"/>
      <c r="M4315"/>
      <c r="N4315" s="60"/>
      <c r="O4315"/>
      <c r="P4315"/>
      <c r="Q4315"/>
      <c r="R4315"/>
      <c r="S4315"/>
      <c r="T4315"/>
      <c r="U4315"/>
      <c r="V4315"/>
      <c r="W4315"/>
      <c r="X4315"/>
      <c r="Y4315"/>
      <c r="Z4315"/>
      <c r="AA4315" s="28"/>
      <c r="AB4315" s="28"/>
    </row>
    <row r="4316" spans="1:28" ht="15" x14ac:dyDescent="0.2">
      <c r="A4316"/>
      <c r="B4316"/>
      <c r="C4316"/>
      <c r="D4316"/>
      <c r="E4316"/>
      <c r="F4316"/>
      <c r="G4316"/>
      <c r="H4316"/>
      <c r="I4316"/>
      <c r="J4316"/>
      <c r="K4316"/>
      <c r="L4316"/>
      <c r="M4316"/>
      <c r="N4316" s="60"/>
      <c r="O4316"/>
      <c r="P4316"/>
      <c r="Q4316"/>
      <c r="R4316"/>
      <c r="S4316"/>
      <c r="T4316"/>
      <c r="U4316"/>
      <c r="V4316"/>
      <c r="W4316"/>
      <c r="X4316"/>
      <c r="Y4316"/>
      <c r="Z4316"/>
      <c r="AA4316" s="28"/>
      <c r="AB4316" s="28"/>
    </row>
    <row r="4317" spans="1:28" ht="15" x14ac:dyDescent="0.2">
      <c r="A4317"/>
      <c r="B4317"/>
      <c r="C4317"/>
      <c r="D4317"/>
      <c r="E4317"/>
      <c r="F4317"/>
      <c r="G4317"/>
      <c r="H4317"/>
      <c r="I4317"/>
      <c r="J4317"/>
      <c r="K4317"/>
      <c r="L4317"/>
      <c r="M4317"/>
      <c r="N4317" s="60"/>
      <c r="O4317"/>
      <c r="P4317"/>
      <c r="Q4317"/>
      <c r="R4317"/>
      <c r="S4317"/>
      <c r="T4317"/>
      <c r="U4317"/>
      <c r="V4317"/>
      <c r="W4317"/>
      <c r="X4317"/>
      <c r="Y4317"/>
      <c r="Z4317"/>
      <c r="AA4317" s="28"/>
      <c r="AB4317" s="28"/>
    </row>
    <row r="4318" spans="1:28" ht="15" x14ac:dyDescent="0.2">
      <c r="A4318"/>
      <c r="B4318"/>
      <c r="C4318"/>
      <c r="D4318"/>
      <c r="E4318"/>
      <c r="F4318"/>
      <c r="G4318"/>
      <c r="H4318"/>
      <c r="I4318"/>
      <c r="J4318"/>
      <c r="K4318"/>
      <c r="L4318"/>
      <c r="M4318"/>
      <c r="N4318" s="60"/>
      <c r="O4318"/>
      <c r="P4318"/>
      <c r="Q4318"/>
      <c r="R4318"/>
      <c r="S4318"/>
      <c r="T4318"/>
      <c r="U4318"/>
      <c r="V4318"/>
      <c r="W4318"/>
      <c r="X4318"/>
      <c r="Y4318"/>
      <c r="Z4318"/>
      <c r="AA4318" s="28"/>
      <c r="AB4318" s="28"/>
    </row>
    <row r="4319" spans="1:28" ht="15" x14ac:dyDescent="0.2">
      <c r="A4319"/>
      <c r="B4319"/>
      <c r="C4319"/>
      <c r="D4319"/>
      <c r="E4319"/>
      <c r="F4319"/>
      <c r="G4319"/>
      <c r="H4319"/>
      <c r="I4319"/>
      <c r="J4319"/>
      <c r="K4319"/>
      <c r="L4319"/>
      <c r="M4319"/>
      <c r="N4319" s="60"/>
      <c r="O4319"/>
      <c r="P4319"/>
      <c r="Q4319"/>
      <c r="R4319"/>
      <c r="S4319"/>
      <c r="T4319"/>
      <c r="U4319"/>
      <c r="V4319"/>
      <c r="W4319"/>
      <c r="X4319"/>
      <c r="Y4319"/>
      <c r="Z4319"/>
      <c r="AA4319" s="28"/>
      <c r="AB4319" s="28"/>
    </row>
    <row r="4320" spans="1:28" ht="15" x14ac:dyDescent="0.2">
      <c r="A4320"/>
      <c r="B4320"/>
      <c r="C4320"/>
      <c r="D4320"/>
      <c r="E4320"/>
      <c r="F4320"/>
      <c r="G4320"/>
      <c r="H4320"/>
      <c r="I4320"/>
      <c r="J4320"/>
      <c r="K4320"/>
      <c r="L4320"/>
      <c r="M4320"/>
      <c r="N4320" s="60"/>
      <c r="O4320"/>
      <c r="P4320"/>
      <c r="Q4320"/>
      <c r="R4320"/>
      <c r="S4320"/>
      <c r="T4320"/>
      <c r="U4320"/>
      <c r="V4320"/>
      <c r="W4320"/>
      <c r="X4320"/>
      <c r="Y4320"/>
      <c r="Z4320"/>
      <c r="AA4320" s="28"/>
      <c r="AB4320" s="28"/>
    </row>
    <row r="4321" spans="1:28" ht="15" x14ac:dyDescent="0.2">
      <c r="A4321"/>
      <c r="B4321"/>
      <c r="C4321"/>
      <c r="D4321"/>
      <c r="E4321"/>
      <c r="F4321"/>
      <c r="G4321"/>
      <c r="H4321"/>
      <c r="I4321"/>
      <c r="J4321"/>
      <c r="K4321"/>
      <c r="L4321"/>
      <c r="M4321"/>
      <c r="N4321" s="60"/>
      <c r="O4321"/>
      <c r="P4321"/>
      <c r="Q4321"/>
      <c r="R4321"/>
      <c r="S4321"/>
      <c r="T4321"/>
      <c r="U4321"/>
      <c r="V4321"/>
      <c r="W4321"/>
      <c r="X4321"/>
      <c r="Y4321"/>
      <c r="Z4321"/>
      <c r="AA4321" s="28"/>
      <c r="AB4321" s="28"/>
    </row>
    <row r="4322" spans="1:28" ht="15" x14ac:dyDescent="0.2">
      <c r="A4322"/>
      <c r="B4322"/>
      <c r="C4322"/>
      <c r="D4322"/>
      <c r="E4322"/>
      <c r="F4322"/>
      <c r="G4322"/>
      <c r="H4322"/>
      <c r="I4322"/>
      <c r="J4322"/>
      <c r="K4322"/>
      <c r="L4322"/>
      <c r="M4322"/>
      <c r="N4322" s="60"/>
      <c r="O4322"/>
      <c r="P4322"/>
      <c r="Q4322"/>
      <c r="R4322"/>
      <c r="S4322"/>
      <c r="T4322"/>
      <c r="U4322"/>
      <c r="V4322"/>
      <c r="W4322"/>
      <c r="X4322"/>
      <c r="Y4322"/>
      <c r="Z4322"/>
      <c r="AA4322" s="28"/>
      <c r="AB4322" s="28"/>
    </row>
    <row r="4323" spans="1:28" ht="15" x14ac:dyDescent="0.2">
      <c r="A4323"/>
      <c r="B4323"/>
      <c r="C4323"/>
      <c r="D4323"/>
      <c r="E4323"/>
      <c r="F4323"/>
      <c r="G4323"/>
      <c r="H4323"/>
      <c r="I4323"/>
      <c r="J4323"/>
      <c r="K4323"/>
      <c r="L4323"/>
      <c r="M4323"/>
      <c r="N4323" s="60"/>
      <c r="O4323"/>
      <c r="P4323"/>
      <c r="Q4323"/>
      <c r="R4323"/>
      <c r="S4323"/>
      <c r="T4323"/>
      <c r="U4323"/>
      <c r="V4323"/>
      <c r="W4323"/>
      <c r="X4323"/>
      <c r="Y4323"/>
      <c r="Z4323"/>
      <c r="AA4323" s="28"/>
      <c r="AB4323" s="28"/>
    </row>
    <row r="4324" spans="1:28" ht="15" x14ac:dyDescent="0.2">
      <c r="A4324"/>
      <c r="B4324"/>
      <c r="C4324"/>
      <c r="D4324"/>
      <c r="E4324"/>
      <c r="F4324"/>
      <c r="G4324"/>
      <c r="H4324"/>
      <c r="I4324"/>
      <c r="J4324"/>
      <c r="K4324"/>
      <c r="L4324"/>
      <c r="M4324"/>
      <c r="N4324" s="60"/>
      <c r="O4324"/>
      <c r="P4324"/>
      <c r="Q4324"/>
      <c r="R4324"/>
      <c r="S4324"/>
      <c r="T4324"/>
      <c r="U4324"/>
      <c r="V4324"/>
      <c r="W4324"/>
      <c r="X4324"/>
      <c r="Y4324"/>
      <c r="Z4324"/>
      <c r="AA4324" s="28"/>
      <c r="AB4324" s="28"/>
    </row>
    <row r="4325" spans="1:28" ht="15" x14ac:dyDescent="0.2">
      <c r="A4325"/>
      <c r="B4325"/>
      <c r="C4325"/>
      <c r="D4325"/>
      <c r="E4325"/>
      <c r="F4325"/>
      <c r="G4325"/>
      <c r="H4325"/>
      <c r="I4325"/>
      <c r="J4325"/>
      <c r="K4325"/>
      <c r="L4325"/>
      <c r="M4325"/>
      <c r="N4325" s="60"/>
      <c r="O4325"/>
      <c r="P4325"/>
      <c r="Q4325"/>
      <c r="R4325"/>
      <c r="S4325"/>
      <c r="T4325"/>
      <c r="U4325"/>
      <c r="V4325"/>
      <c r="W4325"/>
      <c r="X4325"/>
      <c r="Y4325"/>
      <c r="Z4325"/>
      <c r="AA4325" s="28"/>
      <c r="AB4325" s="28"/>
    </row>
    <row r="4326" spans="1:28" ht="15" x14ac:dyDescent="0.2">
      <c r="A4326"/>
      <c r="B4326"/>
      <c r="C4326"/>
      <c r="D4326"/>
      <c r="E4326"/>
      <c r="F4326"/>
      <c r="G4326"/>
      <c r="H4326"/>
      <c r="I4326"/>
      <c r="J4326"/>
      <c r="K4326"/>
      <c r="L4326"/>
      <c r="M4326"/>
      <c r="N4326" s="60"/>
      <c r="O4326"/>
      <c r="P4326"/>
      <c r="Q4326"/>
      <c r="R4326"/>
      <c r="S4326"/>
      <c r="T4326"/>
      <c r="U4326"/>
      <c r="V4326"/>
      <c r="W4326"/>
      <c r="X4326"/>
      <c r="Y4326"/>
      <c r="Z4326"/>
      <c r="AA4326" s="28"/>
      <c r="AB4326" s="28"/>
    </row>
    <row r="4327" spans="1:28" ht="15" x14ac:dyDescent="0.2">
      <c r="A4327"/>
      <c r="B4327"/>
      <c r="C4327"/>
      <c r="D4327"/>
      <c r="E4327"/>
      <c r="F4327"/>
      <c r="G4327"/>
      <c r="H4327"/>
      <c r="I4327"/>
      <c r="J4327"/>
      <c r="K4327"/>
      <c r="L4327"/>
      <c r="M4327"/>
      <c r="N4327" s="60"/>
      <c r="O4327"/>
      <c r="P4327"/>
      <c r="Q4327"/>
      <c r="R4327"/>
      <c r="S4327"/>
      <c r="T4327"/>
      <c r="U4327"/>
      <c r="V4327"/>
      <c r="W4327"/>
      <c r="X4327"/>
      <c r="Y4327"/>
      <c r="Z4327"/>
      <c r="AA4327" s="28"/>
      <c r="AB4327" s="28"/>
    </row>
    <row r="4328" spans="1:28" ht="15" x14ac:dyDescent="0.2">
      <c r="A4328"/>
      <c r="B4328"/>
      <c r="C4328"/>
      <c r="D4328"/>
      <c r="E4328"/>
      <c r="F4328"/>
      <c r="G4328"/>
      <c r="H4328"/>
      <c r="I4328"/>
      <c r="J4328"/>
      <c r="K4328"/>
      <c r="L4328"/>
      <c r="M4328"/>
      <c r="N4328" s="60"/>
      <c r="O4328"/>
      <c r="P4328"/>
      <c r="Q4328"/>
      <c r="R4328"/>
      <c r="S4328"/>
      <c r="T4328"/>
      <c r="U4328"/>
      <c r="V4328"/>
      <c r="W4328"/>
      <c r="X4328"/>
      <c r="Y4328"/>
      <c r="Z4328"/>
      <c r="AA4328" s="28"/>
      <c r="AB4328" s="28"/>
    </row>
    <row r="4329" spans="1:28" ht="15" x14ac:dyDescent="0.2">
      <c r="A4329"/>
      <c r="B4329"/>
      <c r="C4329"/>
      <c r="D4329"/>
      <c r="E4329"/>
      <c r="F4329"/>
      <c r="G4329"/>
      <c r="H4329"/>
      <c r="I4329"/>
      <c r="J4329"/>
      <c r="K4329"/>
      <c r="L4329"/>
      <c r="M4329"/>
      <c r="N4329" s="60"/>
      <c r="O4329"/>
      <c r="P4329"/>
      <c r="Q4329"/>
      <c r="R4329"/>
      <c r="S4329"/>
      <c r="T4329"/>
      <c r="U4329"/>
      <c r="V4329"/>
      <c r="W4329"/>
      <c r="X4329"/>
      <c r="Y4329"/>
      <c r="Z4329"/>
      <c r="AA4329" s="28"/>
      <c r="AB4329" s="28"/>
    </row>
    <row r="4330" spans="1:28" ht="15" x14ac:dyDescent="0.2">
      <c r="A4330"/>
      <c r="B4330"/>
      <c r="C4330"/>
      <c r="D4330"/>
      <c r="E4330"/>
      <c r="F4330"/>
      <c r="G4330"/>
      <c r="H4330"/>
      <c r="I4330"/>
      <c r="J4330"/>
      <c r="K4330"/>
      <c r="L4330"/>
      <c r="M4330"/>
      <c r="N4330" s="60"/>
      <c r="O4330"/>
      <c r="P4330"/>
      <c r="Q4330"/>
      <c r="R4330"/>
      <c r="S4330"/>
      <c r="T4330"/>
      <c r="U4330"/>
      <c r="V4330"/>
      <c r="W4330"/>
      <c r="X4330"/>
      <c r="Y4330"/>
      <c r="Z4330"/>
      <c r="AA4330" s="28"/>
      <c r="AB4330" s="28"/>
    </row>
    <row r="4331" spans="1:28" ht="15" x14ac:dyDescent="0.2">
      <c r="A4331"/>
      <c r="B4331"/>
      <c r="C4331"/>
      <c r="D4331"/>
      <c r="E4331"/>
      <c r="F4331"/>
      <c r="G4331"/>
      <c r="H4331"/>
      <c r="I4331"/>
      <c r="J4331"/>
      <c r="K4331"/>
      <c r="L4331"/>
      <c r="M4331"/>
      <c r="N4331" s="60"/>
      <c r="O4331"/>
      <c r="P4331"/>
      <c r="Q4331"/>
      <c r="R4331"/>
      <c r="S4331"/>
      <c r="T4331"/>
      <c r="U4331"/>
      <c r="V4331"/>
      <c r="W4331"/>
      <c r="X4331"/>
      <c r="Y4331"/>
      <c r="Z4331"/>
      <c r="AA4331" s="28"/>
      <c r="AB4331" s="28"/>
    </row>
    <row r="4332" spans="1:28" ht="15" x14ac:dyDescent="0.2">
      <c r="A4332"/>
      <c r="B4332"/>
      <c r="C4332"/>
      <c r="D4332"/>
      <c r="E4332"/>
      <c r="F4332"/>
      <c r="G4332"/>
      <c r="H4332"/>
      <c r="I4332"/>
      <c r="J4332"/>
      <c r="K4332"/>
      <c r="L4332"/>
      <c r="M4332"/>
      <c r="N4332" s="60"/>
      <c r="O4332"/>
      <c r="P4332"/>
      <c r="Q4332"/>
      <c r="R4332"/>
      <c r="S4332"/>
      <c r="T4332"/>
      <c r="U4332"/>
      <c r="V4332"/>
      <c r="W4332"/>
      <c r="X4332"/>
      <c r="Y4332"/>
      <c r="Z4332"/>
      <c r="AA4332" s="28"/>
      <c r="AB4332" s="28"/>
    </row>
    <row r="4333" spans="1:28" ht="15" x14ac:dyDescent="0.2">
      <c r="A4333"/>
      <c r="B4333"/>
      <c r="C4333"/>
      <c r="D4333"/>
      <c r="E4333"/>
      <c r="F4333"/>
      <c r="G4333"/>
      <c r="H4333"/>
      <c r="I4333"/>
      <c r="J4333"/>
      <c r="K4333"/>
      <c r="L4333"/>
      <c r="M4333"/>
      <c r="N4333" s="60"/>
      <c r="O4333"/>
      <c r="P4333"/>
      <c r="Q4333"/>
      <c r="R4333"/>
      <c r="S4333"/>
      <c r="T4333"/>
      <c r="U4333"/>
      <c r="V4333"/>
      <c r="W4333"/>
      <c r="X4333"/>
      <c r="Y4333"/>
      <c r="Z4333"/>
      <c r="AA4333" s="28"/>
      <c r="AB4333" s="28"/>
    </row>
    <row r="4334" spans="1:28" ht="15" x14ac:dyDescent="0.2">
      <c r="A4334"/>
      <c r="B4334"/>
      <c r="C4334"/>
      <c r="D4334"/>
      <c r="E4334"/>
      <c r="F4334"/>
      <c r="G4334"/>
      <c r="H4334"/>
      <c r="I4334"/>
      <c r="J4334"/>
      <c r="K4334"/>
      <c r="L4334"/>
      <c r="M4334"/>
      <c r="N4334" s="60"/>
      <c r="O4334"/>
      <c r="P4334"/>
      <c r="Q4334"/>
      <c r="R4334"/>
      <c r="S4334"/>
      <c r="T4334"/>
      <c r="U4334"/>
      <c r="V4334"/>
      <c r="W4334"/>
      <c r="X4334"/>
      <c r="Y4334"/>
      <c r="Z4334"/>
      <c r="AA4334" s="28"/>
      <c r="AB4334" s="28"/>
    </row>
    <row r="4335" spans="1:28" ht="15" x14ac:dyDescent="0.2">
      <c r="A4335"/>
      <c r="B4335"/>
      <c r="C4335"/>
      <c r="D4335"/>
      <c r="E4335"/>
      <c r="F4335"/>
      <c r="G4335"/>
      <c r="H4335"/>
      <c r="I4335"/>
      <c r="J4335"/>
      <c r="K4335"/>
      <c r="L4335"/>
      <c r="M4335"/>
      <c r="N4335" s="60"/>
      <c r="O4335"/>
      <c r="P4335"/>
      <c r="Q4335"/>
      <c r="R4335"/>
      <c r="S4335"/>
      <c r="T4335"/>
      <c r="U4335"/>
      <c r="V4335"/>
      <c r="W4335"/>
      <c r="X4335"/>
      <c r="Y4335"/>
      <c r="Z4335"/>
      <c r="AA4335" s="28"/>
      <c r="AB4335" s="28"/>
    </row>
    <row r="4336" spans="1:28" ht="15" x14ac:dyDescent="0.2">
      <c r="A4336"/>
      <c r="B4336"/>
      <c r="C4336"/>
      <c r="D4336"/>
      <c r="E4336"/>
      <c r="F4336"/>
      <c r="G4336"/>
      <c r="H4336"/>
      <c r="I4336"/>
      <c r="J4336"/>
      <c r="K4336"/>
      <c r="L4336"/>
      <c r="M4336"/>
      <c r="N4336" s="60"/>
      <c r="O4336"/>
      <c r="P4336"/>
      <c r="Q4336"/>
      <c r="R4336"/>
      <c r="S4336"/>
      <c r="T4336"/>
      <c r="U4336"/>
      <c r="V4336"/>
      <c r="W4336"/>
      <c r="X4336"/>
      <c r="Y4336"/>
      <c r="Z4336"/>
      <c r="AA4336" s="28"/>
      <c r="AB4336" s="28"/>
    </row>
    <row r="4337" spans="1:28" ht="15" x14ac:dyDescent="0.2">
      <c r="A4337"/>
      <c r="B4337"/>
      <c r="C4337"/>
      <c r="D4337"/>
      <c r="E4337"/>
      <c r="F4337"/>
      <c r="G4337"/>
      <c r="H4337"/>
      <c r="I4337"/>
      <c r="J4337"/>
      <c r="K4337"/>
      <c r="L4337"/>
      <c r="M4337"/>
      <c r="N4337" s="60"/>
      <c r="O4337"/>
      <c r="P4337"/>
      <c r="Q4337"/>
      <c r="R4337"/>
      <c r="S4337"/>
      <c r="T4337"/>
      <c r="U4337"/>
      <c r="V4337"/>
      <c r="W4337"/>
      <c r="X4337"/>
      <c r="Y4337"/>
      <c r="Z4337"/>
      <c r="AA4337" s="28"/>
      <c r="AB4337" s="28"/>
    </row>
    <row r="4338" spans="1:28" ht="15" x14ac:dyDescent="0.2">
      <c r="A4338"/>
      <c r="B4338"/>
      <c r="C4338"/>
      <c r="D4338"/>
      <c r="E4338"/>
      <c r="F4338"/>
      <c r="G4338"/>
      <c r="H4338"/>
      <c r="I4338"/>
      <c r="J4338"/>
      <c r="K4338"/>
      <c r="L4338"/>
      <c r="M4338"/>
      <c r="N4338" s="60"/>
      <c r="O4338"/>
      <c r="P4338"/>
      <c r="Q4338"/>
      <c r="R4338"/>
      <c r="S4338"/>
      <c r="T4338"/>
      <c r="U4338"/>
      <c r="V4338"/>
      <c r="W4338"/>
      <c r="X4338"/>
      <c r="Y4338"/>
      <c r="Z4338"/>
      <c r="AA4338" s="28"/>
      <c r="AB4338" s="28"/>
    </row>
    <row r="4339" spans="1:28" ht="15" x14ac:dyDescent="0.2">
      <c r="A4339"/>
      <c r="B4339"/>
      <c r="C4339"/>
      <c r="D4339"/>
      <c r="E4339"/>
      <c r="F4339"/>
      <c r="G4339"/>
      <c r="H4339"/>
      <c r="I4339"/>
      <c r="J4339"/>
      <c r="K4339"/>
      <c r="L4339"/>
      <c r="M4339"/>
      <c r="N4339" s="60"/>
      <c r="O4339"/>
      <c r="P4339"/>
      <c r="Q4339"/>
      <c r="R4339"/>
      <c r="S4339"/>
      <c r="T4339"/>
      <c r="U4339"/>
      <c r="V4339"/>
      <c r="W4339"/>
      <c r="X4339"/>
      <c r="Y4339"/>
      <c r="Z4339"/>
      <c r="AA4339" s="28"/>
      <c r="AB4339" s="28"/>
    </row>
    <row r="4340" spans="1:28" ht="15" x14ac:dyDescent="0.2">
      <c r="A4340"/>
      <c r="B4340"/>
      <c r="C4340"/>
      <c r="D4340"/>
      <c r="E4340"/>
      <c r="F4340"/>
      <c r="G4340"/>
      <c r="H4340"/>
      <c r="I4340"/>
      <c r="J4340"/>
      <c r="K4340"/>
      <c r="L4340"/>
      <c r="M4340"/>
      <c r="N4340" s="60"/>
      <c r="O4340"/>
      <c r="P4340"/>
      <c r="Q4340"/>
      <c r="R4340"/>
      <c r="S4340"/>
      <c r="T4340"/>
      <c r="U4340"/>
      <c r="V4340"/>
      <c r="W4340"/>
      <c r="X4340"/>
      <c r="Y4340"/>
      <c r="Z4340"/>
      <c r="AA4340" s="28"/>
      <c r="AB4340" s="28"/>
    </row>
    <row r="4341" spans="1:28" ht="15" x14ac:dyDescent="0.2">
      <c r="A4341"/>
      <c r="B4341"/>
      <c r="C4341"/>
      <c r="D4341"/>
      <c r="E4341"/>
      <c r="F4341"/>
      <c r="G4341"/>
      <c r="H4341"/>
      <c r="I4341"/>
      <c r="J4341"/>
      <c r="K4341"/>
      <c r="L4341"/>
      <c r="M4341"/>
      <c r="N4341" s="60"/>
      <c r="O4341"/>
      <c r="P4341"/>
      <c r="Q4341"/>
      <c r="R4341"/>
      <c r="S4341"/>
      <c r="T4341"/>
      <c r="U4341"/>
      <c r="V4341"/>
      <c r="W4341"/>
      <c r="X4341"/>
      <c r="Y4341"/>
      <c r="Z4341"/>
      <c r="AA4341" s="28"/>
      <c r="AB4341" s="28"/>
    </row>
    <row r="4342" spans="1:28" ht="15" x14ac:dyDescent="0.2">
      <c r="A4342"/>
      <c r="B4342"/>
      <c r="C4342"/>
      <c r="D4342"/>
      <c r="E4342"/>
      <c r="F4342"/>
      <c r="G4342"/>
      <c r="H4342"/>
      <c r="I4342"/>
      <c r="J4342"/>
      <c r="K4342"/>
      <c r="L4342"/>
      <c r="M4342"/>
      <c r="N4342" s="60"/>
      <c r="O4342"/>
      <c r="P4342"/>
      <c r="Q4342"/>
      <c r="R4342"/>
      <c r="S4342"/>
      <c r="T4342"/>
      <c r="U4342"/>
      <c r="V4342"/>
      <c r="W4342"/>
      <c r="X4342"/>
      <c r="Y4342"/>
      <c r="Z4342"/>
      <c r="AA4342" s="28"/>
      <c r="AB4342" s="28"/>
    </row>
    <row r="4343" spans="1:28" ht="15" x14ac:dyDescent="0.2">
      <c r="A4343"/>
      <c r="B4343"/>
      <c r="C4343"/>
      <c r="D4343"/>
      <c r="E4343"/>
      <c r="F4343"/>
      <c r="G4343"/>
      <c r="H4343"/>
      <c r="I4343"/>
      <c r="J4343"/>
      <c r="K4343"/>
      <c r="L4343"/>
      <c r="M4343"/>
      <c r="N4343" s="60"/>
      <c r="O4343"/>
      <c r="P4343"/>
      <c r="Q4343"/>
      <c r="R4343"/>
      <c r="S4343"/>
      <c r="T4343"/>
      <c r="U4343"/>
      <c r="V4343"/>
      <c r="W4343"/>
      <c r="X4343"/>
      <c r="Y4343"/>
      <c r="Z4343"/>
      <c r="AA4343" s="28"/>
      <c r="AB4343" s="28"/>
    </row>
    <row r="4344" spans="1:28" ht="15" x14ac:dyDescent="0.2">
      <c r="A4344"/>
      <c r="B4344"/>
      <c r="C4344"/>
      <c r="D4344"/>
      <c r="E4344"/>
      <c r="F4344"/>
      <c r="G4344"/>
      <c r="H4344"/>
      <c r="I4344"/>
      <c r="J4344"/>
      <c r="K4344"/>
      <c r="L4344"/>
      <c r="M4344"/>
      <c r="N4344" s="60"/>
      <c r="O4344"/>
      <c r="P4344"/>
      <c r="Q4344"/>
      <c r="R4344"/>
      <c r="S4344"/>
      <c r="T4344"/>
      <c r="U4344"/>
      <c r="V4344"/>
      <c r="W4344"/>
      <c r="X4344"/>
      <c r="Y4344"/>
      <c r="Z4344"/>
      <c r="AA4344" s="28"/>
      <c r="AB4344" s="28"/>
    </row>
    <row r="4345" spans="1:28" ht="15" x14ac:dyDescent="0.2">
      <c r="A4345"/>
      <c r="B4345"/>
      <c r="C4345"/>
      <c r="D4345"/>
      <c r="E4345"/>
      <c r="F4345"/>
      <c r="G4345"/>
      <c r="H4345"/>
      <c r="I4345"/>
      <c r="J4345"/>
      <c r="K4345"/>
      <c r="L4345"/>
      <c r="M4345"/>
      <c r="N4345" s="60"/>
      <c r="O4345"/>
      <c r="P4345"/>
      <c r="Q4345"/>
      <c r="R4345"/>
      <c r="S4345"/>
      <c r="T4345"/>
      <c r="U4345"/>
      <c r="V4345"/>
      <c r="W4345"/>
      <c r="X4345"/>
      <c r="Y4345"/>
      <c r="Z4345"/>
      <c r="AA4345" s="28"/>
      <c r="AB4345" s="28"/>
    </row>
    <row r="4346" spans="1:28" ht="15" x14ac:dyDescent="0.2">
      <c r="A4346"/>
      <c r="B4346"/>
      <c r="C4346"/>
      <c r="D4346"/>
      <c r="E4346"/>
      <c r="F4346"/>
      <c r="G4346"/>
      <c r="H4346"/>
      <c r="I4346"/>
      <c r="J4346"/>
      <c r="K4346"/>
      <c r="L4346"/>
      <c r="M4346"/>
      <c r="N4346" s="60"/>
      <c r="O4346"/>
      <c r="P4346"/>
      <c r="Q4346"/>
      <c r="R4346"/>
      <c r="S4346"/>
      <c r="T4346"/>
      <c r="U4346"/>
      <c r="V4346"/>
      <c r="W4346"/>
      <c r="X4346"/>
      <c r="Y4346"/>
      <c r="Z4346"/>
      <c r="AA4346" s="28"/>
      <c r="AB4346" s="28"/>
    </row>
    <row r="4347" spans="1:28" ht="15" x14ac:dyDescent="0.2">
      <c r="A4347"/>
      <c r="B4347"/>
      <c r="C4347"/>
      <c r="D4347"/>
      <c r="E4347"/>
      <c r="F4347"/>
      <c r="G4347"/>
      <c r="H4347"/>
      <c r="I4347"/>
      <c r="J4347"/>
      <c r="K4347"/>
      <c r="L4347"/>
      <c r="M4347"/>
      <c r="N4347" s="60"/>
      <c r="O4347"/>
      <c r="P4347"/>
      <c r="Q4347"/>
      <c r="R4347"/>
      <c r="S4347"/>
      <c r="T4347"/>
      <c r="U4347"/>
      <c r="V4347"/>
      <c r="W4347"/>
      <c r="X4347"/>
      <c r="Y4347"/>
      <c r="Z4347"/>
      <c r="AA4347" s="28"/>
      <c r="AB4347" s="28"/>
    </row>
    <row r="4348" spans="1:28" ht="15" x14ac:dyDescent="0.2">
      <c r="A4348"/>
      <c r="B4348"/>
      <c r="C4348"/>
      <c r="D4348"/>
      <c r="E4348"/>
      <c r="F4348"/>
      <c r="G4348"/>
      <c r="H4348"/>
      <c r="I4348"/>
      <c r="J4348"/>
      <c r="K4348"/>
      <c r="L4348"/>
      <c r="M4348"/>
      <c r="N4348" s="60"/>
      <c r="O4348"/>
      <c r="P4348"/>
      <c r="Q4348"/>
      <c r="R4348"/>
      <c r="S4348"/>
      <c r="T4348"/>
      <c r="U4348"/>
      <c r="V4348"/>
      <c r="W4348"/>
      <c r="X4348"/>
      <c r="Y4348"/>
      <c r="Z4348"/>
      <c r="AA4348" s="28"/>
      <c r="AB4348" s="28"/>
    </row>
    <row r="4349" spans="1:28" ht="15" x14ac:dyDescent="0.2">
      <c r="A4349"/>
      <c r="B4349"/>
      <c r="C4349"/>
      <c r="D4349"/>
      <c r="E4349"/>
      <c r="F4349"/>
      <c r="G4349"/>
      <c r="H4349"/>
      <c r="I4349"/>
      <c r="J4349"/>
      <c r="K4349"/>
      <c r="L4349"/>
      <c r="M4349"/>
      <c r="N4349" s="60"/>
      <c r="O4349"/>
      <c r="P4349"/>
      <c r="Q4349"/>
      <c r="R4349"/>
      <c r="S4349"/>
      <c r="T4349"/>
      <c r="U4349"/>
      <c r="V4349"/>
      <c r="W4349"/>
      <c r="X4349"/>
      <c r="Y4349"/>
      <c r="Z4349"/>
      <c r="AA4349" s="28"/>
      <c r="AB4349" s="28"/>
    </row>
    <row r="4350" spans="1:28" ht="15" x14ac:dyDescent="0.2">
      <c r="A4350"/>
      <c r="B4350"/>
      <c r="C4350"/>
      <c r="D4350"/>
      <c r="E4350"/>
      <c r="F4350"/>
      <c r="G4350"/>
      <c r="H4350"/>
      <c r="I4350"/>
      <c r="J4350"/>
      <c r="K4350"/>
      <c r="L4350"/>
      <c r="M4350"/>
      <c r="N4350" s="60"/>
      <c r="O4350"/>
      <c r="P4350"/>
      <c r="Q4350"/>
      <c r="R4350"/>
      <c r="S4350"/>
      <c r="T4350"/>
      <c r="U4350"/>
      <c r="V4350"/>
      <c r="W4350"/>
      <c r="X4350"/>
      <c r="Y4350"/>
      <c r="Z4350"/>
      <c r="AA4350" s="28"/>
      <c r="AB4350" s="28"/>
    </row>
    <row r="4351" spans="1:28" ht="15" x14ac:dyDescent="0.2">
      <c r="A4351"/>
      <c r="B4351"/>
      <c r="C4351"/>
      <c r="D4351"/>
      <c r="E4351"/>
      <c r="F4351"/>
      <c r="G4351"/>
      <c r="H4351"/>
      <c r="I4351"/>
      <c r="J4351"/>
      <c r="K4351"/>
      <c r="L4351"/>
      <c r="M4351"/>
      <c r="N4351" s="60"/>
      <c r="O4351"/>
      <c r="P4351"/>
      <c r="Q4351"/>
      <c r="R4351"/>
      <c r="S4351"/>
      <c r="T4351"/>
      <c r="U4351"/>
      <c r="V4351"/>
      <c r="W4351"/>
      <c r="X4351"/>
      <c r="Y4351"/>
      <c r="Z4351"/>
      <c r="AA4351" s="28"/>
      <c r="AB4351" s="28"/>
    </row>
    <row r="4352" spans="1:28" ht="15" x14ac:dyDescent="0.2">
      <c r="A4352"/>
      <c r="B4352"/>
      <c r="C4352"/>
      <c r="D4352"/>
      <c r="E4352"/>
      <c r="F4352"/>
      <c r="G4352"/>
      <c r="H4352"/>
      <c r="I4352"/>
      <c r="J4352"/>
      <c r="K4352"/>
      <c r="L4352"/>
      <c r="M4352"/>
      <c r="N4352" s="60"/>
      <c r="O4352"/>
      <c r="P4352"/>
      <c r="Q4352"/>
      <c r="R4352"/>
      <c r="S4352"/>
      <c r="T4352"/>
      <c r="U4352"/>
      <c r="V4352"/>
      <c r="W4352"/>
      <c r="X4352"/>
      <c r="Y4352"/>
      <c r="Z4352"/>
      <c r="AA4352" s="28"/>
      <c r="AB4352" s="28"/>
    </row>
    <row r="4353" spans="1:28" ht="15" x14ac:dyDescent="0.2">
      <c r="A4353"/>
      <c r="B4353"/>
      <c r="C4353"/>
      <c r="D4353"/>
      <c r="E4353"/>
      <c r="F4353"/>
      <c r="G4353"/>
      <c r="H4353"/>
      <c r="I4353"/>
      <c r="J4353"/>
      <c r="K4353"/>
      <c r="L4353"/>
      <c r="M4353"/>
      <c r="N4353" s="60"/>
      <c r="O4353"/>
      <c r="P4353"/>
      <c r="Q4353"/>
      <c r="R4353"/>
      <c r="S4353"/>
      <c r="T4353"/>
      <c r="U4353"/>
      <c r="V4353"/>
      <c r="W4353"/>
      <c r="X4353"/>
      <c r="Y4353"/>
      <c r="Z4353"/>
      <c r="AA4353" s="28"/>
      <c r="AB4353" s="28"/>
    </row>
    <row r="4354" spans="1:28" ht="15" x14ac:dyDescent="0.2">
      <c r="A4354"/>
      <c r="B4354"/>
      <c r="C4354"/>
      <c r="D4354"/>
      <c r="E4354"/>
      <c r="F4354"/>
      <c r="G4354"/>
      <c r="H4354"/>
      <c r="I4354"/>
      <c r="J4354"/>
      <c r="K4354"/>
      <c r="L4354"/>
      <c r="M4354"/>
      <c r="N4354" s="60"/>
      <c r="O4354"/>
      <c r="P4354"/>
      <c r="Q4354"/>
      <c r="R4354"/>
      <c r="S4354"/>
      <c r="T4354"/>
      <c r="U4354"/>
      <c r="V4354"/>
      <c r="W4354"/>
      <c r="X4354"/>
      <c r="Y4354"/>
      <c r="Z4354"/>
      <c r="AA4354" s="28"/>
      <c r="AB4354" s="28"/>
    </row>
    <row r="4355" spans="1:28" ht="15" x14ac:dyDescent="0.2">
      <c r="A4355"/>
      <c r="B4355"/>
      <c r="C4355"/>
      <c r="D4355"/>
      <c r="E4355"/>
      <c r="F4355"/>
      <c r="G4355"/>
      <c r="H4355"/>
      <c r="I4355"/>
      <c r="J4355"/>
      <c r="K4355"/>
      <c r="L4355"/>
      <c r="M4355"/>
      <c r="N4355" s="60"/>
      <c r="O4355"/>
      <c r="P4355"/>
      <c r="Q4355"/>
      <c r="R4355"/>
      <c r="S4355"/>
      <c r="T4355"/>
      <c r="U4355"/>
      <c r="V4355"/>
      <c r="W4355"/>
      <c r="X4355"/>
      <c r="Y4355"/>
      <c r="Z4355"/>
      <c r="AA4355" s="28"/>
      <c r="AB4355" s="28"/>
    </row>
    <row r="4356" spans="1:28" ht="15" x14ac:dyDescent="0.2">
      <c r="A4356"/>
      <c r="B4356"/>
      <c r="C4356"/>
      <c r="D4356"/>
      <c r="E4356"/>
      <c r="F4356"/>
      <c r="G4356"/>
      <c r="H4356"/>
      <c r="I4356"/>
      <c r="J4356"/>
      <c r="K4356"/>
      <c r="L4356"/>
      <c r="M4356"/>
      <c r="N4356" s="60"/>
      <c r="O4356"/>
      <c r="P4356"/>
      <c r="Q4356"/>
      <c r="R4356"/>
      <c r="S4356"/>
      <c r="T4356"/>
      <c r="U4356"/>
      <c r="V4356"/>
      <c r="W4356"/>
      <c r="X4356"/>
      <c r="Y4356"/>
      <c r="Z4356"/>
      <c r="AA4356" s="28"/>
      <c r="AB4356" s="28"/>
    </row>
    <row r="4357" spans="1:28" ht="15" x14ac:dyDescent="0.2">
      <c r="A4357"/>
      <c r="B4357"/>
      <c r="C4357"/>
      <c r="D4357"/>
      <c r="E4357"/>
      <c r="F4357"/>
      <c r="G4357"/>
      <c r="H4357"/>
      <c r="I4357"/>
      <c r="J4357"/>
      <c r="K4357"/>
      <c r="L4357"/>
      <c r="M4357"/>
      <c r="N4357" s="60"/>
      <c r="O4357"/>
      <c r="P4357"/>
      <c r="Q4357"/>
      <c r="R4357"/>
      <c r="S4357"/>
      <c r="T4357"/>
      <c r="U4357"/>
      <c r="V4357"/>
      <c r="W4357"/>
      <c r="X4357"/>
      <c r="Y4357"/>
      <c r="Z4357"/>
      <c r="AA4357" s="28"/>
      <c r="AB4357" s="28"/>
    </row>
    <row r="4358" spans="1:28" ht="15" x14ac:dyDescent="0.2">
      <c r="A4358"/>
      <c r="B4358"/>
      <c r="C4358"/>
      <c r="D4358"/>
      <c r="E4358"/>
      <c r="F4358"/>
      <c r="G4358"/>
      <c r="H4358"/>
      <c r="I4358"/>
      <c r="J4358"/>
      <c r="K4358"/>
      <c r="L4358"/>
      <c r="M4358"/>
      <c r="N4358" s="60"/>
      <c r="O4358"/>
      <c r="P4358"/>
      <c r="Q4358"/>
      <c r="R4358"/>
      <c r="S4358"/>
      <c r="T4358"/>
      <c r="U4358"/>
      <c r="V4358"/>
      <c r="W4358"/>
      <c r="X4358"/>
      <c r="Y4358"/>
      <c r="Z4358"/>
      <c r="AA4358" s="28"/>
      <c r="AB4358" s="28"/>
    </row>
    <row r="4359" spans="1:28" ht="15" x14ac:dyDescent="0.2">
      <c r="A4359"/>
      <c r="B4359"/>
      <c r="C4359"/>
      <c r="D4359"/>
      <c r="E4359"/>
      <c r="F4359"/>
      <c r="G4359"/>
      <c r="H4359"/>
      <c r="I4359"/>
      <c r="J4359"/>
      <c r="K4359"/>
      <c r="L4359"/>
      <c r="M4359"/>
      <c r="N4359" s="60"/>
      <c r="O4359"/>
      <c r="P4359"/>
      <c r="Q4359"/>
      <c r="R4359"/>
      <c r="S4359"/>
      <c r="T4359"/>
      <c r="U4359"/>
      <c r="V4359"/>
      <c r="W4359"/>
      <c r="X4359"/>
      <c r="Y4359"/>
      <c r="Z4359"/>
      <c r="AA4359" s="28"/>
      <c r="AB4359" s="28"/>
    </row>
    <row r="4360" spans="1:28" ht="15" x14ac:dyDescent="0.2">
      <c r="A4360"/>
      <c r="B4360"/>
      <c r="C4360"/>
      <c r="D4360"/>
      <c r="E4360"/>
      <c r="F4360"/>
      <c r="G4360"/>
      <c r="H4360"/>
      <c r="I4360"/>
      <c r="J4360"/>
      <c r="K4360"/>
      <c r="L4360"/>
      <c r="M4360"/>
      <c r="N4360" s="60"/>
      <c r="O4360"/>
      <c r="P4360"/>
      <c r="Q4360"/>
      <c r="R4360"/>
      <c r="S4360"/>
      <c r="T4360"/>
      <c r="U4360"/>
      <c r="V4360"/>
      <c r="W4360"/>
      <c r="X4360"/>
      <c r="Y4360"/>
      <c r="Z4360"/>
      <c r="AA4360" s="28"/>
      <c r="AB4360" s="28"/>
    </row>
    <row r="4361" spans="1:28" ht="15" x14ac:dyDescent="0.2">
      <c r="A4361"/>
      <c r="B4361"/>
      <c r="C4361"/>
      <c r="D4361"/>
      <c r="E4361"/>
      <c r="F4361"/>
      <c r="G4361"/>
      <c r="H4361"/>
      <c r="I4361"/>
      <c r="J4361"/>
      <c r="K4361"/>
      <c r="L4361"/>
      <c r="M4361"/>
      <c r="N4361" s="60"/>
      <c r="O4361"/>
      <c r="P4361"/>
      <c r="Q4361"/>
      <c r="R4361"/>
      <c r="S4361"/>
      <c r="T4361"/>
      <c r="U4361"/>
      <c r="V4361"/>
      <c r="W4361"/>
      <c r="X4361"/>
      <c r="Y4361"/>
      <c r="Z4361"/>
      <c r="AA4361" s="28"/>
      <c r="AB4361" s="28"/>
    </row>
    <row r="4362" spans="1:28" ht="15" x14ac:dyDescent="0.2">
      <c r="A4362"/>
      <c r="B4362"/>
      <c r="C4362"/>
      <c r="D4362"/>
      <c r="E4362"/>
      <c r="F4362"/>
      <c r="G4362"/>
      <c r="H4362"/>
      <c r="I4362"/>
      <c r="J4362"/>
      <c r="K4362"/>
      <c r="L4362"/>
      <c r="M4362"/>
      <c r="N4362" s="60"/>
      <c r="O4362"/>
      <c r="P4362"/>
      <c r="Q4362"/>
      <c r="R4362"/>
      <c r="S4362"/>
      <c r="T4362"/>
      <c r="U4362"/>
      <c r="V4362"/>
      <c r="W4362"/>
      <c r="X4362"/>
      <c r="Y4362"/>
      <c r="Z4362"/>
      <c r="AA4362" s="28"/>
      <c r="AB4362" s="28"/>
    </row>
    <row r="4363" spans="1:28" ht="15" x14ac:dyDescent="0.2">
      <c r="A4363"/>
      <c r="B4363"/>
      <c r="C4363"/>
      <c r="D4363"/>
      <c r="E4363"/>
      <c r="F4363"/>
      <c r="G4363"/>
      <c r="H4363"/>
      <c r="I4363"/>
      <c r="J4363"/>
      <c r="K4363"/>
      <c r="L4363"/>
      <c r="M4363"/>
      <c r="N4363" s="60"/>
      <c r="O4363"/>
      <c r="P4363"/>
      <c r="Q4363"/>
      <c r="R4363"/>
      <c r="S4363"/>
      <c r="T4363"/>
      <c r="U4363"/>
      <c r="V4363"/>
      <c r="W4363"/>
      <c r="X4363"/>
      <c r="Y4363"/>
      <c r="Z4363"/>
      <c r="AA4363" s="28"/>
      <c r="AB4363" s="28"/>
    </row>
    <row r="4364" spans="1:28" ht="15" x14ac:dyDescent="0.2">
      <c r="A4364"/>
      <c r="B4364"/>
      <c r="C4364"/>
      <c r="D4364"/>
      <c r="E4364"/>
      <c r="F4364"/>
      <c r="G4364"/>
      <c r="H4364"/>
      <c r="I4364"/>
      <c r="J4364"/>
      <c r="K4364"/>
      <c r="L4364"/>
      <c r="M4364"/>
      <c r="N4364" s="60"/>
      <c r="O4364"/>
      <c r="P4364"/>
      <c r="Q4364"/>
      <c r="R4364"/>
      <c r="S4364"/>
      <c r="T4364"/>
      <c r="U4364"/>
      <c r="V4364"/>
      <c r="W4364"/>
      <c r="X4364"/>
      <c r="Y4364"/>
      <c r="Z4364"/>
      <c r="AA4364" s="28"/>
      <c r="AB4364" s="28"/>
    </row>
    <row r="4365" spans="1:28" ht="15" x14ac:dyDescent="0.2">
      <c r="A4365"/>
      <c r="B4365"/>
      <c r="C4365"/>
      <c r="D4365"/>
      <c r="E4365"/>
      <c r="F4365"/>
      <c r="G4365"/>
      <c r="H4365"/>
      <c r="I4365"/>
      <c r="J4365"/>
      <c r="K4365"/>
      <c r="L4365"/>
      <c r="M4365"/>
      <c r="N4365" s="60"/>
      <c r="O4365"/>
      <c r="P4365"/>
      <c r="Q4365"/>
      <c r="R4365"/>
      <c r="S4365"/>
      <c r="T4365"/>
      <c r="U4365"/>
      <c r="V4365"/>
      <c r="W4365"/>
      <c r="X4365"/>
      <c r="Y4365"/>
      <c r="Z4365"/>
      <c r="AA4365" s="28"/>
      <c r="AB4365" s="28"/>
    </row>
    <row r="4366" spans="1:28" ht="15" x14ac:dyDescent="0.2">
      <c r="A4366"/>
      <c r="B4366"/>
      <c r="C4366"/>
      <c r="D4366"/>
      <c r="E4366"/>
      <c r="F4366"/>
      <c r="G4366"/>
      <c r="H4366"/>
      <c r="I4366"/>
      <c r="J4366"/>
      <c r="K4366"/>
      <c r="L4366"/>
      <c r="M4366"/>
      <c r="N4366" s="60"/>
      <c r="O4366"/>
      <c r="P4366"/>
      <c r="Q4366"/>
      <c r="R4366"/>
      <c r="S4366"/>
      <c r="T4366"/>
      <c r="U4366"/>
      <c r="V4366"/>
      <c r="W4366"/>
      <c r="X4366"/>
      <c r="Y4366"/>
      <c r="Z4366"/>
      <c r="AA4366" s="28"/>
      <c r="AB4366" s="28"/>
    </row>
    <row r="4367" spans="1:28" ht="15" x14ac:dyDescent="0.2">
      <c r="A4367"/>
      <c r="B4367"/>
      <c r="C4367"/>
      <c r="D4367"/>
      <c r="E4367"/>
      <c r="F4367"/>
      <c r="G4367"/>
      <c r="H4367"/>
      <c r="I4367"/>
      <c r="J4367"/>
      <c r="K4367"/>
      <c r="L4367"/>
      <c r="M4367"/>
      <c r="N4367" s="60"/>
      <c r="O4367"/>
      <c r="P4367"/>
      <c r="Q4367"/>
      <c r="R4367"/>
      <c r="S4367"/>
      <c r="T4367"/>
      <c r="U4367"/>
      <c r="V4367"/>
      <c r="W4367"/>
      <c r="X4367"/>
      <c r="Y4367"/>
      <c r="Z4367"/>
      <c r="AA4367" s="28"/>
      <c r="AB4367" s="28"/>
    </row>
    <row r="4368" spans="1:28" ht="15" x14ac:dyDescent="0.2">
      <c r="A4368"/>
      <c r="B4368"/>
      <c r="C4368"/>
      <c r="D4368"/>
      <c r="E4368"/>
      <c r="F4368"/>
      <c r="G4368"/>
      <c r="H4368"/>
      <c r="I4368"/>
      <c r="J4368"/>
      <c r="K4368"/>
      <c r="L4368"/>
      <c r="M4368"/>
      <c r="N4368" s="60"/>
      <c r="O4368"/>
      <c r="P4368"/>
      <c r="Q4368"/>
      <c r="R4368"/>
      <c r="S4368"/>
      <c r="T4368"/>
      <c r="U4368"/>
      <c r="V4368"/>
      <c r="W4368"/>
      <c r="X4368"/>
      <c r="Y4368"/>
      <c r="Z4368"/>
      <c r="AA4368" s="28"/>
      <c r="AB4368" s="28"/>
    </row>
    <row r="4369" spans="1:28" ht="15" x14ac:dyDescent="0.2">
      <c r="A4369"/>
      <c r="B4369"/>
      <c r="C4369"/>
      <c r="D4369"/>
      <c r="E4369"/>
      <c r="F4369"/>
      <c r="G4369"/>
      <c r="H4369"/>
      <c r="I4369"/>
      <c r="J4369"/>
      <c r="K4369"/>
      <c r="L4369"/>
      <c r="M4369"/>
      <c r="N4369" s="60"/>
      <c r="O4369"/>
      <c r="P4369"/>
      <c r="Q4369"/>
      <c r="R4369"/>
      <c r="S4369"/>
      <c r="T4369"/>
      <c r="U4369"/>
      <c r="V4369"/>
      <c r="W4369"/>
      <c r="X4369"/>
      <c r="Y4369"/>
      <c r="Z4369"/>
      <c r="AA4369" s="28"/>
      <c r="AB4369" s="28"/>
    </row>
    <row r="4370" spans="1:28" ht="15" x14ac:dyDescent="0.2">
      <c r="A4370"/>
      <c r="B4370"/>
      <c r="C4370"/>
      <c r="D4370"/>
      <c r="E4370"/>
      <c r="F4370"/>
      <c r="G4370"/>
      <c r="H4370"/>
      <c r="I4370"/>
      <c r="J4370"/>
      <c r="K4370"/>
      <c r="L4370"/>
      <c r="M4370"/>
      <c r="N4370" s="60"/>
      <c r="O4370"/>
      <c r="P4370"/>
      <c r="Q4370"/>
      <c r="R4370"/>
      <c r="S4370"/>
      <c r="T4370"/>
      <c r="U4370"/>
      <c r="V4370"/>
      <c r="W4370"/>
      <c r="X4370"/>
      <c r="Y4370"/>
      <c r="Z4370"/>
      <c r="AA4370" s="28"/>
      <c r="AB4370" s="28"/>
    </row>
    <row r="4371" spans="1:28" ht="15" x14ac:dyDescent="0.2">
      <c r="A4371"/>
      <c r="B4371"/>
      <c r="C4371"/>
      <c r="D4371"/>
      <c r="E4371"/>
      <c r="F4371"/>
      <c r="G4371"/>
      <c r="H4371"/>
      <c r="I4371"/>
      <c r="J4371"/>
      <c r="K4371"/>
      <c r="L4371"/>
      <c r="M4371"/>
      <c r="N4371" s="60"/>
      <c r="O4371"/>
      <c r="P4371"/>
      <c r="Q4371"/>
      <c r="R4371"/>
      <c r="S4371"/>
      <c r="T4371"/>
      <c r="U4371"/>
      <c r="V4371"/>
      <c r="W4371"/>
      <c r="X4371"/>
      <c r="Y4371"/>
      <c r="Z4371"/>
      <c r="AA4371" s="28"/>
      <c r="AB4371" s="28"/>
    </row>
    <row r="4372" spans="1:28" ht="15" x14ac:dyDescent="0.2">
      <c r="A4372"/>
      <c r="B4372"/>
      <c r="C4372"/>
      <c r="D4372"/>
      <c r="E4372"/>
      <c r="F4372"/>
      <c r="G4372"/>
      <c r="H4372"/>
      <c r="I4372"/>
      <c r="J4372"/>
      <c r="K4372"/>
      <c r="L4372"/>
      <c r="M4372"/>
      <c r="N4372" s="60"/>
      <c r="O4372"/>
      <c r="P4372"/>
      <c r="Q4372"/>
      <c r="R4372"/>
      <c r="S4372"/>
      <c r="T4372"/>
      <c r="U4372"/>
      <c r="V4372"/>
      <c r="W4372"/>
      <c r="X4372"/>
      <c r="Y4372"/>
      <c r="Z4372"/>
      <c r="AA4372" s="28"/>
      <c r="AB4372" s="28"/>
    </row>
    <row r="4373" spans="1:28" ht="15" x14ac:dyDescent="0.2">
      <c r="A4373"/>
      <c r="B4373"/>
      <c r="C4373"/>
      <c r="D4373"/>
      <c r="E4373"/>
      <c r="F4373"/>
      <c r="G4373"/>
      <c r="H4373"/>
      <c r="I4373"/>
      <c r="J4373"/>
      <c r="K4373"/>
      <c r="L4373"/>
      <c r="M4373"/>
      <c r="N4373" s="60"/>
      <c r="O4373"/>
      <c r="P4373"/>
      <c r="Q4373"/>
      <c r="R4373"/>
      <c r="S4373"/>
      <c r="T4373"/>
      <c r="U4373"/>
      <c r="V4373"/>
      <c r="W4373"/>
      <c r="X4373"/>
      <c r="Y4373"/>
      <c r="Z4373"/>
      <c r="AA4373" s="28"/>
      <c r="AB4373" s="28"/>
    </row>
    <row r="4374" spans="1:28" ht="15" x14ac:dyDescent="0.2">
      <c r="A4374"/>
      <c r="B4374"/>
      <c r="C4374"/>
      <c r="D4374"/>
      <c r="E4374"/>
      <c r="F4374"/>
      <c r="G4374"/>
      <c r="H4374"/>
      <c r="I4374"/>
      <c r="J4374"/>
      <c r="K4374"/>
      <c r="L4374"/>
      <c r="M4374"/>
      <c r="N4374" s="60"/>
      <c r="O4374"/>
      <c r="P4374"/>
      <c r="Q4374"/>
      <c r="R4374"/>
      <c r="S4374"/>
      <c r="T4374"/>
      <c r="U4374"/>
      <c r="V4374"/>
      <c r="W4374"/>
      <c r="X4374"/>
      <c r="Y4374"/>
      <c r="Z4374"/>
      <c r="AA4374" s="28"/>
      <c r="AB4374" s="28"/>
    </row>
    <row r="4375" spans="1:28" ht="15" x14ac:dyDescent="0.2">
      <c r="A4375"/>
      <c r="B4375"/>
      <c r="C4375"/>
      <c r="D4375"/>
      <c r="E4375"/>
      <c r="F4375"/>
      <c r="G4375"/>
      <c r="H4375"/>
      <c r="I4375"/>
      <c r="J4375"/>
      <c r="K4375"/>
      <c r="L4375"/>
      <c r="M4375"/>
      <c r="N4375" s="60"/>
      <c r="O4375"/>
      <c r="P4375"/>
      <c r="Q4375"/>
      <c r="R4375"/>
      <c r="S4375"/>
      <c r="T4375"/>
      <c r="U4375"/>
      <c r="V4375"/>
      <c r="W4375"/>
      <c r="X4375"/>
      <c r="Y4375"/>
      <c r="Z4375"/>
      <c r="AA4375" s="28"/>
      <c r="AB4375" s="28"/>
    </row>
    <row r="4376" spans="1:28" ht="15" x14ac:dyDescent="0.2">
      <c r="A4376"/>
      <c r="B4376"/>
      <c r="C4376"/>
      <c r="D4376"/>
      <c r="E4376"/>
      <c r="F4376"/>
      <c r="G4376"/>
      <c r="H4376"/>
      <c r="I4376"/>
      <c r="J4376"/>
      <c r="K4376"/>
      <c r="L4376"/>
      <c r="M4376"/>
      <c r="N4376" s="60"/>
      <c r="O4376"/>
      <c r="P4376"/>
      <c r="Q4376"/>
      <c r="R4376"/>
      <c r="S4376"/>
      <c r="T4376"/>
      <c r="U4376"/>
      <c r="V4376"/>
      <c r="W4376"/>
      <c r="X4376"/>
      <c r="Y4376"/>
      <c r="Z4376"/>
      <c r="AA4376" s="28"/>
      <c r="AB4376" s="28"/>
    </row>
    <row r="4377" spans="1:28" ht="15" x14ac:dyDescent="0.2">
      <c r="A4377"/>
      <c r="B4377"/>
      <c r="C4377"/>
      <c r="D4377"/>
      <c r="E4377"/>
      <c r="F4377"/>
      <c r="G4377"/>
      <c r="H4377"/>
      <c r="I4377"/>
      <c r="J4377"/>
      <c r="K4377"/>
      <c r="L4377"/>
      <c r="M4377"/>
      <c r="N4377" s="60"/>
      <c r="O4377"/>
      <c r="P4377"/>
      <c r="Q4377"/>
      <c r="R4377"/>
      <c r="S4377"/>
      <c r="T4377"/>
      <c r="U4377"/>
      <c r="V4377"/>
      <c r="W4377"/>
      <c r="X4377"/>
      <c r="Y4377"/>
      <c r="Z4377"/>
      <c r="AA4377" s="28"/>
      <c r="AB4377" s="28"/>
    </row>
    <row r="4378" spans="1:28" ht="15" x14ac:dyDescent="0.2">
      <c r="A4378"/>
      <c r="B4378"/>
      <c r="C4378"/>
      <c r="D4378"/>
      <c r="E4378"/>
      <c r="F4378"/>
      <c r="G4378"/>
      <c r="H4378"/>
      <c r="I4378"/>
      <c r="J4378"/>
      <c r="K4378"/>
      <c r="L4378"/>
      <c r="M4378"/>
      <c r="N4378" s="60"/>
      <c r="O4378"/>
      <c r="P4378"/>
      <c r="Q4378"/>
      <c r="R4378"/>
      <c r="S4378"/>
      <c r="T4378"/>
      <c r="U4378"/>
      <c r="V4378"/>
      <c r="W4378"/>
      <c r="X4378"/>
      <c r="Y4378"/>
      <c r="Z4378"/>
      <c r="AA4378" s="28"/>
      <c r="AB4378" s="28"/>
    </row>
    <row r="4379" spans="1:28" ht="15" x14ac:dyDescent="0.2">
      <c r="A4379"/>
      <c r="B4379"/>
      <c r="C4379"/>
      <c r="D4379"/>
      <c r="E4379"/>
      <c r="F4379"/>
      <c r="G4379"/>
      <c r="H4379"/>
      <c r="I4379"/>
      <c r="J4379"/>
      <c r="K4379"/>
      <c r="L4379"/>
      <c r="M4379"/>
      <c r="N4379" s="60"/>
      <c r="O4379"/>
      <c r="P4379"/>
      <c r="Q4379"/>
      <c r="R4379"/>
      <c r="S4379"/>
      <c r="T4379"/>
      <c r="U4379"/>
      <c r="V4379"/>
      <c r="W4379"/>
      <c r="X4379"/>
      <c r="Y4379"/>
      <c r="Z4379"/>
      <c r="AA4379" s="28"/>
      <c r="AB4379" s="28"/>
    </row>
    <row r="4380" spans="1:28" ht="15" x14ac:dyDescent="0.2">
      <c r="A4380"/>
      <c r="B4380"/>
      <c r="C4380"/>
      <c r="D4380"/>
      <c r="E4380"/>
      <c r="F4380"/>
      <c r="G4380"/>
      <c r="H4380"/>
      <c r="I4380"/>
      <c r="J4380"/>
      <c r="K4380"/>
      <c r="L4380"/>
      <c r="M4380"/>
      <c r="N4380" s="60"/>
      <c r="O4380"/>
      <c r="P4380"/>
      <c r="Q4380"/>
      <c r="R4380"/>
      <c r="S4380"/>
      <c r="T4380"/>
      <c r="U4380"/>
      <c r="V4380"/>
      <c r="W4380"/>
      <c r="X4380"/>
      <c r="Y4380"/>
      <c r="Z4380"/>
      <c r="AA4380" s="28"/>
      <c r="AB4380" s="28"/>
    </row>
    <row r="4381" spans="1:28" ht="15" x14ac:dyDescent="0.2">
      <c r="A4381"/>
      <c r="B4381"/>
      <c r="C4381"/>
      <c r="D4381"/>
      <c r="E4381"/>
      <c r="F4381"/>
      <c r="G4381"/>
      <c r="H4381"/>
      <c r="I4381"/>
      <c r="J4381"/>
      <c r="K4381"/>
      <c r="L4381"/>
      <c r="M4381"/>
      <c r="N4381" s="60"/>
      <c r="O4381"/>
      <c r="P4381"/>
      <c r="Q4381"/>
      <c r="R4381"/>
      <c r="S4381"/>
      <c r="T4381"/>
      <c r="U4381"/>
      <c r="V4381"/>
      <c r="W4381"/>
      <c r="X4381"/>
      <c r="Y4381"/>
      <c r="Z4381"/>
      <c r="AA4381" s="28"/>
      <c r="AB4381" s="28"/>
    </row>
    <row r="4382" spans="1:28" ht="15" x14ac:dyDescent="0.2">
      <c r="A4382"/>
      <c r="B4382"/>
      <c r="C4382"/>
      <c r="D4382"/>
      <c r="E4382"/>
      <c r="F4382"/>
      <c r="G4382"/>
      <c r="H4382"/>
      <c r="I4382"/>
      <c r="J4382"/>
      <c r="K4382"/>
      <c r="L4382"/>
      <c r="M4382"/>
      <c r="N4382" s="60"/>
      <c r="O4382"/>
      <c r="P4382"/>
      <c r="Q4382"/>
      <c r="R4382"/>
      <c r="S4382"/>
      <c r="T4382"/>
      <c r="U4382"/>
      <c r="V4382"/>
      <c r="W4382"/>
      <c r="X4382"/>
      <c r="Y4382"/>
      <c r="Z4382"/>
      <c r="AA4382" s="28"/>
      <c r="AB4382" s="28"/>
    </row>
    <row r="4383" spans="1:28" ht="15" x14ac:dyDescent="0.2">
      <c r="A4383"/>
      <c r="B4383"/>
      <c r="C4383"/>
      <c r="D4383"/>
      <c r="E4383"/>
      <c r="F4383"/>
      <c r="G4383"/>
      <c r="H4383"/>
      <c r="I4383"/>
      <c r="J4383"/>
      <c r="K4383"/>
      <c r="L4383"/>
      <c r="M4383"/>
      <c r="N4383" s="60"/>
      <c r="O4383"/>
      <c r="P4383"/>
      <c r="Q4383"/>
      <c r="R4383"/>
      <c r="S4383"/>
      <c r="T4383"/>
      <c r="U4383"/>
      <c r="V4383"/>
      <c r="W4383"/>
      <c r="X4383"/>
      <c r="Y4383"/>
      <c r="Z4383"/>
      <c r="AA4383" s="28"/>
      <c r="AB4383" s="28"/>
    </row>
    <row r="4384" spans="1:28" ht="15" x14ac:dyDescent="0.2">
      <c r="A4384"/>
      <c r="B4384"/>
      <c r="C4384"/>
      <c r="D4384"/>
      <c r="E4384"/>
      <c r="F4384"/>
      <c r="G4384"/>
      <c r="H4384"/>
      <c r="I4384"/>
      <c r="J4384"/>
      <c r="K4384"/>
      <c r="L4384"/>
      <c r="M4384"/>
      <c r="N4384" s="60"/>
      <c r="O4384"/>
      <c r="P4384"/>
      <c r="Q4384"/>
      <c r="R4384"/>
      <c r="S4384"/>
      <c r="T4384"/>
      <c r="U4384"/>
      <c r="V4384"/>
      <c r="W4384"/>
      <c r="X4384"/>
      <c r="Y4384"/>
      <c r="Z4384"/>
      <c r="AA4384" s="28"/>
      <c r="AB4384" s="28"/>
    </row>
    <row r="4385" spans="1:28" ht="15" x14ac:dyDescent="0.2">
      <c r="A4385"/>
      <c r="B4385"/>
      <c r="C4385"/>
      <c r="D4385"/>
      <c r="E4385"/>
      <c r="F4385"/>
      <c r="G4385"/>
      <c r="H4385"/>
      <c r="I4385"/>
      <c r="J4385"/>
      <c r="K4385"/>
      <c r="L4385"/>
      <c r="M4385"/>
      <c r="N4385" s="60"/>
      <c r="O4385"/>
      <c r="P4385"/>
      <c r="Q4385"/>
      <c r="R4385"/>
      <c r="S4385"/>
      <c r="T4385"/>
      <c r="U4385"/>
      <c r="V4385"/>
      <c r="W4385"/>
      <c r="X4385"/>
      <c r="Y4385"/>
      <c r="Z4385"/>
      <c r="AA4385" s="28"/>
      <c r="AB4385" s="28"/>
    </row>
    <row r="4386" spans="1:28" ht="15" x14ac:dyDescent="0.2">
      <c r="A4386"/>
      <c r="B4386"/>
      <c r="C4386"/>
      <c r="D4386"/>
      <c r="E4386"/>
      <c r="F4386"/>
      <c r="G4386"/>
      <c r="H4386"/>
      <c r="I4386"/>
      <c r="J4386"/>
      <c r="K4386"/>
      <c r="L4386"/>
      <c r="M4386"/>
      <c r="N4386" s="60"/>
      <c r="O4386"/>
      <c r="P4386"/>
      <c r="Q4386"/>
      <c r="R4386"/>
      <c r="S4386"/>
      <c r="T4386"/>
      <c r="U4386"/>
      <c r="V4386"/>
      <c r="W4386"/>
      <c r="X4386"/>
      <c r="Y4386"/>
      <c r="Z4386"/>
      <c r="AA4386" s="28"/>
      <c r="AB4386" s="28"/>
    </row>
    <row r="4387" spans="1:28" ht="15" x14ac:dyDescent="0.2">
      <c r="A4387"/>
      <c r="B4387"/>
      <c r="C4387"/>
      <c r="D4387"/>
      <c r="E4387"/>
      <c r="F4387"/>
      <c r="G4387"/>
      <c r="H4387"/>
      <c r="I4387"/>
      <c r="J4387"/>
      <c r="K4387"/>
      <c r="L4387"/>
      <c r="M4387"/>
      <c r="N4387" s="60"/>
      <c r="O4387"/>
      <c r="P4387"/>
      <c r="Q4387"/>
      <c r="R4387"/>
      <c r="S4387"/>
      <c r="T4387"/>
      <c r="U4387"/>
      <c r="V4387"/>
      <c r="W4387"/>
      <c r="X4387"/>
      <c r="Y4387"/>
      <c r="Z4387"/>
      <c r="AA4387" s="28"/>
      <c r="AB4387" s="28"/>
    </row>
    <row r="4388" spans="1:28" ht="15" x14ac:dyDescent="0.2">
      <c r="A4388"/>
      <c r="B4388"/>
      <c r="C4388"/>
      <c r="D4388"/>
      <c r="E4388"/>
      <c r="F4388"/>
      <c r="G4388"/>
      <c r="H4388"/>
      <c r="I4388"/>
      <c r="J4388"/>
      <c r="K4388"/>
      <c r="L4388"/>
      <c r="M4388"/>
      <c r="N4388" s="60"/>
      <c r="O4388"/>
      <c r="P4388"/>
      <c r="Q4388"/>
      <c r="R4388"/>
      <c r="S4388"/>
      <c r="T4388"/>
      <c r="U4388"/>
      <c r="V4388"/>
      <c r="W4388"/>
      <c r="X4388"/>
      <c r="Y4388"/>
      <c r="Z4388"/>
      <c r="AA4388" s="28"/>
      <c r="AB4388" s="28"/>
    </row>
    <row r="4389" spans="1:28" ht="15" x14ac:dyDescent="0.2">
      <c r="A4389"/>
      <c r="B4389"/>
      <c r="C4389"/>
      <c r="D4389"/>
      <c r="E4389"/>
      <c r="F4389"/>
      <c r="G4389"/>
      <c r="H4389"/>
      <c r="I4389"/>
      <c r="J4389"/>
      <c r="K4389"/>
      <c r="L4389"/>
      <c r="M4389"/>
      <c r="N4389" s="60"/>
      <c r="O4389"/>
      <c r="P4389"/>
      <c r="Q4389"/>
      <c r="R4389"/>
      <c r="S4389"/>
      <c r="T4389"/>
      <c r="U4389"/>
      <c r="V4389"/>
      <c r="W4389"/>
      <c r="X4389"/>
      <c r="Y4389"/>
      <c r="Z4389"/>
      <c r="AA4389" s="28"/>
      <c r="AB4389" s="28"/>
    </row>
    <row r="4390" spans="1:28" ht="15" x14ac:dyDescent="0.2">
      <c r="A4390"/>
      <c r="B4390"/>
      <c r="C4390"/>
      <c r="D4390"/>
      <c r="E4390"/>
      <c r="F4390"/>
      <c r="G4390"/>
      <c r="H4390"/>
      <c r="I4390"/>
      <c r="J4390"/>
      <c r="K4390"/>
      <c r="L4390"/>
      <c r="M4390"/>
      <c r="N4390" s="60"/>
      <c r="O4390"/>
      <c r="P4390"/>
      <c r="Q4390"/>
      <c r="R4390"/>
      <c r="S4390"/>
      <c r="T4390"/>
      <c r="U4390"/>
      <c r="V4390"/>
      <c r="W4390"/>
      <c r="X4390"/>
      <c r="Y4390"/>
      <c r="Z4390"/>
      <c r="AA4390" s="28"/>
      <c r="AB4390" s="28"/>
    </row>
    <row r="4391" spans="1:28" ht="15" x14ac:dyDescent="0.2">
      <c r="A4391"/>
      <c r="B4391"/>
      <c r="C4391"/>
      <c r="D4391"/>
      <c r="E4391"/>
      <c r="F4391"/>
      <c r="G4391"/>
      <c r="H4391"/>
      <c r="I4391"/>
      <c r="J4391"/>
      <c r="K4391"/>
      <c r="L4391"/>
      <c r="M4391"/>
      <c r="N4391" s="60"/>
      <c r="O4391"/>
      <c r="P4391"/>
      <c r="Q4391"/>
      <c r="R4391"/>
      <c r="S4391"/>
      <c r="T4391"/>
      <c r="U4391"/>
      <c r="V4391"/>
      <c r="W4391"/>
      <c r="X4391"/>
      <c r="Y4391"/>
      <c r="Z4391"/>
      <c r="AA4391" s="28"/>
      <c r="AB4391" s="28"/>
    </row>
    <row r="4392" spans="1:28" ht="15" x14ac:dyDescent="0.2">
      <c r="A4392"/>
      <c r="B4392"/>
      <c r="C4392"/>
      <c r="D4392"/>
      <c r="E4392"/>
      <c r="F4392"/>
      <c r="G4392"/>
      <c r="H4392"/>
      <c r="I4392"/>
      <c r="J4392"/>
      <c r="K4392"/>
      <c r="L4392"/>
      <c r="M4392"/>
      <c r="N4392" s="60"/>
      <c r="O4392"/>
      <c r="P4392"/>
      <c r="Q4392"/>
      <c r="R4392"/>
      <c r="S4392"/>
      <c r="T4392"/>
      <c r="U4392"/>
      <c r="V4392"/>
      <c r="W4392"/>
      <c r="X4392"/>
      <c r="Y4392"/>
      <c r="Z4392"/>
      <c r="AA4392" s="28"/>
      <c r="AB4392" s="28"/>
    </row>
    <row r="4393" spans="1:28" ht="15" x14ac:dyDescent="0.2">
      <c r="A4393"/>
      <c r="B4393"/>
      <c r="C4393"/>
      <c r="D4393"/>
      <c r="E4393"/>
      <c r="F4393"/>
      <c r="G4393"/>
      <c r="H4393"/>
      <c r="I4393"/>
      <c r="J4393"/>
      <c r="K4393"/>
      <c r="L4393"/>
      <c r="M4393"/>
      <c r="N4393" s="60"/>
      <c r="O4393"/>
      <c r="P4393"/>
      <c r="Q4393"/>
      <c r="R4393"/>
      <c r="S4393"/>
      <c r="T4393"/>
      <c r="U4393"/>
      <c r="V4393"/>
      <c r="W4393"/>
      <c r="X4393"/>
      <c r="Y4393"/>
      <c r="Z4393"/>
      <c r="AA4393" s="28"/>
      <c r="AB4393" s="28"/>
    </row>
    <row r="4394" spans="1:28" ht="15" x14ac:dyDescent="0.2">
      <c r="A4394"/>
      <c r="B4394"/>
      <c r="C4394"/>
      <c r="D4394"/>
      <c r="E4394"/>
      <c r="F4394"/>
      <c r="G4394"/>
      <c r="H4394"/>
      <c r="I4394"/>
      <c r="J4394"/>
      <c r="K4394"/>
      <c r="L4394"/>
      <c r="M4394"/>
      <c r="N4394" s="60"/>
      <c r="O4394"/>
      <c r="P4394"/>
      <c r="Q4394"/>
      <c r="R4394"/>
      <c r="S4394"/>
      <c r="T4394"/>
      <c r="U4394"/>
      <c r="V4394"/>
      <c r="W4394"/>
      <c r="X4394"/>
      <c r="Y4394"/>
      <c r="Z4394"/>
      <c r="AA4394" s="28"/>
      <c r="AB4394" s="28"/>
    </row>
    <row r="4395" spans="1:28" ht="15" x14ac:dyDescent="0.2">
      <c r="A4395"/>
      <c r="B4395"/>
      <c r="C4395"/>
      <c r="D4395"/>
      <c r="E4395"/>
      <c r="F4395"/>
      <c r="G4395"/>
      <c r="H4395"/>
      <c r="I4395"/>
      <c r="J4395"/>
      <c r="K4395"/>
      <c r="L4395"/>
      <c r="M4395"/>
      <c r="N4395" s="60"/>
      <c r="O4395"/>
      <c r="P4395"/>
      <c r="Q4395"/>
      <c r="R4395"/>
      <c r="S4395"/>
      <c r="T4395"/>
      <c r="U4395"/>
      <c r="V4395"/>
      <c r="W4395"/>
      <c r="X4395"/>
      <c r="Y4395"/>
      <c r="Z4395"/>
      <c r="AA4395" s="28"/>
      <c r="AB4395" s="28"/>
    </row>
    <row r="4396" spans="1:28" ht="15" x14ac:dyDescent="0.2">
      <c r="A4396"/>
      <c r="B4396"/>
      <c r="C4396"/>
      <c r="D4396"/>
      <c r="E4396"/>
      <c r="F4396"/>
      <c r="G4396"/>
      <c r="H4396"/>
      <c r="I4396"/>
      <c r="J4396"/>
      <c r="K4396"/>
      <c r="L4396"/>
      <c r="M4396"/>
      <c r="N4396" s="60"/>
      <c r="O4396"/>
      <c r="P4396"/>
      <c r="Q4396"/>
      <c r="R4396"/>
      <c r="S4396"/>
      <c r="T4396"/>
      <c r="U4396"/>
      <c r="V4396"/>
      <c r="W4396"/>
      <c r="X4396"/>
      <c r="Y4396"/>
      <c r="Z4396"/>
      <c r="AA4396" s="28"/>
      <c r="AB4396" s="28"/>
    </row>
    <row r="4397" spans="1:28" ht="15" x14ac:dyDescent="0.2">
      <c r="A4397"/>
      <c r="B4397"/>
      <c r="C4397"/>
      <c r="D4397"/>
      <c r="E4397"/>
      <c r="F4397"/>
      <c r="G4397"/>
      <c r="H4397"/>
      <c r="I4397"/>
      <c r="J4397"/>
      <c r="K4397"/>
      <c r="L4397"/>
      <c r="M4397"/>
      <c r="N4397" s="60"/>
      <c r="O4397"/>
      <c r="P4397"/>
      <c r="Q4397"/>
      <c r="R4397"/>
      <c r="S4397"/>
      <c r="T4397"/>
      <c r="U4397"/>
      <c r="V4397"/>
      <c r="W4397"/>
      <c r="X4397"/>
      <c r="Y4397"/>
      <c r="Z4397"/>
      <c r="AA4397" s="28"/>
      <c r="AB4397" s="28"/>
    </row>
    <row r="4398" spans="1:28" ht="15" x14ac:dyDescent="0.2">
      <c r="A4398"/>
      <c r="B4398"/>
      <c r="C4398"/>
      <c r="D4398"/>
      <c r="E4398"/>
      <c r="F4398"/>
      <c r="G4398"/>
      <c r="H4398"/>
      <c r="I4398"/>
      <c r="J4398"/>
      <c r="K4398"/>
      <c r="L4398"/>
      <c r="M4398"/>
      <c r="N4398" s="60"/>
      <c r="O4398"/>
      <c r="P4398"/>
      <c r="Q4398"/>
      <c r="R4398"/>
      <c r="S4398"/>
      <c r="T4398"/>
      <c r="U4398"/>
      <c r="V4398"/>
      <c r="W4398"/>
      <c r="X4398"/>
      <c r="Y4398"/>
      <c r="Z4398"/>
      <c r="AA4398" s="28"/>
      <c r="AB4398" s="28"/>
    </row>
    <row r="4399" spans="1:28" ht="15" x14ac:dyDescent="0.2">
      <c r="A4399"/>
      <c r="B4399"/>
      <c r="C4399"/>
      <c r="D4399"/>
      <c r="E4399"/>
      <c r="F4399"/>
      <c r="G4399"/>
      <c r="H4399"/>
      <c r="I4399"/>
      <c r="J4399"/>
      <c r="K4399"/>
      <c r="L4399"/>
      <c r="M4399"/>
      <c r="N4399" s="60"/>
      <c r="O4399"/>
      <c r="P4399"/>
      <c r="Q4399"/>
      <c r="R4399"/>
      <c r="S4399"/>
      <c r="T4399"/>
      <c r="U4399"/>
      <c r="V4399"/>
      <c r="W4399"/>
      <c r="X4399"/>
      <c r="Y4399"/>
      <c r="Z4399"/>
      <c r="AA4399" s="28"/>
      <c r="AB4399" s="28"/>
    </row>
    <row r="4400" spans="1:28" ht="15" x14ac:dyDescent="0.2">
      <c r="A4400"/>
      <c r="B4400"/>
      <c r="C4400"/>
      <c r="D4400"/>
      <c r="E4400"/>
      <c r="F4400"/>
      <c r="G4400"/>
      <c r="H4400"/>
      <c r="I4400"/>
      <c r="J4400"/>
      <c r="K4400"/>
      <c r="L4400"/>
      <c r="M4400"/>
      <c r="N4400" s="60"/>
      <c r="O4400"/>
      <c r="P4400"/>
      <c r="Q4400"/>
      <c r="R4400"/>
      <c r="S4400"/>
      <c r="T4400"/>
      <c r="U4400"/>
      <c r="V4400"/>
      <c r="W4400"/>
      <c r="X4400"/>
      <c r="Y4400"/>
      <c r="Z4400"/>
      <c r="AA4400" s="28"/>
      <c r="AB4400" s="28"/>
    </row>
    <row r="4401" spans="1:28" ht="15" x14ac:dyDescent="0.2">
      <c r="A4401"/>
      <c r="B4401"/>
      <c r="C4401"/>
      <c r="D4401"/>
      <c r="E4401"/>
      <c r="F4401"/>
      <c r="G4401"/>
      <c r="H4401"/>
      <c r="I4401"/>
      <c r="J4401"/>
      <c r="K4401"/>
      <c r="L4401"/>
      <c r="M4401"/>
      <c r="N4401" s="60"/>
      <c r="O4401"/>
      <c r="P4401"/>
      <c r="Q4401"/>
      <c r="R4401"/>
      <c r="S4401"/>
      <c r="T4401"/>
      <c r="U4401"/>
      <c r="V4401"/>
      <c r="W4401"/>
      <c r="X4401"/>
      <c r="Y4401"/>
      <c r="Z4401"/>
      <c r="AA4401" s="28"/>
      <c r="AB4401" s="28"/>
    </row>
    <row r="4402" spans="1:28" ht="15" x14ac:dyDescent="0.2">
      <c r="A4402"/>
      <c r="B4402"/>
      <c r="C4402"/>
      <c r="D4402"/>
      <c r="E4402"/>
      <c r="F4402"/>
      <c r="G4402"/>
      <c r="H4402"/>
      <c r="I4402"/>
      <c r="J4402"/>
      <c r="K4402"/>
      <c r="L4402"/>
      <c r="M4402"/>
      <c r="N4402" s="60"/>
      <c r="O4402"/>
      <c r="P4402"/>
      <c r="Q4402"/>
      <c r="R4402"/>
      <c r="S4402"/>
      <c r="T4402"/>
      <c r="U4402"/>
      <c r="V4402"/>
      <c r="W4402"/>
      <c r="X4402"/>
      <c r="Y4402"/>
      <c r="Z4402"/>
      <c r="AA4402" s="28"/>
      <c r="AB4402" s="28"/>
    </row>
    <row r="4403" spans="1:28" ht="15" x14ac:dyDescent="0.2">
      <c r="A4403"/>
      <c r="B4403"/>
      <c r="C4403"/>
      <c r="D4403"/>
      <c r="E4403"/>
      <c r="F4403"/>
      <c r="G4403"/>
      <c r="H4403"/>
      <c r="I4403"/>
      <c r="J4403"/>
      <c r="K4403"/>
      <c r="L4403"/>
      <c r="M4403"/>
      <c r="N4403" s="60"/>
      <c r="O4403"/>
      <c r="P4403"/>
      <c r="Q4403"/>
      <c r="R4403"/>
      <c r="S4403"/>
      <c r="T4403"/>
      <c r="U4403"/>
      <c r="V4403"/>
      <c r="W4403"/>
      <c r="X4403"/>
      <c r="Y4403"/>
      <c r="Z4403"/>
      <c r="AA4403" s="28"/>
      <c r="AB4403" s="28"/>
    </row>
    <row r="4404" spans="1:28" ht="15" x14ac:dyDescent="0.2">
      <c r="A4404"/>
      <c r="B4404"/>
      <c r="C4404"/>
      <c r="D4404"/>
      <c r="E4404"/>
      <c r="F4404"/>
      <c r="G4404"/>
      <c r="H4404"/>
      <c r="I4404"/>
      <c r="J4404"/>
      <c r="K4404"/>
      <c r="L4404"/>
      <c r="M4404"/>
      <c r="N4404" s="60"/>
      <c r="O4404"/>
      <c r="P4404"/>
      <c r="Q4404"/>
      <c r="R4404"/>
      <c r="S4404"/>
      <c r="T4404"/>
      <c r="U4404"/>
      <c r="V4404"/>
      <c r="W4404"/>
      <c r="X4404"/>
      <c r="Y4404"/>
      <c r="Z4404"/>
      <c r="AA4404" s="28"/>
      <c r="AB4404" s="28"/>
    </row>
    <row r="4405" spans="1:28" ht="15" x14ac:dyDescent="0.2">
      <c r="A4405"/>
      <c r="B4405"/>
      <c r="C4405"/>
      <c r="D4405"/>
      <c r="E4405"/>
      <c r="F4405"/>
      <c r="G4405"/>
      <c r="H4405"/>
      <c r="I4405"/>
      <c r="J4405"/>
      <c r="K4405"/>
      <c r="L4405"/>
      <c r="M4405"/>
      <c r="N4405" s="60"/>
      <c r="O4405"/>
      <c r="P4405"/>
      <c r="Q4405"/>
      <c r="R4405"/>
      <c r="S4405"/>
      <c r="T4405"/>
      <c r="U4405"/>
      <c r="V4405"/>
      <c r="W4405"/>
      <c r="X4405"/>
      <c r="Y4405"/>
      <c r="Z4405"/>
      <c r="AA4405" s="28"/>
      <c r="AB4405" s="28"/>
    </row>
    <row r="4406" spans="1:28" ht="15" x14ac:dyDescent="0.2">
      <c r="A4406"/>
      <c r="B4406"/>
      <c r="C4406"/>
      <c r="D4406"/>
      <c r="E4406"/>
      <c r="F4406"/>
      <c r="G4406"/>
      <c r="H4406"/>
      <c r="I4406"/>
      <c r="J4406"/>
      <c r="K4406"/>
      <c r="L4406"/>
      <c r="M4406"/>
      <c r="N4406" s="60"/>
      <c r="O4406"/>
      <c r="P4406"/>
      <c r="Q4406"/>
      <c r="R4406"/>
      <c r="S4406"/>
      <c r="T4406"/>
      <c r="U4406"/>
      <c r="V4406"/>
      <c r="W4406"/>
      <c r="X4406"/>
      <c r="Y4406"/>
      <c r="Z4406"/>
      <c r="AA4406" s="28"/>
      <c r="AB4406" s="28"/>
    </row>
    <row r="4407" spans="1:28" ht="15" x14ac:dyDescent="0.2">
      <c r="A4407"/>
      <c r="B4407"/>
      <c r="C4407"/>
      <c r="D4407"/>
      <c r="E4407"/>
      <c r="F4407"/>
      <c r="G4407"/>
      <c r="H4407"/>
      <c r="I4407"/>
      <c r="J4407"/>
      <c r="K4407"/>
      <c r="L4407"/>
      <c r="M4407"/>
      <c r="N4407" s="60"/>
      <c r="O4407"/>
      <c r="P4407"/>
      <c r="Q4407"/>
      <c r="R4407"/>
      <c r="S4407"/>
      <c r="T4407"/>
      <c r="U4407"/>
      <c r="V4407"/>
      <c r="W4407"/>
      <c r="X4407"/>
      <c r="Y4407"/>
      <c r="Z4407"/>
      <c r="AA4407" s="28"/>
      <c r="AB4407" s="28"/>
    </row>
    <row r="4408" spans="1:28" ht="15" x14ac:dyDescent="0.2">
      <c r="A4408"/>
      <c r="B4408"/>
      <c r="C4408"/>
      <c r="D4408"/>
      <c r="E4408"/>
      <c r="F4408"/>
      <c r="G4408"/>
      <c r="H4408"/>
      <c r="I4408"/>
      <c r="J4408"/>
      <c r="K4408"/>
      <c r="L4408"/>
      <c r="M4408"/>
      <c r="N4408" s="60"/>
      <c r="O4408"/>
      <c r="P4408"/>
      <c r="Q4408"/>
      <c r="R4408"/>
      <c r="S4408"/>
      <c r="T4408"/>
      <c r="U4408"/>
      <c r="V4408"/>
      <c r="W4408"/>
      <c r="X4408"/>
      <c r="Y4408"/>
      <c r="Z4408"/>
      <c r="AA4408" s="28"/>
      <c r="AB4408" s="28"/>
    </row>
    <row r="4409" spans="1:28" ht="15" x14ac:dyDescent="0.2">
      <c r="A4409"/>
      <c r="B4409"/>
      <c r="C4409"/>
      <c r="D4409"/>
      <c r="E4409"/>
      <c r="F4409"/>
      <c r="G4409"/>
      <c r="H4409"/>
      <c r="I4409"/>
      <c r="J4409"/>
      <c r="K4409"/>
      <c r="L4409"/>
      <c r="M4409"/>
      <c r="N4409" s="60"/>
      <c r="O4409"/>
      <c r="P4409"/>
      <c r="Q4409"/>
      <c r="R4409"/>
      <c r="S4409"/>
      <c r="T4409"/>
      <c r="U4409"/>
      <c r="V4409"/>
      <c r="W4409"/>
      <c r="X4409"/>
      <c r="Y4409"/>
      <c r="Z4409"/>
      <c r="AA4409" s="28"/>
      <c r="AB4409" s="28"/>
    </row>
    <row r="4410" spans="1:28" ht="15" x14ac:dyDescent="0.2">
      <c r="A4410"/>
      <c r="B4410"/>
      <c r="C4410"/>
      <c r="D4410"/>
      <c r="E4410"/>
      <c r="F4410"/>
      <c r="G4410"/>
      <c r="H4410"/>
      <c r="I4410"/>
      <c r="J4410"/>
      <c r="K4410"/>
      <c r="L4410"/>
      <c r="M4410"/>
      <c r="N4410" s="60"/>
      <c r="O4410"/>
      <c r="P4410"/>
      <c r="Q4410"/>
      <c r="R4410"/>
      <c r="S4410"/>
      <c r="T4410"/>
      <c r="U4410"/>
      <c r="V4410"/>
      <c r="W4410"/>
      <c r="X4410"/>
      <c r="Y4410"/>
      <c r="Z4410"/>
      <c r="AA4410" s="28"/>
      <c r="AB4410" s="28"/>
    </row>
    <row r="4411" spans="1:28" ht="15" x14ac:dyDescent="0.2">
      <c r="A4411"/>
      <c r="B4411"/>
      <c r="C4411"/>
      <c r="D4411"/>
      <c r="E4411"/>
      <c r="F4411"/>
      <c r="G4411"/>
      <c r="H4411"/>
      <c r="I4411"/>
      <c r="J4411"/>
      <c r="K4411"/>
      <c r="L4411"/>
      <c r="M4411"/>
      <c r="N4411" s="60"/>
      <c r="O4411"/>
      <c r="P4411"/>
      <c r="Q4411"/>
      <c r="R4411"/>
      <c r="S4411"/>
      <c r="T4411"/>
      <c r="U4411"/>
      <c r="V4411"/>
      <c r="W4411"/>
      <c r="X4411"/>
      <c r="Y4411"/>
      <c r="Z4411"/>
      <c r="AA4411" s="28"/>
      <c r="AB4411" s="28"/>
    </row>
    <row r="4412" spans="1:28" ht="15" x14ac:dyDescent="0.2">
      <c r="A4412"/>
      <c r="B4412"/>
      <c r="C4412"/>
      <c r="D4412"/>
      <c r="E4412"/>
      <c r="F4412"/>
      <c r="G4412"/>
      <c r="H4412"/>
      <c r="I4412"/>
      <c r="J4412"/>
      <c r="K4412"/>
      <c r="L4412"/>
      <c r="M4412"/>
      <c r="N4412" s="60"/>
      <c r="O4412"/>
      <c r="P4412"/>
      <c r="Q4412"/>
      <c r="R4412"/>
      <c r="S4412"/>
      <c r="T4412"/>
      <c r="U4412"/>
      <c r="V4412"/>
      <c r="W4412"/>
      <c r="X4412"/>
      <c r="Y4412"/>
      <c r="Z4412"/>
      <c r="AA4412" s="28"/>
      <c r="AB4412" s="28"/>
    </row>
    <row r="4413" spans="1:28" ht="15" x14ac:dyDescent="0.2">
      <c r="A4413"/>
      <c r="B4413"/>
      <c r="C4413"/>
      <c r="D4413"/>
      <c r="E4413"/>
      <c r="F4413"/>
      <c r="G4413"/>
      <c r="H4413"/>
      <c r="I4413"/>
      <c r="J4413"/>
      <c r="K4413"/>
      <c r="L4413"/>
      <c r="M4413"/>
      <c r="N4413" s="60"/>
      <c r="O4413"/>
      <c r="P4413"/>
      <c r="Q4413"/>
      <c r="R4413"/>
      <c r="S4413"/>
      <c r="T4413"/>
      <c r="U4413"/>
      <c r="V4413"/>
      <c r="W4413"/>
      <c r="X4413"/>
      <c r="Y4413"/>
      <c r="Z4413"/>
      <c r="AA4413" s="28"/>
      <c r="AB4413" s="28"/>
    </row>
    <row r="4414" spans="1:28" ht="15" x14ac:dyDescent="0.2">
      <c r="A4414"/>
      <c r="B4414"/>
      <c r="C4414"/>
      <c r="D4414"/>
      <c r="E4414"/>
      <c r="F4414"/>
      <c r="G4414"/>
      <c r="H4414"/>
      <c r="I4414"/>
      <c r="J4414"/>
      <c r="K4414"/>
      <c r="L4414"/>
      <c r="M4414"/>
      <c r="N4414" s="60"/>
      <c r="O4414"/>
      <c r="P4414"/>
      <c r="Q4414"/>
      <c r="R4414"/>
      <c r="S4414"/>
      <c r="T4414"/>
      <c r="U4414"/>
      <c r="V4414"/>
      <c r="W4414"/>
      <c r="X4414"/>
      <c r="Y4414"/>
      <c r="Z4414"/>
      <c r="AA4414" s="28"/>
      <c r="AB4414" s="28"/>
    </row>
    <row r="4415" spans="1:28" ht="15" x14ac:dyDescent="0.2">
      <c r="A4415"/>
      <c r="B4415"/>
      <c r="C4415"/>
      <c r="D4415"/>
      <c r="E4415"/>
      <c r="F4415"/>
      <c r="G4415"/>
      <c r="H4415"/>
      <c r="I4415"/>
      <c r="J4415"/>
      <c r="K4415"/>
      <c r="L4415"/>
      <c r="M4415"/>
      <c r="N4415" s="60"/>
      <c r="O4415"/>
      <c r="P4415"/>
      <c r="Q4415"/>
      <c r="R4415"/>
      <c r="S4415"/>
      <c r="T4415"/>
      <c r="U4415"/>
      <c r="V4415"/>
      <c r="W4415"/>
      <c r="X4415"/>
      <c r="Y4415"/>
      <c r="Z4415"/>
      <c r="AA4415" s="28"/>
      <c r="AB4415" s="28"/>
    </row>
    <row r="4416" spans="1:28" ht="15" x14ac:dyDescent="0.2">
      <c r="A4416"/>
      <c r="B4416"/>
      <c r="C4416"/>
      <c r="D4416"/>
      <c r="E4416"/>
      <c r="F4416"/>
      <c r="G4416"/>
      <c r="H4416"/>
      <c r="I4416"/>
      <c r="J4416"/>
      <c r="K4416"/>
      <c r="L4416"/>
      <c r="M4416"/>
      <c r="N4416" s="60"/>
      <c r="O4416"/>
      <c r="P4416"/>
      <c r="Q4416"/>
      <c r="R4416"/>
      <c r="S4416"/>
      <c r="T4416"/>
      <c r="U4416"/>
      <c r="V4416"/>
      <c r="W4416"/>
      <c r="X4416"/>
      <c r="Y4416"/>
      <c r="Z4416"/>
      <c r="AA4416" s="28"/>
      <c r="AB4416" s="28"/>
    </row>
    <row r="4417" spans="1:28" ht="15" x14ac:dyDescent="0.2">
      <c r="A4417"/>
      <c r="B4417"/>
      <c r="C4417"/>
      <c r="D4417"/>
      <c r="E4417"/>
      <c r="F4417"/>
      <c r="G4417"/>
      <c r="H4417"/>
      <c r="I4417"/>
      <c r="J4417"/>
      <c r="K4417"/>
      <c r="L4417"/>
      <c r="M4417"/>
      <c r="N4417" s="60"/>
      <c r="O4417"/>
      <c r="P4417"/>
      <c r="Q4417"/>
      <c r="R4417"/>
      <c r="S4417"/>
      <c r="T4417"/>
      <c r="U4417"/>
      <c r="V4417"/>
      <c r="W4417"/>
      <c r="X4417"/>
      <c r="Y4417"/>
      <c r="Z4417"/>
      <c r="AA4417" s="28"/>
      <c r="AB4417" s="28"/>
    </row>
    <row r="4418" spans="1:28" ht="15" x14ac:dyDescent="0.2">
      <c r="A4418"/>
      <c r="B4418"/>
      <c r="C4418"/>
      <c r="D4418"/>
      <c r="E4418"/>
      <c r="F4418"/>
      <c r="G4418"/>
      <c r="H4418"/>
      <c r="I4418"/>
      <c r="J4418"/>
      <c r="K4418"/>
      <c r="L4418"/>
      <c r="M4418"/>
      <c r="N4418" s="60"/>
      <c r="O4418"/>
      <c r="P4418"/>
      <c r="Q4418"/>
      <c r="R4418"/>
      <c r="S4418"/>
      <c r="T4418"/>
      <c r="U4418"/>
      <c r="V4418"/>
      <c r="W4418"/>
      <c r="X4418"/>
      <c r="Y4418"/>
      <c r="Z4418"/>
      <c r="AA4418" s="28"/>
      <c r="AB4418" s="28"/>
    </row>
    <row r="4419" spans="1:28" ht="15" x14ac:dyDescent="0.2">
      <c r="A4419"/>
      <c r="B4419"/>
      <c r="C4419"/>
      <c r="D4419"/>
      <c r="E4419"/>
      <c r="F4419"/>
      <c r="G4419"/>
      <c r="H4419"/>
      <c r="I4419"/>
      <c r="J4419"/>
      <c r="K4419"/>
      <c r="L4419"/>
      <c r="M4419"/>
      <c r="N4419" s="60"/>
      <c r="O4419"/>
      <c r="P4419"/>
      <c r="Q4419"/>
      <c r="R4419"/>
      <c r="S4419"/>
      <c r="T4419"/>
      <c r="U4419"/>
      <c r="V4419"/>
      <c r="W4419"/>
      <c r="X4419"/>
      <c r="Y4419"/>
      <c r="Z4419"/>
      <c r="AA4419" s="28"/>
      <c r="AB4419" s="28"/>
    </row>
    <row r="4420" spans="1:28" ht="15" x14ac:dyDescent="0.2">
      <c r="A4420"/>
      <c r="B4420"/>
      <c r="C4420"/>
      <c r="D4420"/>
      <c r="E4420"/>
      <c r="F4420"/>
      <c r="G4420"/>
      <c r="H4420"/>
      <c r="I4420"/>
      <c r="J4420"/>
      <c r="K4420"/>
      <c r="L4420"/>
      <c r="M4420"/>
      <c r="N4420" s="60"/>
      <c r="O4420"/>
      <c r="P4420"/>
      <c r="Q4420"/>
      <c r="R4420"/>
      <c r="S4420"/>
      <c r="T4420"/>
      <c r="U4420"/>
      <c r="V4420"/>
      <c r="W4420"/>
      <c r="X4420"/>
      <c r="Y4420"/>
      <c r="Z4420"/>
      <c r="AA4420" s="28"/>
      <c r="AB4420" s="28"/>
    </row>
    <row r="4421" spans="1:28" ht="15" x14ac:dyDescent="0.2">
      <c r="A4421"/>
      <c r="B4421"/>
      <c r="C4421"/>
      <c r="D4421"/>
      <c r="E4421"/>
      <c r="F4421"/>
      <c r="G4421"/>
      <c r="H4421"/>
      <c r="I4421"/>
      <c r="J4421"/>
      <c r="K4421"/>
      <c r="L4421"/>
      <c r="M4421"/>
      <c r="N4421" s="60"/>
      <c r="O4421"/>
      <c r="P4421"/>
      <c r="Q4421"/>
      <c r="R4421"/>
      <c r="S4421"/>
      <c r="T4421"/>
      <c r="U4421"/>
      <c r="V4421"/>
      <c r="W4421"/>
      <c r="X4421"/>
      <c r="Y4421"/>
      <c r="Z4421"/>
      <c r="AA4421" s="28"/>
      <c r="AB4421" s="28"/>
    </row>
    <row r="4422" spans="1:28" ht="15" x14ac:dyDescent="0.2">
      <c r="A4422"/>
      <c r="B4422"/>
      <c r="C4422"/>
      <c r="D4422"/>
      <c r="E4422"/>
      <c r="F4422"/>
      <c r="G4422"/>
      <c r="H4422"/>
      <c r="I4422"/>
      <c r="J4422"/>
      <c r="K4422"/>
      <c r="L4422"/>
      <c r="M4422"/>
      <c r="N4422" s="60"/>
      <c r="O4422"/>
      <c r="P4422"/>
      <c r="Q4422"/>
      <c r="R4422"/>
      <c r="S4422"/>
      <c r="T4422"/>
      <c r="U4422"/>
      <c r="V4422"/>
      <c r="W4422"/>
      <c r="X4422"/>
      <c r="Y4422"/>
      <c r="Z4422"/>
      <c r="AA4422" s="28"/>
      <c r="AB4422" s="28"/>
    </row>
    <row r="4423" spans="1:28" ht="15" x14ac:dyDescent="0.2">
      <c r="A4423"/>
      <c r="B4423"/>
      <c r="C4423"/>
      <c r="D4423"/>
      <c r="E4423"/>
      <c r="F4423"/>
      <c r="G4423"/>
      <c r="H4423"/>
      <c r="I4423"/>
      <c r="J4423"/>
      <c r="K4423"/>
      <c r="L4423"/>
      <c r="M4423"/>
      <c r="N4423" s="60"/>
      <c r="O4423"/>
      <c r="P4423"/>
      <c r="Q4423"/>
      <c r="R4423"/>
      <c r="S4423"/>
      <c r="T4423"/>
      <c r="U4423"/>
      <c r="V4423"/>
      <c r="W4423"/>
      <c r="X4423"/>
      <c r="Y4423"/>
      <c r="Z4423"/>
      <c r="AA4423" s="28"/>
      <c r="AB4423" s="28"/>
    </row>
    <row r="4424" spans="1:28" ht="15" x14ac:dyDescent="0.2">
      <c r="A4424"/>
      <c r="B4424"/>
      <c r="C4424"/>
      <c r="D4424"/>
      <c r="E4424"/>
      <c r="F4424"/>
      <c r="G4424"/>
      <c r="H4424"/>
      <c r="I4424"/>
      <c r="J4424"/>
      <c r="K4424"/>
      <c r="L4424"/>
      <c r="M4424"/>
      <c r="N4424" s="60"/>
      <c r="O4424"/>
      <c r="P4424"/>
      <c r="Q4424"/>
      <c r="R4424"/>
      <c r="S4424"/>
      <c r="T4424"/>
      <c r="U4424"/>
      <c r="V4424"/>
      <c r="W4424"/>
      <c r="X4424"/>
      <c r="Y4424"/>
      <c r="Z4424"/>
      <c r="AA4424" s="28"/>
      <c r="AB4424" s="28"/>
    </row>
    <row r="4425" spans="1:28" ht="15" x14ac:dyDescent="0.2">
      <c r="A4425"/>
      <c r="B4425"/>
      <c r="C4425"/>
      <c r="D4425"/>
      <c r="E4425"/>
      <c r="F4425"/>
      <c r="G4425"/>
      <c r="H4425"/>
      <c r="I4425"/>
      <c r="J4425"/>
      <c r="K4425"/>
      <c r="L4425"/>
      <c r="M4425"/>
      <c r="N4425" s="60"/>
      <c r="O4425"/>
      <c r="P4425"/>
      <c r="Q4425"/>
      <c r="R4425"/>
      <c r="S4425"/>
      <c r="T4425"/>
      <c r="U4425"/>
      <c r="V4425"/>
      <c r="W4425"/>
      <c r="X4425"/>
      <c r="Y4425"/>
      <c r="Z4425"/>
      <c r="AA4425" s="28"/>
      <c r="AB4425" s="28"/>
    </row>
    <row r="4426" spans="1:28" ht="15" x14ac:dyDescent="0.2">
      <c r="A4426"/>
      <c r="B4426"/>
      <c r="C4426"/>
      <c r="D4426"/>
      <c r="E4426"/>
      <c r="F4426"/>
      <c r="G4426"/>
      <c r="H4426"/>
      <c r="I4426"/>
      <c r="J4426"/>
      <c r="K4426"/>
      <c r="L4426"/>
      <c r="M4426"/>
      <c r="N4426" s="60"/>
      <c r="O4426"/>
      <c r="P4426"/>
      <c r="Q4426"/>
      <c r="R4426"/>
      <c r="S4426"/>
      <c r="T4426"/>
      <c r="U4426"/>
      <c r="V4426"/>
      <c r="W4426"/>
      <c r="X4426"/>
      <c r="Y4426"/>
      <c r="Z4426"/>
      <c r="AA4426" s="28"/>
      <c r="AB4426" s="28"/>
    </row>
    <row r="4427" spans="1:28" ht="15" x14ac:dyDescent="0.2">
      <c r="A4427"/>
      <c r="B4427"/>
      <c r="C4427"/>
      <c r="D4427"/>
      <c r="E4427"/>
      <c r="F4427"/>
      <c r="G4427"/>
      <c r="H4427"/>
      <c r="I4427"/>
      <c r="J4427"/>
      <c r="K4427"/>
      <c r="L4427"/>
      <c r="M4427"/>
      <c r="N4427" s="60"/>
      <c r="O4427"/>
      <c r="P4427"/>
      <c r="Q4427"/>
      <c r="R4427"/>
      <c r="S4427"/>
      <c r="T4427"/>
      <c r="U4427"/>
      <c r="V4427"/>
      <c r="W4427"/>
      <c r="X4427"/>
      <c r="Y4427"/>
      <c r="Z4427"/>
      <c r="AA4427" s="28"/>
      <c r="AB4427" s="28"/>
    </row>
    <row r="4428" spans="1:28" ht="15" x14ac:dyDescent="0.2">
      <c r="A4428"/>
      <c r="B4428"/>
      <c r="C4428"/>
      <c r="D4428"/>
      <c r="E4428"/>
      <c r="F4428"/>
      <c r="G4428"/>
      <c r="H4428"/>
      <c r="I4428"/>
      <c r="J4428"/>
      <c r="K4428"/>
      <c r="L4428"/>
      <c r="M4428"/>
      <c r="N4428" s="60"/>
      <c r="O4428"/>
      <c r="P4428"/>
      <c r="Q4428"/>
      <c r="R4428"/>
      <c r="S4428"/>
      <c r="T4428"/>
      <c r="U4428"/>
      <c r="V4428"/>
      <c r="W4428"/>
      <c r="X4428"/>
      <c r="Y4428"/>
      <c r="Z4428"/>
      <c r="AA4428" s="28"/>
      <c r="AB4428" s="28"/>
    </row>
    <row r="4429" spans="1:28" ht="15" x14ac:dyDescent="0.2">
      <c r="A4429"/>
      <c r="B4429"/>
      <c r="C4429"/>
      <c r="D4429"/>
      <c r="E4429"/>
      <c r="F4429"/>
      <c r="G4429"/>
      <c r="H4429"/>
      <c r="I4429"/>
      <c r="J4429"/>
      <c r="K4429"/>
      <c r="L4429"/>
      <c r="M4429"/>
      <c r="N4429" s="60"/>
      <c r="O4429"/>
      <c r="P4429"/>
      <c r="Q4429"/>
      <c r="R4429"/>
      <c r="S4429"/>
      <c r="T4429"/>
      <c r="U4429"/>
      <c r="V4429"/>
      <c r="W4429"/>
      <c r="X4429"/>
      <c r="Y4429"/>
      <c r="Z4429"/>
      <c r="AA4429" s="28"/>
      <c r="AB4429" s="28"/>
    </row>
    <row r="4430" spans="1:28" ht="15" x14ac:dyDescent="0.2">
      <c r="A4430"/>
      <c r="B4430"/>
      <c r="C4430"/>
      <c r="D4430"/>
      <c r="E4430"/>
      <c r="F4430"/>
      <c r="G4430"/>
      <c r="H4430"/>
      <c r="I4430"/>
      <c r="J4430"/>
      <c r="K4430"/>
      <c r="L4430"/>
      <c r="M4430"/>
      <c r="N4430" s="60"/>
      <c r="O4430"/>
      <c r="P4430"/>
      <c r="Q4430"/>
      <c r="R4430"/>
      <c r="S4430"/>
      <c r="T4430"/>
      <c r="U4430"/>
      <c r="V4430"/>
      <c r="W4430"/>
      <c r="X4430"/>
      <c r="Y4430"/>
      <c r="Z4430"/>
      <c r="AA4430" s="28"/>
      <c r="AB4430" s="28"/>
    </row>
    <row r="4431" spans="1:28" ht="15" x14ac:dyDescent="0.2">
      <c r="A4431"/>
      <c r="B4431"/>
      <c r="C4431"/>
      <c r="D4431"/>
      <c r="E4431"/>
      <c r="F4431"/>
      <c r="G4431"/>
      <c r="H4431"/>
      <c r="I4431"/>
      <c r="J4431"/>
      <c r="K4431"/>
      <c r="L4431"/>
      <c r="M4431"/>
      <c r="N4431" s="60"/>
      <c r="O4431"/>
      <c r="P4431"/>
      <c r="Q4431"/>
      <c r="R4431"/>
      <c r="S4431"/>
      <c r="T4431"/>
      <c r="U4431"/>
      <c r="V4431"/>
      <c r="W4431"/>
      <c r="X4431"/>
      <c r="Y4431"/>
      <c r="Z4431"/>
      <c r="AA4431" s="28"/>
      <c r="AB4431" s="28"/>
    </row>
    <row r="4432" spans="1:28" ht="15" x14ac:dyDescent="0.2">
      <c r="A4432"/>
      <c r="B4432"/>
      <c r="C4432"/>
      <c r="D4432"/>
      <c r="E4432"/>
      <c r="F4432"/>
      <c r="G4432"/>
      <c r="H4432"/>
      <c r="I4432"/>
      <c r="J4432"/>
      <c r="K4432"/>
      <c r="L4432"/>
      <c r="M4432"/>
      <c r="N4432" s="60"/>
      <c r="O4432"/>
      <c r="P4432"/>
      <c r="Q4432"/>
      <c r="R4432"/>
      <c r="S4432"/>
      <c r="T4432"/>
      <c r="U4432"/>
      <c r="V4432"/>
      <c r="W4432"/>
      <c r="X4432"/>
      <c r="Y4432"/>
      <c r="Z4432"/>
      <c r="AA4432" s="28"/>
      <c r="AB4432" s="28"/>
    </row>
    <row r="4433" spans="1:28" ht="15" x14ac:dyDescent="0.2">
      <c r="A4433"/>
      <c r="B4433"/>
      <c r="C4433"/>
      <c r="D4433"/>
      <c r="E4433"/>
      <c r="F4433"/>
      <c r="G4433"/>
      <c r="H4433"/>
      <c r="I4433"/>
      <c r="J4433"/>
      <c r="K4433"/>
      <c r="L4433"/>
      <c r="M4433"/>
      <c r="N4433" s="60"/>
      <c r="O4433"/>
      <c r="P4433"/>
      <c r="Q4433"/>
      <c r="R4433"/>
      <c r="S4433"/>
      <c r="T4433"/>
      <c r="U4433"/>
      <c r="V4433"/>
      <c r="W4433"/>
      <c r="X4433"/>
      <c r="Y4433"/>
      <c r="Z4433"/>
      <c r="AA4433" s="28"/>
      <c r="AB4433" s="28"/>
    </row>
    <row r="4434" spans="1:28" ht="15" x14ac:dyDescent="0.2">
      <c r="A4434"/>
      <c r="B4434"/>
      <c r="C4434"/>
      <c r="D4434"/>
      <c r="E4434"/>
      <c r="F4434"/>
      <c r="G4434"/>
      <c r="H4434"/>
      <c r="I4434"/>
      <c r="J4434"/>
      <c r="K4434"/>
      <c r="L4434"/>
      <c r="M4434"/>
      <c r="N4434" s="60"/>
      <c r="O4434"/>
      <c r="P4434"/>
      <c r="Q4434"/>
      <c r="R4434"/>
      <c r="S4434"/>
      <c r="T4434"/>
      <c r="U4434"/>
      <c r="V4434"/>
      <c r="W4434"/>
      <c r="X4434"/>
      <c r="Y4434"/>
      <c r="Z4434"/>
      <c r="AA4434" s="28"/>
      <c r="AB4434" s="28"/>
    </row>
    <row r="4435" spans="1:28" ht="15" x14ac:dyDescent="0.2">
      <c r="A4435"/>
      <c r="B4435"/>
      <c r="C4435"/>
      <c r="D4435"/>
      <c r="E4435"/>
      <c r="F4435"/>
      <c r="G4435"/>
      <c r="H4435"/>
      <c r="I4435"/>
      <c r="J4435"/>
      <c r="K4435"/>
      <c r="L4435"/>
      <c r="M4435"/>
      <c r="N4435" s="60"/>
      <c r="O4435"/>
      <c r="P4435"/>
      <c r="Q4435"/>
      <c r="R4435"/>
      <c r="S4435"/>
      <c r="T4435"/>
      <c r="U4435"/>
      <c r="V4435"/>
      <c r="W4435"/>
      <c r="X4435"/>
      <c r="Y4435"/>
      <c r="Z4435"/>
      <c r="AA4435" s="28"/>
      <c r="AB4435" s="28"/>
    </row>
    <row r="4436" spans="1:28" ht="15" x14ac:dyDescent="0.2">
      <c r="A4436"/>
      <c r="B4436"/>
      <c r="C4436"/>
      <c r="D4436"/>
      <c r="E4436"/>
      <c r="F4436"/>
      <c r="G4436"/>
      <c r="H4436"/>
      <c r="I4436"/>
      <c r="J4436"/>
      <c r="K4436"/>
      <c r="L4436"/>
      <c r="M4436"/>
      <c r="N4436" s="60"/>
      <c r="O4436"/>
      <c r="P4436"/>
      <c r="Q4436"/>
      <c r="R4436"/>
      <c r="S4436"/>
      <c r="T4436"/>
      <c r="U4436"/>
      <c r="V4436"/>
      <c r="W4436"/>
      <c r="X4436"/>
      <c r="Y4436"/>
      <c r="Z4436"/>
      <c r="AA4436" s="28"/>
      <c r="AB4436" s="28"/>
    </row>
    <row r="4437" spans="1:28" ht="15" x14ac:dyDescent="0.2">
      <c r="A4437"/>
      <c r="B4437"/>
      <c r="C4437"/>
      <c r="D4437"/>
      <c r="E4437"/>
      <c r="F4437"/>
      <c r="G4437"/>
      <c r="H4437"/>
      <c r="I4437"/>
      <c r="J4437"/>
      <c r="K4437"/>
      <c r="L4437"/>
      <c r="M4437"/>
      <c r="N4437" s="60"/>
      <c r="O4437"/>
      <c r="P4437"/>
      <c r="Q4437"/>
      <c r="R4437"/>
      <c r="S4437"/>
      <c r="T4437"/>
      <c r="U4437"/>
      <c r="V4437"/>
      <c r="W4437"/>
      <c r="X4437"/>
      <c r="Y4437"/>
      <c r="Z4437"/>
      <c r="AA4437" s="28"/>
      <c r="AB4437" s="28"/>
    </row>
    <row r="4438" spans="1:28" ht="15" x14ac:dyDescent="0.2">
      <c r="A4438"/>
      <c r="B4438"/>
      <c r="C4438"/>
      <c r="D4438"/>
      <c r="E4438"/>
      <c r="F4438"/>
      <c r="G4438"/>
      <c r="H4438"/>
      <c r="I4438"/>
      <c r="J4438"/>
      <c r="K4438"/>
      <c r="L4438"/>
      <c r="M4438"/>
      <c r="N4438" s="60"/>
      <c r="O4438"/>
      <c r="P4438"/>
      <c r="Q4438"/>
      <c r="R4438"/>
      <c r="S4438"/>
      <c r="T4438"/>
      <c r="U4438"/>
      <c r="V4438"/>
      <c r="W4438"/>
      <c r="X4438"/>
      <c r="Y4438"/>
      <c r="Z4438"/>
      <c r="AA4438" s="28"/>
      <c r="AB4438" s="28"/>
    </row>
    <row r="4439" spans="1:28" ht="15" x14ac:dyDescent="0.2">
      <c r="A4439"/>
      <c r="B4439"/>
      <c r="C4439"/>
      <c r="D4439"/>
      <c r="E4439"/>
      <c r="F4439"/>
      <c r="G4439"/>
      <c r="H4439"/>
      <c r="I4439"/>
      <c r="J4439"/>
      <c r="K4439"/>
      <c r="L4439"/>
      <c r="M4439"/>
      <c r="N4439" s="60"/>
      <c r="O4439"/>
      <c r="P4439"/>
      <c r="Q4439"/>
      <c r="R4439"/>
      <c r="S4439"/>
      <c r="T4439"/>
      <c r="U4439"/>
      <c r="V4439"/>
      <c r="W4439"/>
      <c r="X4439"/>
      <c r="Y4439"/>
      <c r="Z4439"/>
      <c r="AA4439" s="28"/>
      <c r="AB4439" s="28"/>
    </row>
    <row r="4440" spans="1:28" ht="15" x14ac:dyDescent="0.2">
      <c r="A4440"/>
      <c r="B4440"/>
      <c r="C4440"/>
      <c r="D4440"/>
      <c r="E4440"/>
      <c r="F4440"/>
      <c r="G4440"/>
      <c r="H4440"/>
      <c r="I4440"/>
      <c r="J4440"/>
      <c r="K4440"/>
      <c r="L4440"/>
      <c r="M4440"/>
      <c r="N4440" s="60"/>
      <c r="O4440"/>
      <c r="P4440"/>
      <c r="Q4440"/>
      <c r="R4440"/>
      <c r="S4440"/>
      <c r="T4440"/>
      <c r="U4440"/>
      <c r="V4440"/>
      <c r="W4440"/>
      <c r="X4440"/>
      <c r="Y4440"/>
      <c r="Z4440"/>
      <c r="AA4440" s="28"/>
      <c r="AB4440" s="28"/>
    </row>
    <row r="4441" spans="1:28" ht="15" x14ac:dyDescent="0.2">
      <c r="A4441"/>
      <c r="B4441"/>
      <c r="C4441"/>
      <c r="D4441"/>
      <c r="E4441"/>
      <c r="F4441"/>
      <c r="G4441"/>
      <c r="H4441"/>
      <c r="I4441"/>
      <c r="J4441"/>
      <c r="K4441"/>
      <c r="L4441"/>
      <c r="M4441"/>
      <c r="N4441" s="60"/>
      <c r="O4441"/>
      <c r="P4441"/>
      <c r="Q4441"/>
      <c r="R4441"/>
      <c r="S4441"/>
      <c r="T4441"/>
      <c r="U4441"/>
      <c r="V4441"/>
      <c r="W4441"/>
      <c r="X4441"/>
      <c r="Y4441"/>
      <c r="Z4441"/>
      <c r="AA4441" s="28"/>
      <c r="AB4441" s="28"/>
    </row>
    <row r="4442" spans="1:28" ht="15" x14ac:dyDescent="0.2">
      <c r="A4442"/>
      <c r="B4442"/>
      <c r="C4442"/>
      <c r="D4442"/>
      <c r="E4442"/>
      <c r="F4442"/>
      <c r="G4442"/>
      <c r="H4442"/>
      <c r="I4442"/>
      <c r="J4442"/>
      <c r="K4442"/>
      <c r="L4442"/>
      <c r="M4442"/>
      <c r="N4442" s="60"/>
      <c r="O4442"/>
      <c r="P4442"/>
      <c r="Q4442"/>
      <c r="R4442"/>
      <c r="S4442"/>
      <c r="T4442"/>
      <c r="U4442"/>
      <c r="V4442"/>
      <c r="W4442"/>
      <c r="X4442"/>
      <c r="Y4442"/>
      <c r="Z4442"/>
      <c r="AA4442" s="28"/>
      <c r="AB4442" s="28"/>
    </row>
    <row r="4443" spans="1:28" ht="15" x14ac:dyDescent="0.2">
      <c r="A4443"/>
      <c r="B4443"/>
      <c r="C4443"/>
      <c r="D4443"/>
      <c r="E4443"/>
      <c r="F4443"/>
      <c r="G4443"/>
      <c r="H4443"/>
      <c r="I4443"/>
      <c r="J4443"/>
      <c r="K4443"/>
      <c r="L4443"/>
      <c r="M4443"/>
      <c r="N4443" s="60"/>
      <c r="O4443"/>
      <c r="P4443"/>
      <c r="Q4443"/>
      <c r="R4443"/>
      <c r="S4443"/>
      <c r="T4443"/>
      <c r="U4443"/>
      <c r="V4443"/>
      <c r="W4443"/>
      <c r="X4443"/>
      <c r="Y4443"/>
      <c r="Z4443"/>
      <c r="AA4443" s="28"/>
      <c r="AB4443" s="28"/>
    </row>
    <row r="4444" spans="1:28" ht="15" x14ac:dyDescent="0.2">
      <c r="A4444"/>
      <c r="B4444"/>
      <c r="C4444"/>
      <c r="D4444"/>
      <c r="E4444"/>
      <c r="F4444"/>
      <c r="G4444"/>
      <c r="H4444"/>
      <c r="I4444"/>
      <c r="J4444"/>
      <c r="K4444"/>
      <c r="L4444"/>
      <c r="M4444"/>
      <c r="N4444" s="60"/>
      <c r="O4444"/>
      <c r="P4444"/>
      <c r="Q4444"/>
      <c r="R4444"/>
      <c r="S4444"/>
      <c r="T4444"/>
      <c r="U4444"/>
      <c r="V4444"/>
      <c r="W4444"/>
      <c r="X4444"/>
      <c r="Y4444"/>
      <c r="Z4444"/>
      <c r="AA4444" s="28"/>
      <c r="AB4444" s="28"/>
    </row>
    <row r="4445" spans="1:28" ht="15" x14ac:dyDescent="0.2">
      <c r="A4445"/>
      <c r="B4445"/>
      <c r="C4445"/>
      <c r="D4445"/>
      <c r="E4445"/>
      <c r="F4445"/>
      <c r="G4445"/>
      <c r="H4445"/>
      <c r="I4445"/>
      <c r="J4445"/>
      <c r="K4445"/>
      <c r="L4445"/>
      <c r="M4445"/>
      <c r="N4445" s="60"/>
      <c r="O4445"/>
      <c r="P4445"/>
      <c r="Q4445"/>
      <c r="R4445"/>
      <c r="S4445"/>
      <c r="T4445"/>
      <c r="U4445"/>
      <c r="V4445"/>
      <c r="W4445"/>
      <c r="X4445"/>
      <c r="Y4445"/>
      <c r="Z4445"/>
      <c r="AA4445" s="28"/>
      <c r="AB4445" s="28"/>
    </row>
    <row r="4446" spans="1:28" ht="15" x14ac:dyDescent="0.2">
      <c r="A4446"/>
      <c r="B4446"/>
      <c r="C4446"/>
      <c r="D4446"/>
      <c r="E4446"/>
      <c r="F4446"/>
      <c r="G4446"/>
      <c r="H4446"/>
      <c r="I4446"/>
      <c r="J4446"/>
      <c r="K4446"/>
      <c r="L4446"/>
      <c r="M4446"/>
      <c r="N4446" s="60"/>
      <c r="O4446"/>
      <c r="P4446"/>
      <c r="Q4446"/>
      <c r="R4446"/>
      <c r="S4446"/>
      <c r="T4446"/>
      <c r="U4446"/>
      <c r="V4446"/>
      <c r="W4446"/>
      <c r="X4446"/>
      <c r="Y4446"/>
      <c r="Z4446"/>
      <c r="AA4446" s="28"/>
      <c r="AB4446" s="28"/>
    </row>
    <row r="4447" spans="1:28" ht="15" x14ac:dyDescent="0.2">
      <c r="A4447"/>
      <c r="B4447"/>
      <c r="C4447"/>
      <c r="D4447"/>
      <c r="E4447"/>
      <c r="F4447"/>
      <c r="G4447"/>
      <c r="H4447"/>
      <c r="I4447"/>
      <c r="J4447"/>
      <c r="K4447"/>
      <c r="L4447"/>
      <c r="M4447"/>
      <c r="N4447" s="60"/>
      <c r="O4447"/>
      <c r="P4447"/>
      <c r="Q4447"/>
      <c r="R4447"/>
      <c r="S4447"/>
      <c r="T4447"/>
      <c r="U4447"/>
      <c r="V4447"/>
      <c r="W4447"/>
      <c r="X4447"/>
      <c r="Y4447"/>
      <c r="Z4447"/>
      <c r="AA4447" s="28"/>
      <c r="AB4447" s="28"/>
    </row>
    <row r="4448" spans="1:28" ht="15" x14ac:dyDescent="0.2">
      <c r="A4448"/>
      <c r="B4448"/>
      <c r="C4448"/>
      <c r="D4448"/>
      <c r="E4448"/>
      <c r="F4448"/>
      <c r="G4448"/>
      <c r="H4448"/>
      <c r="I4448"/>
      <c r="J4448"/>
      <c r="K4448"/>
      <c r="L4448"/>
      <c r="M4448"/>
      <c r="N4448" s="60"/>
      <c r="O4448"/>
      <c r="P4448"/>
      <c r="Q4448"/>
      <c r="R4448"/>
      <c r="S4448"/>
      <c r="T4448"/>
      <c r="U4448"/>
      <c r="V4448"/>
      <c r="W4448"/>
      <c r="X4448"/>
      <c r="Y4448"/>
      <c r="Z4448"/>
      <c r="AA4448" s="28"/>
      <c r="AB4448" s="28"/>
    </row>
    <row r="4449" spans="1:28" ht="15" x14ac:dyDescent="0.2">
      <c r="A4449"/>
      <c r="B4449"/>
      <c r="C4449"/>
      <c r="D4449"/>
      <c r="E4449"/>
      <c r="F4449"/>
      <c r="G4449"/>
      <c r="H4449"/>
      <c r="I4449"/>
      <c r="J4449"/>
      <c r="K4449"/>
      <c r="L4449"/>
      <c r="M4449"/>
      <c r="N4449" s="60"/>
      <c r="O4449"/>
      <c r="P4449"/>
      <c r="Q4449"/>
      <c r="R4449"/>
      <c r="S4449"/>
      <c r="T4449"/>
      <c r="U4449"/>
      <c r="V4449"/>
      <c r="W4449"/>
      <c r="X4449"/>
      <c r="Y4449"/>
      <c r="Z4449"/>
      <c r="AA4449" s="28"/>
      <c r="AB4449" s="28"/>
    </row>
    <row r="4450" spans="1:28" ht="15" x14ac:dyDescent="0.2">
      <c r="A4450"/>
      <c r="B4450"/>
      <c r="C4450"/>
      <c r="D4450"/>
      <c r="E4450"/>
      <c r="F4450"/>
      <c r="G4450"/>
      <c r="H4450"/>
      <c r="I4450"/>
      <c r="J4450"/>
      <c r="K4450"/>
      <c r="L4450"/>
      <c r="M4450"/>
      <c r="N4450" s="60"/>
      <c r="O4450"/>
      <c r="P4450"/>
      <c r="Q4450"/>
      <c r="R4450"/>
      <c r="S4450"/>
      <c r="T4450"/>
      <c r="U4450"/>
      <c r="V4450"/>
      <c r="W4450"/>
      <c r="X4450"/>
      <c r="Y4450"/>
      <c r="Z4450"/>
      <c r="AA4450" s="28"/>
      <c r="AB4450" s="28"/>
    </row>
    <row r="4451" spans="1:28" ht="15" x14ac:dyDescent="0.2">
      <c r="A4451"/>
      <c r="B4451"/>
      <c r="C4451"/>
      <c r="D4451"/>
      <c r="E4451"/>
      <c r="F4451"/>
      <c r="G4451"/>
      <c r="H4451"/>
      <c r="I4451"/>
      <c r="J4451"/>
      <c r="K4451"/>
      <c r="L4451"/>
      <c r="M4451"/>
      <c r="N4451" s="60"/>
      <c r="O4451"/>
      <c r="P4451"/>
      <c r="Q4451"/>
      <c r="R4451"/>
      <c r="S4451"/>
      <c r="T4451"/>
      <c r="U4451"/>
      <c r="V4451"/>
      <c r="W4451"/>
      <c r="X4451"/>
      <c r="Y4451"/>
      <c r="Z4451"/>
      <c r="AA4451" s="28"/>
      <c r="AB4451" s="28"/>
    </row>
    <row r="4452" spans="1:28" ht="15" x14ac:dyDescent="0.2">
      <c r="A4452"/>
      <c r="B4452"/>
      <c r="C4452"/>
      <c r="D4452"/>
      <c r="E4452"/>
      <c r="F4452"/>
      <c r="G4452"/>
      <c r="H4452"/>
      <c r="I4452"/>
      <c r="J4452"/>
      <c r="K4452"/>
      <c r="L4452"/>
      <c r="M4452"/>
      <c r="N4452" s="60"/>
      <c r="O4452"/>
      <c r="P4452"/>
      <c r="Q4452"/>
      <c r="R4452"/>
      <c r="S4452"/>
      <c r="T4452"/>
      <c r="U4452"/>
      <c r="V4452"/>
      <c r="W4452"/>
      <c r="X4452"/>
      <c r="Y4452"/>
      <c r="Z4452"/>
      <c r="AA4452" s="28"/>
      <c r="AB4452" s="28"/>
    </row>
    <row r="4453" spans="1:28" ht="15" x14ac:dyDescent="0.2">
      <c r="A4453"/>
      <c r="B4453"/>
      <c r="C4453"/>
      <c r="D4453"/>
      <c r="E4453"/>
      <c r="F4453"/>
      <c r="G4453"/>
      <c r="H4453"/>
      <c r="I4453"/>
      <c r="J4453"/>
      <c r="K4453"/>
      <c r="L4453"/>
      <c r="M4453"/>
      <c r="N4453" s="60"/>
      <c r="O4453"/>
      <c r="P4453"/>
      <c r="Q4453"/>
      <c r="R4453"/>
      <c r="S4453"/>
      <c r="T4453"/>
      <c r="U4453"/>
      <c r="V4453"/>
      <c r="W4453"/>
      <c r="X4453"/>
      <c r="Y4453"/>
      <c r="Z4453"/>
      <c r="AA4453" s="28"/>
      <c r="AB4453" s="28"/>
    </row>
    <row r="4454" spans="1:28" ht="15" x14ac:dyDescent="0.2">
      <c r="A4454"/>
      <c r="B4454"/>
      <c r="C4454"/>
      <c r="D4454"/>
      <c r="E4454"/>
      <c r="F4454"/>
      <c r="G4454"/>
      <c r="H4454"/>
      <c r="I4454"/>
      <c r="J4454"/>
      <c r="K4454"/>
      <c r="L4454"/>
      <c r="M4454"/>
      <c r="N4454" s="60"/>
      <c r="O4454"/>
      <c r="P4454"/>
      <c r="Q4454"/>
      <c r="R4454"/>
      <c r="S4454"/>
      <c r="T4454"/>
      <c r="U4454"/>
      <c r="V4454"/>
      <c r="W4454"/>
      <c r="X4454"/>
      <c r="Y4454"/>
      <c r="Z4454"/>
      <c r="AA4454" s="28"/>
      <c r="AB4454" s="28"/>
    </row>
    <row r="4455" spans="1:28" ht="15" x14ac:dyDescent="0.2">
      <c r="A4455"/>
      <c r="B4455"/>
      <c r="C4455"/>
      <c r="D4455"/>
      <c r="E4455"/>
      <c r="F4455"/>
      <c r="G4455"/>
      <c r="H4455"/>
      <c r="I4455"/>
      <c r="J4455"/>
      <c r="K4455"/>
      <c r="L4455"/>
      <c r="M4455"/>
      <c r="N4455" s="60"/>
      <c r="O4455"/>
      <c r="P4455"/>
      <c r="Q4455"/>
      <c r="R4455"/>
      <c r="S4455"/>
      <c r="T4455"/>
      <c r="U4455"/>
      <c r="V4455"/>
      <c r="W4455"/>
      <c r="X4455"/>
      <c r="Y4455"/>
      <c r="Z4455"/>
      <c r="AA4455" s="28"/>
      <c r="AB4455" s="28"/>
    </row>
    <row r="4456" spans="1:28" ht="15" x14ac:dyDescent="0.2">
      <c r="A4456"/>
      <c r="B4456"/>
      <c r="C4456"/>
      <c r="D4456"/>
      <c r="E4456"/>
      <c r="F4456"/>
      <c r="G4456"/>
      <c r="H4456"/>
      <c r="I4456"/>
      <c r="J4456"/>
      <c r="K4456"/>
      <c r="L4456"/>
      <c r="M4456"/>
      <c r="N4456" s="60"/>
      <c r="O4456"/>
      <c r="P4456"/>
      <c r="Q4456"/>
      <c r="R4456"/>
      <c r="S4456"/>
      <c r="T4456"/>
      <c r="U4456"/>
      <c r="V4456"/>
      <c r="W4456"/>
      <c r="X4456"/>
      <c r="Y4456"/>
      <c r="Z4456"/>
      <c r="AA4456" s="28"/>
      <c r="AB4456" s="28"/>
    </row>
    <row r="4457" spans="1:28" ht="15" x14ac:dyDescent="0.2">
      <c r="A4457"/>
      <c r="B4457"/>
      <c r="C4457"/>
      <c r="D4457"/>
      <c r="E4457"/>
      <c r="F4457"/>
      <c r="G4457"/>
      <c r="H4457"/>
      <c r="I4457"/>
      <c r="J4457"/>
      <c r="K4457"/>
      <c r="L4457"/>
      <c r="M4457"/>
      <c r="N4457" s="60"/>
      <c r="O4457"/>
      <c r="P4457"/>
      <c r="Q4457"/>
      <c r="R4457"/>
      <c r="S4457"/>
      <c r="T4457"/>
      <c r="U4457"/>
      <c r="V4457"/>
      <c r="W4457"/>
      <c r="X4457"/>
      <c r="Y4457"/>
      <c r="Z4457"/>
      <c r="AA4457" s="28"/>
      <c r="AB4457" s="28"/>
    </row>
    <row r="4458" spans="1:28" ht="15" x14ac:dyDescent="0.2">
      <c r="A4458"/>
      <c r="B4458"/>
      <c r="C4458"/>
      <c r="D4458"/>
      <c r="E4458"/>
      <c r="F4458"/>
      <c r="G4458"/>
      <c r="H4458"/>
      <c r="I4458"/>
      <c r="J4458"/>
      <c r="K4458"/>
      <c r="L4458"/>
      <c r="M4458"/>
      <c r="N4458" s="60"/>
      <c r="O4458"/>
      <c r="P4458"/>
      <c r="Q4458"/>
      <c r="R4458"/>
      <c r="S4458"/>
      <c r="T4458"/>
      <c r="U4458"/>
      <c r="V4458"/>
      <c r="W4458"/>
      <c r="X4458"/>
      <c r="Y4458"/>
      <c r="Z4458"/>
      <c r="AA4458" s="28"/>
      <c r="AB4458" s="28"/>
    </row>
    <row r="4459" spans="1:28" ht="15" x14ac:dyDescent="0.2">
      <c r="A4459"/>
      <c r="B4459"/>
      <c r="C4459"/>
      <c r="D4459"/>
      <c r="E4459"/>
      <c r="F4459"/>
      <c r="G4459"/>
      <c r="H4459"/>
      <c r="I4459"/>
      <c r="J4459"/>
      <c r="K4459"/>
      <c r="L4459"/>
      <c r="M4459"/>
      <c r="N4459" s="60"/>
      <c r="O4459"/>
      <c r="P4459"/>
      <c r="Q4459"/>
      <c r="R4459"/>
      <c r="S4459"/>
      <c r="T4459"/>
      <c r="U4459"/>
      <c r="V4459"/>
      <c r="W4459"/>
      <c r="X4459"/>
      <c r="Y4459"/>
      <c r="Z4459"/>
      <c r="AA4459" s="28"/>
      <c r="AB4459" s="28"/>
    </row>
    <row r="4460" spans="1:28" ht="15" x14ac:dyDescent="0.2">
      <c r="A4460"/>
      <c r="B4460"/>
      <c r="C4460"/>
      <c r="D4460"/>
      <c r="E4460"/>
      <c r="F4460"/>
      <c r="G4460"/>
      <c r="H4460"/>
      <c r="I4460"/>
      <c r="J4460"/>
      <c r="K4460"/>
      <c r="L4460"/>
      <c r="M4460"/>
      <c r="N4460" s="60"/>
      <c r="O4460"/>
      <c r="P4460"/>
      <c r="Q4460"/>
      <c r="R4460"/>
      <c r="S4460"/>
      <c r="T4460"/>
      <c r="U4460"/>
      <c r="V4460"/>
      <c r="W4460"/>
      <c r="X4460"/>
      <c r="Y4460"/>
      <c r="Z4460"/>
      <c r="AA4460" s="28"/>
      <c r="AB4460" s="28"/>
    </row>
    <row r="4461" spans="1:28" ht="15" x14ac:dyDescent="0.2">
      <c r="A4461"/>
      <c r="B4461"/>
      <c r="C4461"/>
      <c r="D4461"/>
      <c r="E4461"/>
      <c r="F4461"/>
      <c r="G4461"/>
      <c r="H4461"/>
      <c r="I4461"/>
      <c r="J4461"/>
      <c r="K4461"/>
      <c r="L4461"/>
      <c r="M4461"/>
      <c r="N4461" s="60"/>
      <c r="O4461"/>
      <c r="P4461"/>
      <c r="Q4461"/>
      <c r="R4461"/>
      <c r="S4461"/>
      <c r="T4461"/>
      <c r="U4461"/>
      <c r="V4461"/>
      <c r="W4461"/>
      <c r="X4461"/>
      <c r="Y4461"/>
      <c r="Z4461"/>
      <c r="AA4461" s="28"/>
      <c r="AB4461" s="28"/>
    </row>
    <row r="4462" spans="1:28" ht="15" x14ac:dyDescent="0.2">
      <c r="A4462"/>
      <c r="B4462"/>
      <c r="C4462"/>
      <c r="D4462"/>
      <c r="E4462"/>
      <c r="F4462"/>
      <c r="G4462"/>
      <c r="H4462"/>
      <c r="I4462"/>
      <c r="J4462"/>
      <c r="K4462"/>
      <c r="L4462"/>
      <c r="M4462"/>
      <c r="N4462" s="60"/>
      <c r="O4462"/>
      <c r="P4462"/>
      <c r="Q4462"/>
      <c r="R4462"/>
      <c r="S4462"/>
      <c r="T4462"/>
      <c r="U4462"/>
      <c r="V4462"/>
      <c r="W4462"/>
      <c r="X4462"/>
      <c r="Y4462"/>
      <c r="Z4462"/>
      <c r="AA4462" s="28"/>
      <c r="AB4462" s="28"/>
    </row>
    <row r="4463" spans="1:28" ht="15" x14ac:dyDescent="0.2">
      <c r="A4463"/>
      <c r="B4463"/>
      <c r="C4463"/>
      <c r="D4463"/>
      <c r="E4463"/>
      <c r="F4463"/>
      <c r="G4463"/>
      <c r="H4463"/>
      <c r="I4463"/>
      <c r="J4463"/>
      <c r="K4463"/>
      <c r="L4463"/>
      <c r="M4463"/>
      <c r="N4463" s="60"/>
      <c r="O4463"/>
      <c r="P4463"/>
      <c r="Q4463"/>
      <c r="R4463"/>
      <c r="S4463"/>
      <c r="T4463"/>
      <c r="U4463"/>
      <c r="V4463"/>
      <c r="W4463"/>
      <c r="X4463"/>
      <c r="Y4463"/>
      <c r="Z4463"/>
      <c r="AA4463" s="28"/>
      <c r="AB4463" s="28"/>
    </row>
    <row r="4464" spans="1:28" ht="15" x14ac:dyDescent="0.2">
      <c r="A4464"/>
      <c r="B4464"/>
      <c r="C4464"/>
      <c r="D4464"/>
      <c r="E4464"/>
      <c r="F4464"/>
      <c r="G4464"/>
      <c r="H4464"/>
      <c r="I4464"/>
      <c r="J4464"/>
      <c r="K4464"/>
      <c r="L4464"/>
      <c r="M4464"/>
      <c r="N4464" s="60"/>
      <c r="O4464"/>
      <c r="P4464"/>
      <c r="Q4464"/>
      <c r="R4464"/>
      <c r="S4464"/>
      <c r="T4464"/>
      <c r="U4464"/>
      <c r="V4464"/>
      <c r="W4464"/>
      <c r="X4464"/>
      <c r="Y4464"/>
      <c r="Z4464"/>
      <c r="AA4464" s="28"/>
      <c r="AB4464" s="28"/>
    </row>
    <row r="4465" spans="1:28" ht="15" x14ac:dyDescent="0.2">
      <c r="A4465"/>
      <c r="B4465"/>
      <c r="C4465"/>
      <c r="D4465"/>
      <c r="E4465"/>
      <c r="F4465"/>
      <c r="G4465"/>
      <c r="H4465"/>
      <c r="I4465"/>
      <c r="J4465"/>
      <c r="K4465"/>
      <c r="L4465"/>
      <c r="M4465"/>
      <c r="N4465" s="60"/>
      <c r="O4465"/>
      <c r="P4465"/>
      <c r="Q4465"/>
      <c r="R4465"/>
      <c r="S4465"/>
      <c r="T4465"/>
      <c r="U4465"/>
      <c r="V4465"/>
      <c r="W4465"/>
      <c r="X4465"/>
      <c r="Y4465"/>
      <c r="Z4465"/>
      <c r="AA4465" s="28"/>
      <c r="AB4465" s="28"/>
    </row>
    <row r="4466" spans="1:28" ht="15" x14ac:dyDescent="0.2">
      <c r="A4466"/>
      <c r="B4466"/>
      <c r="C4466"/>
      <c r="D4466"/>
      <c r="E4466"/>
      <c r="F4466"/>
      <c r="G4466"/>
      <c r="H4466"/>
      <c r="I4466"/>
      <c r="J4466"/>
      <c r="K4466"/>
      <c r="L4466"/>
      <c r="M4466"/>
      <c r="N4466" s="60"/>
      <c r="O4466"/>
      <c r="P4466"/>
      <c r="Q4466"/>
      <c r="R4466"/>
      <c r="S4466"/>
      <c r="T4466"/>
      <c r="U4466"/>
      <c r="V4466"/>
      <c r="W4466"/>
      <c r="X4466"/>
      <c r="Y4466"/>
      <c r="Z4466"/>
      <c r="AA4466" s="28"/>
      <c r="AB4466" s="28"/>
    </row>
    <row r="4467" spans="1:28" ht="15" x14ac:dyDescent="0.2">
      <c r="A4467"/>
      <c r="B4467"/>
      <c r="C4467"/>
      <c r="D4467"/>
      <c r="E4467"/>
      <c r="F4467"/>
      <c r="G4467"/>
      <c r="H4467"/>
      <c r="I4467"/>
      <c r="J4467"/>
      <c r="K4467"/>
      <c r="L4467"/>
      <c r="M4467"/>
      <c r="N4467" s="60"/>
      <c r="O4467"/>
      <c r="P4467"/>
      <c r="Q4467"/>
      <c r="R4467"/>
      <c r="S4467"/>
      <c r="T4467"/>
      <c r="U4467"/>
      <c r="V4467"/>
      <c r="W4467"/>
      <c r="X4467"/>
      <c r="Y4467"/>
      <c r="Z4467"/>
      <c r="AA4467" s="28"/>
      <c r="AB4467" s="28"/>
    </row>
    <row r="4468" spans="1:28" ht="15" x14ac:dyDescent="0.2">
      <c r="A4468"/>
      <c r="B4468"/>
      <c r="C4468"/>
      <c r="D4468"/>
      <c r="E4468"/>
      <c r="F4468"/>
      <c r="G4468"/>
      <c r="H4468"/>
      <c r="I4468"/>
      <c r="J4468"/>
      <c r="K4468"/>
      <c r="L4468"/>
      <c r="M4468"/>
      <c r="N4468" s="60"/>
      <c r="O4468"/>
      <c r="P4468"/>
      <c r="Q4468"/>
      <c r="R4468"/>
      <c r="S4468"/>
      <c r="T4468"/>
      <c r="U4468"/>
      <c r="V4468"/>
      <c r="W4468"/>
      <c r="X4468"/>
      <c r="Y4468"/>
      <c r="Z4468"/>
      <c r="AA4468" s="28"/>
      <c r="AB4468" s="28"/>
    </row>
    <row r="4469" spans="1:28" ht="15" x14ac:dyDescent="0.2">
      <c r="A4469"/>
      <c r="B4469"/>
      <c r="C4469"/>
      <c r="D4469"/>
      <c r="E4469"/>
      <c r="F4469"/>
      <c r="G4469"/>
      <c r="H4469"/>
      <c r="I4469"/>
      <c r="J4469"/>
      <c r="K4469"/>
      <c r="L4469"/>
      <c r="M4469"/>
      <c r="N4469" s="60"/>
      <c r="O4469"/>
      <c r="P4469"/>
      <c r="Q4469"/>
      <c r="R4469"/>
      <c r="S4469"/>
      <c r="T4469"/>
      <c r="U4469"/>
      <c r="V4469"/>
      <c r="W4469"/>
      <c r="X4469"/>
      <c r="Y4469"/>
      <c r="Z4469"/>
      <c r="AA4469" s="28"/>
      <c r="AB4469" s="28"/>
    </row>
    <row r="4470" spans="1:28" ht="15" x14ac:dyDescent="0.2">
      <c r="A4470"/>
      <c r="B4470"/>
      <c r="C4470"/>
      <c r="D4470"/>
      <c r="E4470"/>
      <c r="F4470"/>
      <c r="G4470"/>
      <c r="H4470"/>
      <c r="I4470"/>
      <c r="J4470"/>
      <c r="K4470"/>
      <c r="L4470"/>
      <c r="M4470"/>
      <c r="N4470" s="60"/>
      <c r="O4470"/>
      <c r="P4470"/>
      <c r="Q4470"/>
      <c r="R4470"/>
      <c r="S4470"/>
      <c r="T4470"/>
      <c r="U4470"/>
      <c r="V4470"/>
      <c r="W4470"/>
      <c r="X4470"/>
      <c r="Y4470"/>
      <c r="Z4470"/>
      <c r="AA4470" s="28"/>
      <c r="AB4470" s="28"/>
    </row>
    <row r="4471" spans="1:28" ht="15" x14ac:dyDescent="0.2">
      <c r="A4471"/>
      <c r="B4471"/>
      <c r="C4471"/>
      <c r="D4471"/>
      <c r="E4471"/>
      <c r="F4471"/>
      <c r="G4471"/>
      <c r="H4471"/>
      <c r="I4471"/>
      <c r="J4471"/>
      <c r="K4471"/>
      <c r="L4471"/>
      <c r="M4471"/>
      <c r="N4471" s="60"/>
      <c r="O4471"/>
      <c r="P4471"/>
      <c r="Q4471"/>
      <c r="R4471"/>
      <c r="S4471"/>
      <c r="T4471"/>
      <c r="U4471"/>
      <c r="V4471"/>
      <c r="W4471"/>
      <c r="X4471"/>
      <c r="Y4471"/>
      <c r="Z4471"/>
      <c r="AA4471" s="28"/>
      <c r="AB4471" s="28"/>
    </row>
    <row r="4472" spans="1:28" ht="15" x14ac:dyDescent="0.2">
      <c r="A4472"/>
      <c r="B4472"/>
      <c r="C4472"/>
      <c r="D4472"/>
      <c r="E4472"/>
      <c r="F4472"/>
      <c r="G4472"/>
      <c r="H4472"/>
      <c r="I4472"/>
      <c r="J4472"/>
      <c r="K4472"/>
      <c r="L4472"/>
      <c r="M4472"/>
      <c r="N4472" s="60"/>
      <c r="O4472"/>
      <c r="P4472"/>
      <c r="Q4472"/>
      <c r="R4472"/>
      <c r="S4472"/>
      <c r="T4472"/>
      <c r="U4472"/>
      <c r="V4472"/>
      <c r="W4472"/>
      <c r="X4472"/>
      <c r="Y4472"/>
      <c r="Z4472"/>
      <c r="AA4472" s="28"/>
      <c r="AB4472" s="28"/>
    </row>
    <row r="4473" spans="1:28" ht="15" x14ac:dyDescent="0.2">
      <c r="A4473"/>
      <c r="B4473"/>
      <c r="C4473"/>
      <c r="D4473"/>
      <c r="E4473"/>
      <c r="F4473"/>
      <c r="G4473"/>
      <c r="H4473"/>
      <c r="I4473"/>
      <c r="J4473"/>
      <c r="K4473"/>
      <c r="L4473"/>
      <c r="M4473"/>
      <c r="N4473" s="60"/>
      <c r="O4473"/>
      <c r="P4473"/>
      <c r="Q4473"/>
      <c r="R4473"/>
      <c r="S4473"/>
      <c r="T4473"/>
      <c r="U4473"/>
      <c r="V4473"/>
      <c r="W4473"/>
      <c r="X4473"/>
      <c r="Y4473"/>
      <c r="Z4473"/>
      <c r="AA4473" s="28"/>
      <c r="AB4473" s="28"/>
    </row>
    <row r="4474" spans="1:28" ht="15" x14ac:dyDescent="0.2">
      <c r="A4474"/>
      <c r="B4474"/>
      <c r="C4474"/>
      <c r="D4474"/>
      <c r="E4474"/>
      <c r="F4474"/>
      <c r="G4474"/>
      <c r="H4474"/>
      <c r="I4474"/>
      <c r="J4474"/>
      <c r="K4474"/>
      <c r="L4474"/>
      <c r="M4474"/>
      <c r="N4474" s="60"/>
      <c r="O4474"/>
      <c r="P4474"/>
      <c r="Q4474"/>
      <c r="R4474"/>
      <c r="S4474"/>
      <c r="T4474"/>
      <c r="U4474"/>
      <c r="V4474"/>
      <c r="W4474"/>
      <c r="X4474"/>
      <c r="Y4474"/>
      <c r="Z4474"/>
      <c r="AA4474" s="28"/>
      <c r="AB4474" s="28"/>
    </row>
    <row r="4475" spans="1:28" ht="15" x14ac:dyDescent="0.2">
      <c r="A4475"/>
      <c r="B4475"/>
      <c r="C4475"/>
      <c r="D4475"/>
      <c r="E4475"/>
      <c r="F4475"/>
      <c r="G4475"/>
      <c r="H4475"/>
      <c r="I4475"/>
      <c r="J4475"/>
      <c r="K4475"/>
      <c r="L4475"/>
      <c r="M4475"/>
      <c r="N4475" s="60"/>
      <c r="O4475"/>
      <c r="P4475"/>
      <c r="Q4475"/>
      <c r="R4475"/>
      <c r="S4475"/>
      <c r="T4475"/>
      <c r="U4475"/>
      <c r="V4475"/>
      <c r="W4475"/>
      <c r="X4475"/>
      <c r="Y4475"/>
      <c r="Z4475"/>
      <c r="AA4475" s="28"/>
      <c r="AB4475" s="28"/>
    </row>
    <row r="4476" spans="1:28" ht="15" x14ac:dyDescent="0.2">
      <c r="A4476"/>
      <c r="B4476"/>
      <c r="C4476"/>
      <c r="D4476"/>
      <c r="E4476"/>
      <c r="F4476"/>
      <c r="G4476"/>
      <c r="H4476"/>
      <c r="I4476"/>
      <c r="J4476"/>
      <c r="K4476"/>
      <c r="L4476"/>
      <c r="M4476"/>
      <c r="N4476" s="60"/>
      <c r="O4476"/>
      <c r="P4476"/>
      <c r="Q4476"/>
      <c r="R4476"/>
      <c r="S4476"/>
      <c r="T4476"/>
      <c r="U4476"/>
      <c r="V4476"/>
      <c r="W4476"/>
      <c r="X4476"/>
      <c r="Y4476"/>
      <c r="Z4476"/>
      <c r="AA4476" s="28"/>
      <c r="AB4476" s="28"/>
    </row>
    <row r="4477" spans="1:28" ht="15" x14ac:dyDescent="0.2">
      <c r="A4477"/>
      <c r="B4477"/>
      <c r="C4477"/>
      <c r="D4477"/>
      <c r="E4477"/>
      <c r="F4477"/>
      <c r="G4477"/>
      <c r="H4477"/>
      <c r="I4477"/>
      <c r="J4477"/>
      <c r="K4477"/>
      <c r="L4477"/>
      <c r="M4477"/>
      <c r="N4477" s="60"/>
      <c r="O4477"/>
      <c r="P4477"/>
      <c r="Q4477"/>
      <c r="R4477"/>
      <c r="S4477"/>
      <c r="T4477"/>
      <c r="U4477"/>
      <c r="V4477"/>
      <c r="W4477"/>
      <c r="X4477"/>
      <c r="Y4477"/>
      <c r="Z4477"/>
      <c r="AA4477" s="28"/>
      <c r="AB4477" s="28"/>
    </row>
    <row r="4478" spans="1:28" ht="15" x14ac:dyDescent="0.2">
      <c r="A4478"/>
      <c r="B4478"/>
      <c r="C4478"/>
      <c r="D4478"/>
      <c r="E4478"/>
      <c r="F4478"/>
      <c r="G4478"/>
      <c r="H4478"/>
      <c r="I4478"/>
      <c r="J4478"/>
      <c r="K4478"/>
      <c r="L4478"/>
      <c r="M4478"/>
      <c r="N4478" s="60"/>
      <c r="O4478"/>
      <c r="P4478"/>
      <c r="Q4478"/>
      <c r="R4478"/>
      <c r="S4478"/>
      <c r="T4478"/>
      <c r="U4478"/>
      <c r="V4478"/>
      <c r="W4478"/>
      <c r="X4478"/>
      <c r="Y4478"/>
      <c r="Z4478"/>
      <c r="AA4478" s="28"/>
      <c r="AB4478" s="28"/>
    </row>
    <row r="4479" spans="1:28" ht="15" x14ac:dyDescent="0.2">
      <c r="A4479"/>
      <c r="B4479"/>
      <c r="C4479"/>
      <c r="D4479"/>
      <c r="E4479"/>
      <c r="F4479"/>
      <c r="G4479"/>
      <c r="H4479"/>
      <c r="I4479"/>
      <c r="J4479"/>
      <c r="K4479"/>
      <c r="L4479"/>
      <c r="M4479"/>
      <c r="N4479" s="60"/>
      <c r="O4479"/>
      <c r="P4479"/>
      <c r="Q4479"/>
      <c r="R4479"/>
      <c r="S4479"/>
      <c r="T4479"/>
      <c r="U4479"/>
      <c r="V4479"/>
      <c r="W4479"/>
      <c r="X4479"/>
      <c r="Y4479"/>
      <c r="Z4479"/>
      <c r="AA4479" s="28"/>
      <c r="AB4479" s="28"/>
    </row>
    <row r="4480" spans="1:28" ht="15" x14ac:dyDescent="0.2">
      <c r="A4480"/>
      <c r="B4480"/>
      <c r="C4480"/>
      <c r="D4480"/>
      <c r="E4480"/>
      <c r="F4480"/>
      <c r="G4480"/>
      <c r="H4480"/>
      <c r="I4480"/>
      <c r="J4480"/>
      <c r="K4480"/>
      <c r="L4480"/>
      <c r="M4480"/>
      <c r="N4480" s="60"/>
      <c r="O4480"/>
      <c r="P4480"/>
      <c r="Q4480"/>
      <c r="R4480"/>
      <c r="S4480"/>
      <c r="T4480"/>
      <c r="U4480"/>
      <c r="V4480"/>
      <c r="W4480"/>
      <c r="X4480"/>
      <c r="Y4480"/>
      <c r="Z4480"/>
      <c r="AA4480" s="28"/>
      <c r="AB4480" s="28"/>
    </row>
    <row r="4481" spans="1:28" ht="15" x14ac:dyDescent="0.2">
      <c r="A4481"/>
      <c r="B4481"/>
      <c r="C4481"/>
      <c r="D4481"/>
      <c r="E4481"/>
      <c r="F4481"/>
      <c r="G4481"/>
      <c r="H4481"/>
      <c r="I4481"/>
      <c r="J4481"/>
      <c r="K4481"/>
      <c r="L4481"/>
      <c r="M4481"/>
      <c r="N4481" s="60"/>
      <c r="O4481"/>
      <c r="P4481"/>
      <c r="Q4481"/>
      <c r="R4481"/>
      <c r="S4481"/>
      <c r="T4481"/>
      <c r="U4481"/>
      <c r="V4481"/>
      <c r="W4481"/>
      <c r="X4481"/>
      <c r="Y4481"/>
      <c r="Z4481"/>
      <c r="AA4481" s="28"/>
      <c r="AB4481" s="28"/>
    </row>
    <row r="4482" spans="1:28" ht="15" x14ac:dyDescent="0.2">
      <c r="A4482"/>
      <c r="B4482"/>
      <c r="C4482"/>
      <c r="D4482"/>
      <c r="E4482"/>
      <c r="F4482"/>
      <c r="G4482"/>
      <c r="H4482"/>
      <c r="I4482"/>
      <c r="J4482"/>
      <c r="K4482"/>
      <c r="L4482"/>
      <c r="M4482"/>
      <c r="N4482" s="60"/>
      <c r="O4482"/>
      <c r="P4482"/>
      <c r="Q4482"/>
      <c r="R4482"/>
      <c r="S4482"/>
      <c r="T4482"/>
      <c r="U4482"/>
      <c r="V4482"/>
      <c r="W4482"/>
      <c r="X4482"/>
      <c r="Y4482"/>
      <c r="Z4482"/>
      <c r="AA4482" s="28"/>
      <c r="AB4482" s="28"/>
    </row>
    <row r="4483" spans="1:28" ht="15" x14ac:dyDescent="0.2">
      <c r="A4483"/>
      <c r="B4483"/>
      <c r="C4483"/>
      <c r="D4483"/>
      <c r="E4483"/>
      <c r="F4483"/>
      <c r="G4483"/>
      <c r="H4483"/>
      <c r="I4483"/>
      <c r="J4483"/>
      <c r="K4483"/>
      <c r="L4483"/>
      <c r="M4483"/>
      <c r="N4483" s="60"/>
      <c r="O4483"/>
      <c r="P4483"/>
      <c r="Q4483"/>
      <c r="R4483"/>
      <c r="S4483"/>
      <c r="T4483"/>
      <c r="U4483"/>
      <c r="V4483"/>
      <c r="W4483"/>
      <c r="X4483"/>
      <c r="Y4483"/>
      <c r="Z4483"/>
      <c r="AA4483" s="28"/>
      <c r="AB4483" s="28"/>
    </row>
    <row r="4484" spans="1:28" ht="15" x14ac:dyDescent="0.2">
      <c r="A4484"/>
      <c r="B4484"/>
      <c r="C4484"/>
      <c r="D4484"/>
      <c r="E4484"/>
      <c r="F4484"/>
      <c r="G4484"/>
      <c r="H4484"/>
      <c r="I4484"/>
      <c r="J4484"/>
      <c r="K4484"/>
      <c r="L4484"/>
      <c r="M4484"/>
      <c r="N4484" s="60"/>
      <c r="O4484"/>
      <c r="P4484"/>
      <c r="Q4484"/>
      <c r="R4484"/>
      <c r="S4484"/>
      <c r="T4484"/>
      <c r="U4484"/>
      <c r="V4484"/>
      <c r="W4484"/>
      <c r="X4484"/>
      <c r="Y4484"/>
      <c r="Z4484"/>
      <c r="AA4484" s="28"/>
      <c r="AB4484" s="28"/>
    </row>
    <row r="4485" spans="1:28" ht="15" x14ac:dyDescent="0.2">
      <c r="A4485"/>
      <c r="B4485"/>
      <c r="C4485"/>
      <c r="D4485"/>
      <c r="E4485"/>
      <c r="F4485"/>
      <c r="G4485"/>
      <c r="H4485"/>
      <c r="I4485"/>
      <c r="J4485"/>
      <c r="K4485"/>
      <c r="L4485"/>
      <c r="M4485"/>
      <c r="N4485" s="60"/>
      <c r="O4485"/>
      <c r="P4485"/>
      <c r="Q4485"/>
      <c r="R4485"/>
      <c r="S4485"/>
      <c r="T4485"/>
      <c r="U4485"/>
      <c r="V4485"/>
      <c r="W4485"/>
      <c r="X4485"/>
      <c r="Y4485"/>
      <c r="Z4485"/>
      <c r="AA4485" s="28"/>
      <c r="AB4485" s="28"/>
    </row>
    <row r="4486" spans="1:28" ht="15" x14ac:dyDescent="0.2">
      <c r="A4486"/>
      <c r="B4486"/>
      <c r="C4486"/>
      <c r="D4486"/>
      <c r="E4486"/>
      <c r="F4486"/>
      <c r="G4486"/>
      <c r="H4486"/>
      <c r="I4486"/>
      <c r="J4486"/>
      <c r="K4486"/>
      <c r="L4486"/>
      <c r="M4486"/>
      <c r="N4486" s="60"/>
      <c r="O4486"/>
      <c r="P4486"/>
      <c r="Q4486"/>
      <c r="R4486"/>
      <c r="S4486"/>
      <c r="T4486"/>
      <c r="U4486"/>
      <c r="V4486"/>
      <c r="W4486"/>
      <c r="X4486"/>
      <c r="Y4486"/>
      <c r="Z4486"/>
      <c r="AA4486" s="28"/>
      <c r="AB4486" s="28"/>
    </row>
    <row r="4487" spans="1:28" ht="15" x14ac:dyDescent="0.2">
      <c r="A4487"/>
      <c r="B4487"/>
      <c r="C4487"/>
      <c r="D4487"/>
      <c r="E4487"/>
      <c r="F4487"/>
      <c r="G4487"/>
      <c r="H4487"/>
      <c r="I4487"/>
      <c r="J4487"/>
      <c r="K4487"/>
      <c r="L4487"/>
      <c r="M4487"/>
      <c r="N4487" s="60"/>
      <c r="O4487"/>
      <c r="P4487"/>
      <c r="Q4487"/>
      <c r="R4487"/>
      <c r="S4487"/>
      <c r="T4487"/>
      <c r="U4487"/>
      <c r="V4487"/>
      <c r="W4487"/>
      <c r="X4487"/>
      <c r="Y4487"/>
      <c r="Z4487"/>
      <c r="AA4487" s="28"/>
      <c r="AB4487" s="28"/>
    </row>
    <row r="4488" spans="1:28" ht="15" x14ac:dyDescent="0.2">
      <c r="A4488"/>
      <c r="B4488"/>
      <c r="C4488"/>
      <c r="D4488"/>
      <c r="E4488"/>
      <c r="F4488"/>
      <c r="G4488"/>
      <c r="H4488"/>
      <c r="I4488"/>
      <c r="J4488"/>
      <c r="K4488"/>
      <c r="L4488"/>
      <c r="M4488"/>
      <c r="N4488" s="60"/>
      <c r="O4488"/>
      <c r="P4488"/>
      <c r="Q4488"/>
      <c r="R4488"/>
      <c r="S4488"/>
      <c r="T4488"/>
      <c r="U4488"/>
      <c r="V4488"/>
      <c r="W4488"/>
      <c r="X4488"/>
      <c r="Y4488"/>
      <c r="Z4488"/>
      <c r="AA4488" s="28"/>
      <c r="AB4488" s="28"/>
    </row>
    <row r="4489" spans="1:28" ht="15" x14ac:dyDescent="0.2">
      <c r="A4489"/>
      <c r="B4489"/>
      <c r="C4489"/>
      <c r="D4489"/>
      <c r="E4489"/>
      <c r="F4489"/>
      <c r="G4489"/>
      <c r="H4489"/>
      <c r="I4489"/>
      <c r="J4489"/>
      <c r="K4489"/>
      <c r="L4489"/>
      <c r="M4489"/>
      <c r="N4489" s="60"/>
      <c r="O4489"/>
      <c r="P4489"/>
      <c r="Q4489"/>
      <c r="R4489"/>
      <c r="S4489"/>
      <c r="T4489"/>
      <c r="U4489"/>
      <c r="V4489"/>
      <c r="W4489"/>
      <c r="X4489"/>
      <c r="Y4489"/>
      <c r="Z4489"/>
      <c r="AA4489" s="28"/>
      <c r="AB4489" s="28"/>
    </row>
    <row r="4490" spans="1:28" ht="15" x14ac:dyDescent="0.2">
      <c r="A4490"/>
      <c r="B4490"/>
      <c r="C4490"/>
      <c r="D4490"/>
      <c r="E4490"/>
      <c r="F4490"/>
      <c r="G4490"/>
      <c r="H4490"/>
      <c r="I4490"/>
      <c r="J4490"/>
      <c r="K4490"/>
      <c r="L4490"/>
      <c r="M4490"/>
      <c r="N4490" s="60"/>
      <c r="O4490"/>
      <c r="P4490"/>
      <c r="Q4490"/>
      <c r="R4490"/>
      <c r="S4490"/>
      <c r="T4490"/>
      <c r="U4490"/>
      <c r="V4490"/>
      <c r="W4490"/>
      <c r="X4490"/>
      <c r="Y4490"/>
      <c r="Z4490"/>
      <c r="AA4490" s="28"/>
      <c r="AB4490" s="28"/>
    </row>
    <row r="4491" spans="1:28" ht="15" x14ac:dyDescent="0.2">
      <c r="A4491"/>
      <c r="B4491"/>
      <c r="C4491"/>
      <c r="D4491"/>
      <c r="E4491"/>
      <c r="F4491"/>
      <c r="G4491"/>
      <c r="H4491"/>
      <c r="I4491"/>
      <c r="J4491"/>
      <c r="K4491"/>
      <c r="L4491"/>
      <c r="M4491"/>
      <c r="N4491" s="60"/>
      <c r="O4491"/>
      <c r="P4491"/>
      <c r="Q4491"/>
      <c r="R4491"/>
      <c r="S4491"/>
      <c r="T4491"/>
      <c r="U4491"/>
      <c r="V4491"/>
      <c r="W4491"/>
      <c r="X4491"/>
      <c r="Y4491"/>
      <c r="Z4491"/>
      <c r="AA4491" s="28"/>
      <c r="AB4491" s="28"/>
    </row>
    <row r="4492" spans="1:28" ht="15" x14ac:dyDescent="0.2">
      <c r="A4492"/>
      <c r="B4492"/>
      <c r="C4492"/>
      <c r="D4492"/>
      <c r="E4492"/>
      <c r="F4492"/>
      <c r="G4492"/>
      <c r="H4492"/>
      <c r="I4492"/>
      <c r="J4492"/>
      <c r="K4492"/>
      <c r="L4492"/>
      <c r="M4492"/>
      <c r="N4492" s="60"/>
      <c r="O4492"/>
      <c r="P4492"/>
      <c r="Q4492"/>
      <c r="R4492"/>
      <c r="S4492"/>
      <c r="T4492"/>
      <c r="U4492"/>
      <c r="V4492"/>
      <c r="W4492"/>
      <c r="X4492"/>
      <c r="Y4492"/>
      <c r="Z4492"/>
      <c r="AA4492" s="28"/>
      <c r="AB4492" s="28"/>
    </row>
    <row r="4493" spans="1:28" ht="15" x14ac:dyDescent="0.2">
      <c r="A4493"/>
      <c r="B4493"/>
      <c r="C4493"/>
      <c r="D4493"/>
      <c r="E4493"/>
      <c r="F4493"/>
      <c r="G4493"/>
      <c r="H4493"/>
      <c r="I4493"/>
      <c r="J4493"/>
      <c r="K4493"/>
      <c r="L4493"/>
      <c r="M4493"/>
      <c r="N4493" s="60"/>
      <c r="O4493"/>
      <c r="P4493"/>
      <c r="Q4493"/>
      <c r="R4493"/>
      <c r="S4493"/>
      <c r="T4493"/>
      <c r="U4493"/>
      <c r="V4493"/>
      <c r="W4493"/>
      <c r="X4493"/>
      <c r="Y4493"/>
      <c r="Z4493"/>
      <c r="AA4493" s="28"/>
      <c r="AB4493" s="28"/>
    </row>
    <row r="4494" spans="1:28" ht="15" x14ac:dyDescent="0.2">
      <c r="A4494"/>
      <c r="B4494"/>
      <c r="C4494"/>
      <c r="D4494"/>
      <c r="E4494"/>
      <c r="F4494"/>
      <c r="G4494"/>
      <c r="H4494"/>
      <c r="I4494"/>
      <c r="J4494"/>
      <c r="K4494"/>
      <c r="L4494"/>
      <c r="M4494"/>
      <c r="N4494" s="60"/>
      <c r="O4494"/>
      <c r="P4494"/>
      <c r="Q4494"/>
      <c r="R4494"/>
      <c r="S4494"/>
      <c r="T4494"/>
      <c r="U4494"/>
      <c r="V4494"/>
      <c r="W4494"/>
      <c r="X4494"/>
      <c r="Y4494"/>
      <c r="Z4494"/>
      <c r="AA4494" s="28"/>
      <c r="AB4494" s="28"/>
    </row>
    <row r="4495" spans="1:28" ht="15" x14ac:dyDescent="0.2">
      <c r="A4495"/>
      <c r="B4495"/>
      <c r="C4495"/>
      <c r="D4495"/>
      <c r="E4495"/>
      <c r="F4495"/>
      <c r="G4495"/>
      <c r="H4495"/>
      <c r="I4495"/>
      <c r="J4495"/>
      <c r="K4495"/>
      <c r="L4495"/>
      <c r="M4495"/>
      <c r="N4495" s="60"/>
      <c r="O4495"/>
      <c r="P4495"/>
      <c r="Q4495"/>
      <c r="R4495"/>
      <c r="S4495"/>
      <c r="T4495"/>
      <c r="U4495"/>
      <c r="V4495"/>
      <c r="W4495"/>
      <c r="X4495"/>
      <c r="Y4495"/>
      <c r="Z4495"/>
      <c r="AA4495" s="28"/>
      <c r="AB4495" s="28"/>
    </row>
    <row r="4496" spans="1:28" ht="15" x14ac:dyDescent="0.2">
      <c r="A4496"/>
      <c r="B4496"/>
      <c r="C4496"/>
      <c r="D4496"/>
      <c r="E4496"/>
      <c r="F4496"/>
      <c r="G4496"/>
      <c r="H4496"/>
      <c r="I4496"/>
      <c r="J4496"/>
      <c r="K4496"/>
      <c r="L4496"/>
      <c r="M4496"/>
      <c r="N4496" s="60"/>
      <c r="O4496"/>
      <c r="P4496"/>
      <c r="Q4496"/>
      <c r="R4496"/>
      <c r="S4496"/>
      <c r="T4496"/>
      <c r="U4496"/>
      <c r="V4496"/>
      <c r="W4496"/>
      <c r="X4496"/>
      <c r="Y4496"/>
      <c r="Z4496"/>
      <c r="AA4496" s="28"/>
      <c r="AB4496" s="28"/>
    </row>
    <row r="4497" spans="1:28" ht="15" x14ac:dyDescent="0.2">
      <c r="A4497"/>
      <c r="B4497"/>
      <c r="C4497"/>
      <c r="D4497"/>
      <c r="E4497"/>
      <c r="F4497"/>
      <c r="G4497"/>
      <c r="H4497"/>
      <c r="I4497"/>
      <c r="J4497"/>
      <c r="K4497"/>
      <c r="L4497"/>
      <c r="M4497"/>
      <c r="N4497" s="60"/>
      <c r="O4497"/>
      <c r="P4497"/>
      <c r="Q4497"/>
      <c r="R4497"/>
      <c r="S4497"/>
      <c r="T4497"/>
      <c r="U4497"/>
      <c r="V4497"/>
      <c r="W4497"/>
      <c r="X4497"/>
      <c r="Y4497"/>
      <c r="Z4497"/>
      <c r="AA4497" s="28"/>
      <c r="AB4497" s="28"/>
    </row>
    <row r="4498" spans="1:28" ht="15" x14ac:dyDescent="0.2">
      <c r="A4498"/>
      <c r="B4498"/>
      <c r="C4498"/>
      <c r="D4498"/>
      <c r="E4498"/>
      <c r="F4498"/>
      <c r="G4498"/>
      <c r="H4498"/>
      <c r="I4498"/>
      <c r="J4498"/>
      <c r="K4498"/>
      <c r="L4498"/>
      <c r="M4498"/>
      <c r="N4498" s="60"/>
      <c r="O4498"/>
      <c r="P4498"/>
      <c r="Q4498"/>
      <c r="R4498"/>
      <c r="S4498"/>
      <c r="T4498"/>
      <c r="U4498"/>
      <c r="V4498"/>
      <c r="W4498"/>
      <c r="X4498"/>
      <c r="Y4498"/>
      <c r="Z4498"/>
      <c r="AA4498" s="28"/>
      <c r="AB4498" s="28"/>
    </row>
    <row r="4499" spans="1:28" ht="15" x14ac:dyDescent="0.2">
      <c r="A4499"/>
      <c r="B4499"/>
      <c r="C4499"/>
      <c r="D4499"/>
      <c r="E4499"/>
      <c r="F4499"/>
      <c r="G4499"/>
      <c r="H4499"/>
      <c r="I4499"/>
      <c r="J4499"/>
      <c r="K4499"/>
      <c r="L4499"/>
      <c r="M4499"/>
      <c r="N4499" s="60"/>
      <c r="O4499"/>
      <c r="P4499"/>
      <c r="Q4499"/>
      <c r="R4499"/>
      <c r="S4499"/>
      <c r="T4499"/>
      <c r="U4499"/>
      <c r="V4499"/>
      <c r="W4499"/>
      <c r="X4499"/>
      <c r="Y4499"/>
      <c r="Z4499"/>
      <c r="AA4499" s="28"/>
      <c r="AB4499" s="28"/>
    </row>
    <row r="4500" spans="1:28" ht="15" x14ac:dyDescent="0.2">
      <c r="A4500"/>
      <c r="B4500"/>
      <c r="C4500"/>
      <c r="D4500"/>
      <c r="E4500"/>
      <c r="F4500"/>
      <c r="G4500"/>
      <c r="H4500"/>
      <c r="I4500"/>
      <c r="J4500"/>
      <c r="K4500"/>
      <c r="L4500"/>
      <c r="M4500"/>
      <c r="N4500" s="60"/>
      <c r="O4500"/>
      <c r="P4500"/>
      <c r="Q4500"/>
      <c r="R4500"/>
      <c r="S4500"/>
      <c r="T4500"/>
      <c r="U4500"/>
      <c r="V4500"/>
      <c r="W4500"/>
      <c r="X4500"/>
      <c r="Y4500"/>
      <c r="Z4500"/>
      <c r="AA4500" s="28"/>
      <c r="AB4500" s="28"/>
    </row>
    <row r="4501" spans="1:28" ht="15" x14ac:dyDescent="0.2">
      <c r="A4501"/>
      <c r="B4501"/>
      <c r="C4501"/>
      <c r="D4501"/>
      <c r="E4501"/>
      <c r="F4501"/>
      <c r="G4501"/>
      <c r="H4501"/>
      <c r="I4501"/>
      <c r="J4501"/>
      <c r="K4501"/>
      <c r="L4501"/>
      <c r="M4501"/>
      <c r="N4501" s="60"/>
      <c r="O4501"/>
      <c r="P4501"/>
      <c r="Q4501"/>
      <c r="R4501"/>
      <c r="S4501"/>
      <c r="T4501"/>
      <c r="U4501"/>
      <c r="V4501"/>
      <c r="W4501"/>
      <c r="X4501"/>
      <c r="Y4501"/>
      <c r="Z4501"/>
      <c r="AA4501" s="28"/>
      <c r="AB4501" s="28"/>
    </row>
    <row r="4502" spans="1:28" ht="15" x14ac:dyDescent="0.2">
      <c r="A4502"/>
      <c r="B4502"/>
      <c r="C4502"/>
      <c r="D4502"/>
      <c r="E4502"/>
      <c r="F4502"/>
      <c r="G4502"/>
      <c r="H4502"/>
      <c r="I4502"/>
      <c r="J4502"/>
      <c r="K4502"/>
      <c r="L4502"/>
      <c r="M4502"/>
      <c r="N4502" s="60"/>
      <c r="O4502"/>
      <c r="P4502"/>
      <c r="Q4502"/>
      <c r="R4502"/>
      <c r="S4502"/>
      <c r="T4502"/>
      <c r="U4502"/>
      <c r="V4502"/>
      <c r="W4502"/>
      <c r="X4502"/>
      <c r="Y4502"/>
      <c r="Z4502"/>
      <c r="AA4502" s="28"/>
      <c r="AB4502" s="28"/>
    </row>
    <row r="4503" spans="1:28" ht="15" x14ac:dyDescent="0.2">
      <c r="A4503"/>
      <c r="B4503"/>
      <c r="C4503"/>
      <c r="D4503"/>
      <c r="E4503"/>
      <c r="F4503"/>
      <c r="G4503"/>
      <c r="H4503"/>
      <c r="I4503"/>
      <c r="J4503"/>
      <c r="K4503"/>
      <c r="L4503"/>
      <c r="M4503"/>
      <c r="N4503" s="60"/>
      <c r="O4503"/>
      <c r="P4503"/>
      <c r="Q4503"/>
      <c r="R4503"/>
      <c r="S4503"/>
      <c r="T4503"/>
      <c r="U4503"/>
      <c r="V4503"/>
      <c r="W4503"/>
      <c r="X4503"/>
      <c r="Y4503"/>
      <c r="Z4503"/>
      <c r="AA4503" s="28"/>
      <c r="AB4503" s="28"/>
    </row>
    <row r="4504" spans="1:28" ht="15" x14ac:dyDescent="0.2">
      <c r="A4504"/>
      <c r="B4504"/>
      <c r="C4504"/>
      <c r="D4504"/>
      <c r="E4504"/>
      <c r="F4504"/>
      <c r="G4504"/>
      <c r="H4504"/>
      <c r="I4504"/>
      <c r="J4504"/>
      <c r="K4504"/>
      <c r="L4504"/>
      <c r="M4504"/>
      <c r="N4504" s="60"/>
      <c r="O4504"/>
      <c r="P4504"/>
      <c r="Q4504"/>
      <c r="R4504"/>
      <c r="S4504"/>
      <c r="T4504"/>
      <c r="U4504"/>
      <c r="V4504"/>
      <c r="W4504"/>
      <c r="X4504"/>
      <c r="Y4504"/>
      <c r="Z4504"/>
      <c r="AA4504" s="28"/>
      <c r="AB4504" s="28"/>
    </row>
    <row r="4505" spans="1:28" ht="15" x14ac:dyDescent="0.2">
      <c r="A4505"/>
      <c r="B4505"/>
      <c r="C4505"/>
      <c r="D4505"/>
      <c r="E4505"/>
      <c r="F4505"/>
      <c r="G4505"/>
      <c r="H4505"/>
      <c r="I4505"/>
      <c r="J4505"/>
      <c r="K4505"/>
      <c r="L4505"/>
      <c r="M4505"/>
      <c r="N4505" s="60"/>
      <c r="O4505"/>
      <c r="P4505"/>
      <c r="Q4505"/>
      <c r="R4505"/>
      <c r="S4505"/>
      <c r="T4505"/>
      <c r="U4505"/>
      <c r="V4505"/>
      <c r="W4505"/>
      <c r="X4505"/>
      <c r="Y4505"/>
      <c r="Z4505"/>
      <c r="AA4505" s="28"/>
      <c r="AB4505" s="28"/>
    </row>
    <row r="4506" spans="1:28" ht="15" x14ac:dyDescent="0.2">
      <c r="A4506"/>
      <c r="B4506"/>
      <c r="C4506"/>
      <c r="D4506"/>
      <c r="E4506"/>
      <c r="F4506"/>
      <c r="G4506"/>
      <c r="H4506"/>
      <c r="I4506"/>
      <c r="J4506"/>
      <c r="K4506"/>
      <c r="L4506"/>
      <c r="M4506"/>
      <c r="N4506" s="60"/>
      <c r="O4506"/>
      <c r="P4506"/>
      <c r="Q4506"/>
      <c r="R4506"/>
      <c r="S4506"/>
      <c r="T4506"/>
      <c r="U4506"/>
      <c r="V4506"/>
      <c r="W4506"/>
      <c r="X4506"/>
      <c r="Y4506"/>
      <c r="Z4506"/>
      <c r="AA4506" s="28"/>
      <c r="AB4506" s="28"/>
    </row>
    <row r="4507" spans="1:28" ht="15" x14ac:dyDescent="0.2">
      <c r="A4507"/>
      <c r="B4507"/>
      <c r="C4507"/>
      <c r="D4507"/>
      <c r="E4507"/>
      <c r="F4507"/>
      <c r="G4507"/>
      <c r="H4507"/>
      <c r="I4507"/>
      <c r="J4507"/>
      <c r="K4507"/>
      <c r="L4507"/>
      <c r="M4507"/>
      <c r="N4507" s="60"/>
      <c r="O4507"/>
      <c r="P4507"/>
      <c r="Q4507"/>
      <c r="R4507"/>
      <c r="S4507"/>
      <c r="T4507"/>
      <c r="U4507"/>
      <c r="V4507"/>
      <c r="W4507"/>
      <c r="X4507"/>
      <c r="Y4507"/>
      <c r="Z4507"/>
      <c r="AA4507" s="28"/>
      <c r="AB4507" s="28"/>
    </row>
    <row r="4508" spans="1:28" ht="15" x14ac:dyDescent="0.2">
      <c r="A4508"/>
      <c r="B4508"/>
      <c r="C4508"/>
      <c r="D4508"/>
      <c r="E4508"/>
      <c r="F4508"/>
      <c r="G4508"/>
      <c r="H4508"/>
      <c r="I4508"/>
      <c r="J4508"/>
      <c r="K4508"/>
      <c r="L4508"/>
      <c r="M4508"/>
      <c r="N4508" s="60"/>
      <c r="O4508"/>
      <c r="P4508"/>
      <c r="Q4508"/>
      <c r="R4508"/>
      <c r="S4508"/>
      <c r="T4508"/>
      <c r="U4508"/>
      <c r="V4508"/>
      <c r="W4508"/>
      <c r="X4508"/>
      <c r="Y4508"/>
      <c r="Z4508"/>
      <c r="AA4508" s="28"/>
      <c r="AB4508" s="28"/>
    </row>
    <row r="4509" spans="1:28" ht="15" x14ac:dyDescent="0.2">
      <c r="A4509"/>
      <c r="B4509"/>
      <c r="C4509"/>
      <c r="D4509"/>
      <c r="E4509"/>
      <c r="F4509"/>
      <c r="G4509"/>
      <c r="H4509"/>
      <c r="I4509"/>
      <c r="J4509"/>
      <c r="K4509"/>
      <c r="L4509"/>
      <c r="M4509"/>
      <c r="N4509" s="60"/>
      <c r="O4509"/>
      <c r="P4509"/>
      <c r="Q4509"/>
      <c r="R4509"/>
      <c r="S4509"/>
      <c r="T4509"/>
      <c r="U4509"/>
      <c r="V4509"/>
      <c r="W4509"/>
      <c r="X4509"/>
      <c r="Y4509"/>
      <c r="Z4509"/>
      <c r="AA4509" s="28"/>
      <c r="AB4509" s="28"/>
    </row>
    <row r="4510" spans="1:28" ht="15" x14ac:dyDescent="0.2">
      <c r="A4510"/>
      <c r="B4510"/>
      <c r="C4510"/>
      <c r="D4510"/>
      <c r="E4510"/>
      <c r="F4510"/>
      <c r="G4510"/>
      <c r="H4510"/>
      <c r="I4510"/>
      <c r="J4510"/>
      <c r="K4510"/>
      <c r="L4510"/>
      <c r="M4510"/>
      <c r="N4510" s="60"/>
      <c r="O4510"/>
      <c r="P4510"/>
      <c r="Q4510"/>
      <c r="R4510"/>
      <c r="S4510"/>
      <c r="T4510"/>
      <c r="U4510"/>
      <c r="V4510"/>
      <c r="W4510"/>
      <c r="X4510"/>
      <c r="Y4510"/>
      <c r="Z4510"/>
      <c r="AA4510" s="28"/>
      <c r="AB4510" s="28"/>
    </row>
    <row r="4511" spans="1:28" ht="15" x14ac:dyDescent="0.2">
      <c r="A4511"/>
      <c r="B4511"/>
      <c r="C4511"/>
      <c r="D4511"/>
      <c r="E4511"/>
      <c r="F4511"/>
      <c r="G4511"/>
      <c r="H4511"/>
      <c r="I4511"/>
      <c r="J4511"/>
      <c r="K4511"/>
      <c r="L4511"/>
      <c r="M4511"/>
      <c r="N4511" s="60"/>
      <c r="O4511"/>
      <c r="P4511"/>
      <c r="Q4511"/>
      <c r="R4511"/>
      <c r="S4511"/>
      <c r="T4511"/>
      <c r="U4511"/>
      <c r="V4511"/>
      <c r="W4511"/>
      <c r="X4511"/>
      <c r="Y4511"/>
      <c r="Z4511"/>
      <c r="AA4511" s="28"/>
      <c r="AB4511" s="28"/>
    </row>
    <row r="4512" spans="1:28" ht="15" x14ac:dyDescent="0.2">
      <c r="A4512"/>
      <c r="B4512"/>
      <c r="C4512"/>
      <c r="D4512"/>
      <c r="E4512"/>
      <c r="F4512"/>
      <c r="G4512"/>
      <c r="H4512"/>
      <c r="I4512"/>
      <c r="J4512"/>
      <c r="K4512"/>
      <c r="L4512"/>
      <c r="M4512"/>
      <c r="N4512" s="60"/>
      <c r="O4512"/>
      <c r="P4512"/>
      <c r="Q4512"/>
      <c r="R4512"/>
      <c r="S4512"/>
      <c r="T4512"/>
      <c r="U4512"/>
      <c r="V4512"/>
      <c r="W4512"/>
      <c r="X4512"/>
      <c r="Y4512"/>
      <c r="Z4512"/>
      <c r="AA4512" s="28"/>
      <c r="AB4512" s="28"/>
    </row>
    <row r="4513" spans="1:28" ht="15" x14ac:dyDescent="0.2">
      <c r="A4513"/>
      <c r="B4513"/>
      <c r="C4513"/>
      <c r="D4513"/>
      <c r="E4513"/>
      <c r="F4513"/>
      <c r="G4513"/>
      <c r="H4513"/>
      <c r="I4513"/>
      <c r="J4513"/>
      <c r="K4513"/>
      <c r="L4513"/>
      <c r="M4513"/>
      <c r="N4513" s="60"/>
      <c r="O4513"/>
      <c r="P4513"/>
      <c r="Q4513"/>
      <c r="R4513"/>
      <c r="S4513"/>
      <c r="T4513"/>
      <c r="U4513"/>
      <c r="V4513"/>
      <c r="W4513"/>
      <c r="X4513"/>
      <c r="Y4513"/>
      <c r="Z4513"/>
      <c r="AA4513" s="28"/>
      <c r="AB4513" s="28"/>
    </row>
    <row r="4514" spans="1:28" ht="15" x14ac:dyDescent="0.2">
      <c r="A4514"/>
      <c r="B4514"/>
      <c r="C4514"/>
      <c r="D4514"/>
      <c r="E4514"/>
      <c r="F4514"/>
      <c r="G4514"/>
      <c r="H4514"/>
      <c r="I4514"/>
      <c r="J4514"/>
      <c r="K4514"/>
      <c r="L4514"/>
      <c r="M4514"/>
      <c r="N4514" s="60"/>
      <c r="O4514"/>
      <c r="P4514"/>
      <c r="Q4514"/>
      <c r="R4514"/>
      <c r="S4514"/>
      <c r="T4514"/>
      <c r="U4514"/>
      <c r="V4514"/>
      <c r="W4514"/>
      <c r="X4514"/>
      <c r="Y4514"/>
      <c r="Z4514"/>
      <c r="AA4514" s="28"/>
      <c r="AB4514" s="28"/>
    </row>
    <row r="4515" spans="1:28" ht="15" x14ac:dyDescent="0.2">
      <c r="A4515"/>
      <c r="B4515"/>
      <c r="C4515"/>
      <c r="D4515"/>
      <c r="E4515"/>
      <c r="F4515"/>
      <c r="G4515"/>
      <c r="H4515"/>
      <c r="I4515"/>
      <c r="J4515"/>
      <c r="K4515"/>
      <c r="L4515"/>
      <c r="M4515"/>
      <c r="N4515" s="60"/>
      <c r="O4515"/>
      <c r="P4515"/>
      <c r="Q4515"/>
      <c r="R4515"/>
      <c r="S4515"/>
      <c r="T4515"/>
      <c r="U4515"/>
      <c r="V4515"/>
      <c r="W4515"/>
      <c r="X4515"/>
      <c r="Y4515"/>
      <c r="Z4515"/>
      <c r="AA4515" s="28"/>
      <c r="AB4515" s="28"/>
    </row>
    <row r="4516" spans="1:28" ht="15" x14ac:dyDescent="0.2">
      <c r="A4516"/>
      <c r="B4516"/>
      <c r="C4516"/>
      <c r="D4516"/>
      <c r="E4516"/>
      <c r="F4516"/>
      <c r="G4516"/>
      <c r="H4516"/>
      <c r="I4516"/>
      <c r="J4516"/>
      <c r="K4516"/>
      <c r="L4516"/>
      <c r="M4516"/>
      <c r="N4516" s="60"/>
      <c r="O4516"/>
      <c r="P4516"/>
      <c r="Q4516"/>
      <c r="R4516"/>
      <c r="S4516"/>
      <c r="T4516"/>
      <c r="U4516"/>
      <c r="V4516"/>
      <c r="W4516"/>
      <c r="X4516"/>
      <c r="Y4516"/>
      <c r="Z4516"/>
      <c r="AA4516" s="28"/>
      <c r="AB4516" s="28"/>
    </row>
    <row r="4517" spans="1:28" ht="15" x14ac:dyDescent="0.2">
      <c r="A4517"/>
      <c r="B4517"/>
      <c r="C4517"/>
      <c r="D4517"/>
      <c r="E4517"/>
      <c r="F4517"/>
      <c r="G4517"/>
      <c r="H4517"/>
      <c r="I4517"/>
      <c r="J4517"/>
      <c r="K4517"/>
      <c r="L4517"/>
      <c r="M4517"/>
      <c r="N4517" s="60"/>
      <c r="O4517"/>
      <c r="P4517"/>
      <c r="Q4517"/>
      <c r="R4517"/>
      <c r="S4517"/>
      <c r="T4517"/>
      <c r="U4517"/>
      <c r="V4517"/>
      <c r="W4517"/>
      <c r="X4517"/>
      <c r="Y4517"/>
      <c r="Z4517"/>
      <c r="AA4517" s="28"/>
      <c r="AB4517" s="28"/>
    </row>
    <row r="4518" spans="1:28" ht="15" x14ac:dyDescent="0.2">
      <c r="A4518"/>
      <c r="B4518"/>
      <c r="C4518"/>
      <c r="D4518"/>
      <c r="E4518"/>
      <c r="F4518"/>
      <c r="G4518"/>
      <c r="H4518"/>
      <c r="I4518"/>
      <c r="J4518"/>
      <c r="K4518"/>
      <c r="L4518"/>
      <c r="M4518"/>
      <c r="N4518" s="60"/>
      <c r="O4518"/>
      <c r="P4518"/>
      <c r="Q4518"/>
      <c r="R4518"/>
      <c r="S4518"/>
      <c r="T4518"/>
      <c r="U4518"/>
      <c r="V4518"/>
      <c r="W4518"/>
      <c r="X4518"/>
      <c r="Y4518"/>
      <c r="Z4518"/>
      <c r="AA4518" s="28"/>
      <c r="AB4518" s="28"/>
    </row>
    <row r="4519" spans="1:28" ht="15" x14ac:dyDescent="0.2">
      <c r="A4519"/>
      <c r="B4519"/>
      <c r="C4519"/>
      <c r="D4519"/>
      <c r="E4519"/>
      <c r="F4519"/>
      <c r="G4519"/>
      <c r="H4519"/>
      <c r="I4519"/>
      <c r="J4519"/>
      <c r="K4519"/>
      <c r="L4519"/>
      <c r="M4519"/>
      <c r="N4519" s="60"/>
      <c r="O4519"/>
      <c r="P4519"/>
      <c r="Q4519"/>
      <c r="R4519"/>
      <c r="S4519"/>
      <c r="T4519"/>
      <c r="U4519"/>
      <c r="V4519"/>
      <c r="W4519"/>
      <c r="X4519"/>
      <c r="Y4519"/>
      <c r="Z4519"/>
      <c r="AA4519" s="28"/>
      <c r="AB4519" s="28"/>
    </row>
    <row r="4520" spans="1:28" ht="15" x14ac:dyDescent="0.2">
      <c r="A4520"/>
      <c r="B4520"/>
      <c r="C4520"/>
      <c r="D4520"/>
      <c r="E4520"/>
      <c r="F4520"/>
      <c r="G4520"/>
      <c r="H4520"/>
      <c r="I4520"/>
      <c r="J4520"/>
      <c r="K4520"/>
      <c r="L4520"/>
      <c r="M4520"/>
      <c r="N4520" s="60"/>
      <c r="O4520"/>
      <c r="P4520"/>
      <c r="Q4520"/>
      <c r="R4520"/>
      <c r="S4520"/>
      <c r="T4520"/>
      <c r="U4520"/>
      <c r="V4520"/>
      <c r="W4520"/>
      <c r="X4520"/>
      <c r="Y4520"/>
      <c r="Z4520"/>
      <c r="AA4520" s="28"/>
      <c r="AB4520" s="28"/>
    </row>
    <row r="4521" spans="1:28" ht="15" x14ac:dyDescent="0.2">
      <c r="A4521"/>
      <c r="B4521"/>
      <c r="C4521"/>
      <c r="D4521"/>
      <c r="E4521"/>
      <c r="F4521"/>
      <c r="G4521"/>
      <c r="H4521"/>
      <c r="I4521"/>
      <c r="J4521"/>
      <c r="K4521"/>
      <c r="L4521"/>
      <c r="M4521"/>
      <c r="N4521" s="60"/>
      <c r="O4521"/>
      <c r="P4521"/>
      <c r="Q4521"/>
      <c r="R4521"/>
      <c r="S4521"/>
      <c r="T4521"/>
      <c r="U4521"/>
      <c r="V4521"/>
      <c r="W4521"/>
      <c r="X4521"/>
      <c r="Y4521"/>
      <c r="Z4521"/>
      <c r="AA4521" s="28"/>
      <c r="AB4521" s="28"/>
    </row>
    <row r="4522" spans="1:28" ht="15" x14ac:dyDescent="0.2">
      <c r="A4522"/>
      <c r="B4522"/>
      <c r="C4522"/>
      <c r="D4522"/>
      <c r="E4522"/>
      <c r="F4522"/>
      <c r="G4522"/>
      <c r="H4522"/>
      <c r="I4522"/>
      <c r="J4522"/>
      <c r="K4522"/>
      <c r="L4522"/>
      <c r="M4522"/>
      <c r="N4522" s="60"/>
      <c r="O4522"/>
      <c r="P4522"/>
      <c r="Q4522"/>
      <c r="R4522"/>
      <c r="S4522"/>
      <c r="T4522"/>
      <c r="U4522"/>
      <c r="V4522"/>
      <c r="W4522"/>
      <c r="X4522"/>
      <c r="Y4522"/>
      <c r="Z4522"/>
      <c r="AA4522" s="28"/>
      <c r="AB4522" s="28"/>
    </row>
    <row r="4523" spans="1:28" ht="15" x14ac:dyDescent="0.2">
      <c r="A4523"/>
      <c r="B4523"/>
      <c r="C4523"/>
      <c r="D4523"/>
      <c r="E4523"/>
      <c r="F4523"/>
      <c r="G4523"/>
      <c r="H4523"/>
      <c r="I4523"/>
      <c r="J4523"/>
      <c r="K4523"/>
      <c r="L4523"/>
      <c r="M4523"/>
      <c r="N4523" s="60"/>
      <c r="O4523"/>
      <c r="P4523"/>
      <c r="Q4523"/>
      <c r="R4523"/>
      <c r="S4523"/>
      <c r="T4523"/>
      <c r="U4523"/>
      <c r="V4523"/>
      <c r="W4523"/>
      <c r="X4523"/>
      <c r="Y4523"/>
      <c r="Z4523"/>
      <c r="AA4523" s="28"/>
      <c r="AB4523" s="28"/>
    </row>
    <row r="4524" spans="1:28" ht="15" x14ac:dyDescent="0.2">
      <c r="A4524"/>
      <c r="B4524"/>
      <c r="C4524"/>
      <c r="D4524"/>
      <c r="E4524"/>
      <c r="F4524"/>
      <c r="G4524"/>
      <c r="H4524"/>
      <c r="I4524"/>
      <c r="J4524"/>
      <c r="K4524"/>
      <c r="L4524"/>
      <c r="M4524"/>
      <c r="N4524" s="60"/>
      <c r="O4524"/>
      <c r="P4524"/>
      <c r="Q4524"/>
      <c r="R4524"/>
      <c r="S4524"/>
      <c r="T4524"/>
      <c r="U4524"/>
      <c r="V4524"/>
      <c r="W4524"/>
      <c r="X4524"/>
      <c r="Y4524"/>
      <c r="Z4524"/>
      <c r="AA4524" s="28"/>
      <c r="AB4524" s="28"/>
    </row>
    <row r="4525" spans="1:28" ht="15" x14ac:dyDescent="0.2">
      <c r="A4525"/>
      <c r="B4525"/>
      <c r="C4525"/>
      <c r="D4525"/>
      <c r="E4525"/>
      <c r="F4525"/>
      <c r="G4525"/>
      <c r="H4525"/>
      <c r="I4525"/>
      <c r="J4525"/>
      <c r="K4525"/>
      <c r="L4525"/>
      <c r="M4525"/>
      <c r="N4525" s="60"/>
      <c r="O4525"/>
      <c r="P4525"/>
      <c r="Q4525"/>
      <c r="R4525"/>
      <c r="S4525"/>
      <c r="T4525"/>
      <c r="U4525"/>
      <c r="V4525"/>
      <c r="W4525"/>
      <c r="X4525"/>
      <c r="Y4525"/>
      <c r="Z4525"/>
      <c r="AA4525" s="28"/>
      <c r="AB4525" s="28"/>
    </row>
    <row r="4526" spans="1:28" ht="15" x14ac:dyDescent="0.2">
      <c r="A4526"/>
      <c r="B4526"/>
      <c r="C4526"/>
      <c r="D4526"/>
      <c r="E4526"/>
      <c r="F4526"/>
      <c r="G4526"/>
      <c r="H4526"/>
      <c r="I4526"/>
      <c r="J4526"/>
      <c r="K4526"/>
      <c r="L4526"/>
      <c r="M4526"/>
      <c r="N4526" s="60"/>
      <c r="O4526"/>
      <c r="P4526"/>
      <c r="Q4526"/>
      <c r="R4526"/>
      <c r="S4526"/>
      <c r="T4526"/>
      <c r="U4526"/>
      <c r="V4526"/>
      <c r="W4526"/>
      <c r="X4526"/>
      <c r="Y4526"/>
      <c r="Z4526"/>
      <c r="AA4526" s="28"/>
      <c r="AB4526" s="28"/>
    </row>
    <row r="4527" spans="1:28" ht="15" x14ac:dyDescent="0.2">
      <c r="A4527"/>
      <c r="B4527"/>
      <c r="C4527"/>
      <c r="D4527"/>
      <c r="E4527"/>
      <c r="F4527"/>
      <c r="G4527"/>
      <c r="H4527"/>
      <c r="I4527"/>
      <c r="J4527"/>
      <c r="K4527"/>
      <c r="L4527"/>
      <c r="M4527"/>
      <c r="N4527" s="60"/>
      <c r="O4527"/>
      <c r="P4527"/>
      <c r="Q4527"/>
      <c r="R4527"/>
      <c r="S4527"/>
      <c r="T4527"/>
      <c r="U4527"/>
      <c r="V4527"/>
      <c r="W4527"/>
      <c r="X4527"/>
      <c r="Y4527"/>
      <c r="Z4527"/>
      <c r="AA4527" s="28"/>
      <c r="AB4527" s="28"/>
    </row>
    <row r="4528" spans="1:28" ht="15" x14ac:dyDescent="0.2">
      <c r="A4528"/>
      <c r="B4528"/>
      <c r="C4528"/>
      <c r="D4528"/>
      <c r="E4528"/>
      <c r="F4528"/>
      <c r="G4528"/>
      <c r="H4528"/>
      <c r="I4528"/>
      <c r="J4528"/>
      <c r="K4528"/>
      <c r="L4528"/>
      <c r="M4528"/>
      <c r="N4528" s="60"/>
      <c r="O4528"/>
      <c r="P4528"/>
      <c r="Q4528"/>
      <c r="R4528"/>
      <c r="S4528"/>
      <c r="T4528"/>
      <c r="U4528"/>
      <c r="V4528"/>
      <c r="W4528"/>
      <c r="X4528"/>
      <c r="Y4528"/>
      <c r="Z4528"/>
      <c r="AA4528" s="28"/>
      <c r="AB4528" s="28"/>
    </row>
    <row r="4529" spans="1:28" ht="15" x14ac:dyDescent="0.2">
      <c r="A4529"/>
      <c r="B4529"/>
      <c r="C4529"/>
      <c r="D4529"/>
      <c r="E4529"/>
      <c r="F4529"/>
      <c r="G4529"/>
      <c r="H4529"/>
      <c r="I4529"/>
      <c r="J4529"/>
      <c r="K4529"/>
      <c r="L4529"/>
      <c r="M4529"/>
      <c r="N4529" s="60"/>
      <c r="O4529"/>
      <c r="P4529"/>
      <c r="Q4529"/>
      <c r="R4529"/>
      <c r="S4529"/>
      <c r="T4529"/>
      <c r="U4529"/>
      <c r="V4529"/>
      <c r="W4529"/>
      <c r="X4529"/>
      <c r="Y4529"/>
      <c r="Z4529"/>
      <c r="AA4529" s="28"/>
      <c r="AB4529" s="28"/>
    </row>
    <row r="4530" spans="1:28" ht="15" x14ac:dyDescent="0.2">
      <c r="A4530"/>
      <c r="B4530"/>
      <c r="C4530"/>
      <c r="D4530"/>
      <c r="E4530"/>
      <c r="F4530"/>
      <c r="G4530"/>
      <c r="H4530"/>
      <c r="I4530"/>
      <c r="J4530"/>
      <c r="K4530"/>
      <c r="L4530"/>
      <c r="M4530"/>
      <c r="N4530" s="60"/>
      <c r="O4530"/>
      <c r="P4530"/>
      <c r="Q4530"/>
      <c r="R4530"/>
      <c r="S4530"/>
      <c r="T4530"/>
      <c r="U4530"/>
      <c r="V4530"/>
      <c r="W4530"/>
      <c r="X4530"/>
      <c r="Y4530"/>
      <c r="Z4530"/>
      <c r="AA4530" s="28"/>
      <c r="AB4530" s="28"/>
    </row>
    <row r="4531" spans="1:28" ht="15" x14ac:dyDescent="0.2">
      <c r="A4531"/>
      <c r="B4531"/>
      <c r="C4531"/>
      <c r="D4531"/>
      <c r="E4531"/>
      <c r="F4531"/>
      <c r="G4531"/>
      <c r="H4531"/>
      <c r="I4531"/>
      <c r="J4531"/>
      <c r="K4531"/>
      <c r="L4531"/>
      <c r="M4531"/>
      <c r="N4531" s="60"/>
      <c r="O4531"/>
      <c r="P4531"/>
      <c r="Q4531"/>
      <c r="R4531"/>
      <c r="S4531"/>
      <c r="T4531"/>
      <c r="U4531"/>
      <c r="V4531"/>
      <c r="W4531"/>
      <c r="X4531"/>
      <c r="Y4531"/>
      <c r="Z4531"/>
      <c r="AA4531" s="28"/>
      <c r="AB4531" s="28"/>
    </row>
    <row r="4532" spans="1:28" ht="15" x14ac:dyDescent="0.2">
      <c r="A4532"/>
      <c r="B4532"/>
      <c r="C4532"/>
      <c r="D4532"/>
      <c r="E4532"/>
      <c r="F4532"/>
      <c r="G4532"/>
      <c r="H4532"/>
      <c r="I4532"/>
      <c r="J4532"/>
      <c r="K4532"/>
      <c r="L4532"/>
      <c r="M4532"/>
      <c r="N4532" s="60"/>
      <c r="O4532"/>
      <c r="P4532"/>
      <c r="Q4532"/>
      <c r="R4532"/>
      <c r="S4532"/>
      <c r="T4532"/>
      <c r="U4532"/>
      <c r="V4532"/>
      <c r="W4532"/>
      <c r="X4532"/>
      <c r="Y4532"/>
      <c r="Z4532"/>
      <c r="AA4532" s="28"/>
      <c r="AB4532" s="28"/>
    </row>
    <row r="4533" spans="1:28" ht="15" x14ac:dyDescent="0.2">
      <c r="A4533"/>
      <c r="B4533"/>
      <c r="C4533"/>
      <c r="D4533"/>
      <c r="E4533"/>
      <c r="F4533"/>
      <c r="G4533"/>
      <c r="H4533"/>
      <c r="I4533"/>
      <c r="J4533"/>
      <c r="K4533"/>
      <c r="L4533"/>
      <c r="M4533"/>
      <c r="N4533" s="60"/>
      <c r="O4533"/>
      <c r="P4533"/>
      <c r="Q4533"/>
      <c r="R4533"/>
      <c r="S4533"/>
      <c r="T4533"/>
      <c r="U4533"/>
      <c r="V4533"/>
      <c r="W4533"/>
      <c r="X4533"/>
      <c r="Y4533"/>
      <c r="Z4533"/>
      <c r="AA4533" s="28"/>
      <c r="AB4533" s="28"/>
    </row>
    <row r="4534" spans="1:28" ht="15" x14ac:dyDescent="0.2">
      <c r="A4534"/>
      <c r="B4534"/>
      <c r="C4534"/>
      <c r="D4534"/>
      <c r="E4534"/>
      <c r="F4534"/>
      <c r="G4534"/>
      <c r="H4534"/>
      <c r="I4534"/>
      <c r="J4534"/>
      <c r="K4534"/>
      <c r="L4534"/>
      <c r="M4534"/>
      <c r="N4534" s="60"/>
      <c r="O4534"/>
      <c r="P4534"/>
      <c r="Q4534"/>
      <c r="R4534"/>
      <c r="S4534"/>
      <c r="T4534"/>
      <c r="U4534"/>
      <c r="V4534"/>
      <c r="W4534"/>
      <c r="X4534"/>
      <c r="Y4534"/>
      <c r="Z4534"/>
      <c r="AA4534" s="28"/>
      <c r="AB4534" s="28"/>
    </row>
    <row r="4535" spans="1:28" ht="15" x14ac:dyDescent="0.2">
      <c r="A4535"/>
      <c r="B4535"/>
      <c r="C4535"/>
      <c r="D4535"/>
      <c r="E4535"/>
      <c r="F4535"/>
      <c r="G4535"/>
      <c r="H4535"/>
      <c r="I4535"/>
      <c r="J4535"/>
      <c r="K4535"/>
      <c r="L4535"/>
      <c r="M4535"/>
      <c r="N4535" s="60"/>
      <c r="O4535"/>
      <c r="P4535"/>
      <c r="Q4535"/>
      <c r="R4535"/>
      <c r="S4535"/>
      <c r="T4535"/>
      <c r="U4535"/>
      <c r="V4535"/>
      <c r="W4535"/>
      <c r="X4535"/>
      <c r="Y4535"/>
      <c r="Z4535"/>
      <c r="AA4535" s="28"/>
      <c r="AB4535" s="28"/>
    </row>
    <row r="4536" spans="1:28" ht="15" x14ac:dyDescent="0.2">
      <c r="A4536"/>
      <c r="B4536"/>
      <c r="C4536"/>
      <c r="D4536"/>
      <c r="E4536"/>
      <c r="F4536"/>
      <c r="G4536"/>
      <c r="H4536"/>
      <c r="I4536"/>
      <c r="J4536"/>
      <c r="K4536"/>
      <c r="L4536"/>
      <c r="M4536"/>
      <c r="N4536" s="60"/>
      <c r="O4536"/>
      <c r="P4536"/>
      <c r="Q4536"/>
      <c r="R4536"/>
      <c r="S4536"/>
      <c r="T4536"/>
      <c r="U4536"/>
      <c r="V4536"/>
      <c r="W4536"/>
      <c r="X4536"/>
      <c r="Y4536"/>
      <c r="Z4536"/>
      <c r="AA4536" s="28"/>
      <c r="AB4536" s="28"/>
    </row>
    <row r="4537" spans="1:28" ht="15" x14ac:dyDescent="0.2">
      <c r="A4537"/>
      <c r="B4537"/>
      <c r="C4537"/>
      <c r="D4537"/>
      <c r="E4537"/>
      <c r="F4537"/>
      <c r="G4537"/>
      <c r="H4537"/>
      <c r="I4537"/>
      <c r="J4537"/>
      <c r="K4537"/>
      <c r="L4537"/>
      <c r="M4537"/>
      <c r="N4537" s="60"/>
      <c r="O4537"/>
      <c r="P4537"/>
      <c r="Q4537"/>
      <c r="R4537"/>
      <c r="S4537"/>
      <c r="T4537"/>
      <c r="U4537"/>
      <c r="V4537"/>
      <c r="W4537"/>
      <c r="X4537"/>
      <c r="Y4537"/>
      <c r="Z4537"/>
      <c r="AA4537" s="28"/>
      <c r="AB4537" s="28"/>
    </row>
    <row r="4538" spans="1:28" ht="15" x14ac:dyDescent="0.2">
      <c r="A4538"/>
      <c r="B4538"/>
      <c r="C4538"/>
      <c r="D4538"/>
      <c r="E4538"/>
      <c r="F4538"/>
      <c r="G4538"/>
      <c r="H4538"/>
      <c r="I4538"/>
      <c r="J4538"/>
      <c r="K4538"/>
      <c r="L4538"/>
      <c r="M4538"/>
      <c r="N4538" s="60"/>
      <c r="O4538"/>
      <c r="P4538"/>
      <c r="Q4538"/>
      <c r="R4538"/>
      <c r="S4538"/>
      <c r="T4538"/>
      <c r="U4538"/>
      <c r="V4538"/>
      <c r="W4538"/>
      <c r="X4538"/>
      <c r="Y4538"/>
      <c r="Z4538"/>
      <c r="AA4538" s="28"/>
      <c r="AB4538" s="28"/>
    </row>
    <row r="4539" spans="1:28" ht="15" x14ac:dyDescent="0.2">
      <c r="A4539"/>
      <c r="B4539"/>
      <c r="C4539"/>
      <c r="D4539"/>
      <c r="E4539"/>
      <c r="F4539"/>
      <c r="G4539"/>
      <c r="H4539"/>
      <c r="I4539"/>
      <c r="J4539"/>
      <c r="K4539"/>
      <c r="L4539"/>
      <c r="M4539"/>
      <c r="N4539" s="60"/>
      <c r="O4539"/>
      <c r="P4539"/>
      <c r="Q4539"/>
      <c r="R4539"/>
      <c r="S4539"/>
      <c r="T4539"/>
      <c r="U4539"/>
      <c r="V4539"/>
      <c r="W4539"/>
      <c r="X4539"/>
      <c r="Y4539"/>
      <c r="Z4539"/>
      <c r="AA4539" s="28"/>
      <c r="AB4539" s="28"/>
    </row>
    <row r="4540" spans="1:28" ht="15" x14ac:dyDescent="0.2">
      <c r="A4540"/>
      <c r="B4540"/>
      <c r="C4540"/>
      <c r="D4540"/>
      <c r="E4540"/>
      <c r="F4540"/>
      <c r="G4540"/>
      <c r="H4540"/>
      <c r="I4540"/>
      <c r="J4540"/>
      <c r="K4540"/>
      <c r="L4540"/>
      <c r="M4540"/>
      <c r="N4540" s="60"/>
      <c r="O4540"/>
      <c r="P4540"/>
      <c r="Q4540"/>
      <c r="R4540"/>
      <c r="S4540"/>
      <c r="T4540"/>
      <c r="U4540"/>
      <c r="V4540"/>
      <c r="W4540"/>
      <c r="X4540"/>
      <c r="Y4540"/>
      <c r="Z4540"/>
      <c r="AA4540" s="28"/>
      <c r="AB4540" s="28"/>
    </row>
    <row r="4541" spans="1:28" ht="15" x14ac:dyDescent="0.2">
      <c r="A4541"/>
      <c r="B4541"/>
      <c r="C4541"/>
      <c r="D4541"/>
      <c r="E4541"/>
      <c r="F4541"/>
      <c r="G4541"/>
      <c r="H4541"/>
      <c r="I4541"/>
      <c r="J4541"/>
      <c r="K4541"/>
      <c r="L4541"/>
      <c r="M4541"/>
      <c r="N4541" s="60"/>
      <c r="O4541"/>
      <c r="P4541"/>
      <c r="Q4541"/>
      <c r="R4541"/>
      <c r="S4541"/>
      <c r="T4541"/>
      <c r="U4541"/>
      <c r="V4541"/>
      <c r="W4541"/>
      <c r="X4541"/>
      <c r="Y4541"/>
      <c r="Z4541"/>
      <c r="AA4541" s="28"/>
      <c r="AB4541" s="28"/>
    </row>
    <row r="4542" spans="1:28" ht="15" x14ac:dyDescent="0.2">
      <c r="A4542"/>
      <c r="B4542"/>
      <c r="C4542"/>
      <c r="D4542"/>
      <c r="E4542"/>
      <c r="F4542"/>
      <c r="G4542"/>
      <c r="H4542"/>
      <c r="I4542"/>
      <c r="J4542"/>
      <c r="K4542"/>
      <c r="L4542"/>
      <c r="M4542"/>
      <c r="N4542" s="60"/>
      <c r="O4542"/>
      <c r="P4542"/>
      <c r="Q4542"/>
      <c r="R4542"/>
      <c r="S4542"/>
      <c r="T4542"/>
      <c r="U4542"/>
      <c r="V4542"/>
      <c r="W4542"/>
      <c r="X4542"/>
      <c r="Y4542"/>
      <c r="Z4542"/>
      <c r="AA4542" s="28"/>
      <c r="AB4542" s="28"/>
    </row>
    <row r="4543" spans="1:28" ht="15" x14ac:dyDescent="0.2">
      <c r="A4543"/>
      <c r="B4543"/>
      <c r="C4543"/>
      <c r="D4543"/>
      <c r="E4543"/>
      <c r="F4543"/>
      <c r="G4543"/>
      <c r="H4543"/>
      <c r="I4543"/>
      <c r="J4543"/>
      <c r="K4543"/>
      <c r="L4543"/>
      <c r="M4543"/>
      <c r="N4543" s="60"/>
      <c r="O4543"/>
      <c r="P4543"/>
      <c r="Q4543"/>
      <c r="R4543"/>
      <c r="S4543"/>
      <c r="T4543"/>
      <c r="U4543"/>
      <c r="V4543"/>
      <c r="W4543"/>
      <c r="X4543"/>
      <c r="Y4543"/>
      <c r="Z4543"/>
      <c r="AA4543" s="28"/>
      <c r="AB4543" s="28"/>
    </row>
    <row r="4544" spans="1:28" ht="15" x14ac:dyDescent="0.2">
      <c r="A4544"/>
      <c r="B4544"/>
      <c r="C4544"/>
      <c r="D4544"/>
      <c r="E4544"/>
      <c r="F4544"/>
      <c r="G4544"/>
      <c r="H4544"/>
      <c r="I4544"/>
      <c r="J4544"/>
      <c r="K4544"/>
      <c r="L4544"/>
      <c r="M4544"/>
      <c r="N4544" s="60"/>
      <c r="O4544"/>
      <c r="P4544"/>
      <c r="Q4544"/>
      <c r="R4544"/>
      <c r="S4544"/>
      <c r="T4544"/>
      <c r="U4544"/>
      <c r="V4544"/>
      <c r="W4544"/>
      <c r="X4544"/>
      <c r="Y4544"/>
      <c r="Z4544"/>
      <c r="AA4544" s="28"/>
      <c r="AB4544" s="28"/>
    </row>
    <row r="4545" spans="1:28" ht="15" x14ac:dyDescent="0.2">
      <c r="A4545"/>
      <c r="B4545"/>
      <c r="C4545"/>
      <c r="D4545"/>
      <c r="E4545"/>
      <c r="F4545"/>
      <c r="G4545"/>
      <c r="H4545"/>
      <c r="I4545"/>
      <c r="J4545"/>
      <c r="K4545"/>
      <c r="L4545"/>
      <c r="M4545"/>
      <c r="N4545" s="60"/>
      <c r="O4545"/>
      <c r="P4545"/>
      <c r="Q4545"/>
      <c r="R4545"/>
      <c r="S4545"/>
      <c r="T4545"/>
      <c r="U4545"/>
      <c r="V4545"/>
      <c r="W4545"/>
      <c r="X4545"/>
      <c r="Y4545"/>
      <c r="Z4545"/>
      <c r="AA4545" s="28"/>
      <c r="AB4545" s="28"/>
    </row>
    <row r="4546" spans="1:28" ht="15" x14ac:dyDescent="0.2">
      <c r="A4546"/>
      <c r="B4546"/>
      <c r="C4546"/>
      <c r="D4546"/>
      <c r="E4546"/>
      <c r="F4546"/>
      <c r="G4546"/>
      <c r="H4546"/>
      <c r="I4546"/>
      <c r="J4546"/>
      <c r="K4546"/>
      <c r="L4546"/>
      <c r="M4546"/>
      <c r="N4546" s="60"/>
      <c r="O4546"/>
      <c r="P4546"/>
      <c r="Q4546"/>
      <c r="R4546"/>
      <c r="S4546"/>
      <c r="T4546"/>
      <c r="U4546"/>
      <c r="V4546"/>
      <c r="W4546"/>
      <c r="X4546"/>
      <c r="Y4546"/>
      <c r="Z4546"/>
      <c r="AA4546" s="28"/>
      <c r="AB4546" s="28"/>
    </row>
    <row r="4547" spans="1:28" ht="15" x14ac:dyDescent="0.2">
      <c r="A4547"/>
      <c r="B4547"/>
      <c r="C4547"/>
      <c r="D4547"/>
      <c r="E4547"/>
      <c r="F4547"/>
      <c r="G4547"/>
      <c r="H4547"/>
      <c r="I4547"/>
      <c r="J4547"/>
      <c r="K4547"/>
      <c r="L4547"/>
      <c r="M4547"/>
      <c r="N4547" s="60"/>
      <c r="O4547"/>
      <c r="P4547"/>
      <c r="Q4547"/>
      <c r="R4547"/>
      <c r="S4547"/>
      <c r="T4547"/>
      <c r="U4547"/>
      <c r="V4547"/>
      <c r="W4547"/>
      <c r="X4547"/>
      <c r="Y4547"/>
      <c r="Z4547"/>
      <c r="AA4547" s="28"/>
      <c r="AB4547" s="28"/>
    </row>
    <row r="4548" spans="1:28" ht="15" x14ac:dyDescent="0.2">
      <c r="A4548"/>
      <c r="B4548"/>
      <c r="C4548"/>
      <c r="D4548"/>
      <c r="E4548"/>
      <c r="F4548"/>
      <c r="G4548"/>
      <c r="H4548"/>
      <c r="I4548"/>
      <c r="J4548"/>
      <c r="K4548"/>
      <c r="L4548"/>
      <c r="M4548"/>
      <c r="N4548" s="60"/>
      <c r="O4548"/>
      <c r="P4548"/>
      <c r="Q4548"/>
      <c r="R4548"/>
      <c r="S4548"/>
      <c r="T4548"/>
      <c r="U4548"/>
      <c r="V4548"/>
      <c r="W4548"/>
      <c r="X4548"/>
      <c r="Y4548"/>
      <c r="Z4548"/>
      <c r="AA4548" s="28"/>
      <c r="AB4548" s="28"/>
    </row>
    <row r="4549" spans="1:28" ht="15" x14ac:dyDescent="0.2">
      <c r="A4549"/>
      <c r="B4549"/>
      <c r="C4549"/>
      <c r="D4549"/>
      <c r="E4549"/>
      <c r="F4549"/>
      <c r="G4549"/>
      <c r="H4549"/>
      <c r="I4549"/>
      <c r="J4549"/>
      <c r="K4549"/>
      <c r="L4549"/>
      <c r="M4549"/>
      <c r="N4549" s="60"/>
      <c r="O4549"/>
      <c r="P4549"/>
      <c r="Q4549"/>
      <c r="R4549"/>
      <c r="S4549"/>
      <c r="T4549"/>
      <c r="U4549"/>
      <c r="V4549"/>
      <c r="W4549"/>
      <c r="X4549"/>
      <c r="Y4549"/>
      <c r="Z4549"/>
      <c r="AA4549" s="28"/>
      <c r="AB4549" s="28"/>
    </row>
    <row r="4550" spans="1:28" ht="15" x14ac:dyDescent="0.2">
      <c r="A4550"/>
      <c r="B4550"/>
      <c r="C4550"/>
      <c r="D4550"/>
      <c r="E4550"/>
      <c r="F4550"/>
      <c r="G4550"/>
      <c r="H4550"/>
      <c r="I4550"/>
      <c r="J4550"/>
      <c r="K4550"/>
      <c r="L4550"/>
      <c r="M4550"/>
      <c r="N4550" s="60"/>
      <c r="O4550"/>
      <c r="P4550"/>
      <c r="Q4550"/>
      <c r="R4550"/>
      <c r="S4550"/>
      <c r="T4550"/>
      <c r="U4550"/>
      <c r="V4550"/>
      <c r="W4550"/>
      <c r="X4550"/>
      <c r="Y4550"/>
      <c r="Z4550"/>
      <c r="AA4550" s="28"/>
      <c r="AB4550" s="28"/>
    </row>
    <row r="4551" spans="1:28" ht="15" x14ac:dyDescent="0.2">
      <c r="A4551"/>
      <c r="B4551"/>
      <c r="C4551"/>
      <c r="D4551"/>
      <c r="E4551"/>
      <c r="F4551"/>
      <c r="G4551"/>
      <c r="H4551"/>
      <c r="I4551"/>
      <c r="J4551"/>
      <c r="K4551"/>
      <c r="L4551"/>
      <c r="M4551"/>
      <c r="N4551" s="60"/>
      <c r="O4551"/>
      <c r="P4551"/>
      <c r="Q4551"/>
      <c r="R4551"/>
      <c r="S4551"/>
      <c r="T4551"/>
      <c r="U4551"/>
      <c r="V4551"/>
      <c r="W4551"/>
      <c r="X4551"/>
      <c r="Y4551"/>
      <c r="Z4551"/>
      <c r="AA4551" s="28"/>
      <c r="AB4551" s="28"/>
    </row>
    <row r="4552" spans="1:28" ht="15" x14ac:dyDescent="0.2">
      <c r="A4552"/>
      <c r="B4552"/>
      <c r="C4552"/>
      <c r="D4552"/>
      <c r="E4552"/>
      <c r="F4552"/>
      <c r="G4552"/>
      <c r="H4552"/>
      <c r="I4552"/>
      <c r="J4552"/>
      <c r="K4552"/>
      <c r="L4552"/>
      <c r="M4552"/>
      <c r="N4552" s="60"/>
      <c r="O4552"/>
      <c r="P4552"/>
      <c r="Q4552"/>
      <c r="R4552"/>
      <c r="S4552"/>
      <c r="T4552"/>
      <c r="U4552"/>
      <c r="V4552"/>
      <c r="W4552"/>
      <c r="X4552"/>
      <c r="Y4552"/>
      <c r="Z4552"/>
      <c r="AA4552" s="28"/>
      <c r="AB4552" s="28"/>
    </row>
    <row r="4553" spans="1:28" ht="15" x14ac:dyDescent="0.2">
      <c r="A4553"/>
      <c r="B4553"/>
      <c r="C4553"/>
      <c r="D4553"/>
      <c r="E4553"/>
      <c r="F4553"/>
      <c r="G4553"/>
      <c r="H4553"/>
      <c r="I4553"/>
      <c r="J4553"/>
      <c r="K4553"/>
      <c r="L4553"/>
      <c r="M4553"/>
      <c r="N4553" s="60"/>
      <c r="O4553"/>
      <c r="P4553"/>
      <c r="Q4553"/>
      <c r="R4553"/>
      <c r="S4553"/>
      <c r="T4553"/>
      <c r="U4553"/>
      <c r="V4553"/>
      <c r="W4553"/>
      <c r="X4553"/>
      <c r="Y4553"/>
      <c r="Z4553"/>
      <c r="AA4553" s="28"/>
      <c r="AB4553" s="28"/>
    </row>
    <row r="4554" spans="1:28" ht="15" x14ac:dyDescent="0.2">
      <c r="A4554"/>
      <c r="B4554"/>
      <c r="C4554"/>
      <c r="D4554"/>
      <c r="E4554"/>
      <c r="F4554"/>
      <c r="G4554"/>
      <c r="H4554"/>
      <c r="I4554"/>
      <c r="J4554"/>
      <c r="K4554"/>
      <c r="L4554"/>
      <c r="M4554"/>
      <c r="N4554" s="60"/>
      <c r="O4554"/>
      <c r="P4554"/>
      <c r="Q4554"/>
      <c r="R4554"/>
      <c r="S4554"/>
      <c r="T4554"/>
      <c r="U4554"/>
      <c r="V4554"/>
      <c r="W4554"/>
      <c r="X4554"/>
      <c r="Y4554"/>
      <c r="Z4554"/>
      <c r="AA4554" s="28"/>
      <c r="AB4554" s="28"/>
    </row>
    <row r="4555" spans="1:28" ht="15" x14ac:dyDescent="0.2">
      <c r="A4555"/>
      <c r="B4555"/>
      <c r="C4555"/>
      <c r="D4555"/>
      <c r="E4555"/>
      <c r="F4555"/>
      <c r="G4555"/>
      <c r="H4555"/>
      <c r="I4555"/>
      <c r="J4555"/>
      <c r="K4555"/>
      <c r="L4555"/>
      <c r="M4555"/>
      <c r="N4555" s="60"/>
      <c r="O4555"/>
      <c r="P4555"/>
      <c r="Q4555"/>
      <c r="R4555"/>
      <c r="S4555"/>
      <c r="T4555"/>
      <c r="U4555"/>
      <c r="V4555"/>
      <c r="W4555"/>
      <c r="X4555"/>
      <c r="Y4555"/>
      <c r="Z4555"/>
      <c r="AA4555" s="28"/>
      <c r="AB4555" s="28"/>
    </row>
    <row r="4556" spans="1:28" ht="15" x14ac:dyDescent="0.2">
      <c r="A4556"/>
      <c r="B4556"/>
      <c r="C4556"/>
      <c r="D4556"/>
      <c r="E4556"/>
      <c r="F4556"/>
      <c r="G4556"/>
      <c r="H4556"/>
      <c r="I4556"/>
      <c r="J4556"/>
      <c r="K4556"/>
      <c r="L4556"/>
      <c r="M4556"/>
      <c r="N4556" s="60"/>
      <c r="O4556"/>
      <c r="P4556"/>
      <c r="Q4556"/>
      <c r="R4556"/>
      <c r="S4556"/>
      <c r="T4556"/>
      <c r="U4556"/>
      <c r="V4556"/>
      <c r="W4556"/>
      <c r="X4556"/>
      <c r="Y4556"/>
      <c r="Z4556"/>
      <c r="AA4556" s="28"/>
      <c r="AB4556" s="28"/>
    </row>
    <row r="4557" spans="1:28" ht="15" x14ac:dyDescent="0.2">
      <c r="A4557"/>
      <c r="B4557"/>
      <c r="C4557"/>
      <c r="D4557"/>
      <c r="E4557"/>
      <c r="F4557"/>
      <c r="G4557"/>
      <c r="H4557"/>
      <c r="I4557"/>
      <c r="J4557"/>
      <c r="K4557"/>
      <c r="L4557"/>
      <c r="M4557"/>
      <c r="N4557" s="60"/>
      <c r="O4557"/>
      <c r="P4557"/>
      <c r="Q4557"/>
      <c r="R4557"/>
      <c r="S4557"/>
      <c r="T4557"/>
      <c r="U4557"/>
      <c r="V4557"/>
      <c r="W4557"/>
      <c r="X4557"/>
      <c r="Y4557"/>
      <c r="Z4557"/>
      <c r="AA4557" s="28"/>
      <c r="AB4557" s="28"/>
    </row>
    <row r="4558" spans="1:28" ht="15" x14ac:dyDescent="0.2">
      <c r="A4558"/>
      <c r="B4558"/>
      <c r="C4558"/>
      <c r="D4558"/>
      <c r="E4558"/>
      <c r="F4558"/>
      <c r="G4558"/>
      <c r="H4558"/>
      <c r="I4558"/>
      <c r="J4558"/>
      <c r="K4558"/>
      <c r="L4558"/>
      <c r="M4558"/>
      <c r="N4558" s="60"/>
      <c r="O4558"/>
      <c r="P4558"/>
      <c r="Q4558"/>
      <c r="R4558"/>
      <c r="S4558"/>
      <c r="T4558"/>
      <c r="U4558"/>
      <c r="V4558"/>
      <c r="W4558"/>
      <c r="X4558"/>
      <c r="Y4558"/>
      <c r="Z4558"/>
      <c r="AA4558" s="28"/>
      <c r="AB4558" s="28"/>
    </row>
    <row r="4559" spans="1:28" ht="15" x14ac:dyDescent="0.2">
      <c r="A4559"/>
      <c r="B4559"/>
      <c r="C4559"/>
      <c r="D4559"/>
      <c r="E4559"/>
      <c r="F4559"/>
      <c r="G4559"/>
      <c r="H4559"/>
      <c r="I4559"/>
      <c r="J4559"/>
      <c r="K4559"/>
      <c r="L4559"/>
      <c r="M4559"/>
      <c r="N4559" s="60"/>
      <c r="O4559"/>
      <c r="P4559"/>
      <c r="Q4559"/>
      <c r="R4559"/>
      <c r="S4559"/>
      <c r="T4559"/>
      <c r="U4559"/>
      <c r="V4559"/>
      <c r="W4559"/>
      <c r="X4559"/>
      <c r="Y4559"/>
      <c r="Z4559"/>
      <c r="AA4559" s="28"/>
      <c r="AB4559" s="28"/>
    </row>
    <row r="4560" spans="1:28" ht="15" x14ac:dyDescent="0.2">
      <c r="A4560"/>
      <c r="B4560"/>
      <c r="C4560"/>
      <c r="D4560"/>
      <c r="E4560"/>
      <c r="F4560"/>
      <c r="G4560"/>
      <c r="H4560"/>
      <c r="I4560"/>
      <c r="J4560"/>
      <c r="K4560"/>
      <c r="L4560"/>
      <c r="M4560"/>
      <c r="N4560" s="60"/>
      <c r="O4560"/>
      <c r="P4560"/>
      <c r="Q4560"/>
      <c r="R4560"/>
      <c r="S4560"/>
      <c r="T4560"/>
      <c r="U4560"/>
      <c r="V4560"/>
      <c r="W4560"/>
      <c r="X4560"/>
      <c r="Y4560"/>
      <c r="Z4560"/>
      <c r="AA4560" s="28"/>
      <c r="AB4560" s="28"/>
    </row>
    <row r="4561" spans="1:28" ht="15" x14ac:dyDescent="0.2">
      <c r="A4561"/>
      <c r="B4561"/>
      <c r="C4561"/>
      <c r="D4561"/>
      <c r="E4561"/>
      <c r="F4561"/>
      <c r="G4561"/>
      <c r="H4561"/>
      <c r="I4561"/>
      <c r="J4561"/>
      <c r="K4561"/>
      <c r="L4561"/>
      <c r="M4561"/>
      <c r="N4561" s="60"/>
      <c r="O4561"/>
      <c r="P4561"/>
      <c r="Q4561"/>
      <c r="R4561"/>
      <c r="S4561"/>
      <c r="T4561"/>
      <c r="U4561"/>
      <c r="V4561"/>
      <c r="W4561"/>
      <c r="X4561"/>
      <c r="Y4561"/>
      <c r="Z4561"/>
      <c r="AA4561" s="28"/>
      <c r="AB4561" s="28"/>
    </row>
    <row r="4562" spans="1:28" ht="15" x14ac:dyDescent="0.2">
      <c r="A4562"/>
      <c r="B4562"/>
      <c r="C4562"/>
      <c r="D4562"/>
      <c r="E4562"/>
      <c r="F4562"/>
      <c r="G4562"/>
      <c r="H4562"/>
      <c r="I4562"/>
      <c r="J4562"/>
      <c r="K4562"/>
      <c r="L4562"/>
      <c r="M4562"/>
      <c r="N4562" s="60"/>
      <c r="O4562"/>
      <c r="P4562"/>
      <c r="Q4562"/>
      <c r="R4562"/>
      <c r="S4562"/>
      <c r="T4562"/>
      <c r="U4562"/>
      <c r="V4562"/>
      <c r="W4562"/>
      <c r="X4562"/>
      <c r="Y4562"/>
      <c r="Z4562"/>
      <c r="AA4562" s="28"/>
      <c r="AB4562" s="28"/>
    </row>
    <row r="4563" spans="1:28" ht="15" x14ac:dyDescent="0.2">
      <c r="A4563"/>
      <c r="B4563"/>
      <c r="C4563"/>
      <c r="D4563"/>
      <c r="E4563"/>
      <c r="F4563"/>
      <c r="G4563"/>
      <c r="H4563"/>
      <c r="I4563"/>
      <c r="J4563"/>
      <c r="K4563"/>
      <c r="L4563"/>
      <c r="M4563"/>
      <c r="N4563" s="60"/>
      <c r="O4563"/>
      <c r="P4563"/>
      <c r="Q4563"/>
      <c r="R4563"/>
      <c r="S4563"/>
      <c r="T4563"/>
      <c r="U4563"/>
      <c r="V4563"/>
      <c r="W4563"/>
      <c r="X4563"/>
      <c r="Y4563"/>
      <c r="Z4563"/>
      <c r="AA4563" s="28"/>
      <c r="AB4563" s="28"/>
    </row>
    <row r="4564" spans="1:28" ht="15" x14ac:dyDescent="0.2">
      <c r="A4564"/>
      <c r="B4564"/>
      <c r="C4564"/>
      <c r="D4564"/>
      <c r="E4564"/>
      <c r="F4564"/>
      <c r="G4564"/>
      <c r="H4564"/>
      <c r="I4564"/>
      <c r="J4564"/>
      <c r="K4564"/>
      <c r="L4564"/>
      <c r="M4564"/>
      <c r="N4564" s="60"/>
      <c r="O4564"/>
      <c r="P4564"/>
      <c r="Q4564"/>
      <c r="R4564"/>
      <c r="S4564"/>
      <c r="T4564"/>
      <c r="U4564"/>
      <c r="V4564"/>
      <c r="W4564"/>
      <c r="X4564"/>
      <c r="Y4564"/>
      <c r="Z4564"/>
      <c r="AA4564" s="28"/>
      <c r="AB4564" s="28"/>
    </row>
    <row r="4565" spans="1:28" ht="15" x14ac:dyDescent="0.2">
      <c r="A4565"/>
      <c r="B4565"/>
      <c r="C4565"/>
      <c r="D4565"/>
      <c r="E4565"/>
      <c r="F4565"/>
      <c r="G4565"/>
      <c r="H4565"/>
      <c r="I4565"/>
      <c r="J4565"/>
      <c r="K4565"/>
      <c r="L4565"/>
      <c r="M4565"/>
      <c r="N4565" s="60"/>
      <c r="O4565"/>
      <c r="P4565"/>
      <c r="Q4565"/>
      <c r="R4565"/>
      <c r="S4565"/>
      <c r="T4565"/>
      <c r="U4565"/>
      <c r="V4565"/>
      <c r="W4565"/>
      <c r="X4565"/>
      <c r="Y4565"/>
      <c r="Z4565"/>
      <c r="AA4565" s="28"/>
      <c r="AB4565" s="28"/>
    </row>
    <row r="4566" spans="1:28" ht="15" x14ac:dyDescent="0.2">
      <c r="A4566"/>
      <c r="B4566"/>
      <c r="C4566"/>
      <c r="D4566"/>
      <c r="E4566"/>
      <c r="F4566"/>
      <c r="G4566"/>
      <c r="H4566"/>
      <c r="I4566"/>
      <c r="J4566"/>
      <c r="K4566"/>
      <c r="L4566"/>
      <c r="M4566"/>
      <c r="N4566" s="60"/>
      <c r="O4566"/>
      <c r="P4566"/>
      <c r="Q4566"/>
      <c r="R4566"/>
      <c r="S4566"/>
      <c r="T4566"/>
      <c r="U4566"/>
      <c r="V4566"/>
      <c r="W4566"/>
      <c r="X4566"/>
      <c r="Y4566"/>
      <c r="Z4566"/>
      <c r="AA4566" s="28"/>
      <c r="AB4566" s="28"/>
    </row>
    <row r="4567" spans="1:28" ht="15" x14ac:dyDescent="0.2">
      <c r="A4567"/>
      <c r="B4567"/>
      <c r="C4567"/>
      <c r="D4567"/>
      <c r="E4567"/>
      <c r="F4567"/>
      <c r="G4567"/>
      <c r="H4567"/>
      <c r="I4567"/>
      <c r="J4567"/>
      <c r="K4567"/>
      <c r="L4567"/>
      <c r="M4567"/>
      <c r="N4567" s="60"/>
      <c r="O4567"/>
      <c r="P4567"/>
      <c r="Q4567"/>
      <c r="R4567"/>
      <c r="S4567"/>
      <c r="T4567"/>
      <c r="U4567"/>
      <c r="V4567"/>
      <c r="W4567"/>
      <c r="X4567"/>
      <c r="Y4567"/>
      <c r="Z4567"/>
      <c r="AA4567" s="28"/>
      <c r="AB4567" s="28"/>
    </row>
    <row r="4568" spans="1:28" ht="15" x14ac:dyDescent="0.2">
      <c r="A4568"/>
      <c r="B4568"/>
      <c r="C4568"/>
      <c r="D4568"/>
      <c r="E4568"/>
      <c r="F4568"/>
      <c r="G4568"/>
      <c r="H4568"/>
      <c r="I4568"/>
      <c r="J4568"/>
      <c r="K4568"/>
      <c r="L4568"/>
      <c r="M4568"/>
      <c r="N4568" s="60"/>
      <c r="O4568"/>
      <c r="P4568"/>
      <c r="Q4568"/>
      <c r="R4568"/>
      <c r="S4568"/>
      <c r="T4568"/>
      <c r="U4568"/>
      <c r="V4568"/>
      <c r="W4568"/>
      <c r="X4568"/>
      <c r="Y4568"/>
      <c r="Z4568"/>
      <c r="AA4568" s="28"/>
      <c r="AB4568" s="28"/>
    </row>
    <row r="4569" spans="1:28" ht="15" x14ac:dyDescent="0.2">
      <c r="A4569"/>
      <c r="B4569"/>
      <c r="C4569"/>
      <c r="D4569"/>
      <c r="E4569"/>
      <c r="F4569"/>
      <c r="G4569"/>
      <c r="H4569"/>
      <c r="I4569"/>
      <c r="J4569"/>
      <c r="K4569"/>
      <c r="L4569"/>
      <c r="M4569"/>
      <c r="N4569" s="60"/>
      <c r="O4569"/>
      <c r="P4569"/>
      <c r="Q4569"/>
      <c r="R4569"/>
      <c r="S4569"/>
      <c r="T4569"/>
      <c r="U4569"/>
      <c r="V4569"/>
      <c r="W4569"/>
      <c r="X4569"/>
      <c r="Y4569"/>
      <c r="Z4569"/>
      <c r="AA4569" s="28"/>
      <c r="AB4569" s="28"/>
    </row>
    <row r="4570" spans="1:28" ht="15" x14ac:dyDescent="0.2">
      <c r="A4570"/>
      <c r="B4570"/>
      <c r="C4570"/>
      <c r="D4570"/>
      <c r="E4570"/>
      <c r="F4570"/>
      <c r="G4570"/>
      <c r="H4570"/>
      <c r="I4570"/>
      <c r="J4570"/>
      <c r="K4570"/>
      <c r="L4570"/>
      <c r="M4570"/>
      <c r="N4570" s="60"/>
      <c r="O4570"/>
      <c r="P4570"/>
      <c r="Q4570"/>
      <c r="R4570"/>
      <c r="S4570"/>
      <c r="T4570"/>
      <c r="U4570"/>
      <c r="V4570"/>
      <c r="W4570"/>
      <c r="X4570"/>
      <c r="Y4570"/>
      <c r="Z4570"/>
      <c r="AA4570" s="28"/>
      <c r="AB4570" s="28"/>
    </row>
    <row r="4571" spans="1:28" ht="15" x14ac:dyDescent="0.2">
      <c r="A4571"/>
      <c r="B4571"/>
      <c r="C4571"/>
      <c r="D4571"/>
      <c r="E4571"/>
      <c r="F4571"/>
      <c r="G4571"/>
      <c r="H4571"/>
      <c r="I4571"/>
      <c r="J4571"/>
      <c r="K4571"/>
      <c r="L4571"/>
      <c r="M4571"/>
      <c r="N4571" s="60"/>
      <c r="O4571"/>
      <c r="P4571"/>
      <c r="Q4571"/>
      <c r="R4571"/>
      <c r="S4571"/>
      <c r="T4571"/>
      <c r="U4571"/>
      <c r="V4571"/>
      <c r="W4571"/>
      <c r="X4571"/>
      <c r="Y4571"/>
      <c r="Z4571"/>
      <c r="AA4571" s="28"/>
      <c r="AB4571" s="28"/>
    </row>
    <row r="4572" spans="1:28" ht="15" x14ac:dyDescent="0.2">
      <c r="A4572"/>
      <c r="B4572"/>
      <c r="C4572"/>
      <c r="D4572"/>
      <c r="E4572"/>
      <c r="F4572"/>
      <c r="G4572"/>
      <c r="H4572"/>
      <c r="I4572"/>
      <c r="J4572"/>
      <c r="K4572"/>
      <c r="L4572"/>
      <c r="M4572"/>
      <c r="N4572" s="60"/>
      <c r="O4572"/>
      <c r="P4572"/>
      <c r="Q4572"/>
      <c r="R4572"/>
      <c r="S4572"/>
      <c r="T4572"/>
      <c r="U4572"/>
      <c r="V4572"/>
      <c r="W4572"/>
      <c r="X4572"/>
      <c r="Y4572"/>
      <c r="Z4572"/>
      <c r="AA4572" s="28"/>
      <c r="AB4572" s="28"/>
    </row>
    <row r="4573" spans="1:28" ht="15" x14ac:dyDescent="0.2">
      <c r="A4573"/>
      <c r="B4573"/>
      <c r="C4573"/>
      <c r="D4573"/>
      <c r="E4573"/>
      <c r="F4573"/>
      <c r="G4573"/>
      <c r="H4573"/>
      <c r="I4573"/>
      <c r="J4573"/>
      <c r="K4573"/>
      <c r="L4573"/>
      <c r="M4573"/>
      <c r="N4573" s="60"/>
      <c r="O4573"/>
      <c r="P4573"/>
      <c r="Q4573"/>
      <c r="R4573"/>
      <c r="S4573"/>
      <c r="T4573"/>
      <c r="U4573"/>
      <c r="V4573"/>
      <c r="W4573"/>
      <c r="X4573"/>
      <c r="Y4573"/>
      <c r="Z4573"/>
      <c r="AA4573" s="28"/>
      <c r="AB4573" s="28"/>
    </row>
    <row r="4574" spans="1:28" ht="15" x14ac:dyDescent="0.2">
      <c r="A4574"/>
      <c r="B4574"/>
      <c r="C4574"/>
      <c r="D4574"/>
      <c r="E4574"/>
      <c r="F4574"/>
      <c r="G4574"/>
      <c r="H4574"/>
      <c r="I4574"/>
      <c r="J4574"/>
      <c r="K4574"/>
      <c r="L4574"/>
      <c r="M4574"/>
      <c r="N4574" s="60"/>
      <c r="O4574"/>
      <c r="P4574"/>
      <c r="Q4574"/>
      <c r="R4574"/>
      <c r="S4574"/>
      <c r="T4574"/>
      <c r="U4574"/>
      <c r="V4574"/>
      <c r="W4574"/>
      <c r="X4574"/>
      <c r="Y4574"/>
      <c r="Z4574"/>
      <c r="AA4574" s="28"/>
      <c r="AB4574" s="28"/>
    </row>
    <row r="4575" spans="1:28" ht="15" x14ac:dyDescent="0.2">
      <c r="A4575"/>
      <c r="B4575"/>
      <c r="C4575"/>
      <c r="D4575"/>
      <c r="E4575"/>
      <c r="F4575"/>
      <c r="G4575"/>
      <c r="H4575"/>
      <c r="I4575"/>
      <c r="J4575"/>
      <c r="K4575"/>
      <c r="L4575"/>
      <c r="M4575"/>
      <c r="N4575" s="60"/>
      <c r="O4575"/>
      <c r="P4575"/>
      <c r="Q4575"/>
      <c r="R4575"/>
      <c r="S4575"/>
      <c r="T4575"/>
      <c r="U4575"/>
      <c r="V4575"/>
      <c r="W4575"/>
      <c r="X4575"/>
      <c r="Y4575"/>
      <c r="Z4575"/>
      <c r="AA4575" s="28"/>
      <c r="AB4575" s="28"/>
    </row>
    <row r="4576" spans="1:28" ht="15" x14ac:dyDescent="0.2">
      <c r="A4576"/>
      <c r="B4576"/>
      <c r="C4576"/>
      <c r="D4576"/>
      <c r="E4576"/>
      <c r="F4576"/>
      <c r="G4576"/>
      <c r="H4576"/>
      <c r="I4576"/>
      <c r="J4576"/>
      <c r="K4576"/>
      <c r="L4576"/>
      <c r="M4576"/>
      <c r="N4576" s="60"/>
      <c r="O4576"/>
      <c r="P4576"/>
      <c r="Q4576"/>
      <c r="R4576"/>
      <c r="S4576"/>
      <c r="T4576"/>
      <c r="U4576"/>
      <c r="V4576"/>
      <c r="W4576"/>
      <c r="X4576"/>
      <c r="Y4576"/>
      <c r="Z4576"/>
      <c r="AA4576" s="28"/>
      <c r="AB4576" s="28"/>
    </row>
    <row r="4577" spans="1:28" ht="15" x14ac:dyDescent="0.2">
      <c r="A4577"/>
      <c r="B4577"/>
      <c r="C4577"/>
      <c r="D4577"/>
      <c r="E4577"/>
      <c r="F4577"/>
      <c r="G4577"/>
      <c r="H4577"/>
      <c r="I4577"/>
      <c r="J4577"/>
      <c r="K4577"/>
      <c r="L4577"/>
      <c r="M4577"/>
      <c r="N4577" s="60"/>
      <c r="O4577"/>
      <c r="P4577"/>
      <c r="Q4577"/>
      <c r="R4577"/>
      <c r="S4577"/>
      <c r="T4577"/>
      <c r="U4577"/>
      <c r="V4577"/>
      <c r="W4577"/>
      <c r="X4577"/>
      <c r="Y4577"/>
      <c r="Z4577"/>
      <c r="AA4577" s="28"/>
      <c r="AB4577" s="28"/>
    </row>
    <row r="4578" spans="1:28" ht="15" x14ac:dyDescent="0.2">
      <c r="A4578"/>
      <c r="B4578"/>
      <c r="C4578"/>
      <c r="D4578"/>
      <c r="E4578"/>
      <c r="F4578"/>
      <c r="G4578"/>
      <c r="H4578"/>
      <c r="I4578"/>
      <c r="J4578"/>
      <c r="K4578"/>
      <c r="L4578"/>
      <c r="M4578"/>
      <c r="N4578" s="60"/>
      <c r="O4578"/>
      <c r="P4578"/>
      <c r="Q4578"/>
      <c r="R4578"/>
      <c r="S4578"/>
      <c r="T4578"/>
      <c r="U4578"/>
      <c r="V4578"/>
      <c r="W4578"/>
      <c r="X4578"/>
      <c r="Y4578"/>
      <c r="Z4578"/>
      <c r="AA4578" s="28"/>
      <c r="AB4578" s="28"/>
    </row>
    <row r="4579" spans="1:28" ht="15" x14ac:dyDescent="0.2">
      <c r="A4579"/>
      <c r="B4579"/>
      <c r="C4579"/>
      <c r="D4579"/>
      <c r="E4579"/>
      <c r="F4579"/>
      <c r="G4579"/>
      <c r="H4579"/>
      <c r="I4579"/>
      <c r="J4579"/>
      <c r="K4579"/>
      <c r="L4579"/>
      <c r="M4579"/>
      <c r="N4579" s="60"/>
      <c r="O4579"/>
      <c r="P4579"/>
      <c r="Q4579"/>
      <c r="R4579"/>
      <c r="S4579"/>
      <c r="T4579"/>
      <c r="U4579"/>
      <c r="V4579"/>
      <c r="W4579"/>
      <c r="X4579"/>
      <c r="Y4579"/>
      <c r="Z4579"/>
      <c r="AA4579" s="28"/>
      <c r="AB4579" s="28"/>
    </row>
    <row r="4580" spans="1:28" ht="15" x14ac:dyDescent="0.2">
      <c r="A4580"/>
      <c r="B4580"/>
      <c r="C4580"/>
      <c r="D4580"/>
      <c r="E4580"/>
      <c r="F4580"/>
      <c r="G4580"/>
      <c r="H4580"/>
      <c r="I4580"/>
      <c r="J4580"/>
      <c r="K4580"/>
      <c r="L4580"/>
      <c r="M4580"/>
      <c r="N4580" s="60"/>
      <c r="O4580"/>
      <c r="P4580"/>
      <c r="Q4580"/>
      <c r="R4580"/>
      <c r="S4580"/>
      <c r="T4580"/>
      <c r="U4580"/>
      <c r="V4580"/>
      <c r="W4580"/>
      <c r="X4580"/>
      <c r="Y4580"/>
      <c r="Z4580"/>
      <c r="AA4580" s="28"/>
      <c r="AB4580" s="28"/>
    </row>
    <row r="4581" spans="1:28" ht="15" x14ac:dyDescent="0.2">
      <c r="A4581"/>
      <c r="B4581"/>
      <c r="C4581"/>
      <c r="D4581"/>
      <c r="E4581"/>
      <c r="F4581"/>
      <c r="G4581"/>
      <c r="H4581"/>
      <c r="I4581"/>
      <c r="J4581"/>
      <c r="K4581"/>
      <c r="L4581"/>
      <c r="M4581"/>
      <c r="N4581" s="60"/>
      <c r="O4581"/>
      <c r="P4581"/>
      <c r="Q4581"/>
      <c r="R4581"/>
      <c r="S4581"/>
      <c r="T4581"/>
      <c r="U4581"/>
      <c r="V4581"/>
      <c r="W4581"/>
      <c r="X4581"/>
      <c r="Y4581"/>
      <c r="Z4581"/>
      <c r="AA4581" s="28"/>
      <c r="AB4581" s="28"/>
    </row>
    <row r="4582" spans="1:28" ht="15" x14ac:dyDescent="0.2">
      <c r="A4582"/>
      <c r="B4582"/>
      <c r="C4582"/>
      <c r="D4582"/>
      <c r="E4582"/>
      <c r="F4582"/>
      <c r="G4582"/>
      <c r="H4582"/>
      <c r="I4582"/>
      <c r="J4582"/>
      <c r="K4582"/>
      <c r="L4582"/>
      <c r="M4582"/>
      <c r="N4582" s="60"/>
      <c r="O4582"/>
      <c r="P4582"/>
      <c r="Q4582"/>
      <c r="R4582"/>
      <c r="S4582"/>
      <c r="T4582"/>
      <c r="U4582"/>
      <c r="V4582"/>
      <c r="W4582"/>
      <c r="X4582"/>
      <c r="Y4582"/>
      <c r="Z4582"/>
      <c r="AA4582" s="28"/>
      <c r="AB4582" s="28"/>
    </row>
    <row r="4583" spans="1:28" ht="15" x14ac:dyDescent="0.2">
      <c r="A4583"/>
      <c r="B4583"/>
      <c r="C4583"/>
      <c r="D4583"/>
      <c r="E4583"/>
      <c r="F4583"/>
      <c r="G4583"/>
      <c r="H4583"/>
      <c r="I4583"/>
      <c r="J4583"/>
      <c r="K4583"/>
      <c r="L4583"/>
      <c r="M4583"/>
      <c r="N4583" s="60"/>
      <c r="O4583"/>
      <c r="P4583"/>
      <c r="Q4583"/>
      <c r="R4583"/>
      <c r="S4583"/>
      <c r="T4583"/>
      <c r="U4583"/>
      <c r="V4583"/>
      <c r="W4583"/>
      <c r="X4583"/>
      <c r="Y4583"/>
      <c r="Z4583"/>
      <c r="AA4583" s="28"/>
      <c r="AB4583" s="28"/>
    </row>
    <row r="4584" spans="1:28" ht="15" x14ac:dyDescent="0.2">
      <c r="A4584"/>
      <c r="B4584"/>
      <c r="C4584"/>
      <c r="D4584"/>
      <c r="E4584"/>
      <c r="F4584"/>
      <c r="G4584"/>
      <c r="H4584"/>
      <c r="I4584"/>
      <c r="J4584"/>
      <c r="K4584"/>
      <c r="L4584"/>
      <c r="M4584"/>
      <c r="N4584" s="60"/>
      <c r="O4584"/>
      <c r="P4584"/>
      <c r="Q4584"/>
      <c r="R4584"/>
      <c r="S4584"/>
      <c r="T4584"/>
      <c r="U4584"/>
      <c r="V4584"/>
      <c r="W4584"/>
      <c r="X4584"/>
      <c r="Y4584"/>
      <c r="Z4584"/>
      <c r="AA4584" s="28"/>
      <c r="AB4584" s="28"/>
    </row>
    <row r="4585" spans="1:28" ht="15" x14ac:dyDescent="0.2">
      <c r="A4585"/>
      <c r="B4585"/>
      <c r="C4585"/>
      <c r="D4585"/>
      <c r="E4585"/>
      <c r="F4585"/>
      <c r="G4585"/>
      <c r="H4585"/>
      <c r="I4585"/>
      <c r="J4585"/>
      <c r="K4585"/>
      <c r="L4585"/>
      <c r="M4585"/>
      <c r="N4585" s="60"/>
      <c r="O4585"/>
      <c r="P4585"/>
      <c r="Q4585"/>
      <c r="R4585"/>
      <c r="S4585"/>
      <c r="T4585"/>
      <c r="U4585"/>
      <c r="V4585"/>
      <c r="W4585"/>
      <c r="X4585"/>
      <c r="Y4585"/>
      <c r="Z4585"/>
      <c r="AA4585" s="28"/>
      <c r="AB4585" s="28"/>
    </row>
    <row r="4586" spans="1:28" ht="15" x14ac:dyDescent="0.2">
      <c r="A4586"/>
      <c r="B4586"/>
      <c r="C4586"/>
      <c r="D4586"/>
      <c r="E4586"/>
      <c r="F4586"/>
      <c r="G4586"/>
      <c r="H4586"/>
      <c r="I4586"/>
      <c r="J4586"/>
      <c r="K4586"/>
      <c r="L4586"/>
      <c r="M4586"/>
      <c r="N4586" s="60"/>
      <c r="O4586"/>
      <c r="P4586"/>
      <c r="Q4586"/>
      <c r="R4586"/>
      <c r="S4586"/>
      <c r="T4586"/>
      <c r="U4586"/>
      <c r="V4586"/>
      <c r="W4586"/>
      <c r="X4586"/>
      <c r="Y4586"/>
      <c r="Z4586"/>
      <c r="AA4586" s="28"/>
      <c r="AB4586" s="28"/>
    </row>
    <row r="4587" spans="1:28" ht="15" x14ac:dyDescent="0.2">
      <c r="A4587"/>
      <c r="B4587"/>
      <c r="C4587"/>
      <c r="D4587"/>
      <c r="E4587"/>
      <c r="F4587"/>
      <c r="G4587"/>
      <c r="H4587"/>
      <c r="I4587"/>
      <c r="J4587"/>
      <c r="K4587"/>
      <c r="L4587"/>
      <c r="M4587"/>
      <c r="N4587" s="60"/>
      <c r="O4587"/>
      <c r="P4587"/>
      <c r="Q4587"/>
      <c r="R4587"/>
      <c r="S4587"/>
      <c r="T4587"/>
      <c r="U4587"/>
      <c r="V4587"/>
      <c r="W4587"/>
      <c r="X4587"/>
      <c r="Y4587"/>
      <c r="Z4587"/>
      <c r="AA4587" s="28"/>
      <c r="AB4587" s="28"/>
    </row>
    <row r="4588" spans="1:28" ht="15" x14ac:dyDescent="0.2">
      <c r="A4588"/>
      <c r="B4588"/>
      <c r="C4588"/>
      <c r="D4588"/>
      <c r="E4588"/>
      <c r="F4588"/>
      <c r="G4588"/>
      <c r="H4588"/>
      <c r="I4588"/>
      <c r="J4588"/>
      <c r="K4588"/>
      <c r="L4588"/>
      <c r="M4588"/>
      <c r="N4588" s="60"/>
      <c r="O4588"/>
      <c r="P4588"/>
      <c r="Q4588"/>
      <c r="R4588"/>
      <c r="S4588"/>
      <c r="T4588"/>
      <c r="U4588"/>
      <c r="V4588"/>
      <c r="W4588"/>
      <c r="X4588"/>
      <c r="Y4588"/>
      <c r="Z4588"/>
      <c r="AA4588" s="28"/>
      <c r="AB4588" s="28"/>
    </row>
    <row r="4589" spans="1:28" ht="15" x14ac:dyDescent="0.2">
      <c r="A4589"/>
      <c r="B4589"/>
      <c r="C4589"/>
      <c r="D4589"/>
      <c r="E4589"/>
      <c r="F4589"/>
      <c r="G4589"/>
      <c r="H4589"/>
      <c r="I4589"/>
      <c r="J4589"/>
      <c r="K4589"/>
      <c r="L4589"/>
      <c r="M4589"/>
      <c r="N4589" s="60"/>
      <c r="O4589"/>
      <c r="P4589"/>
      <c r="Q4589"/>
      <c r="R4589"/>
      <c r="S4589"/>
      <c r="T4589"/>
      <c r="U4589"/>
      <c r="V4589"/>
      <c r="W4589"/>
      <c r="X4589"/>
      <c r="Y4589"/>
      <c r="Z4589"/>
      <c r="AA4589" s="28"/>
      <c r="AB4589" s="28"/>
    </row>
    <row r="4590" spans="1:28" ht="15" x14ac:dyDescent="0.2">
      <c r="A4590"/>
      <c r="B4590"/>
      <c r="C4590"/>
      <c r="D4590"/>
      <c r="E4590"/>
      <c r="F4590"/>
      <c r="G4590"/>
      <c r="H4590"/>
      <c r="I4590"/>
      <c r="J4590"/>
      <c r="K4590"/>
      <c r="L4590"/>
      <c r="M4590"/>
      <c r="N4590" s="60"/>
      <c r="O4590"/>
      <c r="P4590"/>
      <c r="Q4590"/>
      <c r="R4590"/>
      <c r="S4590"/>
      <c r="T4590"/>
      <c r="U4590"/>
      <c r="V4590"/>
      <c r="W4590"/>
      <c r="X4590"/>
      <c r="Y4590"/>
      <c r="Z4590"/>
      <c r="AA4590" s="28"/>
      <c r="AB4590" s="28"/>
    </row>
    <row r="4591" spans="1:28" ht="15" x14ac:dyDescent="0.2">
      <c r="A4591"/>
      <c r="B4591"/>
      <c r="C4591"/>
      <c r="D4591"/>
      <c r="E4591"/>
      <c r="F4591"/>
      <c r="G4591"/>
      <c r="H4591"/>
      <c r="I4591"/>
      <c r="J4591"/>
      <c r="K4591"/>
      <c r="L4591"/>
      <c r="M4591"/>
      <c r="N4591" s="60"/>
      <c r="O4591"/>
      <c r="P4591"/>
      <c r="Q4591"/>
      <c r="R4591"/>
      <c r="S4591"/>
      <c r="T4591"/>
      <c r="U4591"/>
      <c r="V4591"/>
      <c r="W4591"/>
      <c r="X4591"/>
      <c r="Y4591"/>
      <c r="Z4591"/>
      <c r="AA4591" s="28"/>
      <c r="AB4591" s="28"/>
    </row>
    <row r="4592" spans="1:28" ht="15" x14ac:dyDescent="0.2">
      <c r="A4592"/>
      <c r="B4592"/>
      <c r="C4592"/>
      <c r="D4592"/>
      <c r="E4592"/>
      <c r="F4592"/>
      <c r="G4592"/>
      <c r="H4592"/>
      <c r="I4592"/>
      <c r="J4592"/>
      <c r="K4592"/>
      <c r="L4592"/>
      <c r="M4592"/>
      <c r="N4592" s="60"/>
      <c r="O4592"/>
      <c r="P4592"/>
      <c r="Q4592"/>
      <c r="R4592"/>
      <c r="S4592"/>
      <c r="T4592"/>
      <c r="U4592"/>
      <c r="V4592"/>
      <c r="W4592"/>
      <c r="X4592"/>
      <c r="Y4592"/>
      <c r="Z4592"/>
      <c r="AA4592" s="28"/>
      <c r="AB4592" s="28"/>
    </row>
    <row r="4593" spans="1:28" ht="15" x14ac:dyDescent="0.2">
      <c r="A4593"/>
      <c r="B4593"/>
      <c r="C4593"/>
      <c r="D4593"/>
      <c r="E4593"/>
      <c r="F4593"/>
      <c r="G4593"/>
      <c r="H4593"/>
      <c r="I4593"/>
      <c r="J4593"/>
      <c r="K4593"/>
      <c r="L4593"/>
      <c r="M4593"/>
      <c r="N4593" s="60"/>
      <c r="O4593"/>
      <c r="P4593"/>
      <c r="Q4593"/>
      <c r="R4593"/>
      <c r="S4593"/>
      <c r="T4593"/>
      <c r="U4593"/>
      <c r="V4593"/>
      <c r="W4593"/>
      <c r="X4593"/>
      <c r="Y4593"/>
      <c r="Z4593"/>
      <c r="AA4593" s="28"/>
      <c r="AB4593" s="28"/>
    </row>
    <row r="4594" spans="1:28" ht="15" x14ac:dyDescent="0.2">
      <c r="A4594"/>
      <c r="B4594"/>
      <c r="C4594"/>
      <c r="D4594"/>
      <c r="E4594"/>
      <c r="F4594"/>
      <c r="G4594"/>
      <c r="H4594"/>
      <c r="I4594"/>
      <c r="J4594"/>
      <c r="K4594"/>
      <c r="L4594"/>
      <c r="M4594"/>
      <c r="N4594" s="60"/>
      <c r="O4594"/>
      <c r="P4594"/>
      <c r="Q4594"/>
      <c r="R4594"/>
      <c r="S4594"/>
      <c r="T4594"/>
      <c r="U4594"/>
      <c r="V4594"/>
      <c r="W4594"/>
      <c r="X4594"/>
      <c r="Y4594"/>
      <c r="Z4594"/>
      <c r="AA4594" s="28"/>
      <c r="AB4594" s="28"/>
    </row>
    <row r="4595" spans="1:28" ht="15" x14ac:dyDescent="0.2">
      <c r="A4595"/>
      <c r="B4595"/>
      <c r="C4595"/>
      <c r="D4595"/>
      <c r="E4595"/>
      <c r="F4595"/>
      <c r="G4595"/>
      <c r="H4595"/>
      <c r="I4595"/>
      <c r="J4595"/>
      <c r="K4595"/>
      <c r="L4595"/>
      <c r="M4595"/>
      <c r="N4595" s="60"/>
      <c r="O4595"/>
      <c r="P4595"/>
      <c r="Q4595"/>
      <c r="R4595"/>
      <c r="S4595"/>
      <c r="T4595"/>
      <c r="U4595"/>
      <c r="V4595"/>
      <c r="W4595"/>
      <c r="X4595"/>
      <c r="Y4595"/>
      <c r="Z4595"/>
      <c r="AA4595" s="28"/>
      <c r="AB4595" s="28"/>
    </row>
    <row r="4596" spans="1:28" ht="15" x14ac:dyDescent="0.2">
      <c r="A4596"/>
      <c r="B4596"/>
      <c r="C4596"/>
      <c r="D4596"/>
      <c r="E4596"/>
      <c r="F4596"/>
      <c r="G4596"/>
      <c r="H4596"/>
      <c r="I4596"/>
      <c r="J4596"/>
      <c r="K4596"/>
      <c r="L4596"/>
      <c r="M4596"/>
      <c r="N4596" s="60"/>
      <c r="O4596"/>
      <c r="P4596"/>
      <c r="Q4596"/>
      <c r="R4596"/>
      <c r="S4596"/>
      <c r="T4596"/>
      <c r="U4596"/>
      <c r="V4596"/>
      <c r="W4596"/>
      <c r="X4596"/>
      <c r="Y4596"/>
      <c r="Z4596"/>
      <c r="AA4596" s="28"/>
      <c r="AB4596" s="28"/>
    </row>
    <row r="4597" spans="1:28" ht="15" x14ac:dyDescent="0.2">
      <c r="A4597"/>
      <c r="B4597"/>
      <c r="C4597"/>
      <c r="D4597"/>
      <c r="E4597"/>
      <c r="F4597"/>
      <c r="G4597"/>
      <c r="H4597"/>
      <c r="I4597"/>
      <c r="J4597"/>
      <c r="K4597"/>
      <c r="L4597"/>
      <c r="M4597"/>
      <c r="N4597" s="60"/>
      <c r="O4597"/>
      <c r="P4597"/>
      <c r="Q4597"/>
      <c r="R4597"/>
      <c r="S4597"/>
      <c r="T4597"/>
      <c r="U4597"/>
      <c r="V4597"/>
      <c r="W4597"/>
      <c r="X4597"/>
      <c r="Y4597"/>
      <c r="Z4597"/>
      <c r="AA4597" s="28"/>
      <c r="AB4597" s="28"/>
    </row>
    <row r="4598" spans="1:28" ht="15" x14ac:dyDescent="0.2">
      <c r="A4598"/>
      <c r="B4598"/>
      <c r="C4598"/>
      <c r="D4598"/>
      <c r="E4598"/>
      <c r="F4598"/>
      <c r="G4598"/>
      <c r="H4598"/>
      <c r="I4598"/>
      <c r="J4598"/>
      <c r="K4598"/>
      <c r="L4598"/>
      <c r="M4598"/>
      <c r="N4598" s="60"/>
      <c r="O4598"/>
      <c r="P4598"/>
      <c r="Q4598"/>
      <c r="R4598"/>
      <c r="S4598"/>
      <c r="T4598"/>
      <c r="U4598"/>
      <c r="V4598"/>
      <c r="W4598"/>
      <c r="X4598"/>
      <c r="Y4598"/>
      <c r="Z4598"/>
      <c r="AA4598" s="28"/>
      <c r="AB4598" s="28"/>
    </row>
    <row r="4599" spans="1:28" ht="15" x14ac:dyDescent="0.2">
      <c r="A4599"/>
      <c r="B4599"/>
      <c r="C4599"/>
      <c r="D4599"/>
      <c r="E4599"/>
      <c r="F4599"/>
      <c r="G4599"/>
      <c r="H4599"/>
      <c r="I4599"/>
      <c r="J4599"/>
      <c r="K4599"/>
      <c r="L4599"/>
      <c r="M4599"/>
      <c r="N4599" s="60"/>
      <c r="O4599"/>
      <c r="P4599"/>
      <c r="Q4599"/>
      <c r="R4599"/>
      <c r="S4599"/>
      <c r="T4599"/>
      <c r="U4599"/>
      <c r="V4599"/>
      <c r="W4599"/>
      <c r="X4599"/>
      <c r="Y4599"/>
      <c r="Z4599"/>
      <c r="AA4599" s="28"/>
      <c r="AB4599" s="28"/>
    </row>
    <row r="4600" spans="1:28" ht="15" x14ac:dyDescent="0.2">
      <c r="A4600"/>
      <c r="B4600"/>
      <c r="C4600"/>
      <c r="D4600"/>
      <c r="E4600"/>
      <c r="F4600"/>
      <c r="G4600"/>
      <c r="H4600"/>
      <c r="I4600"/>
      <c r="J4600"/>
      <c r="K4600"/>
      <c r="L4600"/>
      <c r="M4600"/>
      <c r="N4600" s="60"/>
      <c r="O4600"/>
      <c r="P4600"/>
      <c r="Q4600"/>
      <c r="R4600"/>
      <c r="S4600"/>
      <c r="T4600"/>
      <c r="U4600"/>
      <c r="V4600"/>
      <c r="W4600"/>
      <c r="X4600"/>
      <c r="Y4600"/>
      <c r="Z4600"/>
      <c r="AA4600" s="28"/>
      <c r="AB4600" s="28"/>
    </row>
    <row r="4601" spans="1:28" ht="15" x14ac:dyDescent="0.2">
      <c r="A4601"/>
      <c r="B4601"/>
      <c r="C4601"/>
      <c r="D4601"/>
      <c r="E4601"/>
      <c r="F4601"/>
      <c r="G4601"/>
      <c r="H4601"/>
      <c r="I4601"/>
      <c r="J4601"/>
      <c r="K4601"/>
      <c r="L4601"/>
      <c r="M4601"/>
      <c r="N4601" s="60"/>
      <c r="O4601"/>
      <c r="P4601"/>
      <c r="Q4601"/>
      <c r="R4601"/>
      <c r="S4601"/>
      <c r="T4601"/>
      <c r="U4601"/>
      <c r="V4601"/>
      <c r="W4601"/>
      <c r="X4601"/>
      <c r="Y4601"/>
      <c r="Z4601"/>
      <c r="AA4601" s="28"/>
      <c r="AB4601" s="28"/>
    </row>
    <row r="4602" spans="1:28" ht="15" x14ac:dyDescent="0.2">
      <c r="A4602"/>
      <c r="B4602"/>
      <c r="C4602"/>
      <c r="D4602"/>
      <c r="E4602"/>
      <c r="F4602"/>
      <c r="G4602"/>
      <c r="H4602"/>
      <c r="I4602"/>
      <c r="J4602"/>
      <c r="K4602"/>
      <c r="L4602"/>
      <c r="M4602"/>
      <c r="N4602" s="60"/>
      <c r="O4602"/>
      <c r="P4602"/>
      <c r="Q4602"/>
      <c r="R4602"/>
      <c r="S4602"/>
      <c r="T4602"/>
      <c r="U4602"/>
      <c r="V4602"/>
      <c r="W4602"/>
      <c r="X4602"/>
      <c r="Y4602"/>
      <c r="Z4602"/>
      <c r="AA4602" s="28"/>
      <c r="AB4602" s="28"/>
    </row>
    <row r="4603" spans="1:28" ht="15" x14ac:dyDescent="0.2">
      <c r="A4603"/>
      <c r="B4603"/>
      <c r="C4603"/>
      <c r="D4603"/>
      <c r="E4603"/>
      <c r="F4603"/>
      <c r="G4603"/>
      <c r="H4603"/>
      <c r="I4603"/>
      <c r="J4603"/>
      <c r="K4603"/>
      <c r="L4603"/>
      <c r="M4603"/>
      <c r="N4603" s="60"/>
      <c r="O4603"/>
      <c r="P4603"/>
      <c r="Q4603"/>
      <c r="R4603"/>
      <c r="S4603"/>
      <c r="T4603"/>
      <c r="U4603"/>
      <c r="V4603"/>
      <c r="W4603"/>
      <c r="X4603"/>
      <c r="Y4603"/>
      <c r="Z4603"/>
      <c r="AA4603" s="28"/>
      <c r="AB4603" s="28"/>
    </row>
    <row r="4604" spans="1:28" ht="15" x14ac:dyDescent="0.2">
      <c r="A4604"/>
      <c r="B4604"/>
      <c r="C4604"/>
      <c r="D4604"/>
      <c r="E4604"/>
      <c r="F4604"/>
      <c r="G4604"/>
      <c r="H4604"/>
      <c r="I4604"/>
      <c r="J4604"/>
      <c r="K4604"/>
      <c r="L4604"/>
      <c r="M4604"/>
      <c r="N4604" s="60"/>
      <c r="O4604"/>
      <c r="P4604"/>
      <c r="Q4604"/>
      <c r="R4604"/>
      <c r="S4604"/>
      <c r="T4604"/>
      <c r="U4604"/>
      <c r="V4604"/>
      <c r="W4604"/>
      <c r="X4604"/>
      <c r="Y4604"/>
      <c r="Z4604"/>
      <c r="AA4604" s="28"/>
      <c r="AB4604" s="28"/>
    </row>
    <row r="4605" spans="1:28" ht="15" x14ac:dyDescent="0.2">
      <c r="A4605"/>
      <c r="B4605"/>
      <c r="C4605"/>
      <c r="D4605"/>
      <c r="E4605"/>
      <c r="F4605"/>
      <c r="G4605"/>
      <c r="H4605"/>
      <c r="I4605"/>
      <c r="J4605"/>
      <c r="K4605"/>
      <c r="L4605"/>
      <c r="M4605"/>
      <c r="N4605" s="60"/>
      <c r="O4605"/>
      <c r="P4605"/>
      <c r="Q4605"/>
      <c r="R4605"/>
      <c r="S4605"/>
      <c r="T4605"/>
      <c r="U4605"/>
      <c r="V4605"/>
      <c r="W4605"/>
      <c r="X4605"/>
      <c r="Y4605"/>
      <c r="Z4605"/>
      <c r="AA4605" s="28"/>
      <c r="AB4605" s="28"/>
    </row>
    <row r="4606" spans="1:28" ht="15" x14ac:dyDescent="0.2">
      <c r="A4606"/>
      <c r="B4606"/>
      <c r="C4606"/>
      <c r="D4606"/>
      <c r="E4606"/>
      <c r="F4606"/>
      <c r="G4606"/>
      <c r="H4606"/>
      <c r="I4606"/>
      <c r="J4606"/>
      <c r="K4606"/>
      <c r="L4606"/>
      <c r="M4606"/>
      <c r="N4606" s="60"/>
      <c r="O4606"/>
      <c r="P4606"/>
      <c r="Q4606"/>
      <c r="R4606"/>
      <c r="S4606"/>
      <c r="T4606"/>
      <c r="U4606"/>
      <c r="V4606"/>
      <c r="W4606"/>
      <c r="X4606"/>
      <c r="Y4606"/>
      <c r="Z4606"/>
      <c r="AA4606" s="28"/>
      <c r="AB4606" s="28"/>
    </row>
    <row r="4607" spans="1:28" ht="15" x14ac:dyDescent="0.2">
      <c r="A4607"/>
      <c r="B4607"/>
      <c r="C4607"/>
      <c r="D4607"/>
      <c r="E4607"/>
      <c r="F4607"/>
      <c r="G4607"/>
      <c r="H4607"/>
      <c r="I4607"/>
      <c r="J4607"/>
      <c r="K4607"/>
      <c r="L4607"/>
      <c r="M4607"/>
      <c r="N4607" s="60"/>
      <c r="O4607"/>
      <c r="P4607"/>
      <c r="Q4607"/>
      <c r="R4607"/>
      <c r="S4607"/>
      <c r="T4607"/>
      <c r="U4607"/>
      <c r="V4607"/>
      <c r="W4607"/>
      <c r="X4607"/>
      <c r="Y4607"/>
      <c r="Z4607"/>
      <c r="AA4607" s="28"/>
      <c r="AB4607" s="28"/>
    </row>
    <row r="4608" spans="1:28" ht="15" x14ac:dyDescent="0.2">
      <c r="A4608"/>
      <c r="B4608"/>
      <c r="C4608"/>
      <c r="D4608"/>
      <c r="E4608"/>
      <c r="F4608"/>
      <c r="G4608"/>
      <c r="H4608"/>
      <c r="I4608"/>
      <c r="J4608"/>
      <c r="K4608"/>
      <c r="L4608"/>
      <c r="M4608"/>
      <c r="N4608" s="60"/>
      <c r="O4608"/>
      <c r="P4608"/>
      <c r="Q4608"/>
      <c r="R4608"/>
      <c r="S4608"/>
      <c r="T4608"/>
      <c r="U4608"/>
      <c r="V4608"/>
      <c r="W4608"/>
      <c r="X4608"/>
      <c r="Y4608"/>
      <c r="Z4608"/>
      <c r="AA4608" s="28"/>
      <c r="AB4608" s="28"/>
    </row>
    <row r="4609" spans="1:28" ht="15" x14ac:dyDescent="0.2">
      <c r="A4609"/>
      <c r="B4609"/>
      <c r="C4609"/>
      <c r="D4609"/>
      <c r="E4609"/>
      <c r="F4609"/>
      <c r="G4609"/>
      <c r="H4609"/>
      <c r="I4609"/>
      <c r="J4609"/>
      <c r="K4609"/>
      <c r="L4609"/>
      <c r="M4609"/>
      <c r="N4609" s="60"/>
      <c r="O4609"/>
      <c r="P4609"/>
      <c r="Q4609"/>
      <c r="R4609"/>
      <c r="S4609"/>
      <c r="T4609"/>
      <c r="U4609"/>
      <c r="V4609"/>
      <c r="W4609"/>
      <c r="X4609"/>
      <c r="Y4609"/>
      <c r="Z4609"/>
      <c r="AA4609" s="28"/>
      <c r="AB4609" s="28"/>
    </row>
    <row r="4610" spans="1:28" ht="15" x14ac:dyDescent="0.2">
      <c r="A4610"/>
      <c r="B4610"/>
      <c r="C4610"/>
      <c r="D4610"/>
      <c r="E4610"/>
      <c r="F4610"/>
      <c r="G4610"/>
      <c r="H4610"/>
      <c r="I4610"/>
      <c r="J4610"/>
      <c r="K4610"/>
      <c r="L4610"/>
      <c r="M4610"/>
      <c r="N4610" s="60"/>
      <c r="O4610"/>
      <c r="P4610"/>
      <c r="Q4610"/>
      <c r="R4610"/>
      <c r="S4610"/>
      <c r="T4610"/>
      <c r="U4610"/>
      <c r="V4610"/>
      <c r="W4610"/>
      <c r="X4610"/>
      <c r="Y4610"/>
      <c r="Z4610"/>
      <c r="AA4610" s="28"/>
      <c r="AB4610" s="28"/>
    </row>
    <row r="4611" spans="1:28" ht="15" x14ac:dyDescent="0.2">
      <c r="A4611"/>
      <c r="B4611"/>
      <c r="C4611"/>
      <c r="D4611"/>
      <c r="E4611"/>
      <c r="F4611"/>
      <c r="G4611"/>
      <c r="H4611"/>
      <c r="I4611"/>
      <c r="J4611"/>
      <c r="K4611"/>
      <c r="L4611"/>
      <c r="M4611"/>
      <c r="N4611" s="60"/>
      <c r="O4611"/>
      <c r="P4611"/>
      <c r="Q4611"/>
      <c r="R4611"/>
      <c r="S4611"/>
      <c r="T4611"/>
      <c r="U4611"/>
      <c r="V4611"/>
      <c r="W4611"/>
      <c r="X4611"/>
      <c r="Y4611"/>
      <c r="Z4611"/>
      <c r="AA4611" s="28"/>
      <c r="AB4611" s="28"/>
    </row>
    <row r="4612" spans="1:28" ht="15" x14ac:dyDescent="0.2">
      <c r="A4612"/>
      <c r="B4612"/>
      <c r="C4612"/>
      <c r="D4612"/>
      <c r="E4612"/>
      <c r="F4612"/>
      <c r="G4612"/>
      <c r="H4612"/>
      <c r="I4612"/>
      <c r="J4612"/>
      <c r="K4612"/>
      <c r="L4612"/>
      <c r="M4612"/>
      <c r="N4612" s="60"/>
      <c r="O4612"/>
      <c r="P4612"/>
      <c r="Q4612"/>
      <c r="R4612"/>
      <c r="S4612"/>
      <c r="T4612"/>
      <c r="U4612"/>
      <c r="V4612"/>
      <c r="W4612"/>
      <c r="X4612"/>
      <c r="Y4612"/>
      <c r="Z4612"/>
      <c r="AA4612" s="28"/>
      <c r="AB4612" s="28"/>
    </row>
    <row r="4613" spans="1:28" ht="15" x14ac:dyDescent="0.2">
      <c r="A4613"/>
      <c r="B4613"/>
      <c r="C4613"/>
      <c r="D4613"/>
      <c r="E4613"/>
      <c r="F4613"/>
      <c r="G4613"/>
      <c r="H4613"/>
      <c r="I4613"/>
      <c r="J4613"/>
      <c r="K4613"/>
      <c r="L4613"/>
      <c r="M4613"/>
      <c r="N4613" s="60"/>
      <c r="O4613"/>
      <c r="P4613"/>
      <c r="Q4613"/>
      <c r="R4613"/>
      <c r="S4613"/>
      <c r="T4613"/>
      <c r="U4613"/>
      <c r="V4613"/>
      <c r="W4613"/>
      <c r="X4613"/>
      <c r="Y4613"/>
      <c r="Z4613"/>
      <c r="AA4613" s="28"/>
      <c r="AB4613" s="28"/>
    </row>
    <row r="4614" spans="1:28" ht="15" x14ac:dyDescent="0.2">
      <c r="A4614"/>
      <c r="B4614"/>
      <c r="C4614"/>
      <c r="D4614"/>
      <c r="E4614"/>
      <c r="F4614"/>
      <c r="G4614"/>
      <c r="H4614"/>
      <c r="I4614"/>
      <c r="J4614"/>
      <c r="K4614"/>
      <c r="L4614"/>
      <c r="M4614"/>
      <c r="N4614" s="60"/>
      <c r="O4614"/>
      <c r="P4614"/>
      <c r="Q4614"/>
      <c r="R4614"/>
      <c r="S4614"/>
      <c r="T4614"/>
      <c r="U4614"/>
      <c r="V4614"/>
      <c r="W4614"/>
      <c r="X4614"/>
      <c r="Y4614"/>
      <c r="Z4614"/>
      <c r="AA4614" s="28"/>
      <c r="AB4614" s="28"/>
    </row>
    <row r="4615" spans="1:28" ht="15" x14ac:dyDescent="0.2">
      <c r="A4615"/>
      <c r="B4615"/>
      <c r="C4615"/>
      <c r="D4615"/>
      <c r="E4615"/>
      <c r="F4615"/>
      <c r="G4615"/>
      <c r="H4615"/>
      <c r="I4615"/>
      <c r="J4615"/>
      <c r="K4615"/>
      <c r="L4615"/>
      <c r="M4615"/>
      <c r="N4615" s="60"/>
      <c r="O4615"/>
      <c r="P4615"/>
      <c r="Q4615"/>
      <c r="R4615"/>
      <c r="S4615"/>
      <c r="T4615"/>
      <c r="U4615"/>
      <c r="V4615"/>
      <c r="W4615"/>
      <c r="X4615"/>
      <c r="Y4615"/>
      <c r="Z4615"/>
      <c r="AA4615" s="28"/>
      <c r="AB4615" s="28"/>
    </row>
    <row r="4616" spans="1:28" ht="15" x14ac:dyDescent="0.2">
      <c r="A4616"/>
      <c r="B4616"/>
      <c r="C4616"/>
      <c r="D4616"/>
      <c r="E4616"/>
      <c r="F4616"/>
      <c r="G4616"/>
      <c r="H4616"/>
      <c r="I4616"/>
      <c r="J4616"/>
      <c r="K4616"/>
      <c r="L4616"/>
      <c r="M4616"/>
      <c r="N4616" s="60"/>
      <c r="O4616"/>
      <c r="P4616"/>
      <c r="Q4616"/>
      <c r="R4616"/>
      <c r="S4616"/>
      <c r="T4616"/>
      <c r="U4616"/>
      <c r="V4616"/>
      <c r="W4616"/>
      <c r="X4616"/>
      <c r="Y4616"/>
      <c r="Z4616"/>
      <c r="AA4616" s="28"/>
      <c r="AB4616" s="28"/>
    </row>
    <row r="4617" spans="1:28" ht="15" x14ac:dyDescent="0.2">
      <c r="A4617"/>
      <c r="B4617"/>
      <c r="C4617"/>
      <c r="D4617"/>
      <c r="E4617"/>
      <c r="F4617"/>
      <c r="G4617"/>
      <c r="H4617"/>
      <c r="I4617"/>
      <c r="J4617"/>
      <c r="K4617"/>
      <c r="L4617"/>
      <c r="M4617"/>
      <c r="N4617" s="60"/>
      <c r="O4617"/>
      <c r="P4617"/>
      <c r="Q4617"/>
      <c r="R4617"/>
      <c r="S4617"/>
      <c r="T4617"/>
      <c r="U4617"/>
      <c r="V4617"/>
      <c r="W4617"/>
      <c r="X4617"/>
      <c r="Y4617"/>
      <c r="Z4617"/>
      <c r="AA4617" s="28"/>
      <c r="AB4617" s="28"/>
    </row>
    <row r="4618" spans="1:28" ht="15" x14ac:dyDescent="0.2">
      <c r="A4618"/>
      <c r="B4618"/>
      <c r="C4618"/>
      <c r="D4618"/>
      <c r="E4618"/>
      <c r="F4618"/>
      <c r="G4618"/>
      <c r="H4618"/>
      <c r="I4618"/>
      <c r="J4618"/>
      <c r="K4618"/>
      <c r="L4618"/>
      <c r="M4618"/>
      <c r="N4618" s="60"/>
      <c r="O4618"/>
      <c r="P4618"/>
      <c r="Q4618"/>
      <c r="R4618"/>
      <c r="S4618"/>
      <c r="T4618"/>
      <c r="U4618"/>
      <c r="V4618"/>
      <c r="W4618"/>
      <c r="X4618"/>
      <c r="Y4618"/>
      <c r="Z4618"/>
      <c r="AA4618" s="28"/>
      <c r="AB4618" s="28"/>
    </row>
    <row r="4619" spans="1:28" ht="15" x14ac:dyDescent="0.2">
      <c r="A4619"/>
      <c r="B4619"/>
      <c r="C4619"/>
      <c r="D4619"/>
      <c r="E4619"/>
      <c r="F4619"/>
      <c r="G4619"/>
      <c r="H4619"/>
      <c r="I4619"/>
      <c r="J4619"/>
      <c r="K4619"/>
      <c r="L4619"/>
      <c r="M4619"/>
      <c r="N4619" s="60"/>
      <c r="O4619"/>
      <c r="P4619"/>
      <c r="Q4619"/>
      <c r="R4619"/>
      <c r="S4619"/>
      <c r="T4619"/>
      <c r="U4619"/>
      <c r="V4619"/>
      <c r="W4619"/>
      <c r="X4619"/>
      <c r="Y4619"/>
      <c r="Z4619"/>
      <c r="AA4619" s="28"/>
      <c r="AB4619" s="28"/>
    </row>
    <row r="4620" spans="1:28" ht="15" x14ac:dyDescent="0.2">
      <c r="A4620"/>
      <c r="B4620"/>
      <c r="C4620"/>
      <c r="D4620"/>
      <c r="E4620"/>
      <c r="F4620"/>
      <c r="G4620"/>
      <c r="H4620"/>
      <c r="I4620"/>
      <c r="J4620"/>
      <c r="K4620"/>
      <c r="L4620"/>
      <c r="M4620"/>
      <c r="N4620" s="60"/>
      <c r="O4620"/>
      <c r="P4620"/>
      <c r="Q4620"/>
      <c r="R4620"/>
      <c r="S4620"/>
      <c r="T4620"/>
      <c r="U4620"/>
      <c r="V4620"/>
      <c r="W4620"/>
      <c r="X4620"/>
      <c r="Y4620"/>
      <c r="Z4620"/>
      <c r="AA4620" s="28"/>
      <c r="AB4620" s="28"/>
    </row>
    <row r="4621" spans="1:28" ht="15" x14ac:dyDescent="0.2">
      <c r="A4621"/>
      <c r="B4621"/>
      <c r="C4621"/>
      <c r="D4621"/>
      <c r="E4621"/>
      <c r="F4621"/>
      <c r="G4621"/>
      <c r="H4621"/>
      <c r="I4621"/>
      <c r="J4621"/>
      <c r="K4621"/>
      <c r="L4621"/>
      <c r="M4621"/>
      <c r="N4621" s="60"/>
      <c r="O4621"/>
      <c r="P4621"/>
      <c r="Q4621"/>
      <c r="R4621"/>
      <c r="S4621"/>
      <c r="T4621"/>
      <c r="U4621"/>
      <c r="V4621"/>
      <c r="W4621"/>
      <c r="X4621"/>
      <c r="Y4621"/>
      <c r="Z4621"/>
      <c r="AA4621" s="28"/>
      <c r="AB4621" s="28"/>
    </row>
    <row r="4622" spans="1:28" ht="15" x14ac:dyDescent="0.2">
      <c r="A4622"/>
      <c r="B4622"/>
      <c r="C4622"/>
      <c r="D4622"/>
      <c r="E4622"/>
      <c r="F4622"/>
      <c r="G4622"/>
      <c r="H4622"/>
      <c r="I4622"/>
      <c r="J4622"/>
      <c r="K4622"/>
      <c r="L4622"/>
      <c r="M4622"/>
      <c r="N4622" s="60"/>
      <c r="O4622"/>
      <c r="P4622"/>
      <c r="Q4622"/>
      <c r="R4622"/>
      <c r="S4622"/>
      <c r="T4622"/>
      <c r="U4622"/>
      <c r="V4622"/>
      <c r="W4622"/>
      <c r="X4622"/>
      <c r="Y4622"/>
      <c r="Z4622"/>
      <c r="AA4622" s="28"/>
      <c r="AB4622" s="28"/>
    </row>
    <row r="4623" spans="1:28" ht="15" x14ac:dyDescent="0.2">
      <c r="A4623"/>
      <c r="B4623"/>
      <c r="C4623"/>
      <c r="D4623"/>
      <c r="E4623"/>
      <c r="F4623"/>
      <c r="G4623"/>
      <c r="H4623"/>
      <c r="I4623"/>
      <c r="J4623"/>
      <c r="K4623"/>
      <c r="L4623"/>
      <c r="M4623"/>
      <c r="N4623" s="60"/>
      <c r="O4623"/>
      <c r="P4623"/>
      <c r="Q4623"/>
      <c r="R4623"/>
      <c r="S4623"/>
      <c r="T4623"/>
      <c r="U4623"/>
      <c r="V4623"/>
      <c r="W4623"/>
      <c r="X4623"/>
      <c r="Y4623"/>
      <c r="Z4623"/>
      <c r="AA4623" s="28"/>
      <c r="AB4623" s="28"/>
    </row>
    <row r="4624" spans="1:28" ht="15" x14ac:dyDescent="0.2">
      <c r="A4624"/>
      <c r="B4624"/>
      <c r="C4624"/>
      <c r="D4624"/>
      <c r="E4624"/>
      <c r="F4624"/>
      <c r="G4624"/>
      <c r="H4624"/>
      <c r="I4624"/>
      <c r="J4624"/>
      <c r="K4624"/>
      <c r="L4624"/>
      <c r="M4624"/>
      <c r="N4624" s="60"/>
      <c r="O4624"/>
      <c r="P4624"/>
      <c r="Q4624"/>
      <c r="R4624"/>
      <c r="S4624"/>
      <c r="T4624"/>
      <c r="U4624"/>
      <c r="V4624"/>
      <c r="W4624"/>
      <c r="X4624"/>
      <c r="Y4624"/>
      <c r="Z4624"/>
      <c r="AA4624" s="28"/>
      <c r="AB4624" s="28"/>
    </row>
    <row r="4625" spans="1:28" ht="15" x14ac:dyDescent="0.2">
      <c r="A4625"/>
      <c r="B4625"/>
      <c r="C4625"/>
      <c r="D4625"/>
      <c r="E4625"/>
      <c r="F4625"/>
      <c r="G4625"/>
      <c r="H4625"/>
      <c r="I4625"/>
      <c r="J4625"/>
      <c r="K4625"/>
      <c r="L4625"/>
      <c r="M4625"/>
      <c r="N4625" s="60"/>
      <c r="O4625"/>
      <c r="P4625"/>
      <c r="Q4625"/>
      <c r="R4625"/>
      <c r="S4625"/>
      <c r="T4625"/>
      <c r="U4625"/>
      <c r="V4625"/>
      <c r="W4625"/>
      <c r="X4625"/>
      <c r="Y4625"/>
      <c r="Z4625"/>
      <c r="AA4625" s="28"/>
      <c r="AB4625" s="28"/>
    </row>
    <row r="4626" spans="1:28" ht="15" x14ac:dyDescent="0.2">
      <c r="A4626"/>
      <c r="B4626"/>
      <c r="C4626"/>
      <c r="D4626"/>
      <c r="E4626"/>
      <c r="F4626"/>
      <c r="G4626"/>
      <c r="H4626"/>
      <c r="I4626"/>
      <c r="J4626"/>
      <c r="K4626"/>
      <c r="L4626"/>
      <c r="M4626"/>
      <c r="N4626" s="60"/>
      <c r="O4626"/>
      <c r="P4626"/>
      <c r="Q4626"/>
      <c r="R4626"/>
      <c r="S4626"/>
      <c r="T4626"/>
      <c r="U4626"/>
      <c r="V4626"/>
      <c r="W4626"/>
      <c r="X4626"/>
      <c r="Y4626"/>
      <c r="Z4626"/>
      <c r="AA4626" s="28"/>
      <c r="AB4626" s="28"/>
    </row>
    <row r="4627" spans="1:28" ht="15" x14ac:dyDescent="0.2">
      <c r="A4627"/>
      <c r="B4627"/>
      <c r="C4627"/>
      <c r="D4627"/>
      <c r="E4627"/>
      <c r="F4627"/>
      <c r="G4627"/>
      <c r="H4627"/>
      <c r="I4627"/>
      <c r="J4627"/>
      <c r="K4627"/>
      <c r="L4627"/>
      <c r="M4627"/>
      <c r="N4627" s="60"/>
      <c r="O4627"/>
      <c r="P4627"/>
      <c r="Q4627"/>
      <c r="R4627"/>
      <c r="S4627"/>
      <c r="T4627"/>
      <c r="U4627"/>
      <c r="V4627"/>
      <c r="W4627"/>
      <c r="X4627"/>
      <c r="Y4627"/>
      <c r="Z4627"/>
      <c r="AA4627" s="28"/>
      <c r="AB4627" s="28"/>
    </row>
    <row r="4628" spans="1:28" ht="15" x14ac:dyDescent="0.2">
      <c r="A4628"/>
      <c r="B4628"/>
      <c r="C4628"/>
      <c r="D4628"/>
      <c r="E4628"/>
      <c r="F4628"/>
      <c r="G4628"/>
      <c r="H4628"/>
      <c r="I4628"/>
      <c r="J4628"/>
      <c r="K4628"/>
      <c r="L4628"/>
      <c r="M4628"/>
      <c r="N4628" s="60"/>
      <c r="O4628"/>
      <c r="P4628"/>
      <c r="Q4628"/>
      <c r="R4628"/>
      <c r="S4628"/>
      <c r="T4628"/>
      <c r="U4628"/>
      <c r="V4628"/>
      <c r="W4628"/>
      <c r="X4628"/>
      <c r="Y4628"/>
      <c r="Z4628"/>
      <c r="AA4628" s="28"/>
      <c r="AB4628" s="28"/>
    </row>
    <row r="4629" spans="1:28" ht="15" x14ac:dyDescent="0.2">
      <c r="A4629"/>
      <c r="B4629"/>
      <c r="C4629"/>
      <c r="D4629"/>
      <c r="E4629"/>
      <c r="F4629"/>
      <c r="G4629"/>
      <c r="H4629"/>
      <c r="I4629"/>
      <c r="J4629"/>
      <c r="K4629"/>
      <c r="L4629"/>
      <c r="M4629"/>
      <c r="N4629" s="60"/>
      <c r="O4629"/>
      <c r="P4629"/>
      <c r="Q4629"/>
      <c r="R4629"/>
      <c r="S4629"/>
      <c r="T4629"/>
      <c r="U4629"/>
      <c r="V4629"/>
      <c r="W4629"/>
      <c r="X4629"/>
      <c r="Y4629"/>
      <c r="Z4629"/>
      <c r="AA4629" s="28"/>
      <c r="AB4629" s="28"/>
    </row>
    <row r="4630" spans="1:28" ht="15" x14ac:dyDescent="0.2">
      <c r="A4630"/>
      <c r="B4630"/>
      <c r="C4630"/>
      <c r="D4630"/>
      <c r="E4630"/>
      <c r="F4630"/>
      <c r="G4630"/>
      <c r="H4630"/>
      <c r="I4630"/>
      <c r="J4630"/>
      <c r="K4630"/>
      <c r="L4630"/>
      <c r="M4630"/>
      <c r="N4630" s="60"/>
      <c r="O4630"/>
      <c r="P4630"/>
      <c r="Q4630"/>
      <c r="R4630"/>
      <c r="S4630"/>
      <c r="T4630"/>
      <c r="U4630"/>
      <c r="V4630"/>
      <c r="W4630"/>
      <c r="X4630"/>
      <c r="Y4630"/>
      <c r="Z4630"/>
      <c r="AA4630" s="28"/>
      <c r="AB4630" s="28"/>
    </row>
    <row r="4631" spans="1:28" ht="15" x14ac:dyDescent="0.2">
      <c r="A4631"/>
      <c r="B4631"/>
      <c r="C4631"/>
      <c r="D4631"/>
      <c r="E4631"/>
      <c r="F4631"/>
      <c r="G4631"/>
      <c r="H4631"/>
      <c r="I4631"/>
      <c r="J4631"/>
      <c r="K4631"/>
      <c r="L4631"/>
      <c r="M4631"/>
      <c r="N4631" s="60"/>
      <c r="O4631"/>
      <c r="P4631"/>
      <c r="Q4631"/>
      <c r="R4631"/>
      <c r="S4631"/>
      <c r="T4631"/>
      <c r="U4631"/>
      <c r="V4631"/>
      <c r="W4631"/>
      <c r="X4631"/>
      <c r="Y4631"/>
      <c r="Z4631"/>
      <c r="AA4631" s="28"/>
      <c r="AB4631" s="28"/>
    </row>
    <row r="4632" spans="1:28" ht="15" x14ac:dyDescent="0.2">
      <c r="A4632"/>
      <c r="B4632"/>
      <c r="C4632"/>
      <c r="D4632"/>
      <c r="E4632"/>
      <c r="F4632"/>
      <c r="G4632"/>
      <c r="H4632"/>
      <c r="I4632"/>
      <c r="J4632"/>
      <c r="K4632"/>
      <c r="L4632"/>
      <c r="M4632"/>
      <c r="N4632" s="60"/>
      <c r="O4632"/>
      <c r="P4632"/>
      <c r="Q4632"/>
      <c r="R4632"/>
      <c r="S4632"/>
      <c r="T4632"/>
      <c r="U4632"/>
      <c r="V4632"/>
      <c r="W4632"/>
      <c r="X4632"/>
      <c r="Y4632"/>
      <c r="Z4632"/>
      <c r="AA4632" s="28"/>
      <c r="AB4632" s="28"/>
    </row>
    <row r="4633" spans="1:28" ht="15" x14ac:dyDescent="0.2">
      <c r="A4633"/>
      <c r="B4633"/>
      <c r="C4633"/>
      <c r="D4633"/>
      <c r="E4633"/>
      <c r="F4633"/>
      <c r="G4633"/>
      <c r="H4633"/>
      <c r="I4633"/>
      <c r="J4633"/>
      <c r="K4633"/>
      <c r="L4633"/>
      <c r="M4633"/>
      <c r="N4633" s="60"/>
      <c r="O4633"/>
      <c r="P4633"/>
      <c r="Q4633"/>
      <c r="R4633"/>
      <c r="S4633"/>
      <c r="T4633"/>
      <c r="U4633"/>
      <c r="V4633"/>
      <c r="W4633"/>
      <c r="X4633"/>
      <c r="Y4633"/>
      <c r="Z4633"/>
      <c r="AA4633" s="28"/>
      <c r="AB4633" s="28"/>
    </row>
    <row r="4634" spans="1:28" ht="15" x14ac:dyDescent="0.2">
      <c r="A4634"/>
      <c r="B4634"/>
      <c r="C4634"/>
      <c r="D4634"/>
      <c r="E4634"/>
      <c r="F4634"/>
      <c r="G4634"/>
      <c r="H4634"/>
      <c r="I4634"/>
      <c r="J4634"/>
      <c r="K4634"/>
      <c r="L4634"/>
      <c r="M4634"/>
      <c r="N4634" s="60"/>
      <c r="O4634"/>
      <c r="P4634"/>
      <c r="Q4634"/>
      <c r="R4634"/>
      <c r="S4634"/>
      <c r="T4634"/>
      <c r="U4634"/>
      <c r="V4634"/>
      <c r="W4634"/>
      <c r="X4634"/>
      <c r="Y4634"/>
      <c r="Z4634"/>
      <c r="AA4634" s="28"/>
      <c r="AB4634" s="28"/>
    </row>
    <row r="4635" spans="1:28" ht="15" x14ac:dyDescent="0.2">
      <c r="A4635"/>
      <c r="B4635"/>
      <c r="C4635"/>
      <c r="D4635"/>
      <c r="E4635"/>
      <c r="F4635"/>
      <c r="G4635"/>
      <c r="H4635"/>
      <c r="I4635"/>
      <c r="J4635"/>
      <c r="K4635"/>
      <c r="L4635"/>
      <c r="M4635"/>
      <c r="N4635" s="60"/>
      <c r="O4635"/>
      <c r="P4635"/>
      <c r="Q4635"/>
      <c r="R4635"/>
      <c r="S4635"/>
      <c r="T4635"/>
      <c r="U4635"/>
      <c r="V4635"/>
      <c r="W4635"/>
      <c r="X4635"/>
      <c r="Y4635"/>
      <c r="Z4635"/>
      <c r="AA4635" s="28"/>
      <c r="AB4635" s="28"/>
    </row>
    <row r="4636" spans="1:28" ht="15" x14ac:dyDescent="0.2">
      <c r="A4636"/>
      <c r="B4636"/>
      <c r="C4636"/>
      <c r="D4636"/>
      <c r="E4636"/>
      <c r="F4636"/>
      <c r="G4636"/>
      <c r="H4636"/>
      <c r="I4636"/>
      <c r="J4636"/>
      <c r="K4636"/>
      <c r="L4636"/>
      <c r="M4636"/>
      <c r="N4636" s="60"/>
      <c r="O4636"/>
      <c r="P4636"/>
      <c r="Q4636"/>
      <c r="R4636"/>
      <c r="S4636"/>
      <c r="T4636"/>
      <c r="U4636"/>
      <c r="V4636"/>
      <c r="W4636"/>
      <c r="X4636"/>
      <c r="Y4636"/>
      <c r="Z4636"/>
      <c r="AA4636" s="28"/>
      <c r="AB4636" s="28"/>
    </row>
    <row r="4637" spans="1:28" ht="15" x14ac:dyDescent="0.2">
      <c r="A4637"/>
      <c r="B4637"/>
      <c r="C4637"/>
      <c r="D4637"/>
      <c r="E4637"/>
      <c r="F4637"/>
      <c r="G4637"/>
      <c r="H4637"/>
      <c r="I4637"/>
      <c r="J4637"/>
      <c r="K4637"/>
      <c r="L4637"/>
      <c r="M4637"/>
      <c r="N4637" s="60"/>
      <c r="O4637"/>
      <c r="P4637"/>
      <c r="Q4637"/>
      <c r="R4637"/>
      <c r="S4637"/>
      <c r="T4637"/>
      <c r="U4637"/>
      <c r="V4637"/>
      <c r="W4637"/>
      <c r="X4637"/>
      <c r="Y4637"/>
      <c r="Z4637"/>
      <c r="AA4637" s="28"/>
      <c r="AB4637" s="28"/>
    </row>
    <row r="4638" spans="1:28" ht="15" x14ac:dyDescent="0.2">
      <c r="A4638"/>
      <c r="B4638"/>
      <c r="C4638"/>
      <c r="D4638"/>
      <c r="E4638"/>
      <c r="F4638"/>
      <c r="G4638"/>
      <c r="H4638"/>
      <c r="I4638"/>
      <c r="J4638"/>
      <c r="K4638"/>
      <c r="L4638"/>
      <c r="M4638"/>
      <c r="N4638" s="60"/>
      <c r="O4638"/>
      <c r="P4638"/>
      <c r="Q4638"/>
      <c r="R4638"/>
      <c r="S4638"/>
      <c r="T4638"/>
      <c r="U4638"/>
      <c r="V4638"/>
      <c r="W4638"/>
      <c r="X4638"/>
      <c r="Y4638"/>
      <c r="Z4638"/>
      <c r="AA4638" s="28"/>
      <c r="AB4638" s="28"/>
    </row>
    <row r="4639" spans="1:28" ht="15" x14ac:dyDescent="0.2">
      <c r="A4639"/>
      <c r="B4639"/>
      <c r="C4639"/>
      <c r="D4639"/>
      <c r="E4639"/>
      <c r="F4639"/>
      <c r="G4639"/>
      <c r="H4639"/>
      <c r="I4639"/>
      <c r="J4639"/>
      <c r="K4639"/>
      <c r="L4639"/>
      <c r="M4639"/>
      <c r="N4639" s="60"/>
      <c r="O4639"/>
      <c r="P4639"/>
      <c r="Q4639"/>
      <c r="R4639"/>
      <c r="S4639"/>
      <c r="T4639"/>
      <c r="U4639"/>
      <c r="V4639"/>
      <c r="W4639"/>
      <c r="X4639"/>
      <c r="Y4639"/>
      <c r="Z4639"/>
      <c r="AA4639" s="28"/>
      <c r="AB4639" s="28"/>
    </row>
    <row r="4640" spans="1:28" ht="15" x14ac:dyDescent="0.2">
      <c r="A4640"/>
      <c r="B4640"/>
      <c r="C4640"/>
      <c r="D4640"/>
      <c r="E4640"/>
      <c r="F4640"/>
      <c r="G4640"/>
      <c r="H4640"/>
      <c r="I4640"/>
      <c r="J4640"/>
      <c r="K4640"/>
      <c r="L4640"/>
      <c r="M4640"/>
      <c r="N4640" s="60"/>
      <c r="O4640"/>
      <c r="P4640"/>
      <c r="Q4640"/>
      <c r="R4640"/>
      <c r="S4640"/>
      <c r="T4640"/>
      <c r="U4640"/>
      <c r="V4640"/>
      <c r="W4640"/>
      <c r="X4640"/>
      <c r="Y4640"/>
      <c r="Z4640"/>
      <c r="AA4640" s="28"/>
      <c r="AB4640" s="28"/>
    </row>
    <row r="4641" spans="1:28" ht="15" x14ac:dyDescent="0.2">
      <c r="A4641"/>
      <c r="B4641"/>
      <c r="C4641"/>
      <c r="D4641"/>
      <c r="E4641"/>
      <c r="F4641"/>
      <c r="G4641"/>
      <c r="H4641"/>
      <c r="I4641"/>
      <c r="J4641"/>
      <c r="K4641"/>
      <c r="L4641"/>
      <c r="M4641"/>
      <c r="N4641" s="60"/>
      <c r="O4641"/>
      <c r="P4641"/>
      <c r="Q4641"/>
      <c r="R4641"/>
      <c r="S4641"/>
      <c r="T4641"/>
      <c r="U4641"/>
      <c r="V4641"/>
      <c r="W4641"/>
      <c r="X4641"/>
      <c r="Y4641"/>
      <c r="Z4641"/>
      <c r="AA4641" s="28"/>
      <c r="AB4641" s="28"/>
    </row>
    <row r="4642" spans="1:28" ht="15" x14ac:dyDescent="0.2">
      <c r="A4642"/>
      <c r="B4642"/>
      <c r="C4642"/>
      <c r="D4642"/>
      <c r="E4642"/>
      <c r="F4642"/>
      <c r="G4642"/>
      <c r="H4642"/>
      <c r="I4642"/>
      <c r="J4642"/>
      <c r="K4642"/>
      <c r="L4642"/>
      <c r="M4642"/>
      <c r="N4642" s="60"/>
      <c r="O4642"/>
      <c r="P4642"/>
      <c r="Q4642"/>
      <c r="R4642"/>
      <c r="S4642"/>
      <c r="T4642"/>
      <c r="U4642"/>
      <c r="V4642"/>
      <c r="W4642"/>
      <c r="X4642"/>
      <c r="Y4642"/>
      <c r="Z4642"/>
      <c r="AA4642" s="28"/>
      <c r="AB4642" s="28"/>
    </row>
    <row r="4643" spans="1:28" ht="15" x14ac:dyDescent="0.2">
      <c r="A4643"/>
      <c r="B4643"/>
      <c r="C4643"/>
      <c r="D4643"/>
      <c r="E4643"/>
      <c r="F4643"/>
      <c r="G4643"/>
      <c r="H4643"/>
      <c r="I4643"/>
      <c r="J4643"/>
      <c r="K4643"/>
      <c r="L4643"/>
      <c r="M4643"/>
      <c r="N4643" s="60"/>
      <c r="O4643"/>
      <c r="P4643"/>
      <c r="Q4643"/>
      <c r="R4643"/>
      <c r="S4643"/>
      <c r="T4643"/>
      <c r="U4643"/>
      <c r="V4643"/>
      <c r="W4643"/>
      <c r="X4643"/>
      <c r="Y4643"/>
      <c r="Z4643"/>
      <c r="AA4643" s="28"/>
      <c r="AB4643" s="28"/>
    </row>
    <row r="4644" spans="1:28" ht="15" x14ac:dyDescent="0.2">
      <c r="A4644"/>
      <c r="B4644"/>
      <c r="C4644"/>
      <c r="D4644"/>
      <c r="E4644"/>
      <c r="F4644"/>
      <c r="G4644"/>
      <c r="H4644"/>
      <c r="I4644"/>
      <c r="J4644"/>
      <c r="K4644"/>
      <c r="L4644"/>
      <c r="M4644"/>
      <c r="N4644" s="60"/>
      <c r="O4644"/>
      <c r="P4644"/>
      <c r="Q4644"/>
      <c r="R4644"/>
      <c r="S4644"/>
      <c r="T4644"/>
      <c r="U4644"/>
      <c r="V4644"/>
      <c r="W4644"/>
      <c r="X4644"/>
      <c r="Y4644"/>
      <c r="Z4644"/>
      <c r="AA4644" s="28"/>
      <c r="AB4644" s="28"/>
    </row>
    <row r="4645" spans="1:28" ht="15" x14ac:dyDescent="0.2">
      <c r="A4645"/>
      <c r="B4645"/>
      <c r="C4645"/>
      <c r="D4645"/>
      <c r="E4645"/>
      <c r="F4645"/>
      <c r="G4645"/>
      <c r="H4645"/>
      <c r="I4645"/>
      <c r="J4645"/>
      <c r="K4645"/>
      <c r="L4645"/>
      <c r="M4645"/>
      <c r="N4645" s="60"/>
      <c r="O4645"/>
      <c r="P4645"/>
      <c r="Q4645"/>
      <c r="R4645"/>
      <c r="S4645"/>
      <c r="T4645"/>
      <c r="U4645"/>
      <c r="V4645"/>
      <c r="W4645"/>
      <c r="X4645"/>
      <c r="Y4645"/>
      <c r="Z4645"/>
      <c r="AA4645" s="28"/>
      <c r="AB4645" s="28"/>
    </row>
    <row r="4646" spans="1:28" ht="15" x14ac:dyDescent="0.2">
      <c r="A4646"/>
      <c r="B4646"/>
      <c r="C4646"/>
      <c r="D4646"/>
      <c r="E4646"/>
      <c r="F4646"/>
      <c r="G4646"/>
      <c r="H4646"/>
      <c r="I4646"/>
      <c r="J4646"/>
      <c r="K4646"/>
      <c r="L4646"/>
      <c r="M4646"/>
      <c r="N4646" s="60"/>
      <c r="O4646"/>
      <c r="P4646"/>
      <c r="Q4646"/>
      <c r="R4646"/>
      <c r="S4646"/>
      <c r="T4646"/>
      <c r="U4646"/>
      <c r="V4646"/>
      <c r="W4646"/>
      <c r="X4646"/>
      <c r="Y4646"/>
      <c r="Z4646"/>
      <c r="AA4646" s="28"/>
      <c r="AB4646" s="28"/>
    </row>
    <row r="4647" spans="1:28" ht="15" x14ac:dyDescent="0.2">
      <c r="A4647"/>
      <c r="B4647"/>
      <c r="C4647"/>
      <c r="D4647"/>
      <c r="E4647"/>
      <c r="F4647"/>
      <c r="G4647"/>
      <c r="H4647"/>
      <c r="I4647"/>
      <c r="J4647"/>
      <c r="K4647"/>
      <c r="L4647"/>
      <c r="M4647"/>
      <c r="N4647" s="60"/>
      <c r="O4647"/>
      <c r="P4647"/>
      <c r="Q4647"/>
      <c r="R4647"/>
      <c r="S4647"/>
      <c r="T4647"/>
      <c r="U4647"/>
      <c r="V4647"/>
      <c r="W4647"/>
      <c r="X4647"/>
      <c r="Y4647"/>
      <c r="Z4647"/>
      <c r="AA4647" s="28"/>
      <c r="AB4647" s="28"/>
    </row>
    <row r="4648" spans="1:28" ht="15" x14ac:dyDescent="0.2">
      <c r="A4648"/>
      <c r="B4648"/>
      <c r="C4648"/>
      <c r="D4648"/>
      <c r="E4648"/>
      <c r="F4648"/>
      <c r="G4648"/>
      <c r="H4648"/>
      <c r="I4648"/>
      <c r="J4648"/>
      <c r="K4648"/>
      <c r="L4648"/>
      <c r="M4648"/>
      <c r="N4648" s="60"/>
      <c r="O4648"/>
      <c r="P4648"/>
      <c r="Q4648"/>
      <c r="R4648"/>
      <c r="S4648"/>
      <c r="T4648"/>
      <c r="U4648"/>
      <c r="V4648"/>
      <c r="W4648"/>
      <c r="X4648"/>
      <c r="Y4648"/>
      <c r="Z4648"/>
      <c r="AA4648" s="28"/>
      <c r="AB4648" s="28"/>
    </row>
    <row r="4649" spans="1:28" ht="15" x14ac:dyDescent="0.2">
      <c r="A4649"/>
      <c r="B4649"/>
      <c r="C4649"/>
      <c r="D4649"/>
      <c r="E4649"/>
      <c r="F4649"/>
      <c r="G4649"/>
      <c r="H4649"/>
      <c r="I4649"/>
      <c r="J4649"/>
      <c r="K4649"/>
      <c r="L4649"/>
      <c r="M4649"/>
      <c r="N4649" s="60"/>
      <c r="O4649"/>
      <c r="P4649"/>
      <c r="Q4649"/>
      <c r="R4649"/>
      <c r="S4649"/>
      <c r="T4649"/>
      <c r="U4649"/>
      <c r="V4649"/>
      <c r="W4649"/>
      <c r="X4649"/>
      <c r="Y4649"/>
      <c r="Z4649"/>
      <c r="AA4649" s="28"/>
      <c r="AB4649" s="28"/>
    </row>
    <row r="4650" spans="1:28" ht="15" x14ac:dyDescent="0.2">
      <c r="A4650"/>
      <c r="B4650"/>
      <c r="C4650"/>
      <c r="D4650"/>
      <c r="E4650"/>
      <c r="F4650"/>
      <c r="G4650"/>
      <c r="H4650"/>
      <c r="I4650"/>
      <c r="J4650"/>
      <c r="K4650"/>
      <c r="L4650"/>
      <c r="M4650"/>
      <c r="N4650" s="60"/>
      <c r="O4650"/>
      <c r="P4650"/>
      <c r="Q4650"/>
      <c r="R4650"/>
      <c r="S4650"/>
      <c r="T4650"/>
      <c r="U4650"/>
      <c r="V4650"/>
      <c r="W4650"/>
      <c r="X4650"/>
      <c r="Y4650"/>
      <c r="Z4650"/>
      <c r="AA4650" s="28"/>
      <c r="AB4650" s="28"/>
    </row>
    <row r="4651" spans="1:28" ht="15" x14ac:dyDescent="0.2">
      <c r="A4651"/>
      <c r="B4651"/>
      <c r="C4651"/>
      <c r="D4651"/>
      <c r="E4651"/>
      <c r="F4651"/>
      <c r="G4651"/>
      <c r="H4651"/>
      <c r="I4651"/>
      <c r="J4651"/>
      <c r="K4651"/>
      <c r="L4651"/>
      <c r="M4651"/>
      <c r="N4651" s="60"/>
      <c r="O4651"/>
      <c r="P4651"/>
      <c r="Q4651"/>
      <c r="R4651"/>
      <c r="S4651"/>
      <c r="T4651"/>
      <c r="U4651"/>
      <c r="V4651"/>
      <c r="W4651"/>
      <c r="X4651"/>
      <c r="Y4651"/>
      <c r="Z4651"/>
      <c r="AA4651" s="28"/>
      <c r="AB4651" s="28"/>
    </row>
    <row r="4652" spans="1:28" ht="15" x14ac:dyDescent="0.2">
      <c r="A4652"/>
      <c r="B4652"/>
      <c r="C4652"/>
      <c r="D4652"/>
      <c r="E4652"/>
      <c r="F4652"/>
      <c r="G4652"/>
      <c r="H4652"/>
      <c r="I4652"/>
      <c r="J4652"/>
      <c r="K4652"/>
      <c r="L4652"/>
      <c r="M4652"/>
      <c r="N4652" s="60"/>
      <c r="O4652"/>
      <c r="P4652"/>
      <c r="Q4652"/>
      <c r="R4652"/>
      <c r="S4652"/>
      <c r="T4652"/>
      <c r="U4652"/>
      <c r="V4652"/>
      <c r="W4652"/>
      <c r="X4652"/>
      <c r="Y4652"/>
      <c r="Z4652"/>
      <c r="AA4652" s="28"/>
      <c r="AB4652" s="28"/>
    </row>
    <row r="4653" spans="1:28" ht="15" x14ac:dyDescent="0.2">
      <c r="A4653"/>
      <c r="B4653"/>
      <c r="C4653"/>
      <c r="D4653"/>
      <c r="E4653"/>
      <c r="F4653"/>
      <c r="G4653"/>
      <c r="H4653"/>
      <c r="I4653"/>
      <c r="J4653"/>
      <c r="K4653"/>
      <c r="L4653"/>
      <c r="M4653"/>
      <c r="N4653" s="60"/>
      <c r="O4653"/>
      <c r="P4653"/>
      <c r="Q4653"/>
      <c r="R4653"/>
      <c r="S4653"/>
      <c r="T4653"/>
      <c r="U4653"/>
      <c r="V4653"/>
      <c r="W4653"/>
      <c r="X4653"/>
      <c r="Y4653"/>
      <c r="Z4653"/>
      <c r="AA4653" s="28"/>
      <c r="AB4653" s="28"/>
    </row>
    <row r="4654" spans="1:28" ht="15" x14ac:dyDescent="0.2">
      <c r="A4654"/>
      <c r="B4654"/>
      <c r="C4654"/>
      <c r="D4654"/>
      <c r="E4654"/>
      <c r="F4654"/>
      <c r="G4654"/>
      <c r="H4654"/>
      <c r="I4654"/>
      <c r="J4654"/>
      <c r="K4654"/>
      <c r="L4654"/>
      <c r="M4654"/>
      <c r="N4654" s="60"/>
      <c r="O4654"/>
      <c r="P4654"/>
      <c r="Q4654"/>
      <c r="R4654"/>
      <c r="S4654"/>
      <c r="T4654"/>
      <c r="U4654"/>
      <c r="V4654"/>
      <c r="W4654"/>
      <c r="X4654"/>
      <c r="Y4654"/>
      <c r="Z4654"/>
      <c r="AA4654" s="28"/>
      <c r="AB4654" s="28"/>
    </row>
    <row r="4655" spans="1:28" ht="15" x14ac:dyDescent="0.2">
      <c r="A4655"/>
      <c r="B4655"/>
      <c r="C4655"/>
      <c r="D4655"/>
      <c r="E4655"/>
      <c r="F4655"/>
      <c r="G4655"/>
      <c r="H4655"/>
      <c r="I4655"/>
      <c r="J4655"/>
      <c r="K4655"/>
      <c r="L4655"/>
      <c r="M4655"/>
      <c r="N4655" s="60"/>
      <c r="O4655"/>
      <c r="P4655"/>
      <c r="Q4655"/>
      <c r="R4655"/>
      <c r="S4655"/>
      <c r="T4655"/>
      <c r="U4655"/>
      <c r="V4655"/>
      <c r="W4655"/>
      <c r="X4655"/>
      <c r="Y4655"/>
      <c r="Z4655"/>
      <c r="AA4655" s="28"/>
      <c r="AB4655" s="28"/>
    </row>
    <row r="4656" spans="1:28" ht="15" x14ac:dyDescent="0.2">
      <c r="A4656"/>
      <c r="B4656"/>
      <c r="C4656"/>
      <c r="D4656"/>
      <c r="E4656"/>
      <c r="F4656"/>
      <c r="G4656"/>
      <c r="H4656"/>
      <c r="I4656"/>
      <c r="J4656"/>
      <c r="K4656"/>
      <c r="L4656"/>
      <c r="M4656"/>
      <c r="N4656" s="60"/>
      <c r="O4656"/>
      <c r="P4656"/>
      <c r="Q4656"/>
      <c r="R4656"/>
      <c r="S4656"/>
      <c r="T4656"/>
      <c r="U4656"/>
      <c r="V4656"/>
      <c r="W4656"/>
      <c r="X4656"/>
      <c r="Y4656"/>
      <c r="Z4656"/>
      <c r="AA4656" s="28"/>
      <c r="AB4656" s="28"/>
    </row>
    <row r="4657" spans="1:28" ht="15" x14ac:dyDescent="0.2">
      <c r="A4657"/>
      <c r="B4657"/>
      <c r="C4657"/>
      <c r="D4657"/>
      <c r="E4657"/>
      <c r="F4657"/>
      <c r="G4657"/>
      <c r="H4657"/>
      <c r="I4657"/>
      <c r="J4657"/>
      <c r="K4657"/>
      <c r="L4657"/>
      <c r="M4657"/>
      <c r="N4657" s="60"/>
      <c r="O4657"/>
      <c r="P4657"/>
      <c r="Q4657"/>
      <c r="R4657"/>
      <c r="S4657"/>
      <c r="T4657"/>
      <c r="U4657"/>
      <c r="V4657"/>
      <c r="W4657"/>
      <c r="X4657"/>
      <c r="Y4657"/>
      <c r="Z4657"/>
      <c r="AA4657" s="28"/>
      <c r="AB4657" s="28"/>
    </row>
    <row r="4658" spans="1:28" ht="15" x14ac:dyDescent="0.2">
      <c r="A4658"/>
      <c r="B4658"/>
      <c r="C4658"/>
      <c r="D4658"/>
      <c r="E4658"/>
      <c r="F4658"/>
      <c r="G4658"/>
      <c r="H4658"/>
      <c r="I4658"/>
      <c r="J4658"/>
      <c r="K4658"/>
      <c r="L4658"/>
      <c r="M4658"/>
      <c r="N4658" s="60"/>
      <c r="O4658"/>
      <c r="P4658"/>
      <c r="Q4658"/>
      <c r="R4658"/>
      <c r="S4658"/>
      <c r="T4658"/>
      <c r="U4658"/>
      <c r="V4658"/>
      <c r="W4658"/>
      <c r="X4658"/>
      <c r="Y4658"/>
      <c r="Z4658"/>
      <c r="AA4658" s="28"/>
      <c r="AB4658" s="28"/>
    </row>
    <row r="4659" spans="1:28" ht="15" x14ac:dyDescent="0.2">
      <c r="A4659"/>
      <c r="B4659"/>
      <c r="C4659"/>
      <c r="D4659"/>
      <c r="E4659"/>
      <c r="F4659"/>
      <c r="G4659"/>
      <c r="H4659"/>
      <c r="I4659"/>
      <c r="J4659"/>
      <c r="K4659"/>
      <c r="L4659"/>
      <c r="M4659"/>
      <c r="N4659" s="60"/>
      <c r="O4659"/>
      <c r="P4659"/>
      <c r="Q4659"/>
      <c r="R4659"/>
      <c r="S4659"/>
      <c r="T4659"/>
      <c r="U4659"/>
      <c r="V4659"/>
      <c r="W4659"/>
      <c r="X4659"/>
      <c r="Y4659"/>
      <c r="Z4659"/>
      <c r="AA4659" s="28"/>
      <c r="AB4659" s="28"/>
    </row>
    <row r="4660" spans="1:28" ht="15" x14ac:dyDescent="0.2">
      <c r="A4660"/>
      <c r="B4660"/>
      <c r="C4660"/>
      <c r="D4660"/>
      <c r="E4660"/>
      <c r="F4660"/>
      <c r="G4660"/>
      <c r="H4660"/>
      <c r="I4660"/>
      <c r="J4660"/>
      <c r="K4660"/>
      <c r="L4660"/>
      <c r="M4660"/>
      <c r="N4660" s="60"/>
      <c r="O4660"/>
      <c r="P4660"/>
      <c r="Q4660"/>
      <c r="R4660"/>
      <c r="S4660"/>
      <c r="T4660"/>
      <c r="U4660"/>
      <c r="V4660"/>
      <c r="W4660"/>
      <c r="X4660"/>
      <c r="Y4660"/>
      <c r="Z4660"/>
      <c r="AA4660" s="28"/>
      <c r="AB4660" s="28"/>
    </row>
    <row r="4661" spans="1:28" ht="15" x14ac:dyDescent="0.2">
      <c r="A4661"/>
      <c r="B4661"/>
      <c r="C4661"/>
      <c r="D4661"/>
      <c r="E4661"/>
      <c r="F4661"/>
      <c r="G4661"/>
      <c r="H4661"/>
      <c r="I4661"/>
      <c r="J4661"/>
      <c r="K4661"/>
      <c r="L4661"/>
      <c r="M4661"/>
      <c r="N4661" s="60"/>
      <c r="O4661"/>
      <c r="P4661"/>
      <c r="Q4661"/>
      <c r="R4661"/>
      <c r="S4661"/>
      <c r="T4661"/>
      <c r="U4661"/>
      <c r="V4661"/>
      <c r="W4661"/>
      <c r="X4661"/>
      <c r="Y4661"/>
      <c r="Z4661"/>
      <c r="AA4661" s="28"/>
      <c r="AB4661" s="28"/>
    </row>
    <row r="4662" spans="1:28" ht="15" x14ac:dyDescent="0.2">
      <c r="A4662"/>
      <c r="B4662"/>
      <c r="C4662"/>
      <c r="D4662"/>
      <c r="E4662"/>
      <c r="F4662"/>
      <c r="G4662"/>
      <c r="H4662"/>
      <c r="I4662"/>
      <c r="J4662"/>
      <c r="K4662"/>
      <c r="L4662"/>
      <c r="M4662"/>
      <c r="N4662" s="60"/>
      <c r="O4662"/>
      <c r="P4662"/>
      <c r="Q4662"/>
      <c r="R4662"/>
      <c r="S4662"/>
      <c r="T4662"/>
      <c r="U4662"/>
      <c r="V4662"/>
      <c r="W4662"/>
      <c r="X4662"/>
      <c r="Y4662"/>
      <c r="Z4662"/>
      <c r="AA4662" s="28"/>
      <c r="AB4662" s="28"/>
    </row>
    <row r="4663" spans="1:28" ht="15" x14ac:dyDescent="0.2">
      <c r="A4663"/>
      <c r="B4663"/>
      <c r="C4663"/>
      <c r="D4663"/>
      <c r="E4663"/>
      <c r="F4663"/>
      <c r="G4663"/>
      <c r="H4663"/>
      <c r="I4663"/>
      <c r="J4663"/>
      <c r="K4663"/>
      <c r="L4663"/>
      <c r="M4663"/>
      <c r="N4663" s="60"/>
      <c r="O4663"/>
      <c r="P4663"/>
      <c r="Q4663"/>
      <c r="R4663"/>
      <c r="S4663"/>
      <c r="T4663"/>
      <c r="U4663"/>
      <c r="V4663"/>
      <c r="W4663"/>
      <c r="X4663"/>
      <c r="Y4663"/>
      <c r="Z4663"/>
      <c r="AA4663" s="28"/>
      <c r="AB4663" s="28"/>
    </row>
    <row r="4664" spans="1:28" ht="15" x14ac:dyDescent="0.2">
      <c r="A4664"/>
      <c r="B4664"/>
      <c r="C4664"/>
      <c r="D4664"/>
      <c r="E4664"/>
      <c r="F4664"/>
      <c r="G4664"/>
      <c r="H4664"/>
      <c r="I4664"/>
      <c r="J4664"/>
      <c r="K4664"/>
      <c r="L4664"/>
      <c r="M4664"/>
      <c r="N4664" s="60"/>
      <c r="O4664"/>
      <c r="P4664"/>
      <c r="Q4664"/>
      <c r="R4664"/>
      <c r="S4664"/>
      <c r="T4664"/>
      <c r="U4664"/>
      <c r="V4664"/>
      <c r="W4664"/>
      <c r="X4664"/>
      <c r="Y4664"/>
      <c r="Z4664"/>
      <c r="AA4664" s="28"/>
      <c r="AB4664" s="28"/>
    </row>
    <row r="4665" spans="1:28" ht="15" x14ac:dyDescent="0.2">
      <c r="A4665"/>
      <c r="B4665"/>
      <c r="C4665"/>
      <c r="D4665"/>
      <c r="E4665"/>
      <c r="F4665"/>
      <c r="G4665"/>
      <c r="H4665"/>
      <c r="I4665"/>
      <c r="J4665"/>
      <c r="K4665"/>
      <c r="L4665"/>
      <c r="M4665"/>
      <c r="N4665" s="60"/>
      <c r="O4665"/>
      <c r="P4665"/>
      <c r="Q4665"/>
      <c r="R4665"/>
      <c r="S4665"/>
      <c r="T4665"/>
      <c r="U4665"/>
      <c r="V4665"/>
      <c r="W4665"/>
      <c r="X4665"/>
      <c r="Y4665"/>
      <c r="Z4665"/>
      <c r="AA4665" s="28"/>
      <c r="AB4665" s="28"/>
    </row>
    <row r="4666" spans="1:28" ht="15" x14ac:dyDescent="0.2">
      <c r="A4666"/>
      <c r="B4666"/>
      <c r="C4666"/>
      <c r="D4666"/>
      <c r="E4666"/>
      <c r="F4666"/>
      <c r="G4666"/>
      <c r="H4666"/>
      <c r="I4666"/>
      <c r="J4666"/>
      <c r="K4666"/>
      <c r="L4666"/>
      <c r="M4666"/>
      <c r="N4666" s="60"/>
      <c r="O4666"/>
      <c r="P4666"/>
      <c r="Q4666"/>
      <c r="R4666"/>
      <c r="S4666"/>
      <c r="T4666"/>
      <c r="U4666"/>
      <c r="V4666"/>
      <c r="W4666"/>
      <c r="X4666"/>
      <c r="Y4666"/>
      <c r="Z4666"/>
      <c r="AA4666" s="28"/>
      <c r="AB4666" s="28"/>
    </row>
    <row r="4667" spans="1:28" ht="15" x14ac:dyDescent="0.2">
      <c r="A4667"/>
      <c r="B4667"/>
      <c r="C4667"/>
      <c r="D4667"/>
      <c r="E4667"/>
      <c r="F4667"/>
      <c r="G4667"/>
      <c r="H4667"/>
      <c r="I4667"/>
      <c r="J4667"/>
      <c r="K4667"/>
      <c r="L4667"/>
      <c r="M4667"/>
      <c r="N4667" s="60"/>
      <c r="O4667"/>
      <c r="P4667"/>
      <c r="Q4667"/>
      <c r="R4667"/>
      <c r="S4667"/>
      <c r="T4667"/>
      <c r="U4667"/>
      <c r="V4667"/>
      <c r="W4667"/>
      <c r="X4667"/>
      <c r="Y4667"/>
      <c r="Z4667"/>
      <c r="AA4667" s="28"/>
      <c r="AB4667" s="28"/>
    </row>
    <row r="4668" spans="1:28" ht="15" x14ac:dyDescent="0.2">
      <c r="A4668"/>
      <c r="B4668"/>
      <c r="C4668"/>
      <c r="D4668"/>
      <c r="E4668"/>
      <c r="F4668"/>
      <c r="G4668"/>
      <c r="H4668"/>
      <c r="I4668"/>
      <c r="J4668"/>
      <c r="K4668"/>
      <c r="L4668"/>
      <c r="M4668"/>
      <c r="N4668" s="60"/>
      <c r="O4668"/>
      <c r="P4668"/>
      <c r="Q4668"/>
      <c r="R4668"/>
      <c r="S4668"/>
      <c r="T4668"/>
      <c r="U4668"/>
      <c r="V4668"/>
      <c r="W4668"/>
      <c r="X4668"/>
      <c r="Y4668"/>
      <c r="Z4668"/>
      <c r="AA4668" s="28"/>
      <c r="AB4668" s="28"/>
    </row>
    <row r="4669" spans="1:28" ht="15" x14ac:dyDescent="0.2">
      <c r="A4669"/>
      <c r="B4669"/>
      <c r="C4669"/>
      <c r="D4669"/>
      <c r="E4669"/>
      <c r="F4669"/>
      <c r="G4669"/>
      <c r="H4669"/>
      <c r="I4669"/>
      <c r="J4669"/>
      <c r="K4669"/>
      <c r="L4669"/>
      <c r="M4669"/>
      <c r="N4669" s="60"/>
      <c r="O4669"/>
      <c r="P4669"/>
      <c r="Q4669"/>
      <c r="R4669"/>
      <c r="S4669"/>
      <c r="T4669"/>
      <c r="U4669"/>
      <c r="V4669"/>
      <c r="W4669"/>
      <c r="X4669"/>
      <c r="Y4669"/>
      <c r="Z4669"/>
      <c r="AA4669" s="28"/>
      <c r="AB4669" s="28"/>
    </row>
    <row r="4670" spans="1:28" ht="15" x14ac:dyDescent="0.2">
      <c r="A4670"/>
      <c r="B4670"/>
      <c r="C4670"/>
      <c r="D4670"/>
      <c r="E4670"/>
      <c r="F4670"/>
      <c r="G4670"/>
      <c r="H4670"/>
      <c r="I4670"/>
      <c r="J4670"/>
      <c r="K4670"/>
      <c r="L4670"/>
      <c r="M4670"/>
      <c r="N4670" s="60"/>
      <c r="O4670"/>
      <c r="P4670"/>
      <c r="Q4670"/>
      <c r="R4670"/>
      <c r="S4670"/>
      <c r="T4670"/>
      <c r="U4670"/>
      <c r="V4670"/>
      <c r="W4670"/>
      <c r="X4670"/>
      <c r="Y4670"/>
      <c r="Z4670"/>
      <c r="AA4670" s="28"/>
      <c r="AB4670" s="28"/>
    </row>
    <row r="4671" spans="1:28" ht="15" x14ac:dyDescent="0.2">
      <c r="A4671"/>
      <c r="B4671"/>
      <c r="C4671"/>
      <c r="D4671"/>
      <c r="E4671"/>
      <c r="F4671"/>
      <c r="G4671"/>
      <c r="H4671"/>
      <c r="I4671"/>
      <c r="J4671"/>
      <c r="K4671"/>
      <c r="L4671"/>
      <c r="M4671"/>
      <c r="N4671" s="60"/>
      <c r="O4671"/>
      <c r="P4671"/>
      <c r="Q4671"/>
      <c r="R4671"/>
      <c r="S4671"/>
      <c r="T4671"/>
      <c r="U4671"/>
      <c r="V4671"/>
      <c r="W4671"/>
      <c r="X4671"/>
      <c r="Y4671"/>
      <c r="Z4671"/>
      <c r="AA4671" s="28"/>
      <c r="AB4671" s="28"/>
    </row>
    <row r="4672" spans="1:28" ht="15" x14ac:dyDescent="0.2">
      <c r="A4672"/>
      <c r="B4672"/>
      <c r="C4672"/>
      <c r="D4672"/>
      <c r="E4672"/>
      <c r="F4672"/>
      <c r="G4672"/>
      <c r="H4672"/>
      <c r="I4672"/>
      <c r="J4672"/>
      <c r="K4672"/>
      <c r="L4672"/>
      <c r="M4672"/>
      <c r="N4672" s="60"/>
      <c r="O4672"/>
      <c r="P4672"/>
      <c r="Q4672"/>
      <c r="R4672"/>
      <c r="S4672"/>
      <c r="T4672"/>
      <c r="U4672"/>
      <c r="V4672"/>
      <c r="W4672"/>
      <c r="X4672"/>
      <c r="Y4672"/>
      <c r="Z4672"/>
      <c r="AA4672" s="28"/>
      <c r="AB4672" s="28"/>
    </row>
    <row r="4673" spans="1:28" ht="15" x14ac:dyDescent="0.2">
      <c r="A4673"/>
      <c r="B4673"/>
      <c r="C4673"/>
      <c r="D4673"/>
      <c r="E4673"/>
      <c r="F4673"/>
      <c r="G4673"/>
      <c r="H4673"/>
      <c r="I4673"/>
      <c r="J4673"/>
      <c r="K4673"/>
      <c r="L4673"/>
      <c r="M4673"/>
      <c r="N4673" s="60"/>
      <c r="O4673"/>
      <c r="P4673"/>
      <c r="Q4673"/>
      <c r="R4673"/>
      <c r="S4673"/>
      <c r="T4673"/>
      <c r="U4673"/>
      <c r="V4673"/>
      <c r="W4673"/>
      <c r="X4673"/>
      <c r="Y4673"/>
      <c r="Z4673"/>
      <c r="AA4673" s="28"/>
      <c r="AB4673" s="28"/>
    </row>
    <row r="4674" spans="1:28" ht="15" x14ac:dyDescent="0.2">
      <c r="A4674"/>
      <c r="B4674"/>
      <c r="C4674"/>
      <c r="D4674"/>
      <c r="E4674"/>
      <c r="F4674"/>
      <c r="G4674"/>
      <c r="H4674"/>
      <c r="I4674"/>
      <c r="J4674"/>
      <c r="K4674"/>
      <c r="L4674"/>
      <c r="M4674"/>
      <c r="N4674" s="60"/>
      <c r="O4674"/>
      <c r="P4674"/>
      <c r="Q4674"/>
      <c r="R4674"/>
      <c r="S4674"/>
      <c r="T4674"/>
      <c r="U4674"/>
      <c r="V4674"/>
      <c r="W4674"/>
      <c r="X4674"/>
      <c r="Y4674"/>
      <c r="Z4674"/>
      <c r="AA4674" s="28"/>
      <c r="AB4674" s="28"/>
    </row>
    <row r="4675" spans="1:28" ht="15" x14ac:dyDescent="0.2">
      <c r="A4675"/>
      <c r="B4675"/>
      <c r="C4675"/>
      <c r="D4675"/>
      <c r="E4675"/>
      <c r="F4675"/>
      <c r="G4675"/>
      <c r="H4675"/>
      <c r="I4675"/>
      <c r="J4675"/>
      <c r="K4675"/>
      <c r="L4675"/>
      <c r="M4675"/>
      <c r="N4675" s="60"/>
      <c r="O4675"/>
      <c r="P4675"/>
      <c r="Q4675"/>
      <c r="R4675"/>
      <c r="S4675"/>
      <c r="T4675"/>
      <c r="U4675"/>
      <c r="V4675"/>
      <c r="W4675"/>
      <c r="X4675"/>
      <c r="Y4675"/>
      <c r="Z4675"/>
      <c r="AA4675" s="28"/>
      <c r="AB4675" s="28"/>
    </row>
    <row r="4676" spans="1:28" ht="15" x14ac:dyDescent="0.2">
      <c r="A4676"/>
      <c r="B4676"/>
      <c r="C4676"/>
      <c r="D4676"/>
      <c r="E4676"/>
      <c r="F4676"/>
      <c r="G4676"/>
      <c r="H4676"/>
      <c r="I4676"/>
      <c r="J4676"/>
      <c r="K4676"/>
      <c r="L4676"/>
      <c r="M4676"/>
      <c r="N4676" s="60"/>
      <c r="O4676"/>
      <c r="P4676"/>
      <c r="Q4676"/>
      <c r="R4676"/>
      <c r="S4676"/>
      <c r="T4676"/>
      <c r="U4676"/>
      <c r="V4676"/>
      <c r="W4676"/>
      <c r="X4676"/>
      <c r="Y4676"/>
      <c r="Z4676"/>
      <c r="AA4676" s="28"/>
      <c r="AB4676" s="28"/>
    </row>
    <row r="4677" spans="1:28" ht="15" x14ac:dyDescent="0.2">
      <c r="A4677"/>
      <c r="B4677"/>
      <c r="C4677"/>
      <c r="D4677"/>
      <c r="E4677"/>
      <c r="F4677"/>
      <c r="G4677"/>
      <c r="H4677"/>
      <c r="I4677"/>
      <c r="J4677"/>
      <c r="K4677"/>
      <c r="L4677"/>
      <c r="M4677"/>
      <c r="N4677" s="60"/>
      <c r="O4677"/>
      <c r="P4677"/>
      <c r="Q4677"/>
      <c r="R4677"/>
      <c r="S4677"/>
      <c r="T4677"/>
      <c r="U4677"/>
      <c r="V4677"/>
      <c r="W4677"/>
      <c r="X4677"/>
      <c r="Y4677"/>
      <c r="Z4677"/>
      <c r="AA4677" s="28"/>
      <c r="AB4677" s="28"/>
    </row>
    <row r="4678" spans="1:28" ht="15" x14ac:dyDescent="0.2">
      <c r="A4678"/>
      <c r="B4678"/>
      <c r="C4678"/>
      <c r="D4678"/>
      <c r="E4678"/>
      <c r="F4678"/>
      <c r="G4678"/>
      <c r="H4678"/>
      <c r="I4678"/>
      <c r="J4678"/>
      <c r="K4678"/>
      <c r="L4678"/>
      <c r="M4678"/>
      <c r="N4678" s="60"/>
      <c r="O4678"/>
      <c r="P4678"/>
      <c r="Q4678"/>
      <c r="R4678"/>
      <c r="S4678"/>
      <c r="T4678"/>
      <c r="U4678"/>
      <c r="V4678"/>
      <c r="W4678"/>
      <c r="X4678"/>
      <c r="Y4678"/>
      <c r="Z4678"/>
      <c r="AA4678" s="28"/>
      <c r="AB4678" s="28"/>
    </row>
    <row r="4679" spans="1:28" ht="15" x14ac:dyDescent="0.2">
      <c r="A4679"/>
      <c r="B4679"/>
      <c r="C4679"/>
      <c r="D4679"/>
      <c r="E4679"/>
      <c r="F4679"/>
      <c r="G4679"/>
      <c r="H4679"/>
      <c r="I4679"/>
      <c r="J4679"/>
      <c r="K4679"/>
      <c r="L4679"/>
      <c r="M4679"/>
      <c r="N4679" s="60"/>
      <c r="O4679"/>
      <c r="P4679"/>
      <c r="Q4679"/>
      <c r="R4679"/>
      <c r="S4679"/>
      <c r="T4679"/>
      <c r="U4679"/>
      <c r="V4679"/>
      <c r="W4679"/>
      <c r="X4679"/>
      <c r="Y4679"/>
      <c r="Z4679"/>
      <c r="AA4679" s="28"/>
      <c r="AB4679" s="28"/>
    </row>
    <row r="4680" spans="1:28" ht="15" x14ac:dyDescent="0.2">
      <c r="A4680"/>
      <c r="B4680"/>
      <c r="C4680"/>
      <c r="D4680"/>
      <c r="E4680"/>
      <c r="F4680"/>
      <c r="G4680"/>
      <c r="H4680"/>
      <c r="I4680"/>
      <c r="J4680"/>
      <c r="K4680"/>
      <c r="L4680"/>
      <c r="M4680"/>
      <c r="N4680" s="60"/>
      <c r="O4680"/>
      <c r="P4680"/>
      <c r="Q4680"/>
      <c r="R4680"/>
      <c r="S4680"/>
      <c r="T4680"/>
      <c r="U4680"/>
      <c r="V4680"/>
      <c r="W4680"/>
      <c r="X4680"/>
      <c r="Y4680"/>
      <c r="Z4680"/>
      <c r="AA4680" s="28"/>
      <c r="AB4680" s="28"/>
    </row>
    <row r="4681" spans="1:28" ht="15" x14ac:dyDescent="0.2">
      <c r="A4681"/>
      <c r="B4681"/>
      <c r="C4681"/>
      <c r="D4681"/>
      <c r="E4681"/>
      <c r="F4681"/>
      <c r="G4681"/>
      <c r="H4681"/>
      <c r="I4681"/>
      <c r="J4681"/>
      <c r="K4681"/>
      <c r="L4681"/>
      <c r="M4681"/>
      <c r="N4681" s="60"/>
      <c r="O4681"/>
      <c r="P4681"/>
      <c r="Q4681"/>
      <c r="R4681"/>
      <c r="S4681"/>
      <c r="T4681"/>
      <c r="U4681"/>
      <c r="V4681"/>
      <c r="W4681"/>
      <c r="X4681"/>
      <c r="Y4681"/>
      <c r="Z4681"/>
      <c r="AA4681" s="28"/>
      <c r="AB4681" s="28"/>
    </row>
    <row r="4682" spans="1:28" ht="15" x14ac:dyDescent="0.2">
      <c r="A4682"/>
      <c r="B4682"/>
      <c r="C4682"/>
      <c r="D4682"/>
      <c r="E4682"/>
      <c r="F4682"/>
      <c r="G4682"/>
      <c r="H4682"/>
      <c r="I4682"/>
      <c r="J4682"/>
      <c r="K4682"/>
      <c r="L4682"/>
      <c r="M4682"/>
      <c r="N4682" s="60"/>
      <c r="O4682"/>
      <c r="P4682"/>
      <c r="Q4682"/>
      <c r="R4682"/>
      <c r="S4682"/>
      <c r="T4682"/>
      <c r="U4682"/>
      <c r="V4682"/>
      <c r="W4682"/>
      <c r="X4682"/>
      <c r="Y4682"/>
      <c r="Z4682"/>
      <c r="AA4682" s="28"/>
      <c r="AB4682" s="28"/>
    </row>
    <row r="4683" spans="1:28" ht="15" x14ac:dyDescent="0.2">
      <c r="A4683"/>
      <c r="B4683"/>
      <c r="C4683"/>
      <c r="D4683"/>
      <c r="E4683"/>
      <c r="F4683"/>
      <c r="G4683"/>
      <c r="H4683"/>
      <c r="I4683"/>
      <c r="J4683"/>
      <c r="K4683"/>
      <c r="L4683"/>
      <c r="M4683"/>
      <c r="N4683" s="60"/>
      <c r="O4683"/>
      <c r="P4683"/>
      <c r="Q4683"/>
      <c r="R4683"/>
      <c r="S4683"/>
      <c r="T4683"/>
      <c r="U4683"/>
      <c r="V4683"/>
      <c r="W4683"/>
      <c r="X4683"/>
      <c r="Y4683"/>
      <c r="Z4683"/>
      <c r="AA4683" s="28"/>
      <c r="AB4683" s="28"/>
    </row>
    <row r="4684" spans="1:28" ht="15" x14ac:dyDescent="0.2">
      <c r="A4684"/>
      <c r="B4684"/>
      <c r="C4684"/>
      <c r="D4684"/>
      <c r="E4684"/>
      <c r="F4684"/>
      <c r="G4684"/>
      <c r="H4684"/>
      <c r="I4684"/>
      <c r="J4684"/>
      <c r="K4684"/>
      <c r="L4684"/>
      <c r="M4684"/>
      <c r="N4684" s="60"/>
      <c r="O4684"/>
      <c r="P4684"/>
      <c r="Q4684"/>
      <c r="R4684"/>
      <c r="S4684"/>
      <c r="T4684"/>
      <c r="U4684"/>
      <c r="V4684"/>
      <c r="W4684"/>
      <c r="X4684"/>
      <c r="Y4684"/>
      <c r="Z4684"/>
      <c r="AA4684" s="28"/>
      <c r="AB4684" s="28"/>
    </row>
    <row r="4685" spans="1:28" ht="15" x14ac:dyDescent="0.2">
      <c r="A4685"/>
      <c r="B4685"/>
      <c r="C4685"/>
      <c r="D4685"/>
      <c r="E4685"/>
      <c r="F4685"/>
      <c r="G4685"/>
      <c r="H4685"/>
      <c r="I4685"/>
      <c r="J4685"/>
      <c r="K4685"/>
      <c r="L4685"/>
      <c r="M4685"/>
      <c r="N4685" s="60"/>
      <c r="O4685"/>
      <c r="P4685"/>
      <c r="Q4685"/>
      <c r="R4685"/>
      <c r="S4685"/>
      <c r="T4685"/>
      <c r="U4685"/>
      <c r="V4685"/>
      <c r="W4685"/>
      <c r="X4685"/>
      <c r="Y4685"/>
      <c r="Z4685"/>
      <c r="AA4685" s="28"/>
      <c r="AB4685" s="28"/>
    </row>
    <row r="4686" spans="1:28" ht="15" x14ac:dyDescent="0.2">
      <c r="A4686"/>
      <c r="B4686"/>
      <c r="C4686"/>
      <c r="D4686"/>
      <c r="E4686"/>
      <c r="F4686"/>
      <c r="G4686"/>
      <c r="H4686"/>
      <c r="I4686"/>
      <c r="J4686"/>
      <c r="K4686"/>
      <c r="L4686"/>
      <c r="M4686"/>
      <c r="N4686" s="60"/>
      <c r="O4686"/>
      <c r="P4686"/>
      <c r="Q4686"/>
      <c r="R4686"/>
      <c r="S4686"/>
      <c r="T4686"/>
      <c r="U4686"/>
      <c r="V4686"/>
      <c r="W4686"/>
      <c r="X4686"/>
      <c r="Y4686"/>
      <c r="Z4686"/>
      <c r="AA4686" s="28"/>
      <c r="AB4686" s="28"/>
    </row>
    <row r="4687" spans="1:28" ht="15" x14ac:dyDescent="0.2">
      <c r="A4687"/>
      <c r="B4687"/>
      <c r="C4687"/>
      <c r="D4687"/>
      <c r="E4687"/>
      <c r="F4687"/>
      <c r="G4687"/>
      <c r="H4687"/>
      <c r="I4687"/>
      <c r="J4687"/>
      <c r="K4687"/>
      <c r="L4687"/>
      <c r="M4687"/>
      <c r="N4687" s="60"/>
      <c r="O4687"/>
      <c r="P4687"/>
      <c r="Q4687"/>
      <c r="R4687"/>
      <c r="S4687"/>
      <c r="T4687"/>
      <c r="U4687"/>
      <c r="V4687"/>
      <c r="W4687"/>
      <c r="X4687"/>
      <c r="Y4687"/>
      <c r="Z4687"/>
      <c r="AA4687" s="28"/>
      <c r="AB4687" s="28"/>
    </row>
    <row r="4688" spans="1:28" ht="15" x14ac:dyDescent="0.2">
      <c r="A4688"/>
      <c r="B4688"/>
      <c r="C4688"/>
      <c r="D4688"/>
      <c r="E4688"/>
      <c r="F4688"/>
      <c r="G4688"/>
      <c r="H4688"/>
      <c r="I4688"/>
      <c r="J4688"/>
      <c r="K4688"/>
      <c r="L4688"/>
      <c r="M4688"/>
      <c r="N4688" s="60"/>
      <c r="O4688"/>
      <c r="P4688"/>
      <c r="Q4688"/>
      <c r="R4688"/>
      <c r="S4688"/>
      <c r="T4688"/>
      <c r="U4688"/>
      <c r="V4688"/>
      <c r="W4688"/>
      <c r="X4688"/>
      <c r="Y4688"/>
      <c r="Z4688"/>
      <c r="AA4688" s="28"/>
      <c r="AB4688" s="28"/>
    </row>
    <row r="4689" spans="1:28" ht="15" x14ac:dyDescent="0.2">
      <c r="A4689"/>
      <c r="B4689"/>
      <c r="C4689"/>
      <c r="D4689"/>
      <c r="E4689"/>
      <c r="F4689"/>
      <c r="G4689"/>
      <c r="H4689"/>
      <c r="I4689"/>
      <c r="J4689"/>
      <c r="K4689"/>
      <c r="L4689"/>
      <c r="M4689"/>
      <c r="N4689" s="60"/>
      <c r="O4689"/>
      <c r="P4689"/>
      <c r="Q4689"/>
      <c r="R4689"/>
      <c r="S4689"/>
      <c r="T4689"/>
      <c r="U4689"/>
      <c r="V4689"/>
      <c r="W4689"/>
      <c r="X4689"/>
      <c r="Y4689"/>
      <c r="Z4689"/>
      <c r="AA4689" s="28"/>
      <c r="AB4689" s="28"/>
    </row>
    <row r="4690" spans="1:28" ht="15" x14ac:dyDescent="0.2">
      <c r="A4690"/>
      <c r="B4690"/>
      <c r="C4690"/>
      <c r="D4690"/>
      <c r="E4690"/>
      <c r="F4690"/>
      <c r="G4690"/>
      <c r="H4690"/>
      <c r="I4690"/>
      <c r="J4690"/>
      <c r="K4690"/>
      <c r="L4690"/>
      <c r="M4690"/>
      <c r="N4690" s="60"/>
      <c r="O4690"/>
      <c r="P4690"/>
      <c r="Q4690"/>
      <c r="R4690"/>
      <c r="S4690"/>
      <c r="T4690"/>
      <c r="U4690"/>
      <c r="V4690"/>
      <c r="W4690"/>
      <c r="X4690"/>
      <c r="Y4690"/>
      <c r="Z4690"/>
      <c r="AA4690" s="28"/>
      <c r="AB4690" s="28"/>
    </row>
    <row r="4691" spans="1:28" ht="15" x14ac:dyDescent="0.2">
      <c r="A4691"/>
      <c r="B4691"/>
      <c r="C4691"/>
      <c r="D4691"/>
      <c r="E4691"/>
      <c r="F4691"/>
      <c r="G4691"/>
      <c r="H4691"/>
      <c r="I4691"/>
      <c r="J4691"/>
      <c r="K4691"/>
      <c r="L4691"/>
      <c r="M4691"/>
      <c r="N4691" s="60"/>
      <c r="O4691"/>
      <c r="P4691"/>
      <c r="Q4691"/>
      <c r="R4691"/>
      <c r="S4691"/>
      <c r="T4691"/>
      <c r="U4691"/>
      <c r="V4691"/>
      <c r="W4691"/>
      <c r="X4691"/>
      <c r="Y4691"/>
      <c r="Z4691"/>
      <c r="AA4691" s="28"/>
      <c r="AB4691" s="28"/>
    </row>
    <row r="4692" spans="1:28" ht="15" x14ac:dyDescent="0.2">
      <c r="A4692"/>
      <c r="B4692"/>
      <c r="C4692"/>
      <c r="D4692"/>
      <c r="E4692"/>
      <c r="F4692"/>
      <c r="G4692"/>
      <c r="H4692"/>
      <c r="I4692"/>
      <c r="J4692"/>
      <c r="K4692"/>
      <c r="L4692"/>
      <c r="M4692"/>
      <c r="N4692" s="60"/>
      <c r="O4692"/>
      <c r="P4692"/>
      <c r="Q4692"/>
      <c r="R4692"/>
      <c r="S4692"/>
      <c r="T4692"/>
      <c r="U4692"/>
      <c r="V4692"/>
      <c r="W4692"/>
      <c r="X4692"/>
      <c r="Y4692"/>
      <c r="Z4692"/>
      <c r="AA4692" s="28"/>
      <c r="AB4692" s="28"/>
    </row>
    <row r="4693" spans="1:28" ht="15" x14ac:dyDescent="0.2">
      <c r="A4693"/>
      <c r="B4693"/>
      <c r="C4693"/>
      <c r="D4693"/>
      <c r="E4693"/>
      <c r="F4693"/>
      <c r="G4693"/>
      <c r="H4693"/>
      <c r="I4693"/>
      <c r="J4693"/>
      <c r="K4693"/>
      <c r="L4693"/>
      <c r="M4693"/>
      <c r="N4693" s="60"/>
      <c r="O4693"/>
      <c r="P4693"/>
      <c r="Q4693"/>
      <c r="R4693"/>
      <c r="S4693"/>
      <c r="T4693"/>
      <c r="U4693"/>
      <c r="V4693"/>
      <c r="W4693"/>
      <c r="X4693"/>
      <c r="Y4693"/>
      <c r="Z4693"/>
      <c r="AA4693" s="28"/>
      <c r="AB4693" s="28"/>
    </row>
    <row r="4694" spans="1:28" ht="15" x14ac:dyDescent="0.2">
      <c r="A4694"/>
      <c r="B4694"/>
      <c r="C4694"/>
      <c r="D4694"/>
      <c r="E4694"/>
      <c r="F4694"/>
      <c r="G4694"/>
      <c r="H4694"/>
      <c r="I4694"/>
      <c r="J4694"/>
      <c r="K4694"/>
      <c r="L4694"/>
      <c r="M4694"/>
      <c r="N4694" s="60"/>
      <c r="O4694"/>
      <c r="P4694"/>
      <c r="Q4694"/>
      <c r="R4694"/>
      <c r="S4694"/>
      <c r="T4694"/>
      <c r="U4694"/>
      <c r="V4694"/>
      <c r="W4694"/>
      <c r="X4694"/>
      <c r="Y4694"/>
      <c r="Z4694"/>
      <c r="AA4694" s="28"/>
      <c r="AB4694" s="28"/>
    </row>
    <row r="4695" spans="1:28" ht="15" x14ac:dyDescent="0.2">
      <c r="A4695"/>
      <c r="B4695"/>
      <c r="C4695"/>
      <c r="D4695"/>
      <c r="E4695"/>
      <c r="F4695"/>
      <c r="G4695"/>
      <c r="H4695"/>
      <c r="I4695"/>
      <c r="J4695"/>
      <c r="K4695"/>
      <c r="L4695"/>
      <c r="M4695"/>
      <c r="N4695" s="60"/>
      <c r="O4695"/>
      <c r="P4695"/>
      <c r="Q4695"/>
      <c r="R4695"/>
      <c r="S4695"/>
      <c r="T4695"/>
      <c r="U4695"/>
      <c r="V4695"/>
      <c r="W4695"/>
      <c r="X4695"/>
      <c r="Y4695"/>
      <c r="Z4695"/>
      <c r="AA4695" s="28"/>
      <c r="AB4695" s="28"/>
    </row>
    <row r="4696" spans="1:28" ht="15" x14ac:dyDescent="0.2">
      <c r="A4696"/>
      <c r="B4696"/>
      <c r="C4696"/>
      <c r="D4696"/>
      <c r="E4696"/>
      <c r="F4696"/>
      <c r="G4696"/>
      <c r="H4696"/>
      <c r="I4696"/>
      <c r="J4696"/>
      <c r="K4696"/>
      <c r="L4696"/>
      <c r="M4696"/>
      <c r="N4696" s="60"/>
      <c r="O4696"/>
      <c r="P4696"/>
      <c r="Q4696"/>
      <c r="R4696"/>
      <c r="S4696"/>
      <c r="T4696"/>
      <c r="U4696"/>
      <c r="V4696"/>
      <c r="W4696"/>
      <c r="X4696"/>
      <c r="Y4696"/>
      <c r="Z4696"/>
      <c r="AA4696" s="28"/>
      <c r="AB4696" s="28"/>
    </row>
    <row r="4697" spans="1:28" ht="15" x14ac:dyDescent="0.2">
      <c r="A4697"/>
      <c r="B4697"/>
      <c r="C4697"/>
      <c r="D4697"/>
      <c r="E4697"/>
      <c r="F4697"/>
      <c r="G4697"/>
      <c r="H4697"/>
      <c r="I4697"/>
      <c r="J4697"/>
      <c r="K4697"/>
      <c r="L4697"/>
      <c r="M4697"/>
      <c r="N4697" s="60"/>
      <c r="O4697"/>
      <c r="P4697"/>
      <c r="Q4697"/>
      <c r="R4697"/>
      <c r="S4697"/>
      <c r="T4697"/>
      <c r="U4697"/>
      <c r="V4697"/>
      <c r="W4697"/>
      <c r="X4697"/>
      <c r="Y4697"/>
      <c r="Z4697"/>
      <c r="AA4697" s="28"/>
      <c r="AB4697" s="28"/>
    </row>
    <row r="4698" spans="1:28" ht="15" x14ac:dyDescent="0.2">
      <c r="A4698"/>
      <c r="B4698"/>
      <c r="C4698"/>
      <c r="D4698"/>
      <c r="E4698"/>
      <c r="F4698"/>
      <c r="G4698"/>
      <c r="H4698"/>
      <c r="I4698"/>
      <c r="J4698"/>
      <c r="K4698"/>
      <c r="L4698"/>
      <c r="M4698"/>
      <c r="N4698" s="60"/>
      <c r="O4698"/>
      <c r="P4698"/>
      <c r="Q4698"/>
      <c r="R4698"/>
      <c r="S4698"/>
      <c r="T4698"/>
      <c r="U4698"/>
      <c r="V4698"/>
      <c r="W4698"/>
      <c r="X4698"/>
      <c r="Y4698"/>
      <c r="Z4698"/>
      <c r="AA4698" s="28"/>
      <c r="AB4698" s="28"/>
    </row>
    <row r="4699" spans="1:28" ht="15" x14ac:dyDescent="0.2">
      <c r="A4699"/>
      <c r="B4699"/>
      <c r="C4699"/>
      <c r="D4699"/>
      <c r="E4699"/>
      <c r="F4699"/>
      <c r="G4699"/>
      <c r="H4699"/>
      <c r="I4699"/>
      <c r="J4699"/>
      <c r="K4699"/>
      <c r="L4699"/>
      <c r="M4699"/>
      <c r="N4699" s="60"/>
      <c r="O4699"/>
      <c r="P4699"/>
      <c r="Q4699"/>
      <c r="R4699"/>
      <c r="S4699"/>
      <c r="T4699"/>
      <c r="U4699"/>
      <c r="V4699"/>
      <c r="W4699"/>
      <c r="X4699"/>
      <c r="Y4699"/>
      <c r="Z4699"/>
      <c r="AA4699" s="28"/>
      <c r="AB4699" s="28"/>
    </row>
    <row r="4700" spans="1:28" ht="15" x14ac:dyDescent="0.2">
      <c r="A4700"/>
      <c r="B4700"/>
      <c r="C4700"/>
      <c r="D4700"/>
      <c r="E4700"/>
      <c r="F4700"/>
      <c r="G4700"/>
      <c r="H4700"/>
      <c r="I4700"/>
      <c r="J4700"/>
      <c r="K4700"/>
      <c r="L4700"/>
      <c r="M4700"/>
      <c r="N4700" s="60"/>
      <c r="O4700"/>
      <c r="P4700"/>
      <c r="Q4700"/>
      <c r="R4700"/>
      <c r="S4700"/>
      <c r="T4700"/>
      <c r="U4700"/>
      <c r="V4700"/>
      <c r="W4700"/>
      <c r="X4700"/>
      <c r="Y4700"/>
      <c r="Z4700"/>
      <c r="AA4700" s="28"/>
      <c r="AB4700" s="28"/>
    </row>
    <row r="4701" spans="1:28" ht="15" x14ac:dyDescent="0.2">
      <c r="A4701"/>
      <c r="B4701"/>
      <c r="C4701"/>
      <c r="D4701"/>
      <c r="E4701"/>
      <c r="F4701"/>
      <c r="G4701"/>
      <c r="H4701"/>
      <c r="I4701"/>
      <c r="J4701"/>
      <c r="K4701"/>
      <c r="L4701"/>
      <c r="M4701"/>
      <c r="N4701" s="60"/>
      <c r="O4701"/>
      <c r="P4701"/>
      <c r="Q4701"/>
      <c r="R4701"/>
      <c r="S4701"/>
      <c r="T4701"/>
      <c r="U4701"/>
      <c r="V4701"/>
      <c r="W4701"/>
      <c r="X4701"/>
      <c r="Y4701"/>
      <c r="Z4701"/>
      <c r="AA4701" s="28"/>
      <c r="AB4701" s="28"/>
    </row>
    <row r="4702" spans="1:28" ht="15" x14ac:dyDescent="0.2">
      <c r="A4702"/>
      <c r="B4702"/>
      <c r="C4702"/>
      <c r="D4702"/>
      <c r="E4702"/>
      <c r="F4702"/>
      <c r="G4702"/>
      <c r="H4702"/>
      <c r="I4702"/>
      <c r="J4702"/>
      <c r="K4702"/>
      <c r="L4702"/>
      <c r="M4702"/>
      <c r="N4702" s="60"/>
      <c r="O4702"/>
      <c r="P4702"/>
      <c r="Q4702"/>
      <c r="R4702"/>
      <c r="S4702"/>
      <c r="T4702"/>
      <c r="U4702"/>
      <c r="V4702"/>
      <c r="W4702"/>
      <c r="X4702"/>
      <c r="Y4702"/>
      <c r="Z4702"/>
      <c r="AA4702" s="28"/>
      <c r="AB4702" s="28"/>
    </row>
    <row r="4703" spans="1:28" ht="15" x14ac:dyDescent="0.2">
      <c r="A4703"/>
      <c r="B4703"/>
      <c r="C4703"/>
      <c r="D4703"/>
      <c r="E4703"/>
      <c r="F4703"/>
      <c r="G4703"/>
      <c r="H4703"/>
      <c r="I4703"/>
      <c r="J4703"/>
      <c r="K4703"/>
      <c r="L4703"/>
      <c r="M4703"/>
      <c r="N4703" s="60"/>
      <c r="O4703"/>
      <c r="P4703"/>
      <c r="Q4703"/>
      <c r="R4703"/>
      <c r="S4703"/>
      <c r="T4703"/>
      <c r="U4703"/>
      <c r="V4703"/>
      <c r="W4703"/>
      <c r="X4703"/>
      <c r="Y4703"/>
      <c r="Z4703"/>
      <c r="AA4703" s="28"/>
      <c r="AB4703" s="28"/>
    </row>
    <row r="4704" spans="1:28" ht="15" x14ac:dyDescent="0.2">
      <c r="A4704"/>
      <c r="B4704"/>
      <c r="C4704"/>
      <c r="D4704"/>
      <c r="E4704"/>
      <c r="F4704"/>
      <c r="G4704"/>
      <c r="H4704"/>
      <c r="I4704"/>
      <c r="J4704"/>
      <c r="K4704"/>
      <c r="L4704"/>
      <c r="M4704"/>
      <c r="N4704" s="60"/>
      <c r="O4704"/>
      <c r="P4704"/>
      <c r="Q4704"/>
      <c r="R4704"/>
      <c r="S4704"/>
      <c r="T4704"/>
      <c r="U4704"/>
      <c r="V4704"/>
      <c r="W4704"/>
      <c r="X4704"/>
      <c r="Y4704"/>
      <c r="Z4704"/>
      <c r="AA4704" s="28"/>
      <c r="AB4704" s="28"/>
    </row>
    <row r="4705" spans="1:28" ht="15" x14ac:dyDescent="0.2">
      <c r="A4705"/>
      <c r="B4705"/>
      <c r="C4705"/>
      <c r="D4705"/>
      <c r="E4705"/>
      <c r="F4705"/>
      <c r="G4705"/>
      <c r="H4705"/>
      <c r="I4705"/>
      <c r="J4705"/>
      <c r="K4705"/>
      <c r="L4705"/>
      <c r="M4705"/>
      <c r="N4705" s="60"/>
      <c r="O4705"/>
      <c r="P4705"/>
      <c r="Q4705"/>
      <c r="R4705"/>
      <c r="S4705"/>
      <c r="T4705"/>
      <c r="U4705"/>
      <c r="V4705"/>
      <c r="W4705"/>
      <c r="X4705"/>
      <c r="Y4705"/>
      <c r="Z4705"/>
      <c r="AA4705" s="28"/>
      <c r="AB4705" s="28"/>
    </row>
    <row r="4706" spans="1:28" ht="15" x14ac:dyDescent="0.2">
      <c r="A4706"/>
      <c r="B4706"/>
      <c r="C4706"/>
      <c r="D4706"/>
      <c r="E4706"/>
      <c r="F4706"/>
      <c r="G4706"/>
      <c r="H4706"/>
      <c r="I4706"/>
      <c r="J4706"/>
      <c r="K4706"/>
      <c r="L4706"/>
      <c r="M4706"/>
      <c r="N4706" s="60"/>
      <c r="O4706"/>
      <c r="P4706"/>
      <c r="Q4706"/>
      <c r="R4706"/>
      <c r="S4706"/>
      <c r="T4706"/>
      <c r="U4706"/>
      <c r="V4706"/>
      <c r="W4706"/>
      <c r="X4706"/>
      <c r="Y4706"/>
      <c r="Z4706"/>
      <c r="AA4706" s="28"/>
      <c r="AB4706" s="28"/>
    </row>
    <row r="4707" spans="1:28" ht="15" x14ac:dyDescent="0.2">
      <c r="A4707"/>
      <c r="B4707"/>
      <c r="C4707"/>
      <c r="D4707"/>
      <c r="E4707"/>
      <c r="F4707"/>
      <c r="G4707"/>
      <c r="H4707"/>
      <c r="I4707"/>
      <c r="J4707"/>
      <c r="K4707"/>
      <c r="L4707"/>
      <c r="M4707"/>
      <c r="N4707" s="60"/>
      <c r="O4707"/>
      <c r="P4707"/>
      <c r="Q4707"/>
      <c r="R4707"/>
      <c r="S4707"/>
      <c r="T4707"/>
      <c r="U4707"/>
      <c r="V4707"/>
      <c r="W4707"/>
      <c r="X4707"/>
      <c r="Y4707"/>
      <c r="Z4707"/>
      <c r="AA4707" s="28"/>
      <c r="AB4707" s="28"/>
    </row>
    <row r="4708" spans="1:28" ht="15" x14ac:dyDescent="0.2">
      <c r="A4708"/>
      <c r="B4708"/>
      <c r="C4708"/>
      <c r="D4708"/>
      <c r="E4708"/>
      <c r="F4708"/>
      <c r="G4708"/>
      <c r="H4708"/>
      <c r="I4708"/>
      <c r="J4708"/>
      <c r="K4708"/>
      <c r="L4708"/>
      <c r="M4708"/>
      <c r="N4708" s="60"/>
      <c r="O4708"/>
      <c r="P4708"/>
      <c r="Q4708"/>
      <c r="R4708"/>
      <c r="S4708"/>
      <c r="T4708"/>
      <c r="U4708"/>
      <c r="V4708"/>
      <c r="W4708"/>
      <c r="X4708"/>
      <c r="Y4708"/>
      <c r="Z4708"/>
      <c r="AA4708" s="28"/>
      <c r="AB4708" s="28"/>
    </row>
    <row r="4709" spans="1:28" ht="15" x14ac:dyDescent="0.2">
      <c r="A4709"/>
      <c r="B4709"/>
      <c r="C4709"/>
      <c r="D4709"/>
      <c r="E4709"/>
      <c r="F4709"/>
      <c r="G4709"/>
      <c r="H4709"/>
      <c r="I4709"/>
      <c r="J4709"/>
      <c r="K4709"/>
      <c r="L4709"/>
      <c r="M4709"/>
      <c r="N4709" s="60"/>
      <c r="O4709"/>
      <c r="P4709"/>
      <c r="Q4709"/>
      <c r="R4709"/>
      <c r="S4709"/>
      <c r="T4709"/>
      <c r="U4709"/>
      <c r="V4709"/>
      <c r="W4709"/>
      <c r="X4709"/>
      <c r="Y4709"/>
      <c r="Z4709"/>
      <c r="AA4709" s="28"/>
      <c r="AB4709" s="28"/>
    </row>
    <row r="4710" spans="1:28" ht="15" x14ac:dyDescent="0.2">
      <c r="A4710"/>
      <c r="B4710"/>
      <c r="C4710"/>
      <c r="D4710"/>
      <c r="E4710"/>
      <c r="F4710"/>
      <c r="G4710"/>
      <c r="H4710"/>
      <c r="I4710"/>
      <c r="J4710"/>
      <c r="K4710"/>
      <c r="L4710"/>
      <c r="M4710"/>
      <c r="N4710" s="60"/>
      <c r="O4710"/>
      <c r="P4710"/>
      <c r="Q4710"/>
      <c r="R4710"/>
      <c r="S4710"/>
      <c r="T4710"/>
      <c r="U4710"/>
      <c r="V4710"/>
      <c r="W4710"/>
      <c r="X4710"/>
      <c r="Y4710"/>
      <c r="Z4710"/>
      <c r="AA4710" s="28"/>
      <c r="AB4710" s="28"/>
    </row>
    <row r="4711" spans="1:28" ht="15" x14ac:dyDescent="0.2">
      <c r="A4711"/>
      <c r="B4711"/>
      <c r="C4711"/>
      <c r="D4711"/>
      <c r="E4711"/>
      <c r="F4711"/>
      <c r="G4711"/>
      <c r="H4711"/>
      <c r="I4711"/>
      <c r="J4711"/>
      <c r="K4711"/>
      <c r="L4711"/>
      <c r="M4711"/>
      <c r="N4711" s="60"/>
      <c r="O4711"/>
      <c r="P4711"/>
      <c r="Q4711"/>
      <c r="R4711"/>
      <c r="S4711"/>
      <c r="T4711"/>
      <c r="U4711"/>
      <c r="V4711"/>
      <c r="W4711"/>
      <c r="X4711"/>
      <c r="Y4711"/>
      <c r="Z4711"/>
      <c r="AA4711" s="28"/>
      <c r="AB4711" s="28"/>
    </row>
    <row r="4712" spans="1:28" ht="15" x14ac:dyDescent="0.2">
      <c r="A4712"/>
      <c r="B4712"/>
      <c r="C4712"/>
      <c r="D4712"/>
      <c r="E4712"/>
      <c r="F4712"/>
      <c r="G4712"/>
      <c r="H4712"/>
      <c r="I4712"/>
      <c r="J4712"/>
      <c r="K4712"/>
      <c r="L4712"/>
      <c r="M4712"/>
      <c r="N4712" s="60"/>
      <c r="O4712"/>
      <c r="P4712"/>
      <c r="Q4712"/>
      <c r="R4712"/>
      <c r="S4712"/>
      <c r="T4712"/>
      <c r="U4712"/>
      <c r="V4712"/>
      <c r="W4712"/>
      <c r="X4712"/>
      <c r="Y4712"/>
      <c r="Z4712"/>
      <c r="AA4712" s="28"/>
      <c r="AB4712" s="28"/>
    </row>
    <row r="4713" spans="1:28" ht="15" x14ac:dyDescent="0.2">
      <c r="A4713"/>
      <c r="B4713"/>
      <c r="C4713"/>
      <c r="D4713"/>
      <c r="E4713"/>
      <c r="F4713"/>
      <c r="G4713"/>
      <c r="H4713"/>
      <c r="I4713"/>
      <c r="J4713"/>
      <c r="K4713"/>
      <c r="L4713"/>
      <c r="M4713"/>
      <c r="N4713" s="60"/>
      <c r="O4713"/>
      <c r="P4713"/>
      <c r="Q4713"/>
      <c r="R4713"/>
      <c r="S4713"/>
      <c r="T4713"/>
      <c r="U4713"/>
      <c r="V4713"/>
      <c r="W4713"/>
      <c r="X4713"/>
      <c r="Y4713"/>
      <c r="Z4713"/>
      <c r="AA4713" s="28"/>
      <c r="AB4713" s="28"/>
    </row>
    <row r="4714" spans="1:28" ht="15" x14ac:dyDescent="0.2">
      <c r="A4714"/>
      <c r="B4714"/>
      <c r="C4714"/>
      <c r="D4714"/>
      <c r="E4714"/>
      <c r="F4714"/>
      <c r="G4714"/>
      <c r="H4714"/>
      <c r="I4714"/>
      <c r="J4714"/>
      <c r="K4714"/>
      <c r="L4714"/>
      <c r="M4714"/>
      <c r="N4714" s="60"/>
      <c r="O4714"/>
      <c r="P4714"/>
      <c r="Q4714"/>
      <c r="R4714"/>
      <c r="S4714"/>
      <c r="T4714"/>
      <c r="U4714"/>
      <c r="V4714"/>
      <c r="W4714"/>
      <c r="X4714"/>
      <c r="Y4714"/>
      <c r="Z4714"/>
      <c r="AA4714" s="28"/>
      <c r="AB4714" s="28"/>
    </row>
    <row r="4715" spans="1:28" ht="15" x14ac:dyDescent="0.2">
      <c r="A4715"/>
      <c r="B4715"/>
      <c r="C4715"/>
      <c r="D4715"/>
      <c r="E4715"/>
      <c r="F4715"/>
      <c r="G4715"/>
      <c r="H4715"/>
      <c r="I4715"/>
      <c r="J4715"/>
      <c r="K4715"/>
      <c r="L4715"/>
      <c r="M4715"/>
      <c r="N4715" s="60"/>
      <c r="O4715"/>
      <c r="P4715"/>
      <c r="Q4715"/>
      <c r="R4715"/>
      <c r="S4715"/>
      <c r="T4715"/>
      <c r="U4715"/>
      <c r="V4715"/>
      <c r="W4715"/>
      <c r="X4715"/>
      <c r="Y4715"/>
      <c r="Z4715"/>
      <c r="AA4715" s="28"/>
      <c r="AB4715" s="28"/>
    </row>
    <row r="4716" spans="1:28" ht="15" x14ac:dyDescent="0.2">
      <c r="A4716"/>
      <c r="B4716"/>
      <c r="C4716"/>
      <c r="D4716"/>
      <c r="E4716"/>
      <c r="F4716"/>
      <c r="G4716"/>
      <c r="H4716"/>
      <c r="I4716"/>
      <c r="J4716"/>
      <c r="K4716"/>
      <c r="L4716"/>
      <c r="M4716"/>
      <c r="N4716" s="60"/>
      <c r="O4716"/>
      <c r="P4716"/>
      <c r="Q4716"/>
      <c r="R4716"/>
      <c r="S4716"/>
      <c r="T4716"/>
      <c r="U4716"/>
      <c r="V4716"/>
      <c r="W4716"/>
      <c r="X4716"/>
      <c r="Y4716"/>
      <c r="Z4716"/>
      <c r="AA4716" s="28"/>
      <c r="AB4716" s="28"/>
    </row>
    <row r="4717" spans="1:28" ht="15" x14ac:dyDescent="0.2">
      <c r="A4717"/>
      <c r="B4717"/>
      <c r="C4717"/>
      <c r="D4717"/>
      <c r="E4717"/>
      <c r="F4717"/>
      <c r="G4717"/>
      <c r="H4717"/>
      <c r="I4717"/>
      <c r="J4717"/>
      <c r="K4717"/>
      <c r="L4717"/>
      <c r="M4717"/>
      <c r="N4717" s="60"/>
      <c r="O4717"/>
      <c r="P4717"/>
      <c r="Q4717"/>
      <c r="R4717"/>
      <c r="S4717"/>
      <c r="T4717"/>
      <c r="U4717"/>
      <c r="V4717"/>
      <c r="W4717"/>
      <c r="X4717"/>
      <c r="Y4717"/>
      <c r="Z4717"/>
      <c r="AA4717" s="28"/>
      <c r="AB4717" s="28"/>
    </row>
    <row r="4718" spans="1:28" ht="15" x14ac:dyDescent="0.2">
      <c r="A4718"/>
      <c r="B4718"/>
      <c r="C4718"/>
      <c r="D4718"/>
      <c r="E4718"/>
      <c r="F4718"/>
      <c r="G4718"/>
      <c r="H4718"/>
      <c r="I4718"/>
      <c r="J4718"/>
      <c r="K4718"/>
      <c r="L4718"/>
      <c r="M4718"/>
      <c r="N4718" s="60"/>
      <c r="O4718"/>
      <c r="P4718"/>
      <c r="Q4718"/>
      <c r="R4718"/>
      <c r="S4718"/>
      <c r="T4718"/>
      <c r="U4718"/>
      <c r="V4718"/>
      <c r="W4718"/>
      <c r="X4718"/>
      <c r="Y4718"/>
      <c r="Z4718"/>
      <c r="AA4718" s="28"/>
      <c r="AB4718" s="28"/>
    </row>
    <row r="4719" spans="1:28" ht="15" x14ac:dyDescent="0.2">
      <c r="A4719"/>
      <c r="B4719"/>
      <c r="C4719"/>
      <c r="D4719"/>
      <c r="E4719"/>
      <c r="F4719"/>
      <c r="G4719"/>
      <c r="H4719"/>
      <c r="I4719"/>
      <c r="J4719"/>
      <c r="K4719"/>
      <c r="L4719"/>
      <c r="M4719"/>
      <c r="N4719" s="60"/>
      <c r="O4719"/>
      <c r="P4719"/>
      <c r="Q4719"/>
      <c r="R4719"/>
      <c r="S4719"/>
      <c r="T4719"/>
      <c r="U4719"/>
      <c r="V4719"/>
      <c r="W4719"/>
      <c r="X4719"/>
      <c r="Y4719"/>
      <c r="Z4719"/>
      <c r="AA4719" s="28"/>
      <c r="AB4719" s="28"/>
    </row>
    <row r="4720" spans="1:28" ht="15" x14ac:dyDescent="0.2">
      <c r="A4720"/>
      <c r="B4720"/>
      <c r="C4720"/>
      <c r="D4720"/>
      <c r="E4720"/>
      <c r="F4720"/>
      <c r="G4720"/>
      <c r="H4720"/>
      <c r="I4720"/>
      <c r="J4720"/>
      <c r="K4720"/>
      <c r="L4720"/>
      <c r="M4720"/>
      <c r="N4720" s="60"/>
      <c r="O4720"/>
      <c r="P4720"/>
      <c r="Q4720"/>
      <c r="R4720"/>
      <c r="S4720"/>
      <c r="T4720"/>
      <c r="U4720"/>
      <c r="V4720"/>
      <c r="W4720"/>
      <c r="X4720"/>
      <c r="Y4720"/>
      <c r="Z4720"/>
      <c r="AA4720" s="28"/>
      <c r="AB4720" s="28"/>
    </row>
    <row r="4721" spans="1:28" ht="15" x14ac:dyDescent="0.2">
      <c r="A4721"/>
      <c r="B4721"/>
      <c r="C4721"/>
      <c r="D4721"/>
      <c r="E4721"/>
      <c r="F4721"/>
      <c r="G4721"/>
      <c r="H4721"/>
      <c r="I4721"/>
      <c r="J4721"/>
      <c r="K4721"/>
      <c r="L4721"/>
      <c r="M4721"/>
      <c r="N4721" s="60"/>
      <c r="O4721"/>
      <c r="P4721"/>
      <c r="Q4721"/>
      <c r="R4721"/>
      <c r="S4721"/>
      <c r="T4721"/>
      <c r="U4721"/>
      <c r="V4721"/>
      <c r="W4721"/>
      <c r="X4721"/>
      <c r="Y4721"/>
      <c r="Z4721"/>
      <c r="AA4721" s="28"/>
      <c r="AB4721" s="28"/>
    </row>
    <row r="4722" spans="1:28" ht="15" x14ac:dyDescent="0.2">
      <c r="A4722"/>
      <c r="B4722"/>
      <c r="C4722"/>
      <c r="D4722"/>
      <c r="E4722"/>
      <c r="F4722"/>
      <c r="G4722"/>
      <c r="H4722"/>
      <c r="I4722"/>
      <c r="J4722"/>
      <c r="K4722"/>
      <c r="L4722"/>
      <c r="M4722"/>
      <c r="N4722" s="60"/>
      <c r="O4722"/>
      <c r="P4722"/>
      <c r="Q4722"/>
      <c r="R4722"/>
      <c r="S4722"/>
      <c r="T4722"/>
      <c r="U4722"/>
      <c r="V4722"/>
      <c r="W4722"/>
      <c r="X4722"/>
      <c r="Y4722"/>
      <c r="Z4722"/>
      <c r="AA4722" s="28"/>
      <c r="AB4722" s="28"/>
    </row>
    <row r="4723" spans="1:28" ht="15" x14ac:dyDescent="0.2">
      <c r="A4723"/>
      <c r="B4723"/>
      <c r="C4723"/>
      <c r="D4723"/>
      <c r="E4723"/>
      <c r="F4723"/>
      <c r="G4723"/>
      <c r="H4723"/>
      <c r="I4723"/>
      <c r="J4723"/>
      <c r="K4723"/>
      <c r="L4723"/>
      <c r="M4723"/>
      <c r="N4723" s="60"/>
      <c r="O4723"/>
      <c r="P4723"/>
      <c r="Q4723"/>
      <c r="R4723"/>
      <c r="S4723"/>
      <c r="T4723"/>
      <c r="U4723"/>
      <c r="V4723"/>
      <c r="W4723"/>
      <c r="X4723"/>
      <c r="Y4723"/>
      <c r="Z4723"/>
      <c r="AA4723" s="28"/>
      <c r="AB4723" s="28"/>
    </row>
    <row r="4724" spans="1:28" ht="15" x14ac:dyDescent="0.2">
      <c r="A4724"/>
      <c r="B4724"/>
      <c r="C4724"/>
      <c r="D4724"/>
      <c r="E4724"/>
      <c r="F4724"/>
      <c r="G4724"/>
      <c r="H4724"/>
      <c r="I4724"/>
      <c r="J4724"/>
      <c r="K4724"/>
      <c r="L4724"/>
      <c r="M4724"/>
      <c r="N4724" s="60"/>
      <c r="O4724"/>
      <c r="P4724"/>
      <c r="Q4724"/>
      <c r="R4724"/>
      <c r="S4724"/>
      <c r="T4724"/>
      <c r="U4724"/>
      <c r="V4724"/>
      <c r="W4724"/>
      <c r="X4724"/>
      <c r="Y4724"/>
      <c r="Z4724"/>
      <c r="AA4724" s="28"/>
      <c r="AB4724" s="28"/>
    </row>
    <row r="4725" spans="1:28" ht="15" x14ac:dyDescent="0.2">
      <c r="A4725"/>
      <c r="B4725"/>
      <c r="C4725"/>
      <c r="D4725"/>
      <c r="E4725"/>
      <c r="F4725"/>
      <c r="G4725"/>
      <c r="H4725"/>
      <c r="I4725"/>
      <c r="J4725"/>
      <c r="K4725"/>
      <c r="L4725"/>
      <c r="M4725"/>
      <c r="N4725" s="60"/>
      <c r="O4725"/>
      <c r="P4725"/>
      <c r="Q4725"/>
      <c r="R4725"/>
      <c r="S4725"/>
      <c r="T4725"/>
      <c r="U4725"/>
      <c r="V4725"/>
      <c r="W4725"/>
      <c r="X4725"/>
      <c r="Y4725"/>
      <c r="Z4725"/>
      <c r="AA4725" s="28"/>
      <c r="AB4725" s="28"/>
    </row>
    <row r="4726" spans="1:28" ht="15" x14ac:dyDescent="0.2">
      <c r="A4726"/>
      <c r="B4726"/>
      <c r="C4726"/>
      <c r="D4726"/>
      <c r="E4726"/>
      <c r="F4726"/>
      <c r="G4726"/>
      <c r="H4726"/>
      <c r="I4726"/>
      <c r="J4726"/>
      <c r="K4726"/>
      <c r="L4726"/>
      <c r="M4726"/>
      <c r="N4726" s="60"/>
      <c r="O4726"/>
      <c r="P4726"/>
      <c r="Q4726"/>
      <c r="R4726"/>
      <c r="S4726"/>
      <c r="T4726"/>
      <c r="U4726"/>
      <c r="V4726"/>
      <c r="W4726"/>
      <c r="X4726"/>
      <c r="Y4726"/>
      <c r="Z4726"/>
      <c r="AA4726" s="28"/>
      <c r="AB4726" s="28"/>
    </row>
    <row r="4727" spans="1:28" ht="15" x14ac:dyDescent="0.2">
      <c r="A4727"/>
      <c r="B4727"/>
      <c r="C4727"/>
      <c r="D4727"/>
      <c r="E4727"/>
      <c r="F4727"/>
      <c r="G4727"/>
      <c r="H4727"/>
      <c r="I4727"/>
      <c r="J4727"/>
      <c r="K4727"/>
      <c r="L4727"/>
      <c r="M4727"/>
      <c r="N4727" s="60"/>
      <c r="O4727"/>
      <c r="P4727"/>
      <c r="Q4727"/>
      <c r="R4727"/>
      <c r="S4727"/>
      <c r="T4727"/>
      <c r="U4727"/>
      <c r="V4727"/>
      <c r="W4727"/>
      <c r="X4727"/>
      <c r="Y4727"/>
      <c r="Z4727"/>
      <c r="AA4727" s="28"/>
      <c r="AB4727" s="28"/>
    </row>
    <row r="4728" spans="1:28" ht="15" x14ac:dyDescent="0.2">
      <c r="A4728"/>
      <c r="B4728"/>
      <c r="C4728"/>
      <c r="D4728"/>
      <c r="E4728"/>
      <c r="F4728"/>
      <c r="G4728"/>
      <c r="H4728"/>
      <c r="I4728"/>
      <c r="J4728"/>
      <c r="K4728"/>
      <c r="L4728"/>
      <c r="M4728"/>
      <c r="N4728" s="60"/>
      <c r="O4728"/>
      <c r="P4728"/>
      <c r="Q4728"/>
      <c r="R4728"/>
      <c r="S4728"/>
      <c r="T4728"/>
      <c r="U4728"/>
      <c r="V4728"/>
      <c r="W4728"/>
      <c r="X4728"/>
      <c r="Y4728"/>
      <c r="Z4728"/>
      <c r="AA4728" s="28"/>
      <c r="AB4728" s="28"/>
    </row>
    <row r="4729" spans="1:28" ht="15" x14ac:dyDescent="0.2">
      <c r="A4729"/>
      <c r="B4729"/>
      <c r="C4729"/>
      <c r="D4729"/>
      <c r="E4729"/>
      <c r="F4729"/>
      <c r="G4729"/>
      <c r="H4729"/>
      <c r="I4729"/>
      <c r="J4729"/>
      <c r="K4729"/>
      <c r="L4729"/>
      <c r="M4729"/>
      <c r="N4729" s="60"/>
      <c r="O4729"/>
      <c r="P4729"/>
      <c r="Q4729"/>
      <c r="R4729"/>
      <c r="S4729"/>
      <c r="T4729"/>
      <c r="U4729"/>
      <c r="V4729"/>
      <c r="W4729"/>
      <c r="X4729"/>
      <c r="Y4729"/>
      <c r="Z4729"/>
      <c r="AA4729" s="28"/>
      <c r="AB4729" s="28"/>
    </row>
    <row r="4730" spans="1:28" ht="15" x14ac:dyDescent="0.2">
      <c r="A4730"/>
      <c r="B4730"/>
      <c r="C4730"/>
      <c r="D4730"/>
      <c r="E4730"/>
      <c r="F4730"/>
      <c r="G4730"/>
      <c r="H4730"/>
      <c r="I4730"/>
      <c r="J4730"/>
      <c r="K4730"/>
      <c r="L4730"/>
      <c r="M4730"/>
      <c r="N4730" s="60"/>
      <c r="O4730"/>
      <c r="P4730"/>
      <c r="Q4730"/>
      <c r="R4730"/>
      <c r="S4730"/>
      <c r="T4730"/>
      <c r="U4730"/>
      <c r="V4730"/>
      <c r="W4730"/>
      <c r="X4730"/>
      <c r="Y4730"/>
      <c r="Z4730"/>
      <c r="AA4730" s="28"/>
      <c r="AB4730" s="28"/>
    </row>
    <row r="4731" spans="1:28" ht="15" x14ac:dyDescent="0.2">
      <c r="A4731"/>
      <c r="B4731"/>
      <c r="C4731"/>
      <c r="D4731"/>
      <c r="E4731"/>
      <c r="F4731"/>
      <c r="G4731"/>
      <c r="H4731"/>
      <c r="I4731"/>
      <c r="J4731"/>
      <c r="K4731"/>
      <c r="L4731"/>
      <c r="M4731"/>
      <c r="N4731" s="60"/>
      <c r="O4731"/>
      <c r="P4731"/>
      <c r="Q4731"/>
      <c r="R4731"/>
      <c r="S4731"/>
      <c r="T4731"/>
      <c r="U4731"/>
      <c r="V4731"/>
      <c r="W4731"/>
      <c r="X4731"/>
      <c r="Y4731"/>
      <c r="Z4731"/>
      <c r="AA4731" s="28"/>
      <c r="AB4731" s="28"/>
    </row>
    <row r="4732" spans="1:28" ht="15" x14ac:dyDescent="0.2">
      <c r="A4732"/>
      <c r="B4732"/>
      <c r="C4732"/>
      <c r="D4732"/>
      <c r="E4732"/>
      <c r="F4732"/>
      <c r="G4732"/>
      <c r="H4732"/>
      <c r="I4732"/>
      <c r="J4732"/>
      <c r="K4732"/>
      <c r="L4732"/>
      <c r="M4732"/>
      <c r="N4732" s="60"/>
      <c r="O4732"/>
      <c r="P4732"/>
      <c r="Q4732"/>
      <c r="R4732"/>
      <c r="S4732"/>
      <c r="T4732"/>
      <c r="U4732"/>
      <c r="V4732"/>
      <c r="W4732"/>
      <c r="X4732"/>
      <c r="Y4732"/>
      <c r="Z4732"/>
      <c r="AA4732" s="28"/>
      <c r="AB4732" s="28"/>
    </row>
    <row r="4733" spans="1:28" ht="15" x14ac:dyDescent="0.2">
      <c r="A4733"/>
      <c r="B4733"/>
      <c r="C4733"/>
      <c r="D4733"/>
      <c r="E4733"/>
      <c r="F4733"/>
      <c r="G4733"/>
      <c r="H4733"/>
      <c r="I4733"/>
      <c r="J4733"/>
      <c r="K4733"/>
      <c r="L4733"/>
      <c r="M4733"/>
      <c r="N4733" s="60"/>
      <c r="O4733"/>
      <c r="P4733"/>
      <c r="Q4733"/>
      <c r="R4733"/>
      <c r="S4733"/>
      <c r="T4733"/>
      <c r="U4733"/>
      <c r="V4733"/>
      <c r="W4733"/>
      <c r="X4733"/>
      <c r="Y4733"/>
      <c r="Z4733"/>
      <c r="AA4733" s="28"/>
      <c r="AB4733" s="28"/>
    </row>
    <row r="4734" spans="1:28" ht="15" x14ac:dyDescent="0.2">
      <c r="A4734"/>
      <c r="B4734"/>
      <c r="C4734"/>
      <c r="D4734"/>
      <c r="E4734"/>
      <c r="F4734"/>
      <c r="G4734"/>
      <c r="H4734"/>
      <c r="I4734"/>
      <c r="J4734"/>
      <c r="K4734"/>
      <c r="L4734"/>
      <c r="M4734"/>
      <c r="N4734" s="60"/>
      <c r="O4734"/>
      <c r="P4734"/>
      <c r="Q4734"/>
      <c r="R4734"/>
      <c r="S4734"/>
      <c r="T4734"/>
      <c r="U4734"/>
      <c r="V4734"/>
      <c r="W4734"/>
      <c r="X4734"/>
      <c r="Y4734"/>
      <c r="Z4734"/>
      <c r="AA4734" s="28"/>
      <c r="AB4734" s="28"/>
    </row>
    <row r="4735" spans="1:28" ht="15" x14ac:dyDescent="0.2">
      <c r="A4735"/>
      <c r="B4735"/>
      <c r="C4735"/>
      <c r="D4735"/>
      <c r="E4735"/>
      <c r="F4735"/>
      <c r="G4735"/>
      <c r="H4735"/>
      <c r="I4735"/>
      <c r="J4735"/>
      <c r="K4735"/>
      <c r="L4735"/>
      <c r="M4735"/>
      <c r="N4735" s="60"/>
      <c r="O4735"/>
      <c r="P4735"/>
      <c r="Q4735"/>
      <c r="R4735"/>
      <c r="S4735"/>
      <c r="T4735"/>
      <c r="U4735"/>
      <c r="V4735"/>
      <c r="W4735"/>
      <c r="X4735"/>
      <c r="Y4735"/>
      <c r="Z4735"/>
      <c r="AA4735" s="28"/>
      <c r="AB4735" s="28"/>
    </row>
    <row r="4736" spans="1:28" ht="15" x14ac:dyDescent="0.2">
      <c r="A4736"/>
      <c r="B4736"/>
      <c r="C4736"/>
      <c r="D4736"/>
      <c r="E4736"/>
      <c r="F4736"/>
      <c r="G4736"/>
      <c r="H4736"/>
      <c r="I4736"/>
      <c r="J4736"/>
      <c r="K4736"/>
      <c r="L4736"/>
      <c r="M4736"/>
      <c r="N4736" s="60"/>
      <c r="O4736"/>
      <c r="P4736"/>
      <c r="Q4736"/>
      <c r="R4736"/>
      <c r="S4736"/>
      <c r="T4736"/>
      <c r="U4736"/>
      <c r="V4736"/>
      <c r="W4736"/>
      <c r="X4736"/>
      <c r="Y4736"/>
      <c r="Z4736"/>
      <c r="AA4736" s="28"/>
      <c r="AB4736" s="28"/>
    </row>
    <row r="4737" spans="1:28" ht="15" x14ac:dyDescent="0.2">
      <c r="A4737"/>
      <c r="B4737"/>
      <c r="C4737"/>
      <c r="D4737"/>
      <c r="E4737"/>
      <c r="F4737"/>
      <c r="G4737"/>
      <c r="H4737"/>
      <c r="I4737"/>
      <c r="J4737"/>
      <c r="K4737"/>
      <c r="L4737"/>
      <c r="M4737"/>
      <c r="N4737" s="60"/>
      <c r="O4737"/>
      <c r="P4737"/>
      <c r="Q4737"/>
      <c r="R4737"/>
      <c r="S4737"/>
      <c r="T4737"/>
      <c r="U4737"/>
      <c r="V4737"/>
      <c r="W4737"/>
      <c r="X4737"/>
      <c r="Y4737"/>
      <c r="Z4737"/>
      <c r="AA4737" s="28"/>
      <c r="AB4737" s="28"/>
    </row>
    <row r="4738" spans="1:28" ht="15" x14ac:dyDescent="0.2">
      <c r="A4738"/>
      <c r="B4738"/>
      <c r="C4738"/>
      <c r="D4738"/>
      <c r="E4738"/>
      <c r="F4738"/>
      <c r="G4738"/>
      <c r="H4738"/>
      <c r="I4738"/>
      <c r="J4738"/>
      <c r="K4738"/>
      <c r="L4738"/>
      <c r="M4738"/>
      <c r="N4738" s="60"/>
      <c r="O4738"/>
      <c r="P4738"/>
      <c r="Q4738"/>
      <c r="R4738"/>
      <c r="S4738"/>
      <c r="T4738"/>
      <c r="U4738"/>
      <c r="V4738"/>
      <c r="W4738"/>
      <c r="X4738"/>
      <c r="Y4738"/>
      <c r="Z4738"/>
      <c r="AA4738" s="28"/>
      <c r="AB4738" s="28"/>
    </row>
    <row r="4739" spans="1:28" ht="15" x14ac:dyDescent="0.2">
      <c r="A4739"/>
      <c r="B4739"/>
      <c r="C4739"/>
      <c r="D4739"/>
      <c r="E4739"/>
      <c r="F4739"/>
      <c r="G4739"/>
      <c r="H4739"/>
      <c r="I4739"/>
      <c r="J4739"/>
      <c r="K4739"/>
      <c r="L4739"/>
      <c r="M4739"/>
      <c r="N4739" s="60"/>
      <c r="O4739"/>
      <c r="P4739"/>
      <c r="Q4739"/>
      <c r="R4739"/>
      <c r="S4739"/>
      <c r="T4739"/>
      <c r="U4739"/>
      <c r="V4739"/>
      <c r="W4739"/>
      <c r="X4739"/>
      <c r="Y4739"/>
      <c r="Z4739"/>
      <c r="AA4739" s="28"/>
      <c r="AB4739" s="28"/>
    </row>
    <row r="4740" spans="1:28" ht="15" x14ac:dyDescent="0.2">
      <c r="A4740"/>
      <c r="B4740"/>
      <c r="C4740"/>
      <c r="D4740"/>
      <c r="E4740"/>
      <c r="F4740"/>
      <c r="G4740"/>
      <c r="H4740"/>
      <c r="I4740"/>
      <c r="J4740"/>
      <c r="K4740"/>
      <c r="L4740"/>
      <c r="M4740"/>
      <c r="N4740" s="60"/>
      <c r="O4740"/>
      <c r="P4740"/>
      <c r="Q4740"/>
      <c r="R4740"/>
      <c r="S4740"/>
      <c r="T4740"/>
      <c r="U4740"/>
      <c r="V4740"/>
      <c r="W4740"/>
      <c r="X4740"/>
      <c r="Y4740"/>
      <c r="Z4740"/>
      <c r="AA4740" s="28"/>
      <c r="AB4740" s="28"/>
    </row>
    <row r="4741" spans="1:28" ht="15" x14ac:dyDescent="0.2">
      <c r="A4741"/>
      <c r="B4741"/>
      <c r="C4741"/>
      <c r="D4741"/>
      <c r="E4741"/>
      <c r="F4741"/>
      <c r="G4741"/>
      <c r="H4741"/>
      <c r="I4741"/>
      <c r="J4741"/>
      <c r="K4741"/>
      <c r="L4741"/>
      <c r="M4741"/>
      <c r="N4741" s="60"/>
      <c r="O4741"/>
      <c r="P4741"/>
      <c r="Q4741"/>
      <c r="R4741"/>
      <c r="S4741"/>
      <c r="T4741"/>
      <c r="U4741"/>
      <c r="V4741"/>
      <c r="W4741"/>
      <c r="X4741"/>
      <c r="Y4741"/>
      <c r="Z4741"/>
      <c r="AA4741" s="28"/>
      <c r="AB4741" s="28"/>
    </row>
    <row r="4742" spans="1:28" ht="15" x14ac:dyDescent="0.2">
      <c r="A4742"/>
      <c r="B4742"/>
      <c r="C4742"/>
      <c r="D4742"/>
      <c r="E4742"/>
      <c r="F4742"/>
      <c r="G4742"/>
      <c r="H4742"/>
      <c r="I4742"/>
      <c r="J4742"/>
      <c r="K4742"/>
      <c r="L4742"/>
      <c r="M4742"/>
      <c r="N4742" s="60"/>
      <c r="O4742"/>
      <c r="P4742"/>
      <c r="Q4742"/>
      <c r="R4742"/>
      <c r="S4742"/>
      <c r="T4742"/>
      <c r="U4742"/>
      <c r="V4742"/>
      <c r="W4742"/>
      <c r="X4742"/>
      <c r="Y4742"/>
      <c r="Z4742"/>
      <c r="AA4742" s="28"/>
      <c r="AB4742" s="28"/>
    </row>
    <row r="4743" spans="1:28" ht="15" x14ac:dyDescent="0.2">
      <c r="A4743"/>
      <c r="B4743"/>
      <c r="C4743"/>
      <c r="D4743"/>
      <c r="E4743"/>
      <c r="F4743"/>
      <c r="G4743"/>
      <c r="H4743"/>
      <c r="I4743"/>
      <c r="J4743"/>
      <c r="K4743"/>
      <c r="L4743"/>
      <c r="M4743"/>
      <c r="N4743" s="60"/>
      <c r="O4743"/>
      <c r="P4743"/>
      <c r="Q4743"/>
      <c r="R4743"/>
      <c r="S4743"/>
      <c r="T4743"/>
      <c r="U4743"/>
      <c r="V4743"/>
      <c r="W4743"/>
      <c r="X4743"/>
      <c r="Y4743"/>
      <c r="Z4743"/>
      <c r="AA4743" s="28"/>
      <c r="AB4743" s="28"/>
    </row>
    <row r="4744" spans="1:28" ht="15" x14ac:dyDescent="0.2">
      <c r="A4744"/>
      <c r="B4744"/>
      <c r="C4744"/>
      <c r="D4744"/>
      <c r="E4744"/>
      <c r="F4744"/>
      <c r="G4744"/>
      <c r="H4744"/>
      <c r="I4744"/>
      <c r="J4744"/>
      <c r="K4744"/>
      <c r="L4744"/>
      <c r="M4744"/>
      <c r="N4744" s="60"/>
      <c r="O4744"/>
      <c r="P4744"/>
      <c r="Q4744"/>
      <c r="R4744"/>
      <c r="S4744"/>
      <c r="T4744"/>
      <c r="U4744"/>
      <c r="V4744"/>
      <c r="W4744"/>
      <c r="X4744"/>
      <c r="Y4744"/>
      <c r="Z4744"/>
      <c r="AA4744" s="28"/>
      <c r="AB4744" s="28"/>
    </row>
    <row r="4745" spans="1:28" ht="15" x14ac:dyDescent="0.2">
      <c r="A4745"/>
      <c r="B4745"/>
      <c r="C4745"/>
      <c r="D4745"/>
      <c r="E4745"/>
      <c r="F4745"/>
      <c r="G4745"/>
      <c r="H4745"/>
      <c r="I4745"/>
      <c r="J4745"/>
      <c r="K4745"/>
      <c r="L4745"/>
      <c r="M4745"/>
      <c r="N4745" s="60"/>
      <c r="O4745"/>
      <c r="P4745"/>
      <c r="Q4745"/>
      <c r="R4745"/>
      <c r="S4745"/>
      <c r="T4745"/>
      <c r="U4745"/>
      <c r="V4745"/>
      <c r="W4745"/>
      <c r="X4745"/>
      <c r="Y4745"/>
      <c r="Z4745"/>
      <c r="AA4745" s="28"/>
      <c r="AB4745" s="28"/>
    </row>
    <row r="4746" spans="1:28" ht="15" x14ac:dyDescent="0.2">
      <c r="A4746"/>
      <c r="B4746"/>
      <c r="C4746"/>
      <c r="D4746"/>
      <c r="E4746"/>
      <c r="F4746"/>
      <c r="G4746"/>
      <c r="H4746"/>
      <c r="I4746"/>
      <c r="J4746"/>
      <c r="K4746"/>
      <c r="L4746"/>
      <c r="M4746"/>
      <c r="N4746" s="60"/>
      <c r="O4746"/>
      <c r="P4746"/>
      <c r="Q4746"/>
      <c r="R4746"/>
      <c r="S4746"/>
      <c r="T4746"/>
      <c r="U4746"/>
      <c r="V4746"/>
      <c r="W4746"/>
      <c r="X4746"/>
      <c r="Y4746"/>
      <c r="Z4746"/>
      <c r="AA4746" s="28"/>
      <c r="AB4746" s="28"/>
    </row>
    <row r="4747" spans="1:28" ht="15" x14ac:dyDescent="0.2">
      <c r="A4747"/>
      <c r="B4747"/>
      <c r="C4747"/>
      <c r="D4747"/>
      <c r="E4747"/>
      <c r="F4747"/>
      <c r="G4747"/>
      <c r="H4747"/>
      <c r="I4747"/>
      <c r="J4747"/>
      <c r="K4747"/>
      <c r="L4747"/>
      <c r="M4747"/>
      <c r="N4747" s="60"/>
      <c r="O4747"/>
      <c r="P4747"/>
      <c r="Q4747"/>
      <c r="R4747"/>
      <c r="S4747"/>
      <c r="T4747"/>
      <c r="U4747"/>
      <c r="V4747"/>
      <c r="W4747"/>
      <c r="X4747"/>
      <c r="Y4747"/>
      <c r="Z4747"/>
      <c r="AA4747" s="28"/>
      <c r="AB4747" s="28"/>
    </row>
    <row r="4748" spans="1:28" ht="15" x14ac:dyDescent="0.2">
      <c r="A4748"/>
      <c r="B4748"/>
      <c r="C4748"/>
      <c r="D4748"/>
      <c r="E4748"/>
      <c r="F4748"/>
      <c r="G4748"/>
      <c r="H4748"/>
      <c r="I4748"/>
      <c r="J4748"/>
      <c r="K4748"/>
      <c r="L4748"/>
      <c r="M4748"/>
      <c r="N4748" s="60"/>
      <c r="O4748"/>
      <c r="P4748"/>
      <c r="Q4748"/>
      <c r="R4748"/>
      <c r="S4748"/>
      <c r="T4748"/>
      <c r="U4748"/>
      <c r="V4748"/>
      <c r="W4748"/>
      <c r="X4748"/>
      <c r="Y4748"/>
      <c r="Z4748"/>
      <c r="AA4748" s="28"/>
      <c r="AB4748" s="28"/>
    </row>
    <row r="4749" spans="1:28" ht="15" x14ac:dyDescent="0.2">
      <c r="A4749"/>
      <c r="B4749"/>
      <c r="C4749"/>
      <c r="D4749"/>
      <c r="E4749"/>
      <c r="F4749"/>
      <c r="G4749"/>
      <c r="H4749"/>
      <c r="I4749"/>
      <c r="J4749"/>
      <c r="K4749"/>
      <c r="L4749"/>
      <c r="M4749"/>
      <c r="N4749" s="60"/>
      <c r="O4749"/>
      <c r="P4749"/>
      <c r="Q4749"/>
      <c r="R4749"/>
      <c r="S4749"/>
      <c r="T4749"/>
      <c r="U4749"/>
      <c r="V4749"/>
      <c r="W4749"/>
      <c r="X4749"/>
      <c r="Y4749"/>
      <c r="Z4749"/>
      <c r="AA4749" s="28"/>
      <c r="AB4749" s="28"/>
    </row>
    <row r="4750" spans="1:28" ht="15" x14ac:dyDescent="0.2">
      <c r="A4750"/>
      <c r="B4750"/>
      <c r="C4750"/>
      <c r="D4750"/>
      <c r="E4750"/>
      <c r="F4750"/>
      <c r="G4750"/>
      <c r="H4750"/>
      <c r="I4750"/>
      <c r="J4750"/>
      <c r="K4750"/>
      <c r="L4750"/>
      <c r="M4750"/>
      <c r="N4750" s="60"/>
      <c r="O4750"/>
      <c r="P4750"/>
      <c r="Q4750"/>
      <c r="R4750"/>
      <c r="S4750"/>
      <c r="T4750"/>
      <c r="U4750"/>
      <c r="V4750"/>
      <c r="W4750"/>
      <c r="X4750"/>
      <c r="Y4750"/>
      <c r="Z4750"/>
      <c r="AA4750" s="28"/>
      <c r="AB4750" s="28"/>
    </row>
    <row r="4751" spans="1:28" ht="15" x14ac:dyDescent="0.2">
      <c r="A4751"/>
      <c r="B4751"/>
      <c r="C4751"/>
      <c r="D4751"/>
      <c r="E4751"/>
      <c r="F4751"/>
      <c r="G4751"/>
      <c r="H4751"/>
      <c r="I4751"/>
      <c r="J4751"/>
      <c r="K4751"/>
      <c r="L4751"/>
      <c r="M4751"/>
      <c r="N4751" s="60"/>
      <c r="O4751"/>
      <c r="P4751"/>
      <c r="Q4751"/>
      <c r="R4751"/>
      <c r="S4751"/>
      <c r="T4751"/>
      <c r="U4751"/>
      <c r="V4751"/>
      <c r="W4751"/>
      <c r="X4751"/>
      <c r="Y4751"/>
      <c r="Z4751"/>
      <c r="AA4751" s="28"/>
      <c r="AB4751" s="28"/>
    </row>
    <row r="4752" spans="1:28" ht="15" x14ac:dyDescent="0.2">
      <c r="A4752"/>
      <c r="B4752"/>
      <c r="C4752"/>
      <c r="D4752"/>
      <c r="E4752"/>
      <c r="F4752"/>
      <c r="G4752"/>
      <c r="H4752"/>
      <c r="I4752"/>
      <c r="J4752"/>
      <c r="K4752"/>
      <c r="L4752"/>
      <c r="M4752"/>
      <c r="N4752" s="60"/>
      <c r="O4752"/>
      <c r="P4752"/>
      <c r="Q4752"/>
      <c r="R4752"/>
      <c r="S4752"/>
      <c r="T4752"/>
      <c r="U4752"/>
      <c r="V4752"/>
      <c r="W4752"/>
      <c r="X4752"/>
      <c r="Y4752"/>
      <c r="Z4752"/>
      <c r="AA4752" s="28"/>
      <c r="AB4752" s="28"/>
    </row>
    <row r="4753" spans="1:28" ht="15" x14ac:dyDescent="0.2">
      <c r="A4753"/>
      <c r="B4753"/>
      <c r="C4753"/>
      <c r="D4753"/>
      <c r="E4753"/>
      <c r="F4753"/>
      <c r="G4753"/>
      <c r="H4753"/>
      <c r="I4753"/>
      <c r="J4753"/>
      <c r="K4753"/>
      <c r="L4753"/>
      <c r="M4753"/>
      <c r="N4753" s="60"/>
      <c r="O4753"/>
      <c r="P4753"/>
      <c r="Q4753"/>
      <c r="R4753"/>
      <c r="S4753"/>
      <c r="T4753"/>
      <c r="U4753"/>
      <c r="V4753"/>
      <c r="W4753"/>
      <c r="X4753"/>
      <c r="Y4753"/>
      <c r="Z4753"/>
      <c r="AA4753" s="28"/>
      <c r="AB4753" s="28"/>
    </row>
    <row r="4754" spans="1:28" ht="15" x14ac:dyDescent="0.2">
      <c r="A4754"/>
      <c r="B4754"/>
      <c r="C4754"/>
      <c r="D4754"/>
      <c r="E4754"/>
      <c r="F4754"/>
      <c r="G4754"/>
      <c r="H4754"/>
      <c r="I4754"/>
      <c r="J4754"/>
      <c r="K4754"/>
      <c r="L4754"/>
      <c r="M4754"/>
      <c r="N4754" s="60"/>
      <c r="O4754"/>
      <c r="P4754"/>
      <c r="Q4754"/>
      <c r="R4754"/>
      <c r="S4754"/>
      <c r="T4754"/>
      <c r="U4754"/>
      <c r="V4754"/>
      <c r="W4754"/>
      <c r="X4754"/>
      <c r="Y4754"/>
      <c r="Z4754"/>
      <c r="AA4754" s="28"/>
      <c r="AB4754" s="28"/>
    </row>
    <row r="4755" spans="1:28" ht="15" x14ac:dyDescent="0.2">
      <c r="A4755"/>
      <c r="B4755"/>
      <c r="C4755"/>
      <c r="D4755"/>
      <c r="E4755"/>
      <c r="F4755"/>
      <c r="G4755"/>
      <c r="H4755"/>
      <c r="I4755"/>
      <c r="J4755"/>
      <c r="K4755"/>
      <c r="L4755"/>
      <c r="M4755"/>
      <c r="N4755" s="60"/>
      <c r="O4755"/>
      <c r="P4755"/>
      <c r="Q4755"/>
      <c r="R4755"/>
      <c r="S4755"/>
      <c r="T4755"/>
      <c r="U4755"/>
      <c r="V4755"/>
      <c r="W4755"/>
      <c r="X4755"/>
      <c r="Y4755"/>
      <c r="Z4755"/>
      <c r="AA4755" s="28"/>
      <c r="AB4755" s="28"/>
    </row>
    <row r="4756" spans="1:28" ht="15" x14ac:dyDescent="0.2">
      <c r="A4756"/>
      <c r="B4756"/>
      <c r="C4756"/>
      <c r="D4756"/>
      <c r="E4756"/>
      <c r="F4756"/>
      <c r="G4756"/>
      <c r="H4756"/>
      <c r="I4756"/>
      <c r="J4756"/>
      <c r="K4756"/>
      <c r="L4756"/>
      <c r="M4756"/>
      <c r="N4756" s="60"/>
      <c r="O4756"/>
      <c r="P4756"/>
      <c r="Q4756"/>
      <c r="R4756"/>
      <c r="S4756"/>
      <c r="T4756"/>
      <c r="U4756"/>
      <c r="V4756"/>
      <c r="W4756"/>
      <c r="X4756"/>
      <c r="Y4756"/>
      <c r="Z4756"/>
      <c r="AA4756" s="28"/>
      <c r="AB4756" s="28"/>
    </row>
    <row r="4757" spans="1:28" ht="15" x14ac:dyDescent="0.2">
      <c r="A4757"/>
      <c r="B4757"/>
      <c r="C4757"/>
      <c r="D4757"/>
      <c r="E4757"/>
      <c r="F4757"/>
      <c r="G4757"/>
      <c r="H4757"/>
      <c r="I4757"/>
      <c r="J4757"/>
      <c r="K4757"/>
      <c r="L4757"/>
      <c r="M4757"/>
      <c r="N4757" s="60"/>
      <c r="O4757"/>
      <c r="P4757"/>
      <c r="Q4757"/>
      <c r="R4757"/>
      <c r="S4757"/>
      <c r="T4757"/>
      <c r="U4757"/>
      <c r="V4757"/>
      <c r="W4757"/>
      <c r="X4757"/>
      <c r="Y4757"/>
      <c r="Z4757"/>
      <c r="AA4757" s="28"/>
      <c r="AB4757" s="28"/>
    </row>
    <row r="4758" spans="1:28" ht="15" x14ac:dyDescent="0.2">
      <c r="A4758"/>
      <c r="B4758"/>
      <c r="C4758"/>
      <c r="D4758"/>
      <c r="E4758"/>
      <c r="F4758"/>
      <c r="G4758"/>
      <c r="H4758"/>
      <c r="I4758"/>
      <c r="J4758"/>
      <c r="K4758"/>
      <c r="L4758"/>
      <c r="M4758"/>
      <c r="N4758" s="60"/>
      <c r="O4758"/>
      <c r="P4758"/>
      <c r="Q4758"/>
      <c r="R4758"/>
      <c r="S4758"/>
      <c r="T4758"/>
      <c r="U4758"/>
      <c r="V4758"/>
      <c r="W4758"/>
      <c r="X4758"/>
      <c r="Y4758"/>
      <c r="Z4758"/>
      <c r="AA4758" s="28"/>
      <c r="AB4758" s="28"/>
    </row>
    <row r="4759" spans="1:28" ht="15" x14ac:dyDescent="0.2">
      <c r="A4759"/>
      <c r="B4759"/>
      <c r="C4759"/>
      <c r="D4759"/>
      <c r="E4759"/>
      <c r="F4759"/>
      <c r="G4759"/>
      <c r="H4759"/>
      <c r="I4759"/>
      <c r="J4759"/>
      <c r="K4759"/>
      <c r="L4759"/>
      <c r="M4759"/>
      <c r="N4759" s="60"/>
      <c r="O4759"/>
      <c r="P4759"/>
      <c r="Q4759"/>
      <c r="R4759"/>
      <c r="S4759"/>
      <c r="T4759"/>
      <c r="U4759"/>
      <c r="V4759"/>
      <c r="W4759"/>
      <c r="X4759"/>
      <c r="Y4759"/>
      <c r="Z4759"/>
      <c r="AA4759" s="28"/>
      <c r="AB4759" s="28"/>
    </row>
    <row r="4760" spans="1:28" ht="15" x14ac:dyDescent="0.2">
      <c r="A4760"/>
      <c r="B4760"/>
      <c r="C4760"/>
      <c r="D4760"/>
      <c r="E4760"/>
      <c r="F4760"/>
      <c r="G4760"/>
      <c r="H4760"/>
      <c r="I4760"/>
      <c r="J4760"/>
      <c r="K4760"/>
      <c r="L4760"/>
      <c r="M4760"/>
      <c r="N4760" s="60"/>
      <c r="O4760"/>
      <c r="P4760"/>
      <c r="Q4760"/>
      <c r="R4760"/>
      <c r="S4760"/>
      <c r="T4760"/>
      <c r="U4760"/>
      <c r="V4760"/>
      <c r="W4760"/>
      <c r="X4760"/>
      <c r="Y4760"/>
      <c r="Z4760"/>
      <c r="AA4760" s="28"/>
      <c r="AB4760" s="28"/>
    </row>
    <row r="4761" spans="1:28" ht="15" x14ac:dyDescent="0.2">
      <c r="A4761"/>
      <c r="B4761"/>
      <c r="C4761"/>
      <c r="D4761"/>
      <c r="E4761"/>
      <c r="F4761"/>
      <c r="G4761"/>
      <c r="H4761"/>
      <c r="I4761"/>
      <c r="J4761"/>
      <c r="K4761"/>
      <c r="L4761"/>
      <c r="M4761"/>
      <c r="N4761" s="60"/>
      <c r="O4761"/>
      <c r="P4761"/>
      <c r="Q4761"/>
      <c r="R4761"/>
      <c r="S4761"/>
      <c r="T4761"/>
      <c r="U4761"/>
      <c r="V4761"/>
      <c r="W4761"/>
      <c r="X4761"/>
      <c r="Y4761"/>
      <c r="Z4761"/>
      <c r="AA4761" s="28"/>
      <c r="AB4761" s="28"/>
    </row>
    <row r="4762" spans="1:28" ht="15" x14ac:dyDescent="0.2">
      <c r="A4762"/>
      <c r="B4762"/>
      <c r="C4762"/>
      <c r="D4762"/>
      <c r="E4762"/>
      <c r="F4762"/>
      <c r="G4762"/>
      <c r="H4762"/>
      <c r="I4762"/>
      <c r="J4762"/>
      <c r="K4762"/>
      <c r="L4762"/>
      <c r="M4762"/>
      <c r="N4762" s="60"/>
      <c r="O4762"/>
      <c r="P4762"/>
      <c r="Q4762"/>
      <c r="R4762"/>
      <c r="S4762"/>
      <c r="T4762"/>
      <c r="U4762"/>
      <c r="V4762"/>
      <c r="W4762"/>
      <c r="X4762"/>
      <c r="Y4762"/>
      <c r="Z4762"/>
      <c r="AA4762" s="28"/>
      <c r="AB4762" s="28"/>
    </row>
    <row r="4763" spans="1:28" ht="15" x14ac:dyDescent="0.2">
      <c r="A4763"/>
      <c r="B4763"/>
      <c r="C4763"/>
      <c r="D4763"/>
      <c r="E4763"/>
      <c r="F4763"/>
      <c r="G4763"/>
      <c r="H4763"/>
      <c r="I4763"/>
      <c r="J4763"/>
      <c r="K4763"/>
      <c r="L4763"/>
      <c r="M4763"/>
      <c r="N4763" s="60"/>
      <c r="O4763"/>
      <c r="P4763"/>
      <c r="Q4763"/>
      <c r="R4763"/>
      <c r="S4763"/>
      <c r="T4763"/>
      <c r="U4763"/>
      <c r="V4763"/>
      <c r="W4763"/>
      <c r="X4763"/>
      <c r="Y4763"/>
      <c r="Z4763"/>
      <c r="AA4763" s="28"/>
      <c r="AB4763" s="28"/>
    </row>
    <row r="4764" spans="1:28" ht="15" x14ac:dyDescent="0.2">
      <c r="A4764"/>
      <c r="B4764"/>
      <c r="C4764"/>
      <c r="D4764"/>
      <c r="E4764"/>
      <c r="F4764"/>
      <c r="G4764"/>
      <c r="H4764"/>
      <c r="I4764"/>
      <c r="J4764"/>
      <c r="K4764"/>
      <c r="L4764"/>
      <c r="M4764"/>
      <c r="N4764" s="60"/>
      <c r="O4764"/>
      <c r="P4764"/>
      <c r="Q4764"/>
      <c r="R4764"/>
      <c r="S4764"/>
      <c r="T4764"/>
      <c r="U4764"/>
      <c r="V4764"/>
      <c r="W4764"/>
      <c r="X4764"/>
      <c r="Y4764"/>
      <c r="Z4764"/>
      <c r="AA4764" s="28"/>
      <c r="AB4764" s="28"/>
    </row>
    <row r="4765" spans="1:28" ht="15" x14ac:dyDescent="0.2">
      <c r="A4765"/>
      <c r="B4765"/>
      <c r="C4765"/>
      <c r="D4765"/>
      <c r="E4765"/>
      <c r="F4765"/>
      <c r="G4765"/>
      <c r="H4765"/>
      <c r="I4765"/>
      <c r="J4765"/>
      <c r="K4765"/>
      <c r="L4765"/>
      <c r="M4765"/>
      <c r="N4765" s="60"/>
      <c r="O4765"/>
      <c r="P4765"/>
      <c r="Q4765"/>
      <c r="R4765"/>
      <c r="S4765"/>
      <c r="T4765"/>
      <c r="U4765"/>
      <c r="V4765"/>
      <c r="W4765"/>
      <c r="X4765"/>
      <c r="Y4765"/>
      <c r="Z4765"/>
      <c r="AA4765" s="28"/>
      <c r="AB4765" s="28"/>
    </row>
    <row r="4766" spans="1:28" ht="15" x14ac:dyDescent="0.2">
      <c r="A4766"/>
      <c r="B4766"/>
      <c r="C4766"/>
      <c r="D4766"/>
      <c r="E4766"/>
      <c r="F4766"/>
      <c r="G4766"/>
      <c r="H4766"/>
      <c r="I4766"/>
      <c r="J4766"/>
      <c r="K4766"/>
      <c r="L4766"/>
      <c r="M4766"/>
      <c r="N4766" s="60"/>
      <c r="O4766"/>
      <c r="P4766"/>
      <c r="Q4766"/>
      <c r="R4766"/>
      <c r="S4766"/>
      <c r="T4766"/>
      <c r="U4766"/>
      <c r="V4766"/>
      <c r="W4766"/>
      <c r="X4766"/>
      <c r="Y4766"/>
      <c r="Z4766"/>
      <c r="AA4766" s="28"/>
      <c r="AB4766" s="28"/>
    </row>
    <row r="4767" spans="1:28" ht="15" x14ac:dyDescent="0.2">
      <c r="A4767"/>
      <c r="B4767"/>
      <c r="C4767"/>
      <c r="D4767"/>
      <c r="E4767"/>
      <c r="F4767"/>
      <c r="G4767"/>
      <c r="H4767"/>
      <c r="I4767"/>
      <c r="J4767"/>
      <c r="K4767"/>
      <c r="L4767"/>
      <c r="M4767"/>
      <c r="N4767" s="60"/>
      <c r="O4767"/>
      <c r="P4767"/>
      <c r="Q4767"/>
      <c r="R4767"/>
      <c r="S4767"/>
      <c r="T4767"/>
      <c r="U4767"/>
      <c r="V4767"/>
      <c r="W4767"/>
      <c r="X4767"/>
      <c r="Y4767"/>
      <c r="Z4767"/>
      <c r="AA4767" s="28"/>
      <c r="AB4767" s="28"/>
    </row>
    <row r="4768" spans="1:28" ht="15" x14ac:dyDescent="0.2">
      <c r="A4768"/>
      <c r="B4768"/>
      <c r="C4768"/>
      <c r="D4768"/>
      <c r="E4768"/>
      <c r="F4768"/>
      <c r="G4768"/>
      <c r="H4768"/>
      <c r="I4768"/>
      <c r="J4768"/>
      <c r="K4768"/>
      <c r="L4768"/>
      <c r="M4768"/>
      <c r="N4768" s="60"/>
      <c r="O4768"/>
      <c r="P4768"/>
      <c r="Q4768"/>
      <c r="R4768"/>
      <c r="S4768"/>
      <c r="T4768"/>
      <c r="U4768"/>
      <c r="V4768"/>
      <c r="W4768"/>
      <c r="X4768"/>
      <c r="Y4768"/>
      <c r="Z4768"/>
      <c r="AA4768" s="28"/>
      <c r="AB4768" s="28"/>
    </row>
    <row r="4769" spans="1:28" ht="15" x14ac:dyDescent="0.2">
      <c r="A4769"/>
      <c r="B4769"/>
      <c r="C4769"/>
      <c r="D4769"/>
      <c r="E4769"/>
      <c r="F4769"/>
      <c r="G4769"/>
      <c r="H4769"/>
      <c r="I4769"/>
      <c r="J4769"/>
      <c r="K4769"/>
      <c r="L4769"/>
      <c r="M4769"/>
      <c r="N4769" s="60"/>
      <c r="O4769"/>
      <c r="P4769"/>
      <c r="Q4769"/>
      <c r="R4769"/>
      <c r="S4769"/>
      <c r="T4769"/>
      <c r="U4769"/>
      <c r="V4769"/>
      <c r="W4769"/>
      <c r="X4769"/>
      <c r="Y4769"/>
      <c r="Z4769"/>
      <c r="AA4769" s="28"/>
      <c r="AB4769" s="28"/>
    </row>
    <row r="4770" spans="1:28" ht="15" x14ac:dyDescent="0.2">
      <c r="A4770"/>
      <c r="B4770"/>
      <c r="C4770"/>
      <c r="D4770"/>
      <c r="E4770"/>
      <c r="F4770"/>
      <c r="G4770"/>
      <c r="H4770"/>
      <c r="I4770"/>
      <c r="J4770"/>
      <c r="K4770"/>
      <c r="L4770"/>
      <c r="M4770"/>
      <c r="N4770" s="60"/>
      <c r="O4770"/>
      <c r="P4770"/>
      <c r="Q4770"/>
      <c r="R4770"/>
      <c r="S4770"/>
      <c r="T4770"/>
      <c r="U4770"/>
      <c r="V4770"/>
      <c r="W4770"/>
      <c r="X4770"/>
      <c r="Y4770"/>
      <c r="Z4770"/>
      <c r="AA4770" s="28"/>
      <c r="AB4770" s="28"/>
    </row>
    <row r="4771" spans="1:28" ht="15" x14ac:dyDescent="0.2">
      <c r="A4771"/>
      <c r="B4771"/>
      <c r="C4771"/>
      <c r="D4771"/>
      <c r="E4771"/>
      <c r="F4771"/>
      <c r="G4771"/>
      <c r="H4771"/>
      <c r="I4771"/>
      <c r="J4771"/>
      <c r="K4771"/>
      <c r="L4771"/>
      <c r="M4771"/>
      <c r="N4771" s="60"/>
      <c r="O4771"/>
      <c r="P4771"/>
      <c r="Q4771"/>
      <c r="R4771"/>
      <c r="S4771"/>
      <c r="T4771"/>
      <c r="U4771"/>
      <c r="V4771"/>
      <c r="W4771"/>
      <c r="X4771"/>
      <c r="Y4771"/>
      <c r="Z4771"/>
      <c r="AA4771" s="28"/>
      <c r="AB4771" s="28"/>
    </row>
    <row r="4772" spans="1:28" ht="15" x14ac:dyDescent="0.2">
      <c r="A4772"/>
      <c r="B4772"/>
      <c r="C4772"/>
      <c r="D4772"/>
      <c r="E4772"/>
      <c r="F4772"/>
      <c r="G4772"/>
      <c r="H4772"/>
      <c r="I4772"/>
      <c r="J4772"/>
      <c r="K4772"/>
      <c r="L4772"/>
      <c r="M4772"/>
      <c r="N4772" s="60"/>
      <c r="O4772"/>
      <c r="P4772"/>
      <c r="Q4772"/>
      <c r="R4772"/>
      <c r="S4772"/>
      <c r="T4772"/>
      <c r="U4772"/>
      <c r="V4772"/>
      <c r="W4772"/>
      <c r="X4772"/>
      <c r="Y4772"/>
      <c r="Z4772"/>
      <c r="AA4772" s="28"/>
      <c r="AB4772" s="28"/>
    </row>
    <row r="4773" spans="1:28" ht="15" x14ac:dyDescent="0.2">
      <c r="A4773"/>
      <c r="B4773"/>
      <c r="C4773"/>
      <c r="D4773"/>
      <c r="E4773"/>
      <c r="F4773"/>
      <c r="G4773"/>
      <c r="H4773"/>
      <c r="I4773"/>
      <c r="J4773"/>
      <c r="K4773"/>
      <c r="L4773"/>
      <c r="M4773"/>
      <c r="N4773" s="60"/>
      <c r="O4773"/>
      <c r="P4773"/>
      <c r="Q4773"/>
      <c r="R4773"/>
      <c r="S4773"/>
      <c r="T4773"/>
      <c r="U4773"/>
      <c r="V4773"/>
      <c r="W4773"/>
      <c r="X4773"/>
      <c r="Y4773"/>
      <c r="Z4773"/>
      <c r="AA4773" s="28"/>
      <c r="AB4773" s="28"/>
    </row>
    <row r="4774" spans="1:28" ht="15" x14ac:dyDescent="0.2">
      <c r="A4774"/>
      <c r="B4774"/>
      <c r="C4774"/>
      <c r="D4774"/>
      <c r="E4774"/>
      <c r="F4774"/>
      <c r="G4774"/>
      <c r="H4774"/>
      <c r="I4774"/>
      <c r="J4774"/>
      <c r="K4774"/>
      <c r="L4774"/>
      <c r="M4774"/>
      <c r="N4774" s="60"/>
      <c r="O4774"/>
      <c r="P4774"/>
      <c r="Q4774"/>
      <c r="R4774"/>
      <c r="S4774"/>
      <c r="T4774"/>
      <c r="U4774"/>
      <c r="V4774"/>
      <c r="W4774"/>
      <c r="X4774"/>
      <c r="Y4774"/>
      <c r="Z4774"/>
      <c r="AA4774" s="28"/>
      <c r="AB4774" s="28"/>
    </row>
    <row r="4775" spans="1:28" ht="15" x14ac:dyDescent="0.2">
      <c r="A4775"/>
      <c r="B4775"/>
      <c r="C4775"/>
      <c r="D4775"/>
      <c r="E4775"/>
      <c r="F4775"/>
      <c r="G4775"/>
      <c r="H4775"/>
      <c r="I4775"/>
      <c r="J4775"/>
      <c r="K4775"/>
      <c r="L4775"/>
      <c r="M4775"/>
      <c r="N4775" s="60"/>
      <c r="O4775"/>
      <c r="P4775"/>
      <c r="Q4775"/>
      <c r="R4775"/>
      <c r="S4775"/>
      <c r="T4775"/>
      <c r="U4775"/>
      <c r="V4775"/>
      <c r="W4775"/>
      <c r="X4775"/>
      <c r="Y4775"/>
      <c r="Z4775"/>
      <c r="AA4775" s="28"/>
      <c r="AB4775" s="28"/>
    </row>
    <row r="4776" spans="1:28" ht="15" x14ac:dyDescent="0.2">
      <c r="A4776"/>
      <c r="B4776"/>
      <c r="C4776"/>
      <c r="D4776"/>
      <c r="E4776"/>
      <c r="F4776"/>
      <c r="G4776"/>
      <c r="H4776"/>
      <c r="I4776"/>
      <c r="J4776"/>
      <c r="K4776"/>
      <c r="L4776"/>
      <c r="M4776"/>
      <c r="N4776" s="60"/>
      <c r="O4776"/>
      <c r="P4776"/>
      <c r="Q4776"/>
      <c r="R4776"/>
      <c r="S4776"/>
      <c r="T4776"/>
      <c r="U4776"/>
      <c r="V4776"/>
      <c r="W4776"/>
      <c r="X4776"/>
      <c r="Y4776"/>
      <c r="Z4776"/>
      <c r="AA4776" s="28"/>
      <c r="AB4776" s="28"/>
    </row>
    <row r="4777" spans="1:28" ht="15" x14ac:dyDescent="0.2">
      <c r="A4777"/>
      <c r="B4777"/>
      <c r="C4777"/>
      <c r="D4777"/>
      <c r="E4777"/>
      <c r="F4777"/>
      <c r="G4777"/>
      <c r="H4777"/>
      <c r="I4777"/>
      <c r="J4777"/>
      <c r="K4777"/>
      <c r="L4777"/>
      <c r="M4777"/>
      <c r="N4777" s="60"/>
      <c r="O4777"/>
      <c r="P4777"/>
      <c r="Q4777"/>
      <c r="R4777"/>
      <c r="S4777"/>
      <c r="T4777"/>
      <c r="U4777"/>
      <c r="V4777"/>
      <c r="W4777"/>
      <c r="X4777"/>
      <c r="Y4777"/>
      <c r="Z4777"/>
      <c r="AA4777" s="28"/>
      <c r="AB4777" s="28"/>
    </row>
    <row r="4778" spans="1:28" ht="15" x14ac:dyDescent="0.2">
      <c r="A4778"/>
      <c r="B4778"/>
      <c r="C4778"/>
      <c r="D4778"/>
      <c r="E4778"/>
      <c r="F4778"/>
      <c r="G4778"/>
      <c r="H4778"/>
      <c r="I4778"/>
      <c r="J4778"/>
      <c r="K4778"/>
      <c r="L4778"/>
      <c r="M4778"/>
      <c r="N4778" s="60"/>
      <c r="O4778"/>
      <c r="P4778"/>
      <c r="Q4778"/>
      <c r="R4778"/>
      <c r="S4778"/>
      <c r="T4778"/>
      <c r="U4778"/>
      <c r="V4778"/>
      <c r="W4778"/>
      <c r="X4778"/>
      <c r="Y4778"/>
      <c r="Z4778"/>
      <c r="AA4778" s="28"/>
      <c r="AB4778" s="28"/>
    </row>
    <row r="4779" spans="1:28" ht="15" x14ac:dyDescent="0.2">
      <c r="A4779"/>
      <c r="B4779"/>
      <c r="C4779"/>
      <c r="D4779"/>
      <c r="E4779"/>
      <c r="F4779"/>
      <c r="G4779"/>
      <c r="H4779"/>
      <c r="I4779"/>
      <c r="J4779"/>
      <c r="K4779"/>
      <c r="L4779"/>
      <c r="M4779"/>
      <c r="N4779" s="60"/>
      <c r="O4779"/>
      <c r="P4779"/>
      <c r="Q4779"/>
      <c r="R4779"/>
      <c r="S4779"/>
      <c r="T4779"/>
      <c r="U4779"/>
      <c r="V4779"/>
      <c r="W4779"/>
      <c r="X4779"/>
      <c r="Y4779"/>
      <c r="Z4779"/>
      <c r="AA4779" s="28"/>
      <c r="AB4779" s="28"/>
    </row>
    <row r="4780" spans="1:28" ht="15" x14ac:dyDescent="0.2">
      <c r="A4780"/>
      <c r="B4780"/>
      <c r="C4780"/>
      <c r="D4780"/>
      <c r="E4780"/>
      <c r="F4780"/>
      <c r="G4780"/>
      <c r="H4780"/>
      <c r="I4780"/>
      <c r="J4780"/>
      <c r="K4780"/>
      <c r="L4780"/>
      <c r="M4780"/>
      <c r="N4780" s="60"/>
      <c r="O4780"/>
      <c r="P4780"/>
      <c r="Q4780"/>
      <c r="R4780"/>
      <c r="S4780"/>
      <c r="T4780"/>
      <c r="U4780"/>
      <c r="V4780"/>
      <c r="W4780"/>
      <c r="X4780"/>
      <c r="Y4780"/>
      <c r="Z4780"/>
      <c r="AA4780" s="28"/>
      <c r="AB4780" s="28"/>
    </row>
    <row r="4781" spans="1:28" ht="15" x14ac:dyDescent="0.2">
      <c r="A4781"/>
      <c r="B4781"/>
      <c r="C4781"/>
      <c r="D4781"/>
      <c r="E4781"/>
      <c r="F4781"/>
      <c r="G4781"/>
      <c r="H4781"/>
      <c r="I4781"/>
      <c r="J4781"/>
      <c r="K4781"/>
      <c r="L4781"/>
      <c r="M4781"/>
      <c r="N4781" s="60"/>
      <c r="O4781"/>
      <c r="P4781"/>
      <c r="Q4781"/>
      <c r="R4781"/>
      <c r="S4781"/>
      <c r="T4781"/>
      <c r="U4781"/>
      <c r="V4781"/>
      <c r="W4781"/>
      <c r="X4781"/>
      <c r="Y4781"/>
      <c r="Z4781"/>
      <c r="AA4781" s="28"/>
      <c r="AB4781" s="28"/>
    </row>
    <row r="4782" spans="1:28" ht="15" x14ac:dyDescent="0.2">
      <c r="A4782"/>
      <c r="B4782"/>
      <c r="C4782"/>
      <c r="D4782"/>
      <c r="E4782"/>
      <c r="F4782"/>
      <c r="G4782"/>
      <c r="H4782"/>
      <c r="I4782"/>
      <c r="J4782"/>
      <c r="K4782"/>
      <c r="L4782"/>
      <c r="M4782"/>
      <c r="N4782" s="60"/>
      <c r="O4782"/>
      <c r="P4782"/>
      <c r="Q4782"/>
      <c r="R4782"/>
      <c r="S4782"/>
      <c r="T4782"/>
      <c r="U4782"/>
      <c r="V4782"/>
      <c r="W4782"/>
      <c r="X4782"/>
      <c r="Y4782"/>
      <c r="Z4782"/>
      <c r="AA4782" s="28"/>
      <c r="AB4782" s="28"/>
    </row>
    <row r="4783" spans="1:28" ht="15" x14ac:dyDescent="0.2">
      <c r="A4783"/>
      <c r="B4783"/>
      <c r="C4783"/>
      <c r="D4783"/>
      <c r="E4783"/>
      <c r="F4783"/>
      <c r="G4783"/>
      <c r="H4783"/>
      <c r="I4783"/>
      <c r="J4783"/>
      <c r="K4783"/>
      <c r="L4783"/>
      <c r="M4783"/>
      <c r="N4783" s="60"/>
      <c r="O4783"/>
      <c r="P4783"/>
      <c r="Q4783"/>
      <c r="R4783"/>
      <c r="S4783"/>
      <c r="T4783"/>
      <c r="U4783"/>
      <c r="V4783"/>
      <c r="W4783"/>
      <c r="X4783"/>
      <c r="Y4783"/>
      <c r="Z4783"/>
      <c r="AA4783" s="28"/>
      <c r="AB4783" s="28"/>
    </row>
    <row r="4784" spans="1:28" ht="15" x14ac:dyDescent="0.2">
      <c r="A4784"/>
      <c r="B4784"/>
      <c r="C4784"/>
      <c r="D4784"/>
      <c r="E4784"/>
      <c r="F4784"/>
      <c r="G4784"/>
      <c r="H4784"/>
      <c r="I4784"/>
      <c r="J4784"/>
      <c r="K4784"/>
      <c r="L4784"/>
      <c r="M4784"/>
      <c r="N4784" s="60"/>
      <c r="O4784"/>
      <c r="P4784"/>
      <c r="Q4784"/>
      <c r="R4784"/>
      <c r="S4784"/>
      <c r="T4784"/>
      <c r="U4784"/>
      <c r="V4784"/>
      <c r="W4784"/>
      <c r="X4784"/>
      <c r="Y4784"/>
      <c r="Z4784"/>
      <c r="AA4784" s="28"/>
      <c r="AB4784" s="28"/>
    </row>
    <row r="4785" spans="1:28" ht="15" x14ac:dyDescent="0.2">
      <c r="A4785"/>
      <c r="B4785"/>
      <c r="C4785"/>
      <c r="D4785"/>
      <c r="E4785"/>
      <c r="F4785"/>
      <c r="G4785"/>
      <c r="H4785"/>
      <c r="I4785"/>
      <c r="J4785"/>
      <c r="K4785"/>
      <c r="L4785"/>
      <c r="M4785"/>
      <c r="N4785" s="60"/>
      <c r="O4785"/>
      <c r="P4785"/>
      <c r="Q4785"/>
      <c r="R4785"/>
      <c r="S4785"/>
      <c r="T4785"/>
      <c r="U4785"/>
      <c r="V4785"/>
      <c r="W4785"/>
      <c r="X4785"/>
      <c r="Y4785"/>
      <c r="Z4785"/>
      <c r="AA4785" s="28"/>
      <c r="AB4785" s="28"/>
    </row>
    <row r="4786" spans="1:28" ht="15" x14ac:dyDescent="0.2">
      <c r="A4786"/>
      <c r="B4786"/>
      <c r="C4786"/>
      <c r="D4786"/>
      <c r="E4786"/>
      <c r="F4786"/>
      <c r="G4786"/>
      <c r="H4786"/>
      <c r="I4786"/>
      <c r="J4786"/>
      <c r="K4786"/>
      <c r="L4786"/>
      <c r="M4786"/>
      <c r="N4786" s="60"/>
      <c r="O4786"/>
      <c r="P4786"/>
      <c r="Q4786"/>
      <c r="R4786"/>
      <c r="S4786"/>
      <c r="T4786"/>
      <c r="U4786"/>
      <c r="V4786"/>
      <c r="W4786"/>
      <c r="X4786"/>
      <c r="Y4786"/>
      <c r="Z4786"/>
      <c r="AA4786" s="28"/>
      <c r="AB4786" s="28"/>
    </row>
    <row r="4787" spans="1:28" ht="15" x14ac:dyDescent="0.2">
      <c r="A4787"/>
      <c r="B4787"/>
      <c r="C4787"/>
      <c r="D4787"/>
      <c r="E4787"/>
      <c r="F4787"/>
      <c r="G4787"/>
      <c r="H4787"/>
      <c r="I4787"/>
      <c r="J4787"/>
      <c r="K4787"/>
      <c r="L4787"/>
      <c r="M4787"/>
      <c r="N4787" s="60"/>
      <c r="O4787"/>
      <c r="P4787"/>
      <c r="Q4787"/>
      <c r="R4787"/>
      <c r="S4787"/>
      <c r="T4787"/>
      <c r="U4787"/>
      <c r="V4787"/>
      <c r="W4787"/>
      <c r="X4787"/>
      <c r="Y4787"/>
      <c r="Z4787"/>
      <c r="AA4787" s="28"/>
      <c r="AB4787" s="28"/>
    </row>
    <row r="4788" spans="1:28" ht="15" x14ac:dyDescent="0.2">
      <c r="A4788"/>
      <c r="B4788"/>
      <c r="C4788"/>
      <c r="D4788"/>
      <c r="E4788"/>
      <c r="F4788"/>
      <c r="G4788"/>
      <c r="H4788"/>
      <c r="I4788"/>
      <c r="J4788"/>
      <c r="K4788"/>
      <c r="L4788"/>
      <c r="M4788"/>
      <c r="N4788" s="60"/>
      <c r="O4788"/>
      <c r="P4788"/>
      <c r="Q4788"/>
      <c r="R4788"/>
      <c r="S4788"/>
      <c r="T4788"/>
      <c r="U4788"/>
      <c r="V4788"/>
      <c r="W4788"/>
      <c r="X4788"/>
      <c r="Y4788"/>
      <c r="Z4788"/>
      <c r="AA4788" s="28"/>
      <c r="AB4788" s="28"/>
    </row>
    <row r="4789" spans="1:28" ht="15" x14ac:dyDescent="0.2">
      <c r="A4789"/>
      <c r="B4789"/>
      <c r="C4789"/>
      <c r="D4789"/>
      <c r="E4789"/>
      <c r="F4789"/>
      <c r="G4789"/>
      <c r="H4789"/>
      <c r="I4789"/>
      <c r="J4789"/>
      <c r="K4789"/>
      <c r="L4789"/>
      <c r="M4789"/>
      <c r="N4789" s="60"/>
      <c r="O4789"/>
      <c r="P4789"/>
      <c r="Q4789"/>
      <c r="R4789"/>
      <c r="S4789"/>
      <c r="T4789"/>
      <c r="U4789"/>
      <c r="V4789"/>
      <c r="W4789"/>
      <c r="X4789"/>
      <c r="Y4789"/>
      <c r="Z4789"/>
      <c r="AA4789" s="28"/>
      <c r="AB4789" s="28"/>
    </row>
    <row r="4790" spans="1:28" ht="15" x14ac:dyDescent="0.2">
      <c r="A4790"/>
      <c r="B4790"/>
      <c r="C4790"/>
      <c r="D4790"/>
      <c r="E4790"/>
      <c r="F4790"/>
      <c r="G4790"/>
      <c r="H4790"/>
      <c r="I4790"/>
      <c r="J4790"/>
      <c r="K4790"/>
      <c r="L4790"/>
      <c r="M4790"/>
      <c r="N4790" s="60"/>
      <c r="O4790"/>
      <c r="P4790"/>
      <c r="Q4790"/>
      <c r="R4790"/>
      <c r="S4790"/>
      <c r="T4790"/>
      <c r="U4790"/>
      <c r="V4790"/>
      <c r="W4790"/>
      <c r="X4790"/>
      <c r="Y4790"/>
      <c r="Z4790"/>
      <c r="AA4790" s="28"/>
      <c r="AB4790" s="28"/>
    </row>
    <row r="4791" spans="1:28" ht="15" x14ac:dyDescent="0.2">
      <c r="A4791"/>
      <c r="B4791"/>
      <c r="C4791"/>
      <c r="D4791"/>
      <c r="E4791"/>
      <c r="F4791"/>
      <c r="G4791"/>
      <c r="H4791"/>
      <c r="I4791"/>
      <c r="J4791"/>
      <c r="K4791"/>
      <c r="L4791"/>
      <c r="M4791"/>
      <c r="N4791" s="60"/>
      <c r="O4791"/>
      <c r="P4791"/>
      <c r="Q4791"/>
      <c r="R4791"/>
      <c r="S4791"/>
      <c r="T4791"/>
      <c r="U4791"/>
      <c r="V4791"/>
      <c r="W4791"/>
      <c r="X4791"/>
      <c r="Y4791"/>
      <c r="Z4791"/>
      <c r="AA4791" s="28"/>
      <c r="AB4791" s="28"/>
    </row>
    <row r="4792" spans="1:28" ht="15" x14ac:dyDescent="0.2">
      <c r="A4792"/>
      <c r="B4792"/>
      <c r="C4792"/>
      <c r="D4792"/>
      <c r="E4792"/>
      <c r="F4792"/>
      <c r="G4792"/>
      <c r="H4792"/>
      <c r="I4792"/>
      <c r="J4792"/>
      <c r="K4792"/>
      <c r="L4792"/>
      <c r="M4792"/>
      <c r="N4792" s="60"/>
      <c r="O4792"/>
      <c r="P4792"/>
      <c r="Q4792"/>
      <c r="R4792"/>
      <c r="S4792"/>
      <c r="T4792"/>
      <c r="U4792"/>
      <c r="V4792"/>
      <c r="W4792"/>
      <c r="X4792"/>
      <c r="Y4792"/>
      <c r="Z4792"/>
      <c r="AA4792" s="28"/>
      <c r="AB4792" s="28"/>
    </row>
    <row r="4793" spans="1:28" ht="15" x14ac:dyDescent="0.2">
      <c r="A4793"/>
      <c r="B4793"/>
      <c r="C4793"/>
      <c r="D4793"/>
      <c r="E4793"/>
      <c r="F4793"/>
      <c r="G4793"/>
      <c r="H4793"/>
      <c r="I4793"/>
      <c r="J4793"/>
      <c r="K4793"/>
      <c r="L4793"/>
      <c r="M4793"/>
      <c r="N4793" s="60"/>
      <c r="O4793"/>
      <c r="P4793"/>
      <c r="Q4793"/>
      <c r="R4793"/>
      <c r="S4793"/>
      <c r="T4793"/>
      <c r="U4793"/>
      <c r="V4793"/>
      <c r="W4793"/>
      <c r="X4793"/>
      <c r="Y4793"/>
      <c r="Z4793"/>
      <c r="AA4793" s="28"/>
      <c r="AB4793" s="28"/>
    </row>
    <row r="4794" spans="1:28" ht="15" x14ac:dyDescent="0.2">
      <c r="A4794"/>
      <c r="B4794"/>
      <c r="C4794"/>
      <c r="D4794"/>
      <c r="E4794"/>
      <c r="F4794"/>
      <c r="G4794"/>
      <c r="H4794"/>
      <c r="I4794"/>
      <c r="J4794"/>
      <c r="K4794"/>
      <c r="L4794"/>
      <c r="M4794"/>
      <c r="N4794" s="60"/>
      <c r="O4794"/>
      <c r="P4794"/>
      <c r="Q4794"/>
      <c r="R4794"/>
      <c r="S4794"/>
      <c r="T4794"/>
      <c r="U4794"/>
      <c r="V4794"/>
      <c r="W4794"/>
      <c r="X4794"/>
      <c r="Y4794"/>
      <c r="Z4794"/>
      <c r="AA4794" s="28"/>
      <c r="AB4794" s="28"/>
    </row>
    <row r="4795" spans="1:28" ht="15" x14ac:dyDescent="0.2">
      <c r="A4795"/>
      <c r="B4795"/>
      <c r="C4795"/>
      <c r="D4795"/>
      <c r="E4795"/>
      <c r="F4795"/>
      <c r="G4795"/>
      <c r="H4795"/>
      <c r="I4795"/>
      <c r="J4795"/>
      <c r="K4795"/>
      <c r="L4795"/>
      <c r="M4795"/>
      <c r="N4795" s="60"/>
      <c r="O4795"/>
      <c r="P4795"/>
      <c r="Q4795"/>
      <c r="R4795"/>
      <c r="S4795"/>
      <c r="T4795"/>
      <c r="U4795"/>
      <c r="V4795"/>
      <c r="W4795"/>
      <c r="X4795"/>
      <c r="Y4795"/>
      <c r="Z4795"/>
      <c r="AA4795" s="28"/>
      <c r="AB4795" s="28"/>
    </row>
    <row r="4796" spans="1:28" ht="15" x14ac:dyDescent="0.2">
      <c r="A4796"/>
      <c r="B4796"/>
      <c r="C4796"/>
      <c r="D4796"/>
      <c r="E4796"/>
      <c r="F4796"/>
      <c r="G4796"/>
      <c r="H4796"/>
      <c r="I4796"/>
      <c r="J4796"/>
      <c r="K4796"/>
      <c r="L4796"/>
      <c r="M4796"/>
      <c r="N4796" s="60"/>
      <c r="O4796"/>
      <c r="P4796"/>
      <c r="Q4796"/>
      <c r="R4796"/>
      <c r="S4796"/>
      <c r="T4796"/>
      <c r="U4796"/>
      <c r="V4796"/>
      <c r="W4796"/>
      <c r="X4796"/>
      <c r="Y4796"/>
      <c r="Z4796"/>
      <c r="AA4796" s="28"/>
      <c r="AB4796" s="28"/>
    </row>
    <row r="4797" spans="1:28" ht="15" x14ac:dyDescent="0.2">
      <c r="A4797"/>
      <c r="B4797"/>
      <c r="C4797"/>
      <c r="D4797"/>
      <c r="E4797"/>
      <c r="F4797"/>
      <c r="G4797"/>
      <c r="H4797"/>
      <c r="I4797"/>
      <c r="J4797"/>
      <c r="K4797"/>
      <c r="L4797"/>
      <c r="M4797"/>
      <c r="N4797" s="60"/>
      <c r="O4797"/>
      <c r="P4797"/>
      <c r="Q4797"/>
      <c r="R4797"/>
      <c r="S4797"/>
      <c r="T4797"/>
      <c r="U4797"/>
      <c r="V4797"/>
      <c r="W4797"/>
      <c r="X4797"/>
      <c r="Y4797"/>
      <c r="Z4797"/>
      <c r="AA4797" s="28"/>
      <c r="AB4797" s="28"/>
    </row>
    <row r="4798" spans="1:28" ht="15" x14ac:dyDescent="0.2">
      <c r="A4798"/>
      <c r="B4798"/>
      <c r="C4798"/>
      <c r="D4798"/>
      <c r="E4798"/>
      <c r="F4798"/>
      <c r="G4798"/>
      <c r="H4798"/>
      <c r="I4798"/>
      <c r="J4798"/>
      <c r="K4798"/>
      <c r="L4798"/>
      <c r="M4798"/>
      <c r="N4798" s="60"/>
      <c r="O4798"/>
      <c r="P4798"/>
      <c r="Q4798"/>
      <c r="R4798"/>
      <c r="S4798"/>
      <c r="T4798"/>
      <c r="U4798"/>
      <c r="V4798"/>
      <c r="W4798"/>
      <c r="X4798"/>
      <c r="Y4798"/>
      <c r="Z4798"/>
      <c r="AA4798" s="28"/>
      <c r="AB4798" s="28"/>
    </row>
    <row r="4799" spans="1:28" ht="15" x14ac:dyDescent="0.2">
      <c r="A4799"/>
      <c r="B4799"/>
      <c r="C4799"/>
      <c r="D4799"/>
      <c r="E4799"/>
      <c r="F4799"/>
      <c r="G4799"/>
      <c r="H4799"/>
      <c r="I4799"/>
      <c r="J4799"/>
      <c r="K4799"/>
      <c r="L4799"/>
      <c r="M4799"/>
      <c r="N4799" s="60"/>
      <c r="O4799"/>
      <c r="P4799"/>
      <c r="Q4799"/>
      <c r="R4799"/>
      <c r="S4799"/>
      <c r="T4799"/>
      <c r="U4799"/>
      <c r="V4799"/>
      <c r="W4799"/>
      <c r="X4799"/>
      <c r="Y4799"/>
      <c r="Z4799"/>
      <c r="AA4799" s="28"/>
      <c r="AB4799" s="28"/>
    </row>
    <row r="4800" spans="1:28" ht="15" x14ac:dyDescent="0.2">
      <c r="A4800"/>
      <c r="B4800"/>
      <c r="C4800"/>
      <c r="D4800"/>
      <c r="E4800"/>
      <c r="F4800"/>
      <c r="G4800"/>
      <c r="H4800"/>
      <c r="I4800"/>
      <c r="J4800"/>
      <c r="K4800"/>
      <c r="L4800"/>
      <c r="M4800"/>
      <c r="N4800" s="60"/>
      <c r="O4800"/>
      <c r="P4800"/>
      <c r="Q4800"/>
      <c r="R4800"/>
      <c r="S4800"/>
      <c r="T4800"/>
      <c r="U4800"/>
      <c r="V4800"/>
      <c r="W4800"/>
      <c r="X4800"/>
      <c r="Y4800"/>
      <c r="Z4800"/>
      <c r="AA4800" s="28"/>
      <c r="AB4800" s="28"/>
    </row>
    <row r="4801" spans="1:28" ht="15" x14ac:dyDescent="0.2">
      <c r="A4801"/>
      <c r="B4801"/>
      <c r="C4801"/>
      <c r="D4801"/>
      <c r="E4801"/>
      <c r="F4801"/>
      <c r="G4801"/>
      <c r="H4801"/>
      <c r="I4801"/>
      <c r="J4801"/>
      <c r="K4801"/>
      <c r="L4801"/>
      <c r="M4801"/>
      <c r="N4801" s="60"/>
      <c r="O4801"/>
      <c r="P4801"/>
      <c r="Q4801"/>
      <c r="R4801"/>
      <c r="S4801"/>
      <c r="T4801"/>
      <c r="U4801"/>
      <c r="V4801"/>
      <c r="W4801"/>
      <c r="X4801"/>
      <c r="Y4801"/>
      <c r="Z4801"/>
      <c r="AA4801" s="28"/>
      <c r="AB4801" s="28"/>
    </row>
    <row r="4802" spans="1:28" ht="15" x14ac:dyDescent="0.2">
      <c r="A4802"/>
      <c r="B4802"/>
      <c r="C4802"/>
      <c r="D4802"/>
      <c r="E4802"/>
      <c r="F4802"/>
      <c r="G4802"/>
      <c r="H4802"/>
      <c r="I4802"/>
      <c r="J4802"/>
      <c r="K4802"/>
      <c r="L4802"/>
      <c r="M4802"/>
      <c r="N4802" s="60"/>
      <c r="O4802"/>
      <c r="P4802"/>
      <c r="Q4802"/>
      <c r="R4802"/>
      <c r="S4802"/>
      <c r="T4802"/>
      <c r="U4802"/>
      <c r="V4802"/>
      <c r="W4802"/>
      <c r="X4802"/>
      <c r="Y4802"/>
      <c r="Z4802"/>
      <c r="AA4802" s="28"/>
      <c r="AB4802" s="28"/>
    </row>
    <row r="4803" spans="1:28" ht="15" x14ac:dyDescent="0.2">
      <c r="A4803"/>
      <c r="B4803"/>
      <c r="C4803"/>
      <c r="D4803"/>
      <c r="E4803"/>
      <c r="F4803"/>
      <c r="G4803"/>
      <c r="H4803"/>
      <c r="I4803"/>
      <c r="J4803"/>
      <c r="K4803"/>
      <c r="L4803"/>
      <c r="M4803"/>
      <c r="N4803" s="60"/>
      <c r="O4803"/>
      <c r="P4803"/>
      <c r="Q4803"/>
      <c r="R4803"/>
      <c r="S4803"/>
      <c r="T4803"/>
      <c r="U4803"/>
      <c r="V4803"/>
      <c r="W4803"/>
      <c r="X4803"/>
      <c r="Y4803"/>
      <c r="Z4803"/>
      <c r="AA4803" s="28"/>
      <c r="AB4803" s="28"/>
    </row>
    <row r="4804" spans="1:28" ht="15" x14ac:dyDescent="0.2">
      <c r="A4804"/>
      <c r="B4804"/>
      <c r="C4804"/>
      <c r="D4804"/>
      <c r="E4804"/>
      <c r="F4804"/>
      <c r="G4804"/>
      <c r="H4804"/>
      <c r="I4804"/>
      <c r="J4804"/>
      <c r="K4804"/>
      <c r="L4804"/>
      <c r="M4804"/>
      <c r="N4804" s="60"/>
      <c r="O4804"/>
      <c r="P4804"/>
      <c r="Q4804"/>
      <c r="R4804"/>
      <c r="S4804"/>
      <c r="T4804"/>
      <c r="U4804"/>
      <c r="V4804"/>
      <c r="W4804"/>
      <c r="X4804"/>
      <c r="Y4804"/>
      <c r="Z4804"/>
      <c r="AA4804" s="28"/>
      <c r="AB4804" s="28"/>
    </row>
    <row r="4805" spans="1:28" ht="15" x14ac:dyDescent="0.2">
      <c r="A4805"/>
      <c r="B4805"/>
      <c r="C4805"/>
      <c r="D4805"/>
      <c r="E4805"/>
      <c r="F4805"/>
      <c r="G4805"/>
      <c r="H4805"/>
      <c r="I4805"/>
      <c r="J4805"/>
      <c r="K4805"/>
      <c r="L4805"/>
      <c r="M4805"/>
      <c r="N4805" s="60"/>
      <c r="O4805"/>
      <c r="P4805"/>
      <c r="Q4805"/>
      <c r="R4805"/>
      <c r="S4805"/>
      <c r="T4805"/>
      <c r="U4805"/>
      <c r="V4805"/>
      <c r="W4805"/>
      <c r="X4805"/>
      <c r="Y4805"/>
      <c r="Z4805"/>
      <c r="AA4805" s="28"/>
      <c r="AB4805" s="28"/>
    </row>
    <row r="4806" spans="1:28" ht="15" x14ac:dyDescent="0.2">
      <c r="A4806"/>
      <c r="B4806"/>
      <c r="C4806"/>
      <c r="D4806"/>
      <c r="E4806"/>
      <c r="F4806"/>
      <c r="G4806"/>
      <c r="H4806"/>
      <c r="I4806"/>
      <c r="J4806"/>
      <c r="K4806"/>
      <c r="L4806"/>
      <c r="M4806"/>
      <c r="N4806" s="60"/>
      <c r="O4806"/>
      <c r="P4806"/>
      <c r="Q4806"/>
      <c r="R4806"/>
      <c r="S4806"/>
      <c r="T4806"/>
      <c r="U4806"/>
      <c r="V4806"/>
      <c r="W4806"/>
      <c r="X4806"/>
      <c r="Y4806"/>
      <c r="Z4806"/>
      <c r="AA4806" s="28"/>
      <c r="AB4806" s="28"/>
    </row>
    <row r="4807" spans="1:28" ht="15" x14ac:dyDescent="0.2">
      <c r="A4807"/>
      <c r="B4807"/>
      <c r="C4807"/>
      <c r="D4807"/>
      <c r="E4807"/>
      <c r="F4807"/>
      <c r="G4807"/>
      <c r="H4807"/>
      <c r="I4807"/>
      <c r="J4807"/>
      <c r="K4807"/>
      <c r="L4807"/>
      <c r="M4807"/>
      <c r="N4807" s="60"/>
      <c r="O4807"/>
      <c r="P4807"/>
      <c r="Q4807"/>
      <c r="R4807"/>
      <c r="S4807"/>
      <c r="T4807"/>
      <c r="U4807"/>
      <c r="V4807"/>
      <c r="W4807"/>
      <c r="X4807"/>
      <c r="Y4807"/>
      <c r="Z4807"/>
      <c r="AA4807" s="28"/>
      <c r="AB4807" s="28"/>
    </row>
    <row r="4808" spans="1:28" ht="15" x14ac:dyDescent="0.2">
      <c r="A4808"/>
      <c r="B4808"/>
      <c r="C4808"/>
      <c r="D4808"/>
      <c r="E4808"/>
      <c r="F4808"/>
      <c r="G4808"/>
      <c r="H4808"/>
      <c r="I4808"/>
      <c r="J4808"/>
      <c r="K4808"/>
      <c r="L4808"/>
      <c r="M4808"/>
      <c r="N4808" s="60"/>
      <c r="O4808"/>
      <c r="P4808"/>
      <c r="Q4808"/>
      <c r="R4808"/>
      <c r="S4808"/>
      <c r="T4808"/>
      <c r="U4808"/>
      <c r="V4808"/>
      <c r="W4808"/>
      <c r="X4808"/>
      <c r="Y4808"/>
      <c r="Z4808"/>
      <c r="AA4808" s="28"/>
      <c r="AB4808" s="28"/>
    </row>
    <row r="4809" spans="1:28" ht="15" x14ac:dyDescent="0.2">
      <c r="A4809"/>
      <c r="B4809"/>
      <c r="C4809"/>
      <c r="D4809"/>
      <c r="E4809"/>
      <c r="F4809"/>
      <c r="G4809"/>
      <c r="H4809"/>
      <c r="I4809"/>
      <c r="J4809"/>
      <c r="K4809"/>
      <c r="L4809"/>
      <c r="M4809"/>
      <c r="N4809" s="60"/>
      <c r="O4809"/>
      <c r="P4809"/>
      <c r="Q4809"/>
      <c r="R4809"/>
      <c r="S4809"/>
      <c r="T4809"/>
      <c r="U4809"/>
      <c r="V4809"/>
      <c r="W4809"/>
      <c r="X4809"/>
      <c r="Y4809"/>
      <c r="Z4809"/>
      <c r="AA4809" s="28"/>
      <c r="AB4809" s="28"/>
    </row>
    <row r="4810" spans="1:28" ht="15" x14ac:dyDescent="0.2">
      <c r="A4810"/>
      <c r="B4810"/>
      <c r="C4810"/>
      <c r="D4810"/>
      <c r="E4810"/>
      <c r="F4810"/>
      <c r="G4810"/>
      <c r="H4810"/>
      <c r="I4810"/>
      <c r="J4810"/>
      <c r="K4810"/>
      <c r="L4810"/>
      <c r="M4810"/>
      <c r="N4810" s="60"/>
      <c r="O4810"/>
      <c r="P4810"/>
      <c r="Q4810"/>
      <c r="R4810"/>
      <c r="S4810"/>
      <c r="T4810"/>
      <c r="U4810"/>
      <c r="V4810"/>
      <c r="W4810"/>
      <c r="X4810"/>
      <c r="Y4810"/>
      <c r="Z4810"/>
      <c r="AA4810" s="28"/>
      <c r="AB4810" s="28"/>
    </row>
    <row r="4811" spans="1:28" ht="15" x14ac:dyDescent="0.2">
      <c r="A4811"/>
      <c r="B4811"/>
      <c r="C4811"/>
      <c r="D4811"/>
      <c r="E4811"/>
      <c r="F4811"/>
      <c r="G4811"/>
      <c r="H4811"/>
      <c r="I4811"/>
      <c r="J4811"/>
      <c r="K4811"/>
      <c r="L4811"/>
      <c r="M4811"/>
      <c r="N4811" s="60"/>
      <c r="O4811"/>
      <c r="P4811"/>
      <c r="Q4811"/>
      <c r="R4811"/>
      <c r="S4811"/>
      <c r="T4811"/>
      <c r="U4811"/>
      <c r="V4811"/>
      <c r="W4811"/>
      <c r="X4811"/>
      <c r="Y4811"/>
      <c r="Z4811"/>
      <c r="AA4811" s="28"/>
      <c r="AB4811" s="28"/>
    </row>
    <row r="4812" spans="1:28" ht="15" x14ac:dyDescent="0.2">
      <c r="A4812"/>
      <c r="B4812"/>
      <c r="C4812"/>
      <c r="D4812"/>
      <c r="E4812"/>
      <c r="F4812"/>
      <c r="G4812"/>
      <c r="H4812"/>
      <c r="I4812"/>
      <c r="J4812"/>
      <c r="K4812"/>
      <c r="L4812"/>
      <c r="M4812"/>
      <c r="N4812" s="60"/>
      <c r="O4812"/>
      <c r="P4812"/>
      <c r="Q4812"/>
      <c r="R4812"/>
      <c r="S4812"/>
      <c r="T4812"/>
      <c r="U4812"/>
      <c r="V4812"/>
      <c r="W4812"/>
      <c r="X4812"/>
      <c r="Y4812"/>
      <c r="Z4812"/>
      <c r="AA4812" s="28"/>
      <c r="AB4812" s="28"/>
    </row>
    <row r="4813" spans="1:28" ht="15" x14ac:dyDescent="0.2">
      <c r="A4813"/>
      <c r="B4813"/>
      <c r="C4813"/>
      <c r="D4813"/>
      <c r="E4813"/>
      <c r="F4813"/>
      <c r="G4813"/>
      <c r="H4813"/>
      <c r="I4813"/>
      <c r="J4813"/>
      <c r="K4813"/>
      <c r="L4813"/>
      <c r="M4813"/>
      <c r="N4813" s="60"/>
      <c r="O4813"/>
      <c r="P4813"/>
      <c r="Q4813"/>
      <c r="R4813"/>
      <c r="S4813"/>
      <c r="T4813"/>
      <c r="U4813"/>
      <c r="V4813"/>
      <c r="W4813"/>
      <c r="X4813"/>
      <c r="Y4813"/>
      <c r="Z4813"/>
      <c r="AA4813" s="28"/>
      <c r="AB4813" s="28"/>
    </row>
    <row r="4814" spans="1:28" ht="15" x14ac:dyDescent="0.2">
      <c r="A4814"/>
      <c r="B4814"/>
      <c r="C4814"/>
      <c r="D4814"/>
      <c r="E4814"/>
      <c r="F4814"/>
      <c r="G4814"/>
      <c r="H4814"/>
      <c r="I4814"/>
      <c r="J4814"/>
      <c r="K4814"/>
      <c r="L4814"/>
      <c r="M4814"/>
      <c r="N4814" s="60"/>
      <c r="O4814"/>
      <c r="P4814"/>
      <c r="Q4814"/>
      <c r="R4814"/>
      <c r="S4814"/>
      <c r="T4814"/>
      <c r="U4814"/>
      <c r="V4814"/>
      <c r="W4814"/>
      <c r="X4814"/>
      <c r="Y4814"/>
      <c r="Z4814"/>
      <c r="AA4814" s="28"/>
      <c r="AB4814" s="28"/>
    </row>
    <row r="4815" spans="1:28" ht="15" x14ac:dyDescent="0.2">
      <c r="A4815"/>
      <c r="B4815"/>
      <c r="C4815"/>
      <c r="D4815"/>
      <c r="E4815"/>
      <c r="F4815"/>
      <c r="G4815"/>
      <c r="H4815"/>
      <c r="I4815"/>
      <c r="J4815"/>
      <c r="K4815"/>
      <c r="L4815"/>
      <c r="M4815"/>
      <c r="N4815" s="60"/>
      <c r="O4815"/>
      <c r="P4815"/>
      <c r="Q4815"/>
      <c r="R4815"/>
      <c r="S4815"/>
      <c r="T4815"/>
      <c r="U4815"/>
      <c r="V4815"/>
      <c r="W4815"/>
      <c r="X4815"/>
      <c r="Y4815"/>
      <c r="Z4815"/>
      <c r="AA4815" s="28"/>
      <c r="AB4815" s="28"/>
    </row>
    <row r="4816" spans="1:28" ht="15" x14ac:dyDescent="0.2">
      <c r="A4816"/>
      <c r="B4816"/>
      <c r="C4816"/>
      <c r="D4816"/>
      <c r="E4816"/>
      <c r="F4816"/>
      <c r="G4816"/>
      <c r="H4816"/>
      <c r="I4816"/>
      <c r="J4816"/>
      <c r="K4816"/>
      <c r="L4816"/>
      <c r="M4816"/>
      <c r="N4816" s="60"/>
      <c r="O4816"/>
      <c r="P4816"/>
      <c r="Q4816"/>
      <c r="R4816"/>
      <c r="S4816"/>
      <c r="T4816"/>
      <c r="U4816"/>
      <c r="V4816"/>
      <c r="W4816"/>
      <c r="X4816"/>
      <c r="Y4816"/>
      <c r="Z4816"/>
      <c r="AA4816" s="28"/>
      <c r="AB4816" s="28"/>
    </row>
    <row r="4817" spans="1:28" ht="15" x14ac:dyDescent="0.2">
      <c r="A4817"/>
      <c r="B4817"/>
      <c r="C4817"/>
      <c r="D4817"/>
      <c r="E4817"/>
      <c r="F4817"/>
      <c r="G4817"/>
      <c r="H4817"/>
      <c r="I4817"/>
      <c r="J4817"/>
      <c r="K4817"/>
      <c r="L4817"/>
      <c r="M4817"/>
      <c r="N4817" s="60"/>
      <c r="O4817"/>
      <c r="P4817"/>
      <c r="Q4817"/>
      <c r="R4817"/>
      <c r="S4817"/>
      <c r="T4817"/>
      <c r="U4817"/>
      <c r="V4817"/>
      <c r="W4817"/>
      <c r="X4817"/>
      <c r="Y4817"/>
      <c r="Z4817"/>
      <c r="AA4817" s="28"/>
      <c r="AB4817" s="28"/>
    </row>
    <row r="4818" spans="1:28" ht="15" x14ac:dyDescent="0.2">
      <c r="A4818"/>
      <c r="B4818"/>
      <c r="C4818"/>
      <c r="D4818"/>
      <c r="E4818"/>
      <c r="F4818"/>
      <c r="G4818"/>
      <c r="H4818"/>
      <c r="I4818"/>
      <c r="J4818"/>
      <c r="K4818"/>
      <c r="L4818"/>
      <c r="M4818"/>
      <c r="N4818" s="60"/>
      <c r="O4818"/>
      <c r="P4818"/>
      <c r="Q4818"/>
      <c r="R4818"/>
      <c r="S4818"/>
      <c r="T4818"/>
      <c r="U4818"/>
      <c r="V4818"/>
      <c r="W4818"/>
      <c r="X4818"/>
      <c r="Y4818"/>
      <c r="Z4818"/>
      <c r="AA4818" s="28"/>
      <c r="AB4818" s="28"/>
    </row>
    <row r="4819" spans="1:28" ht="15" x14ac:dyDescent="0.2">
      <c r="A4819"/>
      <c r="B4819"/>
      <c r="C4819"/>
      <c r="D4819"/>
      <c r="E4819"/>
      <c r="F4819"/>
      <c r="G4819"/>
      <c r="H4819"/>
      <c r="I4819"/>
      <c r="J4819"/>
      <c r="K4819"/>
      <c r="L4819"/>
      <c r="M4819"/>
      <c r="N4819" s="60"/>
      <c r="O4819"/>
      <c r="P4819"/>
      <c r="Q4819"/>
      <c r="R4819"/>
      <c r="S4819"/>
      <c r="T4819"/>
      <c r="U4819"/>
      <c r="V4819"/>
      <c r="W4819"/>
      <c r="X4819"/>
      <c r="Y4819"/>
      <c r="Z4819"/>
      <c r="AA4819" s="28"/>
      <c r="AB4819" s="28"/>
    </row>
    <row r="4820" spans="1:28" ht="15" x14ac:dyDescent="0.2">
      <c r="A4820"/>
      <c r="B4820"/>
      <c r="C4820"/>
      <c r="D4820"/>
      <c r="E4820"/>
      <c r="F4820"/>
      <c r="G4820"/>
      <c r="H4820"/>
      <c r="I4820"/>
      <c r="J4820"/>
      <c r="K4820"/>
      <c r="L4820"/>
      <c r="M4820"/>
      <c r="N4820" s="60"/>
      <c r="O4820"/>
      <c r="P4820"/>
      <c r="Q4820"/>
      <c r="R4820"/>
      <c r="S4820"/>
      <c r="T4820"/>
      <c r="U4820"/>
      <c r="V4820"/>
      <c r="W4820"/>
      <c r="X4820"/>
      <c r="Y4820"/>
      <c r="Z4820"/>
      <c r="AA4820" s="28"/>
      <c r="AB4820" s="28"/>
    </row>
    <row r="4821" spans="1:28" ht="15" x14ac:dyDescent="0.2">
      <c r="A4821"/>
      <c r="B4821"/>
      <c r="C4821"/>
      <c r="D4821"/>
      <c r="E4821"/>
      <c r="F4821"/>
      <c r="G4821"/>
      <c r="H4821"/>
      <c r="I4821"/>
      <c r="J4821"/>
      <c r="K4821"/>
      <c r="L4821"/>
      <c r="M4821"/>
      <c r="N4821" s="60"/>
      <c r="O4821"/>
      <c r="P4821"/>
      <c r="Q4821"/>
      <c r="R4821"/>
      <c r="S4821"/>
      <c r="T4821"/>
      <c r="U4821"/>
      <c r="V4821"/>
      <c r="W4821"/>
      <c r="X4821"/>
      <c r="Y4821"/>
      <c r="Z4821"/>
      <c r="AA4821" s="28"/>
      <c r="AB4821" s="28"/>
    </row>
    <row r="4822" spans="1:28" ht="15" x14ac:dyDescent="0.2">
      <c r="A4822"/>
      <c r="B4822"/>
      <c r="C4822"/>
      <c r="D4822"/>
      <c r="E4822"/>
      <c r="F4822"/>
      <c r="G4822"/>
      <c r="H4822"/>
      <c r="I4822"/>
      <c r="J4822"/>
      <c r="K4822"/>
      <c r="L4822"/>
      <c r="M4822"/>
      <c r="N4822" s="60"/>
      <c r="O4822"/>
      <c r="P4822"/>
      <c r="Q4822"/>
      <c r="R4822"/>
      <c r="S4822"/>
      <c r="T4822"/>
      <c r="U4822"/>
      <c r="V4822"/>
      <c r="W4822"/>
      <c r="X4822"/>
      <c r="Y4822"/>
      <c r="Z4822"/>
      <c r="AA4822" s="28"/>
      <c r="AB4822" s="28"/>
    </row>
    <row r="4823" spans="1:28" ht="15" x14ac:dyDescent="0.2">
      <c r="A4823"/>
      <c r="B4823"/>
      <c r="C4823"/>
      <c r="D4823"/>
      <c r="E4823"/>
      <c r="F4823"/>
      <c r="G4823"/>
      <c r="H4823"/>
      <c r="I4823"/>
      <c r="J4823"/>
      <c r="K4823"/>
      <c r="L4823"/>
      <c r="M4823"/>
      <c r="N4823" s="60"/>
      <c r="O4823"/>
      <c r="P4823"/>
      <c r="Q4823"/>
      <c r="R4823"/>
      <c r="S4823"/>
      <c r="T4823"/>
      <c r="U4823"/>
      <c r="V4823"/>
      <c r="W4823"/>
      <c r="X4823"/>
      <c r="Y4823"/>
      <c r="Z4823"/>
      <c r="AA4823" s="28"/>
      <c r="AB4823" s="28"/>
    </row>
    <row r="4824" spans="1:28" ht="15" x14ac:dyDescent="0.2">
      <c r="A4824"/>
      <c r="B4824"/>
      <c r="C4824"/>
      <c r="D4824"/>
      <c r="E4824"/>
      <c r="F4824"/>
      <c r="G4824"/>
      <c r="H4824"/>
      <c r="I4824"/>
      <c r="J4824"/>
      <c r="K4824"/>
      <c r="L4824"/>
      <c r="M4824"/>
      <c r="N4824" s="60"/>
      <c r="O4824"/>
      <c r="P4824"/>
      <c r="Q4824"/>
      <c r="R4824"/>
      <c r="S4824"/>
      <c r="T4824"/>
      <c r="U4824"/>
      <c r="V4824"/>
      <c r="W4824"/>
      <c r="X4824"/>
      <c r="Y4824"/>
      <c r="Z4824"/>
      <c r="AA4824" s="28"/>
      <c r="AB4824" s="28"/>
    </row>
    <row r="4825" spans="1:28" ht="15" x14ac:dyDescent="0.2">
      <c r="A4825"/>
      <c r="B4825"/>
      <c r="C4825"/>
      <c r="D4825"/>
      <c r="E4825"/>
      <c r="F4825"/>
      <c r="G4825"/>
      <c r="H4825"/>
      <c r="I4825"/>
      <c r="J4825"/>
      <c r="K4825"/>
      <c r="L4825"/>
      <c r="M4825"/>
      <c r="N4825" s="60"/>
      <c r="O4825"/>
      <c r="P4825"/>
      <c r="Q4825"/>
      <c r="R4825"/>
      <c r="S4825"/>
      <c r="T4825"/>
      <c r="U4825"/>
      <c r="V4825"/>
      <c r="W4825"/>
      <c r="X4825"/>
      <c r="Y4825"/>
      <c r="Z4825"/>
      <c r="AA4825" s="28"/>
      <c r="AB4825" s="28"/>
    </row>
    <row r="4826" spans="1:28" ht="15" x14ac:dyDescent="0.2">
      <c r="A4826"/>
      <c r="B4826"/>
      <c r="C4826"/>
      <c r="D4826"/>
      <c r="E4826"/>
      <c r="F4826"/>
      <c r="G4826"/>
      <c r="H4826"/>
      <c r="I4826"/>
      <c r="J4826"/>
      <c r="K4826"/>
      <c r="L4826"/>
      <c r="M4826"/>
      <c r="N4826" s="60"/>
      <c r="O4826"/>
      <c r="P4826"/>
      <c r="Q4826"/>
      <c r="R4826"/>
      <c r="S4826"/>
      <c r="T4826"/>
      <c r="U4826"/>
      <c r="V4826"/>
      <c r="W4826"/>
      <c r="X4826"/>
      <c r="Y4826"/>
      <c r="Z4826"/>
      <c r="AA4826" s="28"/>
      <c r="AB4826" s="28"/>
    </row>
    <row r="4827" spans="1:28" ht="15" x14ac:dyDescent="0.2">
      <c r="A4827"/>
      <c r="B4827"/>
      <c r="C4827"/>
      <c r="D4827"/>
      <c r="E4827"/>
      <c r="F4827"/>
      <c r="G4827"/>
      <c r="H4827"/>
      <c r="I4827"/>
      <c r="J4827"/>
      <c r="K4827"/>
      <c r="L4827"/>
      <c r="M4827"/>
      <c r="N4827" s="60"/>
      <c r="O4827"/>
      <c r="P4827"/>
      <c r="Q4827"/>
      <c r="R4827"/>
      <c r="S4827"/>
      <c r="T4827"/>
      <c r="U4827"/>
      <c r="V4827"/>
      <c r="W4827"/>
      <c r="X4827"/>
      <c r="Y4827"/>
      <c r="Z4827"/>
      <c r="AA4827" s="28"/>
      <c r="AB4827" s="28"/>
    </row>
    <row r="4828" spans="1:28" ht="15" x14ac:dyDescent="0.2">
      <c r="A4828"/>
      <c r="B4828"/>
      <c r="C4828"/>
      <c r="D4828"/>
      <c r="E4828"/>
      <c r="F4828"/>
      <c r="G4828"/>
      <c r="H4828"/>
      <c r="I4828"/>
      <c r="J4828"/>
      <c r="K4828"/>
      <c r="L4828"/>
      <c r="M4828"/>
      <c r="N4828" s="60"/>
      <c r="O4828"/>
      <c r="P4828"/>
      <c r="Q4828"/>
      <c r="R4828"/>
      <c r="S4828"/>
      <c r="T4828"/>
      <c r="U4828"/>
      <c r="V4828"/>
      <c r="W4828"/>
      <c r="X4828"/>
      <c r="Y4828"/>
      <c r="Z4828"/>
      <c r="AA4828" s="28"/>
      <c r="AB4828" s="28"/>
    </row>
    <row r="4829" spans="1:28" ht="15" x14ac:dyDescent="0.2">
      <c r="A4829"/>
      <c r="B4829"/>
      <c r="C4829"/>
      <c r="D4829"/>
      <c r="E4829"/>
      <c r="F4829"/>
      <c r="G4829"/>
      <c r="H4829"/>
      <c r="I4829"/>
      <c r="J4829"/>
      <c r="K4829"/>
      <c r="L4829"/>
      <c r="M4829"/>
      <c r="N4829" s="60"/>
      <c r="O4829"/>
      <c r="P4829"/>
      <c r="Q4829"/>
      <c r="R4829"/>
      <c r="S4829"/>
      <c r="T4829"/>
      <c r="U4829"/>
      <c r="V4829"/>
      <c r="W4829"/>
      <c r="X4829"/>
      <c r="Y4829"/>
      <c r="Z4829"/>
      <c r="AA4829" s="28"/>
      <c r="AB4829" s="28"/>
    </row>
    <row r="4830" spans="1:28" ht="15" x14ac:dyDescent="0.2">
      <c r="A4830"/>
      <c r="B4830"/>
      <c r="C4830"/>
      <c r="D4830"/>
      <c r="E4830"/>
      <c r="F4830"/>
      <c r="G4830"/>
      <c r="H4830"/>
      <c r="I4830"/>
      <c r="J4830"/>
      <c r="K4830"/>
      <c r="L4830"/>
      <c r="M4830"/>
      <c r="N4830" s="60"/>
      <c r="O4830"/>
      <c r="P4830"/>
      <c r="Q4830"/>
      <c r="R4830"/>
      <c r="S4830"/>
      <c r="T4830"/>
      <c r="U4830"/>
      <c r="V4830"/>
      <c r="W4830"/>
      <c r="X4830"/>
      <c r="Y4830"/>
      <c r="Z4830"/>
      <c r="AA4830" s="28"/>
      <c r="AB4830" s="28"/>
    </row>
    <row r="4831" spans="1:28" ht="15" x14ac:dyDescent="0.2">
      <c r="A4831"/>
      <c r="B4831"/>
      <c r="C4831"/>
      <c r="D4831"/>
      <c r="E4831"/>
      <c r="F4831"/>
      <c r="G4831"/>
      <c r="H4831"/>
      <c r="I4831"/>
      <c r="J4831"/>
      <c r="K4831"/>
      <c r="L4831"/>
      <c r="M4831"/>
      <c r="N4831" s="60"/>
      <c r="O4831"/>
      <c r="P4831"/>
      <c r="Q4831"/>
      <c r="R4831"/>
      <c r="S4831"/>
      <c r="T4831"/>
      <c r="U4831"/>
      <c r="V4831"/>
      <c r="W4831"/>
      <c r="X4831"/>
      <c r="Y4831"/>
      <c r="Z4831"/>
      <c r="AA4831" s="28"/>
      <c r="AB4831" s="28"/>
    </row>
    <row r="4832" spans="1:28" ht="15" x14ac:dyDescent="0.2">
      <c r="A4832"/>
      <c r="B4832"/>
      <c r="C4832"/>
      <c r="D4832"/>
      <c r="E4832"/>
      <c r="F4832"/>
      <c r="G4832"/>
      <c r="H4832"/>
      <c r="I4832"/>
      <c r="J4832"/>
      <c r="K4832"/>
      <c r="L4832"/>
      <c r="M4832"/>
      <c r="N4832" s="60"/>
      <c r="O4832"/>
      <c r="P4832"/>
      <c r="Q4832"/>
      <c r="R4832"/>
      <c r="S4832"/>
      <c r="T4832"/>
      <c r="U4832"/>
      <c r="V4832"/>
      <c r="W4832"/>
      <c r="X4832"/>
      <c r="Y4832"/>
      <c r="Z4832"/>
      <c r="AA4832" s="28"/>
      <c r="AB4832" s="28"/>
    </row>
    <row r="4833" spans="1:28" ht="15" x14ac:dyDescent="0.2">
      <c r="A4833"/>
      <c r="B4833"/>
      <c r="C4833"/>
      <c r="D4833"/>
      <c r="E4833"/>
      <c r="F4833"/>
      <c r="G4833"/>
      <c r="H4833"/>
      <c r="I4833"/>
      <c r="J4833"/>
      <c r="K4833"/>
      <c r="L4833"/>
      <c r="M4833"/>
      <c r="N4833" s="60"/>
      <c r="O4833"/>
      <c r="P4833"/>
      <c r="Q4833"/>
      <c r="R4833"/>
      <c r="S4833"/>
      <c r="T4833"/>
      <c r="U4833"/>
      <c r="V4833"/>
      <c r="W4833"/>
      <c r="X4833"/>
      <c r="Y4833"/>
      <c r="Z4833"/>
      <c r="AA4833" s="28"/>
      <c r="AB4833" s="28"/>
    </row>
    <row r="4834" spans="1:28" ht="15" x14ac:dyDescent="0.2">
      <c r="A4834"/>
      <c r="B4834"/>
      <c r="C4834"/>
      <c r="D4834"/>
      <c r="E4834"/>
      <c r="F4834"/>
      <c r="G4834"/>
      <c r="H4834"/>
      <c r="I4834"/>
      <c r="J4834"/>
      <c r="K4834"/>
      <c r="L4834"/>
      <c r="M4834"/>
      <c r="N4834" s="60"/>
      <c r="O4834"/>
      <c r="P4834"/>
      <c r="Q4834"/>
      <c r="R4834"/>
      <c r="S4834"/>
      <c r="T4834"/>
      <c r="U4834"/>
      <c r="V4834"/>
      <c r="W4834"/>
      <c r="X4834"/>
      <c r="Y4834"/>
      <c r="Z4834"/>
      <c r="AA4834" s="28"/>
      <c r="AB4834" s="28"/>
    </row>
    <row r="4835" spans="1:28" ht="15" x14ac:dyDescent="0.2">
      <c r="A4835"/>
      <c r="B4835"/>
      <c r="C4835"/>
      <c r="D4835"/>
      <c r="E4835"/>
      <c r="F4835"/>
      <c r="G4835"/>
      <c r="H4835"/>
      <c r="I4835"/>
      <c r="J4835"/>
      <c r="K4835"/>
      <c r="L4835"/>
      <c r="M4835"/>
      <c r="N4835" s="60"/>
      <c r="O4835"/>
      <c r="P4835"/>
      <c r="Q4835"/>
      <c r="R4835"/>
      <c r="S4835"/>
      <c r="T4835"/>
      <c r="U4835"/>
      <c r="V4835"/>
      <c r="W4835"/>
      <c r="X4835"/>
      <c r="Y4835"/>
      <c r="Z4835"/>
      <c r="AA4835" s="28"/>
      <c r="AB4835" s="28"/>
    </row>
    <row r="4836" spans="1:28" ht="15" x14ac:dyDescent="0.2">
      <c r="A4836"/>
      <c r="B4836"/>
      <c r="C4836"/>
      <c r="D4836"/>
      <c r="E4836"/>
      <c r="F4836"/>
      <c r="G4836"/>
      <c r="H4836"/>
      <c r="I4836"/>
      <c r="J4836"/>
      <c r="K4836"/>
      <c r="L4836"/>
      <c r="M4836"/>
      <c r="N4836" s="60"/>
      <c r="O4836"/>
      <c r="P4836"/>
      <c r="Q4836"/>
      <c r="R4836"/>
      <c r="S4836"/>
      <c r="T4836"/>
      <c r="U4836"/>
      <c r="V4836"/>
      <c r="W4836"/>
      <c r="X4836"/>
      <c r="Y4836"/>
      <c r="Z4836"/>
      <c r="AA4836" s="28"/>
      <c r="AB4836" s="28"/>
    </row>
    <row r="4837" spans="1:28" ht="15" x14ac:dyDescent="0.2">
      <c r="A4837"/>
      <c r="B4837"/>
      <c r="C4837"/>
      <c r="D4837"/>
      <c r="E4837"/>
      <c r="F4837"/>
      <c r="G4837"/>
      <c r="H4837"/>
      <c r="I4837"/>
      <c r="J4837"/>
      <c r="K4837"/>
      <c r="L4837"/>
      <c r="M4837"/>
      <c r="N4837" s="60"/>
      <c r="O4837"/>
      <c r="P4837"/>
      <c r="Q4837"/>
      <c r="R4837"/>
      <c r="S4837"/>
      <c r="T4837"/>
      <c r="U4837"/>
      <c r="V4837"/>
      <c r="W4837"/>
      <c r="X4837"/>
      <c r="Y4837"/>
      <c r="Z4837"/>
      <c r="AA4837" s="28"/>
      <c r="AB4837" s="28"/>
    </row>
    <row r="4838" spans="1:28" ht="15" x14ac:dyDescent="0.2">
      <c r="A4838"/>
      <c r="B4838"/>
      <c r="C4838"/>
      <c r="D4838"/>
      <c r="E4838"/>
      <c r="F4838"/>
      <c r="G4838"/>
      <c r="H4838"/>
      <c r="I4838"/>
      <c r="J4838"/>
      <c r="K4838"/>
      <c r="L4838"/>
      <c r="M4838"/>
      <c r="N4838" s="60"/>
      <c r="O4838"/>
      <c r="P4838"/>
      <c r="Q4838"/>
      <c r="R4838"/>
      <c r="S4838"/>
      <c r="T4838"/>
      <c r="U4838"/>
      <c r="V4838"/>
      <c r="W4838"/>
      <c r="X4838"/>
      <c r="Y4838"/>
      <c r="Z4838"/>
      <c r="AA4838" s="28"/>
      <c r="AB4838" s="28"/>
    </row>
    <row r="4839" spans="1:28" ht="15" x14ac:dyDescent="0.2">
      <c r="A4839"/>
      <c r="B4839"/>
      <c r="C4839"/>
      <c r="D4839"/>
      <c r="E4839"/>
      <c r="F4839"/>
      <c r="G4839"/>
      <c r="H4839"/>
      <c r="I4839"/>
      <c r="J4839"/>
      <c r="K4839"/>
      <c r="L4839"/>
      <c r="M4839"/>
      <c r="N4839" s="60"/>
      <c r="O4839"/>
      <c r="P4839"/>
      <c r="Q4839"/>
      <c r="R4839"/>
      <c r="S4839"/>
      <c r="T4839"/>
      <c r="U4839"/>
      <c r="V4839"/>
      <c r="W4839"/>
      <c r="X4839"/>
      <c r="Y4839"/>
      <c r="Z4839"/>
      <c r="AA4839" s="28"/>
      <c r="AB4839" s="28"/>
    </row>
    <row r="4840" spans="1:28" ht="15" x14ac:dyDescent="0.2">
      <c r="A4840"/>
      <c r="B4840"/>
      <c r="C4840"/>
      <c r="D4840"/>
      <c r="E4840"/>
      <c r="F4840"/>
      <c r="G4840"/>
      <c r="H4840"/>
      <c r="I4840"/>
      <c r="J4840"/>
      <c r="K4840"/>
      <c r="L4840"/>
      <c r="M4840"/>
      <c r="N4840" s="60"/>
      <c r="O4840"/>
      <c r="P4840"/>
      <c r="Q4840"/>
      <c r="R4840"/>
      <c r="S4840"/>
      <c r="T4840"/>
      <c r="U4840"/>
      <c r="V4840"/>
      <c r="W4840"/>
      <c r="X4840"/>
      <c r="Y4840"/>
      <c r="Z4840"/>
      <c r="AA4840" s="28"/>
      <c r="AB4840" s="28"/>
    </row>
    <row r="4841" spans="1:28" ht="15" x14ac:dyDescent="0.2">
      <c r="A4841"/>
      <c r="B4841"/>
      <c r="C4841"/>
      <c r="D4841"/>
      <c r="E4841"/>
      <c r="F4841"/>
      <c r="G4841"/>
      <c r="H4841"/>
      <c r="I4841"/>
      <c r="J4841"/>
      <c r="K4841"/>
      <c r="L4841"/>
      <c r="M4841"/>
      <c r="N4841" s="60"/>
      <c r="O4841"/>
      <c r="P4841"/>
      <c r="Q4841"/>
      <c r="R4841"/>
      <c r="S4841"/>
      <c r="T4841"/>
      <c r="U4841"/>
      <c r="V4841"/>
      <c r="W4841"/>
      <c r="X4841"/>
      <c r="Y4841"/>
      <c r="Z4841"/>
      <c r="AA4841" s="28"/>
      <c r="AB4841" s="28"/>
    </row>
    <row r="4842" spans="1:28" ht="15" x14ac:dyDescent="0.2">
      <c r="A4842"/>
      <c r="B4842"/>
      <c r="C4842"/>
      <c r="D4842"/>
      <c r="E4842"/>
      <c r="F4842"/>
      <c r="G4842"/>
      <c r="H4842"/>
      <c r="I4842"/>
      <c r="J4842"/>
      <c r="K4842"/>
      <c r="L4842"/>
      <c r="M4842"/>
      <c r="N4842" s="60"/>
      <c r="O4842"/>
      <c r="P4842"/>
      <c r="Q4842"/>
      <c r="R4842"/>
      <c r="S4842"/>
      <c r="T4842"/>
      <c r="U4842"/>
      <c r="V4842"/>
      <c r="W4842"/>
      <c r="X4842"/>
      <c r="Y4842"/>
      <c r="Z4842"/>
      <c r="AA4842" s="28"/>
      <c r="AB4842" s="28"/>
    </row>
    <row r="4843" spans="1:28" ht="15" x14ac:dyDescent="0.2">
      <c r="A4843"/>
      <c r="B4843"/>
      <c r="C4843"/>
      <c r="D4843"/>
      <c r="E4843"/>
      <c r="F4843"/>
      <c r="G4843"/>
      <c r="H4843"/>
      <c r="I4843"/>
      <c r="J4843"/>
      <c r="K4843"/>
      <c r="L4843"/>
      <c r="M4843"/>
      <c r="N4843" s="60"/>
      <c r="O4843"/>
      <c r="P4843"/>
      <c r="Q4843"/>
      <c r="R4843"/>
      <c r="S4843"/>
      <c r="T4843"/>
      <c r="U4843"/>
      <c r="V4843"/>
      <c r="W4843"/>
      <c r="X4843"/>
      <c r="Y4843"/>
      <c r="Z4843"/>
      <c r="AA4843" s="28"/>
      <c r="AB4843" s="28"/>
    </row>
    <row r="4844" spans="1:28" ht="15" x14ac:dyDescent="0.2">
      <c r="A4844"/>
      <c r="B4844"/>
      <c r="C4844"/>
      <c r="D4844"/>
      <c r="E4844"/>
      <c r="F4844"/>
      <c r="G4844"/>
      <c r="H4844"/>
      <c r="I4844"/>
      <c r="J4844"/>
      <c r="K4844"/>
      <c r="L4844"/>
      <c r="M4844"/>
      <c r="N4844" s="60"/>
      <c r="O4844"/>
      <c r="P4844"/>
      <c r="Q4844"/>
      <c r="R4844"/>
      <c r="S4844"/>
      <c r="T4844"/>
      <c r="U4844"/>
      <c r="V4844"/>
      <c r="W4844"/>
      <c r="X4844"/>
      <c r="Y4844"/>
      <c r="Z4844"/>
      <c r="AA4844" s="28"/>
      <c r="AB4844" s="28"/>
    </row>
    <row r="4845" spans="1:28" ht="15" x14ac:dyDescent="0.2">
      <c r="A4845"/>
      <c r="B4845"/>
      <c r="C4845"/>
      <c r="D4845"/>
      <c r="E4845"/>
      <c r="F4845"/>
      <c r="G4845"/>
      <c r="H4845"/>
      <c r="I4845"/>
      <c r="J4845"/>
      <c r="K4845"/>
      <c r="L4845"/>
      <c r="M4845"/>
      <c r="N4845" s="60"/>
      <c r="O4845"/>
      <c r="P4845"/>
      <c r="Q4845"/>
      <c r="R4845"/>
      <c r="S4845"/>
      <c r="T4845"/>
      <c r="U4845"/>
      <c r="V4845"/>
      <c r="W4845"/>
      <c r="X4845"/>
      <c r="Y4845"/>
      <c r="Z4845"/>
      <c r="AA4845" s="28"/>
      <c r="AB4845" s="28"/>
    </row>
    <row r="4846" spans="1:28" ht="15" x14ac:dyDescent="0.2">
      <c r="A4846"/>
      <c r="B4846"/>
      <c r="C4846"/>
      <c r="D4846"/>
      <c r="E4846"/>
      <c r="F4846"/>
      <c r="G4846"/>
      <c r="H4846"/>
      <c r="I4846"/>
      <c r="J4846"/>
      <c r="K4846"/>
      <c r="L4846"/>
      <c r="M4846"/>
      <c r="N4846" s="60"/>
      <c r="O4846"/>
      <c r="P4846"/>
      <c r="Q4846"/>
      <c r="R4846"/>
      <c r="S4846"/>
      <c r="T4846"/>
      <c r="U4846"/>
      <c r="V4846"/>
      <c r="W4846"/>
      <c r="X4846"/>
      <c r="Y4846"/>
      <c r="Z4846"/>
      <c r="AA4846" s="28"/>
      <c r="AB4846" s="28"/>
    </row>
    <row r="4847" spans="1:28" ht="15" x14ac:dyDescent="0.2">
      <c r="A4847"/>
      <c r="B4847"/>
      <c r="C4847"/>
      <c r="D4847"/>
      <c r="E4847"/>
      <c r="F4847"/>
      <c r="G4847"/>
      <c r="H4847"/>
      <c r="I4847"/>
      <c r="J4847"/>
      <c r="K4847"/>
      <c r="L4847"/>
      <c r="M4847"/>
      <c r="N4847" s="60"/>
      <c r="O4847"/>
      <c r="P4847"/>
      <c r="Q4847"/>
      <c r="R4847"/>
      <c r="S4847"/>
      <c r="T4847"/>
      <c r="U4847"/>
      <c r="V4847"/>
      <c r="W4847"/>
      <c r="X4847"/>
      <c r="Y4847"/>
      <c r="Z4847"/>
      <c r="AA4847" s="28"/>
      <c r="AB4847" s="28"/>
    </row>
    <row r="4848" spans="1:28" ht="15" x14ac:dyDescent="0.2">
      <c r="A4848"/>
      <c r="B4848"/>
      <c r="C4848"/>
      <c r="D4848"/>
      <c r="E4848"/>
      <c r="F4848"/>
      <c r="G4848"/>
      <c r="H4848"/>
      <c r="I4848"/>
      <c r="J4848"/>
      <c r="K4848"/>
      <c r="L4848"/>
      <c r="M4848"/>
      <c r="N4848" s="60"/>
      <c r="O4848"/>
      <c r="P4848"/>
      <c r="Q4848"/>
      <c r="R4848"/>
      <c r="S4848"/>
      <c r="T4848"/>
      <c r="U4848"/>
      <c r="V4848"/>
      <c r="W4848"/>
      <c r="X4848"/>
      <c r="Y4848"/>
      <c r="Z4848"/>
      <c r="AA4848" s="28"/>
      <c r="AB4848" s="28"/>
    </row>
    <row r="4849" spans="1:28" ht="15" x14ac:dyDescent="0.2">
      <c r="A4849"/>
      <c r="B4849"/>
      <c r="C4849"/>
      <c r="D4849"/>
      <c r="E4849"/>
      <c r="F4849"/>
      <c r="G4849"/>
      <c r="H4849"/>
      <c r="I4849"/>
      <c r="J4849"/>
      <c r="K4849"/>
      <c r="L4849"/>
      <c r="M4849"/>
      <c r="N4849" s="60"/>
      <c r="O4849"/>
      <c r="P4849"/>
      <c r="Q4849"/>
      <c r="R4849"/>
      <c r="S4849"/>
      <c r="T4849"/>
      <c r="U4849"/>
      <c r="V4849"/>
      <c r="W4849"/>
      <c r="X4849"/>
      <c r="Y4849"/>
      <c r="Z4849"/>
      <c r="AA4849" s="28"/>
      <c r="AB4849" s="28"/>
    </row>
    <row r="4850" spans="1:28" ht="15" x14ac:dyDescent="0.2">
      <c r="A4850"/>
      <c r="B4850"/>
      <c r="C4850"/>
      <c r="D4850"/>
      <c r="E4850"/>
      <c r="F4850"/>
      <c r="G4850"/>
      <c r="H4850"/>
      <c r="I4850"/>
      <c r="J4850"/>
      <c r="K4850"/>
      <c r="L4850"/>
      <c r="M4850"/>
      <c r="N4850" s="60"/>
      <c r="O4850"/>
      <c r="P4850"/>
      <c r="Q4850"/>
      <c r="R4850"/>
      <c r="S4850"/>
      <c r="T4850"/>
      <c r="U4850"/>
      <c r="V4850"/>
      <c r="W4850"/>
      <c r="X4850"/>
      <c r="Y4850"/>
      <c r="Z4850"/>
      <c r="AA4850" s="28"/>
      <c r="AB4850" s="28"/>
    </row>
    <row r="4851" spans="1:28" ht="15" x14ac:dyDescent="0.2">
      <c r="A4851"/>
      <c r="B4851"/>
      <c r="C4851"/>
      <c r="D4851"/>
      <c r="E4851"/>
      <c r="F4851"/>
      <c r="G4851"/>
      <c r="H4851"/>
      <c r="I4851"/>
      <c r="J4851"/>
      <c r="K4851"/>
      <c r="L4851"/>
      <c r="M4851"/>
      <c r="N4851" s="60"/>
      <c r="O4851"/>
      <c r="P4851"/>
      <c r="Q4851"/>
      <c r="R4851"/>
      <c r="S4851"/>
      <c r="T4851"/>
      <c r="U4851"/>
      <c r="V4851"/>
      <c r="W4851"/>
      <c r="X4851"/>
      <c r="Y4851"/>
      <c r="Z4851"/>
      <c r="AA4851" s="28"/>
      <c r="AB4851" s="28"/>
    </row>
    <row r="4852" spans="1:28" ht="15" x14ac:dyDescent="0.2">
      <c r="A4852"/>
      <c r="B4852"/>
      <c r="C4852"/>
      <c r="D4852"/>
      <c r="E4852"/>
      <c r="F4852"/>
      <c r="G4852"/>
      <c r="H4852"/>
      <c r="I4852"/>
      <c r="J4852"/>
      <c r="K4852"/>
      <c r="L4852"/>
      <c r="M4852"/>
      <c r="N4852" s="60"/>
      <c r="O4852"/>
      <c r="P4852"/>
      <c r="Q4852"/>
      <c r="R4852"/>
      <c r="S4852"/>
      <c r="T4852"/>
      <c r="U4852"/>
      <c r="V4852"/>
      <c r="W4852"/>
      <c r="X4852"/>
      <c r="Y4852"/>
      <c r="Z4852"/>
      <c r="AA4852" s="28"/>
      <c r="AB4852" s="28"/>
    </row>
    <row r="4853" spans="1:28" ht="15" x14ac:dyDescent="0.2">
      <c r="A4853"/>
      <c r="B4853"/>
      <c r="C4853"/>
      <c r="D4853"/>
      <c r="E4853"/>
      <c r="F4853"/>
      <c r="G4853"/>
      <c r="H4853"/>
      <c r="I4853"/>
      <c r="J4853"/>
      <c r="K4853"/>
      <c r="L4853"/>
      <c r="M4853"/>
      <c r="N4853" s="60"/>
      <c r="O4853"/>
      <c r="P4853"/>
      <c r="Q4853"/>
      <c r="R4853"/>
      <c r="S4853"/>
      <c r="T4853"/>
      <c r="U4853"/>
      <c r="V4853"/>
      <c r="W4853"/>
      <c r="X4853"/>
      <c r="Y4853"/>
      <c r="Z4853"/>
      <c r="AA4853" s="28"/>
      <c r="AB4853" s="28"/>
    </row>
    <row r="4854" spans="1:28" ht="15" x14ac:dyDescent="0.2">
      <c r="A4854"/>
      <c r="B4854"/>
      <c r="C4854"/>
      <c r="D4854"/>
      <c r="E4854"/>
      <c r="F4854"/>
      <c r="G4854"/>
      <c r="H4854"/>
      <c r="I4854"/>
      <c r="J4854"/>
      <c r="K4854"/>
      <c r="L4854"/>
      <c r="M4854"/>
      <c r="N4854" s="60"/>
      <c r="O4854"/>
      <c r="P4854"/>
      <c r="Q4854"/>
      <c r="R4854"/>
      <c r="S4854"/>
      <c r="T4854"/>
      <c r="U4854"/>
      <c r="V4854"/>
      <c r="W4854"/>
      <c r="X4854"/>
      <c r="Y4854"/>
      <c r="Z4854"/>
      <c r="AA4854" s="28"/>
      <c r="AB4854" s="28"/>
    </row>
    <row r="4855" spans="1:28" ht="15" x14ac:dyDescent="0.2">
      <c r="A4855"/>
      <c r="B4855"/>
      <c r="C4855"/>
      <c r="D4855"/>
      <c r="E4855"/>
      <c r="F4855"/>
      <c r="G4855"/>
      <c r="H4855"/>
      <c r="I4855"/>
      <c r="J4855"/>
      <c r="K4855"/>
      <c r="L4855"/>
      <c r="M4855"/>
      <c r="N4855" s="60"/>
      <c r="O4855"/>
      <c r="P4855"/>
      <c r="Q4855"/>
      <c r="R4855"/>
      <c r="S4855"/>
      <c r="T4855"/>
      <c r="U4855"/>
      <c r="V4855"/>
      <c r="W4855"/>
      <c r="X4855"/>
      <c r="Y4855"/>
      <c r="Z4855"/>
      <c r="AA4855" s="28"/>
      <c r="AB4855" s="28"/>
    </row>
    <row r="4856" spans="1:28" ht="15" x14ac:dyDescent="0.2">
      <c r="A4856"/>
      <c r="B4856"/>
      <c r="C4856"/>
      <c r="D4856"/>
      <c r="E4856"/>
      <c r="F4856"/>
      <c r="G4856"/>
      <c r="H4856"/>
      <c r="I4856"/>
      <c r="J4856"/>
      <c r="K4856"/>
      <c r="L4856"/>
      <c r="M4856"/>
      <c r="N4856" s="60"/>
      <c r="O4856"/>
      <c r="P4856"/>
      <c r="Q4856"/>
      <c r="R4856"/>
      <c r="S4856"/>
      <c r="T4856"/>
      <c r="U4856"/>
      <c r="V4856"/>
      <c r="W4856"/>
      <c r="X4856"/>
      <c r="Y4856"/>
      <c r="Z4856"/>
      <c r="AA4856" s="28"/>
      <c r="AB4856" s="28"/>
    </row>
    <row r="4857" spans="1:28" ht="15" x14ac:dyDescent="0.2">
      <c r="A4857"/>
      <c r="B4857"/>
      <c r="C4857"/>
      <c r="D4857"/>
      <c r="E4857"/>
      <c r="F4857"/>
      <c r="G4857"/>
      <c r="H4857"/>
      <c r="I4857"/>
      <c r="J4857"/>
      <c r="K4857"/>
      <c r="L4857"/>
      <c r="M4857"/>
      <c r="N4857" s="60"/>
      <c r="O4857"/>
      <c r="P4857"/>
      <c r="Q4857"/>
      <c r="R4857"/>
      <c r="S4857"/>
      <c r="T4857"/>
      <c r="U4857"/>
      <c r="V4857"/>
      <c r="W4857"/>
      <c r="X4857"/>
      <c r="Y4857"/>
      <c r="Z4857"/>
      <c r="AA4857" s="28"/>
      <c r="AB4857" s="28"/>
    </row>
    <row r="4858" spans="1:28" ht="15" x14ac:dyDescent="0.2">
      <c r="A4858"/>
      <c r="B4858"/>
      <c r="C4858"/>
      <c r="D4858"/>
      <c r="E4858"/>
      <c r="F4858"/>
      <c r="G4858"/>
      <c r="H4858"/>
      <c r="I4858"/>
      <c r="J4858"/>
      <c r="K4858"/>
      <c r="L4858"/>
      <c r="M4858"/>
      <c r="N4858" s="60"/>
      <c r="O4858"/>
      <c r="P4858"/>
      <c r="Q4858"/>
      <c r="R4858"/>
      <c r="S4858"/>
      <c r="T4858"/>
      <c r="U4858"/>
      <c r="V4858"/>
      <c r="W4858"/>
      <c r="X4858"/>
      <c r="Y4858"/>
      <c r="Z4858"/>
      <c r="AA4858" s="28"/>
      <c r="AB4858" s="28"/>
    </row>
    <row r="4859" spans="1:28" ht="15" x14ac:dyDescent="0.2">
      <c r="A4859"/>
      <c r="B4859"/>
      <c r="C4859"/>
      <c r="D4859"/>
      <c r="E4859"/>
      <c r="F4859"/>
      <c r="G4859"/>
      <c r="H4859"/>
      <c r="I4859"/>
      <c r="J4859"/>
      <c r="K4859"/>
      <c r="L4859"/>
      <c r="M4859"/>
      <c r="N4859" s="60"/>
      <c r="O4859"/>
      <c r="P4859"/>
      <c r="Q4859"/>
      <c r="R4859"/>
      <c r="S4859"/>
      <c r="T4859"/>
      <c r="U4859"/>
      <c r="V4859"/>
      <c r="W4859"/>
      <c r="X4859"/>
      <c r="Y4859"/>
      <c r="Z4859"/>
      <c r="AA4859" s="28"/>
      <c r="AB4859" s="28"/>
    </row>
    <row r="4860" spans="1:28" ht="15" x14ac:dyDescent="0.2">
      <c r="A4860"/>
      <c r="B4860"/>
      <c r="C4860"/>
      <c r="D4860"/>
      <c r="E4860"/>
      <c r="F4860"/>
      <c r="G4860"/>
      <c r="H4860"/>
      <c r="I4860"/>
      <c r="J4860"/>
      <c r="K4860"/>
      <c r="L4860"/>
      <c r="M4860"/>
      <c r="N4860" s="60"/>
      <c r="O4860"/>
      <c r="P4860"/>
      <c r="Q4860"/>
      <c r="R4860"/>
      <c r="S4860"/>
      <c r="T4860"/>
      <c r="U4860"/>
      <c r="V4860"/>
      <c r="W4860"/>
      <c r="X4860"/>
      <c r="Y4860"/>
      <c r="Z4860"/>
      <c r="AA4860" s="28"/>
      <c r="AB4860" s="28"/>
    </row>
    <row r="4861" spans="1:28" ht="15" x14ac:dyDescent="0.2">
      <c r="A4861"/>
      <c r="B4861"/>
      <c r="C4861"/>
      <c r="D4861"/>
      <c r="E4861"/>
      <c r="F4861"/>
      <c r="G4861"/>
      <c r="H4861"/>
      <c r="I4861"/>
      <c r="J4861"/>
      <c r="K4861"/>
      <c r="L4861"/>
      <c r="M4861"/>
      <c r="N4861" s="60"/>
      <c r="O4861"/>
      <c r="P4861"/>
      <c r="Q4861"/>
      <c r="R4861"/>
      <c r="S4861"/>
      <c r="T4861"/>
      <c r="U4861"/>
      <c r="V4861"/>
      <c r="W4861"/>
      <c r="X4861"/>
      <c r="Y4861"/>
      <c r="Z4861"/>
      <c r="AA4861" s="28"/>
      <c r="AB4861" s="28"/>
    </row>
    <row r="4862" spans="1:28" ht="15" x14ac:dyDescent="0.2">
      <c r="A4862"/>
      <c r="B4862"/>
      <c r="C4862"/>
      <c r="D4862"/>
      <c r="E4862"/>
      <c r="F4862"/>
      <c r="G4862"/>
      <c r="H4862"/>
      <c r="I4862"/>
      <c r="J4862"/>
      <c r="K4862"/>
      <c r="L4862"/>
      <c r="M4862"/>
      <c r="N4862" s="60"/>
      <c r="O4862"/>
      <c r="P4862"/>
      <c r="Q4862"/>
      <c r="R4862"/>
      <c r="S4862"/>
      <c r="T4862"/>
      <c r="U4862"/>
      <c r="V4862"/>
      <c r="W4862"/>
      <c r="X4862"/>
      <c r="Y4862"/>
      <c r="Z4862"/>
      <c r="AA4862" s="28"/>
      <c r="AB4862" s="28"/>
    </row>
    <row r="4863" spans="1:28" ht="15" x14ac:dyDescent="0.2">
      <c r="A4863"/>
      <c r="B4863"/>
      <c r="C4863"/>
      <c r="D4863"/>
      <c r="E4863"/>
      <c r="F4863"/>
      <c r="G4863"/>
      <c r="H4863"/>
      <c r="I4863"/>
      <c r="J4863"/>
      <c r="K4863"/>
      <c r="L4863"/>
      <c r="M4863"/>
      <c r="N4863" s="60"/>
      <c r="O4863"/>
      <c r="P4863"/>
      <c r="Q4863"/>
      <c r="R4863"/>
      <c r="S4863"/>
      <c r="T4863"/>
      <c r="U4863"/>
      <c r="V4863"/>
      <c r="W4863"/>
      <c r="X4863"/>
      <c r="Y4863"/>
      <c r="Z4863"/>
      <c r="AA4863" s="28"/>
      <c r="AB4863" s="28"/>
    </row>
    <row r="4864" spans="1:28" ht="15" x14ac:dyDescent="0.2">
      <c r="A4864"/>
      <c r="B4864"/>
      <c r="C4864"/>
      <c r="D4864"/>
      <c r="E4864"/>
      <c r="F4864"/>
      <c r="G4864"/>
      <c r="H4864"/>
      <c r="I4864"/>
      <c r="J4864"/>
      <c r="K4864"/>
      <c r="L4864"/>
      <c r="M4864"/>
      <c r="N4864" s="60"/>
      <c r="O4864"/>
      <c r="P4864"/>
      <c r="Q4864"/>
      <c r="R4864"/>
      <c r="S4864"/>
      <c r="T4864"/>
      <c r="U4864"/>
      <c r="V4864"/>
      <c r="W4864"/>
      <c r="X4864"/>
      <c r="Y4864"/>
      <c r="Z4864"/>
      <c r="AA4864" s="28"/>
      <c r="AB4864" s="28"/>
    </row>
    <row r="4865" spans="1:28" ht="15" x14ac:dyDescent="0.2">
      <c r="A4865"/>
      <c r="B4865"/>
      <c r="C4865"/>
      <c r="D4865"/>
      <c r="E4865"/>
      <c r="F4865"/>
      <c r="G4865"/>
      <c r="H4865"/>
      <c r="I4865"/>
      <c r="J4865"/>
      <c r="K4865"/>
      <c r="L4865"/>
      <c r="M4865"/>
      <c r="N4865" s="60"/>
      <c r="O4865"/>
      <c r="P4865"/>
      <c r="Q4865"/>
      <c r="R4865"/>
      <c r="S4865"/>
      <c r="T4865"/>
      <c r="U4865"/>
      <c r="V4865"/>
      <c r="W4865"/>
      <c r="X4865"/>
      <c r="Y4865"/>
      <c r="Z4865"/>
      <c r="AA4865" s="28"/>
      <c r="AB4865" s="28"/>
    </row>
    <row r="4866" spans="1:28" ht="15" x14ac:dyDescent="0.2">
      <c r="A4866"/>
      <c r="B4866"/>
      <c r="C4866"/>
      <c r="D4866"/>
      <c r="E4866"/>
      <c r="F4866"/>
      <c r="G4866"/>
      <c r="H4866"/>
      <c r="I4866"/>
      <c r="J4866"/>
      <c r="K4866"/>
      <c r="L4866"/>
      <c r="M4866"/>
      <c r="N4866" s="60"/>
      <c r="O4866"/>
      <c r="P4866"/>
      <c r="Q4866"/>
      <c r="R4866"/>
      <c r="S4866"/>
      <c r="T4866"/>
      <c r="U4866"/>
      <c r="V4866"/>
      <c r="W4866"/>
      <c r="X4866"/>
      <c r="Y4866"/>
      <c r="Z4866"/>
      <c r="AA4866" s="28"/>
      <c r="AB4866" s="28"/>
    </row>
    <row r="4867" spans="1:28" ht="15" x14ac:dyDescent="0.2">
      <c r="A4867"/>
      <c r="B4867"/>
      <c r="C4867"/>
      <c r="D4867"/>
      <c r="E4867"/>
      <c r="F4867"/>
      <c r="G4867"/>
      <c r="H4867"/>
      <c r="I4867"/>
      <c r="J4867"/>
      <c r="K4867"/>
      <c r="L4867"/>
      <c r="M4867"/>
      <c r="N4867" s="60"/>
      <c r="O4867"/>
      <c r="P4867"/>
      <c r="Q4867"/>
      <c r="R4867"/>
      <c r="S4867"/>
      <c r="T4867"/>
      <c r="U4867"/>
      <c r="V4867"/>
      <c r="W4867"/>
      <c r="X4867"/>
      <c r="Y4867"/>
      <c r="Z4867"/>
      <c r="AA4867" s="28"/>
      <c r="AB4867" s="28"/>
    </row>
    <row r="4868" spans="1:28" ht="15" x14ac:dyDescent="0.2">
      <c r="A4868"/>
      <c r="B4868"/>
      <c r="C4868"/>
      <c r="D4868"/>
      <c r="E4868"/>
      <c r="F4868"/>
      <c r="G4868"/>
      <c r="H4868"/>
      <c r="I4868"/>
      <c r="J4868"/>
      <c r="K4868"/>
      <c r="L4868"/>
      <c r="M4868"/>
      <c r="N4868" s="60"/>
      <c r="O4868"/>
      <c r="P4868"/>
      <c r="Q4868"/>
      <c r="R4868"/>
      <c r="S4868"/>
      <c r="T4868"/>
      <c r="U4868"/>
      <c r="V4868"/>
      <c r="W4868"/>
      <c r="X4868"/>
      <c r="Y4868"/>
      <c r="Z4868"/>
      <c r="AA4868" s="28"/>
      <c r="AB4868" s="28"/>
    </row>
    <row r="4869" spans="1:28" ht="15" x14ac:dyDescent="0.2">
      <c r="A4869"/>
      <c r="B4869"/>
      <c r="C4869"/>
      <c r="D4869"/>
      <c r="E4869"/>
      <c r="F4869"/>
      <c r="G4869"/>
      <c r="H4869"/>
      <c r="I4869"/>
      <c r="J4869"/>
      <c r="K4869"/>
      <c r="L4869"/>
      <c r="M4869"/>
      <c r="N4869" s="60"/>
      <c r="O4869"/>
      <c r="P4869"/>
      <c r="Q4869"/>
      <c r="R4869"/>
      <c r="S4869"/>
      <c r="T4869"/>
      <c r="U4869"/>
      <c r="V4869"/>
      <c r="W4869"/>
      <c r="X4869"/>
      <c r="Y4869"/>
      <c r="Z4869"/>
      <c r="AA4869" s="28"/>
      <c r="AB4869" s="28"/>
    </row>
    <row r="4870" spans="1:28" ht="15" x14ac:dyDescent="0.2">
      <c r="A4870"/>
      <c r="B4870"/>
      <c r="C4870"/>
      <c r="D4870"/>
      <c r="E4870"/>
      <c r="F4870"/>
      <c r="G4870"/>
      <c r="H4870"/>
      <c r="I4870"/>
      <c r="J4870"/>
      <c r="K4870"/>
      <c r="L4870"/>
      <c r="M4870"/>
      <c r="N4870" s="60"/>
      <c r="O4870"/>
      <c r="P4870"/>
      <c r="Q4870"/>
      <c r="R4870"/>
      <c r="S4870"/>
      <c r="T4870"/>
      <c r="U4870"/>
      <c r="V4870"/>
      <c r="W4870"/>
      <c r="X4870"/>
      <c r="Y4870"/>
      <c r="Z4870"/>
      <c r="AA4870" s="28"/>
      <c r="AB4870" s="28"/>
    </row>
    <row r="4871" spans="1:28" ht="15" x14ac:dyDescent="0.2">
      <c r="A4871"/>
      <c r="B4871"/>
      <c r="C4871"/>
      <c r="D4871"/>
      <c r="E4871"/>
      <c r="F4871"/>
      <c r="G4871"/>
      <c r="H4871"/>
      <c r="I4871"/>
      <c r="J4871"/>
      <c r="K4871"/>
      <c r="L4871"/>
      <c r="M4871"/>
      <c r="N4871" s="60"/>
      <c r="O4871"/>
      <c r="P4871"/>
      <c r="Q4871"/>
      <c r="R4871"/>
      <c r="S4871"/>
      <c r="T4871"/>
      <c r="U4871"/>
      <c r="V4871"/>
      <c r="W4871"/>
      <c r="X4871"/>
      <c r="Y4871"/>
      <c r="Z4871"/>
      <c r="AA4871" s="28"/>
      <c r="AB4871" s="28"/>
    </row>
    <row r="4872" spans="1:28" ht="15" x14ac:dyDescent="0.2">
      <c r="A4872"/>
      <c r="B4872"/>
      <c r="C4872"/>
      <c r="D4872"/>
      <c r="E4872"/>
      <c r="F4872"/>
      <c r="G4872"/>
      <c r="H4872"/>
      <c r="I4872"/>
      <c r="J4872"/>
      <c r="K4872"/>
      <c r="L4872"/>
      <c r="M4872"/>
      <c r="N4872" s="60"/>
      <c r="O4872"/>
      <c r="P4872"/>
      <c r="Q4872"/>
      <c r="R4872"/>
      <c r="S4872"/>
      <c r="T4872"/>
      <c r="U4872"/>
      <c r="V4872"/>
      <c r="W4872"/>
      <c r="X4872"/>
      <c r="Y4872"/>
      <c r="Z4872"/>
      <c r="AA4872" s="28"/>
      <c r="AB4872" s="28"/>
    </row>
    <row r="4873" spans="1:28" ht="15" x14ac:dyDescent="0.2">
      <c r="A4873"/>
      <c r="B4873"/>
      <c r="C4873"/>
      <c r="D4873"/>
      <c r="E4873"/>
      <c r="F4873"/>
      <c r="G4873"/>
      <c r="H4873"/>
      <c r="I4873"/>
      <c r="J4873"/>
      <c r="K4873"/>
      <c r="L4873"/>
      <c r="M4873"/>
      <c r="N4873" s="60"/>
      <c r="O4873"/>
      <c r="P4873"/>
      <c r="Q4873"/>
      <c r="R4873"/>
      <c r="S4873"/>
      <c r="T4873"/>
      <c r="U4873"/>
      <c r="V4873"/>
      <c r="W4873"/>
      <c r="X4873"/>
      <c r="Y4873"/>
      <c r="Z4873"/>
      <c r="AA4873" s="28"/>
      <c r="AB4873" s="28"/>
    </row>
    <row r="4874" spans="1:28" ht="15" x14ac:dyDescent="0.2">
      <c r="A4874"/>
      <c r="B4874"/>
      <c r="C4874"/>
      <c r="D4874"/>
      <c r="E4874"/>
      <c r="F4874"/>
      <c r="G4874"/>
      <c r="H4874"/>
      <c r="I4874"/>
      <c r="J4874"/>
      <c r="K4874"/>
      <c r="L4874"/>
      <c r="M4874"/>
      <c r="N4874" s="60"/>
      <c r="O4874"/>
      <c r="P4874"/>
      <c r="Q4874"/>
      <c r="R4874"/>
      <c r="S4874"/>
      <c r="T4874"/>
      <c r="U4874"/>
      <c r="V4874"/>
      <c r="W4874"/>
      <c r="X4874"/>
      <c r="Y4874"/>
      <c r="Z4874"/>
      <c r="AA4874" s="28"/>
      <c r="AB4874" s="28"/>
    </row>
    <row r="4875" spans="1:28" ht="15" x14ac:dyDescent="0.2">
      <c r="A4875"/>
      <c r="B4875"/>
      <c r="C4875"/>
      <c r="D4875"/>
      <c r="E4875"/>
      <c r="F4875"/>
      <c r="G4875"/>
      <c r="H4875"/>
      <c r="I4875"/>
      <c r="J4875"/>
      <c r="K4875"/>
      <c r="L4875"/>
      <c r="M4875"/>
      <c r="N4875" s="60"/>
      <c r="O4875"/>
      <c r="P4875"/>
      <c r="Q4875"/>
      <c r="R4875"/>
      <c r="S4875"/>
      <c r="T4875"/>
      <c r="U4875"/>
      <c r="V4875"/>
      <c r="W4875"/>
      <c r="X4875"/>
      <c r="Y4875"/>
      <c r="Z4875"/>
      <c r="AA4875" s="28"/>
      <c r="AB4875" s="28"/>
    </row>
    <row r="4876" spans="1:28" ht="15" x14ac:dyDescent="0.2">
      <c r="A4876"/>
      <c r="B4876"/>
      <c r="C4876"/>
      <c r="D4876"/>
      <c r="E4876"/>
      <c r="F4876"/>
      <c r="G4876"/>
      <c r="H4876"/>
      <c r="I4876"/>
      <c r="J4876"/>
      <c r="K4876"/>
      <c r="L4876"/>
      <c r="M4876"/>
      <c r="N4876" s="60"/>
      <c r="O4876"/>
      <c r="P4876"/>
      <c r="Q4876"/>
      <c r="R4876"/>
      <c r="S4876"/>
      <c r="T4876"/>
      <c r="U4876"/>
      <c r="V4876"/>
      <c r="W4876"/>
      <c r="X4876"/>
      <c r="Y4876"/>
      <c r="Z4876"/>
      <c r="AA4876" s="28"/>
      <c r="AB4876" s="28"/>
    </row>
    <row r="4877" spans="1:28" ht="15" x14ac:dyDescent="0.2">
      <c r="A4877"/>
      <c r="B4877"/>
      <c r="C4877"/>
      <c r="D4877"/>
      <c r="E4877"/>
      <c r="F4877"/>
      <c r="G4877"/>
      <c r="H4877"/>
      <c r="I4877"/>
      <c r="J4877"/>
      <c r="K4877"/>
      <c r="L4877"/>
      <c r="M4877"/>
      <c r="N4877" s="60"/>
      <c r="O4877"/>
      <c r="P4877"/>
      <c r="Q4877"/>
      <c r="R4877"/>
      <c r="S4877"/>
      <c r="T4877"/>
      <c r="U4877"/>
      <c r="V4877"/>
      <c r="W4877"/>
      <c r="X4877"/>
      <c r="Y4877"/>
      <c r="Z4877"/>
      <c r="AA4877" s="28"/>
      <c r="AB4877" s="28"/>
    </row>
    <row r="4878" spans="1:28" ht="15" x14ac:dyDescent="0.2">
      <c r="A4878"/>
      <c r="B4878"/>
      <c r="C4878"/>
      <c r="D4878"/>
      <c r="E4878"/>
      <c r="F4878"/>
      <c r="G4878"/>
      <c r="H4878"/>
      <c r="I4878"/>
      <c r="J4878"/>
      <c r="K4878"/>
      <c r="L4878"/>
      <c r="M4878"/>
      <c r="N4878" s="60"/>
      <c r="O4878"/>
      <c r="P4878"/>
      <c r="Q4878"/>
      <c r="R4878"/>
      <c r="S4878"/>
      <c r="T4878"/>
      <c r="U4878"/>
      <c r="V4878"/>
      <c r="W4878"/>
      <c r="X4878"/>
      <c r="Y4878"/>
      <c r="Z4878"/>
      <c r="AA4878" s="28"/>
      <c r="AB4878" s="28"/>
    </row>
    <row r="4879" spans="1:28" ht="15" x14ac:dyDescent="0.2">
      <c r="A4879"/>
      <c r="B4879"/>
      <c r="C4879"/>
      <c r="D4879"/>
      <c r="E4879"/>
      <c r="F4879"/>
      <c r="G4879"/>
      <c r="H4879"/>
      <c r="I4879"/>
      <c r="J4879"/>
      <c r="K4879"/>
      <c r="L4879"/>
      <c r="M4879"/>
      <c r="N4879" s="60"/>
      <c r="O4879"/>
      <c r="P4879"/>
      <c r="Q4879"/>
      <c r="R4879"/>
      <c r="S4879"/>
      <c r="T4879"/>
      <c r="U4879"/>
      <c r="V4879"/>
      <c r="W4879"/>
      <c r="X4879"/>
      <c r="Y4879"/>
      <c r="Z4879"/>
      <c r="AA4879" s="28"/>
      <c r="AB4879" s="28"/>
    </row>
    <row r="4880" spans="1:28" ht="15" x14ac:dyDescent="0.2">
      <c r="A4880"/>
      <c r="B4880"/>
      <c r="C4880"/>
      <c r="D4880"/>
      <c r="E4880"/>
      <c r="F4880"/>
      <c r="G4880"/>
      <c r="H4880"/>
      <c r="I4880"/>
      <c r="J4880"/>
      <c r="K4880"/>
      <c r="L4880"/>
      <c r="M4880"/>
      <c r="N4880" s="60"/>
      <c r="O4880"/>
      <c r="P4880"/>
      <c r="Q4880"/>
      <c r="R4880"/>
      <c r="S4880"/>
      <c r="T4880"/>
      <c r="U4880"/>
      <c r="V4880"/>
      <c r="W4880"/>
      <c r="X4880"/>
      <c r="Y4880"/>
      <c r="Z4880"/>
      <c r="AA4880" s="28"/>
      <c r="AB4880" s="28"/>
    </row>
    <row r="4881" spans="1:28" ht="15" x14ac:dyDescent="0.2">
      <c r="A4881"/>
      <c r="B4881"/>
      <c r="C4881"/>
      <c r="D4881"/>
      <c r="E4881"/>
      <c r="F4881"/>
      <c r="G4881"/>
      <c r="H4881"/>
      <c r="I4881"/>
      <c r="J4881"/>
      <c r="K4881"/>
      <c r="L4881"/>
      <c r="M4881"/>
      <c r="N4881" s="60"/>
      <c r="O4881"/>
      <c r="P4881"/>
      <c r="Q4881"/>
      <c r="R4881"/>
      <c r="S4881"/>
      <c r="T4881"/>
      <c r="U4881"/>
      <c r="V4881"/>
      <c r="W4881"/>
      <c r="X4881"/>
      <c r="Y4881"/>
      <c r="Z4881"/>
      <c r="AA4881" s="28"/>
      <c r="AB4881" s="28"/>
    </row>
    <row r="4882" spans="1:28" ht="15" x14ac:dyDescent="0.2">
      <c r="A4882"/>
      <c r="B4882"/>
      <c r="C4882"/>
      <c r="D4882"/>
      <c r="E4882"/>
      <c r="F4882"/>
      <c r="G4882"/>
      <c r="H4882"/>
      <c r="I4882"/>
      <c r="J4882"/>
      <c r="K4882"/>
      <c r="L4882"/>
      <c r="M4882"/>
      <c r="N4882" s="60"/>
      <c r="O4882"/>
      <c r="P4882"/>
      <c r="Q4882"/>
      <c r="R4882"/>
      <c r="S4882"/>
      <c r="T4882"/>
      <c r="U4882"/>
      <c r="V4882"/>
      <c r="W4882"/>
      <c r="X4882"/>
      <c r="Y4882"/>
      <c r="Z4882"/>
      <c r="AA4882" s="28"/>
      <c r="AB4882" s="28"/>
    </row>
    <row r="4883" spans="1:28" ht="15" x14ac:dyDescent="0.2">
      <c r="A4883"/>
      <c r="B4883"/>
      <c r="C4883"/>
      <c r="D4883"/>
      <c r="E4883"/>
      <c r="F4883"/>
      <c r="G4883"/>
      <c r="H4883"/>
      <c r="I4883"/>
      <c r="J4883"/>
      <c r="K4883"/>
      <c r="L4883"/>
      <c r="M4883"/>
      <c r="N4883" s="60"/>
      <c r="O4883"/>
      <c r="P4883"/>
      <c r="Q4883"/>
      <c r="R4883"/>
      <c r="S4883"/>
      <c r="T4883"/>
      <c r="U4883"/>
      <c r="V4883"/>
      <c r="W4883"/>
      <c r="X4883"/>
      <c r="Y4883"/>
      <c r="Z4883"/>
      <c r="AA4883" s="28"/>
      <c r="AB4883" s="28"/>
    </row>
    <row r="4884" spans="1:28" ht="15" x14ac:dyDescent="0.2">
      <c r="A4884"/>
      <c r="B4884"/>
      <c r="C4884"/>
      <c r="D4884"/>
      <c r="E4884"/>
      <c r="F4884"/>
      <c r="G4884"/>
      <c r="H4884"/>
      <c r="I4884"/>
      <c r="J4884"/>
      <c r="K4884"/>
      <c r="L4884"/>
      <c r="M4884"/>
      <c r="N4884" s="60"/>
      <c r="O4884"/>
      <c r="P4884"/>
      <c r="Q4884"/>
      <c r="R4884"/>
      <c r="S4884"/>
      <c r="T4884"/>
      <c r="U4884"/>
      <c r="V4884"/>
      <c r="W4884"/>
      <c r="X4884"/>
      <c r="Y4884"/>
      <c r="Z4884"/>
      <c r="AA4884" s="28"/>
      <c r="AB4884" s="28"/>
    </row>
    <row r="4885" spans="1:28" ht="15" x14ac:dyDescent="0.2">
      <c r="A4885"/>
      <c r="B4885"/>
      <c r="C4885"/>
      <c r="D4885"/>
      <c r="E4885"/>
      <c r="F4885"/>
      <c r="G4885"/>
      <c r="H4885"/>
      <c r="I4885"/>
      <c r="J4885"/>
      <c r="K4885"/>
      <c r="L4885"/>
      <c r="M4885"/>
      <c r="N4885" s="60"/>
      <c r="O4885"/>
      <c r="P4885"/>
      <c r="Q4885"/>
      <c r="R4885"/>
      <c r="S4885"/>
      <c r="T4885"/>
      <c r="U4885"/>
      <c r="V4885"/>
      <c r="W4885"/>
      <c r="X4885"/>
      <c r="Y4885"/>
      <c r="Z4885"/>
      <c r="AA4885" s="28"/>
      <c r="AB4885" s="28"/>
    </row>
    <row r="4886" spans="1:28" ht="15" x14ac:dyDescent="0.2">
      <c r="A4886"/>
      <c r="B4886"/>
      <c r="C4886"/>
      <c r="D4886"/>
      <c r="E4886"/>
      <c r="F4886"/>
      <c r="G4886"/>
      <c r="H4886"/>
      <c r="I4886"/>
      <c r="J4886"/>
      <c r="K4886"/>
      <c r="L4886"/>
      <c r="M4886"/>
      <c r="N4886" s="60"/>
      <c r="O4886"/>
      <c r="P4886"/>
      <c r="Q4886"/>
      <c r="R4886"/>
      <c r="S4886"/>
      <c r="T4886"/>
      <c r="U4886"/>
      <c r="V4886"/>
      <c r="W4886"/>
      <c r="X4886"/>
      <c r="Y4886"/>
      <c r="Z4886"/>
      <c r="AA4886" s="28"/>
      <c r="AB4886" s="28"/>
    </row>
    <row r="4887" spans="1:28" ht="15" x14ac:dyDescent="0.2">
      <c r="A4887"/>
      <c r="B4887"/>
      <c r="C4887"/>
      <c r="D4887"/>
      <c r="E4887"/>
      <c r="F4887"/>
      <c r="G4887"/>
      <c r="H4887"/>
      <c r="I4887"/>
      <c r="J4887"/>
      <c r="K4887"/>
      <c r="L4887"/>
      <c r="M4887"/>
      <c r="N4887" s="60"/>
      <c r="O4887"/>
      <c r="P4887"/>
      <c r="Q4887"/>
      <c r="R4887"/>
      <c r="S4887"/>
      <c r="T4887"/>
      <c r="U4887"/>
      <c r="V4887"/>
      <c r="W4887"/>
      <c r="X4887"/>
      <c r="Y4887"/>
      <c r="Z4887"/>
      <c r="AA4887" s="28"/>
      <c r="AB4887" s="28"/>
    </row>
    <row r="4888" spans="1:28" ht="15" x14ac:dyDescent="0.2">
      <c r="A4888"/>
      <c r="B4888"/>
      <c r="C4888"/>
      <c r="D4888"/>
      <c r="E4888"/>
      <c r="F4888"/>
      <c r="G4888"/>
      <c r="H4888"/>
      <c r="I4888"/>
      <c r="J4888"/>
      <c r="K4888"/>
      <c r="L4888"/>
      <c r="M4888"/>
      <c r="N4888" s="60"/>
      <c r="O4888"/>
      <c r="P4888"/>
      <c r="Q4888"/>
      <c r="R4888"/>
      <c r="S4888"/>
      <c r="T4888"/>
      <c r="U4888"/>
      <c r="V4888"/>
      <c r="W4888"/>
      <c r="X4888"/>
      <c r="Y4888"/>
      <c r="Z4888"/>
      <c r="AA4888" s="28"/>
      <c r="AB4888" s="28"/>
    </row>
    <row r="4889" spans="1:28" ht="15" x14ac:dyDescent="0.2">
      <c r="A4889"/>
      <c r="B4889"/>
      <c r="C4889"/>
      <c r="D4889"/>
      <c r="E4889"/>
      <c r="F4889"/>
      <c r="G4889"/>
      <c r="H4889"/>
      <c r="I4889"/>
      <c r="J4889"/>
      <c r="K4889"/>
      <c r="L4889"/>
      <c r="M4889"/>
      <c r="N4889" s="60"/>
      <c r="O4889"/>
      <c r="P4889"/>
      <c r="Q4889"/>
      <c r="R4889"/>
      <c r="S4889"/>
      <c r="T4889"/>
      <c r="U4889"/>
      <c r="V4889"/>
      <c r="W4889"/>
      <c r="X4889"/>
      <c r="Y4889"/>
      <c r="Z4889"/>
      <c r="AA4889" s="28"/>
      <c r="AB4889" s="28"/>
    </row>
    <row r="4890" spans="1:28" ht="15" x14ac:dyDescent="0.2">
      <c r="A4890"/>
      <c r="B4890"/>
      <c r="C4890"/>
      <c r="D4890"/>
      <c r="E4890"/>
      <c r="F4890"/>
      <c r="G4890"/>
      <c r="H4890"/>
      <c r="I4890"/>
      <c r="J4890"/>
      <c r="K4890"/>
      <c r="L4890"/>
      <c r="M4890"/>
      <c r="N4890" s="60"/>
      <c r="O4890"/>
      <c r="P4890"/>
      <c r="Q4890"/>
      <c r="R4890"/>
      <c r="S4890"/>
      <c r="T4890"/>
      <c r="U4890"/>
      <c r="V4890"/>
      <c r="W4890"/>
      <c r="X4890"/>
      <c r="Y4890"/>
      <c r="Z4890"/>
      <c r="AA4890" s="28"/>
      <c r="AB4890" s="28"/>
    </row>
    <row r="4891" spans="1:28" ht="15" x14ac:dyDescent="0.2">
      <c r="A4891"/>
      <c r="B4891"/>
      <c r="C4891"/>
      <c r="D4891"/>
      <c r="E4891"/>
      <c r="F4891"/>
      <c r="G4891"/>
      <c r="H4891"/>
      <c r="I4891"/>
      <c r="J4891"/>
      <c r="K4891"/>
      <c r="L4891"/>
      <c r="M4891"/>
      <c r="N4891" s="60"/>
      <c r="O4891"/>
      <c r="P4891"/>
      <c r="Q4891"/>
      <c r="R4891"/>
      <c r="S4891"/>
      <c r="T4891"/>
      <c r="U4891"/>
      <c r="V4891"/>
      <c r="W4891"/>
      <c r="X4891"/>
      <c r="Y4891"/>
      <c r="Z4891"/>
      <c r="AA4891" s="28"/>
      <c r="AB4891" s="28"/>
    </row>
    <row r="4892" spans="1:28" ht="15" x14ac:dyDescent="0.2">
      <c r="A4892"/>
      <c r="B4892"/>
      <c r="C4892"/>
      <c r="D4892"/>
      <c r="E4892"/>
      <c r="F4892"/>
      <c r="G4892"/>
      <c r="H4892"/>
      <c r="I4892"/>
      <c r="J4892"/>
      <c r="K4892"/>
      <c r="L4892"/>
      <c r="M4892"/>
      <c r="N4892" s="60"/>
      <c r="O4892"/>
      <c r="P4892"/>
      <c r="Q4892"/>
      <c r="R4892"/>
      <c r="S4892"/>
      <c r="T4892"/>
      <c r="U4892"/>
      <c r="V4892"/>
      <c r="W4892"/>
      <c r="X4892"/>
      <c r="Y4892"/>
      <c r="Z4892"/>
      <c r="AA4892" s="28"/>
      <c r="AB4892" s="28"/>
    </row>
    <row r="4893" spans="1:28" ht="15" x14ac:dyDescent="0.2">
      <c r="A4893"/>
      <c r="B4893"/>
      <c r="C4893"/>
      <c r="D4893"/>
      <c r="E4893"/>
      <c r="F4893"/>
      <c r="G4893"/>
      <c r="H4893"/>
      <c r="I4893"/>
      <c r="J4893"/>
      <c r="K4893"/>
      <c r="L4893"/>
      <c r="M4893"/>
      <c r="N4893" s="60"/>
      <c r="O4893"/>
      <c r="P4893"/>
      <c r="Q4893"/>
      <c r="R4893"/>
      <c r="S4893"/>
      <c r="T4893"/>
      <c r="U4893"/>
      <c r="V4893"/>
      <c r="W4893"/>
      <c r="X4893"/>
      <c r="Y4893"/>
      <c r="Z4893"/>
      <c r="AA4893" s="28"/>
      <c r="AB4893" s="28"/>
    </row>
    <row r="4894" spans="1:28" ht="15" x14ac:dyDescent="0.2">
      <c r="A4894"/>
      <c r="B4894"/>
      <c r="C4894"/>
      <c r="D4894"/>
      <c r="E4894"/>
      <c r="F4894"/>
      <c r="G4894"/>
      <c r="H4894"/>
      <c r="I4894"/>
      <c r="J4894"/>
      <c r="K4894"/>
      <c r="L4894"/>
      <c r="M4894"/>
      <c r="N4894" s="60"/>
      <c r="O4894"/>
      <c r="P4894"/>
      <c r="Q4894"/>
      <c r="R4894"/>
      <c r="S4894"/>
      <c r="T4894"/>
      <c r="U4894"/>
      <c r="V4894"/>
      <c r="W4894"/>
      <c r="X4894"/>
      <c r="Y4894"/>
      <c r="Z4894"/>
      <c r="AA4894" s="28"/>
      <c r="AB4894" s="28"/>
    </row>
    <row r="4895" spans="1:28" ht="15" x14ac:dyDescent="0.2">
      <c r="A4895"/>
      <c r="B4895"/>
      <c r="C4895"/>
      <c r="D4895"/>
      <c r="E4895"/>
      <c r="F4895"/>
      <c r="G4895"/>
      <c r="H4895"/>
      <c r="I4895"/>
      <c r="J4895"/>
      <c r="K4895"/>
      <c r="L4895"/>
      <c r="M4895"/>
      <c r="N4895" s="60"/>
      <c r="O4895"/>
      <c r="P4895"/>
      <c r="Q4895"/>
      <c r="R4895"/>
      <c r="S4895"/>
      <c r="T4895"/>
      <c r="U4895"/>
      <c r="V4895"/>
      <c r="W4895"/>
      <c r="X4895"/>
      <c r="Y4895"/>
      <c r="Z4895"/>
      <c r="AA4895" s="28"/>
      <c r="AB4895" s="28"/>
    </row>
    <row r="4896" spans="1:28" ht="15" x14ac:dyDescent="0.2">
      <c r="A4896"/>
      <c r="B4896"/>
      <c r="C4896"/>
      <c r="D4896"/>
      <c r="E4896"/>
      <c r="F4896"/>
      <c r="G4896"/>
      <c r="H4896"/>
      <c r="I4896"/>
      <c r="J4896"/>
      <c r="K4896"/>
      <c r="L4896"/>
      <c r="M4896"/>
      <c r="N4896" s="60"/>
      <c r="O4896"/>
      <c r="P4896"/>
      <c r="Q4896"/>
      <c r="R4896"/>
      <c r="S4896"/>
      <c r="T4896"/>
      <c r="U4896"/>
      <c r="V4896"/>
      <c r="W4896"/>
      <c r="X4896"/>
      <c r="Y4896"/>
      <c r="Z4896"/>
      <c r="AA4896" s="28"/>
      <c r="AB4896" s="28"/>
    </row>
    <row r="4897" spans="1:28" ht="15" x14ac:dyDescent="0.2">
      <c r="A4897"/>
      <c r="B4897"/>
      <c r="C4897"/>
      <c r="D4897"/>
      <c r="E4897"/>
      <c r="F4897"/>
      <c r="G4897"/>
      <c r="H4897"/>
      <c r="I4897"/>
      <c r="J4897"/>
      <c r="K4897"/>
      <c r="L4897"/>
      <c r="M4897"/>
      <c r="N4897" s="60"/>
      <c r="O4897"/>
      <c r="P4897"/>
      <c r="Q4897"/>
      <c r="R4897"/>
      <c r="S4897"/>
      <c r="T4897"/>
      <c r="U4897"/>
      <c r="V4897"/>
      <c r="W4897"/>
      <c r="X4897"/>
      <c r="Y4897"/>
      <c r="Z4897"/>
      <c r="AA4897" s="28"/>
      <c r="AB4897" s="28"/>
    </row>
    <row r="4898" spans="1:28" ht="15" x14ac:dyDescent="0.2">
      <c r="A4898"/>
      <c r="B4898"/>
      <c r="C4898"/>
      <c r="D4898"/>
      <c r="E4898"/>
      <c r="F4898"/>
      <c r="G4898"/>
      <c r="H4898"/>
      <c r="I4898"/>
      <c r="J4898"/>
      <c r="K4898"/>
      <c r="L4898"/>
      <c r="M4898"/>
      <c r="N4898" s="60"/>
      <c r="O4898"/>
      <c r="P4898"/>
      <c r="Q4898"/>
      <c r="R4898"/>
      <c r="S4898"/>
      <c r="T4898"/>
      <c r="U4898"/>
      <c r="V4898"/>
      <c r="W4898"/>
      <c r="X4898"/>
      <c r="Y4898"/>
      <c r="Z4898"/>
      <c r="AA4898" s="28"/>
      <c r="AB4898" s="28"/>
    </row>
    <row r="4899" spans="1:28" ht="15" x14ac:dyDescent="0.2">
      <c r="A4899"/>
      <c r="B4899"/>
      <c r="C4899"/>
      <c r="D4899"/>
      <c r="E4899"/>
      <c r="F4899"/>
      <c r="G4899"/>
      <c r="H4899"/>
      <c r="I4899"/>
      <c r="J4899"/>
      <c r="K4899"/>
      <c r="L4899"/>
      <c r="M4899"/>
      <c r="N4899" s="60"/>
      <c r="O4899"/>
      <c r="P4899"/>
      <c r="Q4899"/>
      <c r="R4899"/>
      <c r="S4899"/>
      <c r="T4899"/>
      <c r="U4899"/>
      <c r="V4899"/>
      <c r="W4899"/>
      <c r="X4899"/>
      <c r="Y4899"/>
      <c r="Z4899"/>
      <c r="AA4899" s="28"/>
      <c r="AB4899" s="28"/>
    </row>
    <row r="4900" spans="1:28" ht="15" x14ac:dyDescent="0.2">
      <c r="A4900"/>
      <c r="B4900"/>
      <c r="C4900"/>
      <c r="D4900"/>
      <c r="E4900"/>
      <c r="F4900"/>
      <c r="G4900"/>
      <c r="H4900"/>
      <c r="I4900"/>
      <c r="J4900"/>
      <c r="K4900"/>
      <c r="L4900"/>
      <c r="M4900"/>
      <c r="N4900" s="60"/>
      <c r="O4900"/>
      <c r="P4900"/>
      <c r="Q4900"/>
      <c r="R4900"/>
      <c r="S4900"/>
      <c r="T4900"/>
      <c r="U4900"/>
      <c r="V4900"/>
      <c r="W4900"/>
      <c r="X4900"/>
      <c r="Y4900"/>
      <c r="Z4900"/>
      <c r="AA4900" s="28"/>
      <c r="AB4900" s="28"/>
    </row>
    <row r="4901" spans="1:28" ht="15" x14ac:dyDescent="0.2">
      <c r="A4901"/>
      <c r="B4901"/>
      <c r="C4901"/>
      <c r="D4901"/>
      <c r="E4901"/>
      <c r="F4901"/>
      <c r="G4901"/>
      <c r="H4901"/>
      <c r="I4901"/>
      <c r="J4901"/>
      <c r="K4901"/>
      <c r="L4901"/>
      <c r="M4901"/>
      <c r="N4901" s="60"/>
      <c r="O4901"/>
      <c r="P4901"/>
      <c r="Q4901"/>
      <c r="R4901"/>
      <c r="S4901"/>
      <c r="T4901"/>
      <c r="U4901"/>
      <c r="V4901"/>
      <c r="W4901"/>
      <c r="X4901"/>
      <c r="Y4901"/>
      <c r="Z4901"/>
      <c r="AA4901" s="28"/>
      <c r="AB4901" s="28"/>
    </row>
    <row r="4902" spans="1:28" ht="15" x14ac:dyDescent="0.2">
      <c r="A4902"/>
      <c r="B4902"/>
      <c r="C4902"/>
      <c r="D4902"/>
      <c r="E4902"/>
      <c r="F4902"/>
      <c r="G4902"/>
      <c r="H4902"/>
      <c r="I4902"/>
      <c r="J4902"/>
      <c r="K4902"/>
      <c r="L4902"/>
      <c r="M4902"/>
      <c r="N4902" s="60"/>
      <c r="O4902"/>
      <c r="P4902"/>
      <c r="Q4902"/>
      <c r="R4902"/>
      <c r="S4902"/>
      <c r="T4902"/>
      <c r="U4902"/>
      <c r="V4902"/>
      <c r="W4902"/>
      <c r="X4902"/>
      <c r="Y4902"/>
      <c r="Z4902"/>
      <c r="AA4902" s="28"/>
      <c r="AB4902" s="28"/>
    </row>
    <row r="4903" spans="1:28" ht="15" x14ac:dyDescent="0.2">
      <c r="A4903"/>
      <c r="B4903"/>
      <c r="C4903"/>
      <c r="D4903"/>
      <c r="E4903"/>
      <c r="F4903"/>
      <c r="G4903"/>
      <c r="H4903"/>
      <c r="I4903"/>
      <c r="J4903"/>
      <c r="K4903"/>
      <c r="L4903"/>
      <c r="M4903"/>
      <c r="N4903" s="60"/>
      <c r="O4903"/>
      <c r="P4903"/>
      <c r="Q4903"/>
      <c r="R4903"/>
      <c r="S4903"/>
      <c r="T4903"/>
      <c r="U4903"/>
      <c r="V4903"/>
      <c r="W4903"/>
      <c r="X4903"/>
      <c r="Y4903"/>
      <c r="Z4903"/>
      <c r="AA4903" s="28"/>
      <c r="AB4903" s="28"/>
    </row>
    <row r="4904" spans="1:28" ht="15" x14ac:dyDescent="0.2">
      <c r="A4904"/>
      <c r="B4904"/>
      <c r="C4904"/>
      <c r="D4904"/>
      <c r="E4904"/>
      <c r="F4904"/>
      <c r="G4904"/>
      <c r="H4904"/>
      <c r="I4904"/>
      <c r="J4904"/>
      <c r="K4904"/>
      <c r="L4904"/>
      <c r="M4904"/>
      <c r="N4904" s="60"/>
      <c r="O4904"/>
      <c r="P4904"/>
      <c r="Q4904"/>
      <c r="R4904"/>
      <c r="S4904"/>
      <c r="T4904"/>
      <c r="U4904"/>
      <c r="V4904"/>
      <c r="W4904"/>
      <c r="X4904"/>
      <c r="Y4904"/>
      <c r="Z4904"/>
      <c r="AA4904" s="28"/>
      <c r="AB4904" s="28"/>
    </row>
    <row r="4905" spans="1:28" ht="15" x14ac:dyDescent="0.2">
      <c r="A4905"/>
      <c r="B4905"/>
      <c r="C4905"/>
      <c r="D4905"/>
      <c r="E4905"/>
      <c r="F4905"/>
      <c r="G4905"/>
      <c r="H4905"/>
      <c r="I4905"/>
      <c r="J4905"/>
      <c r="K4905"/>
      <c r="L4905"/>
      <c r="M4905"/>
      <c r="N4905" s="60"/>
      <c r="O4905"/>
      <c r="P4905"/>
      <c r="Q4905"/>
      <c r="R4905"/>
      <c r="S4905"/>
      <c r="T4905"/>
      <c r="U4905"/>
      <c r="V4905"/>
      <c r="W4905"/>
      <c r="X4905"/>
      <c r="Y4905"/>
      <c r="Z4905"/>
      <c r="AA4905" s="28"/>
      <c r="AB4905" s="28"/>
    </row>
    <row r="4906" spans="1:28" ht="15" x14ac:dyDescent="0.2">
      <c r="A4906"/>
      <c r="B4906"/>
      <c r="C4906"/>
      <c r="D4906"/>
      <c r="E4906"/>
      <c r="F4906"/>
      <c r="G4906"/>
      <c r="H4906"/>
      <c r="I4906"/>
      <c r="J4906"/>
      <c r="K4906"/>
      <c r="L4906"/>
      <c r="M4906"/>
      <c r="N4906" s="60"/>
      <c r="O4906"/>
      <c r="P4906"/>
      <c r="Q4906"/>
      <c r="R4906"/>
      <c r="S4906"/>
      <c r="T4906"/>
      <c r="U4906"/>
      <c r="V4906"/>
      <c r="W4906"/>
      <c r="X4906"/>
      <c r="Y4906"/>
      <c r="Z4906"/>
      <c r="AA4906" s="28"/>
      <c r="AB4906" s="28"/>
    </row>
    <row r="4907" spans="1:28" ht="15" x14ac:dyDescent="0.2">
      <c r="A4907"/>
      <c r="B4907"/>
      <c r="C4907"/>
      <c r="D4907"/>
      <c r="E4907"/>
      <c r="F4907"/>
      <c r="G4907"/>
      <c r="H4907"/>
      <c r="I4907"/>
      <c r="J4907"/>
      <c r="K4907"/>
      <c r="L4907"/>
      <c r="M4907"/>
      <c r="N4907" s="60"/>
      <c r="O4907"/>
      <c r="P4907"/>
      <c r="Q4907"/>
      <c r="R4907"/>
      <c r="S4907"/>
      <c r="T4907"/>
      <c r="U4907"/>
      <c r="V4907"/>
      <c r="W4907"/>
      <c r="X4907"/>
      <c r="Y4907"/>
      <c r="Z4907"/>
      <c r="AA4907" s="28"/>
      <c r="AB4907" s="28"/>
    </row>
    <row r="4908" spans="1:28" ht="15" x14ac:dyDescent="0.2">
      <c r="A4908"/>
      <c r="B4908"/>
      <c r="C4908"/>
      <c r="D4908"/>
      <c r="E4908"/>
      <c r="F4908"/>
      <c r="G4908"/>
      <c r="H4908"/>
      <c r="I4908"/>
      <c r="J4908"/>
      <c r="K4908"/>
      <c r="L4908"/>
      <c r="M4908"/>
      <c r="N4908" s="60"/>
      <c r="O4908"/>
      <c r="P4908"/>
      <c r="Q4908"/>
      <c r="R4908"/>
      <c r="S4908"/>
      <c r="T4908"/>
      <c r="U4908"/>
      <c r="V4908"/>
      <c r="W4908"/>
      <c r="X4908"/>
      <c r="Y4908"/>
      <c r="Z4908"/>
      <c r="AA4908" s="28"/>
      <c r="AB4908" s="28"/>
    </row>
    <row r="4909" spans="1:28" ht="15" x14ac:dyDescent="0.2">
      <c r="A4909"/>
      <c r="B4909"/>
      <c r="C4909"/>
      <c r="D4909"/>
      <c r="E4909"/>
      <c r="F4909"/>
      <c r="G4909"/>
      <c r="H4909"/>
      <c r="I4909"/>
      <c r="J4909"/>
      <c r="K4909"/>
      <c r="L4909"/>
      <c r="M4909"/>
      <c r="N4909" s="60"/>
      <c r="O4909"/>
      <c r="P4909"/>
      <c r="Q4909"/>
      <c r="R4909"/>
      <c r="S4909"/>
      <c r="T4909"/>
      <c r="U4909"/>
      <c r="V4909"/>
      <c r="W4909"/>
      <c r="X4909"/>
      <c r="Y4909"/>
      <c r="Z4909"/>
      <c r="AA4909" s="28"/>
      <c r="AB4909" s="28"/>
    </row>
    <row r="4910" spans="1:28" ht="15" x14ac:dyDescent="0.2">
      <c r="A4910"/>
      <c r="B4910"/>
      <c r="C4910"/>
      <c r="D4910"/>
      <c r="E4910"/>
      <c r="F4910"/>
      <c r="G4910"/>
      <c r="H4910"/>
      <c r="I4910"/>
      <c r="J4910"/>
      <c r="K4910"/>
      <c r="L4910"/>
      <c r="M4910"/>
      <c r="N4910" s="60"/>
      <c r="O4910"/>
      <c r="P4910"/>
      <c r="Q4910"/>
      <c r="R4910"/>
      <c r="S4910"/>
      <c r="T4910"/>
      <c r="U4910"/>
      <c r="V4910"/>
      <c r="W4910"/>
      <c r="X4910"/>
      <c r="Y4910"/>
      <c r="Z4910"/>
      <c r="AA4910" s="28"/>
      <c r="AB4910" s="28"/>
    </row>
    <row r="4911" spans="1:28" ht="15" x14ac:dyDescent="0.2">
      <c r="A4911"/>
      <c r="B4911"/>
      <c r="C4911"/>
      <c r="D4911"/>
      <c r="E4911"/>
      <c r="F4911"/>
      <c r="G4911"/>
      <c r="H4911"/>
      <c r="I4911"/>
      <c r="J4911"/>
      <c r="K4911"/>
      <c r="L4911"/>
      <c r="M4911"/>
      <c r="N4911" s="60"/>
      <c r="O4911"/>
      <c r="P4911"/>
      <c r="Q4911"/>
      <c r="R4911"/>
      <c r="S4911"/>
      <c r="T4911"/>
      <c r="U4911"/>
      <c r="V4911"/>
      <c r="W4911"/>
      <c r="X4911"/>
      <c r="Y4911"/>
      <c r="Z4911"/>
      <c r="AA4911" s="28"/>
      <c r="AB4911" s="28"/>
    </row>
    <row r="4912" spans="1:28" ht="15" x14ac:dyDescent="0.2">
      <c r="A4912"/>
      <c r="B4912"/>
      <c r="C4912"/>
      <c r="D4912"/>
      <c r="E4912"/>
      <c r="F4912"/>
      <c r="G4912"/>
      <c r="H4912"/>
      <c r="I4912"/>
      <c r="J4912"/>
      <c r="K4912"/>
      <c r="L4912"/>
      <c r="M4912"/>
      <c r="N4912" s="60"/>
      <c r="O4912"/>
      <c r="P4912"/>
      <c r="Q4912"/>
      <c r="R4912"/>
      <c r="S4912"/>
      <c r="T4912"/>
      <c r="U4912"/>
      <c r="V4912"/>
      <c r="W4912"/>
      <c r="X4912"/>
      <c r="Y4912"/>
      <c r="Z4912"/>
      <c r="AA4912" s="28"/>
      <c r="AB4912" s="28"/>
    </row>
    <row r="4913" spans="1:28" ht="15" x14ac:dyDescent="0.2">
      <c r="A4913"/>
      <c r="B4913"/>
      <c r="C4913"/>
      <c r="D4913"/>
      <c r="E4913"/>
      <c r="F4913"/>
      <c r="G4913"/>
      <c r="H4913"/>
      <c r="I4913"/>
      <c r="J4913"/>
      <c r="K4913"/>
      <c r="L4913"/>
      <c r="M4913"/>
      <c r="N4913" s="60"/>
      <c r="O4913"/>
      <c r="P4913"/>
      <c r="Q4913"/>
      <c r="R4913"/>
      <c r="S4913"/>
      <c r="T4913"/>
      <c r="U4913"/>
      <c r="V4913"/>
      <c r="W4913"/>
      <c r="X4913"/>
      <c r="Y4913"/>
      <c r="Z4913"/>
      <c r="AA4913" s="28"/>
      <c r="AB4913" s="28"/>
    </row>
    <row r="4914" spans="1:28" ht="15" x14ac:dyDescent="0.2">
      <c r="A4914"/>
      <c r="B4914"/>
      <c r="C4914"/>
      <c r="D4914"/>
      <c r="E4914"/>
      <c r="F4914"/>
      <c r="G4914"/>
      <c r="H4914"/>
      <c r="I4914"/>
      <c r="J4914"/>
      <c r="K4914"/>
      <c r="L4914"/>
      <c r="M4914"/>
      <c r="N4914" s="60"/>
      <c r="O4914"/>
      <c r="P4914"/>
      <c r="Q4914"/>
      <c r="R4914"/>
      <c r="S4914"/>
      <c r="T4914"/>
      <c r="U4914"/>
      <c r="V4914"/>
      <c r="W4914"/>
      <c r="X4914"/>
      <c r="Y4914"/>
      <c r="Z4914"/>
      <c r="AA4914" s="28"/>
      <c r="AB4914" s="28"/>
    </row>
    <row r="4915" spans="1:28" ht="15" x14ac:dyDescent="0.2">
      <c r="A4915"/>
      <c r="B4915"/>
      <c r="C4915"/>
      <c r="D4915"/>
      <c r="E4915"/>
      <c r="F4915"/>
      <c r="G4915"/>
      <c r="H4915"/>
      <c r="I4915"/>
      <c r="J4915"/>
      <c r="K4915"/>
      <c r="L4915"/>
      <c r="M4915"/>
      <c r="N4915" s="60"/>
      <c r="O4915"/>
      <c r="P4915"/>
      <c r="Q4915"/>
      <c r="R4915"/>
      <c r="S4915"/>
      <c r="T4915"/>
      <c r="U4915"/>
      <c r="V4915"/>
      <c r="W4915"/>
      <c r="X4915"/>
      <c r="Y4915"/>
      <c r="Z4915"/>
      <c r="AA4915" s="28"/>
      <c r="AB4915" s="28"/>
    </row>
    <row r="4916" spans="1:28" ht="15" x14ac:dyDescent="0.2">
      <c r="A4916"/>
      <c r="B4916"/>
      <c r="C4916"/>
      <c r="D4916"/>
      <c r="E4916"/>
      <c r="F4916"/>
      <c r="G4916"/>
      <c r="H4916"/>
      <c r="I4916"/>
      <c r="J4916"/>
      <c r="K4916"/>
      <c r="L4916"/>
      <c r="M4916"/>
      <c r="N4916" s="60"/>
      <c r="O4916"/>
      <c r="P4916"/>
      <c r="Q4916"/>
      <c r="R4916"/>
      <c r="S4916"/>
      <c r="T4916"/>
      <c r="U4916"/>
      <c r="V4916"/>
      <c r="W4916"/>
      <c r="X4916"/>
      <c r="Y4916"/>
      <c r="Z4916"/>
      <c r="AA4916" s="28"/>
      <c r="AB4916" s="28"/>
    </row>
    <row r="4917" spans="1:28" ht="15" x14ac:dyDescent="0.2">
      <c r="A4917"/>
      <c r="B4917"/>
      <c r="C4917"/>
      <c r="D4917"/>
      <c r="E4917"/>
      <c r="F4917"/>
      <c r="G4917"/>
      <c r="H4917"/>
      <c r="I4917"/>
      <c r="J4917"/>
      <c r="K4917"/>
      <c r="L4917"/>
      <c r="M4917"/>
      <c r="N4917" s="60"/>
      <c r="O4917"/>
      <c r="P4917"/>
      <c r="Q4917"/>
      <c r="R4917"/>
      <c r="S4917"/>
      <c r="T4917"/>
      <c r="U4917"/>
      <c r="V4917"/>
      <c r="W4917"/>
      <c r="X4917"/>
      <c r="Y4917"/>
      <c r="Z4917"/>
      <c r="AA4917" s="28"/>
      <c r="AB4917" s="28"/>
    </row>
    <row r="4918" spans="1:28" ht="15" x14ac:dyDescent="0.2">
      <c r="A4918"/>
      <c r="B4918"/>
      <c r="C4918"/>
      <c r="D4918"/>
      <c r="E4918"/>
      <c r="F4918"/>
      <c r="G4918"/>
      <c r="H4918"/>
      <c r="I4918"/>
      <c r="J4918"/>
      <c r="K4918"/>
      <c r="L4918"/>
      <c r="M4918"/>
      <c r="N4918" s="60"/>
      <c r="O4918"/>
      <c r="P4918"/>
      <c r="Q4918"/>
      <c r="R4918"/>
      <c r="S4918"/>
      <c r="T4918"/>
      <c r="U4918"/>
      <c r="V4918"/>
      <c r="W4918"/>
      <c r="X4918"/>
      <c r="Y4918"/>
      <c r="Z4918"/>
      <c r="AA4918" s="28"/>
      <c r="AB4918" s="28"/>
    </row>
    <row r="4919" spans="1:28" ht="15" x14ac:dyDescent="0.2">
      <c r="A4919"/>
      <c r="B4919"/>
      <c r="C4919"/>
      <c r="D4919"/>
      <c r="E4919"/>
      <c r="F4919"/>
      <c r="G4919"/>
      <c r="H4919"/>
      <c r="I4919"/>
      <c r="J4919"/>
      <c r="K4919"/>
      <c r="L4919"/>
      <c r="M4919"/>
      <c r="N4919" s="60"/>
      <c r="O4919"/>
      <c r="P4919"/>
      <c r="Q4919"/>
      <c r="R4919"/>
      <c r="S4919"/>
      <c r="T4919"/>
      <c r="U4919"/>
      <c r="V4919"/>
      <c r="W4919"/>
      <c r="X4919"/>
      <c r="Y4919"/>
      <c r="Z4919"/>
      <c r="AA4919" s="28"/>
      <c r="AB4919" s="28"/>
    </row>
    <row r="4920" spans="1:28" ht="15" x14ac:dyDescent="0.2">
      <c r="A4920"/>
      <c r="B4920"/>
      <c r="C4920"/>
      <c r="D4920"/>
      <c r="E4920"/>
      <c r="F4920"/>
      <c r="G4920"/>
      <c r="H4920"/>
      <c r="I4920"/>
      <c r="J4920"/>
      <c r="K4920"/>
      <c r="L4920"/>
      <c r="M4920"/>
      <c r="N4920" s="60"/>
      <c r="O4920"/>
      <c r="P4920"/>
      <c r="Q4920"/>
      <c r="R4920"/>
      <c r="S4920"/>
      <c r="T4920"/>
      <c r="U4920"/>
      <c r="V4920"/>
      <c r="W4920"/>
      <c r="X4920"/>
      <c r="Y4920"/>
      <c r="Z4920"/>
      <c r="AA4920" s="28"/>
      <c r="AB4920" s="28"/>
    </row>
    <row r="4921" spans="1:28" ht="15" x14ac:dyDescent="0.2">
      <c r="A4921"/>
      <c r="B4921"/>
      <c r="C4921"/>
      <c r="D4921"/>
      <c r="E4921"/>
      <c r="F4921"/>
      <c r="G4921"/>
      <c r="H4921"/>
      <c r="I4921"/>
      <c r="J4921"/>
      <c r="K4921"/>
      <c r="L4921"/>
      <c r="M4921"/>
      <c r="N4921" s="60"/>
      <c r="O4921"/>
      <c r="P4921"/>
      <c r="Q4921"/>
      <c r="R4921"/>
      <c r="S4921"/>
      <c r="T4921"/>
      <c r="U4921"/>
      <c r="V4921"/>
      <c r="W4921"/>
      <c r="X4921"/>
      <c r="Y4921"/>
      <c r="Z4921"/>
      <c r="AA4921" s="28"/>
      <c r="AB4921" s="28"/>
    </row>
    <row r="4922" spans="1:28" ht="15" x14ac:dyDescent="0.2">
      <c r="A4922"/>
      <c r="B4922"/>
      <c r="C4922"/>
      <c r="D4922"/>
      <c r="E4922"/>
      <c r="F4922"/>
      <c r="G4922"/>
      <c r="H4922"/>
      <c r="I4922"/>
      <c r="J4922"/>
      <c r="K4922"/>
      <c r="L4922"/>
      <c r="M4922"/>
      <c r="N4922" s="60"/>
      <c r="O4922"/>
      <c r="P4922"/>
      <c r="Q4922"/>
      <c r="R4922"/>
      <c r="S4922"/>
      <c r="T4922"/>
      <c r="U4922"/>
      <c r="V4922"/>
      <c r="W4922"/>
      <c r="X4922"/>
      <c r="Y4922"/>
      <c r="Z4922"/>
      <c r="AA4922" s="28"/>
      <c r="AB4922" s="28"/>
    </row>
    <row r="4923" spans="1:28" ht="15" x14ac:dyDescent="0.2">
      <c r="A4923"/>
      <c r="B4923"/>
      <c r="C4923"/>
      <c r="D4923"/>
      <c r="E4923"/>
      <c r="F4923"/>
      <c r="G4923"/>
      <c r="H4923"/>
      <c r="I4923"/>
      <c r="J4923"/>
      <c r="K4923"/>
      <c r="L4923"/>
      <c r="M4923"/>
      <c r="N4923" s="60"/>
      <c r="O4923"/>
      <c r="P4923"/>
      <c r="Q4923"/>
      <c r="R4923"/>
      <c r="S4923"/>
      <c r="T4923"/>
      <c r="U4923"/>
      <c r="V4923"/>
      <c r="W4923"/>
      <c r="X4923"/>
      <c r="Y4923"/>
      <c r="Z4923"/>
      <c r="AA4923" s="28"/>
      <c r="AB4923" s="28"/>
    </row>
    <row r="4924" spans="1:28" ht="15" x14ac:dyDescent="0.2">
      <c r="A4924"/>
      <c r="B4924"/>
      <c r="C4924"/>
      <c r="D4924"/>
      <c r="E4924"/>
      <c r="F4924"/>
      <c r="G4924"/>
      <c r="H4924"/>
      <c r="I4924"/>
      <c r="J4924"/>
      <c r="K4924"/>
      <c r="L4924"/>
      <c r="M4924"/>
      <c r="N4924" s="60"/>
      <c r="O4924"/>
      <c r="P4924"/>
      <c r="Q4924"/>
      <c r="R4924"/>
      <c r="S4924"/>
      <c r="T4924"/>
      <c r="U4924"/>
      <c r="V4924"/>
      <c r="W4924"/>
      <c r="X4924"/>
      <c r="Y4924"/>
      <c r="Z4924"/>
      <c r="AA4924" s="28"/>
      <c r="AB4924" s="28"/>
    </row>
    <row r="4925" spans="1:28" ht="15" x14ac:dyDescent="0.2">
      <c r="A4925"/>
      <c r="B4925"/>
      <c r="C4925"/>
      <c r="D4925"/>
      <c r="E4925"/>
      <c r="F4925"/>
      <c r="G4925"/>
      <c r="H4925"/>
      <c r="I4925"/>
      <c r="J4925"/>
      <c r="K4925"/>
      <c r="L4925"/>
      <c r="M4925"/>
      <c r="N4925" s="60"/>
      <c r="O4925"/>
      <c r="P4925"/>
      <c r="Q4925"/>
      <c r="R4925"/>
      <c r="S4925"/>
      <c r="T4925"/>
      <c r="U4925"/>
      <c r="V4925"/>
      <c r="W4925"/>
      <c r="X4925"/>
      <c r="Y4925"/>
      <c r="Z4925"/>
      <c r="AA4925" s="28"/>
      <c r="AB4925" s="28"/>
    </row>
    <row r="4926" spans="1:28" ht="15" x14ac:dyDescent="0.2">
      <c r="A4926"/>
      <c r="B4926"/>
      <c r="C4926"/>
      <c r="D4926"/>
      <c r="E4926"/>
      <c r="F4926"/>
      <c r="G4926"/>
      <c r="H4926"/>
      <c r="I4926"/>
      <c r="J4926"/>
      <c r="K4926"/>
      <c r="L4926"/>
      <c r="M4926"/>
      <c r="N4926" s="60"/>
      <c r="O4926"/>
      <c r="P4926"/>
      <c r="Q4926"/>
      <c r="R4926"/>
      <c r="S4926"/>
      <c r="T4926"/>
      <c r="U4926"/>
      <c r="V4926"/>
      <c r="W4926"/>
      <c r="X4926"/>
      <c r="Y4926"/>
      <c r="Z4926"/>
      <c r="AA4926" s="28"/>
      <c r="AB4926" s="28"/>
    </row>
    <row r="4927" spans="1:28" ht="15" x14ac:dyDescent="0.2">
      <c r="A4927"/>
      <c r="B4927"/>
      <c r="C4927"/>
      <c r="D4927"/>
      <c r="E4927"/>
      <c r="F4927"/>
      <c r="G4927"/>
      <c r="H4927"/>
      <c r="I4927"/>
      <c r="J4927"/>
      <c r="K4927"/>
      <c r="L4927"/>
      <c r="M4927"/>
      <c r="N4927" s="60"/>
      <c r="O4927"/>
      <c r="P4927"/>
      <c r="Q4927"/>
      <c r="R4927"/>
      <c r="S4927"/>
      <c r="T4927"/>
      <c r="U4927"/>
      <c r="V4927"/>
      <c r="W4927"/>
      <c r="X4927"/>
      <c r="Y4927"/>
      <c r="Z4927"/>
      <c r="AA4927" s="28"/>
      <c r="AB4927" s="28"/>
    </row>
    <row r="4928" spans="1:28" ht="15" x14ac:dyDescent="0.2">
      <c r="A4928"/>
      <c r="B4928"/>
      <c r="C4928"/>
      <c r="D4928"/>
      <c r="E4928"/>
      <c r="F4928"/>
      <c r="G4928"/>
      <c r="H4928"/>
      <c r="I4928"/>
      <c r="J4928"/>
      <c r="K4928"/>
      <c r="L4928"/>
      <c r="M4928"/>
      <c r="N4928" s="60"/>
      <c r="O4928"/>
      <c r="P4928"/>
      <c r="Q4928"/>
      <c r="R4928"/>
      <c r="S4928"/>
      <c r="T4928"/>
      <c r="U4928"/>
      <c r="V4928"/>
      <c r="W4928"/>
      <c r="X4928"/>
      <c r="Y4928"/>
      <c r="Z4928"/>
      <c r="AA4928" s="28"/>
      <c r="AB4928" s="28"/>
    </row>
    <row r="4929" spans="1:28" ht="15" x14ac:dyDescent="0.2">
      <c r="A4929"/>
      <c r="B4929"/>
      <c r="C4929"/>
      <c r="D4929"/>
      <c r="E4929"/>
      <c r="F4929"/>
      <c r="G4929"/>
      <c r="H4929"/>
      <c r="I4929"/>
      <c r="J4929"/>
      <c r="K4929"/>
      <c r="L4929"/>
      <c r="M4929"/>
      <c r="N4929" s="60"/>
      <c r="O4929"/>
      <c r="P4929"/>
      <c r="Q4929"/>
      <c r="R4929"/>
      <c r="S4929"/>
      <c r="T4929"/>
      <c r="U4929"/>
      <c r="V4929"/>
      <c r="W4929"/>
      <c r="X4929"/>
      <c r="Y4929"/>
      <c r="Z4929"/>
      <c r="AA4929" s="28"/>
      <c r="AB4929" s="28"/>
    </row>
    <row r="4930" spans="1:28" ht="15" x14ac:dyDescent="0.2">
      <c r="A4930"/>
      <c r="B4930"/>
      <c r="C4930"/>
      <c r="D4930"/>
      <c r="E4930"/>
      <c r="F4930"/>
      <c r="G4930"/>
      <c r="H4930"/>
      <c r="I4930"/>
      <c r="J4930"/>
      <c r="K4930"/>
      <c r="L4930"/>
      <c r="M4930"/>
      <c r="N4930" s="60"/>
      <c r="O4930"/>
      <c r="P4930"/>
      <c r="Q4930"/>
      <c r="R4930"/>
      <c r="S4930"/>
      <c r="T4930"/>
      <c r="U4930"/>
      <c r="V4930"/>
      <c r="W4930"/>
      <c r="X4930"/>
      <c r="Y4930"/>
      <c r="Z4930"/>
      <c r="AA4930" s="28"/>
      <c r="AB4930" s="28"/>
    </row>
    <row r="4931" spans="1:28" ht="15" x14ac:dyDescent="0.2">
      <c r="A4931"/>
      <c r="B4931"/>
      <c r="C4931"/>
      <c r="D4931"/>
      <c r="E4931"/>
      <c r="F4931"/>
      <c r="G4931"/>
      <c r="H4931"/>
      <c r="I4931"/>
      <c r="J4931"/>
      <c r="K4931"/>
      <c r="L4931"/>
      <c r="M4931"/>
      <c r="N4931" s="60"/>
      <c r="O4931"/>
      <c r="P4931"/>
      <c r="Q4931"/>
      <c r="R4931"/>
      <c r="S4931"/>
      <c r="T4931"/>
      <c r="U4931"/>
      <c r="V4931"/>
      <c r="W4931"/>
      <c r="X4931"/>
      <c r="Y4931"/>
      <c r="Z4931"/>
      <c r="AA4931" s="28"/>
      <c r="AB4931" s="28"/>
    </row>
    <row r="4932" spans="1:28" ht="15" x14ac:dyDescent="0.2">
      <c r="A4932"/>
      <c r="B4932"/>
      <c r="C4932"/>
      <c r="D4932"/>
      <c r="E4932"/>
      <c r="F4932"/>
      <c r="G4932"/>
      <c r="H4932"/>
      <c r="I4932"/>
      <c r="J4932"/>
      <c r="K4932"/>
      <c r="L4932"/>
      <c r="M4932"/>
      <c r="N4932" s="60"/>
      <c r="O4932"/>
      <c r="P4932"/>
      <c r="Q4932"/>
      <c r="R4932"/>
      <c r="S4932"/>
      <c r="T4932"/>
      <c r="U4932"/>
      <c r="V4932"/>
      <c r="W4932"/>
      <c r="X4932"/>
      <c r="Y4932"/>
      <c r="Z4932"/>
      <c r="AA4932" s="28"/>
      <c r="AB4932" s="28"/>
    </row>
    <row r="4933" spans="1:28" ht="15" x14ac:dyDescent="0.2">
      <c r="A4933"/>
      <c r="B4933"/>
      <c r="C4933"/>
      <c r="D4933"/>
      <c r="E4933"/>
      <c r="F4933"/>
      <c r="G4933"/>
      <c r="H4933"/>
      <c r="I4933"/>
      <c r="J4933"/>
      <c r="K4933"/>
      <c r="L4933"/>
      <c r="M4933"/>
      <c r="N4933" s="60"/>
      <c r="O4933"/>
      <c r="P4933"/>
      <c r="Q4933"/>
      <c r="R4933"/>
      <c r="S4933"/>
      <c r="T4933"/>
      <c r="U4933"/>
      <c r="V4933"/>
      <c r="W4933"/>
      <c r="X4933"/>
      <c r="Y4933"/>
      <c r="Z4933"/>
      <c r="AA4933" s="28"/>
      <c r="AB4933" s="28"/>
    </row>
    <row r="4934" spans="1:28" ht="15" x14ac:dyDescent="0.2">
      <c r="A4934"/>
      <c r="B4934"/>
      <c r="C4934"/>
      <c r="D4934"/>
      <c r="E4934"/>
      <c r="F4934"/>
      <c r="G4934"/>
      <c r="H4934"/>
      <c r="I4934"/>
      <c r="J4934"/>
      <c r="K4934"/>
      <c r="L4934"/>
      <c r="M4934"/>
      <c r="N4934" s="60"/>
      <c r="O4934"/>
      <c r="P4934"/>
      <c r="Q4934"/>
      <c r="R4934"/>
      <c r="S4934"/>
      <c r="T4934"/>
      <c r="U4934"/>
      <c r="V4934"/>
      <c r="W4934"/>
      <c r="X4934"/>
      <c r="Y4934"/>
      <c r="Z4934"/>
      <c r="AA4934" s="28"/>
      <c r="AB4934" s="28"/>
    </row>
    <row r="4935" spans="1:28" ht="15" x14ac:dyDescent="0.2">
      <c r="A4935"/>
      <c r="B4935"/>
      <c r="C4935"/>
      <c r="D4935"/>
      <c r="E4935"/>
      <c r="F4935"/>
      <c r="G4935"/>
      <c r="H4935"/>
      <c r="I4935"/>
      <c r="J4935"/>
      <c r="K4935"/>
      <c r="L4935"/>
      <c r="M4935"/>
      <c r="N4935" s="60"/>
      <c r="O4935"/>
      <c r="P4935"/>
      <c r="Q4935"/>
      <c r="R4935"/>
      <c r="S4935"/>
      <c r="T4935"/>
      <c r="U4935"/>
      <c r="V4935"/>
      <c r="W4935"/>
      <c r="X4935"/>
      <c r="Y4935"/>
      <c r="Z4935"/>
      <c r="AA4935" s="28"/>
      <c r="AB4935" s="28"/>
    </row>
    <row r="4936" spans="1:28" ht="15" x14ac:dyDescent="0.2">
      <c r="A4936"/>
      <c r="B4936"/>
      <c r="C4936"/>
      <c r="D4936"/>
      <c r="E4936"/>
      <c r="F4936"/>
      <c r="G4936"/>
      <c r="H4936"/>
      <c r="I4936"/>
      <c r="J4936"/>
      <c r="K4936"/>
      <c r="L4936"/>
      <c r="M4936"/>
      <c r="N4936" s="60"/>
      <c r="O4936"/>
      <c r="P4936"/>
      <c r="Q4936"/>
      <c r="R4936"/>
      <c r="S4936"/>
      <c r="T4936"/>
      <c r="U4936"/>
      <c r="V4936"/>
      <c r="W4936"/>
      <c r="X4936"/>
      <c r="Y4936"/>
      <c r="Z4936"/>
      <c r="AA4936" s="28"/>
      <c r="AB4936" s="28"/>
    </row>
    <row r="4937" spans="1:28" ht="15" x14ac:dyDescent="0.2">
      <c r="A4937"/>
      <c r="B4937"/>
      <c r="C4937"/>
      <c r="D4937"/>
      <c r="E4937"/>
      <c r="F4937"/>
      <c r="G4937"/>
      <c r="H4937"/>
      <c r="I4937"/>
      <c r="J4937"/>
      <c r="K4937"/>
      <c r="L4937"/>
      <c r="M4937"/>
      <c r="N4937" s="60"/>
      <c r="O4937"/>
      <c r="P4937"/>
      <c r="Q4937"/>
      <c r="R4937"/>
      <c r="S4937"/>
      <c r="T4937"/>
      <c r="U4937"/>
      <c r="V4937"/>
      <c r="W4937"/>
      <c r="X4937"/>
      <c r="Y4937"/>
      <c r="Z4937"/>
      <c r="AA4937" s="28"/>
      <c r="AB4937" s="28"/>
    </row>
    <row r="4938" spans="1:28" ht="15" x14ac:dyDescent="0.2">
      <c r="A4938"/>
      <c r="B4938"/>
      <c r="C4938"/>
      <c r="D4938"/>
      <c r="E4938"/>
      <c r="F4938"/>
      <c r="G4938"/>
      <c r="H4938"/>
      <c r="I4938"/>
      <c r="J4938"/>
      <c r="K4938"/>
      <c r="L4938"/>
      <c r="M4938"/>
      <c r="N4938" s="60"/>
      <c r="O4938"/>
      <c r="P4938"/>
      <c r="Q4938"/>
      <c r="R4938"/>
      <c r="S4938"/>
      <c r="T4938"/>
      <c r="U4938"/>
      <c r="V4938"/>
      <c r="W4938"/>
      <c r="X4938"/>
      <c r="Y4938"/>
      <c r="Z4938"/>
      <c r="AA4938" s="28"/>
      <c r="AB4938" s="28"/>
    </row>
    <row r="4939" spans="1:28" ht="15" x14ac:dyDescent="0.2">
      <c r="A4939"/>
      <c r="B4939"/>
      <c r="C4939"/>
      <c r="D4939"/>
      <c r="E4939"/>
      <c r="F4939"/>
      <c r="G4939"/>
      <c r="H4939"/>
      <c r="I4939"/>
      <c r="J4939"/>
      <c r="K4939"/>
      <c r="L4939"/>
      <c r="M4939"/>
      <c r="N4939" s="60"/>
      <c r="O4939"/>
      <c r="P4939"/>
      <c r="Q4939"/>
      <c r="R4939"/>
      <c r="S4939"/>
      <c r="T4939"/>
      <c r="U4939"/>
      <c r="V4939"/>
      <c r="W4939"/>
      <c r="X4939"/>
      <c r="Y4939"/>
      <c r="Z4939"/>
      <c r="AA4939" s="28"/>
      <c r="AB4939" s="28"/>
    </row>
    <row r="4940" spans="1:28" ht="15" x14ac:dyDescent="0.2">
      <c r="A4940"/>
      <c r="B4940"/>
      <c r="C4940"/>
      <c r="D4940"/>
      <c r="E4940"/>
      <c r="F4940"/>
      <c r="G4940"/>
      <c r="H4940"/>
      <c r="I4940"/>
      <c r="J4940"/>
      <c r="K4940"/>
      <c r="L4940"/>
      <c r="M4940"/>
      <c r="N4940" s="60"/>
      <c r="O4940"/>
      <c r="P4940"/>
      <c r="Q4940"/>
      <c r="R4940"/>
      <c r="S4940"/>
      <c r="T4940"/>
      <c r="U4940"/>
      <c r="V4940"/>
      <c r="W4940"/>
      <c r="X4940"/>
      <c r="Y4940"/>
      <c r="Z4940"/>
      <c r="AA4940" s="28"/>
      <c r="AB4940" s="28"/>
    </row>
    <row r="4941" spans="1:28" ht="15" x14ac:dyDescent="0.2">
      <c r="A4941"/>
      <c r="B4941"/>
      <c r="C4941"/>
      <c r="D4941"/>
      <c r="E4941"/>
      <c r="F4941"/>
      <c r="G4941"/>
      <c r="H4941"/>
      <c r="I4941"/>
      <c r="J4941"/>
      <c r="K4941"/>
      <c r="L4941"/>
      <c r="M4941"/>
      <c r="N4941" s="60"/>
      <c r="O4941"/>
      <c r="P4941"/>
      <c r="Q4941"/>
      <c r="R4941"/>
      <c r="S4941"/>
      <c r="T4941"/>
      <c r="U4941"/>
      <c r="V4941"/>
      <c r="W4941"/>
      <c r="X4941"/>
      <c r="Y4941"/>
      <c r="Z4941"/>
      <c r="AA4941" s="28"/>
      <c r="AB4941" s="28"/>
    </row>
    <row r="4942" spans="1:28" ht="15" x14ac:dyDescent="0.2">
      <c r="A4942"/>
      <c r="B4942"/>
      <c r="C4942"/>
      <c r="D4942"/>
      <c r="E4942"/>
      <c r="F4942"/>
      <c r="G4942"/>
      <c r="H4942"/>
      <c r="I4942"/>
      <c r="J4942"/>
      <c r="K4942"/>
      <c r="L4942"/>
      <c r="M4942"/>
      <c r="N4942" s="60"/>
      <c r="O4942"/>
      <c r="P4942"/>
      <c r="Q4942"/>
      <c r="R4942"/>
      <c r="S4942"/>
      <c r="T4942"/>
      <c r="U4942"/>
      <c r="V4942"/>
      <c r="W4942"/>
      <c r="X4942"/>
      <c r="Y4942"/>
      <c r="Z4942"/>
      <c r="AA4942" s="28"/>
      <c r="AB4942" s="28"/>
    </row>
    <row r="4943" spans="1:28" ht="15" x14ac:dyDescent="0.2">
      <c r="A4943"/>
      <c r="B4943"/>
      <c r="C4943"/>
      <c r="D4943"/>
      <c r="E4943"/>
      <c r="F4943"/>
      <c r="G4943"/>
      <c r="H4943"/>
      <c r="I4943"/>
      <c r="J4943"/>
      <c r="K4943"/>
      <c r="L4943"/>
      <c r="M4943"/>
      <c r="N4943" s="60"/>
      <c r="O4943"/>
      <c r="P4943"/>
      <c r="Q4943"/>
      <c r="R4943"/>
      <c r="S4943"/>
      <c r="T4943"/>
      <c r="U4943"/>
      <c r="V4943"/>
      <c r="W4943"/>
      <c r="X4943"/>
      <c r="Y4943"/>
      <c r="Z4943"/>
      <c r="AA4943" s="28"/>
      <c r="AB4943" s="28"/>
    </row>
    <row r="4944" spans="1:28" ht="15" x14ac:dyDescent="0.2">
      <c r="A4944"/>
      <c r="B4944"/>
      <c r="C4944"/>
      <c r="D4944"/>
      <c r="E4944"/>
      <c r="F4944"/>
      <c r="G4944"/>
      <c r="H4944"/>
      <c r="I4944"/>
      <c r="J4944"/>
      <c r="K4944"/>
      <c r="L4944"/>
      <c r="M4944"/>
      <c r="N4944" s="60"/>
      <c r="O4944"/>
      <c r="P4944"/>
      <c r="Q4944"/>
      <c r="R4944"/>
      <c r="S4944"/>
      <c r="T4944"/>
      <c r="U4944"/>
      <c r="V4944"/>
      <c r="W4944"/>
      <c r="X4944"/>
      <c r="Y4944"/>
      <c r="Z4944"/>
      <c r="AA4944" s="28"/>
      <c r="AB4944" s="28"/>
    </row>
    <row r="4945" spans="1:28" ht="15" x14ac:dyDescent="0.2">
      <c r="A4945"/>
      <c r="B4945"/>
      <c r="C4945"/>
      <c r="D4945"/>
      <c r="E4945"/>
      <c r="F4945"/>
      <c r="G4945"/>
      <c r="H4945"/>
      <c r="I4945"/>
      <c r="J4945"/>
      <c r="K4945"/>
      <c r="L4945"/>
      <c r="M4945"/>
      <c r="N4945" s="60"/>
      <c r="O4945"/>
      <c r="P4945"/>
      <c r="Q4945"/>
      <c r="R4945"/>
      <c r="S4945"/>
      <c r="T4945"/>
      <c r="U4945"/>
      <c r="V4945"/>
      <c r="W4945"/>
      <c r="X4945"/>
      <c r="Y4945"/>
      <c r="Z4945"/>
      <c r="AA4945" s="28"/>
      <c r="AB4945" s="28"/>
    </row>
    <row r="4946" spans="1:28" ht="15" x14ac:dyDescent="0.2">
      <c r="A4946"/>
      <c r="B4946"/>
      <c r="C4946"/>
      <c r="D4946"/>
      <c r="E4946"/>
      <c r="F4946"/>
      <c r="G4946"/>
      <c r="H4946"/>
      <c r="I4946"/>
      <c r="J4946"/>
      <c r="K4946"/>
      <c r="L4946"/>
      <c r="M4946"/>
      <c r="N4946" s="60"/>
      <c r="O4946"/>
      <c r="P4946"/>
      <c r="Q4946"/>
      <c r="R4946"/>
      <c r="S4946"/>
      <c r="T4946"/>
      <c r="U4946"/>
      <c r="V4946"/>
      <c r="W4946"/>
      <c r="X4946"/>
      <c r="Y4946"/>
      <c r="Z4946"/>
      <c r="AA4946" s="28"/>
      <c r="AB4946" s="28"/>
    </row>
    <row r="4947" spans="1:28" ht="15" x14ac:dyDescent="0.2">
      <c r="A4947"/>
      <c r="B4947"/>
      <c r="C4947"/>
      <c r="D4947"/>
      <c r="E4947"/>
      <c r="F4947"/>
      <c r="G4947"/>
      <c r="H4947"/>
      <c r="I4947"/>
      <c r="J4947"/>
      <c r="K4947"/>
      <c r="L4947"/>
      <c r="M4947"/>
      <c r="N4947" s="60"/>
      <c r="O4947"/>
      <c r="P4947"/>
      <c r="Q4947"/>
      <c r="R4947"/>
      <c r="S4947"/>
      <c r="T4947"/>
      <c r="U4947"/>
      <c r="V4947"/>
      <c r="W4947"/>
      <c r="X4947"/>
      <c r="Y4947"/>
      <c r="Z4947"/>
      <c r="AA4947" s="28"/>
      <c r="AB4947" s="28"/>
    </row>
    <row r="4948" spans="1:28" ht="15" x14ac:dyDescent="0.2">
      <c r="A4948"/>
      <c r="B4948"/>
      <c r="C4948"/>
      <c r="D4948"/>
      <c r="E4948"/>
      <c r="F4948"/>
      <c r="G4948"/>
      <c r="H4948"/>
      <c r="I4948"/>
      <c r="J4948"/>
      <c r="K4948"/>
      <c r="L4948"/>
      <c r="M4948"/>
      <c r="N4948" s="60"/>
      <c r="O4948"/>
      <c r="P4948"/>
      <c r="Q4948"/>
      <c r="R4948"/>
      <c r="S4948"/>
      <c r="T4948"/>
      <c r="U4948"/>
      <c r="V4948"/>
      <c r="W4948"/>
      <c r="X4948"/>
      <c r="Y4948"/>
      <c r="Z4948"/>
      <c r="AA4948" s="28"/>
      <c r="AB4948" s="28"/>
    </row>
    <row r="4949" spans="1:28" ht="15" x14ac:dyDescent="0.2">
      <c r="A4949"/>
      <c r="B4949"/>
      <c r="C4949"/>
      <c r="D4949"/>
      <c r="E4949"/>
      <c r="F4949"/>
      <c r="G4949"/>
      <c r="H4949"/>
      <c r="I4949"/>
      <c r="J4949"/>
      <c r="K4949"/>
      <c r="L4949"/>
      <c r="M4949"/>
      <c r="N4949" s="60"/>
      <c r="O4949"/>
      <c r="P4949"/>
      <c r="Q4949"/>
      <c r="R4949"/>
      <c r="S4949"/>
      <c r="T4949"/>
      <c r="U4949"/>
      <c r="V4949"/>
      <c r="W4949"/>
      <c r="X4949"/>
      <c r="Y4949"/>
      <c r="Z4949"/>
      <c r="AA4949" s="28"/>
      <c r="AB4949" s="28"/>
    </row>
    <row r="4950" spans="1:28" ht="15" x14ac:dyDescent="0.2">
      <c r="A4950"/>
      <c r="B4950"/>
      <c r="C4950"/>
      <c r="D4950"/>
      <c r="E4950"/>
      <c r="F4950"/>
      <c r="G4950"/>
      <c r="H4950"/>
      <c r="I4950"/>
      <c r="J4950"/>
      <c r="K4950"/>
      <c r="L4950"/>
      <c r="M4950"/>
      <c r="N4950" s="60"/>
      <c r="O4950"/>
      <c r="P4950"/>
      <c r="Q4950"/>
      <c r="R4950"/>
      <c r="S4950"/>
      <c r="T4950"/>
      <c r="U4950"/>
      <c r="V4950"/>
      <c r="W4950"/>
      <c r="X4950"/>
      <c r="Y4950"/>
      <c r="Z4950"/>
      <c r="AA4950" s="28"/>
      <c r="AB4950" s="28"/>
    </row>
    <row r="4951" spans="1:28" ht="15" x14ac:dyDescent="0.2">
      <c r="A4951"/>
      <c r="B4951"/>
      <c r="C4951"/>
      <c r="D4951"/>
      <c r="E4951"/>
      <c r="F4951"/>
      <c r="G4951"/>
      <c r="H4951"/>
      <c r="I4951"/>
      <c r="J4951"/>
      <c r="K4951"/>
      <c r="L4951"/>
      <c r="M4951"/>
      <c r="N4951" s="60"/>
      <c r="O4951"/>
      <c r="P4951"/>
      <c r="Q4951"/>
      <c r="R4951"/>
      <c r="S4951"/>
      <c r="T4951"/>
      <c r="U4951"/>
      <c r="V4951"/>
      <c r="W4951"/>
      <c r="X4951"/>
      <c r="Y4951"/>
      <c r="Z4951"/>
      <c r="AA4951" s="28"/>
      <c r="AB4951" s="28"/>
    </row>
    <row r="4952" spans="1:28" ht="15" x14ac:dyDescent="0.2">
      <c r="A4952"/>
      <c r="B4952"/>
      <c r="C4952"/>
      <c r="D4952"/>
      <c r="E4952"/>
      <c r="F4952"/>
      <c r="G4952"/>
      <c r="H4952"/>
      <c r="I4952"/>
      <c r="J4952"/>
      <c r="K4952"/>
      <c r="L4952"/>
      <c r="M4952"/>
      <c r="N4952" s="60"/>
      <c r="O4952"/>
      <c r="P4952"/>
      <c r="Q4952"/>
      <c r="R4952"/>
      <c r="S4952"/>
      <c r="T4952"/>
      <c r="U4952"/>
      <c r="V4952"/>
      <c r="W4952"/>
      <c r="X4952"/>
      <c r="Y4952"/>
      <c r="Z4952"/>
      <c r="AA4952" s="28"/>
      <c r="AB4952" s="28"/>
    </row>
    <row r="4953" spans="1:28" ht="15" x14ac:dyDescent="0.2">
      <c r="A4953"/>
      <c r="B4953"/>
      <c r="C4953"/>
      <c r="D4953"/>
      <c r="E4953"/>
      <c r="F4953"/>
      <c r="G4953"/>
      <c r="H4953"/>
      <c r="I4953"/>
      <c r="J4953"/>
      <c r="K4953"/>
      <c r="L4953"/>
      <c r="M4953"/>
      <c r="N4953" s="60"/>
      <c r="O4953"/>
      <c r="P4953"/>
      <c r="Q4953"/>
      <c r="R4953"/>
      <c r="S4953"/>
      <c r="T4953"/>
      <c r="U4953"/>
      <c r="V4953"/>
      <c r="W4953"/>
      <c r="X4953"/>
      <c r="Y4953"/>
      <c r="Z4953"/>
      <c r="AA4953" s="28"/>
      <c r="AB4953" s="28"/>
    </row>
    <row r="4954" spans="1:28" ht="15" x14ac:dyDescent="0.2">
      <c r="A4954"/>
      <c r="B4954"/>
      <c r="C4954"/>
      <c r="D4954"/>
      <c r="E4954"/>
      <c r="F4954"/>
      <c r="G4954"/>
      <c r="H4954"/>
      <c r="I4954"/>
      <c r="J4954"/>
      <c r="K4954"/>
      <c r="L4954"/>
      <c r="M4954"/>
      <c r="N4954" s="60"/>
      <c r="O4954"/>
      <c r="P4954"/>
      <c r="Q4954"/>
      <c r="R4954"/>
      <c r="S4954"/>
      <c r="T4954"/>
      <c r="U4954"/>
      <c r="V4954"/>
      <c r="W4954"/>
      <c r="X4954"/>
      <c r="Y4954"/>
      <c r="Z4954"/>
      <c r="AA4954" s="28"/>
      <c r="AB4954" s="28"/>
    </row>
    <row r="4955" spans="1:28" ht="15" x14ac:dyDescent="0.2">
      <c r="A4955"/>
      <c r="B4955"/>
      <c r="C4955"/>
      <c r="D4955"/>
      <c r="E4955"/>
      <c r="F4955"/>
      <c r="G4955"/>
      <c r="H4955"/>
      <c r="I4955"/>
      <c r="J4955"/>
      <c r="K4955"/>
      <c r="L4955"/>
      <c r="M4955"/>
      <c r="N4955" s="60"/>
      <c r="O4955"/>
      <c r="P4955"/>
      <c r="Q4955"/>
      <c r="R4955"/>
      <c r="S4955"/>
      <c r="T4955"/>
      <c r="U4955"/>
      <c r="V4955"/>
      <c r="W4955"/>
      <c r="X4955"/>
      <c r="Y4955"/>
      <c r="Z4955"/>
      <c r="AA4955" s="28"/>
      <c r="AB4955" s="28"/>
    </row>
    <row r="4956" spans="1:28" ht="15" x14ac:dyDescent="0.2">
      <c r="A4956"/>
      <c r="B4956"/>
      <c r="C4956"/>
      <c r="D4956"/>
      <c r="E4956"/>
      <c r="F4956"/>
      <c r="G4956"/>
      <c r="H4956"/>
      <c r="I4956"/>
      <c r="J4956"/>
      <c r="K4956"/>
      <c r="L4956"/>
      <c r="M4956"/>
      <c r="N4956" s="60"/>
      <c r="O4956"/>
      <c r="P4956"/>
      <c r="Q4956"/>
      <c r="R4956"/>
      <c r="S4956"/>
      <c r="T4956"/>
      <c r="U4956"/>
      <c r="V4956"/>
      <c r="W4956"/>
      <c r="X4956"/>
      <c r="Y4956"/>
      <c r="Z4956"/>
      <c r="AA4956" s="28"/>
      <c r="AB4956" s="28"/>
    </row>
    <row r="4957" spans="1:28" ht="15" x14ac:dyDescent="0.2">
      <c r="A4957"/>
      <c r="B4957"/>
      <c r="C4957"/>
      <c r="D4957"/>
      <c r="E4957"/>
      <c r="F4957"/>
      <c r="G4957"/>
      <c r="H4957"/>
      <c r="I4957"/>
      <c r="J4957"/>
      <c r="K4957"/>
      <c r="L4957"/>
      <c r="M4957"/>
      <c r="N4957" s="60"/>
      <c r="O4957"/>
      <c r="P4957"/>
      <c r="Q4957"/>
      <c r="R4957"/>
      <c r="S4957"/>
      <c r="T4957"/>
      <c r="U4957"/>
      <c r="V4957"/>
      <c r="W4957"/>
      <c r="X4957"/>
      <c r="Y4957"/>
      <c r="Z4957"/>
      <c r="AA4957" s="28"/>
      <c r="AB4957" s="28"/>
    </row>
    <row r="4958" spans="1:28" ht="15" x14ac:dyDescent="0.2">
      <c r="A4958"/>
      <c r="B4958"/>
      <c r="C4958"/>
      <c r="D4958"/>
      <c r="E4958"/>
      <c r="F4958"/>
      <c r="G4958"/>
      <c r="H4958"/>
      <c r="I4958"/>
      <c r="J4958"/>
      <c r="K4958"/>
      <c r="L4958"/>
      <c r="M4958"/>
      <c r="N4958" s="60"/>
      <c r="O4958"/>
      <c r="P4958"/>
      <c r="Q4958"/>
      <c r="R4958"/>
      <c r="S4958"/>
      <c r="T4958"/>
      <c r="U4958"/>
      <c r="V4958"/>
      <c r="W4958"/>
      <c r="X4958"/>
      <c r="Y4958"/>
      <c r="Z4958"/>
      <c r="AA4958" s="28"/>
      <c r="AB4958" s="28"/>
    </row>
    <row r="4959" spans="1:28" ht="15" x14ac:dyDescent="0.2">
      <c r="A4959"/>
      <c r="B4959"/>
      <c r="C4959"/>
      <c r="D4959"/>
      <c r="E4959"/>
      <c r="F4959"/>
      <c r="G4959"/>
      <c r="H4959"/>
      <c r="I4959"/>
      <c r="J4959"/>
      <c r="K4959"/>
      <c r="L4959"/>
      <c r="M4959"/>
      <c r="N4959" s="60"/>
      <c r="O4959"/>
      <c r="P4959"/>
      <c r="Q4959"/>
      <c r="R4959"/>
      <c r="S4959"/>
      <c r="T4959"/>
      <c r="U4959"/>
      <c r="V4959"/>
      <c r="W4959"/>
      <c r="X4959"/>
      <c r="Y4959"/>
      <c r="Z4959"/>
      <c r="AA4959" s="28"/>
      <c r="AB4959" s="28"/>
    </row>
    <row r="4960" spans="1:28" ht="15" x14ac:dyDescent="0.2">
      <c r="A4960"/>
      <c r="B4960"/>
      <c r="C4960"/>
      <c r="D4960"/>
      <c r="E4960"/>
      <c r="F4960"/>
      <c r="G4960"/>
      <c r="H4960"/>
      <c r="I4960"/>
      <c r="J4960"/>
      <c r="K4960"/>
      <c r="L4960"/>
      <c r="M4960"/>
      <c r="N4960" s="60"/>
      <c r="O4960"/>
      <c r="P4960"/>
      <c r="Q4960"/>
      <c r="R4960"/>
      <c r="S4960"/>
      <c r="T4960"/>
      <c r="U4960"/>
      <c r="V4960"/>
      <c r="W4960"/>
      <c r="X4960"/>
      <c r="Y4960"/>
      <c r="Z4960"/>
      <c r="AA4960" s="28"/>
      <c r="AB4960" s="28"/>
    </row>
    <row r="4961" spans="1:28" ht="15" x14ac:dyDescent="0.2">
      <c r="A4961"/>
      <c r="B4961"/>
      <c r="C4961"/>
      <c r="D4961"/>
      <c r="E4961"/>
      <c r="F4961"/>
      <c r="G4961"/>
      <c r="H4961"/>
      <c r="I4961"/>
      <c r="J4961"/>
      <c r="K4961"/>
      <c r="L4961"/>
      <c r="M4961"/>
      <c r="N4961" s="60"/>
      <c r="O4961"/>
      <c r="P4961"/>
      <c r="Q4961"/>
      <c r="R4961"/>
      <c r="S4961"/>
      <c r="T4961"/>
      <c r="U4961"/>
      <c r="V4961"/>
      <c r="W4961"/>
      <c r="X4961"/>
      <c r="Y4961"/>
      <c r="Z4961"/>
      <c r="AA4961" s="28"/>
      <c r="AB4961" s="28"/>
    </row>
    <row r="4962" spans="1:28" ht="15" x14ac:dyDescent="0.2">
      <c r="A4962"/>
      <c r="B4962"/>
      <c r="C4962"/>
      <c r="D4962"/>
      <c r="E4962"/>
      <c r="F4962"/>
      <c r="G4962"/>
      <c r="H4962"/>
      <c r="I4962"/>
      <c r="J4962"/>
      <c r="K4962"/>
      <c r="L4962"/>
      <c r="M4962"/>
      <c r="N4962" s="60"/>
      <c r="O4962"/>
      <c r="P4962"/>
      <c r="Q4962"/>
      <c r="R4962"/>
      <c r="S4962"/>
      <c r="T4962"/>
      <c r="U4962"/>
      <c r="V4962"/>
      <c r="W4962"/>
      <c r="X4962"/>
      <c r="Y4962"/>
      <c r="Z4962"/>
      <c r="AA4962" s="28"/>
      <c r="AB4962" s="28"/>
    </row>
    <row r="4963" spans="1:28" ht="15" x14ac:dyDescent="0.2">
      <c r="A4963"/>
      <c r="B4963"/>
      <c r="C4963"/>
      <c r="D4963"/>
      <c r="E4963"/>
      <c r="F4963"/>
      <c r="G4963"/>
      <c r="H4963"/>
      <c r="I4963"/>
      <c r="J4963"/>
      <c r="K4963"/>
      <c r="L4963"/>
      <c r="M4963"/>
      <c r="N4963" s="60"/>
      <c r="O4963"/>
      <c r="P4963"/>
      <c r="Q4963"/>
      <c r="R4963"/>
      <c r="S4963"/>
      <c r="T4963"/>
      <c r="U4963"/>
      <c r="V4963"/>
      <c r="W4963"/>
      <c r="X4963"/>
      <c r="Y4963"/>
      <c r="Z4963"/>
      <c r="AA4963" s="28"/>
      <c r="AB4963" s="28"/>
    </row>
    <row r="4964" spans="1:28" ht="15" x14ac:dyDescent="0.2">
      <c r="A4964"/>
      <c r="B4964"/>
      <c r="C4964"/>
      <c r="D4964"/>
      <c r="E4964"/>
      <c r="F4964"/>
      <c r="G4964"/>
      <c r="H4964"/>
      <c r="I4964"/>
      <c r="J4964"/>
      <c r="K4964"/>
      <c r="L4964"/>
      <c r="M4964"/>
      <c r="N4964" s="60"/>
      <c r="O4964"/>
      <c r="P4964"/>
      <c r="Q4964"/>
      <c r="R4964"/>
      <c r="S4964"/>
      <c r="T4964"/>
      <c r="U4964"/>
      <c r="V4964"/>
      <c r="W4964"/>
      <c r="X4964"/>
      <c r="Y4964"/>
      <c r="Z4964"/>
      <c r="AA4964" s="28"/>
      <c r="AB4964" s="28"/>
    </row>
    <row r="4965" spans="1:28" ht="15" x14ac:dyDescent="0.2">
      <c r="A4965"/>
      <c r="B4965"/>
      <c r="C4965"/>
      <c r="D4965"/>
      <c r="E4965"/>
      <c r="F4965"/>
      <c r="G4965"/>
      <c r="H4965"/>
      <c r="I4965"/>
      <c r="J4965"/>
      <c r="K4965"/>
      <c r="L4965"/>
      <c r="M4965"/>
      <c r="N4965" s="60"/>
      <c r="O4965"/>
      <c r="P4965"/>
      <c r="Q4965"/>
      <c r="R4965"/>
      <c r="S4965"/>
      <c r="T4965"/>
      <c r="U4965"/>
      <c r="V4965"/>
      <c r="W4965"/>
      <c r="X4965"/>
      <c r="Y4965"/>
      <c r="Z4965"/>
      <c r="AA4965" s="28"/>
      <c r="AB4965" s="28"/>
    </row>
    <row r="4966" spans="1:28" ht="15" x14ac:dyDescent="0.2">
      <c r="A4966"/>
      <c r="B4966"/>
      <c r="C4966"/>
      <c r="D4966"/>
      <c r="E4966"/>
      <c r="F4966"/>
      <c r="G4966"/>
      <c r="H4966"/>
      <c r="I4966"/>
      <c r="J4966"/>
      <c r="K4966"/>
      <c r="L4966"/>
      <c r="M4966"/>
      <c r="N4966" s="60"/>
      <c r="O4966"/>
      <c r="P4966"/>
      <c r="Q4966"/>
      <c r="R4966"/>
      <c r="S4966"/>
      <c r="T4966"/>
      <c r="U4966"/>
      <c r="V4966"/>
      <c r="W4966"/>
      <c r="X4966"/>
      <c r="Y4966"/>
      <c r="Z4966"/>
      <c r="AA4966" s="28"/>
      <c r="AB4966" s="28"/>
    </row>
    <row r="4967" spans="1:28" ht="15" x14ac:dyDescent="0.2">
      <c r="A4967"/>
      <c r="B4967"/>
      <c r="C4967"/>
      <c r="D4967"/>
      <c r="E4967"/>
      <c r="F4967"/>
      <c r="G4967"/>
      <c r="H4967"/>
      <c r="I4967"/>
      <c r="J4967"/>
      <c r="K4967"/>
      <c r="L4967"/>
      <c r="M4967"/>
      <c r="N4967" s="60"/>
      <c r="O4967"/>
      <c r="P4967"/>
      <c r="Q4967"/>
      <c r="R4967"/>
      <c r="S4967"/>
      <c r="T4967"/>
      <c r="U4967"/>
      <c r="V4967"/>
      <c r="W4967"/>
      <c r="X4967"/>
      <c r="Y4967"/>
      <c r="Z4967"/>
      <c r="AA4967" s="28"/>
      <c r="AB4967" s="28"/>
    </row>
    <row r="4968" spans="1:28" ht="15" x14ac:dyDescent="0.2">
      <c r="A4968"/>
      <c r="B4968"/>
      <c r="C4968"/>
      <c r="D4968"/>
      <c r="E4968"/>
      <c r="F4968"/>
      <c r="G4968"/>
      <c r="H4968"/>
      <c r="I4968"/>
      <c r="J4968"/>
      <c r="K4968"/>
      <c r="L4968"/>
      <c r="M4968"/>
      <c r="N4968" s="60"/>
      <c r="O4968"/>
      <c r="P4968"/>
      <c r="Q4968"/>
      <c r="R4968"/>
      <c r="S4968"/>
      <c r="T4968"/>
      <c r="U4968"/>
      <c r="V4968"/>
      <c r="W4968"/>
      <c r="X4968"/>
      <c r="Y4968"/>
      <c r="Z4968"/>
      <c r="AA4968" s="28"/>
      <c r="AB4968" s="28"/>
    </row>
    <row r="4969" spans="1:28" ht="15" x14ac:dyDescent="0.2">
      <c r="A4969"/>
      <c r="B4969"/>
      <c r="C4969"/>
      <c r="D4969"/>
      <c r="E4969"/>
      <c r="F4969"/>
      <c r="G4969"/>
      <c r="H4969"/>
      <c r="I4969"/>
      <c r="J4969"/>
      <c r="K4969"/>
      <c r="L4969"/>
      <c r="M4969"/>
      <c r="N4969" s="60"/>
      <c r="O4969"/>
      <c r="P4969"/>
      <c r="Q4969"/>
      <c r="R4969"/>
      <c r="S4969"/>
      <c r="T4969"/>
      <c r="U4969"/>
      <c r="V4969"/>
      <c r="W4969"/>
      <c r="X4969"/>
      <c r="Y4969"/>
      <c r="Z4969"/>
      <c r="AA4969" s="28"/>
      <c r="AB4969" s="28"/>
    </row>
    <row r="4970" spans="1:28" ht="15" x14ac:dyDescent="0.2">
      <c r="A4970"/>
      <c r="B4970"/>
      <c r="C4970"/>
      <c r="D4970"/>
      <c r="E4970"/>
      <c r="F4970"/>
      <c r="G4970"/>
      <c r="H4970"/>
      <c r="I4970"/>
      <c r="J4970"/>
      <c r="K4970"/>
      <c r="L4970"/>
      <c r="M4970"/>
      <c r="N4970" s="60"/>
      <c r="O4970"/>
      <c r="P4970"/>
      <c r="Q4970"/>
      <c r="R4970"/>
      <c r="S4970"/>
      <c r="T4970"/>
      <c r="U4970"/>
      <c r="V4970"/>
      <c r="W4970"/>
      <c r="X4970"/>
      <c r="Y4970"/>
      <c r="Z4970"/>
      <c r="AA4970" s="28"/>
      <c r="AB4970" s="28"/>
    </row>
    <row r="4971" spans="1:28" ht="15" x14ac:dyDescent="0.2">
      <c r="A4971"/>
      <c r="B4971"/>
      <c r="C4971"/>
      <c r="D4971"/>
      <c r="E4971"/>
      <c r="F4971"/>
      <c r="G4971"/>
      <c r="H4971"/>
      <c r="I4971"/>
      <c r="J4971"/>
      <c r="K4971"/>
      <c r="L4971"/>
      <c r="M4971"/>
      <c r="N4971" s="60"/>
      <c r="O4971"/>
      <c r="P4971"/>
      <c r="Q4971"/>
      <c r="R4971"/>
      <c r="S4971"/>
      <c r="T4971"/>
      <c r="U4971"/>
      <c r="V4971"/>
      <c r="W4971"/>
      <c r="X4971"/>
      <c r="Y4971"/>
      <c r="Z4971"/>
      <c r="AA4971" s="28"/>
      <c r="AB4971" s="28"/>
    </row>
    <row r="4972" spans="1:28" ht="15" x14ac:dyDescent="0.2">
      <c r="A4972"/>
      <c r="B4972"/>
      <c r="C4972"/>
      <c r="D4972"/>
      <c r="E4972"/>
      <c r="F4972"/>
      <c r="G4972"/>
      <c r="H4972"/>
      <c r="I4972"/>
      <c r="J4972"/>
      <c r="K4972"/>
      <c r="L4972"/>
      <c r="M4972"/>
      <c r="N4972" s="60"/>
      <c r="O4972"/>
      <c r="P4972"/>
      <c r="Q4972"/>
      <c r="R4972"/>
      <c r="S4972"/>
      <c r="T4972"/>
      <c r="U4972"/>
      <c r="V4972"/>
      <c r="W4972"/>
      <c r="X4972"/>
      <c r="Y4972"/>
      <c r="Z4972"/>
      <c r="AA4972" s="28"/>
      <c r="AB4972" s="28"/>
    </row>
    <row r="4973" spans="1:28" ht="15" x14ac:dyDescent="0.2">
      <c r="A4973"/>
      <c r="B4973"/>
      <c r="C4973"/>
      <c r="D4973"/>
      <c r="E4973"/>
      <c r="F4973"/>
      <c r="G4973"/>
      <c r="H4973"/>
      <c r="I4973"/>
      <c r="J4973"/>
      <c r="K4973"/>
      <c r="L4973"/>
      <c r="M4973"/>
      <c r="N4973" s="60"/>
      <c r="O4973"/>
      <c r="P4973"/>
      <c r="Q4973"/>
      <c r="R4973"/>
      <c r="S4973"/>
      <c r="T4973"/>
      <c r="U4973"/>
      <c r="V4973"/>
      <c r="W4973"/>
      <c r="X4973"/>
      <c r="Y4973"/>
      <c r="Z4973"/>
      <c r="AA4973" s="28"/>
      <c r="AB4973" s="28"/>
    </row>
    <row r="4974" spans="1:28" ht="15" x14ac:dyDescent="0.2">
      <c r="A4974"/>
      <c r="B4974"/>
      <c r="C4974"/>
      <c r="D4974"/>
      <c r="E4974"/>
      <c r="F4974"/>
      <c r="G4974"/>
      <c r="H4974"/>
      <c r="I4974"/>
      <c r="J4974"/>
      <c r="K4974"/>
      <c r="L4974"/>
      <c r="M4974"/>
      <c r="N4974" s="60"/>
      <c r="O4974"/>
      <c r="P4974"/>
      <c r="Q4974"/>
      <c r="R4974"/>
      <c r="S4974"/>
      <c r="T4974"/>
      <c r="U4974"/>
      <c r="V4974"/>
      <c r="W4974"/>
      <c r="X4974"/>
      <c r="Y4974"/>
      <c r="Z4974"/>
      <c r="AA4974" s="28"/>
      <c r="AB4974" s="28"/>
    </row>
    <row r="4975" spans="1:28" ht="15" x14ac:dyDescent="0.2">
      <c r="A4975"/>
      <c r="B4975"/>
      <c r="C4975"/>
      <c r="D4975"/>
      <c r="E4975"/>
      <c r="F4975"/>
      <c r="G4975"/>
      <c r="H4975"/>
      <c r="I4975"/>
      <c r="J4975"/>
      <c r="K4975"/>
      <c r="L4975"/>
      <c r="M4975"/>
      <c r="N4975" s="60"/>
      <c r="O4975"/>
      <c r="P4975"/>
      <c r="Q4975"/>
      <c r="R4975"/>
      <c r="S4975"/>
      <c r="T4975"/>
      <c r="U4975"/>
      <c r="V4975"/>
      <c r="W4975"/>
      <c r="X4975"/>
      <c r="Y4975"/>
      <c r="Z4975"/>
      <c r="AA4975" s="28"/>
      <c r="AB4975" s="28"/>
    </row>
    <row r="4976" spans="1:28" ht="15" x14ac:dyDescent="0.2">
      <c r="A4976"/>
      <c r="B4976"/>
      <c r="C4976"/>
      <c r="D4976"/>
      <c r="E4976"/>
      <c r="F4976"/>
      <c r="G4976"/>
      <c r="H4976"/>
      <c r="I4976"/>
      <c r="J4976"/>
      <c r="K4976"/>
      <c r="L4976"/>
      <c r="M4976"/>
      <c r="N4976" s="60"/>
      <c r="O4976"/>
      <c r="P4976"/>
      <c r="Q4976"/>
      <c r="R4976"/>
      <c r="S4976"/>
      <c r="T4976"/>
      <c r="U4976"/>
      <c r="V4976"/>
      <c r="W4976"/>
      <c r="X4976"/>
      <c r="Y4976"/>
      <c r="Z4976"/>
      <c r="AA4976" s="28"/>
      <c r="AB4976" s="28"/>
    </row>
    <row r="4977" spans="1:28" ht="15" x14ac:dyDescent="0.2">
      <c r="A4977"/>
      <c r="B4977"/>
      <c r="C4977"/>
      <c r="D4977"/>
      <c r="E4977"/>
      <c r="F4977"/>
      <c r="G4977"/>
      <c r="H4977"/>
      <c r="I4977"/>
      <c r="J4977"/>
      <c r="K4977"/>
      <c r="L4977"/>
      <c r="M4977"/>
      <c r="N4977" s="60"/>
      <c r="O4977"/>
      <c r="P4977"/>
      <c r="Q4977"/>
      <c r="R4977"/>
      <c r="S4977"/>
      <c r="T4977"/>
      <c r="U4977"/>
      <c r="V4977"/>
      <c r="W4977"/>
      <c r="X4977"/>
      <c r="Y4977"/>
      <c r="Z4977"/>
      <c r="AA4977" s="28"/>
      <c r="AB4977" s="28"/>
    </row>
    <row r="4978" spans="1:28" ht="15" x14ac:dyDescent="0.2">
      <c r="A4978"/>
      <c r="B4978"/>
      <c r="C4978"/>
      <c r="D4978"/>
      <c r="E4978"/>
      <c r="F4978"/>
      <c r="G4978"/>
      <c r="H4978"/>
      <c r="I4978"/>
      <c r="J4978"/>
      <c r="K4978"/>
      <c r="L4978"/>
      <c r="M4978"/>
      <c r="N4978" s="60"/>
      <c r="O4978"/>
      <c r="P4978"/>
      <c r="Q4978"/>
      <c r="R4978"/>
      <c r="S4978"/>
      <c r="T4978"/>
      <c r="U4978"/>
      <c r="V4978"/>
      <c r="W4978"/>
      <c r="X4978"/>
      <c r="Y4978"/>
      <c r="Z4978"/>
      <c r="AA4978" s="28"/>
      <c r="AB4978" s="28"/>
    </row>
    <row r="4979" spans="1:28" ht="15" x14ac:dyDescent="0.2">
      <c r="A4979"/>
      <c r="B4979"/>
      <c r="C4979"/>
      <c r="D4979"/>
      <c r="E4979"/>
      <c r="F4979"/>
      <c r="G4979"/>
      <c r="H4979"/>
      <c r="I4979"/>
      <c r="J4979"/>
      <c r="K4979"/>
      <c r="L4979"/>
      <c r="M4979"/>
      <c r="N4979" s="60"/>
      <c r="O4979"/>
      <c r="P4979"/>
      <c r="Q4979"/>
      <c r="R4979"/>
      <c r="S4979"/>
      <c r="T4979"/>
      <c r="U4979"/>
      <c r="V4979"/>
      <c r="W4979"/>
      <c r="X4979"/>
      <c r="Y4979"/>
      <c r="Z4979"/>
      <c r="AA4979" s="28"/>
      <c r="AB4979" s="28"/>
    </row>
    <row r="4980" spans="1:28" ht="15" x14ac:dyDescent="0.2">
      <c r="A4980"/>
      <c r="B4980"/>
      <c r="C4980"/>
      <c r="D4980"/>
      <c r="E4980"/>
      <c r="F4980"/>
      <c r="G4980"/>
      <c r="H4980"/>
      <c r="I4980"/>
      <c r="J4980"/>
      <c r="K4980"/>
      <c r="L4980"/>
      <c r="M4980"/>
      <c r="N4980" s="60"/>
      <c r="O4980"/>
      <c r="P4980"/>
      <c r="Q4980"/>
      <c r="R4980"/>
      <c r="S4980"/>
      <c r="T4980"/>
      <c r="U4980"/>
      <c r="V4980"/>
      <c r="W4980"/>
      <c r="X4980"/>
      <c r="Y4980"/>
      <c r="Z4980"/>
      <c r="AA4980" s="28"/>
      <c r="AB4980" s="28"/>
    </row>
    <row r="4981" spans="1:28" ht="15" x14ac:dyDescent="0.2">
      <c r="A4981"/>
      <c r="B4981"/>
      <c r="C4981"/>
      <c r="D4981"/>
      <c r="E4981"/>
      <c r="F4981"/>
      <c r="G4981"/>
      <c r="H4981"/>
      <c r="I4981"/>
      <c r="J4981"/>
      <c r="K4981"/>
      <c r="L4981"/>
      <c r="M4981"/>
      <c r="N4981" s="60"/>
      <c r="O4981"/>
      <c r="P4981"/>
      <c r="Q4981"/>
      <c r="R4981"/>
      <c r="S4981"/>
      <c r="T4981"/>
      <c r="U4981"/>
      <c r="V4981"/>
      <c r="W4981"/>
      <c r="X4981"/>
      <c r="Y4981"/>
      <c r="Z4981"/>
      <c r="AA4981" s="28"/>
      <c r="AB4981" s="28"/>
    </row>
    <row r="4982" spans="1:28" ht="15" x14ac:dyDescent="0.2">
      <c r="A4982"/>
      <c r="B4982"/>
      <c r="C4982"/>
      <c r="D4982"/>
      <c r="E4982"/>
      <c r="F4982"/>
      <c r="G4982"/>
      <c r="H4982"/>
      <c r="I4982"/>
      <c r="J4982"/>
      <c r="K4982"/>
      <c r="L4982"/>
      <c r="M4982"/>
      <c r="N4982" s="60"/>
      <c r="O4982"/>
      <c r="P4982"/>
      <c r="Q4982"/>
      <c r="R4982"/>
      <c r="S4982"/>
      <c r="T4982"/>
      <c r="U4982"/>
      <c r="V4982"/>
      <c r="W4982"/>
      <c r="X4982"/>
      <c r="Y4982"/>
      <c r="Z4982"/>
      <c r="AA4982" s="28"/>
      <c r="AB4982" s="28"/>
    </row>
    <row r="4983" spans="1:28" ht="15" x14ac:dyDescent="0.2">
      <c r="A4983"/>
      <c r="B4983"/>
      <c r="C4983"/>
      <c r="D4983"/>
      <c r="E4983"/>
      <c r="F4983"/>
      <c r="G4983"/>
      <c r="H4983"/>
      <c r="I4983"/>
      <c r="J4983"/>
      <c r="K4983"/>
      <c r="L4983"/>
      <c r="M4983"/>
      <c r="N4983" s="60"/>
      <c r="O4983"/>
      <c r="P4983"/>
      <c r="Q4983"/>
      <c r="R4983"/>
      <c r="S4983"/>
      <c r="T4983"/>
      <c r="U4983"/>
      <c r="V4983"/>
      <c r="W4983"/>
      <c r="X4983"/>
      <c r="Y4983"/>
      <c r="Z4983"/>
      <c r="AA4983" s="28"/>
      <c r="AB4983" s="28"/>
    </row>
    <row r="4984" spans="1:28" ht="15" x14ac:dyDescent="0.2">
      <c r="A4984"/>
      <c r="B4984"/>
      <c r="C4984"/>
      <c r="D4984"/>
      <c r="E4984"/>
      <c r="F4984"/>
      <c r="G4984"/>
      <c r="H4984"/>
      <c r="I4984"/>
      <c r="J4984"/>
      <c r="K4984"/>
      <c r="L4984"/>
      <c r="M4984"/>
      <c r="N4984" s="60"/>
      <c r="O4984"/>
      <c r="P4984"/>
      <c r="Q4984"/>
      <c r="R4984"/>
      <c r="S4984"/>
      <c r="T4984"/>
      <c r="U4984"/>
      <c r="V4984"/>
      <c r="W4984"/>
      <c r="X4984"/>
      <c r="Y4984"/>
      <c r="Z4984"/>
      <c r="AA4984" s="28"/>
      <c r="AB4984" s="28"/>
    </row>
    <row r="4985" spans="1:28" ht="15" x14ac:dyDescent="0.2">
      <c r="A4985"/>
      <c r="B4985"/>
      <c r="C4985"/>
      <c r="D4985"/>
      <c r="E4985"/>
      <c r="F4985"/>
      <c r="G4985"/>
      <c r="H4985"/>
      <c r="I4985"/>
      <c r="J4985"/>
      <c r="K4985"/>
      <c r="L4985"/>
      <c r="M4985"/>
      <c r="N4985" s="60"/>
      <c r="O4985"/>
      <c r="P4985"/>
      <c r="Q4985"/>
      <c r="R4985"/>
      <c r="S4985"/>
      <c r="T4985"/>
      <c r="U4985"/>
      <c r="V4985"/>
      <c r="W4985"/>
      <c r="X4985"/>
      <c r="Y4985"/>
      <c r="Z4985"/>
      <c r="AA4985" s="28"/>
      <c r="AB4985" s="28"/>
    </row>
    <row r="4986" spans="1:28" ht="15" x14ac:dyDescent="0.2">
      <c r="A4986"/>
      <c r="B4986"/>
      <c r="C4986"/>
      <c r="D4986"/>
      <c r="E4986"/>
      <c r="F4986"/>
      <c r="G4986"/>
      <c r="H4986"/>
      <c r="I4986"/>
      <c r="J4986"/>
      <c r="K4986"/>
      <c r="L4986"/>
      <c r="M4986"/>
      <c r="N4986" s="60"/>
      <c r="O4986"/>
      <c r="P4986"/>
      <c r="Q4986"/>
      <c r="R4986"/>
      <c r="S4986"/>
      <c r="T4986"/>
      <c r="U4986"/>
      <c r="V4986"/>
      <c r="W4986"/>
      <c r="X4986"/>
      <c r="Y4986"/>
      <c r="Z4986"/>
      <c r="AA4986" s="28"/>
      <c r="AB4986" s="28"/>
    </row>
    <row r="4987" spans="1:28" ht="15" x14ac:dyDescent="0.2">
      <c r="A4987"/>
      <c r="B4987"/>
      <c r="C4987"/>
      <c r="D4987"/>
      <c r="E4987"/>
      <c r="F4987"/>
      <c r="G4987"/>
      <c r="H4987"/>
      <c r="I4987"/>
      <c r="J4987"/>
      <c r="K4987"/>
      <c r="L4987"/>
      <c r="M4987"/>
      <c r="N4987" s="60"/>
      <c r="O4987"/>
      <c r="P4987"/>
      <c r="Q4987"/>
      <c r="R4987"/>
      <c r="S4987"/>
      <c r="T4987"/>
      <c r="U4987"/>
      <c r="V4987"/>
      <c r="W4987"/>
      <c r="X4987"/>
      <c r="Y4987"/>
      <c r="Z4987"/>
      <c r="AA4987" s="28"/>
      <c r="AB4987" s="28"/>
    </row>
    <row r="4988" spans="1:28" ht="15" x14ac:dyDescent="0.2">
      <c r="A4988"/>
      <c r="B4988"/>
      <c r="C4988"/>
      <c r="D4988"/>
      <c r="E4988"/>
      <c r="F4988"/>
      <c r="G4988"/>
      <c r="H4988"/>
      <c r="I4988"/>
      <c r="J4988"/>
      <c r="K4988"/>
      <c r="L4988"/>
      <c r="M4988"/>
      <c r="N4988" s="60"/>
      <c r="O4988"/>
      <c r="P4988"/>
      <c r="Q4988"/>
      <c r="R4988"/>
      <c r="S4988"/>
      <c r="T4988"/>
      <c r="U4988"/>
      <c r="V4988"/>
      <c r="W4988"/>
      <c r="X4988"/>
      <c r="Y4988"/>
      <c r="Z4988"/>
      <c r="AA4988" s="28"/>
      <c r="AB4988" s="28"/>
    </row>
    <row r="4989" spans="1:28" ht="15" x14ac:dyDescent="0.2">
      <c r="A4989"/>
      <c r="B4989"/>
      <c r="C4989"/>
      <c r="D4989"/>
      <c r="E4989"/>
      <c r="F4989"/>
      <c r="G4989"/>
      <c r="H4989"/>
      <c r="I4989"/>
      <c r="J4989"/>
      <c r="K4989"/>
      <c r="L4989"/>
      <c r="M4989"/>
      <c r="N4989" s="60"/>
      <c r="O4989"/>
      <c r="P4989"/>
      <c r="Q4989"/>
      <c r="R4989"/>
      <c r="S4989"/>
      <c r="T4989"/>
      <c r="U4989"/>
      <c r="V4989"/>
      <c r="W4989"/>
      <c r="X4989"/>
      <c r="Y4989"/>
      <c r="Z4989"/>
      <c r="AA4989" s="28"/>
      <c r="AB4989" s="28"/>
    </row>
    <row r="4990" spans="1:28" ht="15" x14ac:dyDescent="0.2">
      <c r="A4990"/>
      <c r="B4990"/>
      <c r="C4990"/>
      <c r="D4990"/>
      <c r="E4990"/>
      <c r="F4990"/>
      <c r="G4990"/>
      <c r="H4990"/>
      <c r="I4990"/>
      <c r="J4990"/>
      <c r="K4990"/>
      <c r="L4990"/>
      <c r="M4990"/>
      <c r="N4990" s="60"/>
      <c r="O4990"/>
      <c r="P4990"/>
      <c r="Q4990"/>
      <c r="R4990"/>
      <c r="S4990"/>
      <c r="T4990"/>
      <c r="U4990"/>
      <c r="V4990"/>
      <c r="W4990"/>
      <c r="X4990"/>
      <c r="Y4990"/>
      <c r="Z4990"/>
      <c r="AA4990" s="28"/>
      <c r="AB4990" s="28"/>
    </row>
    <row r="4991" spans="1:28" ht="15" x14ac:dyDescent="0.2">
      <c r="A4991"/>
      <c r="B4991"/>
      <c r="C4991"/>
      <c r="D4991"/>
      <c r="E4991"/>
      <c r="F4991"/>
      <c r="G4991"/>
      <c r="H4991"/>
      <c r="I4991"/>
      <c r="J4991"/>
      <c r="K4991"/>
      <c r="L4991"/>
      <c r="M4991"/>
      <c r="N4991" s="60"/>
      <c r="O4991"/>
      <c r="P4991"/>
      <c r="Q4991"/>
      <c r="R4991"/>
      <c r="S4991"/>
      <c r="T4991"/>
      <c r="U4991"/>
      <c r="V4991"/>
      <c r="W4991"/>
      <c r="X4991"/>
      <c r="Y4991"/>
      <c r="Z4991"/>
      <c r="AA4991" s="28"/>
      <c r="AB4991" s="28"/>
    </row>
    <row r="4992" spans="1:28" ht="15" x14ac:dyDescent="0.2">
      <c r="A4992"/>
      <c r="B4992"/>
      <c r="C4992"/>
      <c r="D4992"/>
      <c r="E4992"/>
      <c r="F4992"/>
      <c r="G4992"/>
      <c r="H4992"/>
      <c r="I4992"/>
      <c r="J4992"/>
      <c r="K4992"/>
      <c r="L4992"/>
      <c r="M4992"/>
      <c r="N4992" s="60"/>
      <c r="O4992"/>
      <c r="P4992"/>
      <c r="Q4992"/>
      <c r="R4992"/>
      <c r="S4992"/>
      <c r="T4992"/>
      <c r="U4992"/>
      <c r="V4992"/>
      <c r="W4992"/>
      <c r="X4992"/>
      <c r="Y4992"/>
      <c r="Z4992"/>
      <c r="AA4992" s="28"/>
      <c r="AB4992" s="28"/>
    </row>
    <row r="4993" spans="1:28" ht="15" x14ac:dyDescent="0.2">
      <c r="A4993"/>
      <c r="B4993"/>
      <c r="C4993"/>
      <c r="D4993"/>
      <c r="E4993"/>
      <c r="F4993"/>
      <c r="G4993"/>
      <c r="H4993"/>
      <c r="I4993"/>
      <c r="J4993"/>
      <c r="K4993"/>
      <c r="L4993"/>
      <c r="M4993"/>
      <c r="N4993" s="60"/>
      <c r="O4993"/>
      <c r="P4993"/>
      <c r="Q4993"/>
      <c r="R4993"/>
      <c r="S4993"/>
      <c r="T4993"/>
      <c r="U4993"/>
      <c r="V4993"/>
      <c r="W4993"/>
      <c r="X4993"/>
      <c r="Y4993"/>
      <c r="Z4993"/>
      <c r="AA4993" s="28"/>
      <c r="AB4993" s="28"/>
    </row>
    <row r="4994" spans="1:28" ht="15" x14ac:dyDescent="0.2">
      <c r="A4994"/>
      <c r="B4994"/>
      <c r="C4994"/>
      <c r="D4994"/>
      <c r="E4994"/>
      <c r="F4994"/>
      <c r="G4994"/>
      <c r="H4994"/>
      <c r="I4994"/>
      <c r="J4994"/>
      <c r="K4994"/>
      <c r="L4994"/>
      <c r="M4994"/>
      <c r="N4994" s="60"/>
      <c r="O4994"/>
      <c r="P4994"/>
      <c r="Q4994"/>
      <c r="R4994"/>
      <c r="S4994"/>
      <c r="T4994"/>
      <c r="U4994"/>
      <c r="V4994"/>
      <c r="W4994"/>
      <c r="X4994"/>
      <c r="Y4994"/>
      <c r="Z4994"/>
      <c r="AA4994" s="28"/>
      <c r="AB4994" s="28"/>
    </row>
    <row r="4995" spans="1:28" ht="15" x14ac:dyDescent="0.2">
      <c r="A4995"/>
      <c r="B4995"/>
      <c r="C4995"/>
      <c r="D4995"/>
      <c r="E4995"/>
      <c r="F4995"/>
      <c r="G4995"/>
      <c r="H4995"/>
      <c r="I4995"/>
      <c r="J4995"/>
      <c r="K4995"/>
      <c r="L4995"/>
      <c r="M4995"/>
      <c r="N4995" s="60"/>
      <c r="O4995"/>
      <c r="P4995"/>
      <c r="Q4995"/>
      <c r="R4995"/>
      <c r="S4995"/>
      <c r="T4995"/>
      <c r="U4995"/>
      <c r="V4995"/>
      <c r="W4995"/>
      <c r="X4995"/>
      <c r="Y4995"/>
      <c r="Z4995"/>
      <c r="AA4995" s="28"/>
      <c r="AB4995" s="28"/>
    </row>
    <row r="4996" spans="1:28" ht="15" x14ac:dyDescent="0.2">
      <c r="A4996"/>
      <c r="B4996"/>
      <c r="C4996"/>
      <c r="D4996"/>
      <c r="E4996"/>
      <c r="F4996"/>
      <c r="G4996"/>
      <c r="H4996"/>
      <c r="I4996"/>
      <c r="J4996"/>
      <c r="K4996"/>
      <c r="L4996"/>
      <c r="M4996"/>
      <c r="N4996" s="60"/>
      <c r="O4996"/>
      <c r="P4996"/>
      <c r="Q4996"/>
      <c r="R4996"/>
      <c r="S4996"/>
      <c r="T4996"/>
      <c r="U4996"/>
      <c r="V4996"/>
      <c r="W4996"/>
      <c r="X4996"/>
      <c r="Y4996"/>
      <c r="Z4996"/>
      <c r="AA4996" s="28"/>
      <c r="AB4996" s="28"/>
    </row>
    <row r="4997" spans="1:28" ht="15" x14ac:dyDescent="0.2">
      <c r="A4997"/>
      <c r="B4997"/>
      <c r="C4997"/>
      <c r="D4997"/>
      <c r="E4997"/>
      <c r="F4997"/>
      <c r="G4997"/>
      <c r="H4997"/>
      <c r="I4997"/>
      <c r="J4997"/>
      <c r="K4997"/>
      <c r="L4997"/>
      <c r="M4997"/>
      <c r="N4997" s="60"/>
      <c r="O4997"/>
      <c r="P4997"/>
      <c r="Q4997"/>
      <c r="R4997"/>
      <c r="S4997"/>
      <c r="T4997"/>
      <c r="U4997"/>
      <c r="V4997"/>
      <c r="W4997"/>
      <c r="X4997"/>
      <c r="Y4997"/>
      <c r="Z4997"/>
      <c r="AA4997" s="28"/>
      <c r="AB4997" s="28"/>
    </row>
    <row r="4998" spans="1:28" ht="15" x14ac:dyDescent="0.2">
      <c r="A4998"/>
      <c r="B4998"/>
      <c r="C4998"/>
      <c r="D4998"/>
      <c r="E4998"/>
      <c r="F4998"/>
      <c r="G4998"/>
      <c r="H4998"/>
      <c r="I4998"/>
      <c r="J4998"/>
      <c r="K4998"/>
      <c r="L4998"/>
      <c r="M4998"/>
      <c r="N4998" s="60"/>
      <c r="O4998"/>
      <c r="P4998"/>
      <c r="Q4998"/>
      <c r="R4998"/>
      <c r="S4998"/>
      <c r="T4998"/>
      <c r="U4998"/>
      <c r="V4998"/>
      <c r="W4998"/>
      <c r="X4998"/>
      <c r="Y4998"/>
      <c r="Z4998"/>
      <c r="AA4998" s="28"/>
      <c r="AB4998" s="28"/>
    </row>
    <row r="4999" spans="1:28" ht="15" x14ac:dyDescent="0.2">
      <c r="A4999"/>
      <c r="B4999"/>
      <c r="C4999"/>
      <c r="D4999"/>
      <c r="E4999"/>
      <c r="F4999"/>
      <c r="G4999"/>
      <c r="H4999"/>
      <c r="I4999"/>
      <c r="J4999"/>
      <c r="K4999"/>
      <c r="L4999"/>
      <c r="M4999"/>
      <c r="N4999" s="60"/>
      <c r="O4999"/>
      <c r="P4999"/>
      <c r="Q4999"/>
      <c r="R4999"/>
      <c r="S4999"/>
      <c r="T4999"/>
      <c r="U4999"/>
      <c r="V4999"/>
      <c r="W4999"/>
      <c r="X4999"/>
      <c r="Y4999"/>
      <c r="Z4999"/>
      <c r="AA4999" s="28"/>
      <c r="AB4999" s="28"/>
    </row>
    <row r="5000" spans="1:28" ht="15" x14ac:dyDescent="0.2">
      <c r="A5000"/>
      <c r="B5000"/>
      <c r="C5000"/>
      <c r="D5000"/>
      <c r="E5000"/>
      <c r="F5000"/>
      <c r="G5000"/>
      <c r="H5000"/>
      <c r="I5000"/>
      <c r="J5000"/>
      <c r="K5000"/>
      <c r="L5000"/>
      <c r="M5000"/>
      <c r="N5000" s="60"/>
      <c r="O5000"/>
      <c r="P5000"/>
      <c r="Q5000"/>
      <c r="R5000"/>
      <c r="S5000"/>
      <c r="T5000"/>
      <c r="U5000"/>
      <c r="V5000"/>
      <c r="W5000"/>
      <c r="X5000"/>
      <c r="Y5000"/>
      <c r="Z5000"/>
      <c r="AA5000" s="28"/>
      <c r="AB5000" s="28"/>
    </row>
    <row r="5001" spans="1:28" ht="15" x14ac:dyDescent="0.2">
      <c r="A5001"/>
      <c r="B5001"/>
      <c r="C5001"/>
      <c r="D5001"/>
      <c r="E5001"/>
      <c r="F5001"/>
      <c r="G5001"/>
      <c r="H5001"/>
      <c r="I5001"/>
      <c r="J5001"/>
      <c r="K5001"/>
      <c r="L5001"/>
      <c r="M5001"/>
      <c r="N5001" s="60"/>
      <c r="O5001"/>
      <c r="P5001"/>
      <c r="Q5001"/>
      <c r="R5001"/>
      <c r="S5001"/>
      <c r="T5001"/>
      <c r="U5001"/>
      <c r="V5001"/>
      <c r="W5001"/>
      <c r="X5001"/>
      <c r="Y5001"/>
      <c r="Z5001"/>
      <c r="AA5001" s="28"/>
      <c r="AB5001" s="28"/>
    </row>
    <row r="5002" spans="1:28" ht="15" x14ac:dyDescent="0.2">
      <c r="A5002"/>
      <c r="B5002"/>
      <c r="C5002"/>
      <c r="D5002"/>
      <c r="E5002"/>
      <c r="F5002"/>
      <c r="G5002"/>
      <c r="H5002"/>
      <c r="I5002"/>
      <c r="J5002"/>
      <c r="K5002"/>
      <c r="L5002"/>
      <c r="M5002"/>
      <c r="N5002" s="60"/>
      <c r="O5002"/>
      <c r="P5002"/>
      <c r="Q5002"/>
      <c r="R5002"/>
      <c r="S5002"/>
      <c r="T5002"/>
      <c r="U5002"/>
      <c r="V5002"/>
      <c r="W5002"/>
      <c r="X5002"/>
      <c r="Y5002"/>
      <c r="Z5002"/>
      <c r="AA5002" s="28"/>
      <c r="AB5002" s="28"/>
    </row>
    <row r="5003" spans="1:28" ht="15" x14ac:dyDescent="0.2">
      <c r="A5003"/>
      <c r="B5003"/>
      <c r="C5003"/>
      <c r="D5003"/>
      <c r="E5003"/>
      <c r="F5003"/>
      <c r="G5003"/>
      <c r="H5003"/>
      <c r="I5003"/>
      <c r="J5003"/>
      <c r="K5003"/>
      <c r="L5003"/>
      <c r="M5003"/>
      <c r="N5003" s="60"/>
      <c r="O5003"/>
      <c r="P5003"/>
      <c r="Q5003"/>
      <c r="R5003"/>
      <c r="S5003"/>
      <c r="T5003"/>
      <c r="U5003"/>
      <c r="V5003"/>
      <c r="W5003"/>
      <c r="X5003"/>
      <c r="Y5003"/>
      <c r="Z5003"/>
      <c r="AA5003" s="28"/>
      <c r="AB5003" s="28"/>
    </row>
    <row r="5004" spans="1:28" ht="15" x14ac:dyDescent="0.2">
      <c r="A5004"/>
      <c r="B5004"/>
      <c r="C5004"/>
      <c r="D5004"/>
      <c r="E5004"/>
      <c r="F5004"/>
      <c r="G5004"/>
      <c r="H5004"/>
      <c r="I5004"/>
      <c r="J5004"/>
      <c r="K5004"/>
      <c r="L5004"/>
      <c r="M5004"/>
      <c r="N5004" s="60"/>
      <c r="O5004"/>
      <c r="P5004"/>
      <c r="Q5004"/>
      <c r="R5004"/>
      <c r="S5004"/>
      <c r="T5004"/>
      <c r="U5004"/>
      <c r="V5004"/>
      <c r="W5004"/>
      <c r="X5004"/>
      <c r="Y5004"/>
      <c r="Z5004"/>
      <c r="AA5004" s="28"/>
      <c r="AB5004" s="28"/>
    </row>
    <row r="5005" spans="1:28" ht="15" x14ac:dyDescent="0.2">
      <c r="A5005"/>
      <c r="B5005"/>
      <c r="C5005"/>
      <c r="D5005"/>
      <c r="E5005"/>
      <c r="F5005"/>
      <c r="G5005"/>
      <c r="H5005"/>
      <c r="I5005"/>
      <c r="J5005"/>
      <c r="K5005"/>
      <c r="L5005"/>
      <c r="M5005"/>
      <c r="N5005" s="60"/>
      <c r="O5005"/>
      <c r="P5005"/>
      <c r="Q5005"/>
      <c r="R5005"/>
      <c r="S5005"/>
      <c r="T5005"/>
      <c r="U5005"/>
      <c r="V5005"/>
      <c r="W5005"/>
      <c r="X5005"/>
      <c r="Y5005"/>
      <c r="Z5005"/>
      <c r="AA5005" s="28"/>
      <c r="AB5005" s="28"/>
    </row>
    <row r="5006" spans="1:28" ht="15" x14ac:dyDescent="0.2">
      <c r="A5006"/>
      <c r="B5006"/>
      <c r="C5006"/>
      <c r="D5006"/>
      <c r="E5006"/>
      <c r="F5006"/>
      <c r="G5006"/>
      <c r="H5006"/>
      <c r="I5006"/>
      <c r="J5006"/>
      <c r="K5006"/>
      <c r="L5006"/>
      <c r="M5006"/>
      <c r="N5006" s="60"/>
      <c r="O5006"/>
      <c r="P5006"/>
      <c r="Q5006"/>
      <c r="R5006"/>
      <c r="S5006"/>
      <c r="T5006"/>
      <c r="U5006"/>
      <c r="V5006"/>
      <c r="W5006"/>
      <c r="X5006"/>
      <c r="Y5006"/>
      <c r="Z5006"/>
      <c r="AA5006" s="28"/>
      <c r="AB5006" s="28"/>
    </row>
    <row r="5007" spans="1:28" ht="15" x14ac:dyDescent="0.2">
      <c r="A5007"/>
      <c r="B5007"/>
      <c r="C5007"/>
      <c r="D5007"/>
      <c r="E5007"/>
      <c r="F5007"/>
      <c r="G5007"/>
      <c r="H5007"/>
      <c r="I5007"/>
      <c r="J5007"/>
      <c r="K5007"/>
      <c r="L5007"/>
      <c r="M5007"/>
      <c r="N5007" s="60"/>
      <c r="O5007"/>
      <c r="P5007"/>
      <c r="Q5007"/>
      <c r="R5007"/>
      <c r="S5007"/>
      <c r="T5007"/>
      <c r="U5007"/>
      <c r="V5007"/>
      <c r="W5007"/>
      <c r="X5007"/>
      <c r="Y5007"/>
      <c r="Z5007"/>
      <c r="AA5007" s="28"/>
      <c r="AB5007" s="28"/>
    </row>
    <row r="5008" spans="1:28" ht="15" x14ac:dyDescent="0.2">
      <c r="A5008"/>
      <c r="B5008"/>
      <c r="C5008"/>
      <c r="D5008"/>
      <c r="E5008"/>
      <c r="F5008"/>
      <c r="G5008"/>
      <c r="H5008"/>
      <c r="I5008"/>
      <c r="J5008"/>
      <c r="K5008"/>
      <c r="L5008"/>
      <c r="M5008"/>
      <c r="N5008" s="60"/>
      <c r="O5008"/>
      <c r="P5008"/>
      <c r="Q5008"/>
      <c r="R5008"/>
      <c r="S5008"/>
      <c r="T5008"/>
      <c r="U5008"/>
      <c r="V5008"/>
      <c r="W5008"/>
      <c r="X5008"/>
      <c r="Y5008"/>
      <c r="Z5008"/>
      <c r="AA5008" s="28"/>
      <c r="AB5008" s="28"/>
    </row>
    <row r="5009" spans="1:28" ht="15" x14ac:dyDescent="0.2">
      <c r="A5009"/>
      <c r="B5009"/>
      <c r="C5009"/>
      <c r="D5009"/>
      <c r="E5009"/>
      <c r="F5009"/>
      <c r="G5009"/>
      <c r="H5009"/>
      <c r="I5009"/>
      <c r="J5009"/>
      <c r="K5009"/>
      <c r="L5009"/>
      <c r="M5009"/>
      <c r="N5009" s="60"/>
      <c r="O5009"/>
      <c r="P5009"/>
      <c r="Q5009"/>
      <c r="R5009"/>
      <c r="S5009"/>
      <c r="T5009"/>
      <c r="U5009"/>
      <c r="V5009"/>
      <c r="W5009"/>
      <c r="X5009"/>
      <c r="Y5009"/>
      <c r="Z5009"/>
      <c r="AA5009" s="28"/>
      <c r="AB5009" s="28"/>
    </row>
    <row r="5010" spans="1:28" ht="15" x14ac:dyDescent="0.2">
      <c r="A5010"/>
      <c r="B5010"/>
      <c r="C5010"/>
      <c r="D5010"/>
      <c r="E5010"/>
      <c r="F5010"/>
      <c r="G5010"/>
      <c r="H5010"/>
      <c r="I5010"/>
      <c r="J5010"/>
      <c r="K5010"/>
      <c r="L5010"/>
      <c r="M5010"/>
      <c r="N5010" s="60"/>
      <c r="O5010"/>
      <c r="P5010"/>
      <c r="Q5010"/>
      <c r="R5010"/>
      <c r="S5010"/>
      <c r="T5010"/>
      <c r="U5010"/>
      <c r="V5010"/>
      <c r="W5010"/>
      <c r="X5010"/>
      <c r="Y5010"/>
      <c r="Z5010"/>
      <c r="AA5010" s="28"/>
      <c r="AB5010" s="28"/>
    </row>
    <row r="5011" spans="1:28" ht="15" x14ac:dyDescent="0.2">
      <c r="A5011"/>
      <c r="B5011"/>
      <c r="C5011"/>
      <c r="D5011"/>
      <c r="E5011"/>
      <c r="F5011"/>
      <c r="G5011"/>
      <c r="H5011"/>
      <c r="I5011"/>
      <c r="J5011"/>
      <c r="K5011"/>
      <c r="L5011"/>
      <c r="M5011"/>
      <c r="N5011" s="60"/>
      <c r="O5011"/>
      <c r="P5011"/>
      <c r="Q5011"/>
      <c r="R5011"/>
      <c r="S5011"/>
      <c r="T5011"/>
      <c r="U5011"/>
      <c r="V5011"/>
      <c r="W5011"/>
      <c r="X5011"/>
      <c r="Y5011"/>
      <c r="Z5011"/>
      <c r="AA5011" s="28"/>
      <c r="AB5011" s="28"/>
    </row>
    <row r="5012" spans="1:28" ht="15" x14ac:dyDescent="0.2">
      <c r="A5012"/>
      <c r="B5012"/>
      <c r="C5012"/>
      <c r="D5012"/>
      <c r="E5012"/>
      <c r="F5012"/>
      <c r="G5012"/>
      <c r="H5012"/>
      <c r="I5012"/>
      <c r="J5012"/>
      <c r="K5012"/>
      <c r="L5012"/>
      <c r="M5012"/>
      <c r="N5012" s="60"/>
      <c r="O5012"/>
      <c r="P5012"/>
      <c r="Q5012"/>
      <c r="R5012"/>
      <c r="S5012"/>
      <c r="T5012"/>
      <c r="U5012"/>
      <c r="V5012"/>
      <c r="W5012"/>
      <c r="X5012"/>
      <c r="Y5012"/>
      <c r="Z5012"/>
      <c r="AA5012" s="28"/>
      <c r="AB5012" s="28"/>
    </row>
    <row r="5013" spans="1:28" ht="15" x14ac:dyDescent="0.2">
      <c r="A5013"/>
      <c r="B5013"/>
      <c r="C5013"/>
      <c r="D5013"/>
      <c r="E5013"/>
      <c r="F5013"/>
      <c r="G5013"/>
      <c r="H5013"/>
      <c r="I5013"/>
      <c r="J5013"/>
      <c r="K5013"/>
      <c r="L5013"/>
      <c r="M5013"/>
      <c r="N5013" s="60"/>
      <c r="O5013"/>
      <c r="P5013"/>
      <c r="Q5013"/>
      <c r="R5013"/>
      <c r="S5013"/>
      <c r="T5013"/>
      <c r="U5013"/>
      <c r="V5013"/>
      <c r="W5013"/>
      <c r="X5013"/>
      <c r="Y5013"/>
      <c r="Z5013"/>
      <c r="AA5013" s="28"/>
      <c r="AB5013" s="28"/>
    </row>
    <row r="5014" spans="1:28" ht="15" x14ac:dyDescent="0.2">
      <c r="A5014"/>
      <c r="B5014"/>
      <c r="C5014"/>
      <c r="D5014"/>
      <c r="E5014"/>
      <c r="F5014"/>
      <c r="G5014"/>
      <c r="H5014"/>
      <c r="I5014"/>
      <c r="J5014"/>
      <c r="K5014"/>
      <c r="L5014"/>
      <c r="M5014"/>
      <c r="N5014" s="60"/>
      <c r="O5014"/>
      <c r="P5014"/>
      <c r="Q5014"/>
      <c r="R5014"/>
      <c r="S5014"/>
      <c r="T5014"/>
      <c r="U5014"/>
      <c r="V5014"/>
      <c r="W5014"/>
      <c r="X5014"/>
      <c r="Y5014"/>
      <c r="Z5014"/>
      <c r="AA5014" s="28"/>
      <c r="AB5014" s="28"/>
    </row>
    <row r="5015" spans="1:28" ht="15" x14ac:dyDescent="0.2">
      <c r="A5015"/>
      <c r="B5015"/>
      <c r="C5015"/>
      <c r="D5015"/>
      <c r="E5015"/>
      <c r="F5015"/>
      <c r="G5015"/>
      <c r="H5015"/>
      <c r="I5015"/>
      <c r="J5015"/>
      <c r="K5015"/>
      <c r="L5015"/>
      <c r="M5015"/>
      <c r="N5015" s="60"/>
      <c r="O5015"/>
      <c r="P5015"/>
      <c r="Q5015"/>
      <c r="R5015"/>
      <c r="S5015"/>
      <c r="T5015"/>
      <c r="U5015"/>
      <c r="V5015"/>
      <c r="W5015"/>
      <c r="X5015"/>
      <c r="Y5015"/>
      <c r="Z5015"/>
      <c r="AA5015" s="28"/>
      <c r="AB5015" s="28"/>
    </row>
    <row r="5016" spans="1:28" ht="15" x14ac:dyDescent="0.2">
      <c r="A5016"/>
      <c r="B5016"/>
      <c r="C5016"/>
      <c r="D5016"/>
      <c r="E5016"/>
      <c r="F5016"/>
      <c r="G5016"/>
      <c r="H5016"/>
      <c r="I5016"/>
      <c r="J5016"/>
      <c r="K5016"/>
      <c r="L5016"/>
      <c r="M5016"/>
      <c r="N5016" s="60"/>
      <c r="O5016"/>
      <c r="P5016"/>
      <c r="Q5016"/>
      <c r="R5016"/>
      <c r="S5016"/>
      <c r="T5016"/>
      <c r="U5016"/>
      <c r="V5016"/>
      <c r="W5016"/>
      <c r="X5016"/>
      <c r="Y5016"/>
      <c r="Z5016"/>
      <c r="AA5016" s="28"/>
      <c r="AB5016" s="28"/>
    </row>
    <row r="5017" spans="1:28" ht="15" x14ac:dyDescent="0.2">
      <c r="A5017"/>
      <c r="B5017"/>
      <c r="C5017"/>
      <c r="D5017"/>
      <c r="E5017"/>
      <c r="F5017"/>
      <c r="G5017"/>
      <c r="H5017"/>
      <c r="I5017"/>
      <c r="J5017"/>
      <c r="K5017"/>
      <c r="L5017"/>
      <c r="M5017"/>
      <c r="N5017" s="60"/>
      <c r="O5017"/>
      <c r="P5017"/>
      <c r="Q5017"/>
      <c r="R5017"/>
      <c r="S5017"/>
      <c r="T5017"/>
      <c r="U5017"/>
      <c r="V5017"/>
      <c r="W5017"/>
      <c r="X5017"/>
      <c r="Y5017"/>
      <c r="Z5017"/>
      <c r="AA5017" s="28"/>
      <c r="AB5017" s="28"/>
    </row>
    <row r="5018" spans="1:28" ht="15" x14ac:dyDescent="0.2">
      <c r="A5018"/>
      <c r="B5018"/>
      <c r="C5018"/>
      <c r="D5018"/>
      <c r="E5018"/>
      <c r="F5018"/>
      <c r="G5018"/>
      <c r="H5018"/>
      <c r="I5018"/>
      <c r="J5018"/>
      <c r="K5018"/>
      <c r="L5018"/>
      <c r="M5018"/>
      <c r="N5018" s="60"/>
      <c r="O5018"/>
      <c r="P5018"/>
      <c r="Q5018"/>
      <c r="R5018"/>
      <c r="S5018"/>
      <c r="T5018"/>
      <c r="U5018"/>
      <c r="V5018"/>
      <c r="W5018"/>
      <c r="X5018"/>
      <c r="Y5018"/>
      <c r="Z5018"/>
      <c r="AA5018" s="28"/>
      <c r="AB5018" s="28"/>
    </row>
    <row r="5019" spans="1:28" ht="15" x14ac:dyDescent="0.2">
      <c r="A5019"/>
      <c r="B5019"/>
      <c r="C5019"/>
      <c r="D5019"/>
      <c r="E5019"/>
      <c r="F5019"/>
      <c r="G5019"/>
      <c r="H5019"/>
      <c r="I5019"/>
      <c r="J5019"/>
      <c r="K5019"/>
      <c r="L5019"/>
      <c r="M5019"/>
      <c r="N5019" s="60"/>
      <c r="O5019"/>
      <c r="P5019"/>
      <c r="Q5019"/>
      <c r="R5019"/>
      <c r="S5019"/>
      <c r="T5019"/>
      <c r="U5019"/>
      <c r="V5019"/>
      <c r="W5019"/>
      <c r="X5019"/>
      <c r="Y5019"/>
      <c r="Z5019"/>
      <c r="AA5019" s="28"/>
      <c r="AB5019" s="28"/>
    </row>
    <row r="5020" spans="1:28" ht="15" x14ac:dyDescent="0.2">
      <c r="A5020"/>
      <c r="B5020"/>
      <c r="C5020"/>
      <c r="D5020"/>
      <c r="E5020"/>
      <c r="F5020"/>
      <c r="G5020"/>
      <c r="H5020"/>
      <c r="I5020"/>
      <c r="J5020"/>
      <c r="K5020"/>
      <c r="L5020"/>
      <c r="M5020"/>
      <c r="N5020" s="60"/>
      <c r="O5020"/>
      <c r="P5020"/>
      <c r="Q5020"/>
      <c r="R5020"/>
      <c r="S5020"/>
      <c r="T5020"/>
      <c r="U5020"/>
      <c r="V5020"/>
      <c r="W5020"/>
      <c r="X5020"/>
      <c r="Y5020"/>
      <c r="Z5020"/>
      <c r="AA5020" s="28"/>
      <c r="AB5020" s="28"/>
    </row>
    <row r="5021" spans="1:28" ht="15" x14ac:dyDescent="0.2">
      <c r="A5021"/>
      <c r="B5021"/>
      <c r="C5021"/>
      <c r="D5021"/>
      <c r="E5021"/>
      <c r="F5021"/>
      <c r="G5021"/>
      <c r="H5021"/>
      <c r="I5021"/>
      <c r="J5021"/>
      <c r="K5021"/>
      <c r="L5021"/>
      <c r="M5021"/>
      <c r="N5021" s="60"/>
      <c r="O5021"/>
      <c r="P5021"/>
      <c r="Q5021"/>
      <c r="R5021"/>
      <c r="S5021"/>
      <c r="T5021"/>
      <c r="U5021"/>
      <c r="V5021"/>
      <c r="W5021"/>
      <c r="X5021"/>
      <c r="Y5021"/>
      <c r="Z5021"/>
      <c r="AA5021" s="28"/>
      <c r="AB5021" s="28"/>
    </row>
    <row r="5022" spans="1:28" ht="15" x14ac:dyDescent="0.2">
      <c r="A5022"/>
      <c r="B5022"/>
      <c r="C5022"/>
      <c r="D5022"/>
      <c r="E5022"/>
      <c r="F5022"/>
      <c r="G5022"/>
      <c r="H5022"/>
      <c r="I5022"/>
      <c r="J5022"/>
      <c r="K5022"/>
      <c r="L5022"/>
      <c r="M5022"/>
      <c r="N5022" s="60"/>
      <c r="O5022"/>
      <c r="P5022"/>
      <c r="Q5022"/>
      <c r="R5022"/>
      <c r="S5022"/>
      <c r="T5022"/>
      <c r="U5022"/>
      <c r="V5022"/>
      <c r="W5022"/>
      <c r="X5022"/>
      <c r="Y5022"/>
      <c r="Z5022"/>
      <c r="AA5022" s="28"/>
      <c r="AB5022" s="28"/>
    </row>
    <row r="5023" spans="1:28" ht="15" x14ac:dyDescent="0.2">
      <c r="A5023"/>
      <c r="B5023"/>
      <c r="C5023"/>
      <c r="D5023"/>
      <c r="E5023"/>
      <c r="F5023"/>
      <c r="G5023"/>
      <c r="H5023"/>
      <c r="I5023"/>
      <c r="J5023"/>
      <c r="K5023"/>
      <c r="L5023"/>
      <c r="M5023"/>
      <c r="N5023" s="60"/>
      <c r="O5023"/>
      <c r="P5023"/>
      <c r="Q5023"/>
      <c r="R5023"/>
      <c r="S5023"/>
      <c r="T5023"/>
      <c r="U5023"/>
      <c r="V5023"/>
      <c r="W5023"/>
      <c r="X5023"/>
      <c r="Y5023"/>
      <c r="Z5023"/>
      <c r="AA5023" s="28"/>
      <c r="AB5023" s="28"/>
    </row>
    <row r="5024" spans="1:28" ht="15" x14ac:dyDescent="0.2">
      <c r="A5024"/>
      <c r="B5024"/>
      <c r="C5024"/>
      <c r="D5024"/>
      <c r="E5024"/>
      <c r="F5024"/>
      <c r="G5024"/>
      <c r="H5024"/>
      <c r="I5024"/>
      <c r="J5024"/>
      <c r="K5024"/>
      <c r="L5024"/>
      <c r="M5024"/>
      <c r="N5024" s="60"/>
      <c r="O5024"/>
      <c r="P5024"/>
      <c r="Q5024"/>
      <c r="R5024"/>
      <c r="S5024"/>
      <c r="T5024"/>
      <c r="U5024"/>
      <c r="V5024"/>
      <c r="W5024"/>
      <c r="X5024"/>
      <c r="Y5024"/>
      <c r="Z5024"/>
      <c r="AA5024" s="28"/>
      <c r="AB5024" s="28"/>
    </row>
    <row r="5025" spans="1:28" ht="15" x14ac:dyDescent="0.2">
      <c r="A5025"/>
      <c r="B5025"/>
      <c r="C5025"/>
      <c r="D5025"/>
      <c r="E5025"/>
      <c r="F5025"/>
      <c r="G5025"/>
      <c r="H5025"/>
      <c r="I5025"/>
      <c r="J5025"/>
      <c r="K5025"/>
      <c r="L5025"/>
      <c r="M5025"/>
      <c r="N5025" s="60"/>
      <c r="O5025"/>
      <c r="P5025"/>
      <c r="Q5025"/>
      <c r="R5025"/>
      <c r="S5025"/>
      <c r="T5025"/>
      <c r="U5025"/>
      <c r="V5025"/>
      <c r="W5025"/>
      <c r="X5025"/>
      <c r="Y5025"/>
      <c r="Z5025"/>
      <c r="AA5025" s="28"/>
      <c r="AB5025" s="28"/>
    </row>
    <row r="5026" spans="1:28" ht="15" x14ac:dyDescent="0.2">
      <c r="A5026"/>
      <c r="B5026"/>
      <c r="C5026"/>
      <c r="D5026"/>
      <c r="E5026"/>
      <c r="F5026"/>
      <c r="G5026"/>
      <c r="H5026"/>
      <c r="I5026"/>
      <c r="J5026"/>
      <c r="K5026"/>
      <c r="L5026"/>
      <c r="M5026"/>
      <c r="N5026" s="60"/>
      <c r="O5026"/>
      <c r="P5026"/>
      <c r="Q5026"/>
      <c r="R5026"/>
      <c r="S5026"/>
      <c r="T5026"/>
      <c r="U5026"/>
      <c r="V5026"/>
      <c r="W5026"/>
      <c r="X5026"/>
      <c r="Y5026"/>
      <c r="Z5026"/>
      <c r="AA5026" s="28"/>
      <c r="AB5026" s="28"/>
    </row>
    <row r="5027" spans="1:28" ht="15" x14ac:dyDescent="0.2">
      <c r="A5027"/>
      <c r="B5027"/>
      <c r="C5027"/>
      <c r="D5027"/>
      <c r="E5027"/>
      <c r="F5027"/>
      <c r="G5027"/>
      <c r="H5027"/>
      <c r="I5027"/>
      <c r="J5027"/>
      <c r="K5027"/>
      <c r="L5027"/>
      <c r="M5027"/>
      <c r="N5027" s="60"/>
      <c r="O5027"/>
      <c r="P5027"/>
      <c r="Q5027"/>
      <c r="R5027"/>
      <c r="S5027"/>
      <c r="T5027"/>
      <c r="U5027"/>
      <c r="V5027"/>
      <c r="W5027"/>
      <c r="X5027"/>
      <c r="Y5027"/>
      <c r="Z5027"/>
      <c r="AA5027" s="28"/>
      <c r="AB5027" s="28"/>
    </row>
    <row r="5028" spans="1:28" ht="15" x14ac:dyDescent="0.2">
      <c r="A5028"/>
      <c r="B5028"/>
      <c r="C5028"/>
      <c r="D5028"/>
      <c r="E5028"/>
      <c r="F5028"/>
      <c r="G5028"/>
      <c r="H5028"/>
      <c r="I5028"/>
      <c r="J5028"/>
      <c r="K5028"/>
      <c r="L5028"/>
      <c r="M5028"/>
      <c r="N5028" s="60"/>
      <c r="O5028"/>
      <c r="P5028"/>
      <c r="Q5028"/>
      <c r="R5028"/>
      <c r="S5028"/>
      <c r="T5028"/>
      <c r="U5028"/>
      <c r="V5028"/>
      <c r="W5028"/>
      <c r="X5028"/>
      <c r="Y5028"/>
      <c r="Z5028"/>
      <c r="AA5028" s="28"/>
      <c r="AB5028" s="28"/>
    </row>
    <row r="5029" spans="1:28" ht="15" x14ac:dyDescent="0.2">
      <c r="A5029"/>
      <c r="B5029"/>
      <c r="C5029"/>
      <c r="D5029"/>
      <c r="E5029"/>
      <c r="F5029"/>
      <c r="G5029"/>
      <c r="H5029"/>
      <c r="I5029"/>
      <c r="J5029"/>
      <c r="K5029"/>
      <c r="L5029"/>
      <c r="M5029"/>
      <c r="N5029" s="60"/>
      <c r="O5029"/>
      <c r="P5029"/>
      <c r="Q5029"/>
      <c r="R5029"/>
      <c r="S5029"/>
      <c r="T5029"/>
      <c r="U5029"/>
      <c r="V5029"/>
      <c r="W5029"/>
      <c r="X5029"/>
      <c r="Y5029"/>
      <c r="Z5029"/>
      <c r="AA5029" s="28"/>
      <c r="AB5029" s="28"/>
    </row>
    <row r="5030" spans="1:28" ht="15" x14ac:dyDescent="0.2">
      <c r="A5030"/>
      <c r="B5030"/>
      <c r="C5030"/>
      <c r="D5030"/>
      <c r="E5030"/>
      <c r="F5030"/>
      <c r="G5030"/>
      <c r="H5030"/>
      <c r="I5030"/>
      <c r="J5030"/>
      <c r="K5030"/>
      <c r="L5030"/>
      <c r="M5030"/>
      <c r="N5030" s="60"/>
      <c r="O5030"/>
      <c r="P5030"/>
      <c r="Q5030"/>
      <c r="R5030"/>
      <c r="S5030"/>
      <c r="T5030"/>
      <c r="U5030"/>
      <c r="V5030"/>
      <c r="W5030"/>
      <c r="X5030"/>
      <c r="Y5030"/>
      <c r="Z5030"/>
      <c r="AA5030" s="28"/>
      <c r="AB5030" s="28"/>
    </row>
    <row r="5031" spans="1:28" ht="15" x14ac:dyDescent="0.2">
      <c r="A5031"/>
      <c r="B5031"/>
      <c r="C5031"/>
      <c r="D5031"/>
      <c r="E5031"/>
      <c r="F5031"/>
      <c r="G5031"/>
      <c r="H5031"/>
      <c r="I5031"/>
      <c r="J5031"/>
      <c r="K5031"/>
      <c r="L5031"/>
      <c r="M5031"/>
      <c r="N5031" s="60"/>
      <c r="O5031"/>
      <c r="P5031"/>
      <c r="Q5031"/>
      <c r="R5031"/>
      <c r="S5031"/>
      <c r="T5031"/>
      <c r="U5031"/>
      <c r="V5031"/>
      <c r="W5031"/>
      <c r="X5031"/>
      <c r="Y5031"/>
      <c r="Z5031"/>
      <c r="AA5031" s="28"/>
      <c r="AB5031" s="28"/>
    </row>
    <row r="5032" spans="1:28" ht="15" x14ac:dyDescent="0.2">
      <c r="A5032"/>
      <c r="B5032"/>
      <c r="C5032"/>
      <c r="D5032"/>
      <c r="E5032"/>
      <c r="F5032"/>
      <c r="G5032"/>
      <c r="H5032"/>
      <c r="I5032"/>
      <c r="J5032"/>
      <c r="K5032"/>
      <c r="L5032"/>
      <c r="M5032"/>
      <c r="N5032" s="60"/>
      <c r="O5032"/>
      <c r="P5032"/>
      <c r="Q5032"/>
      <c r="R5032"/>
      <c r="S5032"/>
      <c r="T5032"/>
      <c r="U5032"/>
      <c r="V5032"/>
      <c r="W5032"/>
      <c r="X5032"/>
      <c r="Y5032"/>
      <c r="Z5032"/>
      <c r="AA5032" s="28"/>
      <c r="AB5032" s="28"/>
    </row>
    <row r="5033" spans="1:28" ht="15" x14ac:dyDescent="0.2">
      <c r="A5033"/>
      <c r="B5033"/>
      <c r="C5033"/>
      <c r="D5033"/>
      <c r="E5033"/>
      <c r="F5033"/>
      <c r="G5033"/>
      <c r="H5033"/>
      <c r="I5033"/>
      <c r="J5033"/>
      <c r="K5033"/>
      <c r="L5033"/>
      <c r="M5033"/>
      <c r="N5033" s="60"/>
      <c r="O5033"/>
      <c r="P5033"/>
      <c r="Q5033"/>
      <c r="R5033"/>
      <c r="S5033"/>
      <c r="T5033"/>
      <c r="U5033"/>
      <c r="V5033"/>
      <c r="W5033"/>
      <c r="X5033"/>
      <c r="Y5033"/>
      <c r="Z5033"/>
      <c r="AA5033" s="28"/>
      <c r="AB5033" s="28"/>
    </row>
    <row r="5034" spans="1:28" ht="15" x14ac:dyDescent="0.2">
      <c r="A5034"/>
      <c r="B5034"/>
      <c r="C5034"/>
      <c r="D5034"/>
      <c r="E5034"/>
      <c r="F5034"/>
      <c r="G5034"/>
      <c r="H5034"/>
      <c r="I5034"/>
      <c r="J5034"/>
      <c r="K5034"/>
      <c r="L5034"/>
      <c r="M5034"/>
      <c r="N5034" s="60"/>
      <c r="O5034"/>
      <c r="P5034"/>
      <c r="Q5034"/>
      <c r="R5034"/>
      <c r="S5034"/>
      <c r="T5034"/>
      <c r="U5034"/>
      <c r="V5034"/>
      <c r="W5034"/>
      <c r="X5034"/>
      <c r="Y5034"/>
      <c r="Z5034"/>
      <c r="AA5034" s="28"/>
      <c r="AB5034" s="28"/>
    </row>
    <row r="5035" spans="1:28" ht="15" x14ac:dyDescent="0.2">
      <c r="A5035"/>
      <c r="B5035"/>
      <c r="C5035"/>
      <c r="D5035"/>
      <c r="E5035"/>
      <c r="F5035"/>
      <c r="G5035"/>
      <c r="H5035"/>
      <c r="I5035"/>
      <c r="J5035"/>
      <c r="K5035"/>
      <c r="L5035"/>
      <c r="M5035"/>
      <c r="N5035" s="60"/>
      <c r="O5035"/>
      <c r="P5035"/>
      <c r="Q5035"/>
      <c r="R5035"/>
      <c r="S5035"/>
      <c r="T5035"/>
      <c r="U5035"/>
      <c r="V5035"/>
      <c r="W5035"/>
      <c r="X5035"/>
      <c r="Y5035"/>
      <c r="Z5035"/>
      <c r="AA5035" s="28"/>
      <c r="AB5035" s="28"/>
    </row>
    <row r="5036" spans="1:28" ht="15" x14ac:dyDescent="0.2">
      <c r="A5036"/>
      <c r="B5036"/>
      <c r="C5036"/>
      <c r="D5036"/>
      <c r="E5036"/>
      <c r="F5036"/>
      <c r="G5036"/>
      <c r="H5036"/>
      <c r="I5036"/>
      <c r="J5036"/>
      <c r="K5036"/>
      <c r="L5036"/>
      <c r="M5036"/>
      <c r="N5036" s="60"/>
      <c r="O5036"/>
      <c r="P5036"/>
      <c r="Q5036"/>
      <c r="R5036"/>
      <c r="S5036"/>
      <c r="T5036"/>
      <c r="U5036"/>
      <c r="V5036"/>
      <c r="W5036"/>
      <c r="X5036"/>
      <c r="Y5036"/>
      <c r="Z5036"/>
      <c r="AA5036" s="28"/>
      <c r="AB5036" s="28"/>
    </row>
    <row r="5037" spans="1:28" ht="15" x14ac:dyDescent="0.2">
      <c r="A5037"/>
      <c r="B5037"/>
      <c r="C5037"/>
      <c r="D5037"/>
      <c r="E5037"/>
      <c r="F5037"/>
      <c r="G5037"/>
      <c r="H5037"/>
      <c r="I5037"/>
      <c r="J5037"/>
      <c r="K5037"/>
      <c r="L5037"/>
      <c r="M5037"/>
      <c r="N5037" s="60"/>
      <c r="O5037"/>
      <c r="P5037"/>
      <c r="Q5037"/>
      <c r="R5037"/>
      <c r="S5037"/>
      <c r="T5037"/>
      <c r="U5037"/>
      <c r="V5037"/>
      <c r="W5037"/>
      <c r="X5037"/>
      <c r="Y5037"/>
      <c r="Z5037"/>
      <c r="AA5037" s="28"/>
      <c r="AB5037" s="28"/>
    </row>
    <row r="5038" spans="1:28" ht="15" x14ac:dyDescent="0.2">
      <c r="A5038"/>
      <c r="B5038"/>
      <c r="C5038"/>
      <c r="D5038"/>
      <c r="E5038"/>
      <c r="F5038"/>
      <c r="G5038"/>
      <c r="H5038"/>
      <c r="I5038"/>
      <c r="J5038"/>
      <c r="K5038"/>
      <c r="L5038"/>
      <c r="M5038"/>
      <c r="N5038" s="60"/>
      <c r="O5038"/>
      <c r="P5038"/>
      <c r="Q5038"/>
      <c r="R5038"/>
      <c r="S5038"/>
      <c r="T5038"/>
      <c r="U5038"/>
      <c r="V5038"/>
      <c r="W5038"/>
      <c r="X5038"/>
      <c r="Y5038"/>
      <c r="Z5038"/>
      <c r="AA5038" s="28"/>
      <c r="AB5038" s="28"/>
    </row>
    <row r="5039" spans="1:28" ht="15" x14ac:dyDescent="0.2">
      <c r="A5039"/>
      <c r="B5039"/>
      <c r="C5039"/>
      <c r="D5039"/>
      <c r="E5039"/>
      <c r="F5039"/>
      <c r="G5039"/>
      <c r="H5039"/>
      <c r="I5039"/>
      <c r="J5039"/>
      <c r="K5039"/>
      <c r="L5039"/>
      <c r="M5039"/>
      <c r="N5039" s="60"/>
      <c r="O5039"/>
      <c r="P5039"/>
      <c r="Q5039"/>
      <c r="R5039"/>
      <c r="S5039"/>
      <c r="T5039"/>
      <c r="U5039"/>
      <c r="V5039"/>
      <c r="W5039"/>
      <c r="X5039"/>
      <c r="Y5039"/>
      <c r="Z5039"/>
      <c r="AA5039" s="28"/>
      <c r="AB5039" s="28"/>
    </row>
    <row r="5040" spans="1:28" ht="15" x14ac:dyDescent="0.2">
      <c r="A5040"/>
      <c r="B5040"/>
      <c r="C5040"/>
      <c r="D5040"/>
      <c r="E5040"/>
      <c r="F5040"/>
      <c r="G5040"/>
      <c r="H5040"/>
      <c r="I5040"/>
      <c r="J5040"/>
      <c r="K5040"/>
      <c r="L5040"/>
      <c r="M5040"/>
      <c r="N5040" s="60"/>
      <c r="O5040"/>
      <c r="P5040"/>
      <c r="Q5040"/>
      <c r="R5040"/>
      <c r="S5040"/>
      <c r="T5040"/>
      <c r="U5040"/>
      <c r="V5040"/>
      <c r="W5040"/>
      <c r="X5040"/>
      <c r="Y5040"/>
      <c r="Z5040"/>
      <c r="AA5040" s="28"/>
      <c r="AB5040" s="28"/>
    </row>
    <row r="5041" spans="1:28" ht="15" x14ac:dyDescent="0.2">
      <c r="A5041"/>
      <c r="B5041"/>
      <c r="C5041"/>
      <c r="D5041"/>
      <c r="E5041"/>
      <c r="F5041"/>
      <c r="G5041"/>
      <c r="H5041"/>
      <c r="I5041"/>
      <c r="J5041"/>
      <c r="K5041"/>
      <c r="L5041"/>
      <c r="M5041"/>
      <c r="N5041" s="60"/>
      <c r="O5041"/>
      <c r="P5041"/>
      <c r="Q5041"/>
      <c r="R5041"/>
      <c r="S5041"/>
      <c r="T5041"/>
      <c r="U5041"/>
      <c r="V5041"/>
      <c r="W5041"/>
      <c r="X5041"/>
      <c r="Y5041"/>
      <c r="Z5041"/>
      <c r="AA5041" s="28"/>
      <c r="AB5041" s="28"/>
    </row>
    <row r="5042" spans="1:28" ht="15" x14ac:dyDescent="0.2">
      <c r="A5042"/>
      <c r="B5042"/>
      <c r="C5042"/>
      <c r="D5042"/>
      <c r="E5042"/>
      <c r="F5042"/>
      <c r="G5042"/>
      <c r="H5042"/>
      <c r="I5042"/>
      <c r="J5042"/>
      <c r="K5042"/>
      <c r="L5042"/>
      <c r="M5042"/>
      <c r="N5042" s="60"/>
      <c r="O5042"/>
      <c r="P5042"/>
      <c r="Q5042"/>
      <c r="R5042"/>
      <c r="S5042"/>
      <c r="T5042"/>
      <c r="U5042"/>
      <c r="V5042"/>
      <c r="W5042"/>
      <c r="X5042"/>
      <c r="Y5042"/>
      <c r="Z5042"/>
      <c r="AA5042" s="28"/>
      <c r="AB5042" s="28"/>
    </row>
    <row r="5043" spans="1:28" ht="15" x14ac:dyDescent="0.2">
      <c r="A5043"/>
      <c r="B5043"/>
      <c r="C5043"/>
      <c r="D5043"/>
      <c r="E5043"/>
      <c r="F5043"/>
      <c r="G5043"/>
      <c r="H5043"/>
      <c r="I5043"/>
      <c r="J5043"/>
      <c r="K5043"/>
      <c r="L5043"/>
      <c r="M5043"/>
      <c r="N5043" s="60"/>
      <c r="O5043"/>
      <c r="P5043"/>
      <c r="Q5043"/>
      <c r="R5043"/>
      <c r="S5043"/>
      <c r="T5043"/>
      <c r="U5043"/>
      <c r="V5043"/>
      <c r="W5043"/>
      <c r="X5043"/>
      <c r="Y5043"/>
      <c r="Z5043"/>
      <c r="AA5043" s="28"/>
      <c r="AB5043" s="28"/>
    </row>
    <row r="5044" spans="1:28" ht="15" x14ac:dyDescent="0.2">
      <c r="A5044"/>
      <c r="B5044"/>
      <c r="C5044"/>
      <c r="D5044"/>
      <c r="E5044"/>
      <c r="F5044"/>
      <c r="G5044"/>
      <c r="H5044"/>
      <c r="I5044"/>
      <c r="J5044"/>
      <c r="K5044"/>
      <c r="L5044"/>
      <c r="M5044"/>
      <c r="N5044" s="60"/>
      <c r="O5044"/>
      <c r="P5044"/>
      <c r="Q5044"/>
      <c r="R5044"/>
      <c r="S5044"/>
      <c r="T5044"/>
      <c r="U5044"/>
      <c r="V5044"/>
      <c r="W5044"/>
      <c r="X5044"/>
      <c r="Y5044"/>
      <c r="Z5044"/>
      <c r="AA5044" s="28"/>
      <c r="AB5044" s="28"/>
    </row>
    <row r="5045" spans="1:28" ht="15" x14ac:dyDescent="0.2">
      <c r="A5045"/>
      <c r="B5045"/>
      <c r="C5045"/>
      <c r="D5045"/>
      <c r="E5045"/>
      <c r="F5045"/>
      <c r="G5045"/>
      <c r="H5045"/>
      <c r="I5045"/>
      <c r="J5045"/>
      <c r="K5045"/>
      <c r="L5045"/>
      <c r="M5045"/>
      <c r="N5045" s="60"/>
      <c r="O5045"/>
      <c r="P5045"/>
      <c r="Q5045"/>
      <c r="R5045"/>
      <c r="S5045"/>
      <c r="T5045"/>
      <c r="U5045"/>
      <c r="V5045"/>
      <c r="W5045"/>
      <c r="X5045"/>
      <c r="Y5045"/>
      <c r="Z5045"/>
      <c r="AA5045" s="28"/>
      <c r="AB5045" s="28"/>
    </row>
    <row r="5046" spans="1:28" ht="15" x14ac:dyDescent="0.2">
      <c r="A5046"/>
      <c r="B5046"/>
      <c r="C5046"/>
      <c r="D5046"/>
      <c r="E5046"/>
      <c r="F5046"/>
      <c r="G5046"/>
      <c r="H5046"/>
      <c r="I5046"/>
      <c r="J5046"/>
      <c r="K5046"/>
      <c r="L5046"/>
      <c r="M5046"/>
      <c r="N5046" s="60"/>
      <c r="O5046"/>
      <c r="P5046"/>
      <c r="Q5046"/>
      <c r="R5046"/>
      <c r="S5046"/>
      <c r="T5046"/>
      <c r="U5046"/>
      <c r="V5046"/>
      <c r="W5046"/>
      <c r="X5046"/>
      <c r="Y5046"/>
      <c r="Z5046"/>
      <c r="AA5046" s="28"/>
      <c r="AB5046" s="28"/>
    </row>
    <row r="5047" spans="1:28" ht="15" x14ac:dyDescent="0.2">
      <c r="A5047"/>
      <c r="B5047"/>
      <c r="C5047"/>
      <c r="D5047"/>
      <c r="E5047"/>
      <c r="F5047"/>
      <c r="G5047"/>
      <c r="H5047"/>
      <c r="I5047"/>
      <c r="J5047"/>
      <c r="K5047"/>
      <c r="L5047"/>
      <c r="M5047"/>
      <c r="N5047" s="60"/>
      <c r="O5047"/>
      <c r="P5047"/>
      <c r="Q5047"/>
      <c r="R5047"/>
      <c r="S5047"/>
      <c r="T5047"/>
      <c r="U5047"/>
      <c r="V5047"/>
      <c r="W5047"/>
      <c r="X5047"/>
      <c r="Y5047"/>
      <c r="Z5047"/>
      <c r="AA5047" s="28"/>
      <c r="AB5047" s="28"/>
    </row>
    <row r="5048" spans="1:28" ht="15" x14ac:dyDescent="0.2">
      <c r="A5048"/>
      <c r="B5048"/>
      <c r="C5048"/>
      <c r="D5048"/>
      <c r="E5048"/>
      <c r="F5048"/>
      <c r="G5048"/>
      <c r="H5048"/>
      <c r="I5048"/>
      <c r="J5048"/>
      <c r="K5048"/>
      <c r="L5048"/>
      <c r="M5048"/>
      <c r="N5048" s="60"/>
      <c r="O5048"/>
      <c r="P5048"/>
      <c r="Q5048"/>
      <c r="R5048"/>
      <c r="S5048"/>
      <c r="T5048"/>
      <c r="U5048"/>
      <c r="V5048"/>
      <c r="W5048"/>
      <c r="X5048"/>
      <c r="Y5048"/>
      <c r="Z5048"/>
      <c r="AA5048" s="28"/>
      <c r="AB5048" s="28"/>
    </row>
    <row r="5049" spans="1:28" ht="15" x14ac:dyDescent="0.2">
      <c r="A5049"/>
      <c r="B5049"/>
      <c r="C5049"/>
      <c r="D5049"/>
      <c r="E5049"/>
      <c r="F5049"/>
      <c r="G5049"/>
      <c r="H5049"/>
      <c r="I5049"/>
      <c r="J5049"/>
      <c r="K5049"/>
      <c r="L5049"/>
      <c r="M5049"/>
      <c r="N5049" s="60"/>
      <c r="O5049"/>
      <c r="P5049"/>
      <c r="Q5049"/>
      <c r="R5049"/>
      <c r="S5049"/>
      <c r="T5049"/>
      <c r="U5049"/>
      <c r="V5049"/>
      <c r="W5049"/>
      <c r="X5049"/>
      <c r="Y5049"/>
      <c r="Z5049"/>
      <c r="AA5049" s="28"/>
      <c r="AB5049" s="28"/>
    </row>
    <row r="5050" spans="1:28" ht="15" x14ac:dyDescent="0.2">
      <c r="A5050"/>
      <c r="B5050"/>
      <c r="C5050"/>
      <c r="D5050"/>
      <c r="E5050"/>
      <c r="F5050"/>
      <c r="G5050"/>
      <c r="H5050"/>
      <c r="I5050"/>
      <c r="J5050"/>
      <c r="K5050"/>
      <c r="L5050"/>
      <c r="M5050"/>
      <c r="N5050" s="60"/>
      <c r="O5050"/>
      <c r="P5050"/>
      <c r="Q5050"/>
      <c r="R5050"/>
      <c r="S5050"/>
      <c r="T5050"/>
      <c r="U5050"/>
      <c r="V5050"/>
      <c r="W5050"/>
      <c r="X5050"/>
      <c r="Y5050"/>
      <c r="Z5050"/>
      <c r="AA5050" s="28"/>
      <c r="AB5050" s="28"/>
    </row>
    <row r="5051" spans="1:28" ht="15" x14ac:dyDescent="0.2">
      <c r="A5051"/>
      <c r="B5051"/>
      <c r="C5051"/>
      <c r="D5051"/>
      <c r="E5051"/>
      <c r="F5051"/>
      <c r="G5051"/>
      <c r="H5051"/>
      <c r="I5051"/>
      <c r="J5051"/>
      <c r="K5051"/>
      <c r="L5051"/>
      <c r="M5051"/>
      <c r="N5051" s="60"/>
      <c r="O5051"/>
      <c r="P5051"/>
      <c r="Q5051"/>
      <c r="R5051"/>
      <c r="S5051"/>
      <c r="T5051"/>
      <c r="U5051"/>
      <c r="V5051"/>
      <c r="W5051"/>
      <c r="X5051"/>
      <c r="Y5051"/>
      <c r="Z5051"/>
      <c r="AA5051" s="28"/>
      <c r="AB5051" s="28"/>
    </row>
    <row r="5052" spans="1:28" ht="15" x14ac:dyDescent="0.2">
      <c r="A5052"/>
      <c r="B5052"/>
      <c r="C5052"/>
      <c r="D5052"/>
      <c r="E5052"/>
      <c r="F5052"/>
      <c r="G5052"/>
      <c r="H5052"/>
      <c r="I5052"/>
      <c r="J5052"/>
      <c r="K5052"/>
      <c r="L5052"/>
      <c r="M5052"/>
      <c r="N5052" s="60"/>
      <c r="O5052"/>
      <c r="P5052"/>
      <c r="Q5052"/>
      <c r="R5052"/>
      <c r="S5052"/>
      <c r="T5052"/>
      <c r="U5052"/>
      <c r="V5052"/>
      <c r="W5052"/>
      <c r="X5052"/>
      <c r="Y5052"/>
      <c r="Z5052"/>
      <c r="AA5052" s="28"/>
      <c r="AB5052" s="28"/>
    </row>
    <row r="5053" spans="1:28" ht="15" x14ac:dyDescent="0.2">
      <c r="A5053"/>
      <c r="B5053"/>
      <c r="C5053"/>
      <c r="D5053"/>
      <c r="E5053"/>
      <c r="F5053"/>
      <c r="G5053"/>
      <c r="H5053"/>
      <c r="I5053"/>
      <c r="J5053"/>
      <c r="K5053"/>
      <c r="L5053"/>
      <c r="M5053"/>
      <c r="N5053" s="60"/>
      <c r="O5053"/>
      <c r="P5053"/>
      <c r="Q5053"/>
      <c r="R5053"/>
      <c r="S5053"/>
      <c r="T5053"/>
      <c r="U5053"/>
      <c r="V5053"/>
      <c r="W5053"/>
      <c r="X5053"/>
      <c r="Y5053"/>
      <c r="Z5053"/>
      <c r="AA5053" s="28"/>
      <c r="AB5053" s="28"/>
    </row>
    <row r="5054" spans="1:28" ht="15" x14ac:dyDescent="0.2">
      <c r="A5054"/>
      <c r="B5054"/>
      <c r="C5054"/>
      <c r="D5054"/>
      <c r="E5054"/>
      <c r="F5054"/>
      <c r="G5054"/>
      <c r="H5054"/>
      <c r="I5054"/>
      <c r="J5054"/>
      <c r="K5054"/>
      <c r="L5054"/>
      <c r="M5054"/>
      <c r="N5054" s="60"/>
      <c r="O5054"/>
      <c r="P5054"/>
      <c r="Q5054"/>
      <c r="R5054"/>
      <c r="S5054"/>
      <c r="T5054"/>
      <c r="U5054"/>
      <c r="V5054"/>
      <c r="W5054"/>
      <c r="X5054"/>
      <c r="Y5054"/>
      <c r="Z5054"/>
      <c r="AA5054" s="28"/>
      <c r="AB5054" s="28"/>
    </row>
    <row r="5055" spans="1:28" ht="15" x14ac:dyDescent="0.2">
      <c r="A5055"/>
      <c r="B5055"/>
      <c r="C5055"/>
      <c r="D5055"/>
      <c r="E5055"/>
      <c r="F5055"/>
      <c r="G5055"/>
      <c r="H5055"/>
      <c r="I5055"/>
      <c r="J5055"/>
      <c r="K5055"/>
      <c r="L5055"/>
      <c r="M5055"/>
      <c r="N5055" s="60"/>
      <c r="O5055"/>
      <c r="P5055"/>
      <c r="Q5055"/>
      <c r="R5055"/>
      <c r="S5055"/>
      <c r="T5055"/>
      <c r="U5055"/>
      <c r="V5055"/>
      <c r="W5055"/>
      <c r="X5055"/>
      <c r="Y5055"/>
      <c r="Z5055"/>
      <c r="AA5055" s="28"/>
      <c r="AB5055" s="28"/>
    </row>
    <row r="5056" spans="1:28" ht="15" x14ac:dyDescent="0.2">
      <c r="A5056"/>
      <c r="B5056"/>
      <c r="C5056"/>
      <c r="D5056"/>
      <c r="E5056"/>
      <c r="F5056"/>
      <c r="G5056"/>
      <c r="H5056"/>
      <c r="I5056"/>
      <c r="J5056"/>
      <c r="K5056"/>
      <c r="L5056"/>
      <c r="M5056"/>
      <c r="N5056" s="60"/>
      <c r="O5056"/>
      <c r="P5056"/>
      <c r="Q5056"/>
      <c r="R5056"/>
      <c r="S5056"/>
      <c r="T5056"/>
      <c r="U5056"/>
      <c r="V5056"/>
      <c r="W5056"/>
      <c r="X5056"/>
      <c r="Y5056"/>
      <c r="Z5056"/>
      <c r="AA5056" s="28"/>
      <c r="AB5056" s="28"/>
    </row>
    <row r="5057" spans="1:28" ht="15" x14ac:dyDescent="0.2">
      <c r="A5057"/>
      <c r="B5057"/>
      <c r="C5057"/>
      <c r="D5057"/>
      <c r="E5057"/>
      <c r="F5057"/>
      <c r="G5057"/>
      <c r="H5057"/>
      <c r="I5057"/>
      <c r="J5057"/>
      <c r="K5057"/>
      <c r="L5057"/>
      <c r="M5057"/>
      <c r="N5057" s="60"/>
      <c r="O5057"/>
      <c r="P5057"/>
      <c r="Q5057"/>
      <c r="R5057"/>
      <c r="S5057"/>
      <c r="T5057"/>
      <c r="U5057"/>
      <c r="V5057"/>
      <c r="W5057"/>
      <c r="X5057"/>
      <c r="Y5057"/>
      <c r="Z5057"/>
      <c r="AA5057" s="28"/>
      <c r="AB5057" s="28"/>
    </row>
    <row r="5058" spans="1:28" ht="15" x14ac:dyDescent="0.2">
      <c r="A5058"/>
      <c r="B5058"/>
      <c r="C5058"/>
      <c r="D5058"/>
      <c r="E5058"/>
      <c r="F5058"/>
      <c r="G5058"/>
      <c r="H5058"/>
      <c r="I5058"/>
      <c r="J5058"/>
      <c r="K5058"/>
      <c r="L5058"/>
      <c r="M5058"/>
      <c r="N5058" s="60"/>
      <c r="O5058"/>
      <c r="P5058"/>
      <c r="Q5058"/>
      <c r="R5058"/>
      <c r="S5058"/>
      <c r="T5058"/>
      <c r="U5058"/>
      <c r="V5058"/>
      <c r="W5058"/>
      <c r="X5058"/>
      <c r="Y5058"/>
      <c r="Z5058"/>
      <c r="AA5058" s="28"/>
      <c r="AB5058" s="28"/>
    </row>
    <row r="5059" spans="1:28" ht="15" x14ac:dyDescent="0.2">
      <c r="A5059"/>
      <c r="B5059"/>
      <c r="C5059"/>
      <c r="D5059"/>
      <c r="E5059"/>
      <c r="F5059"/>
      <c r="G5059"/>
      <c r="H5059"/>
      <c r="I5059"/>
      <c r="J5059"/>
      <c r="K5059"/>
      <c r="L5059"/>
      <c r="M5059"/>
      <c r="N5059" s="60"/>
      <c r="O5059"/>
      <c r="P5059"/>
      <c r="Q5059"/>
      <c r="R5059"/>
      <c r="S5059"/>
      <c r="T5059"/>
      <c r="U5059"/>
      <c r="V5059"/>
      <c r="W5059"/>
      <c r="X5059"/>
      <c r="Y5059"/>
      <c r="Z5059"/>
      <c r="AA5059" s="28"/>
      <c r="AB5059" s="28"/>
    </row>
    <row r="5060" spans="1:28" ht="15" x14ac:dyDescent="0.2">
      <c r="A5060"/>
      <c r="B5060"/>
      <c r="C5060"/>
      <c r="D5060"/>
      <c r="E5060"/>
      <c r="F5060"/>
      <c r="G5060"/>
      <c r="H5060"/>
      <c r="I5060"/>
      <c r="J5060"/>
      <c r="K5060"/>
      <c r="L5060"/>
      <c r="M5060"/>
      <c r="N5060" s="60"/>
      <c r="O5060"/>
      <c r="P5060"/>
      <c r="Q5060"/>
      <c r="R5060"/>
      <c r="S5060"/>
      <c r="T5060"/>
      <c r="U5060"/>
      <c r="V5060"/>
      <c r="W5060"/>
      <c r="X5060"/>
      <c r="Y5060"/>
      <c r="Z5060"/>
      <c r="AA5060" s="28"/>
      <c r="AB5060" s="28"/>
    </row>
    <row r="5061" spans="1:28" ht="15" x14ac:dyDescent="0.2">
      <c r="A5061"/>
      <c r="B5061"/>
      <c r="C5061"/>
      <c r="D5061"/>
      <c r="E5061"/>
      <c r="F5061"/>
      <c r="G5061"/>
      <c r="H5061"/>
      <c r="I5061"/>
      <c r="J5061"/>
      <c r="K5061"/>
      <c r="L5061"/>
      <c r="M5061"/>
      <c r="N5061" s="60"/>
      <c r="O5061"/>
      <c r="P5061"/>
      <c r="Q5061"/>
      <c r="R5061"/>
      <c r="S5061"/>
      <c r="T5061"/>
      <c r="U5061"/>
      <c r="V5061"/>
      <c r="W5061"/>
      <c r="X5061"/>
      <c r="Y5061"/>
      <c r="Z5061"/>
      <c r="AA5061" s="28"/>
      <c r="AB5061" s="28"/>
    </row>
    <row r="5062" spans="1:28" ht="15" x14ac:dyDescent="0.2">
      <c r="A5062"/>
      <c r="B5062"/>
      <c r="C5062"/>
      <c r="D5062"/>
      <c r="E5062"/>
      <c r="F5062"/>
      <c r="G5062"/>
      <c r="H5062"/>
      <c r="I5062"/>
      <c r="J5062"/>
      <c r="K5062"/>
      <c r="L5062"/>
      <c r="M5062"/>
      <c r="N5062" s="60"/>
      <c r="O5062"/>
      <c r="P5062"/>
      <c r="Q5062"/>
      <c r="R5062"/>
      <c r="S5062"/>
      <c r="T5062"/>
      <c r="U5062"/>
      <c r="V5062"/>
      <c r="W5062"/>
      <c r="X5062"/>
      <c r="Y5062"/>
      <c r="Z5062"/>
      <c r="AA5062" s="28"/>
      <c r="AB5062" s="28"/>
    </row>
    <row r="5063" spans="1:28" ht="15" x14ac:dyDescent="0.2">
      <c r="A5063"/>
      <c r="B5063"/>
      <c r="C5063"/>
      <c r="D5063"/>
      <c r="E5063"/>
      <c r="F5063"/>
      <c r="G5063"/>
      <c r="H5063"/>
      <c r="I5063"/>
      <c r="J5063"/>
      <c r="K5063"/>
      <c r="L5063"/>
      <c r="M5063"/>
      <c r="N5063" s="60"/>
      <c r="O5063"/>
      <c r="P5063"/>
      <c r="Q5063"/>
      <c r="R5063"/>
      <c r="S5063"/>
      <c r="T5063"/>
      <c r="U5063"/>
      <c r="V5063"/>
      <c r="W5063"/>
      <c r="X5063"/>
      <c r="Y5063"/>
      <c r="Z5063"/>
      <c r="AA5063" s="28"/>
      <c r="AB5063" s="28"/>
    </row>
    <row r="5064" spans="1:28" ht="15" x14ac:dyDescent="0.2">
      <c r="A5064"/>
      <c r="B5064"/>
      <c r="C5064"/>
      <c r="D5064"/>
      <c r="E5064"/>
      <c r="F5064"/>
      <c r="G5064"/>
      <c r="H5064"/>
      <c r="I5064"/>
      <c r="J5064"/>
      <c r="K5064"/>
      <c r="L5064"/>
      <c r="M5064"/>
      <c r="N5064" s="60"/>
      <c r="O5064"/>
      <c r="P5064"/>
      <c r="Q5064"/>
      <c r="R5064"/>
      <c r="S5064"/>
      <c r="T5064"/>
      <c r="U5064"/>
      <c r="V5064"/>
      <c r="W5064"/>
      <c r="X5064"/>
      <c r="Y5064"/>
      <c r="Z5064"/>
      <c r="AA5064" s="28"/>
      <c r="AB5064" s="28"/>
    </row>
    <row r="5065" spans="1:28" ht="15" x14ac:dyDescent="0.2">
      <c r="A5065"/>
      <c r="B5065"/>
      <c r="C5065"/>
      <c r="D5065"/>
      <c r="E5065"/>
      <c r="F5065"/>
      <c r="G5065"/>
      <c r="H5065"/>
      <c r="I5065"/>
      <c r="J5065"/>
      <c r="K5065"/>
      <c r="L5065"/>
      <c r="M5065"/>
      <c r="N5065" s="60"/>
      <c r="O5065"/>
      <c r="P5065"/>
      <c r="Q5065"/>
      <c r="R5065"/>
      <c r="S5065"/>
      <c r="T5065"/>
      <c r="U5065"/>
      <c r="V5065"/>
      <c r="W5065"/>
      <c r="X5065"/>
      <c r="Y5065"/>
      <c r="Z5065"/>
      <c r="AA5065" s="28"/>
      <c r="AB5065" s="28"/>
    </row>
    <row r="5066" spans="1:28" ht="15" x14ac:dyDescent="0.2">
      <c r="A5066"/>
      <c r="B5066"/>
      <c r="C5066"/>
      <c r="D5066"/>
      <c r="E5066"/>
      <c r="F5066"/>
      <c r="G5066"/>
      <c r="H5066"/>
      <c r="I5066"/>
      <c r="J5066"/>
      <c r="K5066"/>
      <c r="L5066"/>
      <c r="M5066"/>
      <c r="N5066" s="60"/>
      <c r="O5066"/>
      <c r="P5066"/>
      <c r="Q5066"/>
      <c r="R5066"/>
      <c r="S5066"/>
      <c r="T5066"/>
      <c r="U5066"/>
      <c r="V5066"/>
      <c r="W5066"/>
      <c r="X5066"/>
      <c r="Y5066"/>
      <c r="Z5066"/>
      <c r="AA5066" s="28"/>
      <c r="AB5066" s="28"/>
    </row>
    <row r="5067" spans="1:28" ht="15" x14ac:dyDescent="0.2">
      <c r="A5067"/>
      <c r="B5067"/>
      <c r="C5067"/>
      <c r="D5067"/>
      <c r="E5067"/>
      <c r="F5067"/>
      <c r="G5067"/>
      <c r="H5067"/>
      <c r="I5067"/>
      <c r="J5067"/>
      <c r="K5067"/>
      <c r="L5067"/>
      <c r="M5067"/>
      <c r="N5067" s="60"/>
      <c r="O5067"/>
      <c r="P5067"/>
      <c r="Q5067"/>
      <c r="R5067"/>
      <c r="S5067"/>
      <c r="T5067"/>
      <c r="U5067"/>
      <c r="V5067"/>
      <c r="W5067"/>
      <c r="X5067"/>
      <c r="Y5067"/>
      <c r="Z5067"/>
      <c r="AA5067" s="28"/>
      <c r="AB5067" s="28"/>
    </row>
    <row r="5068" spans="1:28" ht="15" x14ac:dyDescent="0.2">
      <c r="A5068"/>
      <c r="B5068"/>
      <c r="C5068"/>
      <c r="D5068"/>
      <c r="E5068"/>
      <c r="F5068"/>
      <c r="G5068"/>
      <c r="H5068"/>
      <c r="I5068"/>
      <c r="J5068"/>
      <c r="K5068"/>
      <c r="L5068"/>
      <c r="M5068"/>
      <c r="N5068" s="60"/>
      <c r="O5068"/>
      <c r="P5068"/>
      <c r="Q5068"/>
      <c r="R5068"/>
      <c r="S5068"/>
      <c r="T5068"/>
      <c r="U5068"/>
      <c r="V5068"/>
      <c r="W5068"/>
      <c r="X5068"/>
      <c r="Y5068"/>
      <c r="Z5068"/>
      <c r="AA5068" s="28"/>
      <c r="AB5068" s="28"/>
    </row>
    <row r="5069" spans="1:28" ht="15" x14ac:dyDescent="0.2">
      <c r="A5069"/>
      <c r="B5069"/>
      <c r="C5069"/>
      <c r="D5069"/>
      <c r="E5069"/>
      <c r="F5069"/>
      <c r="G5069"/>
      <c r="H5069"/>
      <c r="I5069"/>
      <c r="J5069"/>
      <c r="K5069"/>
      <c r="L5069"/>
      <c r="M5069"/>
      <c r="N5069" s="60"/>
      <c r="O5069"/>
      <c r="P5069"/>
      <c r="Q5069"/>
      <c r="R5069"/>
      <c r="S5069"/>
      <c r="T5069"/>
      <c r="U5069"/>
      <c r="V5069"/>
      <c r="W5069"/>
      <c r="X5069"/>
      <c r="Y5069"/>
      <c r="Z5069"/>
      <c r="AA5069" s="28"/>
      <c r="AB5069" s="28"/>
    </row>
    <row r="5070" spans="1:28" ht="15" x14ac:dyDescent="0.2">
      <c r="A5070"/>
      <c r="B5070"/>
      <c r="C5070"/>
      <c r="D5070"/>
      <c r="E5070"/>
      <c r="F5070"/>
      <c r="G5070"/>
      <c r="H5070"/>
      <c r="I5070"/>
      <c r="J5070"/>
      <c r="K5070"/>
      <c r="L5070"/>
      <c r="M5070"/>
      <c r="N5070" s="60"/>
      <c r="O5070"/>
      <c r="P5070"/>
      <c r="Q5070"/>
      <c r="R5070"/>
      <c r="S5070"/>
      <c r="T5070"/>
      <c r="U5070"/>
      <c r="V5070"/>
      <c r="W5070"/>
      <c r="X5070"/>
      <c r="Y5070"/>
      <c r="Z5070"/>
      <c r="AA5070" s="28"/>
      <c r="AB5070" s="28"/>
    </row>
    <row r="5071" spans="1:28" ht="15" x14ac:dyDescent="0.2">
      <c r="A5071"/>
      <c r="B5071"/>
      <c r="C5071"/>
      <c r="D5071"/>
      <c r="E5071"/>
      <c r="F5071"/>
      <c r="G5071"/>
      <c r="H5071"/>
      <c r="I5071"/>
      <c r="J5071"/>
      <c r="K5071"/>
      <c r="L5071"/>
      <c r="M5071"/>
      <c r="N5071" s="60"/>
      <c r="O5071"/>
      <c r="P5071"/>
      <c r="Q5071"/>
      <c r="R5071"/>
      <c r="S5071"/>
      <c r="T5071"/>
      <c r="U5071"/>
      <c r="V5071"/>
      <c r="W5071"/>
      <c r="X5071"/>
      <c r="Y5071"/>
      <c r="Z5071"/>
      <c r="AA5071" s="28"/>
      <c r="AB5071" s="28"/>
    </row>
    <row r="5072" spans="1:28" ht="15" x14ac:dyDescent="0.2">
      <c r="A5072"/>
      <c r="B5072"/>
      <c r="C5072"/>
      <c r="D5072"/>
      <c r="E5072"/>
      <c r="F5072"/>
      <c r="G5072"/>
      <c r="H5072"/>
      <c r="I5072"/>
      <c r="J5072"/>
      <c r="K5072"/>
      <c r="L5072"/>
      <c r="M5072"/>
      <c r="N5072" s="60"/>
      <c r="O5072"/>
      <c r="P5072"/>
      <c r="Q5072"/>
      <c r="R5072"/>
      <c r="S5072"/>
      <c r="T5072"/>
      <c r="U5072"/>
      <c r="V5072"/>
      <c r="W5072"/>
      <c r="X5072"/>
      <c r="Y5072"/>
      <c r="Z5072"/>
      <c r="AA5072" s="28"/>
      <c r="AB5072" s="28"/>
    </row>
    <row r="5073" spans="1:28" ht="15" x14ac:dyDescent="0.2">
      <c r="A5073"/>
      <c r="B5073"/>
      <c r="C5073"/>
      <c r="D5073"/>
      <c r="E5073"/>
      <c r="F5073"/>
      <c r="G5073"/>
      <c r="H5073"/>
      <c r="I5073"/>
      <c r="J5073"/>
      <c r="K5073"/>
      <c r="L5073"/>
      <c r="M5073"/>
      <c r="N5073" s="60"/>
      <c r="O5073"/>
      <c r="P5073"/>
      <c r="Q5073"/>
      <c r="R5073"/>
      <c r="S5073"/>
      <c r="T5073"/>
      <c r="U5073"/>
      <c r="V5073"/>
      <c r="W5073"/>
      <c r="X5073"/>
      <c r="Y5073"/>
      <c r="Z5073"/>
      <c r="AA5073" s="28"/>
      <c r="AB5073" s="28"/>
    </row>
    <row r="5074" spans="1:28" ht="15" x14ac:dyDescent="0.2">
      <c r="A5074"/>
      <c r="B5074"/>
      <c r="C5074"/>
      <c r="D5074"/>
      <c r="E5074"/>
      <c r="F5074"/>
      <c r="G5074"/>
      <c r="H5074"/>
      <c r="I5074"/>
      <c r="J5074"/>
      <c r="K5074"/>
      <c r="L5074"/>
      <c r="M5074"/>
      <c r="N5074" s="60"/>
      <c r="O5074"/>
      <c r="P5074"/>
      <c r="Q5074"/>
      <c r="R5074"/>
      <c r="S5074"/>
      <c r="T5074"/>
      <c r="U5074"/>
      <c r="V5074"/>
      <c r="W5074"/>
      <c r="X5074"/>
      <c r="Y5074"/>
      <c r="Z5074"/>
      <c r="AA5074" s="28"/>
      <c r="AB5074" s="28"/>
    </row>
    <row r="5075" spans="1:28" ht="15" x14ac:dyDescent="0.2">
      <c r="A5075"/>
      <c r="B5075"/>
      <c r="C5075"/>
      <c r="D5075"/>
      <c r="E5075"/>
      <c r="F5075"/>
      <c r="G5075"/>
      <c r="H5075"/>
      <c r="I5075"/>
      <c r="J5075"/>
      <c r="K5075"/>
      <c r="L5075"/>
      <c r="M5075"/>
      <c r="N5075" s="60"/>
      <c r="O5075"/>
      <c r="P5075"/>
      <c r="Q5075"/>
      <c r="R5075"/>
      <c r="S5075"/>
      <c r="T5075"/>
      <c r="U5075"/>
      <c r="V5075"/>
      <c r="W5075"/>
      <c r="X5075"/>
      <c r="Y5075"/>
      <c r="Z5075"/>
      <c r="AA5075" s="28"/>
      <c r="AB5075" s="28"/>
    </row>
    <row r="5076" spans="1:28" ht="15" x14ac:dyDescent="0.2">
      <c r="A5076"/>
      <c r="B5076"/>
      <c r="C5076"/>
      <c r="D5076"/>
      <c r="E5076"/>
      <c r="F5076"/>
      <c r="G5076"/>
      <c r="H5076"/>
      <c r="I5076"/>
      <c r="J5076"/>
      <c r="K5076"/>
      <c r="L5076"/>
      <c r="M5076"/>
      <c r="N5076" s="60"/>
      <c r="O5076"/>
      <c r="P5076"/>
      <c r="Q5076"/>
      <c r="R5076"/>
      <c r="S5076"/>
      <c r="T5076"/>
      <c r="U5076"/>
      <c r="V5076"/>
      <c r="W5076"/>
      <c r="X5076"/>
      <c r="Y5076"/>
      <c r="Z5076"/>
      <c r="AA5076" s="28"/>
      <c r="AB5076" s="28"/>
    </row>
    <row r="5077" spans="1:28" ht="15" x14ac:dyDescent="0.2">
      <c r="A5077"/>
      <c r="B5077"/>
      <c r="C5077"/>
      <c r="D5077"/>
      <c r="E5077"/>
      <c r="F5077"/>
      <c r="G5077"/>
      <c r="H5077"/>
      <c r="I5077"/>
      <c r="J5077"/>
      <c r="K5077"/>
      <c r="L5077"/>
      <c r="M5077"/>
      <c r="N5077" s="60"/>
      <c r="O5077"/>
      <c r="P5077"/>
      <c r="Q5077"/>
      <c r="R5077"/>
      <c r="S5077"/>
      <c r="T5077"/>
      <c r="U5077"/>
      <c r="V5077"/>
      <c r="W5077"/>
      <c r="X5077"/>
      <c r="Y5077"/>
      <c r="Z5077"/>
      <c r="AA5077" s="28"/>
      <c r="AB5077" s="28"/>
    </row>
    <row r="5078" spans="1:28" ht="15" x14ac:dyDescent="0.2">
      <c r="A5078"/>
      <c r="B5078"/>
      <c r="C5078"/>
      <c r="D5078"/>
      <c r="E5078"/>
      <c r="F5078"/>
      <c r="G5078"/>
      <c r="H5078"/>
      <c r="I5078"/>
      <c r="J5078"/>
      <c r="K5078"/>
      <c r="L5078"/>
      <c r="M5078"/>
      <c r="N5078" s="60"/>
      <c r="O5078"/>
      <c r="P5078"/>
      <c r="Q5078"/>
      <c r="R5078"/>
      <c r="S5078"/>
      <c r="T5078"/>
      <c r="U5078"/>
      <c r="V5078"/>
      <c r="W5078"/>
      <c r="X5078"/>
      <c r="Y5078"/>
      <c r="Z5078"/>
      <c r="AA5078" s="28"/>
      <c r="AB5078" s="28"/>
    </row>
    <row r="5079" spans="1:28" ht="15" x14ac:dyDescent="0.2">
      <c r="A5079"/>
      <c r="B5079"/>
      <c r="C5079"/>
      <c r="D5079"/>
      <c r="E5079"/>
      <c r="F5079"/>
      <c r="G5079"/>
      <c r="H5079"/>
      <c r="I5079"/>
      <c r="J5079"/>
      <c r="K5079"/>
      <c r="L5079"/>
      <c r="M5079"/>
      <c r="N5079" s="60"/>
      <c r="O5079"/>
      <c r="P5079"/>
      <c r="Q5079"/>
      <c r="R5079"/>
      <c r="S5079"/>
      <c r="T5079"/>
      <c r="U5079"/>
      <c r="V5079"/>
      <c r="W5079"/>
      <c r="X5079"/>
      <c r="Y5079"/>
      <c r="Z5079"/>
      <c r="AA5079" s="28"/>
      <c r="AB5079" s="28"/>
    </row>
    <row r="5080" spans="1:28" ht="15" x14ac:dyDescent="0.2">
      <c r="A5080"/>
      <c r="B5080"/>
      <c r="C5080"/>
      <c r="D5080"/>
      <c r="E5080"/>
      <c r="F5080"/>
      <c r="G5080"/>
      <c r="H5080"/>
      <c r="I5080"/>
      <c r="J5080"/>
      <c r="K5080"/>
      <c r="L5080"/>
      <c r="M5080"/>
      <c r="N5080" s="60"/>
      <c r="O5080"/>
      <c r="P5080"/>
      <c r="Q5080"/>
      <c r="R5080"/>
      <c r="S5080"/>
      <c r="T5080"/>
      <c r="U5080"/>
      <c r="V5080"/>
      <c r="W5080"/>
      <c r="X5080"/>
      <c r="Y5080"/>
      <c r="Z5080"/>
      <c r="AA5080" s="28"/>
      <c r="AB5080" s="28"/>
    </row>
    <row r="5081" spans="1:28" ht="15" x14ac:dyDescent="0.2">
      <c r="A5081"/>
      <c r="B5081"/>
      <c r="C5081"/>
      <c r="D5081"/>
      <c r="E5081"/>
      <c r="F5081"/>
      <c r="G5081"/>
      <c r="H5081"/>
      <c r="I5081"/>
      <c r="J5081"/>
      <c r="K5081"/>
      <c r="L5081"/>
      <c r="M5081"/>
      <c r="N5081" s="60"/>
      <c r="O5081"/>
      <c r="P5081"/>
      <c r="Q5081"/>
      <c r="R5081"/>
      <c r="S5081"/>
      <c r="T5081"/>
      <c r="U5081"/>
      <c r="V5081"/>
      <c r="W5081"/>
      <c r="X5081"/>
      <c r="Y5081"/>
      <c r="Z5081"/>
      <c r="AA5081" s="28"/>
      <c r="AB5081" s="28"/>
    </row>
    <row r="5082" spans="1:28" ht="15" x14ac:dyDescent="0.2">
      <c r="A5082"/>
      <c r="B5082"/>
      <c r="C5082"/>
      <c r="D5082"/>
      <c r="E5082"/>
      <c r="F5082"/>
      <c r="G5082"/>
      <c r="H5082"/>
      <c r="I5082"/>
      <c r="J5082"/>
      <c r="K5082"/>
      <c r="L5082"/>
      <c r="M5082"/>
      <c r="N5082" s="60"/>
      <c r="O5082"/>
      <c r="P5082"/>
      <c r="Q5082"/>
      <c r="R5082"/>
      <c r="S5082"/>
      <c r="T5082"/>
      <c r="U5082"/>
      <c r="V5082"/>
      <c r="W5082"/>
      <c r="X5082"/>
      <c r="Y5082"/>
      <c r="Z5082"/>
      <c r="AA5082" s="28"/>
      <c r="AB5082" s="28"/>
    </row>
    <row r="5083" spans="1:28" ht="15" x14ac:dyDescent="0.2">
      <c r="A5083"/>
      <c r="B5083"/>
      <c r="C5083"/>
      <c r="D5083"/>
      <c r="E5083"/>
      <c r="F5083"/>
      <c r="G5083"/>
      <c r="H5083"/>
      <c r="I5083"/>
      <c r="J5083"/>
      <c r="K5083"/>
      <c r="L5083"/>
      <c r="M5083"/>
      <c r="N5083" s="60"/>
      <c r="O5083"/>
      <c r="P5083"/>
      <c r="Q5083"/>
      <c r="R5083"/>
      <c r="S5083"/>
      <c r="T5083"/>
      <c r="U5083"/>
      <c r="V5083"/>
      <c r="W5083"/>
      <c r="X5083"/>
      <c r="Y5083"/>
      <c r="Z5083"/>
      <c r="AA5083" s="28"/>
      <c r="AB5083" s="28"/>
    </row>
    <row r="5084" spans="1:28" ht="15" x14ac:dyDescent="0.2">
      <c r="A5084"/>
      <c r="B5084"/>
      <c r="C5084"/>
      <c r="D5084"/>
      <c r="E5084"/>
      <c r="F5084"/>
      <c r="G5084"/>
      <c r="H5084"/>
      <c r="I5084"/>
      <c r="J5084"/>
      <c r="K5084"/>
      <c r="L5084"/>
      <c r="M5084"/>
      <c r="N5084" s="60"/>
      <c r="O5084"/>
      <c r="P5084"/>
      <c r="Q5084"/>
      <c r="R5084"/>
      <c r="S5084"/>
      <c r="T5084"/>
      <c r="U5084"/>
      <c r="V5084"/>
      <c r="W5084"/>
      <c r="X5084"/>
      <c r="Y5084"/>
      <c r="Z5084"/>
      <c r="AA5084" s="28"/>
      <c r="AB5084" s="28"/>
    </row>
    <row r="5085" spans="1:28" ht="15" x14ac:dyDescent="0.2">
      <c r="A5085"/>
      <c r="B5085"/>
      <c r="C5085"/>
      <c r="D5085"/>
      <c r="E5085"/>
      <c r="F5085"/>
      <c r="G5085"/>
      <c r="H5085"/>
      <c r="I5085"/>
      <c r="J5085"/>
      <c r="K5085"/>
      <c r="L5085"/>
      <c r="M5085"/>
      <c r="N5085" s="60"/>
      <c r="O5085"/>
      <c r="P5085"/>
      <c r="Q5085"/>
      <c r="R5085"/>
      <c r="S5085"/>
      <c r="T5085"/>
      <c r="U5085"/>
      <c r="V5085"/>
      <c r="W5085"/>
      <c r="X5085"/>
      <c r="Y5085"/>
      <c r="Z5085"/>
      <c r="AA5085" s="28"/>
      <c r="AB5085" s="28"/>
    </row>
    <row r="5086" spans="1:28" ht="15" x14ac:dyDescent="0.2">
      <c r="A5086"/>
      <c r="B5086"/>
      <c r="C5086"/>
      <c r="D5086"/>
      <c r="E5086"/>
      <c r="F5086"/>
      <c r="G5086"/>
      <c r="H5086"/>
      <c r="I5086"/>
      <c r="J5086"/>
      <c r="K5086"/>
      <c r="L5086"/>
      <c r="M5086"/>
      <c r="N5086" s="60"/>
      <c r="O5086"/>
      <c r="P5086"/>
      <c r="Q5086"/>
      <c r="R5086"/>
      <c r="S5086"/>
      <c r="T5086"/>
      <c r="U5086"/>
      <c r="V5086"/>
      <c r="W5086"/>
      <c r="X5086"/>
      <c r="Y5086"/>
      <c r="Z5086"/>
      <c r="AA5086" s="28"/>
      <c r="AB5086" s="28"/>
    </row>
    <row r="5087" spans="1:28" ht="15" x14ac:dyDescent="0.2">
      <c r="A5087"/>
      <c r="B5087"/>
      <c r="C5087"/>
      <c r="D5087"/>
      <c r="E5087"/>
      <c r="F5087"/>
      <c r="G5087"/>
      <c r="H5087"/>
      <c r="I5087"/>
      <c r="J5087"/>
      <c r="K5087"/>
      <c r="L5087"/>
      <c r="M5087"/>
      <c r="N5087" s="60"/>
      <c r="O5087"/>
      <c r="P5087"/>
      <c r="Q5087"/>
      <c r="R5087"/>
      <c r="S5087"/>
      <c r="T5087"/>
      <c r="U5087"/>
      <c r="V5087"/>
      <c r="W5087"/>
      <c r="X5087"/>
      <c r="Y5087"/>
      <c r="Z5087"/>
      <c r="AA5087" s="28"/>
      <c r="AB5087" s="28"/>
    </row>
    <row r="5088" spans="1:28" ht="15" x14ac:dyDescent="0.2">
      <c r="A5088"/>
      <c r="B5088"/>
      <c r="C5088"/>
      <c r="D5088"/>
      <c r="E5088"/>
      <c r="F5088"/>
      <c r="G5088"/>
      <c r="H5088"/>
      <c r="I5088"/>
      <c r="J5088"/>
      <c r="K5088"/>
      <c r="L5088"/>
      <c r="M5088"/>
      <c r="N5088" s="60"/>
      <c r="O5088"/>
      <c r="P5088"/>
      <c r="Q5088"/>
      <c r="R5088"/>
      <c r="S5088"/>
      <c r="T5088"/>
      <c r="U5088"/>
      <c r="V5088"/>
      <c r="W5088"/>
      <c r="X5088"/>
      <c r="Y5088"/>
      <c r="Z5088"/>
      <c r="AA5088" s="28"/>
      <c r="AB5088" s="28"/>
    </row>
    <row r="5089" spans="1:28" ht="15" x14ac:dyDescent="0.2">
      <c r="A5089"/>
      <c r="B5089"/>
      <c r="C5089"/>
      <c r="D5089"/>
      <c r="E5089"/>
      <c r="F5089"/>
      <c r="G5089"/>
      <c r="H5089"/>
      <c r="I5089"/>
      <c r="J5089"/>
      <c r="K5089"/>
      <c r="L5089"/>
      <c r="M5089"/>
      <c r="N5089" s="60"/>
      <c r="O5089"/>
      <c r="P5089"/>
      <c r="Q5089"/>
      <c r="R5089"/>
      <c r="S5089"/>
      <c r="T5089"/>
      <c r="U5089"/>
      <c r="V5089"/>
      <c r="W5089"/>
      <c r="X5089"/>
      <c r="Y5089"/>
      <c r="Z5089"/>
      <c r="AA5089" s="28"/>
      <c r="AB5089" s="28"/>
    </row>
    <row r="5090" spans="1:28" ht="15" x14ac:dyDescent="0.2">
      <c r="A5090"/>
      <c r="B5090"/>
      <c r="C5090"/>
      <c r="D5090"/>
      <c r="E5090"/>
      <c r="F5090"/>
      <c r="G5090"/>
      <c r="H5090"/>
      <c r="I5090"/>
      <c r="J5090"/>
      <c r="K5090"/>
      <c r="L5090"/>
      <c r="M5090"/>
      <c r="N5090" s="60"/>
      <c r="O5090"/>
      <c r="P5090"/>
      <c r="Q5090"/>
      <c r="R5090"/>
      <c r="S5090"/>
      <c r="T5090"/>
      <c r="U5090"/>
      <c r="V5090"/>
      <c r="W5090"/>
      <c r="X5090"/>
      <c r="Y5090"/>
      <c r="Z5090"/>
      <c r="AA5090" s="28"/>
      <c r="AB5090" s="28"/>
    </row>
    <row r="5091" spans="1:28" ht="15" x14ac:dyDescent="0.2">
      <c r="A5091"/>
      <c r="B5091"/>
      <c r="C5091"/>
      <c r="D5091"/>
      <c r="E5091"/>
      <c r="F5091"/>
      <c r="G5091"/>
      <c r="H5091"/>
      <c r="I5091"/>
      <c r="J5091"/>
      <c r="K5091"/>
      <c r="L5091"/>
      <c r="M5091"/>
      <c r="N5091" s="60"/>
      <c r="O5091"/>
      <c r="P5091"/>
      <c r="Q5091"/>
      <c r="R5091"/>
      <c r="S5091"/>
      <c r="T5091"/>
      <c r="U5091"/>
      <c r="V5091"/>
      <c r="W5091"/>
      <c r="X5091"/>
      <c r="Y5091"/>
      <c r="Z5091"/>
      <c r="AA5091" s="28"/>
      <c r="AB5091" s="28"/>
    </row>
    <row r="5092" spans="1:28" ht="15" x14ac:dyDescent="0.2">
      <c r="A5092"/>
      <c r="B5092"/>
      <c r="C5092"/>
      <c r="D5092"/>
      <c r="E5092"/>
      <c r="F5092"/>
      <c r="G5092"/>
      <c r="H5092"/>
      <c r="I5092"/>
      <c r="J5092"/>
      <c r="K5092"/>
      <c r="L5092"/>
      <c r="M5092"/>
      <c r="N5092" s="60"/>
      <c r="O5092"/>
      <c r="P5092"/>
      <c r="Q5092"/>
      <c r="R5092"/>
      <c r="S5092"/>
      <c r="T5092"/>
      <c r="U5092"/>
      <c r="V5092"/>
      <c r="W5092"/>
      <c r="X5092"/>
      <c r="Y5092"/>
      <c r="Z5092"/>
      <c r="AA5092" s="28"/>
      <c r="AB5092" s="28"/>
    </row>
    <row r="5093" spans="1:28" ht="15" x14ac:dyDescent="0.2">
      <c r="A5093"/>
      <c r="B5093"/>
      <c r="C5093"/>
      <c r="D5093"/>
      <c r="E5093"/>
      <c r="F5093"/>
      <c r="G5093"/>
      <c r="H5093"/>
      <c r="I5093"/>
      <c r="J5093"/>
      <c r="K5093"/>
      <c r="L5093"/>
      <c r="M5093"/>
      <c r="N5093" s="60"/>
      <c r="O5093"/>
      <c r="P5093"/>
      <c r="Q5093"/>
      <c r="R5093"/>
      <c r="S5093"/>
      <c r="T5093"/>
      <c r="U5093"/>
      <c r="V5093"/>
      <c r="W5093"/>
      <c r="X5093"/>
      <c r="Y5093"/>
      <c r="Z5093"/>
      <c r="AA5093" s="28"/>
      <c r="AB5093" s="28"/>
    </row>
    <row r="5094" spans="1:28" ht="15" x14ac:dyDescent="0.2">
      <c r="A5094"/>
      <c r="B5094"/>
      <c r="C5094"/>
      <c r="D5094"/>
      <c r="E5094"/>
      <c r="F5094"/>
      <c r="G5094"/>
      <c r="H5094"/>
      <c r="I5094"/>
      <c r="J5094"/>
      <c r="K5094"/>
      <c r="L5094"/>
      <c r="M5094"/>
      <c r="N5094" s="60"/>
      <c r="O5094"/>
      <c r="P5094"/>
      <c r="Q5094"/>
      <c r="R5094"/>
      <c r="S5094"/>
      <c r="T5094"/>
      <c r="U5094"/>
      <c r="V5094"/>
      <c r="W5094"/>
      <c r="X5094"/>
      <c r="Y5094"/>
      <c r="Z5094"/>
      <c r="AA5094" s="28"/>
      <c r="AB5094" s="28"/>
    </row>
    <row r="5095" spans="1:28" ht="15" x14ac:dyDescent="0.2">
      <c r="A5095"/>
      <c r="B5095"/>
      <c r="C5095"/>
      <c r="D5095"/>
      <c r="E5095"/>
      <c r="F5095"/>
      <c r="G5095"/>
      <c r="H5095"/>
      <c r="I5095"/>
      <c r="J5095"/>
      <c r="K5095"/>
      <c r="L5095"/>
      <c r="M5095"/>
      <c r="N5095" s="60"/>
      <c r="O5095"/>
      <c r="P5095"/>
      <c r="Q5095"/>
      <c r="R5095"/>
      <c r="S5095"/>
      <c r="T5095"/>
      <c r="U5095"/>
      <c r="V5095"/>
      <c r="W5095"/>
      <c r="X5095"/>
      <c r="Y5095"/>
      <c r="Z5095"/>
      <c r="AA5095" s="28"/>
      <c r="AB5095" s="28"/>
    </row>
    <row r="5096" spans="1:28" ht="15" x14ac:dyDescent="0.2">
      <c r="A5096"/>
      <c r="B5096"/>
      <c r="C5096"/>
      <c r="D5096"/>
      <c r="E5096"/>
      <c r="F5096"/>
      <c r="G5096"/>
      <c r="H5096"/>
      <c r="I5096"/>
      <c r="J5096"/>
      <c r="K5096"/>
      <c r="L5096"/>
      <c r="M5096"/>
      <c r="N5096" s="60"/>
      <c r="O5096"/>
      <c r="P5096"/>
      <c r="Q5096"/>
      <c r="R5096"/>
      <c r="S5096"/>
      <c r="T5096"/>
      <c r="U5096"/>
      <c r="V5096"/>
      <c r="W5096"/>
      <c r="X5096"/>
      <c r="Y5096"/>
      <c r="Z5096"/>
      <c r="AA5096" s="28"/>
      <c r="AB5096" s="28"/>
    </row>
    <row r="5097" spans="1:28" ht="15" x14ac:dyDescent="0.2">
      <c r="A5097"/>
      <c r="B5097"/>
      <c r="C5097"/>
      <c r="D5097"/>
      <c r="E5097"/>
      <c r="F5097"/>
      <c r="G5097"/>
      <c r="H5097"/>
      <c r="I5097"/>
      <c r="J5097"/>
      <c r="K5097"/>
      <c r="L5097"/>
      <c r="M5097"/>
      <c r="N5097" s="60"/>
      <c r="O5097"/>
      <c r="P5097"/>
      <c r="Q5097"/>
      <c r="R5097"/>
      <c r="S5097"/>
      <c r="T5097"/>
      <c r="U5097"/>
      <c r="V5097"/>
      <c r="W5097"/>
      <c r="X5097"/>
      <c r="Y5097"/>
      <c r="Z5097"/>
      <c r="AA5097" s="28"/>
      <c r="AB5097" s="28"/>
    </row>
    <row r="5098" spans="1:28" ht="15" x14ac:dyDescent="0.2">
      <c r="A5098"/>
      <c r="B5098"/>
      <c r="C5098"/>
      <c r="D5098"/>
      <c r="E5098"/>
      <c r="F5098"/>
      <c r="G5098"/>
      <c r="H5098"/>
      <c r="I5098"/>
      <c r="J5098"/>
      <c r="K5098"/>
      <c r="L5098"/>
      <c r="M5098"/>
      <c r="N5098" s="60"/>
      <c r="O5098"/>
      <c r="P5098"/>
      <c r="Q5098"/>
      <c r="R5098"/>
      <c r="S5098"/>
      <c r="T5098"/>
      <c r="U5098"/>
      <c r="V5098"/>
      <c r="W5098"/>
      <c r="X5098"/>
      <c r="Y5098"/>
      <c r="Z5098"/>
      <c r="AA5098" s="28"/>
      <c r="AB5098" s="28"/>
    </row>
    <row r="5099" spans="1:28" ht="15" x14ac:dyDescent="0.2">
      <c r="A5099"/>
      <c r="B5099"/>
      <c r="C5099"/>
      <c r="D5099"/>
      <c r="E5099"/>
      <c r="F5099"/>
      <c r="G5099"/>
      <c r="H5099"/>
      <c r="I5099"/>
      <c r="J5099"/>
      <c r="K5099"/>
      <c r="L5099"/>
      <c r="M5099"/>
      <c r="N5099" s="60"/>
      <c r="O5099"/>
      <c r="P5099"/>
      <c r="Q5099"/>
      <c r="R5099"/>
      <c r="S5099"/>
      <c r="T5099"/>
      <c r="U5099"/>
      <c r="V5099"/>
      <c r="W5099"/>
      <c r="X5099"/>
      <c r="Y5099"/>
      <c r="Z5099"/>
      <c r="AA5099" s="28"/>
      <c r="AB5099" s="28"/>
    </row>
    <row r="5100" spans="1:28" ht="15" x14ac:dyDescent="0.2">
      <c r="A5100"/>
      <c r="B5100"/>
      <c r="C5100"/>
      <c r="D5100"/>
      <c r="E5100"/>
      <c r="F5100"/>
      <c r="G5100"/>
      <c r="H5100"/>
      <c r="I5100"/>
      <c r="J5100"/>
      <c r="K5100"/>
      <c r="L5100"/>
      <c r="M5100"/>
      <c r="N5100" s="60"/>
      <c r="O5100"/>
      <c r="P5100"/>
      <c r="Q5100"/>
      <c r="R5100"/>
      <c r="S5100"/>
      <c r="T5100"/>
      <c r="U5100"/>
      <c r="V5100"/>
      <c r="W5100"/>
      <c r="X5100"/>
      <c r="Y5100"/>
      <c r="Z5100"/>
      <c r="AA5100" s="28"/>
      <c r="AB5100" s="28"/>
    </row>
    <row r="5101" spans="1:28" ht="15" x14ac:dyDescent="0.2">
      <c r="A5101"/>
      <c r="B5101"/>
      <c r="C5101"/>
      <c r="D5101"/>
      <c r="E5101"/>
      <c r="F5101"/>
      <c r="G5101"/>
      <c r="H5101"/>
      <c r="I5101"/>
      <c r="J5101"/>
      <c r="K5101"/>
      <c r="L5101"/>
      <c r="M5101"/>
      <c r="N5101" s="60"/>
      <c r="O5101"/>
      <c r="P5101"/>
      <c r="Q5101"/>
      <c r="R5101"/>
      <c r="S5101"/>
      <c r="T5101"/>
      <c r="U5101"/>
      <c r="V5101"/>
      <c r="W5101"/>
      <c r="X5101"/>
      <c r="Y5101"/>
      <c r="Z5101"/>
      <c r="AA5101" s="28"/>
      <c r="AB5101" s="28"/>
    </row>
    <row r="5102" spans="1:28" ht="15" x14ac:dyDescent="0.2">
      <c r="A5102"/>
      <c r="B5102"/>
      <c r="C5102"/>
      <c r="D5102"/>
      <c r="E5102"/>
      <c r="F5102"/>
      <c r="G5102"/>
      <c r="H5102"/>
      <c r="I5102"/>
      <c r="J5102"/>
      <c r="K5102"/>
      <c r="L5102"/>
      <c r="M5102"/>
      <c r="N5102" s="60"/>
      <c r="O5102"/>
      <c r="P5102"/>
      <c r="Q5102"/>
      <c r="R5102"/>
      <c r="S5102"/>
      <c r="T5102"/>
      <c r="U5102"/>
      <c r="V5102"/>
      <c r="W5102"/>
      <c r="X5102"/>
      <c r="Y5102"/>
      <c r="Z5102"/>
      <c r="AA5102" s="28"/>
      <c r="AB5102" s="28"/>
    </row>
    <row r="5103" spans="1:28" ht="15" x14ac:dyDescent="0.2">
      <c r="A5103"/>
      <c r="B5103"/>
      <c r="C5103"/>
      <c r="D5103"/>
      <c r="E5103"/>
      <c r="F5103"/>
      <c r="G5103"/>
      <c r="H5103"/>
      <c r="I5103"/>
      <c r="J5103"/>
      <c r="K5103"/>
      <c r="L5103"/>
      <c r="M5103"/>
      <c r="N5103" s="60"/>
      <c r="O5103"/>
      <c r="P5103"/>
      <c r="Q5103"/>
      <c r="R5103"/>
      <c r="S5103"/>
      <c r="T5103"/>
      <c r="U5103"/>
      <c r="V5103"/>
      <c r="W5103"/>
      <c r="X5103"/>
      <c r="Y5103"/>
      <c r="Z5103"/>
      <c r="AA5103" s="28"/>
      <c r="AB5103" s="28"/>
    </row>
    <row r="5104" spans="1:28" ht="15" x14ac:dyDescent="0.2">
      <c r="A5104"/>
      <c r="B5104"/>
      <c r="C5104"/>
      <c r="D5104"/>
      <c r="E5104"/>
      <c r="F5104"/>
      <c r="G5104"/>
      <c r="H5104"/>
      <c r="I5104"/>
      <c r="J5104"/>
      <c r="K5104"/>
      <c r="L5104"/>
      <c r="M5104"/>
      <c r="N5104" s="60"/>
      <c r="O5104"/>
      <c r="P5104"/>
      <c r="Q5104"/>
      <c r="R5104"/>
      <c r="S5104"/>
      <c r="T5104"/>
      <c r="U5104"/>
      <c r="V5104"/>
      <c r="W5104"/>
      <c r="X5104"/>
      <c r="Y5104"/>
      <c r="Z5104"/>
      <c r="AA5104" s="28"/>
      <c r="AB5104" s="28"/>
    </row>
    <row r="5105" spans="1:28" ht="15" x14ac:dyDescent="0.2">
      <c r="A5105"/>
      <c r="B5105"/>
      <c r="C5105"/>
      <c r="D5105"/>
      <c r="E5105"/>
      <c r="F5105"/>
      <c r="G5105"/>
      <c r="H5105"/>
      <c r="I5105"/>
      <c r="J5105"/>
      <c r="K5105"/>
      <c r="L5105"/>
      <c r="M5105"/>
      <c r="N5105" s="60"/>
      <c r="O5105"/>
      <c r="P5105"/>
      <c r="Q5105"/>
      <c r="R5105"/>
      <c r="S5105"/>
      <c r="T5105"/>
      <c r="U5105"/>
      <c r="V5105"/>
      <c r="W5105"/>
      <c r="X5105"/>
      <c r="Y5105"/>
      <c r="Z5105"/>
      <c r="AA5105" s="28"/>
      <c r="AB5105" s="28"/>
    </row>
    <row r="5106" spans="1:28" ht="15" x14ac:dyDescent="0.2">
      <c r="A5106"/>
      <c r="B5106"/>
      <c r="C5106"/>
      <c r="D5106"/>
      <c r="E5106"/>
      <c r="F5106"/>
      <c r="G5106"/>
      <c r="H5106"/>
      <c r="I5106"/>
      <c r="J5106"/>
      <c r="K5106"/>
      <c r="L5106"/>
      <c r="M5106"/>
      <c r="N5106" s="60"/>
      <c r="O5106"/>
      <c r="P5106"/>
      <c r="Q5106"/>
      <c r="R5106"/>
      <c r="S5106"/>
      <c r="T5106"/>
      <c r="U5106"/>
      <c r="V5106"/>
      <c r="W5106"/>
      <c r="X5106"/>
      <c r="Y5106"/>
      <c r="Z5106"/>
      <c r="AA5106" s="28"/>
      <c r="AB5106" s="28"/>
    </row>
    <row r="5107" spans="1:28" ht="15" x14ac:dyDescent="0.2">
      <c r="A5107"/>
      <c r="B5107"/>
      <c r="C5107"/>
      <c r="D5107"/>
      <c r="E5107"/>
      <c r="F5107"/>
      <c r="G5107"/>
      <c r="H5107"/>
      <c r="I5107"/>
      <c r="J5107"/>
      <c r="K5107"/>
      <c r="L5107"/>
      <c r="M5107"/>
      <c r="N5107" s="60"/>
      <c r="O5107"/>
      <c r="P5107"/>
      <c r="Q5107"/>
      <c r="R5107"/>
      <c r="S5107"/>
      <c r="T5107"/>
      <c r="U5107"/>
      <c r="V5107"/>
      <c r="W5107"/>
      <c r="X5107"/>
      <c r="Y5107"/>
      <c r="Z5107"/>
      <c r="AA5107" s="28"/>
      <c r="AB5107" s="28"/>
    </row>
    <row r="5108" spans="1:28" ht="15" x14ac:dyDescent="0.2">
      <c r="A5108"/>
      <c r="B5108"/>
      <c r="C5108"/>
      <c r="D5108"/>
      <c r="E5108"/>
      <c r="F5108"/>
      <c r="G5108"/>
      <c r="H5108"/>
      <c r="I5108"/>
      <c r="J5108"/>
      <c r="K5108"/>
      <c r="L5108"/>
      <c r="M5108"/>
      <c r="N5108" s="60"/>
      <c r="O5108"/>
      <c r="P5108"/>
      <c r="Q5108"/>
      <c r="R5108"/>
      <c r="S5108"/>
      <c r="T5108"/>
      <c r="U5108"/>
      <c r="V5108"/>
      <c r="W5108"/>
      <c r="X5108"/>
      <c r="Y5108"/>
      <c r="Z5108"/>
      <c r="AA5108" s="28"/>
      <c r="AB5108" s="28"/>
    </row>
    <row r="5109" spans="1:28" ht="15" x14ac:dyDescent="0.2">
      <c r="A5109"/>
      <c r="B5109"/>
      <c r="C5109"/>
      <c r="D5109"/>
      <c r="E5109"/>
      <c r="F5109"/>
      <c r="G5109"/>
      <c r="H5109"/>
      <c r="I5109"/>
      <c r="J5109"/>
      <c r="K5109"/>
      <c r="L5109"/>
      <c r="M5109"/>
      <c r="N5109" s="60"/>
      <c r="O5109"/>
      <c r="P5109"/>
      <c r="Q5109"/>
      <c r="R5109"/>
      <c r="S5109"/>
      <c r="T5109"/>
      <c r="U5109"/>
      <c r="V5109"/>
      <c r="W5109"/>
      <c r="X5109"/>
      <c r="Y5109"/>
      <c r="Z5109"/>
      <c r="AA5109" s="28"/>
      <c r="AB5109" s="28"/>
    </row>
    <row r="5110" spans="1:28" ht="15" x14ac:dyDescent="0.2">
      <c r="A5110"/>
      <c r="B5110"/>
      <c r="C5110"/>
      <c r="D5110"/>
      <c r="E5110"/>
      <c r="F5110"/>
      <c r="G5110"/>
      <c r="H5110"/>
      <c r="I5110"/>
      <c r="J5110"/>
      <c r="K5110"/>
      <c r="L5110"/>
      <c r="M5110"/>
      <c r="N5110" s="60"/>
      <c r="O5110"/>
      <c r="P5110"/>
      <c r="Q5110"/>
      <c r="R5110"/>
      <c r="S5110"/>
      <c r="T5110"/>
      <c r="U5110"/>
      <c r="V5110"/>
      <c r="W5110"/>
      <c r="X5110"/>
      <c r="Y5110"/>
      <c r="Z5110"/>
      <c r="AA5110" s="28"/>
      <c r="AB5110" s="28"/>
    </row>
    <row r="5111" spans="1:28" ht="15" x14ac:dyDescent="0.2">
      <c r="A5111"/>
      <c r="B5111"/>
      <c r="C5111"/>
      <c r="D5111"/>
      <c r="E5111"/>
      <c r="F5111"/>
      <c r="G5111"/>
      <c r="H5111"/>
      <c r="I5111"/>
      <c r="J5111"/>
      <c r="K5111"/>
      <c r="L5111"/>
      <c r="M5111"/>
      <c r="N5111" s="60"/>
      <c r="O5111"/>
      <c r="P5111"/>
      <c r="Q5111"/>
      <c r="R5111"/>
      <c r="S5111"/>
      <c r="T5111"/>
      <c r="U5111"/>
      <c r="V5111"/>
      <c r="W5111"/>
      <c r="X5111"/>
      <c r="Y5111"/>
      <c r="Z5111"/>
      <c r="AA5111" s="28"/>
      <c r="AB5111" s="28"/>
    </row>
    <row r="5112" spans="1:28" ht="15" x14ac:dyDescent="0.2">
      <c r="A5112"/>
      <c r="B5112"/>
      <c r="C5112"/>
      <c r="D5112"/>
      <c r="E5112"/>
      <c r="F5112"/>
      <c r="G5112"/>
      <c r="H5112"/>
      <c r="I5112"/>
      <c r="J5112"/>
      <c r="K5112"/>
      <c r="L5112"/>
      <c r="M5112"/>
      <c r="N5112" s="60"/>
      <c r="O5112"/>
      <c r="P5112"/>
      <c r="Q5112"/>
      <c r="R5112"/>
      <c r="S5112"/>
      <c r="T5112"/>
      <c r="U5112"/>
      <c r="V5112"/>
      <c r="W5112"/>
      <c r="X5112"/>
      <c r="Y5112"/>
      <c r="Z5112"/>
      <c r="AA5112" s="28"/>
      <c r="AB5112" s="28"/>
    </row>
    <row r="5113" spans="1:28" ht="15" x14ac:dyDescent="0.2">
      <c r="A5113"/>
      <c r="B5113"/>
      <c r="C5113"/>
      <c r="D5113"/>
      <c r="E5113"/>
      <c r="F5113"/>
      <c r="G5113"/>
      <c r="H5113"/>
      <c r="I5113"/>
      <c r="J5113"/>
      <c r="K5113"/>
      <c r="L5113"/>
      <c r="M5113"/>
      <c r="N5113" s="60"/>
      <c r="O5113"/>
      <c r="P5113"/>
      <c r="Q5113"/>
      <c r="R5113"/>
      <c r="S5113"/>
      <c r="T5113"/>
      <c r="U5113"/>
      <c r="V5113"/>
      <c r="W5113"/>
      <c r="X5113"/>
      <c r="Y5113"/>
      <c r="Z5113"/>
      <c r="AA5113" s="28"/>
      <c r="AB5113" s="28"/>
    </row>
    <row r="5114" spans="1:28" ht="15" x14ac:dyDescent="0.2">
      <c r="A5114"/>
      <c r="B5114"/>
      <c r="C5114"/>
      <c r="D5114"/>
      <c r="E5114"/>
      <c r="F5114"/>
      <c r="G5114"/>
      <c r="H5114"/>
      <c r="I5114"/>
      <c r="J5114"/>
      <c r="K5114"/>
      <c r="L5114"/>
      <c r="M5114"/>
      <c r="N5114" s="60"/>
      <c r="O5114"/>
      <c r="P5114"/>
      <c r="Q5114"/>
      <c r="R5114"/>
      <c r="S5114"/>
      <c r="T5114"/>
      <c r="U5114"/>
      <c r="V5114"/>
      <c r="W5114"/>
      <c r="X5114"/>
      <c r="Y5114"/>
      <c r="Z5114"/>
      <c r="AA5114" s="28"/>
      <c r="AB5114" s="28"/>
    </row>
    <row r="5115" spans="1:28" ht="15" x14ac:dyDescent="0.2">
      <c r="A5115"/>
      <c r="B5115"/>
      <c r="C5115"/>
      <c r="D5115"/>
      <c r="E5115"/>
      <c r="F5115"/>
      <c r="G5115"/>
      <c r="H5115"/>
      <c r="I5115"/>
      <c r="J5115"/>
      <c r="K5115"/>
      <c r="L5115"/>
      <c r="M5115"/>
      <c r="N5115" s="60"/>
      <c r="O5115"/>
      <c r="P5115"/>
      <c r="Q5115"/>
      <c r="R5115"/>
      <c r="S5115"/>
      <c r="T5115"/>
      <c r="U5115"/>
      <c r="V5115"/>
      <c r="W5115"/>
      <c r="X5115"/>
      <c r="Y5115"/>
      <c r="Z5115"/>
      <c r="AA5115" s="28"/>
      <c r="AB5115" s="28"/>
    </row>
    <row r="5116" spans="1:28" ht="15" x14ac:dyDescent="0.2">
      <c r="A5116"/>
      <c r="B5116"/>
      <c r="C5116"/>
      <c r="D5116"/>
      <c r="E5116"/>
      <c r="F5116"/>
      <c r="G5116"/>
      <c r="H5116"/>
      <c r="I5116"/>
      <c r="J5116"/>
      <c r="K5116"/>
      <c r="L5116"/>
      <c r="M5116"/>
      <c r="N5116" s="60"/>
      <c r="O5116"/>
      <c r="P5116"/>
      <c r="Q5116"/>
      <c r="R5116"/>
      <c r="S5116"/>
      <c r="T5116"/>
      <c r="U5116"/>
      <c r="V5116"/>
      <c r="W5116"/>
      <c r="X5116"/>
      <c r="Y5116"/>
      <c r="Z5116"/>
      <c r="AA5116" s="28"/>
      <c r="AB5116" s="28"/>
    </row>
    <row r="5117" spans="1:28" ht="15" x14ac:dyDescent="0.2">
      <c r="A5117"/>
      <c r="B5117"/>
      <c r="C5117"/>
      <c r="D5117"/>
      <c r="E5117"/>
      <c r="F5117"/>
      <c r="G5117"/>
      <c r="H5117"/>
      <c r="I5117"/>
      <c r="J5117"/>
      <c r="K5117"/>
      <c r="L5117"/>
      <c r="M5117"/>
      <c r="N5117" s="60"/>
      <c r="O5117"/>
      <c r="P5117"/>
      <c r="Q5117"/>
      <c r="R5117"/>
      <c r="S5117"/>
      <c r="T5117"/>
      <c r="U5117"/>
      <c r="V5117"/>
      <c r="W5117"/>
      <c r="X5117"/>
      <c r="Y5117"/>
      <c r="Z5117"/>
      <c r="AA5117" s="28"/>
      <c r="AB5117" s="28"/>
    </row>
    <row r="5118" spans="1:28" ht="15" x14ac:dyDescent="0.2">
      <c r="A5118"/>
      <c r="B5118"/>
      <c r="C5118"/>
      <c r="D5118"/>
      <c r="E5118"/>
      <c r="F5118"/>
      <c r="G5118"/>
      <c r="H5118"/>
      <c r="I5118"/>
      <c r="J5118"/>
      <c r="K5118"/>
      <c r="L5118"/>
      <c r="M5118"/>
      <c r="N5118" s="60"/>
      <c r="O5118"/>
      <c r="P5118"/>
      <c r="Q5118"/>
      <c r="R5118"/>
      <c r="S5118"/>
      <c r="T5118"/>
      <c r="U5118"/>
      <c r="V5118"/>
      <c r="W5118"/>
      <c r="X5118"/>
      <c r="Y5118"/>
      <c r="Z5118"/>
      <c r="AA5118" s="28"/>
      <c r="AB5118" s="28"/>
    </row>
    <row r="5119" spans="1:28" ht="15" x14ac:dyDescent="0.2">
      <c r="A5119"/>
      <c r="B5119"/>
      <c r="C5119"/>
      <c r="D5119"/>
      <c r="E5119"/>
      <c r="F5119"/>
      <c r="G5119"/>
      <c r="H5119"/>
      <c r="I5119"/>
      <c r="J5119"/>
      <c r="K5119"/>
      <c r="L5119"/>
      <c r="M5119"/>
      <c r="N5119" s="60"/>
      <c r="O5119"/>
      <c r="P5119"/>
      <c r="Q5119"/>
      <c r="R5119"/>
      <c r="S5119"/>
      <c r="T5119"/>
      <c r="U5119"/>
      <c r="V5119"/>
      <c r="W5119"/>
      <c r="X5119"/>
      <c r="Y5119"/>
      <c r="Z5119"/>
      <c r="AA5119" s="28"/>
      <c r="AB5119" s="28"/>
    </row>
    <row r="5120" spans="1:28" ht="15" x14ac:dyDescent="0.2">
      <c r="A5120"/>
      <c r="B5120"/>
      <c r="C5120"/>
      <c r="D5120"/>
      <c r="E5120"/>
      <c r="F5120"/>
      <c r="G5120"/>
      <c r="H5120"/>
      <c r="I5120"/>
      <c r="J5120"/>
      <c r="K5120"/>
      <c r="L5120"/>
      <c r="M5120"/>
      <c r="N5120" s="60"/>
      <c r="O5120"/>
      <c r="P5120"/>
      <c r="Q5120"/>
      <c r="R5120"/>
      <c r="S5120"/>
      <c r="T5120"/>
      <c r="U5120"/>
      <c r="V5120"/>
      <c r="W5120"/>
      <c r="X5120"/>
      <c r="Y5120"/>
      <c r="Z5120"/>
      <c r="AA5120" s="28"/>
      <c r="AB5120" s="28"/>
    </row>
    <row r="5121" spans="1:28" ht="15" x14ac:dyDescent="0.2">
      <c r="A5121"/>
      <c r="B5121"/>
      <c r="C5121"/>
      <c r="D5121"/>
      <c r="E5121"/>
      <c r="F5121"/>
      <c r="G5121"/>
      <c r="H5121"/>
      <c r="I5121"/>
      <c r="J5121"/>
      <c r="K5121"/>
      <c r="L5121"/>
      <c r="M5121"/>
      <c r="N5121" s="60"/>
      <c r="O5121"/>
      <c r="P5121"/>
      <c r="Q5121"/>
      <c r="R5121"/>
      <c r="S5121"/>
      <c r="T5121"/>
      <c r="U5121"/>
      <c r="V5121"/>
      <c r="W5121"/>
      <c r="X5121"/>
      <c r="Y5121"/>
      <c r="Z5121"/>
      <c r="AA5121" s="28"/>
      <c r="AB5121" s="28"/>
    </row>
    <row r="5122" spans="1:28" ht="15" x14ac:dyDescent="0.2">
      <c r="A5122"/>
      <c r="B5122"/>
      <c r="C5122"/>
      <c r="D5122"/>
      <c r="E5122"/>
      <c r="F5122"/>
      <c r="G5122"/>
      <c r="H5122"/>
      <c r="I5122"/>
      <c r="J5122"/>
      <c r="K5122"/>
      <c r="L5122"/>
      <c r="M5122"/>
      <c r="N5122" s="60"/>
      <c r="O5122"/>
      <c r="P5122"/>
      <c r="Q5122"/>
      <c r="R5122"/>
      <c r="S5122"/>
      <c r="T5122"/>
      <c r="U5122"/>
      <c r="V5122"/>
      <c r="W5122"/>
      <c r="X5122"/>
      <c r="Y5122"/>
      <c r="Z5122"/>
      <c r="AA5122" s="28"/>
      <c r="AB5122" s="28"/>
    </row>
    <row r="5123" spans="1:28" ht="15" x14ac:dyDescent="0.2">
      <c r="A5123"/>
      <c r="B5123"/>
      <c r="C5123"/>
      <c r="D5123"/>
      <c r="E5123"/>
      <c r="F5123"/>
      <c r="G5123"/>
      <c r="H5123"/>
      <c r="I5123"/>
      <c r="J5123"/>
      <c r="K5123"/>
      <c r="L5123"/>
      <c r="M5123"/>
      <c r="N5123" s="60"/>
      <c r="O5123"/>
      <c r="P5123"/>
      <c r="Q5123"/>
      <c r="R5123"/>
      <c r="S5123"/>
      <c r="T5123"/>
      <c r="U5123"/>
      <c r="V5123"/>
      <c r="W5123"/>
      <c r="X5123"/>
      <c r="Y5123"/>
      <c r="Z5123"/>
      <c r="AA5123" s="28"/>
      <c r="AB5123" s="28"/>
    </row>
    <row r="5124" spans="1:28" ht="15" x14ac:dyDescent="0.2">
      <c r="A5124"/>
      <c r="B5124"/>
      <c r="C5124"/>
      <c r="D5124"/>
      <c r="E5124"/>
      <c r="F5124"/>
      <c r="G5124"/>
      <c r="H5124"/>
      <c r="I5124"/>
      <c r="J5124"/>
      <c r="K5124"/>
      <c r="L5124"/>
      <c r="M5124"/>
      <c r="N5124" s="60"/>
      <c r="O5124"/>
      <c r="P5124"/>
      <c r="Q5124"/>
      <c r="R5124"/>
      <c r="S5124"/>
      <c r="T5124"/>
      <c r="U5124"/>
      <c r="V5124"/>
      <c r="W5124"/>
      <c r="X5124"/>
      <c r="Y5124"/>
      <c r="Z5124"/>
      <c r="AA5124" s="28"/>
      <c r="AB5124" s="28"/>
    </row>
    <row r="5125" spans="1:28" ht="15" x14ac:dyDescent="0.2">
      <c r="A5125"/>
      <c r="B5125"/>
      <c r="C5125"/>
      <c r="D5125"/>
      <c r="E5125"/>
      <c r="F5125"/>
      <c r="G5125"/>
      <c r="H5125"/>
      <c r="I5125"/>
      <c r="J5125"/>
      <c r="K5125"/>
      <c r="L5125"/>
      <c r="M5125"/>
      <c r="N5125" s="60"/>
      <c r="O5125"/>
      <c r="P5125"/>
      <c r="Q5125"/>
      <c r="R5125"/>
      <c r="S5125"/>
      <c r="T5125"/>
      <c r="U5125"/>
      <c r="V5125"/>
      <c r="W5125"/>
      <c r="X5125"/>
      <c r="Y5125"/>
      <c r="Z5125"/>
      <c r="AA5125" s="28"/>
      <c r="AB5125" s="28"/>
    </row>
    <row r="5126" spans="1:28" ht="15" x14ac:dyDescent="0.2">
      <c r="A5126"/>
      <c r="B5126"/>
      <c r="C5126"/>
      <c r="D5126"/>
      <c r="E5126"/>
      <c r="F5126"/>
      <c r="G5126"/>
      <c r="H5126"/>
      <c r="I5126"/>
      <c r="J5126"/>
      <c r="K5126"/>
      <c r="L5126"/>
      <c r="M5126"/>
      <c r="N5126" s="60"/>
      <c r="O5126"/>
      <c r="P5126"/>
      <c r="Q5126"/>
      <c r="R5126"/>
      <c r="S5126"/>
      <c r="T5126"/>
      <c r="U5126"/>
      <c r="V5126"/>
      <c r="W5126"/>
      <c r="X5126"/>
      <c r="Y5126"/>
      <c r="Z5126"/>
      <c r="AA5126" s="28"/>
      <c r="AB5126" s="28"/>
    </row>
    <row r="5127" spans="1:28" ht="15" x14ac:dyDescent="0.2">
      <c r="A5127"/>
      <c r="B5127"/>
      <c r="C5127"/>
      <c r="D5127"/>
      <c r="E5127"/>
      <c r="F5127"/>
      <c r="G5127"/>
      <c r="H5127"/>
      <c r="I5127"/>
      <c r="J5127"/>
      <c r="K5127"/>
      <c r="L5127"/>
      <c r="M5127"/>
      <c r="N5127" s="60"/>
      <c r="O5127"/>
      <c r="P5127"/>
      <c r="Q5127"/>
      <c r="R5127"/>
      <c r="S5127"/>
      <c r="T5127"/>
      <c r="U5127"/>
      <c r="V5127"/>
      <c r="W5127"/>
      <c r="X5127"/>
      <c r="Y5127"/>
      <c r="Z5127"/>
      <c r="AA5127" s="28"/>
      <c r="AB5127" s="28"/>
    </row>
    <row r="5128" spans="1:28" ht="15" x14ac:dyDescent="0.2">
      <c r="A5128"/>
      <c r="B5128"/>
      <c r="C5128"/>
      <c r="D5128"/>
      <c r="E5128"/>
      <c r="F5128"/>
      <c r="G5128"/>
      <c r="H5128"/>
      <c r="I5128"/>
      <c r="J5128"/>
      <c r="K5128"/>
      <c r="L5128"/>
      <c r="M5128"/>
      <c r="N5128" s="60"/>
      <c r="O5128"/>
      <c r="P5128"/>
      <c r="Q5128"/>
      <c r="R5128"/>
      <c r="S5128"/>
      <c r="T5128"/>
      <c r="U5128"/>
      <c r="V5128"/>
      <c r="W5128"/>
      <c r="X5128"/>
      <c r="Y5128"/>
      <c r="Z5128"/>
      <c r="AA5128" s="28"/>
      <c r="AB5128" s="28"/>
    </row>
    <row r="5129" spans="1:28" ht="15" x14ac:dyDescent="0.2">
      <c r="A5129"/>
      <c r="B5129"/>
      <c r="C5129"/>
      <c r="D5129"/>
      <c r="E5129"/>
      <c r="F5129"/>
      <c r="G5129"/>
      <c r="H5129"/>
      <c r="I5129"/>
      <c r="J5129"/>
      <c r="K5129"/>
      <c r="L5129"/>
      <c r="M5129"/>
      <c r="N5129" s="60"/>
      <c r="O5129"/>
      <c r="P5129"/>
      <c r="Q5129"/>
      <c r="R5129"/>
      <c r="S5129"/>
      <c r="T5129"/>
      <c r="U5129"/>
      <c r="V5129"/>
      <c r="W5129"/>
      <c r="X5129"/>
      <c r="Y5129"/>
      <c r="Z5129"/>
      <c r="AA5129" s="28"/>
      <c r="AB5129" s="28"/>
    </row>
    <row r="5130" spans="1:28" ht="15" x14ac:dyDescent="0.2">
      <c r="A5130"/>
      <c r="B5130"/>
      <c r="C5130"/>
      <c r="D5130"/>
      <c r="E5130"/>
      <c r="F5130"/>
      <c r="G5130"/>
      <c r="H5130"/>
      <c r="I5130"/>
      <c r="J5130"/>
      <c r="K5130"/>
      <c r="L5130"/>
      <c r="M5130"/>
      <c r="N5130" s="60"/>
      <c r="O5130"/>
      <c r="P5130"/>
      <c r="Q5130"/>
      <c r="R5130"/>
      <c r="S5130"/>
      <c r="T5130"/>
      <c r="U5130"/>
      <c r="V5130"/>
      <c r="W5130"/>
      <c r="X5130"/>
      <c r="Y5130"/>
      <c r="Z5130"/>
      <c r="AA5130" s="28"/>
      <c r="AB5130" s="28"/>
    </row>
    <row r="5131" spans="1:28" ht="15" x14ac:dyDescent="0.2">
      <c r="A5131"/>
      <c r="B5131"/>
      <c r="C5131"/>
      <c r="D5131"/>
      <c r="E5131"/>
      <c r="F5131"/>
      <c r="G5131"/>
      <c r="H5131"/>
      <c r="I5131"/>
      <c r="J5131"/>
      <c r="K5131"/>
      <c r="L5131"/>
      <c r="M5131"/>
      <c r="N5131" s="60"/>
      <c r="O5131"/>
      <c r="P5131"/>
      <c r="Q5131"/>
      <c r="R5131"/>
      <c r="S5131"/>
      <c r="T5131"/>
      <c r="U5131"/>
      <c r="V5131"/>
      <c r="W5131"/>
      <c r="X5131"/>
      <c r="Y5131"/>
      <c r="Z5131"/>
      <c r="AA5131" s="28"/>
      <c r="AB5131" s="28"/>
    </row>
    <row r="5132" spans="1:28" ht="15" x14ac:dyDescent="0.2">
      <c r="A5132"/>
      <c r="B5132"/>
      <c r="C5132"/>
      <c r="D5132"/>
      <c r="E5132"/>
      <c r="F5132"/>
      <c r="G5132"/>
      <c r="H5132"/>
      <c r="I5132"/>
      <c r="J5132"/>
      <c r="K5132"/>
      <c r="L5132"/>
      <c r="M5132"/>
      <c r="N5132" s="60"/>
      <c r="O5132"/>
      <c r="P5132"/>
      <c r="Q5132"/>
      <c r="R5132"/>
      <c r="S5132"/>
      <c r="T5132"/>
      <c r="U5132"/>
      <c r="V5132"/>
      <c r="W5132"/>
      <c r="X5132"/>
      <c r="Y5132"/>
      <c r="Z5132"/>
      <c r="AA5132" s="28"/>
      <c r="AB5132" s="28"/>
    </row>
    <row r="5133" spans="1:28" ht="15" x14ac:dyDescent="0.2">
      <c r="A5133"/>
      <c r="B5133"/>
      <c r="C5133"/>
      <c r="D5133"/>
      <c r="E5133"/>
      <c r="F5133"/>
      <c r="G5133"/>
      <c r="H5133"/>
      <c r="I5133"/>
      <c r="J5133"/>
      <c r="K5133"/>
      <c r="L5133"/>
      <c r="M5133"/>
      <c r="N5133" s="60"/>
      <c r="O5133"/>
      <c r="P5133"/>
      <c r="Q5133"/>
      <c r="R5133"/>
      <c r="S5133"/>
      <c r="T5133"/>
      <c r="U5133"/>
      <c r="V5133"/>
      <c r="W5133"/>
      <c r="X5133"/>
      <c r="Y5133"/>
      <c r="Z5133"/>
      <c r="AA5133" s="28"/>
      <c r="AB5133" s="28"/>
    </row>
    <row r="5134" spans="1:28" ht="15" x14ac:dyDescent="0.2">
      <c r="A5134"/>
      <c r="B5134"/>
      <c r="C5134"/>
      <c r="D5134"/>
      <c r="E5134"/>
      <c r="F5134"/>
      <c r="G5134"/>
      <c r="H5134"/>
      <c r="I5134"/>
      <c r="J5134"/>
      <c r="K5134"/>
      <c r="L5134"/>
      <c r="M5134"/>
      <c r="N5134" s="60"/>
      <c r="O5134"/>
      <c r="P5134"/>
      <c r="Q5134"/>
      <c r="R5134"/>
      <c r="S5134"/>
      <c r="T5134"/>
      <c r="U5134"/>
      <c r="V5134"/>
      <c r="W5134"/>
      <c r="X5134"/>
      <c r="Y5134"/>
      <c r="Z5134"/>
      <c r="AA5134" s="28"/>
      <c r="AB5134" s="28"/>
    </row>
    <row r="5135" spans="1:28" ht="15" x14ac:dyDescent="0.2">
      <c r="A5135"/>
      <c r="B5135"/>
      <c r="C5135"/>
      <c r="D5135"/>
      <c r="E5135"/>
      <c r="F5135"/>
      <c r="G5135"/>
      <c r="H5135"/>
      <c r="I5135"/>
      <c r="J5135"/>
      <c r="K5135"/>
      <c r="L5135"/>
      <c r="M5135"/>
      <c r="N5135" s="60"/>
      <c r="O5135"/>
      <c r="P5135"/>
      <c r="Q5135"/>
      <c r="R5135"/>
      <c r="S5135"/>
      <c r="T5135"/>
      <c r="U5135"/>
      <c r="V5135"/>
      <c r="W5135"/>
      <c r="X5135"/>
      <c r="Y5135"/>
      <c r="Z5135"/>
      <c r="AA5135" s="28"/>
      <c r="AB5135" s="28"/>
    </row>
    <row r="5136" spans="1:28" ht="15" x14ac:dyDescent="0.2">
      <c r="A5136"/>
      <c r="B5136"/>
      <c r="C5136"/>
      <c r="D5136"/>
      <c r="E5136"/>
      <c r="F5136"/>
      <c r="G5136"/>
      <c r="H5136"/>
      <c r="I5136"/>
      <c r="J5136"/>
      <c r="K5136"/>
      <c r="L5136"/>
      <c r="M5136"/>
      <c r="N5136" s="60"/>
      <c r="O5136"/>
      <c r="P5136"/>
      <c r="Q5136"/>
      <c r="R5136"/>
      <c r="S5136"/>
      <c r="T5136"/>
      <c r="U5136"/>
      <c r="V5136"/>
      <c r="W5136"/>
      <c r="X5136"/>
      <c r="Y5136"/>
      <c r="Z5136"/>
      <c r="AA5136" s="28"/>
      <c r="AB5136" s="28"/>
    </row>
    <row r="5137" spans="1:28" ht="15" x14ac:dyDescent="0.2">
      <c r="A5137"/>
      <c r="B5137"/>
      <c r="C5137"/>
      <c r="D5137"/>
      <c r="E5137"/>
      <c r="F5137"/>
      <c r="G5137"/>
      <c r="H5137"/>
      <c r="I5137"/>
      <c r="J5137"/>
      <c r="K5137"/>
      <c r="L5137"/>
      <c r="M5137"/>
      <c r="N5137" s="60"/>
      <c r="O5137"/>
      <c r="P5137"/>
      <c r="Q5137"/>
      <c r="R5137"/>
      <c r="S5137"/>
      <c r="T5137"/>
      <c r="U5137"/>
      <c r="V5137"/>
      <c r="W5137"/>
      <c r="X5137"/>
      <c r="Y5137"/>
      <c r="Z5137"/>
      <c r="AA5137" s="28"/>
      <c r="AB5137" s="28"/>
    </row>
    <row r="5138" spans="1:28" ht="15" x14ac:dyDescent="0.2">
      <c r="A5138"/>
      <c r="B5138"/>
      <c r="C5138"/>
      <c r="D5138"/>
      <c r="E5138"/>
      <c r="F5138"/>
      <c r="G5138"/>
      <c r="H5138"/>
      <c r="I5138"/>
      <c r="J5138"/>
      <c r="K5138"/>
      <c r="L5138"/>
      <c r="M5138"/>
      <c r="N5138" s="60"/>
      <c r="O5138"/>
      <c r="P5138"/>
      <c r="Q5138"/>
      <c r="R5138"/>
      <c r="S5138"/>
      <c r="T5138"/>
      <c r="U5138"/>
      <c r="V5138"/>
      <c r="W5138"/>
      <c r="X5138"/>
      <c r="Y5138"/>
      <c r="Z5138"/>
      <c r="AA5138" s="28"/>
      <c r="AB5138" s="28"/>
    </row>
    <row r="5139" spans="1:28" ht="15" x14ac:dyDescent="0.2">
      <c r="A5139"/>
      <c r="B5139"/>
      <c r="C5139"/>
      <c r="D5139"/>
      <c r="E5139"/>
      <c r="F5139"/>
      <c r="G5139"/>
      <c r="H5139"/>
      <c r="I5139"/>
      <c r="J5139"/>
      <c r="K5139"/>
      <c r="L5139"/>
      <c r="M5139"/>
      <c r="N5139" s="60"/>
      <c r="O5139"/>
      <c r="P5139"/>
      <c r="Q5139"/>
      <c r="R5139"/>
      <c r="S5139"/>
      <c r="T5139"/>
      <c r="U5139"/>
      <c r="V5139"/>
      <c r="W5139"/>
      <c r="X5139"/>
      <c r="Y5139"/>
      <c r="Z5139"/>
      <c r="AA5139" s="28"/>
      <c r="AB5139" s="28"/>
    </row>
    <row r="5140" spans="1:28" ht="15" x14ac:dyDescent="0.2">
      <c r="A5140"/>
      <c r="B5140"/>
      <c r="C5140"/>
      <c r="D5140"/>
      <c r="E5140"/>
      <c r="F5140"/>
      <c r="G5140"/>
      <c r="H5140"/>
      <c r="I5140"/>
      <c r="J5140"/>
      <c r="K5140"/>
      <c r="L5140"/>
      <c r="M5140"/>
      <c r="N5140" s="60"/>
      <c r="O5140"/>
      <c r="P5140"/>
      <c r="Q5140"/>
      <c r="R5140"/>
      <c r="S5140"/>
      <c r="T5140"/>
      <c r="U5140"/>
      <c r="V5140"/>
      <c r="W5140"/>
      <c r="X5140"/>
      <c r="Y5140"/>
      <c r="Z5140"/>
      <c r="AA5140" s="28"/>
      <c r="AB5140" s="28"/>
    </row>
    <row r="5141" spans="1:28" ht="15" x14ac:dyDescent="0.2">
      <c r="A5141"/>
      <c r="B5141"/>
      <c r="C5141"/>
      <c r="D5141"/>
      <c r="E5141"/>
      <c r="F5141"/>
      <c r="G5141"/>
      <c r="H5141"/>
      <c r="I5141"/>
      <c r="J5141"/>
      <c r="K5141"/>
      <c r="L5141"/>
      <c r="M5141"/>
      <c r="N5141" s="60"/>
      <c r="O5141"/>
      <c r="P5141"/>
      <c r="Q5141"/>
      <c r="R5141"/>
      <c r="S5141"/>
      <c r="T5141"/>
      <c r="U5141"/>
      <c r="V5141"/>
      <c r="W5141"/>
      <c r="X5141"/>
      <c r="Y5141"/>
      <c r="Z5141"/>
      <c r="AA5141" s="28"/>
      <c r="AB5141" s="28"/>
    </row>
    <row r="5142" spans="1:28" ht="15" x14ac:dyDescent="0.2">
      <c r="A5142"/>
      <c r="B5142"/>
      <c r="C5142"/>
      <c r="D5142"/>
      <c r="E5142"/>
      <c r="F5142"/>
      <c r="G5142"/>
      <c r="H5142"/>
      <c r="I5142"/>
      <c r="J5142"/>
      <c r="K5142"/>
      <c r="L5142"/>
      <c r="M5142"/>
      <c r="N5142" s="60"/>
      <c r="O5142"/>
      <c r="P5142"/>
      <c r="Q5142"/>
      <c r="R5142"/>
      <c r="S5142"/>
      <c r="T5142"/>
      <c r="U5142"/>
      <c r="V5142"/>
      <c r="W5142"/>
      <c r="X5142"/>
      <c r="Y5142"/>
      <c r="Z5142"/>
      <c r="AA5142" s="28"/>
      <c r="AB5142" s="28"/>
    </row>
    <row r="5143" spans="1:28" ht="15" x14ac:dyDescent="0.2">
      <c r="A5143"/>
      <c r="B5143"/>
      <c r="C5143"/>
      <c r="D5143"/>
      <c r="E5143"/>
      <c r="F5143"/>
      <c r="G5143"/>
      <c r="H5143"/>
      <c r="I5143"/>
      <c r="J5143"/>
      <c r="K5143"/>
      <c r="L5143"/>
      <c r="M5143"/>
      <c r="N5143" s="60"/>
      <c r="O5143"/>
      <c r="P5143"/>
      <c r="Q5143"/>
      <c r="R5143"/>
      <c r="S5143"/>
      <c r="T5143"/>
      <c r="U5143"/>
      <c r="V5143"/>
      <c r="W5143"/>
      <c r="X5143"/>
      <c r="Y5143"/>
      <c r="Z5143"/>
      <c r="AA5143" s="28"/>
      <c r="AB5143" s="28"/>
    </row>
    <row r="5144" spans="1:28" ht="15" x14ac:dyDescent="0.2">
      <c r="A5144"/>
      <c r="B5144"/>
      <c r="C5144"/>
      <c r="D5144"/>
      <c r="E5144"/>
      <c r="F5144"/>
      <c r="G5144"/>
      <c r="H5144"/>
      <c r="I5144"/>
      <c r="J5144"/>
      <c r="K5144"/>
      <c r="L5144"/>
      <c r="M5144"/>
      <c r="N5144" s="60"/>
      <c r="O5144"/>
      <c r="P5144"/>
      <c r="Q5144"/>
      <c r="R5144"/>
      <c r="S5144"/>
      <c r="T5144"/>
      <c r="U5144"/>
      <c r="V5144"/>
      <c r="W5144"/>
      <c r="X5144"/>
      <c r="Y5144"/>
      <c r="Z5144"/>
      <c r="AA5144" s="28"/>
      <c r="AB5144" s="28"/>
    </row>
    <row r="5145" spans="1:28" ht="15" x14ac:dyDescent="0.2">
      <c r="A5145"/>
      <c r="B5145"/>
      <c r="C5145"/>
      <c r="D5145"/>
      <c r="E5145"/>
      <c r="F5145"/>
      <c r="G5145"/>
      <c r="H5145"/>
      <c r="I5145"/>
      <c r="J5145"/>
      <c r="K5145"/>
      <c r="L5145"/>
      <c r="M5145"/>
      <c r="N5145" s="60"/>
      <c r="O5145"/>
      <c r="P5145"/>
      <c r="Q5145"/>
      <c r="R5145"/>
      <c r="S5145"/>
      <c r="T5145"/>
      <c r="U5145"/>
      <c r="V5145"/>
      <c r="W5145"/>
      <c r="X5145"/>
      <c r="Y5145"/>
      <c r="Z5145"/>
      <c r="AA5145" s="28"/>
      <c r="AB5145" s="28"/>
    </row>
    <row r="5146" spans="1:28" ht="15" x14ac:dyDescent="0.2">
      <c r="A5146"/>
      <c r="B5146"/>
      <c r="C5146"/>
      <c r="D5146"/>
      <c r="E5146"/>
      <c r="F5146"/>
      <c r="G5146"/>
      <c r="H5146"/>
      <c r="I5146"/>
      <c r="J5146"/>
      <c r="K5146"/>
      <c r="L5146"/>
      <c r="M5146"/>
      <c r="N5146" s="60"/>
      <c r="O5146"/>
      <c r="P5146"/>
      <c r="Q5146"/>
      <c r="R5146"/>
      <c r="S5146"/>
      <c r="T5146"/>
      <c r="U5146"/>
      <c r="V5146"/>
      <c r="W5146"/>
      <c r="X5146"/>
      <c r="Y5146"/>
      <c r="Z5146"/>
      <c r="AA5146" s="28"/>
      <c r="AB5146" s="28"/>
    </row>
    <row r="5147" spans="1:28" ht="15" x14ac:dyDescent="0.2">
      <c r="A5147"/>
      <c r="B5147"/>
      <c r="C5147"/>
      <c r="D5147"/>
      <c r="E5147"/>
      <c r="F5147"/>
      <c r="G5147"/>
      <c r="H5147"/>
      <c r="I5147"/>
      <c r="J5147"/>
      <c r="K5147"/>
      <c r="L5147"/>
      <c r="M5147"/>
      <c r="N5147" s="60"/>
      <c r="O5147"/>
      <c r="P5147"/>
      <c r="Q5147"/>
      <c r="R5147"/>
      <c r="S5147"/>
      <c r="T5147"/>
      <c r="U5147"/>
      <c r="V5147"/>
      <c r="W5147"/>
      <c r="X5147"/>
      <c r="Y5147"/>
      <c r="Z5147"/>
      <c r="AA5147" s="28"/>
      <c r="AB5147" s="28"/>
    </row>
    <row r="5148" spans="1:28" ht="15" x14ac:dyDescent="0.2">
      <c r="A5148"/>
      <c r="B5148"/>
      <c r="C5148"/>
      <c r="D5148"/>
      <c r="E5148"/>
      <c r="F5148"/>
      <c r="G5148"/>
      <c r="H5148"/>
      <c r="I5148"/>
      <c r="J5148"/>
      <c r="K5148"/>
      <c r="L5148"/>
      <c r="M5148"/>
      <c r="N5148" s="60"/>
      <c r="O5148"/>
      <c r="P5148"/>
      <c r="Q5148"/>
      <c r="R5148"/>
      <c r="S5148"/>
      <c r="T5148"/>
      <c r="U5148"/>
      <c r="V5148"/>
      <c r="W5148"/>
      <c r="X5148"/>
      <c r="Y5148"/>
      <c r="Z5148"/>
      <c r="AA5148" s="28"/>
      <c r="AB5148" s="28"/>
    </row>
    <row r="5149" spans="1:28" ht="15" x14ac:dyDescent="0.2">
      <c r="A5149"/>
      <c r="B5149"/>
      <c r="C5149"/>
      <c r="D5149"/>
      <c r="E5149"/>
      <c r="F5149"/>
      <c r="G5149"/>
      <c r="H5149"/>
      <c r="I5149"/>
      <c r="J5149"/>
      <c r="K5149"/>
      <c r="L5149"/>
      <c r="M5149"/>
      <c r="N5149" s="60"/>
      <c r="O5149"/>
      <c r="P5149"/>
      <c r="Q5149"/>
      <c r="R5149"/>
      <c r="S5149"/>
      <c r="T5149"/>
      <c r="U5149"/>
      <c r="V5149"/>
      <c r="W5149"/>
      <c r="X5149"/>
      <c r="Y5149"/>
      <c r="Z5149"/>
      <c r="AA5149" s="28"/>
      <c r="AB5149" s="28"/>
    </row>
    <row r="5150" spans="1:28" ht="15" x14ac:dyDescent="0.2">
      <c r="A5150"/>
      <c r="B5150"/>
      <c r="C5150"/>
      <c r="D5150"/>
      <c r="E5150"/>
      <c r="F5150"/>
      <c r="G5150"/>
      <c r="H5150"/>
      <c r="I5150"/>
      <c r="J5150"/>
      <c r="K5150"/>
      <c r="L5150"/>
      <c r="M5150"/>
      <c r="N5150" s="60"/>
      <c r="O5150"/>
      <c r="P5150"/>
      <c r="Q5150"/>
      <c r="R5150"/>
      <c r="S5150"/>
      <c r="T5150"/>
      <c r="U5150"/>
      <c r="V5150"/>
      <c r="W5150"/>
      <c r="X5150"/>
      <c r="Y5150"/>
      <c r="Z5150"/>
      <c r="AA5150" s="28"/>
      <c r="AB5150" s="28"/>
    </row>
    <row r="5151" spans="1:28" ht="15" x14ac:dyDescent="0.2">
      <c r="A5151"/>
      <c r="B5151"/>
      <c r="C5151"/>
      <c r="D5151"/>
      <c r="E5151"/>
      <c r="F5151"/>
      <c r="G5151"/>
      <c r="H5151"/>
      <c r="I5151"/>
      <c r="J5151"/>
      <c r="K5151"/>
      <c r="L5151"/>
      <c r="M5151"/>
      <c r="N5151" s="60"/>
      <c r="O5151"/>
      <c r="P5151"/>
      <c r="Q5151"/>
      <c r="R5151"/>
      <c r="S5151"/>
      <c r="T5151"/>
      <c r="U5151"/>
      <c r="V5151"/>
      <c r="W5151"/>
      <c r="X5151"/>
      <c r="Y5151"/>
      <c r="Z5151"/>
      <c r="AA5151" s="28"/>
      <c r="AB5151" s="28"/>
    </row>
    <row r="5152" spans="1:28" ht="15" x14ac:dyDescent="0.2">
      <c r="A5152"/>
      <c r="B5152"/>
      <c r="C5152"/>
      <c r="D5152"/>
      <c r="E5152"/>
      <c r="F5152"/>
      <c r="G5152"/>
      <c r="H5152"/>
      <c r="I5152"/>
      <c r="J5152"/>
      <c r="K5152"/>
      <c r="L5152"/>
      <c r="M5152"/>
      <c r="N5152" s="60"/>
      <c r="O5152"/>
      <c r="P5152"/>
      <c r="Q5152"/>
      <c r="R5152"/>
      <c r="S5152"/>
      <c r="T5152"/>
      <c r="U5152"/>
      <c r="V5152"/>
      <c r="W5152"/>
      <c r="X5152"/>
      <c r="Y5152"/>
      <c r="Z5152"/>
      <c r="AA5152" s="28"/>
      <c r="AB5152" s="28"/>
    </row>
    <row r="5153" spans="1:28" ht="15" x14ac:dyDescent="0.2">
      <c r="A5153"/>
      <c r="B5153"/>
      <c r="C5153"/>
      <c r="D5153"/>
      <c r="E5153"/>
      <c r="F5153"/>
      <c r="G5153"/>
      <c r="H5153"/>
      <c r="I5153"/>
      <c r="J5153"/>
      <c r="K5153"/>
      <c r="L5153"/>
      <c r="M5153"/>
      <c r="N5153" s="60"/>
      <c r="O5153"/>
      <c r="P5153"/>
      <c r="Q5153"/>
      <c r="R5153"/>
      <c r="S5153"/>
      <c r="T5153"/>
      <c r="U5153"/>
      <c r="V5153"/>
      <c r="W5153"/>
      <c r="X5153"/>
      <c r="Y5153"/>
      <c r="Z5153"/>
      <c r="AA5153" s="28"/>
      <c r="AB5153" s="28"/>
    </row>
    <row r="5154" spans="1:28" ht="15" x14ac:dyDescent="0.2">
      <c r="A5154"/>
      <c r="B5154"/>
      <c r="C5154"/>
      <c r="D5154"/>
      <c r="E5154"/>
      <c r="F5154"/>
      <c r="G5154"/>
      <c r="H5154"/>
      <c r="I5154"/>
      <c r="J5154"/>
      <c r="K5154"/>
      <c r="L5154"/>
      <c r="M5154"/>
      <c r="N5154" s="60"/>
      <c r="O5154"/>
      <c r="P5154"/>
      <c r="Q5154"/>
      <c r="R5154"/>
      <c r="S5154"/>
      <c r="T5154"/>
      <c r="U5154"/>
      <c r="V5154"/>
      <c r="W5154"/>
      <c r="X5154"/>
      <c r="Y5154"/>
      <c r="Z5154"/>
      <c r="AA5154" s="28"/>
      <c r="AB5154" s="28"/>
    </row>
    <row r="5155" spans="1:28" ht="15" x14ac:dyDescent="0.2">
      <c r="A5155"/>
      <c r="B5155"/>
      <c r="C5155"/>
      <c r="D5155"/>
      <c r="E5155"/>
      <c r="F5155"/>
      <c r="G5155"/>
      <c r="H5155"/>
      <c r="I5155"/>
      <c r="J5155"/>
      <c r="K5155"/>
      <c r="L5155"/>
      <c r="M5155"/>
      <c r="N5155" s="60"/>
      <c r="O5155"/>
      <c r="P5155"/>
      <c r="Q5155"/>
      <c r="R5155"/>
      <c r="S5155"/>
      <c r="T5155"/>
      <c r="U5155"/>
      <c r="V5155"/>
      <c r="W5155"/>
      <c r="X5155"/>
      <c r="Y5155"/>
      <c r="Z5155"/>
      <c r="AA5155" s="28"/>
      <c r="AB5155" s="28"/>
    </row>
    <row r="5156" spans="1:28" ht="15" x14ac:dyDescent="0.2">
      <c r="A5156"/>
      <c r="B5156"/>
      <c r="C5156"/>
      <c r="D5156"/>
      <c r="E5156"/>
      <c r="F5156"/>
      <c r="G5156"/>
      <c r="H5156"/>
      <c r="I5156"/>
      <c r="J5156"/>
      <c r="K5156"/>
      <c r="L5156"/>
      <c r="M5156"/>
      <c r="N5156" s="60"/>
      <c r="O5156"/>
      <c r="P5156"/>
      <c r="Q5156"/>
      <c r="R5156"/>
      <c r="S5156"/>
      <c r="T5156"/>
      <c r="U5156"/>
      <c r="V5156"/>
      <c r="W5156"/>
      <c r="X5156"/>
      <c r="Y5156"/>
      <c r="Z5156"/>
      <c r="AA5156" s="28"/>
      <c r="AB5156" s="28"/>
    </row>
    <row r="5157" spans="1:28" ht="15" x14ac:dyDescent="0.2">
      <c r="A5157"/>
      <c r="B5157"/>
      <c r="C5157"/>
      <c r="D5157"/>
      <c r="E5157"/>
      <c r="F5157"/>
      <c r="G5157"/>
      <c r="H5157"/>
      <c r="I5157"/>
      <c r="J5157"/>
      <c r="K5157"/>
      <c r="L5157"/>
      <c r="M5157"/>
      <c r="N5157" s="60"/>
      <c r="O5157"/>
      <c r="P5157"/>
      <c r="Q5157"/>
      <c r="R5157"/>
      <c r="S5157"/>
      <c r="T5157"/>
      <c r="U5157"/>
      <c r="V5157"/>
      <c r="W5157"/>
      <c r="X5157"/>
      <c r="Y5157"/>
      <c r="Z5157"/>
      <c r="AA5157" s="28"/>
      <c r="AB5157" s="28"/>
    </row>
    <row r="5158" spans="1:28" ht="15" x14ac:dyDescent="0.2">
      <c r="A5158"/>
      <c r="B5158"/>
      <c r="C5158"/>
      <c r="D5158"/>
      <c r="E5158"/>
      <c r="F5158"/>
      <c r="G5158"/>
      <c r="H5158"/>
      <c r="I5158"/>
      <c r="J5158"/>
      <c r="K5158"/>
      <c r="L5158"/>
      <c r="M5158"/>
      <c r="N5158" s="60"/>
      <c r="O5158"/>
      <c r="P5158"/>
      <c r="Q5158"/>
      <c r="R5158"/>
      <c r="S5158"/>
      <c r="T5158"/>
      <c r="U5158"/>
      <c r="V5158"/>
      <c r="W5158"/>
      <c r="X5158"/>
      <c r="Y5158"/>
      <c r="Z5158"/>
      <c r="AA5158" s="28"/>
      <c r="AB5158" s="28"/>
    </row>
    <row r="5159" spans="1:28" ht="15" x14ac:dyDescent="0.2">
      <c r="A5159"/>
      <c r="B5159"/>
      <c r="C5159"/>
      <c r="D5159"/>
      <c r="E5159"/>
      <c r="F5159"/>
      <c r="G5159"/>
      <c r="H5159"/>
      <c r="I5159"/>
      <c r="J5159"/>
      <c r="K5159"/>
      <c r="L5159"/>
      <c r="M5159"/>
      <c r="N5159" s="60"/>
      <c r="O5159"/>
      <c r="P5159"/>
      <c r="Q5159"/>
      <c r="R5159"/>
      <c r="S5159"/>
      <c r="T5159"/>
      <c r="U5159"/>
      <c r="V5159"/>
      <c r="W5159"/>
      <c r="X5159"/>
      <c r="Y5159"/>
      <c r="Z5159"/>
      <c r="AA5159" s="28"/>
      <c r="AB5159" s="28"/>
    </row>
    <row r="5160" spans="1:28" ht="15" x14ac:dyDescent="0.2">
      <c r="A5160"/>
      <c r="B5160"/>
      <c r="C5160"/>
      <c r="D5160"/>
      <c r="E5160"/>
      <c r="F5160"/>
      <c r="G5160"/>
      <c r="H5160"/>
      <c r="I5160"/>
      <c r="J5160"/>
      <c r="K5160"/>
      <c r="L5160"/>
      <c r="M5160"/>
      <c r="N5160" s="60"/>
      <c r="O5160"/>
      <c r="P5160"/>
      <c r="Q5160"/>
      <c r="R5160"/>
      <c r="S5160"/>
      <c r="T5160"/>
      <c r="U5160"/>
      <c r="V5160"/>
      <c r="W5160"/>
      <c r="X5160"/>
      <c r="Y5160"/>
      <c r="Z5160"/>
      <c r="AA5160" s="28"/>
      <c r="AB5160" s="28"/>
    </row>
    <row r="5161" spans="1:28" ht="15" x14ac:dyDescent="0.2">
      <c r="A5161"/>
      <c r="B5161"/>
      <c r="C5161"/>
      <c r="D5161"/>
      <c r="E5161"/>
      <c r="F5161"/>
      <c r="G5161"/>
      <c r="H5161"/>
      <c r="I5161"/>
      <c r="J5161"/>
      <c r="K5161"/>
      <c r="L5161"/>
      <c r="M5161"/>
      <c r="N5161" s="60"/>
      <c r="O5161"/>
      <c r="P5161"/>
      <c r="Q5161"/>
      <c r="R5161"/>
      <c r="S5161"/>
      <c r="T5161"/>
      <c r="U5161"/>
      <c r="V5161"/>
      <c r="W5161"/>
      <c r="X5161"/>
      <c r="Y5161"/>
      <c r="Z5161"/>
      <c r="AA5161" s="28"/>
      <c r="AB5161" s="28"/>
    </row>
    <row r="5162" spans="1:28" ht="15" x14ac:dyDescent="0.2">
      <c r="A5162"/>
      <c r="B5162"/>
      <c r="C5162"/>
      <c r="D5162"/>
      <c r="E5162"/>
      <c r="F5162"/>
      <c r="G5162"/>
      <c r="H5162"/>
      <c r="I5162"/>
      <c r="J5162"/>
      <c r="K5162"/>
      <c r="L5162"/>
      <c r="M5162"/>
      <c r="N5162" s="60"/>
      <c r="O5162"/>
      <c r="P5162"/>
      <c r="Q5162"/>
      <c r="R5162"/>
      <c r="S5162"/>
      <c r="T5162"/>
      <c r="U5162"/>
      <c r="V5162"/>
      <c r="W5162"/>
      <c r="X5162"/>
      <c r="Y5162"/>
      <c r="Z5162"/>
      <c r="AA5162" s="28"/>
      <c r="AB5162" s="28"/>
    </row>
    <row r="5163" spans="1:28" ht="15" x14ac:dyDescent="0.2">
      <c r="A5163"/>
      <c r="B5163"/>
      <c r="C5163"/>
      <c r="D5163"/>
      <c r="E5163"/>
      <c r="F5163"/>
      <c r="G5163"/>
      <c r="H5163"/>
      <c r="I5163"/>
      <c r="J5163"/>
      <c r="K5163"/>
      <c r="L5163"/>
      <c r="M5163"/>
      <c r="N5163" s="60"/>
      <c r="O5163"/>
      <c r="P5163"/>
      <c r="Q5163"/>
      <c r="R5163"/>
      <c r="S5163"/>
      <c r="T5163"/>
      <c r="U5163"/>
      <c r="V5163"/>
      <c r="W5163"/>
      <c r="X5163"/>
      <c r="Y5163"/>
      <c r="Z5163"/>
      <c r="AA5163" s="28"/>
      <c r="AB5163" s="28"/>
    </row>
    <row r="5164" spans="1:28" ht="15" x14ac:dyDescent="0.2">
      <c r="A5164"/>
      <c r="B5164"/>
      <c r="C5164"/>
      <c r="D5164"/>
      <c r="E5164"/>
      <c r="F5164"/>
      <c r="G5164"/>
      <c r="H5164"/>
      <c r="I5164"/>
      <c r="J5164"/>
      <c r="K5164"/>
      <c r="L5164"/>
      <c r="M5164"/>
      <c r="N5164" s="60"/>
      <c r="O5164"/>
      <c r="P5164"/>
      <c r="Q5164"/>
      <c r="R5164"/>
      <c r="S5164"/>
      <c r="T5164"/>
      <c r="U5164"/>
      <c r="V5164"/>
      <c r="W5164"/>
      <c r="X5164"/>
      <c r="Y5164"/>
      <c r="Z5164"/>
      <c r="AA5164" s="28"/>
      <c r="AB5164" s="28"/>
    </row>
    <row r="5165" spans="1:28" ht="15" x14ac:dyDescent="0.2">
      <c r="A5165"/>
      <c r="B5165"/>
      <c r="C5165"/>
      <c r="D5165"/>
      <c r="E5165"/>
      <c r="F5165"/>
      <c r="G5165"/>
      <c r="H5165"/>
      <c r="I5165"/>
      <c r="J5165"/>
      <c r="K5165"/>
      <c r="L5165"/>
      <c r="M5165"/>
      <c r="N5165" s="60"/>
      <c r="O5165"/>
      <c r="P5165"/>
      <c r="Q5165"/>
      <c r="R5165"/>
      <c r="S5165"/>
      <c r="T5165"/>
      <c r="U5165"/>
      <c r="V5165"/>
      <c r="W5165"/>
      <c r="X5165"/>
      <c r="Y5165"/>
      <c r="Z5165"/>
      <c r="AA5165" s="28"/>
      <c r="AB5165" s="28"/>
    </row>
    <row r="5166" spans="1:28" ht="15" x14ac:dyDescent="0.2">
      <c r="A5166"/>
      <c r="B5166"/>
      <c r="C5166"/>
      <c r="D5166"/>
      <c r="E5166"/>
      <c r="F5166"/>
      <c r="G5166"/>
      <c r="H5166"/>
      <c r="I5166"/>
      <c r="J5166"/>
      <c r="K5166"/>
      <c r="L5166"/>
      <c r="M5166"/>
      <c r="N5166" s="60"/>
      <c r="O5166"/>
      <c r="P5166"/>
      <c r="Q5166"/>
      <c r="R5166"/>
      <c r="S5166"/>
      <c r="T5166"/>
      <c r="U5166"/>
      <c r="V5166"/>
      <c r="W5166"/>
      <c r="X5166"/>
      <c r="Y5166"/>
      <c r="Z5166"/>
      <c r="AA5166" s="28"/>
      <c r="AB5166" s="28"/>
    </row>
    <row r="5167" spans="1:28" ht="15" x14ac:dyDescent="0.2">
      <c r="A5167"/>
      <c r="B5167"/>
      <c r="C5167"/>
      <c r="D5167"/>
      <c r="E5167"/>
      <c r="F5167"/>
      <c r="G5167"/>
      <c r="H5167"/>
      <c r="I5167"/>
      <c r="J5167"/>
      <c r="K5167"/>
      <c r="L5167"/>
      <c r="M5167"/>
      <c r="N5167" s="60"/>
      <c r="O5167"/>
      <c r="P5167"/>
      <c r="Q5167"/>
      <c r="R5167"/>
      <c r="S5167"/>
      <c r="T5167"/>
      <c r="U5167"/>
      <c r="V5167"/>
      <c r="W5167"/>
      <c r="X5167"/>
      <c r="Y5167"/>
      <c r="Z5167"/>
      <c r="AA5167" s="28"/>
      <c r="AB5167" s="28"/>
    </row>
    <row r="5168" spans="1:28" ht="15" x14ac:dyDescent="0.2">
      <c r="A5168"/>
      <c r="B5168"/>
      <c r="C5168"/>
      <c r="D5168"/>
      <c r="E5168"/>
      <c r="F5168"/>
      <c r="G5168"/>
      <c r="H5168"/>
      <c r="I5168"/>
      <c r="J5168"/>
      <c r="K5168"/>
      <c r="L5168"/>
      <c r="M5168"/>
      <c r="N5168" s="60"/>
      <c r="O5168"/>
      <c r="P5168"/>
      <c r="Q5168"/>
      <c r="R5168"/>
      <c r="S5168"/>
      <c r="T5168"/>
      <c r="U5168"/>
      <c r="V5168"/>
      <c r="W5168"/>
      <c r="X5168"/>
      <c r="Y5168"/>
      <c r="Z5168"/>
      <c r="AA5168" s="28"/>
      <c r="AB5168" s="28"/>
    </row>
    <row r="5169" spans="1:28" ht="15" x14ac:dyDescent="0.2">
      <c r="A5169"/>
      <c r="B5169"/>
      <c r="C5169"/>
      <c r="D5169"/>
      <c r="E5169"/>
      <c r="F5169"/>
      <c r="G5169"/>
      <c r="H5169"/>
      <c r="I5169"/>
      <c r="J5169"/>
      <c r="K5169"/>
      <c r="L5169"/>
      <c r="M5169"/>
      <c r="N5169" s="60"/>
      <c r="O5169"/>
      <c r="P5169"/>
      <c r="Q5169"/>
      <c r="R5169"/>
      <c r="S5169"/>
      <c r="T5169"/>
      <c r="U5169"/>
      <c r="V5169"/>
      <c r="W5169"/>
      <c r="X5169"/>
      <c r="Y5169"/>
      <c r="Z5169"/>
      <c r="AA5169" s="28"/>
      <c r="AB5169" s="28"/>
    </row>
    <row r="5170" spans="1:28" ht="15" x14ac:dyDescent="0.2">
      <c r="A5170"/>
      <c r="B5170"/>
      <c r="C5170"/>
      <c r="D5170"/>
      <c r="E5170"/>
      <c r="F5170"/>
      <c r="G5170"/>
      <c r="H5170"/>
      <c r="I5170"/>
      <c r="J5170"/>
      <c r="K5170"/>
      <c r="L5170"/>
      <c r="M5170"/>
      <c r="N5170" s="60"/>
      <c r="O5170"/>
      <c r="P5170"/>
      <c r="Q5170"/>
      <c r="R5170"/>
      <c r="S5170"/>
      <c r="T5170"/>
      <c r="U5170"/>
      <c r="V5170"/>
      <c r="W5170"/>
      <c r="X5170"/>
      <c r="Y5170"/>
      <c r="Z5170"/>
      <c r="AA5170" s="28"/>
      <c r="AB5170" s="28"/>
    </row>
    <row r="5171" spans="1:28" ht="15" x14ac:dyDescent="0.2">
      <c r="A5171"/>
      <c r="B5171"/>
      <c r="C5171"/>
      <c r="D5171"/>
      <c r="E5171"/>
      <c r="F5171"/>
      <c r="G5171"/>
      <c r="H5171"/>
      <c r="I5171"/>
      <c r="J5171"/>
      <c r="K5171"/>
      <c r="L5171"/>
      <c r="M5171"/>
      <c r="N5171" s="60"/>
      <c r="O5171"/>
      <c r="P5171"/>
      <c r="Q5171"/>
      <c r="R5171"/>
      <c r="S5171"/>
      <c r="T5171"/>
      <c r="U5171"/>
      <c r="V5171"/>
      <c r="W5171"/>
      <c r="X5171"/>
      <c r="Y5171"/>
      <c r="Z5171"/>
      <c r="AA5171" s="28"/>
      <c r="AB5171" s="28"/>
    </row>
    <row r="5172" spans="1:28" ht="15" x14ac:dyDescent="0.2">
      <c r="A5172"/>
      <c r="B5172"/>
      <c r="C5172"/>
      <c r="D5172"/>
      <c r="E5172"/>
      <c r="F5172"/>
      <c r="G5172"/>
      <c r="H5172"/>
      <c r="I5172"/>
      <c r="J5172"/>
      <c r="K5172"/>
      <c r="L5172"/>
      <c r="M5172"/>
      <c r="N5172" s="60"/>
      <c r="O5172"/>
      <c r="P5172"/>
      <c r="Q5172"/>
      <c r="R5172"/>
      <c r="S5172"/>
      <c r="T5172"/>
      <c r="U5172"/>
      <c r="V5172"/>
      <c r="W5172"/>
      <c r="X5172"/>
      <c r="Y5172"/>
      <c r="Z5172"/>
      <c r="AA5172" s="28"/>
      <c r="AB5172" s="28"/>
    </row>
    <row r="5173" spans="1:28" ht="15" x14ac:dyDescent="0.2">
      <c r="A5173"/>
      <c r="B5173"/>
      <c r="C5173"/>
      <c r="D5173"/>
      <c r="E5173"/>
      <c r="F5173"/>
      <c r="G5173"/>
      <c r="H5173"/>
      <c r="I5173"/>
      <c r="J5173"/>
      <c r="K5173"/>
      <c r="L5173"/>
      <c r="M5173"/>
      <c r="N5173" s="60"/>
      <c r="O5173"/>
      <c r="P5173"/>
      <c r="Q5173"/>
      <c r="R5173"/>
      <c r="S5173"/>
      <c r="T5173"/>
      <c r="U5173"/>
      <c r="V5173"/>
      <c r="W5173"/>
      <c r="X5173"/>
      <c r="Y5173"/>
      <c r="Z5173"/>
      <c r="AA5173" s="28"/>
      <c r="AB5173" s="28"/>
    </row>
    <row r="5174" spans="1:28" ht="15" x14ac:dyDescent="0.2">
      <c r="A5174"/>
      <c r="B5174"/>
      <c r="C5174"/>
      <c r="D5174"/>
      <c r="E5174"/>
      <c r="F5174"/>
      <c r="G5174"/>
      <c r="H5174"/>
      <c r="I5174"/>
      <c r="J5174"/>
      <c r="K5174"/>
      <c r="L5174"/>
      <c r="M5174"/>
      <c r="N5174" s="60"/>
      <c r="O5174"/>
      <c r="P5174"/>
      <c r="Q5174"/>
      <c r="R5174"/>
      <c r="S5174"/>
      <c r="T5174"/>
      <c r="U5174"/>
      <c r="V5174"/>
      <c r="W5174"/>
      <c r="X5174"/>
      <c r="Y5174"/>
      <c r="Z5174"/>
      <c r="AA5174" s="28"/>
      <c r="AB5174" s="28"/>
    </row>
    <row r="5175" spans="1:28" ht="15" x14ac:dyDescent="0.2">
      <c r="A5175"/>
      <c r="B5175"/>
      <c r="C5175"/>
      <c r="D5175"/>
      <c r="E5175"/>
      <c r="F5175"/>
      <c r="G5175"/>
      <c r="H5175"/>
      <c r="I5175"/>
      <c r="J5175"/>
      <c r="K5175"/>
      <c r="L5175"/>
      <c r="M5175"/>
      <c r="N5175" s="60"/>
      <c r="O5175"/>
      <c r="P5175"/>
      <c r="Q5175"/>
      <c r="R5175"/>
      <c r="S5175"/>
      <c r="T5175"/>
      <c r="U5175"/>
      <c r="V5175"/>
      <c r="W5175"/>
      <c r="X5175"/>
      <c r="Y5175"/>
      <c r="Z5175"/>
      <c r="AA5175" s="28"/>
      <c r="AB5175" s="28"/>
    </row>
    <row r="5176" spans="1:28" ht="15" x14ac:dyDescent="0.2">
      <c r="A5176"/>
      <c r="B5176"/>
      <c r="C5176"/>
      <c r="D5176"/>
      <c r="E5176"/>
      <c r="F5176"/>
      <c r="G5176"/>
      <c r="H5176"/>
      <c r="I5176"/>
      <c r="J5176"/>
      <c r="K5176"/>
      <c r="L5176"/>
      <c r="M5176"/>
      <c r="N5176" s="60"/>
      <c r="O5176"/>
      <c r="P5176"/>
      <c r="Q5176"/>
      <c r="R5176"/>
      <c r="S5176"/>
      <c r="T5176"/>
      <c r="U5176"/>
      <c r="V5176"/>
      <c r="W5176"/>
      <c r="X5176"/>
      <c r="Y5176"/>
      <c r="Z5176"/>
      <c r="AA5176" s="28"/>
      <c r="AB5176" s="28"/>
    </row>
    <row r="5177" spans="1:28" ht="15" x14ac:dyDescent="0.2">
      <c r="A5177"/>
      <c r="B5177"/>
      <c r="C5177"/>
      <c r="D5177"/>
      <c r="E5177"/>
      <c r="F5177"/>
      <c r="G5177"/>
      <c r="H5177"/>
      <c r="I5177"/>
      <c r="J5177"/>
      <c r="K5177"/>
      <c r="L5177"/>
      <c r="M5177"/>
      <c r="N5177" s="60"/>
      <c r="O5177"/>
      <c r="P5177"/>
      <c r="Q5177"/>
      <c r="R5177"/>
      <c r="S5177"/>
      <c r="T5177"/>
      <c r="U5177"/>
      <c r="V5177"/>
      <c r="W5177"/>
      <c r="X5177"/>
      <c r="Y5177"/>
      <c r="Z5177"/>
      <c r="AA5177" s="28"/>
      <c r="AB5177" s="28"/>
    </row>
    <row r="5178" spans="1:28" ht="15" x14ac:dyDescent="0.2">
      <c r="A5178"/>
      <c r="B5178"/>
      <c r="C5178"/>
      <c r="D5178"/>
      <c r="E5178"/>
      <c r="F5178"/>
      <c r="G5178"/>
      <c r="H5178"/>
      <c r="I5178"/>
      <c r="J5178"/>
      <c r="K5178"/>
      <c r="L5178"/>
      <c r="M5178"/>
      <c r="N5178" s="60"/>
      <c r="O5178"/>
      <c r="P5178"/>
      <c r="Q5178"/>
      <c r="R5178"/>
      <c r="S5178"/>
      <c r="T5178"/>
      <c r="U5178"/>
      <c r="V5178"/>
      <c r="W5178"/>
      <c r="X5178"/>
      <c r="Y5178"/>
      <c r="Z5178"/>
      <c r="AA5178" s="28"/>
      <c r="AB5178" s="28"/>
    </row>
    <row r="5179" spans="1:28" ht="15" x14ac:dyDescent="0.2">
      <c r="A5179"/>
      <c r="B5179"/>
      <c r="C5179"/>
      <c r="D5179"/>
      <c r="E5179"/>
      <c r="F5179"/>
      <c r="G5179"/>
      <c r="H5179"/>
      <c r="I5179"/>
      <c r="J5179"/>
      <c r="K5179"/>
      <c r="L5179"/>
      <c r="M5179"/>
      <c r="N5179" s="60"/>
      <c r="O5179"/>
      <c r="P5179"/>
      <c r="Q5179"/>
      <c r="R5179"/>
      <c r="S5179"/>
      <c r="T5179"/>
      <c r="U5179"/>
      <c r="V5179"/>
      <c r="W5179"/>
      <c r="X5179"/>
      <c r="Y5179"/>
      <c r="Z5179"/>
      <c r="AA5179" s="28"/>
      <c r="AB5179" s="28"/>
    </row>
    <row r="5180" spans="1:28" ht="15" x14ac:dyDescent="0.2">
      <c r="A5180"/>
      <c r="B5180"/>
      <c r="C5180"/>
      <c r="D5180"/>
      <c r="E5180"/>
      <c r="F5180"/>
      <c r="G5180"/>
      <c r="H5180"/>
      <c r="I5180"/>
      <c r="J5180"/>
      <c r="K5180"/>
      <c r="L5180"/>
      <c r="M5180"/>
      <c r="N5180" s="60"/>
      <c r="O5180"/>
      <c r="P5180"/>
      <c r="Q5180"/>
      <c r="R5180"/>
      <c r="S5180"/>
      <c r="T5180"/>
      <c r="U5180"/>
      <c r="V5180"/>
      <c r="W5180"/>
      <c r="X5180"/>
      <c r="Y5180"/>
      <c r="Z5180"/>
      <c r="AA5180" s="28"/>
      <c r="AB5180" s="28"/>
    </row>
    <row r="5181" spans="1:28" ht="15" x14ac:dyDescent="0.2">
      <c r="A5181"/>
      <c r="B5181"/>
      <c r="C5181"/>
      <c r="D5181"/>
      <c r="E5181"/>
      <c r="F5181"/>
      <c r="G5181"/>
      <c r="H5181"/>
      <c r="I5181"/>
      <c r="J5181"/>
      <c r="K5181"/>
      <c r="L5181"/>
      <c r="M5181"/>
      <c r="N5181" s="60"/>
      <c r="O5181"/>
      <c r="P5181"/>
      <c r="Q5181"/>
      <c r="R5181"/>
      <c r="S5181"/>
      <c r="T5181"/>
      <c r="U5181"/>
      <c r="V5181"/>
      <c r="W5181"/>
      <c r="X5181"/>
      <c r="Y5181"/>
      <c r="Z5181"/>
      <c r="AA5181" s="28"/>
      <c r="AB5181" s="28"/>
    </row>
    <row r="5182" spans="1:28" ht="15" x14ac:dyDescent="0.2">
      <c r="A5182"/>
      <c r="B5182"/>
      <c r="C5182"/>
      <c r="D5182"/>
      <c r="E5182"/>
      <c r="F5182"/>
      <c r="G5182"/>
      <c r="H5182"/>
      <c r="I5182"/>
      <c r="J5182"/>
      <c r="K5182"/>
      <c r="L5182"/>
      <c r="M5182"/>
      <c r="N5182" s="60"/>
      <c r="O5182"/>
      <c r="P5182"/>
      <c r="Q5182"/>
      <c r="R5182"/>
      <c r="S5182"/>
      <c r="T5182"/>
      <c r="U5182"/>
      <c r="V5182"/>
      <c r="W5182"/>
      <c r="X5182"/>
      <c r="Y5182"/>
      <c r="Z5182"/>
      <c r="AA5182" s="28"/>
      <c r="AB5182" s="28"/>
    </row>
    <row r="5183" spans="1:28" ht="15" x14ac:dyDescent="0.2">
      <c r="A5183"/>
      <c r="B5183"/>
      <c r="C5183"/>
      <c r="D5183"/>
      <c r="E5183"/>
      <c r="F5183"/>
      <c r="G5183"/>
      <c r="H5183"/>
      <c r="I5183"/>
      <c r="J5183"/>
      <c r="K5183"/>
      <c r="L5183"/>
      <c r="M5183"/>
      <c r="N5183" s="60"/>
      <c r="O5183"/>
      <c r="P5183"/>
      <c r="Q5183"/>
      <c r="R5183"/>
      <c r="S5183"/>
      <c r="T5183"/>
      <c r="U5183"/>
      <c r="V5183"/>
      <c r="W5183"/>
      <c r="X5183"/>
      <c r="Y5183"/>
      <c r="Z5183"/>
      <c r="AA5183" s="28"/>
      <c r="AB5183" s="28"/>
    </row>
    <row r="5184" spans="1:28" ht="15" x14ac:dyDescent="0.2">
      <c r="A5184"/>
      <c r="B5184"/>
      <c r="C5184"/>
      <c r="D5184"/>
      <c r="E5184"/>
      <c r="F5184"/>
      <c r="G5184"/>
      <c r="H5184"/>
      <c r="I5184"/>
      <c r="J5184"/>
      <c r="K5184"/>
      <c r="L5184"/>
      <c r="M5184"/>
      <c r="N5184" s="60"/>
      <c r="O5184"/>
      <c r="P5184"/>
      <c r="Q5184"/>
      <c r="R5184"/>
      <c r="S5184"/>
      <c r="T5184"/>
      <c r="U5184"/>
      <c r="V5184"/>
      <c r="W5184"/>
      <c r="X5184"/>
      <c r="Y5184"/>
      <c r="Z5184"/>
      <c r="AA5184" s="28"/>
      <c r="AB5184" s="28"/>
    </row>
    <row r="5185" spans="1:28" ht="15" x14ac:dyDescent="0.2">
      <c r="A5185"/>
      <c r="B5185"/>
      <c r="C5185"/>
      <c r="D5185"/>
      <c r="E5185"/>
      <c r="F5185"/>
      <c r="G5185"/>
      <c r="H5185"/>
      <c r="I5185"/>
      <c r="J5185"/>
      <c r="K5185"/>
      <c r="L5185"/>
      <c r="M5185"/>
      <c r="N5185" s="60"/>
      <c r="O5185"/>
      <c r="P5185"/>
      <c r="Q5185"/>
      <c r="R5185"/>
      <c r="S5185"/>
      <c r="T5185"/>
      <c r="U5185"/>
      <c r="V5185"/>
      <c r="W5185"/>
      <c r="X5185"/>
      <c r="Y5185"/>
      <c r="Z5185"/>
      <c r="AA5185" s="28"/>
      <c r="AB5185" s="28"/>
    </row>
    <row r="5186" spans="1:28" ht="15" x14ac:dyDescent="0.2">
      <c r="A5186"/>
      <c r="B5186"/>
      <c r="C5186"/>
      <c r="D5186"/>
      <c r="E5186"/>
      <c r="F5186"/>
      <c r="G5186"/>
      <c r="H5186"/>
      <c r="I5186"/>
      <c r="J5186"/>
      <c r="K5186"/>
      <c r="L5186"/>
      <c r="M5186"/>
      <c r="N5186" s="60"/>
      <c r="O5186"/>
      <c r="P5186"/>
      <c r="Q5186"/>
      <c r="R5186"/>
      <c r="S5186"/>
      <c r="T5186"/>
      <c r="U5186"/>
      <c r="V5186"/>
      <c r="W5186"/>
      <c r="X5186"/>
      <c r="Y5186"/>
      <c r="Z5186"/>
      <c r="AA5186" s="28"/>
      <c r="AB5186" s="28"/>
    </row>
    <row r="5187" spans="1:28" ht="15" x14ac:dyDescent="0.2">
      <c r="A5187"/>
      <c r="B5187"/>
      <c r="C5187"/>
      <c r="D5187"/>
      <c r="E5187"/>
      <c r="F5187"/>
      <c r="G5187"/>
      <c r="H5187"/>
      <c r="I5187"/>
      <c r="J5187"/>
      <c r="K5187"/>
      <c r="L5187"/>
      <c r="M5187"/>
      <c r="N5187" s="60"/>
      <c r="O5187"/>
      <c r="P5187"/>
      <c r="Q5187"/>
      <c r="R5187"/>
      <c r="S5187"/>
      <c r="T5187"/>
      <c r="U5187"/>
      <c r="V5187"/>
      <c r="W5187"/>
      <c r="X5187"/>
      <c r="Y5187"/>
      <c r="Z5187"/>
      <c r="AA5187" s="28"/>
      <c r="AB5187" s="28"/>
    </row>
    <row r="5188" spans="1:28" ht="15" x14ac:dyDescent="0.2">
      <c r="A5188"/>
      <c r="B5188"/>
      <c r="C5188"/>
      <c r="D5188"/>
      <c r="E5188"/>
      <c r="F5188"/>
      <c r="G5188"/>
      <c r="H5188"/>
      <c r="I5188"/>
      <c r="J5188"/>
      <c r="K5188"/>
      <c r="L5188"/>
      <c r="M5188"/>
      <c r="N5188" s="60"/>
      <c r="O5188"/>
      <c r="P5188"/>
      <c r="Q5188"/>
      <c r="R5188"/>
      <c r="S5188"/>
      <c r="T5188"/>
      <c r="U5188"/>
      <c r="V5188"/>
      <c r="W5188"/>
      <c r="X5188"/>
      <c r="Y5188"/>
      <c r="Z5188"/>
      <c r="AA5188" s="28"/>
      <c r="AB5188" s="28"/>
    </row>
    <row r="5189" spans="1:28" ht="15" x14ac:dyDescent="0.2">
      <c r="A5189"/>
      <c r="B5189"/>
      <c r="C5189"/>
      <c r="D5189"/>
      <c r="E5189"/>
      <c r="F5189"/>
      <c r="G5189"/>
      <c r="H5189"/>
      <c r="I5189"/>
      <c r="J5189"/>
      <c r="K5189"/>
      <c r="L5189"/>
      <c r="M5189"/>
      <c r="N5189" s="60"/>
      <c r="O5189"/>
      <c r="P5189"/>
      <c r="Q5189"/>
      <c r="R5189"/>
      <c r="S5189"/>
      <c r="T5189"/>
      <c r="U5189"/>
      <c r="V5189"/>
      <c r="W5189"/>
      <c r="X5189"/>
      <c r="Y5189"/>
      <c r="Z5189"/>
      <c r="AA5189" s="28"/>
      <c r="AB5189" s="28"/>
    </row>
    <row r="5190" spans="1:28" ht="15" x14ac:dyDescent="0.2">
      <c r="A5190"/>
      <c r="B5190"/>
      <c r="C5190"/>
      <c r="D5190"/>
      <c r="E5190"/>
      <c r="F5190"/>
      <c r="G5190"/>
      <c r="H5190"/>
      <c r="I5190"/>
      <c r="J5190"/>
      <c r="K5190"/>
      <c r="L5190"/>
      <c r="M5190"/>
      <c r="N5190" s="60"/>
      <c r="O5190"/>
      <c r="P5190"/>
      <c r="Q5190"/>
      <c r="R5190"/>
      <c r="S5190"/>
      <c r="T5190"/>
      <c r="U5190"/>
      <c r="V5190"/>
      <c r="W5190"/>
      <c r="X5190"/>
      <c r="Y5190"/>
      <c r="Z5190"/>
      <c r="AA5190" s="28"/>
      <c r="AB5190" s="28"/>
    </row>
    <row r="5191" spans="1:28" ht="15" x14ac:dyDescent="0.2">
      <c r="A5191"/>
      <c r="B5191"/>
      <c r="C5191"/>
      <c r="D5191"/>
      <c r="E5191"/>
      <c r="F5191"/>
      <c r="G5191"/>
      <c r="H5191"/>
      <c r="I5191"/>
      <c r="J5191"/>
      <c r="K5191"/>
      <c r="L5191"/>
      <c r="M5191"/>
      <c r="N5191" s="60"/>
      <c r="O5191"/>
      <c r="P5191"/>
      <c r="Q5191"/>
      <c r="R5191"/>
      <c r="S5191"/>
      <c r="T5191"/>
      <c r="U5191"/>
      <c r="V5191"/>
      <c r="W5191"/>
      <c r="X5191"/>
      <c r="Y5191"/>
      <c r="Z5191"/>
      <c r="AA5191" s="28"/>
      <c r="AB5191" s="28"/>
    </row>
    <row r="5192" spans="1:28" ht="15" x14ac:dyDescent="0.2">
      <c r="A5192"/>
      <c r="B5192"/>
      <c r="C5192"/>
      <c r="D5192"/>
      <c r="E5192"/>
      <c r="F5192"/>
      <c r="G5192"/>
      <c r="H5192"/>
      <c r="I5192"/>
      <c r="J5192"/>
      <c r="K5192"/>
      <c r="L5192"/>
      <c r="M5192"/>
      <c r="N5192" s="60"/>
      <c r="O5192"/>
      <c r="P5192"/>
      <c r="Q5192"/>
      <c r="R5192"/>
      <c r="S5192"/>
      <c r="T5192"/>
      <c r="U5192"/>
      <c r="V5192"/>
      <c r="W5192"/>
      <c r="X5192"/>
      <c r="Y5192"/>
      <c r="Z5192"/>
      <c r="AA5192" s="28"/>
      <c r="AB5192" s="28"/>
    </row>
    <row r="5193" spans="1:28" ht="15" x14ac:dyDescent="0.2">
      <c r="A5193"/>
      <c r="B5193"/>
      <c r="C5193"/>
      <c r="D5193"/>
      <c r="E5193"/>
      <c r="F5193"/>
      <c r="G5193"/>
      <c r="H5193"/>
      <c r="I5193"/>
      <c r="J5193"/>
      <c r="K5193"/>
      <c r="L5193"/>
      <c r="M5193"/>
      <c r="N5193" s="60"/>
      <c r="O5193"/>
      <c r="P5193"/>
      <c r="Q5193"/>
      <c r="R5193"/>
      <c r="S5193"/>
      <c r="T5193"/>
      <c r="U5193"/>
      <c r="V5193"/>
      <c r="W5193"/>
      <c r="X5193"/>
      <c r="Y5193"/>
      <c r="Z5193"/>
      <c r="AA5193" s="28"/>
      <c r="AB5193" s="28"/>
    </row>
    <row r="5194" spans="1:28" ht="15" x14ac:dyDescent="0.2">
      <c r="A5194"/>
      <c r="B5194"/>
      <c r="C5194"/>
      <c r="D5194"/>
      <c r="E5194"/>
      <c r="F5194"/>
      <c r="G5194"/>
      <c r="H5194"/>
      <c r="I5194"/>
      <c r="J5194"/>
      <c r="K5194"/>
      <c r="L5194"/>
      <c r="M5194"/>
      <c r="N5194" s="60"/>
      <c r="O5194"/>
      <c r="P5194"/>
      <c r="Q5194"/>
      <c r="R5194"/>
      <c r="S5194"/>
      <c r="T5194"/>
      <c r="U5194"/>
      <c r="V5194"/>
      <c r="W5194"/>
      <c r="X5194"/>
      <c r="Y5194"/>
      <c r="Z5194"/>
      <c r="AA5194" s="28"/>
      <c r="AB5194" s="28"/>
    </row>
    <row r="5195" spans="1:28" ht="15" x14ac:dyDescent="0.2">
      <c r="A5195"/>
      <c r="B5195"/>
      <c r="C5195"/>
      <c r="D5195"/>
      <c r="E5195"/>
      <c r="F5195"/>
      <c r="G5195"/>
      <c r="H5195"/>
      <c r="I5195"/>
      <c r="J5195"/>
      <c r="K5195"/>
      <c r="L5195"/>
      <c r="M5195"/>
      <c r="N5195" s="60"/>
      <c r="O5195"/>
      <c r="P5195"/>
      <c r="Q5195"/>
      <c r="R5195"/>
      <c r="S5195"/>
      <c r="T5195"/>
      <c r="U5195"/>
      <c r="V5195"/>
      <c r="W5195"/>
      <c r="X5195"/>
      <c r="Y5195"/>
      <c r="Z5195"/>
      <c r="AA5195" s="28"/>
      <c r="AB5195" s="28"/>
    </row>
    <row r="5196" spans="1:28" ht="15" x14ac:dyDescent="0.2">
      <c r="A5196"/>
      <c r="B5196"/>
      <c r="C5196"/>
      <c r="D5196"/>
      <c r="E5196"/>
      <c r="F5196"/>
      <c r="G5196"/>
      <c r="H5196"/>
      <c r="I5196"/>
      <c r="J5196"/>
      <c r="K5196"/>
      <c r="L5196"/>
      <c r="M5196"/>
      <c r="N5196" s="60"/>
      <c r="O5196"/>
      <c r="P5196"/>
      <c r="Q5196"/>
      <c r="R5196"/>
      <c r="S5196"/>
      <c r="T5196"/>
      <c r="U5196"/>
      <c r="V5196"/>
      <c r="W5196"/>
      <c r="X5196"/>
      <c r="Y5196"/>
      <c r="Z5196"/>
      <c r="AA5196" s="28"/>
      <c r="AB5196" s="28"/>
    </row>
    <row r="5197" spans="1:28" ht="15" x14ac:dyDescent="0.2">
      <c r="A5197"/>
      <c r="B5197"/>
      <c r="C5197"/>
      <c r="D5197"/>
      <c r="E5197"/>
      <c r="F5197"/>
      <c r="G5197"/>
      <c r="H5197"/>
      <c r="I5197"/>
      <c r="J5197"/>
      <c r="K5197"/>
      <c r="L5197"/>
      <c r="M5197"/>
      <c r="N5197" s="60"/>
      <c r="O5197"/>
      <c r="P5197"/>
      <c r="Q5197"/>
      <c r="R5197"/>
      <c r="S5197"/>
      <c r="T5197"/>
      <c r="U5197"/>
      <c r="V5197"/>
      <c r="W5197"/>
      <c r="X5197"/>
      <c r="Y5197"/>
      <c r="Z5197"/>
      <c r="AA5197" s="28"/>
      <c r="AB5197" s="28"/>
    </row>
    <row r="5198" spans="1:28" ht="15" x14ac:dyDescent="0.2">
      <c r="A5198"/>
      <c r="B5198"/>
      <c r="C5198"/>
      <c r="D5198"/>
      <c r="E5198"/>
      <c r="F5198"/>
      <c r="G5198"/>
      <c r="H5198"/>
      <c r="I5198"/>
      <c r="J5198"/>
      <c r="K5198"/>
      <c r="L5198"/>
      <c r="M5198"/>
      <c r="N5198" s="60"/>
      <c r="O5198"/>
      <c r="P5198"/>
      <c r="Q5198"/>
      <c r="R5198"/>
      <c r="S5198"/>
      <c r="T5198"/>
      <c r="U5198"/>
      <c r="V5198"/>
      <c r="W5198"/>
      <c r="X5198"/>
      <c r="Y5198"/>
      <c r="Z5198"/>
      <c r="AA5198" s="28"/>
      <c r="AB5198" s="28"/>
    </row>
    <row r="5199" spans="1:28" ht="15" x14ac:dyDescent="0.2">
      <c r="A5199"/>
      <c r="B5199"/>
      <c r="C5199"/>
      <c r="D5199"/>
      <c r="E5199"/>
      <c r="F5199"/>
      <c r="G5199"/>
      <c r="H5199"/>
      <c r="I5199"/>
      <c r="J5199"/>
      <c r="K5199"/>
      <c r="L5199"/>
      <c r="M5199"/>
      <c r="N5199" s="60"/>
      <c r="O5199"/>
      <c r="P5199"/>
      <c r="Q5199"/>
      <c r="R5199"/>
      <c r="S5199"/>
      <c r="T5199"/>
      <c r="U5199"/>
      <c r="V5199"/>
      <c r="W5199"/>
      <c r="X5199"/>
      <c r="Y5199"/>
      <c r="Z5199"/>
      <c r="AA5199" s="28"/>
      <c r="AB5199" s="28"/>
    </row>
    <row r="5200" spans="1:28" ht="15" x14ac:dyDescent="0.2">
      <c r="A5200"/>
      <c r="B5200"/>
      <c r="C5200"/>
      <c r="D5200"/>
      <c r="E5200"/>
      <c r="F5200"/>
      <c r="G5200"/>
      <c r="H5200"/>
      <c r="I5200"/>
      <c r="J5200"/>
      <c r="K5200"/>
      <c r="L5200"/>
      <c r="M5200"/>
      <c r="N5200" s="60"/>
      <c r="O5200"/>
      <c r="P5200"/>
      <c r="Q5200"/>
      <c r="R5200"/>
      <c r="S5200"/>
      <c r="T5200"/>
      <c r="U5200"/>
      <c r="V5200"/>
      <c r="W5200"/>
      <c r="X5200"/>
      <c r="Y5200"/>
      <c r="Z5200"/>
      <c r="AA5200" s="28"/>
      <c r="AB5200" s="28"/>
    </row>
    <row r="5201" spans="1:28" ht="15" x14ac:dyDescent="0.2">
      <c r="A5201"/>
      <c r="B5201"/>
      <c r="C5201"/>
      <c r="D5201"/>
      <c r="E5201"/>
      <c r="F5201"/>
      <c r="G5201"/>
      <c r="H5201"/>
      <c r="I5201"/>
      <c r="J5201"/>
      <c r="K5201"/>
      <c r="L5201"/>
      <c r="M5201"/>
      <c r="N5201" s="60"/>
      <c r="O5201"/>
      <c r="P5201"/>
      <c r="Q5201"/>
      <c r="R5201"/>
      <c r="S5201"/>
      <c r="T5201"/>
      <c r="U5201"/>
      <c r="V5201"/>
      <c r="W5201"/>
      <c r="X5201"/>
      <c r="Y5201"/>
      <c r="Z5201"/>
      <c r="AA5201" s="28"/>
      <c r="AB5201" s="28"/>
    </row>
    <row r="5202" spans="1:28" ht="15" x14ac:dyDescent="0.2">
      <c r="A5202"/>
      <c r="B5202"/>
      <c r="C5202"/>
      <c r="D5202"/>
      <c r="E5202"/>
      <c r="F5202"/>
      <c r="G5202"/>
      <c r="H5202"/>
      <c r="I5202"/>
      <c r="J5202"/>
      <c r="K5202"/>
      <c r="L5202"/>
      <c r="M5202"/>
      <c r="N5202" s="60"/>
      <c r="O5202"/>
      <c r="P5202"/>
      <c r="Q5202"/>
      <c r="R5202"/>
      <c r="S5202"/>
      <c r="T5202"/>
      <c r="U5202"/>
      <c r="V5202"/>
      <c r="W5202"/>
      <c r="X5202"/>
      <c r="Y5202"/>
      <c r="Z5202"/>
      <c r="AA5202" s="28"/>
      <c r="AB5202" s="28"/>
    </row>
    <row r="5203" spans="1:28" ht="15" x14ac:dyDescent="0.2">
      <c r="A5203"/>
      <c r="B5203"/>
      <c r="C5203"/>
      <c r="D5203"/>
      <c r="E5203"/>
      <c r="F5203"/>
      <c r="G5203"/>
      <c r="H5203"/>
      <c r="I5203"/>
      <c r="J5203"/>
      <c r="K5203"/>
      <c r="L5203"/>
      <c r="M5203"/>
      <c r="N5203" s="60"/>
      <c r="O5203"/>
      <c r="P5203"/>
      <c r="Q5203"/>
      <c r="R5203"/>
      <c r="S5203"/>
      <c r="T5203"/>
      <c r="U5203"/>
      <c r="V5203"/>
      <c r="W5203"/>
      <c r="X5203"/>
      <c r="Y5203"/>
      <c r="Z5203"/>
      <c r="AA5203" s="28"/>
      <c r="AB5203" s="28"/>
    </row>
    <row r="5204" spans="1:28" ht="15" x14ac:dyDescent="0.2">
      <c r="A5204"/>
      <c r="B5204"/>
      <c r="C5204"/>
      <c r="D5204"/>
      <c r="E5204"/>
      <c r="F5204"/>
      <c r="G5204"/>
      <c r="H5204"/>
      <c r="I5204"/>
      <c r="J5204"/>
      <c r="K5204"/>
      <c r="L5204"/>
      <c r="M5204"/>
      <c r="N5204" s="60"/>
      <c r="O5204"/>
      <c r="P5204"/>
      <c r="Q5204"/>
      <c r="R5204"/>
      <c r="S5204"/>
      <c r="T5204"/>
      <c r="U5204"/>
      <c r="V5204"/>
      <c r="W5204"/>
      <c r="X5204"/>
      <c r="Y5204"/>
      <c r="Z5204"/>
      <c r="AA5204" s="28"/>
      <c r="AB5204" s="28"/>
    </row>
    <row r="5205" spans="1:28" ht="15" x14ac:dyDescent="0.2">
      <c r="A5205"/>
      <c r="B5205"/>
      <c r="C5205"/>
      <c r="D5205"/>
      <c r="E5205"/>
      <c r="F5205"/>
      <c r="G5205"/>
      <c r="H5205"/>
      <c r="I5205"/>
      <c r="J5205"/>
      <c r="K5205"/>
      <c r="L5205"/>
      <c r="M5205"/>
      <c r="N5205" s="60"/>
      <c r="O5205"/>
      <c r="P5205"/>
      <c r="Q5205"/>
      <c r="R5205"/>
      <c r="S5205"/>
      <c r="T5205"/>
      <c r="U5205"/>
      <c r="V5205"/>
      <c r="W5205"/>
      <c r="X5205"/>
      <c r="Y5205"/>
      <c r="Z5205"/>
      <c r="AA5205" s="28"/>
      <c r="AB5205" s="28"/>
    </row>
    <row r="5206" spans="1:28" ht="15" x14ac:dyDescent="0.2">
      <c r="A5206"/>
      <c r="B5206"/>
      <c r="C5206"/>
      <c r="D5206"/>
      <c r="E5206"/>
      <c r="F5206"/>
      <c r="G5206"/>
      <c r="H5206"/>
      <c r="I5206"/>
      <c r="J5206"/>
      <c r="K5206"/>
      <c r="L5206"/>
      <c r="M5206"/>
      <c r="N5206" s="60"/>
      <c r="O5206"/>
      <c r="P5206"/>
      <c r="Q5206"/>
      <c r="R5206"/>
      <c r="S5206"/>
      <c r="T5206"/>
      <c r="U5206"/>
      <c r="V5206"/>
      <c r="W5206"/>
      <c r="X5206"/>
      <c r="Y5206"/>
      <c r="Z5206"/>
      <c r="AA5206" s="28"/>
      <c r="AB5206" s="28"/>
    </row>
    <row r="5207" spans="1:28" ht="15" x14ac:dyDescent="0.2">
      <c r="A5207"/>
      <c r="B5207"/>
      <c r="C5207"/>
      <c r="D5207"/>
      <c r="E5207"/>
      <c r="F5207"/>
      <c r="G5207"/>
      <c r="H5207"/>
      <c r="I5207"/>
      <c r="J5207"/>
      <c r="K5207"/>
      <c r="L5207"/>
      <c r="M5207"/>
      <c r="N5207" s="60"/>
      <c r="O5207"/>
      <c r="P5207"/>
      <c r="Q5207"/>
      <c r="R5207"/>
      <c r="S5207"/>
      <c r="T5207"/>
      <c r="U5207"/>
      <c r="V5207"/>
      <c r="W5207"/>
      <c r="X5207"/>
      <c r="Y5207"/>
      <c r="Z5207"/>
      <c r="AA5207" s="28"/>
      <c r="AB5207" s="28"/>
    </row>
    <row r="5208" spans="1:28" ht="15" x14ac:dyDescent="0.2">
      <c r="A5208"/>
      <c r="B5208"/>
      <c r="C5208"/>
      <c r="D5208"/>
      <c r="E5208"/>
      <c r="F5208"/>
      <c r="G5208"/>
      <c r="H5208"/>
      <c r="I5208"/>
      <c r="J5208"/>
      <c r="K5208"/>
      <c r="L5208"/>
      <c r="M5208"/>
      <c r="N5208" s="60"/>
      <c r="O5208"/>
      <c r="P5208"/>
      <c r="Q5208"/>
      <c r="R5208"/>
      <c r="S5208"/>
      <c r="T5208"/>
      <c r="U5208"/>
      <c r="V5208"/>
      <c r="W5208"/>
      <c r="X5208"/>
      <c r="Y5208"/>
      <c r="Z5208"/>
      <c r="AA5208" s="28"/>
      <c r="AB5208" s="28"/>
    </row>
    <row r="5209" spans="1:28" ht="15" x14ac:dyDescent="0.2">
      <c r="A5209"/>
      <c r="B5209"/>
      <c r="C5209"/>
      <c r="D5209"/>
      <c r="E5209"/>
      <c r="F5209"/>
      <c r="G5209"/>
      <c r="H5209"/>
      <c r="I5209"/>
      <c r="J5209"/>
      <c r="K5209"/>
      <c r="L5209"/>
      <c r="M5209"/>
      <c r="N5209" s="60"/>
      <c r="O5209"/>
      <c r="P5209"/>
      <c r="Q5209"/>
      <c r="R5209"/>
      <c r="S5209"/>
      <c r="T5209"/>
      <c r="U5209"/>
      <c r="V5209"/>
      <c r="W5209"/>
      <c r="X5209"/>
      <c r="Y5209"/>
      <c r="Z5209"/>
      <c r="AA5209" s="28"/>
      <c r="AB5209" s="28"/>
    </row>
    <row r="5210" spans="1:28" ht="15" x14ac:dyDescent="0.2">
      <c r="A5210"/>
      <c r="B5210"/>
      <c r="C5210"/>
      <c r="D5210"/>
      <c r="E5210"/>
      <c r="F5210"/>
      <c r="G5210"/>
      <c r="H5210"/>
      <c r="I5210"/>
      <c r="J5210"/>
      <c r="K5210"/>
      <c r="L5210"/>
      <c r="M5210"/>
      <c r="N5210" s="60"/>
      <c r="O5210"/>
      <c r="P5210"/>
      <c r="Q5210"/>
      <c r="R5210"/>
      <c r="S5210"/>
      <c r="T5210"/>
      <c r="U5210"/>
      <c r="V5210"/>
      <c r="W5210"/>
      <c r="X5210"/>
      <c r="Y5210"/>
      <c r="Z5210"/>
      <c r="AA5210" s="28"/>
      <c r="AB5210" s="28"/>
    </row>
    <row r="5211" spans="1:28" ht="15" x14ac:dyDescent="0.2">
      <c r="A5211"/>
      <c r="B5211"/>
      <c r="C5211"/>
      <c r="D5211"/>
      <c r="E5211"/>
      <c r="F5211"/>
      <c r="G5211"/>
      <c r="H5211"/>
      <c r="I5211"/>
      <c r="J5211"/>
      <c r="K5211"/>
      <c r="L5211"/>
      <c r="M5211"/>
      <c r="N5211" s="60"/>
      <c r="O5211"/>
      <c r="P5211"/>
      <c r="Q5211"/>
      <c r="R5211"/>
      <c r="S5211"/>
      <c r="T5211"/>
      <c r="U5211"/>
      <c r="V5211"/>
      <c r="W5211"/>
      <c r="X5211"/>
      <c r="Y5211"/>
      <c r="Z5211"/>
      <c r="AA5211" s="28"/>
      <c r="AB5211" s="28"/>
    </row>
    <row r="5212" spans="1:28" ht="15" x14ac:dyDescent="0.2">
      <c r="A5212"/>
      <c r="B5212"/>
      <c r="C5212"/>
      <c r="D5212"/>
      <c r="E5212"/>
      <c r="F5212"/>
      <c r="G5212"/>
      <c r="H5212"/>
      <c r="I5212"/>
      <c r="J5212"/>
      <c r="K5212"/>
      <c r="L5212"/>
      <c r="M5212"/>
      <c r="N5212" s="60"/>
      <c r="O5212"/>
      <c r="P5212"/>
      <c r="Q5212"/>
      <c r="R5212"/>
      <c r="S5212"/>
      <c r="T5212"/>
      <c r="U5212"/>
      <c r="V5212"/>
      <c r="W5212"/>
      <c r="X5212"/>
      <c r="Y5212"/>
      <c r="Z5212"/>
      <c r="AA5212" s="28"/>
      <c r="AB5212" s="28"/>
    </row>
    <row r="5213" spans="1:28" ht="15" x14ac:dyDescent="0.2">
      <c r="A5213"/>
      <c r="B5213"/>
      <c r="C5213"/>
      <c r="D5213"/>
      <c r="E5213"/>
      <c r="F5213"/>
      <c r="G5213"/>
      <c r="H5213"/>
      <c r="I5213"/>
      <c r="J5213"/>
      <c r="K5213"/>
      <c r="L5213"/>
      <c r="M5213"/>
      <c r="N5213" s="60"/>
      <c r="O5213"/>
      <c r="P5213"/>
      <c r="Q5213"/>
      <c r="R5213"/>
      <c r="S5213"/>
      <c r="T5213"/>
      <c r="U5213"/>
      <c r="V5213"/>
      <c r="W5213"/>
      <c r="X5213"/>
      <c r="Y5213"/>
      <c r="Z5213"/>
      <c r="AA5213" s="28"/>
      <c r="AB5213" s="28"/>
    </row>
    <row r="5214" spans="1:28" ht="15" x14ac:dyDescent="0.2">
      <c r="A5214"/>
      <c r="B5214"/>
      <c r="C5214"/>
      <c r="D5214"/>
      <c r="E5214"/>
      <c r="F5214"/>
      <c r="G5214"/>
      <c r="H5214"/>
      <c r="I5214"/>
      <c r="J5214"/>
      <c r="K5214"/>
      <c r="L5214"/>
      <c r="M5214"/>
      <c r="N5214" s="60"/>
      <c r="O5214"/>
      <c r="P5214"/>
      <c r="Q5214"/>
      <c r="R5214"/>
      <c r="S5214"/>
      <c r="T5214"/>
      <c r="U5214"/>
      <c r="V5214"/>
      <c r="W5214"/>
      <c r="X5214"/>
      <c r="Y5214"/>
      <c r="Z5214"/>
      <c r="AA5214" s="28"/>
      <c r="AB5214" s="28"/>
    </row>
    <row r="5215" spans="1:28" ht="15" x14ac:dyDescent="0.2">
      <c r="A5215"/>
      <c r="B5215"/>
      <c r="C5215"/>
      <c r="D5215"/>
      <c r="E5215"/>
      <c r="F5215"/>
      <c r="G5215"/>
      <c r="H5215"/>
      <c r="I5215"/>
      <c r="J5215"/>
      <c r="K5215"/>
      <c r="L5215"/>
      <c r="M5215"/>
      <c r="N5215" s="60"/>
      <c r="O5215"/>
      <c r="P5215"/>
      <c r="Q5215"/>
      <c r="R5215"/>
      <c r="S5215"/>
      <c r="T5215"/>
      <c r="U5215"/>
      <c r="V5215"/>
      <c r="W5215"/>
      <c r="X5215"/>
      <c r="Y5215"/>
      <c r="Z5215"/>
      <c r="AA5215" s="28"/>
      <c r="AB5215" s="28"/>
    </row>
    <row r="5216" spans="1:28" ht="15" x14ac:dyDescent="0.2">
      <c r="A5216"/>
      <c r="B5216"/>
      <c r="C5216"/>
      <c r="D5216"/>
      <c r="E5216"/>
      <c r="F5216"/>
      <c r="G5216"/>
      <c r="H5216"/>
      <c r="I5216"/>
      <c r="J5216"/>
      <c r="K5216"/>
      <c r="L5216"/>
      <c r="M5216"/>
      <c r="N5216" s="60"/>
      <c r="O5216"/>
      <c r="P5216"/>
      <c r="Q5216"/>
      <c r="R5216"/>
      <c r="S5216"/>
      <c r="T5216"/>
      <c r="U5216"/>
      <c r="V5216"/>
      <c r="W5216"/>
      <c r="X5216"/>
      <c r="Y5216"/>
      <c r="Z5216"/>
      <c r="AA5216" s="28"/>
      <c r="AB5216" s="28"/>
    </row>
    <row r="5217" spans="1:28" ht="15" x14ac:dyDescent="0.2">
      <c r="A5217"/>
      <c r="B5217"/>
      <c r="C5217"/>
      <c r="D5217"/>
      <c r="E5217"/>
      <c r="F5217"/>
      <c r="G5217"/>
      <c r="H5217"/>
      <c r="I5217"/>
      <c r="J5217"/>
      <c r="K5217"/>
      <c r="L5217"/>
      <c r="M5217"/>
      <c r="N5217" s="60"/>
      <c r="O5217"/>
      <c r="P5217"/>
      <c r="Q5217"/>
      <c r="R5217"/>
      <c r="S5217"/>
      <c r="T5217"/>
      <c r="U5217"/>
      <c r="V5217"/>
      <c r="W5217"/>
      <c r="X5217"/>
      <c r="Y5217"/>
      <c r="Z5217"/>
      <c r="AA5217" s="28"/>
      <c r="AB5217" s="28"/>
    </row>
    <row r="5218" spans="1:28" ht="15" x14ac:dyDescent="0.2">
      <c r="A5218"/>
      <c r="B5218"/>
      <c r="C5218"/>
      <c r="D5218"/>
      <c r="E5218"/>
      <c r="F5218"/>
      <c r="G5218"/>
      <c r="H5218"/>
      <c r="I5218"/>
      <c r="J5218"/>
      <c r="K5218"/>
      <c r="L5218"/>
      <c r="M5218"/>
      <c r="N5218" s="60"/>
      <c r="O5218"/>
      <c r="P5218"/>
      <c r="Q5218"/>
      <c r="R5218"/>
      <c r="S5218"/>
      <c r="T5218"/>
      <c r="U5218"/>
      <c r="V5218"/>
      <c r="W5218"/>
      <c r="X5218"/>
      <c r="Y5218"/>
      <c r="Z5218"/>
      <c r="AA5218" s="28"/>
      <c r="AB5218" s="28"/>
    </row>
    <row r="5219" spans="1:28" ht="15" x14ac:dyDescent="0.2">
      <c r="A5219"/>
      <c r="B5219"/>
      <c r="C5219"/>
      <c r="D5219"/>
      <c r="E5219"/>
      <c r="F5219"/>
      <c r="G5219"/>
      <c r="H5219"/>
      <c r="I5219"/>
      <c r="J5219"/>
      <c r="K5219"/>
      <c r="L5219"/>
      <c r="M5219"/>
      <c r="N5219" s="60"/>
      <c r="O5219"/>
      <c r="P5219"/>
      <c r="Q5219"/>
      <c r="R5219"/>
      <c r="S5219"/>
      <c r="T5219"/>
      <c r="U5219"/>
      <c r="V5219"/>
      <c r="W5219"/>
      <c r="X5219"/>
      <c r="Y5219"/>
      <c r="Z5219"/>
      <c r="AA5219" s="28"/>
      <c r="AB5219" s="28"/>
    </row>
    <row r="5220" spans="1:28" ht="15" x14ac:dyDescent="0.2">
      <c r="A5220"/>
      <c r="B5220"/>
      <c r="C5220"/>
      <c r="D5220"/>
      <c r="E5220"/>
      <c r="F5220"/>
      <c r="G5220"/>
      <c r="H5220"/>
      <c r="I5220"/>
      <c r="J5220"/>
      <c r="K5220"/>
      <c r="L5220"/>
      <c r="M5220"/>
      <c r="N5220" s="60"/>
      <c r="O5220"/>
      <c r="P5220"/>
      <c r="Q5220"/>
      <c r="R5220"/>
      <c r="S5220"/>
      <c r="T5220"/>
      <c r="U5220"/>
      <c r="V5220"/>
      <c r="W5220"/>
      <c r="X5220"/>
      <c r="Y5220"/>
      <c r="Z5220"/>
      <c r="AA5220" s="28"/>
      <c r="AB5220" s="28"/>
    </row>
    <row r="5221" spans="1:28" ht="15" x14ac:dyDescent="0.2">
      <c r="A5221"/>
      <c r="B5221"/>
      <c r="C5221"/>
      <c r="D5221"/>
      <c r="E5221"/>
      <c r="F5221"/>
      <c r="G5221"/>
      <c r="H5221"/>
      <c r="I5221"/>
      <c r="J5221"/>
      <c r="K5221"/>
      <c r="L5221"/>
      <c r="M5221"/>
      <c r="N5221" s="60"/>
      <c r="O5221"/>
      <c r="P5221"/>
      <c r="Q5221"/>
      <c r="R5221"/>
      <c r="S5221"/>
      <c r="T5221"/>
      <c r="U5221"/>
      <c r="V5221"/>
      <c r="W5221"/>
      <c r="X5221"/>
      <c r="Y5221"/>
      <c r="Z5221"/>
      <c r="AA5221" s="28"/>
      <c r="AB5221" s="28"/>
    </row>
    <row r="5222" spans="1:28" ht="15" x14ac:dyDescent="0.2">
      <c r="A5222"/>
      <c r="B5222"/>
      <c r="C5222"/>
      <c r="D5222"/>
      <c r="E5222"/>
      <c r="F5222"/>
      <c r="G5222"/>
      <c r="H5222"/>
      <c r="I5222"/>
      <c r="J5222"/>
      <c r="K5222"/>
      <c r="L5222"/>
      <c r="M5222"/>
      <c r="N5222" s="60"/>
      <c r="O5222"/>
      <c r="P5222"/>
      <c r="Q5222"/>
      <c r="R5222"/>
      <c r="S5222"/>
      <c r="T5222"/>
      <c r="U5222"/>
      <c r="V5222"/>
      <c r="W5222"/>
      <c r="X5222"/>
      <c r="Y5222"/>
      <c r="Z5222"/>
      <c r="AA5222" s="28"/>
      <c r="AB5222" s="28"/>
    </row>
    <row r="5223" spans="1:28" ht="15" x14ac:dyDescent="0.2">
      <c r="A5223"/>
      <c r="B5223"/>
      <c r="C5223"/>
      <c r="D5223"/>
      <c r="E5223"/>
      <c r="F5223"/>
      <c r="G5223"/>
      <c r="H5223"/>
      <c r="I5223"/>
      <c r="J5223"/>
      <c r="K5223"/>
      <c r="L5223"/>
      <c r="M5223"/>
      <c r="N5223" s="60"/>
      <c r="O5223"/>
      <c r="P5223"/>
      <c r="Q5223"/>
      <c r="R5223"/>
      <c r="S5223"/>
      <c r="T5223"/>
      <c r="U5223"/>
      <c r="V5223"/>
      <c r="W5223"/>
      <c r="X5223"/>
      <c r="Y5223"/>
      <c r="Z5223"/>
      <c r="AA5223" s="28"/>
      <c r="AB5223" s="28"/>
    </row>
    <row r="5224" spans="1:28" ht="15" x14ac:dyDescent="0.2">
      <c r="A5224"/>
      <c r="B5224"/>
      <c r="C5224"/>
      <c r="D5224"/>
      <c r="E5224"/>
      <c r="F5224"/>
      <c r="G5224"/>
      <c r="H5224"/>
      <c r="I5224"/>
      <c r="J5224"/>
      <c r="K5224"/>
      <c r="L5224"/>
      <c r="M5224"/>
      <c r="N5224" s="60"/>
      <c r="O5224"/>
      <c r="P5224"/>
      <c r="Q5224"/>
      <c r="R5224"/>
      <c r="S5224"/>
      <c r="T5224"/>
      <c r="U5224"/>
      <c r="V5224"/>
      <c r="W5224"/>
      <c r="X5224"/>
      <c r="Y5224"/>
      <c r="Z5224"/>
      <c r="AA5224" s="28"/>
      <c r="AB5224" s="28"/>
    </row>
    <row r="5225" spans="1:28" ht="15" x14ac:dyDescent="0.2">
      <c r="A5225"/>
      <c r="B5225"/>
      <c r="C5225"/>
      <c r="D5225"/>
      <c r="E5225"/>
      <c r="F5225"/>
      <c r="G5225"/>
      <c r="H5225"/>
      <c r="I5225"/>
      <c r="J5225"/>
      <c r="K5225"/>
      <c r="L5225"/>
      <c r="M5225"/>
      <c r="N5225" s="60"/>
      <c r="O5225"/>
      <c r="P5225"/>
      <c r="Q5225"/>
      <c r="R5225"/>
      <c r="S5225"/>
      <c r="T5225"/>
      <c r="U5225"/>
      <c r="V5225"/>
      <c r="W5225"/>
      <c r="X5225"/>
      <c r="Y5225"/>
      <c r="Z5225"/>
      <c r="AA5225" s="28"/>
      <c r="AB5225" s="28"/>
    </row>
    <row r="5226" spans="1:28" ht="15" x14ac:dyDescent="0.2">
      <c r="A5226"/>
      <c r="B5226"/>
      <c r="C5226"/>
      <c r="D5226"/>
      <c r="E5226"/>
      <c r="F5226"/>
      <c r="G5226"/>
      <c r="H5226"/>
      <c r="I5226"/>
      <c r="J5226"/>
      <c r="K5226"/>
      <c r="L5226"/>
      <c r="M5226"/>
      <c r="N5226" s="60"/>
      <c r="O5226"/>
      <c r="P5226"/>
      <c r="Q5226"/>
      <c r="R5226"/>
      <c r="S5226"/>
      <c r="T5226"/>
      <c r="U5226"/>
      <c r="V5226"/>
      <c r="W5226"/>
      <c r="X5226"/>
      <c r="Y5226"/>
      <c r="Z5226"/>
      <c r="AA5226" s="28"/>
      <c r="AB5226" s="28"/>
    </row>
    <row r="5227" spans="1:28" ht="15" x14ac:dyDescent="0.2">
      <c r="A5227"/>
      <c r="B5227"/>
      <c r="C5227"/>
      <c r="D5227"/>
      <c r="E5227"/>
      <c r="F5227"/>
      <c r="G5227"/>
      <c r="H5227"/>
      <c r="I5227"/>
      <c r="J5227"/>
      <c r="K5227"/>
      <c r="L5227"/>
      <c r="M5227"/>
      <c r="N5227" s="60"/>
      <c r="O5227"/>
      <c r="P5227"/>
      <c r="Q5227"/>
      <c r="R5227"/>
      <c r="S5227"/>
      <c r="T5227"/>
      <c r="U5227"/>
      <c r="V5227"/>
      <c r="W5227"/>
      <c r="X5227"/>
      <c r="Y5227"/>
      <c r="Z5227"/>
      <c r="AA5227" s="28"/>
      <c r="AB5227" s="28"/>
    </row>
    <row r="5228" spans="1:28" ht="15" x14ac:dyDescent="0.2">
      <c r="A5228"/>
      <c r="B5228"/>
      <c r="C5228"/>
      <c r="D5228"/>
      <c r="E5228"/>
      <c r="F5228"/>
      <c r="G5228"/>
      <c r="H5228"/>
      <c r="I5228"/>
      <c r="J5228"/>
      <c r="K5228"/>
      <c r="L5228"/>
      <c r="M5228"/>
      <c r="N5228" s="60"/>
      <c r="O5228"/>
      <c r="P5228"/>
      <c r="Q5228"/>
      <c r="R5228"/>
      <c r="S5228"/>
      <c r="T5228"/>
      <c r="U5228"/>
      <c r="V5228"/>
      <c r="W5228"/>
      <c r="X5228"/>
      <c r="Y5228"/>
      <c r="Z5228"/>
      <c r="AA5228" s="28"/>
      <c r="AB5228" s="28"/>
    </row>
    <row r="5229" spans="1:28" ht="15" x14ac:dyDescent="0.2">
      <c r="A5229"/>
      <c r="B5229"/>
      <c r="C5229"/>
      <c r="D5229"/>
      <c r="E5229"/>
      <c r="F5229"/>
      <c r="G5229"/>
      <c r="H5229"/>
      <c r="I5229"/>
      <c r="J5229"/>
      <c r="K5229"/>
      <c r="L5229"/>
      <c r="M5229"/>
      <c r="N5229" s="60"/>
      <c r="O5229"/>
      <c r="P5229"/>
      <c r="Q5229"/>
      <c r="R5229"/>
      <c r="S5229"/>
      <c r="T5229"/>
      <c r="U5229"/>
      <c r="V5229"/>
      <c r="W5229"/>
      <c r="X5229"/>
      <c r="Y5229"/>
      <c r="Z5229"/>
      <c r="AA5229" s="28"/>
      <c r="AB5229" s="28"/>
    </row>
    <row r="5230" spans="1:28" ht="15" x14ac:dyDescent="0.2">
      <c r="A5230"/>
      <c r="B5230"/>
      <c r="C5230"/>
      <c r="D5230"/>
      <c r="E5230"/>
      <c r="F5230"/>
      <c r="G5230"/>
      <c r="H5230"/>
      <c r="I5230"/>
      <c r="J5230"/>
      <c r="K5230"/>
      <c r="L5230"/>
      <c r="M5230"/>
      <c r="N5230" s="60"/>
      <c r="O5230"/>
      <c r="P5230"/>
      <c r="Q5230"/>
      <c r="R5230"/>
      <c r="S5230"/>
      <c r="T5230"/>
      <c r="U5230"/>
      <c r="V5230"/>
      <c r="W5230"/>
      <c r="X5230"/>
      <c r="Y5230"/>
      <c r="Z5230"/>
      <c r="AA5230" s="28"/>
      <c r="AB5230" s="28"/>
    </row>
    <row r="5231" spans="1:28" ht="15" x14ac:dyDescent="0.2">
      <c r="A5231"/>
      <c r="B5231"/>
      <c r="C5231"/>
      <c r="D5231"/>
      <c r="E5231"/>
      <c r="F5231"/>
      <c r="G5231"/>
      <c r="H5231"/>
      <c r="I5231"/>
      <c r="J5231"/>
      <c r="K5231"/>
      <c r="L5231"/>
      <c r="M5231"/>
      <c r="N5231" s="60"/>
      <c r="O5231"/>
      <c r="P5231"/>
      <c r="Q5231"/>
      <c r="R5231"/>
      <c r="S5231"/>
      <c r="T5231"/>
      <c r="U5231"/>
      <c r="V5231"/>
      <c r="W5231"/>
      <c r="X5231"/>
      <c r="Y5231"/>
      <c r="Z5231"/>
      <c r="AA5231" s="28"/>
      <c r="AB5231" s="28"/>
    </row>
    <row r="5232" spans="1:28" ht="15" x14ac:dyDescent="0.2">
      <c r="A5232"/>
      <c r="B5232"/>
      <c r="C5232"/>
      <c r="D5232"/>
      <c r="E5232"/>
      <c r="F5232"/>
      <c r="G5232"/>
      <c r="H5232"/>
      <c r="I5232"/>
      <c r="J5232"/>
      <c r="K5232"/>
      <c r="L5232"/>
      <c r="M5232"/>
      <c r="N5232" s="60"/>
      <c r="O5232"/>
      <c r="P5232"/>
      <c r="Q5232"/>
      <c r="R5232"/>
      <c r="S5232"/>
      <c r="T5232"/>
      <c r="U5232"/>
      <c r="V5232"/>
      <c r="W5232"/>
      <c r="X5232"/>
      <c r="Y5232"/>
      <c r="Z5232"/>
      <c r="AA5232" s="28"/>
      <c r="AB5232" s="28"/>
    </row>
    <row r="5233" spans="1:28" ht="15" x14ac:dyDescent="0.2">
      <c r="A5233"/>
      <c r="B5233"/>
      <c r="C5233"/>
      <c r="D5233"/>
      <c r="E5233"/>
      <c r="F5233"/>
      <c r="G5233"/>
      <c r="H5233"/>
      <c r="I5233"/>
      <c r="J5233"/>
      <c r="K5233"/>
      <c r="L5233"/>
      <c r="M5233"/>
      <c r="N5233" s="60"/>
      <c r="O5233"/>
      <c r="P5233"/>
      <c r="Q5233"/>
      <c r="R5233"/>
      <c r="S5233"/>
      <c r="T5233"/>
      <c r="U5233"/>
      <c r="V5233"/>
      <c r="W5233"/>
      <c r="X5233"/>
      <c r="Y5233"/>
      <c r="Z5233"/>
      <c r="AA5233" s="28"/>
      <c r="AB5233" s="28"/>
    </row>
    <row r="5234" spans="1:28" ht="15" x14ac:dyDescent="0.2">
      <c r="A5234"/>
      <c r="B5234"/>
      <c r="C5234"/>
      <c r="D5234"/>
      <c r="E5234"/>
      <c r="F5234"/>
      <c r="G5234"/>
      <c r="H5234"/>
      <c r="I5234"/>
      <c r="J5234"/>
      <c r="K5234"/>
      <c r="L5234"/>
      <c r="M5234"/>
      <c r="N5234" s="60"/>
      <c r="O5234"/>
      <c r="P5234"/>
      <c r="Q5234"/>
      <c r="R5234"/>
      <c r="S5234"/>
      <c r="T5234"/>
      <c r="U5234"/>
      <c r="V5234"/>
      <c r="W5234"/>
      <c r="X5234"/>
      <c r="Y5234"/>
      <c r="Z5234"/>
      <c r="AA5234" s="28"/>
      <c r="AB5234" s="28"/>
    </row>
    <row r="5235" spans="1:28" ht="15" x14ac:dyDescent="0.2">
      <c r="A5235"/>
      <c r="B5235"/>
      <c r="C5235"/>
      <c r="D5235"/>
      <c r="E5235"/>
      <c r="F5235"/>
      <c r="G5235"/>
      <c r="H5235"/>
      <c r="I5235"/>
      <c r="J5235"/>
      <c r="K5235"/>
      <c r="L5235"/>
      <c r="M5235"/>
      <c r="N5235" s="60"/>
      <c r="O5235"/>
      <c r="P5235"/>
      <c r="Q5235"/>
      <c r="R5235"/>
      <c r="S5235"/>
      <c r="T5235"/>
      <c r="U5235"/>
      <c r="V5235"/>
      <c r="W5235"/>
      <c r="X5235"/>
      <c r="Y5235"/>
      <c r="Z5235"/>
      <c r="AA5235" s="28"/>
      <c r="AB5235" s="28"/>
    </row>
    <row r="5236" spans="1:28" ht="15" x14ac:dyDescent="0.2">
      <c r="A5236"/>
      <c r="B5236"/>
      <c r="C5236"/>
      <c r="D5236"/>
      <c r="E5236"/>
      <c r="F5236"/>
      <c r="G5236"/>
      <c r="H5236"/>
      <c r="I5236"/>
      <c r="J5236"/>
      <c r="K5236"/>
      <c r="L5236"/>
      <c r="M5236"/>
      <c r="N5236" s="60"/>
      <c r="O5236"/>
      <c r="P5236"/>
      <c r="Q5236"/>
      <c r="R5236"/>
      <c r="S5236"/>
      <c r="T5236"/>
      <c r="U5236"/>
      <c r="V5236"/>
      <c r="W5236"/>
      <c r="X5236"/>
      <c r="Y5236"/>
      <c r="Z5236"/>
      <c r="AA5236" s="28"/>
      <c r="AB5236" s="28"/>
    </row>
    <row r="5237" spans="1:28" ht="15" x14ac:dyDescent="0.2">
      <c r="A5237"/>
      <c r="B5237"/>
      <c r="C5237"/>
      <c r="D5237"/>
      <c r="E5237"/>
      <c r="F5237"/>
      <c r="G5237"/>
      <c r="H5237"/>
      <c r="I5237"/>
      <c r="J5237"/>
      <c r="K5237"/>
      <c r="L5237"/>
      <c r="M5237"/>
      <c r="N5237" s="60"/>
      <c r="O5237"/>
      <c r="P5237"/>
      <c r="Q5237"/>
      <c r="R5237"/>
      <c r="S5237"/>
      <c r="T5237"/>
      <c r="U5237"/>
      <c r="V5237"/>
      <c r="W5237"/>
      <c r="X5237"/>
      <c r="Y5237"/>
      <c r="Z5237"/>
      <c r="AA5237" s="28"/>
      <c r="AB5237" s="28"/>
    </row>
    <row r="5238" spans="1:28" ht="15" x14ac:dyDescent="0.2">
      <c r="A5238"/>
      <c r="B5238"/>
      <c r="C5238"/>
      <c r="D5238"/>
      <c r="E5238"/>
      <c r="F5238"/>
      <c r="G5238"/>
      <c r="H5238"/>
      <c r="I5238"/>
      <c r="J5238"/>
      <c r="K5238"/>
      <c r="L5238"/>
      <c r="M5238"/>
      <c r="N5238" s="60"/>
      <c r="O5238"/>
      <c r="P5238"/>
      <c r="Q5238"/>
      <c r="R5238"/>
      <c r="S5238"/>
      <c r="T5238"/>
      <c r="U5238"/>
      <c r="V5238"/>
      <c r="W5238"/>
      <c r="X5238"/>
      <c r="Y5238"/>
      <c r="Z5238"/>
      <c r="AA5238" s="28"/>
      <c r="AB5238" s="28"/>
    </row>
    <row r="5239" spans="1:28" ht="15" x14ac:dyDescent="0.2">
      <c r="A5239"/>
      <c r="B5239"/>
      <c r="C5239"/>
      <c r="D5239"/>
      <c r="E5239"/>
      <c r="F5239"/>
      <c r="G5239"/>
      <c r="H5239"/>
      <c r="I5239"/>
      <c r="J5239"/>
      <c r="K5239"/>
      <c r="L5239"/>
      <c r="M5239"/>
      <c r="N5239" s="60"/>
      <c r="O5239"/>
      <c r="P5239"/>
      <c r="Q5239"/>
      <c r="R5239"/>
      <c r="S5239"/>
      <c r="T5239"/>
      <c r="U5239"/>
      <c r="V5239"/>
      <c r="W5239"/>
      <c r="X5239"/>
      <c r="Y5239"/>
      <c r="Z5239"/>
      <c r="AA5239" s="28"/>
      <c r="AB5239" s="28"/>
    </row>
    <row r="5240" spans="1:28" ht="15" x14ac:dyDescent="0.2">
      <c r="A5240"/>
      <c r="B5240"/>
      <c r="C5240"/>
      <c r="D5240"/>
      <c r="E5240"/>
      <c r="F5240"/>
      <c r="G5240"/>
      <c r="H5240"/>
      <c r="I5240"/>
      <c r="J5240"/>
      <c r="K5240"/>
      <c r="L5240"/>
      <c r="M5240"/>
      <c r="N5240" s="60"/>
      <c r="O5240"/>
      <c r="P5240"/>
      <c r="Q5240"/>
      <c r="R5240"/>
      <c r="S5240"/>
      <c r="T5240"/>
      <c r="U5240"/>
      <c r="V5240"/>
      <c r="W5240"/>
      <c r="X5240"/>
      <c r="Y5240"/>
      <c r="Z5240"/>
      <c r="AA5240" s="28"/>
      <c r="AB5240" s="28"/>
    </row>
    <row r="5241" spans="1:28" ht="15" x14ac:dyDescent="0.2">
      <c r="A5241"/>
      <c r="B5241"/>
      <c r="C5241"/>
      <c r="D5241"/>
      <c r="E5241"/>
      <c r="F5241"/>
      <c r="G5241"/>
      <c r="H5241"/>
      <c r="I5241"/>
      <c r="J5241"/>
      <c r="K5241"/>
      <c r="L5241"/>
      <c r="M5241"/>
      <c r="N5241" s="60"/>
      <c r="O5241"/>
      <c r="P5241"/>
      <c r="Q5241"/>
      <c r="R5241"/>
      <c r="S5241"/>
      <c r="T5241"/>
      <c r="U5241"/>
      <c r="V5241"/>
      <c r="W5241"/>
      <c r="X5241"/>
      <c r="Y5241"/>
      <c r="Z5241"/>
      <c r="AA5241" s="28"/>
      <c r="AB5241" s="28"/>
    </row>
    <row r="5242" spans="1:28" ht="15" x14ac:dyDescent="0.2">
      <c r="A5242"/>
      <c r="B5242"/>
      <c r="C5242"/>
      <c r="D5242"/>
      <c r="E5242"/>
      <c r="F5242"/>
      <c r="G5242"/>
      <c r="H5242"/>
      <c r="I5242"/>
      <c r="J5242"/>
      <c r="K5242"/>
      <c r="L5242"/>
      <c r="M5242"/>
      <c r="N5242" s="60"/>
      <c r="O5242"/>
      <c r="P5242"/>
      <c r="Q5242"/>
      <c r="R5242"/>
      <c r="S5242"/>
      <c r="T5242"/>
      <c r="U5242"/>
      <c r="V5242"/>
      <c r="W5242"/>
      <c r="X5242"/>
      <c r="Y5242"/>
      <c r="Z5242"/>
      <c r="AA5242" s="28"/>
      <c r="AB5242" s="28"/>
    </row>
    <row r="5243" spans="1:28" ht="15" x14ac:dyDescent="0.2">
      <c r="A5243"/>
      <c r="B5243"/>
      <c r="C5243"/>
      <c r="D5243"/>
      <c r="E5243"/>
      <c r="F5243"/>
      <c r="G5243"/>
      <c r="H5243"/>
      <c r="I5243"/>
      <c r="J5243"/>
      <c r="K5243"/>
      <c r="L5243"/>
      <c r="M5243"/>
      <c r="N5243" s="60"/>
      <c r="O5243"/>
      <c r="P5243"/>
      <c r="Q5243"/>
      <c r="R5243"/>
      <c r="S5243"/>
      <c r="T5243"/>
      <c r="U5243"/>
      <c r="V5243"/>
      <c r="W5243"/>
      <c r="X5243"/>
      <c r="Y5243"/>
      <c r="Z5243"/>
      <c r="AA5243" s="28"/>
      <c r="AB5243" s="28"/>
    </row>
    <row r="5244" spans="1:28" ht="15" x14ac:dyDescent="0.2">
      <c r="A5244"/>
      <c r="B5244"/>
      <c r="C5244"/>
      <c r="D5244"/>
      <c r="E5244"/>
      <c r="F5244"/>
      <c r="G5244"/>
      <c r="H5244"/>
      <c r="I5244"/>
      <c r="J5244"/>
      <c r="K5244"/>
      <c r="L5244"/>
      <c r="M5244"/>
      <c r="N5244" s="60"/>
      <c r="O5244"/>
      <c r="P5244"/>
      <c r="Q5244"/>
      <c r="R5244"/>
      <c r="S5244"/>
      <c r="T5244"/>
      <c r="U5244"/>
      <c r="V5244"/>
      <c r="W5244"/>
      <c r="X5244"/>
      <c r="Y5244"/>
      <c r="Z5244"/>
      <c r="AA5244" s="28"/>
      <c r="AB5244" s="28"/>
    </row>
    <row r="5245" spans="1:28" ht="15" x14ac:dyDescent="0.2">
      <c r="A5245"/>
      <c r="B5245"/>
      <c r="C5245"/>
      <c r="D5245"/>
      <c r="E5245"/>
      <c r="F5245"/>
      <c r="G5245"/>
      <c r="H5245"/>
      <c r="I5245"/>
      <c r="J5245"/>
      <c r="K5245"/>
      <c r="L5245"/>
      <c r="M5245"/>
      <c r="N5245" s="60"/>
      <c r="O5245"/>
      <c r="P5245"/>
      <c r="Q5245"/>
      <c r="R5245"/>
      <c r="S5245"/>
      <c r="T5245"/>
      <c r="U5245"/>
      <c r="V5245"/>
      <c r="W5245"/>
      <c r="X5245"/>
      <c r="Y5245"/>
      <c r="Z5245"/>
      <c r="AA5245" s="28"/>
      <c r="AB5245" s="28"/>
    </row>
    <row r="5246" spans="1:28" ht="15" x14ac:dyDescent="0.2">
      <c r="A5246"/>
      <c r="B5246"/>
      <c r="C5246"/>
      <c r="D5246"/>
      <c r="E5246"/>
      <c r="F5246"/>
      <c r="G5246"/>
      <c r="H5246"/>
      <c r="I5246"/>
      <c r="J5246"/>
      <c r="K5246"/>
      <c r="L5246"/>
      <c r="M5246"/>
      <c r="N5246" s="60"/>
      <c r="O5246"/>
      <c r="P5246"/>
      <c r="Q5246"/>
      <c r="R5246"/>
      <c r="S5246"/>
      <c r="T5246"/>
      <c r="U5246"/>
      <c r="V5246"/>
      <c r="W5246"/>
      <c r="X5246"/>
      <c r="Y5246"/>
      <c r="Z5246"/>
      <c r="AA5246" s="28"/>
      <c r="AB5246" s="28"/>
    </row>
    <row r="5247" spans="1:28" ht="15" x14ac:dyDescent="0.2">
      <c r="A5247"/>
      <c r="B5247"/>
      <c r="C5247"/>
      <c r="D5247"/>
      <c r="E5247"/>
      <c r="F5247"/>
      <c r="G5247"/>
      <c r="H5247"/>
      <c r="I5247"/>
      <c r="J5247"/>
      <c r="K5247"/>
      <c r="L5247"/>
      <c r="M5247"/>
      <c r="N5247" s="60"/>
      <c r="O5247"/>
      <c r="P5247"/>
      <c r="Q5247"/>
      <c r="R5247"/>
      <c r="S5247"/>
      <c r="T5247"/>
      <c r="U5247"/>
      <c r="V5247"/>
      <c r="W5247"/>
      <c r="X5247"/>
      <c r="Y5247"/>
      <c r="Z5247"/>
      <c r="AA5247" s="28"/>
      <c r="AB5247" s="28"/>
    </row>
    <row r="5248" spans="1:28" ht="15" x14ac:dyDescent="0.2">
      <c r="A5248"/>
      <c r="B5248"/>
      <c r="C5248"/>
      <c r="D5248"/>
      <c r="E5248"/>
      <c r="F5248"/>
      <c r="G5248"/>
      <c r="H5248"/>
      <c r="I5248"/>
      <c r="J5248"/>
      <c r="K5248"/>
      <c r="L5248"/>
      <c r="M5248"/>
      <c r="N5248" s="60"/>
      <c r="O5248"/>
      <c r="P5248"/>
      <c r="Q5248"/>
      <c r="R5248"/>
      <c r="S5248"/>
      <c r="T5248"/>
      <c r="U5248"/>
      <c r="V5248"/>
      <c r="W5248"/>
      <c r="X5248"/>
      <c r="Y5248"/>
      <c r="Z5248"/>
      <c r="AA5248" s="28"/>
      <c r="AB5248" s="28"/>
    </row>
    <row r="5249" spans="1:28" ht="15" x14ac:dyDescent="0.2">
      <c r="A5249"/>
      <c r="B5249"/>
      <c r="C5249"/>
      <c r="D5249"/>
      <c r="E5249"/>
      <c r="F5249"/>
      <c r="G5249"/>
      <c r="H5249"/>
      <c r="I5249"/>
      <c r="J5249"/>
      <c r="K5249"/>
      <c r="L5249"/>
      <c r="M5249"/>
      <c r="N5249" s="60"/>
      <c r="O5249"/>
      <c r="P5249"/>
      <c r="Q5249"/>
      <c r="R5249"/>
      <c r="S5249"/>
      <c r="T5249"/>
      <c r="U5249"/>
      <c r="V5249"/>
      <c r="W5249"/>
      <c r="X5249"/>
      <c r="Y5249"/>
      <c r="Z5249"/>
      <c r="AA5249" s="28"/>
      <c r="AB5249" s="28"/>
    </row>
    <row r="5250" spans="1:28" ht="15" x14ac:dyDescent="0.2">
      <c r="A5250"/>
      <c r="B5250"/>
      <c r="C5250"/>
      <c r="D5250"/>
      <c r="E5250"/>
      <c r="F5250"/>
      <c r="G5250"/>
      <c r="H5250"/>
      <c r="I5250"/>
      <c r="J5250"/>
      <c r="K5250"/>
      <c r="L5250"/>
      <c r="M5250"/>
      <c r="N5250" s="60"/>
      <c r="O5250"/>
      <c r="P5250"/>
      <c r="Q5250"/>
      <c r="R5250"/>
      <c r="S5250"/>
      <c r="T5250"/>
      <c r="U5250"/>
      <c r="V5250"/>
      <c r="W5250"/>
      <c r="X5250"/>
      <c r="Y5250"/>
      <c r="Z5250"/>
      <c r="AA5250" s="28"/>
      <c r="AB5250" s="28"/>
    </row>
    <row r="5251" spans="1:28" ht="15" x14ac:dyDescent="0.2">
      <c r="A5251"/>
      <c r="B5251"/>
      <c r="C5251"/>
      <c r="D5251"/>
      <c r="E5251"/>
      <c r="F5251"/>
      <c r="G5251"/>
      <c r="H5251"/>
      <c r="I5251"/>
      <c r="J5251"/>
      <c r="K5251"/>
      <c r="L5251"/>
      <c r="M5251"/>
      <c r="N5251" s="60"/>
      <c r="O5251"/>
      <c r="P5251"/>
      <c r="Q5251"/>
      <c r="R5251"/>
      <c r="S5251"/>
      <c r="T5251"/>
      <c r="U5251"/>
      <c r="V5251"/>
      <c r="W5251"/>
      <c r="X5251"/>
      <c r="Y5251"/>
      <c r="Z5251"/>
      <c r="AA5251" s="28"/>
      <c r="AB5251" s="28"/>
    </row>
    <row r="5252" spans="1:28" ht="15" x14ac:dyDescent="0.2">
      <c r="A5252"/>
      <c r="B5252"/>
      <c r="C5252"/>
      <c r="D5252"/>
      <c r="E5252"/>
      <c r="F5252"/>
      <c r="G5252"/>
      <c r="H5252"/>
      <c r="I5252"/>
      <c r="J5252"/>
      <c r="K5252"/>
      <c r="L5252"/>
      <c r="M5252"/>
      <c r="N5252" s="60"/>
      <c r="O5252"/>
      <c r="P5252"/>
      <c r="Q5252"/>
      <c r="R5252"/>
      <c r="S5252"/>
      <c r="T5252"/>
      <c r="U5252"/>
      <c r="V5252"/>
      <c r="W5252"/>
      <c r="X5252"/>
      <c r="Y5252"/>
      <c r="Z5252"/>
      <c r="AA5252" s="28"/>
      <c r="AB5252" s="28"/>
    </row>
    <row r="5253" spans="1:28" ht="15" x14ac:dyDescent="0.2">
      <c r="A5253"/>
      <c r="B5253"/>
      <c r="C5253"/>
      <c r="D5253"/>
      <c r="E5253"/>
      <c r="F5253"/>
      <c r="G5253"/>
      <c r="H5253"/>
      <c r="I5253"/>
      <c r="J5253"/>
      <c r="K5253"/>
      <c r="L5253"/>
      <c r="M5253"/>
      <c r="N5253" s="60"/>
      <c r="O5253"/>
      <c r="P5253"/>
      <c r="Q5253"/>
      <c r="R5253"/>
      <c r="S5253"/>
      <c r="T5253"/>
      <c r="U5253"/>
      <c r="V5253"/>
      <c r="W5253"/>
      <c r="X5253"/>
      <c r="Y5253"/>
      <c r="Z5253"/>
      <c r="AA5253" s="28"/>
      <c r="AB5253" s="28"/>
    </row>
    <row r="5254" spans="1:28" ht="15" x14ac:dyDescent="0.2">
      <c r="A5254"/>
      <c r="B5254"/>
      <c r="C5254"/>
      <c r="D5254"/>
      <c r="E5254"/>
      <c r="F5254"/>
      <c r="G5254"/>
      <c r="H5254"/>
      <c r="I5254"/>
      <c r="J5254"/>
      <c r="K5254"/>
      <c r="L5254"/>
      <c r="M5254"/>
      <c r="N5254" s="60"/>
      <c r="O5254"/>
      <c r="P5254"/>
      <c r="Q5254"/>
      <c r="R5254"/>
      <c r="S5254"/>
      <c r="T5254"/>
      <c r="U5254"/>
      <c r="V5254"/>
      <c r="W5254"/>
      <c r="X5254"/>
      <c r="Y5254"/>
      <c r="Z5254"/>
      <c r="AA5254" s="28"/>
      <c r="AB5254" s="28"/>
    </row>
    <row r="5255" spans="1:28" ht="15" x14ac:dyDescent="0.2">
      <c r="A5255"/>
      <c r="B5255"/>
      <c r="C5255"/>
      <c r="D5255"/>
      <c r="E5255"/>
      <c r="F5255"/>
      <c r="G5255"/>
      <c r="H5255"/>
      <c r="I5255"/>
      <c r="J5255"/>
      <c r="K5255"/>
      <c r="L5255"/>
      <c r="M5255"/>
      <c r="N5255" s="60"/>
      <c r="O5255"/>
      <c r="P5255"/>
      <c r="Q5255"/>
      <c r="R5255"/>
      <c r="S5255"/>
      <c r="T5255"/>
      <c r="U5255"/>
      <c r="V5255"/>
      <c r="W5255"/>
      <c r="X5255"/>
      <c r="Y5255"/>
      <c r="Z5255"/>
      <c r="AA5255" s="28"/>
      <c r="AB5255" s="28"/>
    </row>
    <row r="5256" spans="1:28" ht="15" x14ac:dyDescent="0.2">
      <c r="A5256"/>
      <c r="B5256"/>
      <c r="C5256"/>
      <c r="D5256"/>
      <c r="E5256"/>
      <c r="F5256"/>
      <c r="G5256"/>
      <c r="H5256"/>
      <c r="I5256"/>
      <c r="J5256"/>
      <c r="K5256"/>
      <c r="L5256"/>
      <c r="M5256"/>
      <c r="N5256" s="60"/>
      <c r="O5256"/>
      <c r="P5256"/>
      <c r="Q5256"/>
      <c r="R5256"/>
      <c r="S5256"/>
      <c r="T5256"/>
      <c r="U5256"/>
      <c r="V5256"/>
      <c r="W5256"/>
      <c r="X5256"/>
      <c r="Y5256"/>
      <c r="Z5256"/>
      <c r="AA5256" s="28"/>
      <c r="AB5256" s="28"/>
    </row>
    <row r="5257" spans="1:28" ht="15" x14ac:dyDescent="0.2">
      <c r="A5257"/>
      <c r="B5257"/>
      <c r="C5257"/>
      <c r="D5257"/>
      <c r="E5257"/>
      <c r="F5257"/>
      <c r="G5257"/>
      <c r="H5257"/>
      <c r="I5257"/>
      <c r="J5257"/>
      <c r="K5257"/>
      <c r="L5257"/>
      <c r="M5257"/>
      <c r="N5257" s="60"/>
      <c r="O5257"/>
      <c r="P5257"/>
      <c r="Q5257"/>
      <c r="R5257"/>
      <c r="S5257"/>
      <c r="T5257"/>
      <c r="U5257"/>
      <c r="V5257"/>
      <c r="W5257"/>
      <c r="X5257"/>
      <c r="Y5257"/>
      <c r="Z5257"/>
      <c r="AA5257" s="28"/>
      <c r="AB5257" s="28"/>
    </row>
    <row r="5258" spans="1:28" ht="15" x14ac:dyDescent="0.2">
      <c r="A5258"/>
      <c r="B5258"/>
      <c r="C5258"/>
      <c r="D5258"/>
      <c r="E5258"/>
      <c r="F5258"/>
      <c r="G5258"/>
      <c r="H5258"/>
      <c r="I5258"/>
      <c r="J5258"/>
      <c r="K5258"/>
      <c r="L5258"/>
      <c r="M5258"/>
      <c r="N5258" s="60"/>
      <c r="O5258"/>
      <c r="P5258"/>
      <c r="Q5258"/>
      <c r="R5258"/>
      <c r="S5258"/>
      <c r="T5258"/>
      <c r="U5258"/>
      <c r="V5258"/>
      <c r="W5258"/>
      <c r="X5258"/>
      <c r="Y5258"/>
      <c r="Z5258"/>
      <c r="AA5258" s="28"/>
      <c r="AB5258" s="28"/>
    </row>
    <row r="5259" spans="1:28" ht="15" x14ac:dyDescent="0.2">
      <c r="A5259"/>
      <c r="B5259"/>
      <c r="C5259"/>
      <c r="D5259"/>
      <c r="E5259"/>
      <c r="F5259"/>
      <c r="G5259"/>
      <c r="H5259"/>
      <c r="I5259"/>
      <c r="J5259"/>
      <c r="K5259"/>
      <c r="L5259"/>
      <c r="M5259"/>
      <c r="N5259" s="60"/>
      <c r="O5259"/>
      <c r="P5259"/>
      <c r="Q5259"/>
      <c r="R5259"/>
      <c r="S5259"/>
      <c r="T5259"/>
      <c r="U5259"/>
      <c r="V5259"/>
      <c r="W5259"/>
      <c r="X5259"/>
      <c r="Y5259"/>
      <c r="Z5259"/>
      <c r="AA5259" s="28"/>
      <c r="AB5259" s="28"/>
    </row>
    <row r="5260" spans="1:28" ht="15" x14ac:dyDescent="0.2">
      <c r="A5260"/>
      <c r="B5260"/>
      <c r="C5260"/>
      <c r="D5260"/>
      <c r="E5260"/>
      <c r="F5260"/>
      <c r="G5260"/>
      <c r="H5260"/>
      <c r="I5260"/>
      <c r="J5260"/>
      <c r="K5260"/>
      <c r="L5260"/>
      <c r="M5260"/>
      <c r="N5260" s="60"/>
      <c r="O5260"/>
      <c r="P5260"/>
      <c r="Q5260"/>
      <c r="R5260"/>
      <c r="S5260"/>
      <c r="T5260"/>
      <c r="U5260"/>
      <c r="V5260"/>
      <c r="W5260"/>
      <c r="X5260"/>
      <c r="Y5260"/>
      <c r="Z5260"/>
      <c r="AA5260" s="28"/>
      <c r="AB5260" s="28"/>
    </row>
    <row r="5261" spans="1:28" ht="15" x14ac:dyDescent="0.2">
      <c r="A5261"/>
      <c r="B5261"/>
      <c r="C5261"/>
      <c r="D5261"/>
      <c r="E5261"/>
      <c r="F5261"/>
      <c r="G5261"/>
      <c r="H5261"/>
      <c r="I5261"/>
      <c r="J5261"/>
      <c r="K5261"/>
      <c r="L5261"/>
      <c r="M5261"/>
      <c r="N5261" s="60"/>
      <c r="O5261"/>
      <c r="P5261"/>
      <c r="Q5261"/>
      <c r="R5261"/>
      <c r="S5261"/>
      <c r="T5261"/>
      <c r="U5261"/>
      <c r="V5261"/>
      <c r="W5261"/>
      <c r="X5261"/>
      <c r="Y5261"/>
      <c r="Z5261"/>
      <c r="AA5261" s="28"/>
      <c r="AB5261" s="28"/>
    </row>
    <row r="5262" spans="1:28" ht="15" x14ac:dyDescent="0.2">
      <c r="A5262"/>
      <c r="B5262"/>
      <c r="C5262"/>
      <c r="D5262"/>
      <c r="E5262"/>
      <c r="F5262"/>
      <c r="G5262"/>
      <c r="H5262"/>
      <c r="I5262"/>
      <c r="J5262"/>
      <c r="K5262"/>
      <c r="L5262"/>
      <c r="M5262"/>
      <c r="N5262" s="60"/>
      <c r="O5262"/>
      <c r="P5262"/>
      <c r="Q5262"/>
      <c r="R5262"/>
      <c r="S5262"/>
      <c r="T5262"/>
      <c r="U5262"/>
      <c r="V5262"/>
      <c r="W5262"/>
      <c r="X5262"/>
      <c r="Y5262"/>
      <c r="Z5262"/>
      <c r="AA5262" s="28"/>
      <c r="AB5262" s="28"/>
    </row>
    <row r="5263" spans="1:28" ht="15" x14ac:dyDescent="0.2">
      <c r="A5263"/>
      <c r="B5263"/>
      <c r="C5263"/>
      <c r="D5263"/>
      <c r="E5263"/>
      <c r="F5263"/>
      <c r="G5263"/>
      <c r="H5263"/>
      <c r="I5263"/>
      <c r="J5263"/>
      <c r="K5263"/>
      <c r="L5263"/>
      <c r="M5263"/>
      <c r="N5263" s="60"/>
      <c r="O5263"/>
      <c r="P5263"/>
      <c r="Q5263"/>
      <c r="R5263"/>
      <c r="S5263"/>
      <c r="T5263"/>
      <c r="U5263"/>
      <c r="V5263"/>
      <c r="W5263"/>
      <c r="X5263"/>
      <c r="Y5263"/>
      <c r="Z5263"/>
      <c r="AA5263" s="28"/>
      <c r="AB5263" s="28"/>
    </row>
    <row r="5264" spans="1:28" ht="15" x14ac:dyDescent="0.2">
      <c r="A5264"/>
      <c r="B5264"/>
      <c r="C5264"/>
      <c r="D5264"/>
      <c r="E5264"/>
      <c r="F5264"/>
      <c r="G5264"/>
      <c r="H5264"/>
      <c r="I5264"/>
      <c r="J5264"/>
      <c r="K5264"/>
      <c r="L5264"/>
      <c r="M5264"/>
      <c r="N5264" s="60"/>
      <c r="O5264"/>
      <c r="P5264"/>
      <c r="Q5264"/>
      <c r="R5264"/>
      <c r="S5264"/>
      <c r="T5264"/>
      <c r="U5264"/>
      <c r="V5264"/>
      <c r="W5264"/>
      <c r="X5264"/>
      <c r="Y5264"/>
      <c r="Z5264"/>
      <c r="AA5264" s="28"/>
      <c r="AB5264" s="28"/>
    </row>
    <row r="5265" spans="1:28" ht="15" x14ac:dyDescent="0.2">
      <c r="A5265"/>
      <c r="B5265"/>
      <c r="C5265"/>
      <c r="D5265"/>
      <c r="E5265"/>
      <c r="F5265"/>
      <c r="G5265"/>
      <c r="H5265"/>
      <c r="I5265"/>
      <c r="J5265"/>
      <c r="K5265"/>
      <c r="L5265"/>
      <c r="M5265"/>
      <c r="N5265" s="60"/>
      <c r="O5265"/>
      <c r="P5265"/>
      <c r="Q5265"/>
      <c r="R5265"/>
      <c r="S5265"/>
      <c r="T5265"/>
      <c r="U5265"/>
      <c r="V5265"/>
      <c r="W5265"/>
      <c r="X5265"/>
      <c r="Y5265"/>
      <c r="Z5265"/>
      <c r="AA5265" s="28"/>
      <c r="AB5265" s="28"/>
    </row>
    <row r="5266" spans="1:28" ht="15" x14ac:dyDescent="0.2">
      <c r="A5266"/>
      <c r="B5266"/>
      <c r="C5266"/>
      <c r="D5266"/>
      <c r="E5266"/>
      <c r="F5266"/>
      <c r="G5266"/>
      <c r="H5266"/>
      <c r="I5266"/>
      <c r="J5266"/>
      <c r="K5266"/>
      <c r="L5266"/>
      <c r="M5266"/>
      <c r="N5266" s="60"/>
      <c r="O5266"/>
      <c r="P5266"/>
      <c r="Q5266"/>
      <c r="R5266"/>
      <c r="S5266"/>
      <c r="T5266"/>
      <c r="U5266"/>
      <c r="V5266"/>
      <c r="W5266"/>
      <c r="X5266"/>
      <c r="Y5266"/>
      <c r="Z5266"/>
      <c r="AA5266" s="28"/>
      <c r="AB5266" s="28"/>
    </row>
    <row r="5267" spans="1:28" ht="15" x14ac:dyDescent="0.2">
      <c r="A5267"/>
      <c r="B5267"/>
      <c r="C5267"/>
      <c r="D5267"/>
      <c r="E5267"/>
      <c r="F5267"/>
      <c r="G5267"/>
      <c r="H5267"/>
      <c r="I5267"/>
      <c r="J5267"/>
      <c r="K5267"/>
      <c r="L5267"/>
      <c r="M5267"/>
      <c r="N5267" s="60"/>
      <c r="O5267"/>
      <c r="P5267"/>
      <c r="Q5267"/>
      <c r="R5267"/>
      <c r="S5267"/>
      <c r="T5267"/>
      <c r="U5267"/>
      <c r="V5267"/>
      <c r="W5267"/>
      <c r="X5267"/>
      <c r="Y5267"/>
      <c r="Z5267"/>
      <c r="AA5267" s="28"/>
      <c r="AB5267" s="28"/>
    </row>
    <row r="5268" spans="1:28" ht="15" x14ac:dyDescent="0.2">
      <c r="A5268"/>
      <c r="B5268"/>
      <c r="C5268"/>
      <c r="D5268"/>
      <c r="E5268"/>
      <c r="F5268"/>
      <c r="G5268"/>
      <c r="H5268"/>
      <c r="I5268"/>
      <c r="J5268"/>
      <c r="K5268"/>
      <c r="L5268"/>
      <c r="M5268"/>
      <c r="N5268" s="60"/>
      <c r="O5268"/>
      <c r="P5268"/>
      <c r="Q5268"/>
      <c r="R5268"/>
      <c r="S5268"/>
      <c r="T5268"/>
      <c r="U5268"/>
      <c r="V5268"/>
      <c r="W5268"/>
      <c r="X5268"/>
      <c r="Y5268"/>
      <c r="Z5268"/>
      <c r="AA5268" s="28"/>
      <c r="AB5268" s="28"/>
    </row>
    <row r="5269" spans="1:28" ht="15" x14ac:dyDescent="0.2">
      <c r="A5269"/>
      <c r="B5269"/>
      <c r="C5269"/>
      <c r="D5269"/>
      <c r="E5269"/>
      <c r="F5269"/>
      <c r="G5269"/>
      <c r="H5269"/>
      <c r="I5269"/>
      <c r="J5269"/>
      <c r="K5269"/>
      <c r="L5269"/>
      <c r="M5269"/>
      <c r="N5269" s="60"/>
      <c r="O5269"/>
      <c r="P5269"/>
      <c r="Q5269"/>
      <c r="R5269"/>
      <c r="S5269"/>
      <c r="T5269"/>
      <c r="U5269"/>
      <c r="V5269"/>
      <c r="W5269"/>
      <c r="X5269"/>
      <c r="Y5269"/>
      <c r="Z5269"/>
      <c r="AA5269" s="28"/>
      <c r="AB5269" s="28"/>
    </row>
    <row r="5270" spans="1:28" ht="15" x14ac:dyDescent="0.2">
      <c r="A5270"/>
      <c r="B5270"/>
      <c r="C5270"/>
      <c r="D5270"/>
      <c r="E5270"/>
      <c r="F5270"/>
      <c r="G5270"/>
      <c r="H5270"/>
      <c r="I5270"/>
      <c r="J5270"/>
      <c r="K5270"/>
      <c r="L5270"/>
      <c r="M5270"/>
      <c r="N5270" s="60"/>
      <c r="O5270"/>
      <c r="P5270"/>
      <c r="Q5270"/>
      <c r="R5270"/>
      <c r="S5270"/>
      <c r="T5270"/>
      <c r="U5270"/>
      <c r="V5270"/>
      <c r="W5270"/>
      <c r="X5270"/>
      <c r="Y5270"/>
      <c r="Z5270"/>
      <c r="AA5270" s="28"/>
      <c r="AB5270" s="28"/>
    </row>
    <row r="5271" spans="1:28" ht="15" x14ac:dyDescent="0.2">
      <c r="A5271"/>
      <c r="B5271"/>
      <c r="C5271"/>
      <c r="D5271"/>
      <c r="E5271"/>
      <c r="F5271"/>
      <c r="G5271"/>
      <c r="H5271"/>
      <c r="I5271"/>
      <c r="J5271"/>
      <c r="K5271"/>
      <c r="L5271"/>
      <c r="M5271"/>
      <c r="N5271" s="60"/>
      <c r="O5271"/>
      <c r="P5271"/>
      <c r="Q5271"/>
      <c r="R5271"/>
      <c r="S5271"/>
      <c r="T5271"/>
      <c r="U5271"/>
      <c r="V5271"/>
      <c r="W5271"/>
      <c r="X5271"/>
      <c r="Y5271"/>
      <c r="Z5271"/>
      <c r="AA5271" s="28"/>
      <c r="AB5271" s="28"/>
    </row>
    <row r="5272" spans="1:28" ht="15" x14ac:dyDescent="0.2">
      <c r="A5272"/>
      <c r="B5272"/>
      <c r="C5272"/>
      <c r="D5272"/>
      <c r="E5272"/>
      <c r="F5272"/>
      <c r="G5272"/>
      <c r="H5272"/>
      <c r="I5272"/>
      <c r="J5272"/>
      <c r="K5272"/>
      <c r="L5272"/>
      <c r="M5272"/>
      <c r="N5272" s="60"/>
      <c r="O5272"/>
      <c r="P5272"/>
      <c r="Q5272"/>
      <c r="R5272"/>
      <c r="S5272"/>
      <c r="T5272"/>
      <c r="U5272"/>
      <c r="V5272"/>
      <c r="W5272"/>
      <c r="X5272"/>
      <c r="Y5272"/>
      <c r="Z5272"/>
      <c r="AA5272" s="28"/>
      <c r="AB5272" s="28"/>
    </row>
    <row r="5273" spans="1:28" ht="15" x14ac:dyDescent="0.2">
      <c r="A5273"/>
      <c r="B5273"/>
      <c r="C5273"/>
      <c r="D5273"/>
      <c r="E5273"/>
      <c r="F5273"/>
      <c r="G5273"/>
      <c r="H5273"/>
      <c r="I5273"/>
      <c r="J5273"/>
      <c r="K5273"/>
      <c r="L5273"/>
      <c r="M5273"/>
      <c r="N5273" s="60"/>
      <c r="O5273"/>
      <c r="P5273"/>
      <c r="Q5273"/>
      <c r="R5273"/>
      <c r="S5273"/>
      <c r="T5273"/>
      <c r="U5273"/>
      <c r="V5273"/>
      <c r="W5273"/>
      <c r="X5273"/>
      <c r="Y5273"/>
      <c r="Z5273"/>
      <c r="AA5273" s="28"/>
      <c r="AB5273" s="28"/>
    </row>
    <row r="5274" spans="1:28" ht="15" x14ac:dyDescent="0.2">
      <c r="A5274"/>
      <c r="B5274"/>
      <c r="C5274"/>
      <c r="D5274"/>
      <c r="E5274"/>
      <c r="F5274"/>
      <c r="G5274"/>
      <c r="H5274"/>
      <c r="I5274"/>
      <c r="J5274"/>
      <c r="K5274"/>
      <c r="L5274"/>
      <c r="M5274"/>
      <c r="N5274" s="60"/>
      <c r="O5274"/>
      <c r="P5274"/>
      <c r="Q5274"/>
      <c r="R5274"/>
      <c r="S5274"/>
      <c r="T5274"/>
      <c r="U5274"/>
      <c r="V5274"/>
      <c r="W5274"/>
      <c r="X5274"/>
      <c r="Y5274"/>
      <c r="Z5274"/>
      <c r="AA5274" s="28"/>
      <c r="AB5274" s="28"/>
    </row>
    <row r="5275" spans="1:28" ht="15" x14ac:dyDescent="0.2">
      <c r="A5275"/>
      <c r="B5275"/>
      <c r="C5275"/>
      <c r="D5275"/>
      <c r="E5275"/>
      <c r="F5275"/>
      <c r="G5275"/>
      <c r="H5275"/>
      <c r="I5275"/>
      <c r="J5275"/>
      <c r="K5275"/>
      <c r="L5275"/>
      <c r="M5275"/>
      <c r="N5275" s="60"/>
      <c r="O5275"/>
      <c r="P5275"/>
      <c r="Q5275"/>
      <c r="R5275"/>
      <c r="S5275"/>
      <c r="T5275"/>
      <c r="U5275"/>
      <c r="V5275"/>
      <c r="W5275"/>
      <c r="X5275"/>
      <c r="Y5275"/>
      <c r="Z5275"/>
      <c r="AA5275" s="28"/>
      <c r="AB5275" s="28"/>
    </row>
    <row r="5276" spans="1:28" ht="15" x14ac:dyDescent="0.2">
      <c r="A5276"/>
      <c r="B5276"/>
      <c r="C5276"/>
      <c r="D5276"/>
      <c r="E5276"/>
      <c r="F5276"/>
      <c r="G5276"/>
      <c r="H5276"/>
      <c r="I5276"/>
      <c r="J5276"/>
      <c r="K5276"/>
      <c r="L5276"/>
      <c r="M5276"/>
      <c r="N5276" s="60"/>
      <c r="O5276"/>
      <c r="P5276"/>
      <c r="Q5276"/>
      <c r="R5276"/>
      <c r="S5276"/>
      <c r="T5276"/>
      <c r="U5276"/>
      <c r="V5276"/>
      <c r="W5276"/>
      <c r="X5276"/>
      <c r="Y5276"/>
      <c r="Z5276"/>
      <c r="AA5276" s="28"/>
      <c r="AB5276" s="28"/>
    </row>
    <row r="5277" spans="1:28" ht="15" x14ac:dyDescent="0.2">
      <c r="A5277"/>
      <c r="B5277"/>
      <c r="C5277"/>
      <c r="D5277"/>
      <c r="E5277"/>
      <c r="F5277"/>
      <c r="G5277"/>
      <c r="H5277"/>
      <c r="I5277"/>
      <c r="J5277"/>
      <c r="K5277"/>
      <c r="L5277"/>
      <c r="M5277"/>
      <c r="N5277" s="60"/>
      <c r="O5277"/>
      <c r="P5277"/>
      <c r="Q5277"/>
      <c r="R5277"/>
      <c r="S5277"/>
      <c r="T5277"/>
      <c r="U5277"/>
      <c r="V5277"/>
      <c r="W5277"/>
      <c r="X5277"/>
      <c r="Y5277"/>
      <c r="Z5277"/>
      <c r="AA5277" s="28"/>
      <c r="AB5277" s="28"/>
    </row>
    <row r="5278" spans="1:28" ht="15" x14ac:dyDescent="0.2">
      <c r="A5278"/>
      <c r="B5278"/>
      <c r="C5278"/>
      <c r="D5278"/>
      <c r="E5278"/>
      <c r="F5278"/>
      <c r="G5278"/>
      <c r="H5278"/>
      <c r="I5278"/>
      <c r="J5278"/>
      <c r="K5278"/>
      <c r="L5278"/>
      <c r="M5278"/>
      <c r="N5278" s="60"/>
      <c r="O5278"/>
      <c r="P5278"/>
      <c r="Q5278"/>
      <c r="R5278"/>
      <c r="S5278"/>
      <c r="T5278"/>
      <c r="U5278"/>
      <c r="V5278"/>
      <c r="W5278"/>
      <c r="X5278"/>
      <c r="Y5278"/>
      <c r="Z5278"/>
      <c r="AA5278" s="28"/>
      <c r="AB5278" s="28"/>
    </row>
    <row r="5279" spans="1:28" ht="15" x14ac:dyDescent="0.2">
      <c r="A5279"/>
      <c r="B5279"/>
      <c r="C5279"/>
      <c r="D5279"/>
      <c r="E5279"/>
      <c r="F5279"/>
      <c r="G5279"/>
      <c r="H5279"/>
      <c r="I5279"/>
      <c r="J5279"/>
      <c r="K5279"/>
      <c r="L5279"/>
      <c r="M5279"/>
      <c r="N5279" s="60"/>
      <c r="O5279"/>
      <c r="P5279"/>
      <c r="Q5279"/>
      <c r="R5279"/>
      <c r="S5279"/>
      <c r="T5279"/>
      <c r="U5279"/>
      <c r="V5279"/>
      <c r="W5279"/>
      <c r="X5279"/>
      <c r="Y5279"/>
      <c r="Z5279"/>
      <c r="AA5279" s="28"/>
      <c r="AB5279" s="28"/>
    </row>
    <row r="5280" spans="1:28" ht="15" x14ac:dyDescent="0.2">
      <c r="A5280"/>
      <c r="B5280"/>
      <c r="C5280"/>
      <c r="D5280"/>
      <c r="E5280"/>
      <c r="F5280"/>
      <c r="G5280"/>
      <c r="H5280"/>
      <c r="I5280"/>
      <c r="J5280"/>
      <c r="K5280"/>
      <c r="L5280"/>
      <c r="M5280"/>
      <c r="N5280" s="60"/>
      <c r="O5280"/>
      <c r="P5280"/>
      <c r="Q5280"/>
      <c r="R5280"/>
      <c r="S5280"/>
      <c r="T5280"/>
      <c r="U5280"/>
      <c r="V5280"/>
      <c r="W5280"/>
      <c r="X5280"/>
      <c r="Y5280"/>
      <c r="Z5280"/>
      <c r="AA5280" s="28"/>
      <c r="AB5280" s="28"/>
    </row>
    <row r="5281" spans="1:28" ht="15" x14ac:dyDescent="0.2">
      <c r="A5281"/>
      <c r="B5281"/>
      <c r="C5281"/>
      <c r="D5281"/>
      <c r="E5281"/>
      <c r="F5281"/>
      <c r="G5281"/>
      <c r="H5281"/>
      <c r="I5281"/>
      <c r="J5281"/>
      <c r="K5281"/>
      <c r="L5281"/>
      <c r="M5281"/>
      <c r="N5281" s="60"/>
      <c r="O5281"/>
      <c r="P5281"/>
      <c r="Q5281"/>
      <c r="R5281"/>
      <c r="S5281"/>
      <c r="T5281"/>
      <c r="U5281"/>
      <c r="V5281"/>
      <c r="W5281"/>
      <c r="X5281"/>
      <c r="Y5281"/>
      <c r="Z5281"/>
      <c r="AA5281" s="28"/>
      <c r="AB5281" s="28"/>
    </row>
    <row r="5282" spans="1:28" ht="15" x14ac:dyDescent="0.2">
      <c r="A5282"/>
      <c r="B5282"/>
      <c r="C5282"/>
      <c r="D5282"/>
      <c r="E5282"/>
      <c r="F5282"/>
      <c r="G5282"/>
      <c r="H5282"/>
      <c r="I5282"/>
      <c r="J5282"/>
      <c r="K5282"/>
      <c r="L5282"/>
      <c r="M5282"/>
      <c r="N5282" s="60"/>
      <c r="O5282"/>
      <c r="P5282"/>
      <c r="Q5282"/>
      <c r="R5282"/>
      <c r="S5282"/>
      <c r="T5282"/>
      <c r="U5282"/>
      <c r="V5282"/>
      <c r="W5282"/>
      <c r="X5282"/>
      <c r="Y5282"/>
      <c r="Z5282"/>
      <c r="AA5282" s="28"/>
      <c r="AB5282" s="28"/>
    </row>
    <row r="5283" spans="1:28" ht="15" x14ac:dyDescent="0.2">
      <c r="A5283"/>
      <c r="B5283"/>
      <c r="C5283"/>
      <c r="D5283"/>
      <c r="E5283"/>
      <c r="F5283"/>
      <c r="G5283"/>
      <c r="H5283"/>
      <c r="I5283"/>
      <c r="J5283"/>
      <c r="K5283"/>
      <c r="L5283"/>
      <c r="M5283"/>
      <c r="N5283" s="60"/>
      <c r="O5283"/>
      <c r="P5283"/>
      <c r="Q5283"/>
      <c r="R5283"/>
      <c r="S5283"/>
      <c r="T5283"/>
      <c r="U5283"/>
      <c r="V5283"/>
      <c r="W5283"/>
      <c r="X5283"/>
      <c r="Y5283"/>
      <c r="Z5283"/>
      <c r="AA5283" s="28"/>
      <c r="AB5283" s="28"/>
    </row>
    <row r="5284" spans="1:28" ht="15" x14ac:dyDescent="0.2">
      <c r="A5284"/>
      <c r="B5284"/>
      <c r="C5284"/>
      <c r="D5284"/>
      <c r="E5284"/>
      <c r="F5284"/>
      <c r="G5284"/>
      <c r="H5284"/>
      <c r="I5284"/>
      <c r="J5284"/>
      <c r="K5284"/>
      <c r="L5284"/>
      <c r="M5284"/>
      <c r="N5284" s="60"/>
      <c r="O5284"/>
      <c r="P5284"/>
      <c r="Q5284"/>
      <c r="R5284"/>
      <c r="S5284"/>
      <c r="T5284"/>
      <c r="U5284"/>
      <c r="V5284"/>
      <c r="W5284"/>
      <c r="X5284"/>
      <c r="Y5284"/>
      <c r="Z5284"/>
      <c r="AA5284" s="28"/>
      <c r="AB5284" s="28"/>
    </row>
    <row r="5285" spans="1:28" ht="15" x14ac:dyDescent="0.2">
      <c r="A5285"/>
      <c r="B5285"/>
      <c r="C5285"/>
      <c r="D5285"/>
      <c r="E5285"/>
      <c r="F5285"/>
      <c r="G5285"/>
      <c r="H5285"/>
      <c r="I5285"/>
      <c r="J5285"/>
      <c r="K5285"/>
      <c r="L5285"/>
      <c r="M5285"/>
      <c r="N5285" s="60"/>
      <c r="O5285"/>
      <c r="P5285"/>
      <c r="Q5285"/>
      <c r="R5285"/>
      <c r="S5285"/>
      <c r="T5285"/>
      <c r="U5285"/>
      <c r="V5285"/>
      <c r="W5285"/>
      <c r="X5285"/>
      <c r="Y5285"/>
      <c r="Z5285"/>
      <c r="AA5285" s="28"/>
      <c r="AB5285" s="28"/>
    </row>
    <row r="5286" spans="1:28" ht="15" x14ac:dyDescent="0.2">
      <c r="A5286"/>
      <c r="B5286"/>
      <c r="C5286"/>
      <c r="D5286"/>
      <c r="E5286"/>
      <c r="F5286"/>
      <c r="G5286"/>
      <c r="H5286"/>
      <c r="I5286"/>
      <c r="J5286"/>
      <c r="K5286"/>
      <c r="L5286"/>
      <c r="M5286"/>
      <c r="N5286" s="60"/>
      <c r="O5286"/>
      <c r="P5286"/>
      <c r="Q5286"/>
      <c r="R5286"/>
      <c r="S5286"/>
      <c r="T5286"/>
      <c r="U5286"/>
      <c r="V5286"/>
      <c r="W5286"/>
      <c r="X5286"/>
      <c r="Y5286"/>
      <c r="Z5286"/>
      <c r="AA5286" s="28"/>
      <c r="AB5286" s="28"/>
    </row>
    <row r="5287" spans="1:28" ht="15" x14ac:dyDescent="0.2">
      <c r="A5287"/>
      <c r="B5287"/>
      <c r="C5287"/>
      <c r="D5287"/>
      <c r="E5287"/>
      <c r="F5287"/>
      <c r="G5287"/>
      <c r="H5287"/>
      <c r="I5287"/>
      <c r="J5287"/>
      <c r="K5287"/>
      <c r="L5287"/>
      <c r="M5287"/>
      <c r="N5287" s="60"/>
      <c r="O5287"/>
      <c r="P5287"/>
      <c r="Q5287"/>
      <c r="R5287"/>
      <c r="S5287"/>
      <c r="T5287"/>
      <c r="U5287"/>
      <c r="V5287"/>
      <c r="W5287"/>
      <c r="X5287"/>
      <c r="Y5287"/>
      <c r="Z5287"/>
      <c r="AA5287" s="28"/>
      <c r="AB5287" s="28"/>
    </row>
    <row r="5288" spans="1:28" ht="15" x14ac:dyDescent="0.2">
      <c r="A5288"/>
      <c r="B5288"/>
      <c r="C5288"/>
      <c r="D5288"/>
      <c r="E5288"/>
      <c r="F5288"/>
      <c r="G5288"/>
      <c r="H5288"/>
      <c r="I5288"/>
      <c r="J5288"/>
      <c r="K5288"/>
      <c r="L5288"/>
      <c r="M5288"/>
      <c r="N5288" s="60"/>
      <c r="O5288"/>
      <c r="P5288"/>
      <c r="Q5288"/>
      <c r="R5288"/>
      <c r="S5288"/>
      <c r="T5288"/>
      <c r="U5288"/>
      <c r="V5288"/>
      <c r="W5288"/>
      <c r="X5288"/>
      <c r="Y5288"/>
      <c r="Z5288"/>
      <c r="AA5288" s="28"/>
      <c r="AB5288" s="28"/>
    </row>
    <row r="5289" spans="1:28" ht="15" x14ac:dyDescent="0.2">
      <c r="A5289"/>
      <c r="B5289"/>
      <c r="C5289"/>
      <c r="D5289"/>
      <c r="E5289"/>
      <c r="F5289"/>
      <c r="G5289"/>
      <c r="H5289"/>
      <c r="I5289"/>
      <c r="J5289"/>
      <c r="K5289"/>
      <c r="L5289"/>
      <c r="M5289"/>
      <c r="N5289" s="60"/>
      <c r="O5289"/>
      <c r="P5289"/>
      <c r="Q5289"/>
      <c r="R5289"/>
      <c r="S5289"/>
      <c r="T5289"/>
      <c r="U5289"/>
      <c r="V5289"/>
      <c r="W5289"/>
      <c r="X5289"/>
      <c r="Y5289"/>
      <c r="Z5289"/>
      <c r="AA5289" s="28"/>
      <c r="AB5289" s="28"/>
    </row>
    <row r="5290" spans="1:28" ht="15" x14ac:dyDescent="0.2">
      <c r="A5290"/>
      <c r="B5290"/>
      <c r="C5290"/>
      <c r="D5290"/>
      <c r="E5290"/>
      <c r="F5290"/>
      <c r="G5290"/>
      <c r="H5290"/>
      <c r="I5290"/>
      <c r="J5290"/>
      <c r="K5290"/>
      <c r="L5290"/>
      <c r="M5290"/>
      <c r="N5290" s="60"/>
      <c r="O5290"/>
      <c r="P5290"/>
      <c r="Q5290"/>
      <c r="R5290"/>
      <c r="S5290"/>
      <c r="T5290"/>
      <c r="U5290"/>
      <c r="V5290"/>
      <c r="W5290"/>
      <c r="X5290"/>
      <c r="Y5290"/>
      <c r="Z5290"/>
      <c r="AA5290" s="28"/>
      <c r="AB5290" s="28"/>
    </row>
    <row r="5291" spans="1:28" ht="15" x14ac:dyDescent="0.2">
      <c r="A5291"/>
      <c r="B5291"/>
      <c r="C5291"/>
      <c r="D5291"/>
      <c r="E5291"/>
      <c r="F5291"/>
      <c r="G5291"/>
      <c r="H5291"/>
      <c r="I5291"/>
      <c r="J5291"/>
      <c r="K5291"/>
      <c r="L5291"/>
      <c r="M5291"/>
      <c r="N5291" s="60"/>
      <c r="O5291"/>
      <c r="P5291"/>
      <c r="Q5291"/>
      <c r="R5291"/>
      <c r="S5291"/>
      <c r="T5291"/>
      <c r="U5291"/>
      <c r="V5291"/>
      <c r="W5291"/>
      <c r="X5291"/>
      <c r="Y5291"/>
      <c r="Z5291"/>
      <c r="AA5291" s="28"/>
      <c r="AB5291" s="28"/>
    </row>
    <row r="5292" spans="1:28" ht="15" x14ac:dyDescent="0.2">
      <c r="A5292"/>
      <c r="B5292"/>
      <c r="C5292"/>
      <c r="D5292"/>
      <c r="E5292"/>
      <c r="F5292"/>
      <c r="G5292"/>
      <c r="H5292"/>
      <c r="I5292"/>
      <c r="J5292"/>
      <c r="K5292"/>
      <c r="L5292"/>
      <c r="M5292"/>
      <c r="N5292" s="60"/>
      <c r="O5292"/>
      <c r="P5292"/>
      <c r="Q5292"/>
      <c r="R5292"/>
      <c r="S5292"/>
      <c r="T5292"/>
      <c r="U5292"/>
      <c r="V5292"/>
      <c r="W5292"/>
      <c r="X5292"/>
      <c r="Y5292"/>
      <c r="Z5292"/>
      <c r="AA5292" s="28"/>
      <c r="AB5292" s="28"/>
    </row>
    <row r="5293" spans="1:28" ht="15" x14ac:dyDescent="0.2">
      <c r="A5293"/>
      <c r="B5293"/>
      <c r="C5293"/>
      <c r="D5293"/>
      <c r="E5293"/>
      <c r="F5293"/>
      <c r="G5293"/>
      <c r="H5293"/>
      <c r="I5293"/>
      <c r="J5293"/>
      <c r="K5293"/>
      <c r="L5293"/>
      <c r="M5293"/>
      <c r="N5293" s="60"/>
      <c r="O5293"/>
      <c r="P5293"/>
      <c r="Q5293"/>
      <c r="R5293"/>
      <c r="S5293"/>
      <c r="T5293"/>
      <c r="U5293"/>
      <c r="V5293"/>
      <c r="W5293"/>
      <c r="X5293"/>
      <c r="Y5293"/>
      <c r="Z5293"/>
      <c r="AA5293" s="28"/>
      <c r="AB5293" s="28"/>
    </row>
    <row r="5294" spans="1:28" ht="15" x14ac:dyDescent="0.2">
      <c r="A5294"/>
      <c r="B5294"/>
      <c r="C5294"/>
      <c r="D5294"/>
      <c r="E5294"/>
      <c r="F5294"/>
      <c r="G5294"/>
      <c r="H5294"/>
      <c r="I5294"/>
      <c r="J5294"/>
      <c r="K5294"/>
      <c r="L5294"/>
      <c r="M5294"/>
      <c r="N5294" s="60"/>
      <c r="O5294"/>
      <c r="P5294"/>
      <c r="Q5294"/>
      <c r="R5294"/>
      <c r="S5294"/>
      <c r="T5294"/>
      <c r="U5294"/>
      <c r="V5294"/>
      <c r="W5294"/>
      <c r="X5294"/>
      <c r="Y5294"/>
      <c r="Z5294"/>
      <c r="AA5294" s="28"/>
      <c r="AB5294" s="28"/>
    </row>
    <row r="5295" spans="1:28" ht="15" x14ac:dyDescent="0.2">
      <c r="A5295"/>
      <c r="B5295"/>
      <c r="C5295"/>
      <c r="D5295"/>
      <c r="E5295"/>
      <c r="F5295"/>
      <c r="G5295"/>
      <c r="H5295"/>
      <c r="I5295"/>
      <c r="J5295"/>
      <c r="K5295"/>
      <c r="L5295"/>
      <c r="M5295"/>
      <c r="N5295" s="60"/>
      <c r="O5295"/>
      <c r="P5295"/>
      <c r="Q5295"/>
      <c r="R5295"/>
      <c r="S5295"/>
      <c r="T5295"/>
      <c r="U5295"/>
      <c r="V5295"/>
      <c r="W5295"/>
      <c r="X5295"/>
      <c r="Y5295"/>
      <c r="Z5295"/>
      <c r="AA5295" s="28"/>
      <c r="AB5295" s="28"/>
    </row>
    <row r="5296" spans="1:28" ht="15" x14ac:dyDescent="0.2">
      <c r="A5296"/>
      <c r="B5296"/>
      <c r="C5296"/>
      <c r="D5296"/>
      <c r="E5296"/>
      <c r="F5296"/>
      <c r="G5296"/>
      <c r="H5296"/>
      <c r="I5296"/>
      <c r="J5296"/>
      <c r="K5296"/>
      <c r="L5296"/>
      <c r="M5296"/>
      <c r="N5296" s="60"/>
      <c r="O5296"/>
      <c r="P5296"/>
      <c r="Q5296"/>
      <c r="R5296"/>
      <c r="S5296"/>
      <c r="T5296"/>
      <c r="U5296"/>
      <c r="V5296"/>
      <c r="W5296"/>
      <c r="X5296"/>
      <c r="Y5296"/>
      <c r="Z5296"/>
      <c r="AA5296" s="28"/>
      <c r="AB5296" s="28"/>
    </row>
    <row r="5297" spans="1:28" ht="15" x14ac:dyDescent="0.2">
      <c r="A5297"/>
      <c r="B5297"/>
      <c r="C5297"/>
      <c r="D5297"/>
      <c r="E5297"/>
      <c r="F5297"/>
      <c r="G5297"/>
      <c r="H5297"/>
      <c r="I5297"/>
      <c r="J5297"/>
      <c r="K5297"/>
      <c r="L5297"/>
      <c r="M5297"/>
      <c r="N5297" s="60"/>
      <c r="O5297"/>
      <c r="P5297"/>
      <c r="Q5297"/>
      <c r="R5297"/>
      <c r="S5297"/>
      <c r="T5297"/>
      <c r="U5297"/>
      <c r="V5297"/>
      <c r="W5297"/>
      <c r="X5297"/>
      <c r="Y5297"/>
      <c r="Z5297"/>
      <c r="AA5297" s="28"/>
      <c r="AB5297" s="28"/>
    </row>
    <row r="5298" spans="1:28" ht="15" x14ac:dyDescent="0.2">
      <c r="A5298"/>
      <c r="B5298"/>
      <c r="C5298"/>
      <c r="D5298"/>
      <c r="E5298"/>
      <c r="F5298"/>
      <c r="G5298"/>
      <c r="H5298"/>
      <c r="I5298"/>
      <c r="J5298"/>
      <c r="K5298"/>
      <c r="L5298"/>
      <c r="M5298"/>
      <c r="N5298" s="60"/>
      <c r="O5298"/>
      <c r="P5298"/>
      <c r="Q5298"/>
      <c r="R5298"/>
      <c r="S5298"/>
      <c r="T5298"/>
      <c r="U5298"/>
      <c r="V5298"/>
      <c r="W5298"/>
      <c r="X5298"/>
      <c r="Y5298"/>
      <c r="Z5298"/>
      <c r="AA5298" s="28"/>
      <c r="AB5298" s="28"/>
    </row>
    <row r="5299" spans="1:28" ht="15" x14ac:dyDescent="0.2">
      <c r="A5299"/>
      <c r="B5299"/>
      <c r="C5299"/>
      <c r="D5299"/>
      <c r="E5299"/>
      <c r="F5299"/>
      <c r="G5299"/>
      <c r="H5299"/>
      <c r="I5299"/>
      <c r="J5299"/>
      <c r="K5299"/>
      <c r="L5299"/>
      <c r="M5299"/>
      <c r="N5299" s="60"/>
      <c r="O5299"/>
      <c r="P5299"/>
      <c r="Q5299"/>
      <c r="R5299"/>
      <c r="S5299"/>
      <c r="T5299"/>
      <c r="U5299"/>
      <c r="V5299"/>
      <c r="W5299"/>
      <c r="X5299"/>
      <c r="Y5299"/>
      <c r="Z5299"/>
      <c r="AA5299" s="28"/>
      <c r="AB5299" s="28"/>
    </row>
    <row r="5300" spans="1:28" ht="15" x14ac:dyDescent="0.2">
      <c r="A5300"/>
      <c r="B5300"/>
      <c r="C5300"/>
      <c r="D5300"/>
      <c r="E5300"/>
      <c r="F5300"/>
      <c r="G5300"/>
      <c r="H5300"/>
      <c r="I5300"/>
      <c r="J5300"/>
      <c r="K5300"/>
      <c r="L5300"/>
      <c r="M5300"/>
      <c r="N5300" s="60"/>
      <c r="O5300"/>
      <c r="P5300"/>
      <c r="Q5300"/>
      <c r="R5300"/>
      <c r="S5300"/>
      <c r="T5300"/>
      <c r="U5300"/>
      <c r="V5300"/>
      <c r="W5300"/>
      <c r="X5300"/>
      <c r="Y5300"/>
      <c r="Z5300"/>
      <c r="AA5300" s="28"/>
      <c r="AB5300" s="28"/>
    </row>
    <row r="5301" spans="1:28" ht="15" x14ac:dyDescent="0.2">
      <c r="A5301"/>
      <c r="B5301"/>
      <c r="C5301"/>
      <c r="D5301"/>
      <c r="E5301"/>
      <c r="F5301"/>
      <c r="G5301"/>
      <c r="H5301"/>
      <c r="I5301"/>
      <c r="J5301"/>
      <c r="K5301"/>
      <c r="L5301"/>
      <c r="M5301"/>
      <c r="N5301" s="60"/>
      <c r="O5301"/>
      <c r="P5301"/>
      <c r="Q5301"/>
      <c r="R5301"/>
      <c r="S5301"/>
      <c r="T5301"/>
      <c r="U5301"/>
      <c r="V5301"/>
      <c r="W5301"/>
      <c r="X5301"/>
      <c r="Y5301"/>
      <c r="Z5301"/>
      <c r="AA5301" s="28"/>
      <c r="AB5301" s="28"/>
    </row>
    <row r="5302" spans="1:28" ht="15" x14ac:dyDescent="0.2">
      <c r="A5302"/>
      <c r="B5302"/>
      <c r="C5302"/>
      <c r="D5302"/>
      <c r="E5302"/>
      <c r="F5302"/>
      <c r="G5302"/>
      <c r="H5302"/>
      <c r="I5302"/>
      <c r="J5302"/>
      <c r="K5302"/>
      <c r="L5302"/>
      <c r="M5302"/>
      <c r="N5302" s="60"/>
      <c r="O5302"/>
      <c r="P5302"/>
      <c r="Q5302"/>
      <c r="R5302"/>
      <c r="S5302"/>
      <c r="T5302"/>
      <c r="U5302"/>
      <c r="V5302"/>
      <c r="W5302"/>
      <c r="X5302"/>
      <c r="Y5302"/>
      <c r="Z5302"/>
      <c r="AA5302" s="28"/>
      <c r="AB5302" s="28"/>
    </row>
    <row r="5303" spans="1:28" ht="15" x14ac:dyDescent="0.2">
      <c r="A5303"/>
      <c r="B5303"/>
      <c r="C5303"/>
      <c r="D5303"/>
      <c r="E5303"/>
      <c r="F5303"/>
      <c r="G5303"/>
      <c r="H5303"/>
      <c r="I5303"/>
      <c r="J5303"/>
      <c r="K5303"/>
      <c r="L5303"/>
      <c r="M5303"/>
      <c r="N5303" s="60"/>
      <c r="O5303"/>
      <c r="P5303"/>
      <c r="Q5303"/>
      <c r="R5303"/>
      <c r="S5303"/>
      <c r="T5303"/>
      <c r="U5303"/>
      <c r="V5303"/>
      <c r="W5303"/>
      <c r="X5303"/>
      <c r="Y5303"/>
      <c r="Z5303"/>
      <c r="AA5303" s="28"/>
      <c r="AB5303" s="28"/>
    </row>
    <row r="5304" spans="1:28" ht="15" x14ac:dyDescent="0.2">
      <c r="A5304"/>
      <c r="B5304"/>
      <c r="C5304"/>
      <c r="D5304"/>
      <c r="E5304"/>
      <c r="F5304"/>
      <c r="G5304"/>
      <c r="H5304"/>
      <c r="I5304"/>
      <c r="J5304"/>
      <c r="K5304"/>
      <c r="L5304"/>
      <c r="M5304"/>
      <c r="N5304" s="60"/>
      <c r="O5304"/>
      <c r="P5304"/>
      <c r="Q5304"/>
      <c r="R5304"/>
      <c r="S5304"/>
      <c r="T5304"/>
      <c r="U5304"/>
      <c r="V5304"/>
      <c r="W5304"/>
      <c r="X5304"/>
      <c r="Y5304"/>
      <c r="Z5304"/>
      <c r="AA5304" s="28"/>
      <c r="AB5304" s="28"/>
    </row>
    <row r="5305" spans="1:28" ht="15" x14ac:dyDescent="0.2">
      <c r="A5305"/>
      <c r="B5305"/>
      <c r="C5305"/>
      <c r="D5305"/>
      <c r="E5305"/>
      <c r="F5305"/>
      <c r="G5305"/>
      <c r="H5305"/>
      <c r="I5305"/>
      <c r="J5305"/>
      <c r="K5305"/>
      <c r="L5305"/>
      <c r="M5305"/>
      <c r="N5305" s="60"/>
      <c r="O5305"/>
      <c r="P5305"/>
      <c r="Q5305"/>
      <c r="R5305"/>
      <c r="S5305"/>
      <c r="T5305"/>
      <c r="U5305"/>
      <c r="V5305"/>
      <c r="W5305"/>
      <c r="X5305"/>
      <c r="Y5305"/>
      <c r="Z5305"/>
      <c r="AA5305" s="28"/>
      <c r="AB5305" s="28"/>
    </row>
    <row r="5306" spans="1:28" ht="15" x14ac:dyDescent="0.2">
      <c r="A5306"/>
      <c r="B5306"/>
      <c r="C5306"/>
      <c r="D5306"/>
      <c r="E5306"/>
      <c r="F5306"/>
      <c r="G5306"/>
      <c r="H5306"/>
      <c r="I5306"/>
      <c r="J5306"/>
      <c r="K5306"/>
      <c r="L5306"/>
      <c r="M5306"/>
      <c r="N5306" s="60"/>
      <c r="O5306"/>
      <c r="P5306"/>
      <c r="Q5306"/>
      <c r="R5306"/>
      <c r="S5306"/>
      <c r="T5306"/>
      <c r="U5306"/>
      <c r="V5306"/>
      <c r="W5306"/>
      <c r="X5306"/>
      <c r="Y5306"/>
      <c r="Z5306"/>
      <c r="AA5306" s="28"/>
      <c r="AB5306" s="28"/>
    </row>
    <row r="5307" spans="1:28" ht="15" x14ac:dyDescent="0.2">
      <c r="A5307"/>
      <c r="B5307"/>
      <c r="C5307"/>
      <c r="D5307"/>
      <c r="E5307"/>
      <c r="F5307"/>
      <c r="G5307"/>
      <c r="H5307"/>
      <c r="I5307"/>
      <c r="J5307"/>
      <c r="K5307"/>
      <c r="L5307"/>
      <c r="M5307"/>
      <c r="N5307" s="60"/>
      <c r="O5307"/>
      <c r="P5307"/>
      <c r="Q5307"/>
      <c r="R5307"/>
      <c r="S5307"/>
      <c r="T5307"/>
      <c r="U5307"/>
      <c r="V5307"/>
      <c r="W5307"/>
      <c r="X5307"/>
      <c r="Y5307"/>
      <c r="Z5307"/>
      <c r="AA5307" s="28"/>
      <c r="AB5307" s="28"/>
    </row>
    <row r="5308" spans="1:28" ht="15" x14ac:dyDescent="0.2">
      <c r="A5308"/>
      <c r="B5308"/>
      <c r="C5308"/>
      <c r="D5308"/>
      <c r="E5308"/>
      <c r="F5308"/>
      <c r="G5308"/>
      <c r="H5308"/>
      <c r="I5308"/>
      <c r="J5308"/>
      <c r="K5308"/>
      <c r="L5308"/>
      <c r="M5308"/>
      <c r="N5308" s="60"/>
      <c r="O5308"/>
      <c r="P5308"/>
      <c r="Q5308"/>
      <c r="R5308"/>
      <c r="S5308"/>
      <c r="T5308"/>
      <c r="U5308"/>
      <c r="V5308"/>
      <c r="W5308"/>
      <c r="X5308"/>
      <c r="Y5308"/>
      <c r="Z5308"/>
      <c r="AA5308" s="28"/>
      <c r="AB5308" s="28"/>
    </row>
    <row r="5309" spans="1:28" ht="15" x14ac:dyDescent="0.2">
      <c r="A5309"/>
      <c r="B5309"/>
      <c r="C5309"/>
      <c r="D5309"/>
      <c r="E5309"/>
      <c r="F5309"/>
      <c r="G5309"/>
      <c r="H5309"/>
      <c r="I5309"/>
      <c r="J5309"/>
      <c r="K5309"/>
      <c r="L5309"/>
      <c r="M5309"/>
      <c r="N5309" s="60"/>
      <c r="O5309"/>
      <c r="P5309"/>
      <c r="Q5309"/>
      <c r="R5309"/>
      <c r="S5309"/>
      <c r="T5309"/>
      <c r="U5309"/>
      <c r="V5309"/>
      <c r="W5309"/>
      <c r="X5309"/>
      <c r="Y5309"/>
      <c r="Z5309"/>
      <c r="AA5309" s="28"/>
      <c r="AB5309" s="28"/>
    </row>
    <row r="5310" spans="1:28" ht="15" x14ac:dyDescent="0.2">
      <c r="A5310"/>
      <c r="B5310"/>
      <c r="C5310"/>
      <c r="D5310"/>
      <c r="E5310"/>
      <c r="F5310"/>
      <c r="G5310"/>
      <c r="H5310"/>
      <c r="I5310"/>
      <c r="J5310"/>
      <c r="K5310"/>
      <c r="L5310"/>
      <c r="M5310"/>
      <c r="N5310" s="60"/>
      <c r="O5310"/>
      <c r="P5310"/>
      <c r="Q5310"/>
      <c r="R5310"/>
      <c r="S5310"/>
      <c r="T5310"/>
      <c r="U5310"/>
      <c r="V5310"/>
      <c r="W5310"/>
      <c r="X5310"/>
      <c r="Y5310"/>
      <c r="Z5310"/>
      <c r="AA5310" s="28"/>
      <c r="AB5310" s="28"/>
    </row>
    <row r="5311" spans="1:28" ht="15" x14ac:dyDescent="0.2">
      <c r="A5311"/>
      <c r="B5311"/>
      <c r="C5311"/>
      <c r="D5311"/>
      <c r="E5311"/>
      <c r="F5311"/>
      <c r="G5311"/>
      <c r="H5311"/>
      <c r="I5311"/>
      <c r="J5311"/>
      <c r="K5311"/>
      <c r="L5311"/>
      <c r="M5311"/>
      <c r="N5311" s="60"/>
      <c r="O5311"/>
      <c r="P5311"/>
      <c r="Q5311"/>
      <c r="R5311"/>
      <c r="S5311"/>
      <c r="T5311"/>
      <c r="U5311"/>
      <c r="V5311"/>
      <c r="W5311"/>
      <c r="X5311"/>
      <c r="Y5311"/>
      <c r="Z5311"/>
      <c r="AA5311" s="28"/>
      <c r="AB5311" s="28"/>
    </row>
    <row r="5312" spans="1:28" ht="15" x14ac:dyDescent="0.2">
      <c r="A5312"/>
      <c r="B5312"/>
      <c r="C5312"/>
      <c r="D5312"/>
      <c r="E5312"/>
      <c r="F5312"/>
      <c r="G5312"/>
      <c r="H5312"/>
      <c r="I5312"/>
      <c r="J5312"/>
      <c r="K5312"/>
      <c r="L5312"/>
      <c r="M5312"/>
      <c r="N5312" s="60"/>
      <c r="O5312"/>
      <c r="P5312"/>
      <c r="Q5312"/>
      <c r="R5312"/>
      <c r="S5312"/>
      <c r="T5312"/>
      <c r="U5312"/>
      <c r="V5312"/>
      <c r="W5312"/>
      <c r="X5312"/>
      <c r="Y5312"/>
      <c r="Z5312"/>
      <c r="AA5312" s="28"/>
      <c r="AB5312" s="28"/>
    </row>
    <row r="5313" spans="1:28" ht="15" x14ac:dyDescent="0.2">
      <c r="A5313"/>
      <c r="B5313"/>
      <c r="C5313"/>
      <c r="D5313"/>
      <c r="E5313"/>
      <c r="F5313"/>
      <c r="G5313"/>
      <c r="H5313"/>
      <c r="I5313"/>
      <c r="J5313"/>
      <c r="K5313"/>
      <c r="L5313"/>
      <c r="M5313"/>
      <c r="N5313" s="60"/>
      <c r="O5313"/>
      <c r="P5313"/>
      <c r="Q5313"/>
      <c r="R5313"/>
      <c r="S5313"/>
      <c r="T5313"/>
      <c r="U5313"/>
      <c r="V5313"/>
      <c r="W5313"/>
      <c r="X5313"/>
      <c r="Y5313"/>
      <c r="Z5313"/>
      <c r="AA5313" s="28"/>
      <c r="AB5313" s="28"/>
    </row>
    <row r="5314" spans="1:28" ht="15" x14ac:dyDescent="0.2">
      <c r="A5314"/>
      <c r="B5314"/>
      <c r="C5314"/>
      <c r="D5314"/>
      <c r="E5314"/>
      <c r="F5314"/>
      <c r="G5314"/>
      <c r="H5314"/>
      <c r="I5314"/>
      <c r="J5314"/>
      <c r="K5314"/>
      <c r="L5314"/>
      <c r="M5314"/>
      <c r="N5314" s="60"/>
      <c r="O5314"/>
      <c r="P5314"/>
      <c r="Q5314"/>
      <c r="R5314"/>
      <c r="S5314"/>
      <c r="T5314"/>
      <c r="U5314"/>
      <c r="V5314"/>
      <c r="W5314"/>
      <c r="X5314"/>
      <c r="Y5314"/>
      <c r="Z5314"/>
      <c r="AA5314" s="28"/>
      <c r="AB5314" s="28"/>
    </row>
    <row r="5315" spans="1:28" ht="15" x14ac:dyDescent="0.2">
      <c r="A5315"/>
      <c r="B5315"/>
      <c r="C5315"/>
      <c r="D5315"/>
      <c r="E5315"/>
      <c r="F5315"/>
      <c r="G5315"/>
      <c r="H5315"/>
      <c r="I5315"/>
      <c r="J5315"/>
      <c r="K5315"/>
      <c r="L5315"/>
      <c r="M5315"/>
      <c r="N5315" s="60"/>
      <c r="O5315"/>
      <c r="P5315"/>
      <c r="Q5315"/>
      <c r="R5315"/>
      <c r="S5315"/>
      <c r="T5315"/>
      <c r="U5315"/>
      <c r="V5315"/>
      <c r="W5315"/>
      <c r="X5315"/>
      <c r="Y5315"/>
      <c r="Z5315"/>
      <c r="AA5315" s="28"/>
      <c r="AB5315" s="28"/>
    </row>
    <row r="5316" spans="1:28" ht="15" x14ac:dyDescent="0.2">
      <c r="A5316"/>
      <c r="B5316"/>
      <c r="C5316"/>
      <c r="D5316"/>
      <c r="E5316"/>
      <c r="F5316"/>
      <c r="G5316"/>
      <c r="H5316"/>
      <c r="I5316"/>
      <c r="J5316"/>
      <c r="K5316"/>
      <c r="L5316"/>
      <c r="M5316"/>
      <c r="N5316" s="60"/>
      <c r="O5316"/>
      <c r="P5316"/>
      <c r="Q5316"/>
      <c r="R5316"/>
      <c r="S5316"/>
      <c r="T5316"/>
      <c r="U5316"/>
      <c r="V5316"/>
      <c r="W5316"/>
      <c r="X5316"/>
      <c r="Y5316"/>
      <c r="Z5316"/>
      <c r="AA5316" s="28"/>
      <c r="AB5316" s="28"/>
    </row>
    <row r="5317" spans="1:28" ht="15" x14ac:dyDescent="0.2">
      <c r="A5317"/>
      <c r="B5317"/>
      <c r="C5317"/>
      <c r="D5317"/>
      <c r="E5317"/>
      <c r="F5317"/>
      <c r="G5317"/>
      <c r="H5317"/>
      <c r="I5317"/>
      <c r="J5317"/>
      <c r="K5317"/>
      <c r="L5317"/>
      <c r="M5317"/>
      <c r="N5317" s="60"/>
      <c r="O5317"/>
      <c r="P5317"/>
      <c r="Q5317"/>
      <c r="R5317"/>
      <c r="S5317"/>
      <c r="T5317"/>
      <c r="U5317"/>
      <c r="V5317"/>
      <c r="W5317"/>
      <c r="X5317"/>
      <c r="Y5317"/>
      <c r="Z5317"/>
      <c r="AA5317" s="28"/>
      <c r="AB5317" s="28"/>
    </row>
    <row r="5318" spans="1:28" ht="15" x14ac:dyDescent="0.2">
      <c r="A5318"/>
      <c r="B5318"/>
      <c r="C5318"/>
      <c r="D5318"/>
      <c r="E5318"/>
      <c r="F5318"/>
      <c r="G5318"/>
      <c r="H5318"/>
      <c r="I5318"/>
      <c r="J5318"/>
      <c r="K5318"/>
      <c r="L5318"/>
      <c r="M5318"/>
      <c r="N5318" s="60"/>
      <c r="O5318"/>
      <c r="P5318"/>
      <c r="Q5318"/>
      <c r="R5318"/>
      <c r="S5318"/>
      <c r="T5318"/>
      <c r="U5318"/>
      <c r="V5318"/>
      <c r="W5318"/>
      <c r="X5318"/>
      <c r="Y5318"/>
      <c r="Z5318"/>
      <c r="AA5318" s="28"/>
      <c r="AB5318" s="28"/>
    </row>
    <row r="5319" spans="1:28" ht="15" x14ac:dyDescent="0.2">
      <c r="A5319"/>
      <c r="B5319"/>
      <c r="C5319"/>
      <c r="D5319"/>
      <c r="E5319"/>
      <c r="F5319"/>
      <c r="G5319"/>
      <c r="H5319"/>
      <c r="I5319"/>
      <c r="J5319"/>
      <c r="K5319"/>
      <c r="L5319"/>
      <c r="M5319"/>
      <c r="N5319" s="60"/>
      <c r="O5319"/>
      <c r="P5319"/>
      <c r="Q5319"/>
      <c r="R5319"/>
      <c r="S5319"/>
      <c r="T5319"/>
      <c r="U5319"/>
      <c r="V5319"/>
      <c r="W5319"/>
      <c r="X5319"/>
      <c r="Y5319"/>
      <c r="Z5319"/>
      <c r="AA5319" s="28"/>
      <c r="AB5319" s="28"/>
    </row>
    <row r="5320" spans="1:28" ht="15" x14ac:dyDescent="0.2">
      <c r="A5320"/>
      <c r="B5320"/>
      <c r="C5320"/>
      <c r="D5320"/>
      <c r="E5320"/>
      <c r="F5320"/>
      <c r="G5320"/>
      <c r="H5320"/>
      <c r="I5320"/>
      <c r="J5320"/>
      <c r="K5320"/>
      <c r="L5320"/>
      <c r="M5320"/>
      <c r="N5320" s="60"/>
      <c r="O5320"/>
      <c r="P5320"/>
      <c r="Q5320"/>
      <c r="R5320"/>
      <c r="S5320"/>
      <c r="T5320"/>
      <c r="U5320"/>
      <c r="V5320"/>
      <c r="W5320"/>
      <c r="X5320"/>
      <c r="Y5320"/>
      <c r="Z5320"/>
      <c r="AA5320" s="28"/>
      <c r="AB5320" s="28"/>
    </row>
    <row r="5321" spans="1:28" ht="15" x14ac:dyDescent="0.2">
      <c r="A5321"/>
      <c r="B5321"/>
      <c r="C5321"/>
      <c r="D5321"/>
      <c r="E5321"/>
      <c r="F5321"/>
      <c r="G5321"/>
      <c r="H5321"/>
      <c r="I5321"/>
      <c r="J5321"/>
      <c r="K5321"/>
      <c r="L5321"/>
      <c r="M5321"/>
      <c r="N5321" s="60"/>
      <c r="O5321"/>
      <c r="P5321"/>
      <c r="Q5321"/>
      <c r="R5321"/>
      <c r="S5321"/>
      <c r="T5321"/>
      <c r="U5321"/>
      <c r="V5321"/>
      <c r="W5321"/>
      <c r="X5321"/>
      <c r="Y5321"/>
      <c r="Z5321"/>
      <c r="AA5321" s="28"/>
      <c r="AB5321" s="28"/>
    </row>
    <row r="5322" spans="1:28" ht="15" x14ac:dyDescent="0.2">
      <c r="A5322"/>
      <c r="B5322"/>
      <c r="C5322"/>
      <c r="D5322"/>
      <c r="E5322"/>
      <c r="F5322"/>
      <c r="G5322"/>
      <c r="H5322"/>
      <c r="I5322"/>
      <c r="J5322"/>
      <c r="K5322"/>
      <c r="L5322"/>
      <c r="M5322"/>
      <c r="N5322" s="60"/>
      <c r="O5322"/>
      <c r="P5322"/>
      <c r="Q5322"/>
      <c r="R5322"/>
      <c r="S5322"/>
      <c r="T5322"/>
      <c r="U5322"/>
      <c r="V5322"/>
      <c r="W5322"/>
      <c r="X5322"/>
      <c r="Y5322"/>
      <c r="Z5322"/>
      <c r="AA5322" s="28"/>
      <c r="AB5322" s="28"/>
    </row>
    <row r="5323" spans="1:28" ht="15" x14ac:dyDescent="0.2">
      <c r="A5323"/>
      <c r="B5323"/>
      <c r="C5323"/>
      <c r="D5323"/>
      <c r="E5323"/>
      <c r="F5323"/>
      <c r="G5323"/>
      <c r="H5323"/>
      <c r="I5323"/>
      <c r="J5323"/>
      <c r="K5323"/>
      <c r="L5323"/>
      <c r="M5323"/>
      <c r="N5323" s="60"/>
      <c r="O5323"/>
      <c r="P5323"/>
      <c r="Q5323"/>
      <c r="R5323"/>
      <c r="S5323"/>
      <c r="T5323"/>
      <c r="U5323"/>
      <c r="V5323"/>
      <c r="W5323"/>
      <c r="X5323"/>
      <c r="Y5323"/>
      <c r="Z5323"/>
      <c r="AA5323" s="28"/>
      <c r="AB5323" s="28"/>
    </row>
    <row r="5324" spans="1:28" ht="15" x14ac:dyDescent="0.2">
      <c r="A5324"/>
      <c r="B5324"/>
      <c r="C5324"/>
      <c r="D5324"/>
      <c r="E5324"/>
      <c r="F5324"/>
      <c r="G5324"/>
      <c r="H5324"/>
      <c r="I5324"/>
      <c r="J5324"/>
      <c r="K5324"/>
      <c r="L5324"/>
      <c r="M5324"/>
      <c r="N5324" s="60"/>
      <c r="O5324"/>
      <c r="P5324"/>
      <c r="Q5324"/>
      <c r="R5324"/>
      <c r="S5324"/>
      <c r="T5324"/>
      <c r="U5324"/>
      <c r="V5324"/>
      <c r="W5324"/>
      <c r="X5324"/>
      <c r="Y5324"/>
      <c r="Z5324"/>
      <c r="AA5324" s="28"/>
      <c r="AB5324" s="28"/>
    </row>
    <row r="5325" spans="1:28" ht="15" x14ac:dyDescent="0.2">
      <c r="A5325"/>
      <c r="B5325"/>
      <c r="C5325"/>
      <c r="D5325"/>
      <c r="E5325"/>
      <c r="F5325"/>
      <c r="G5325"/>
      <c r="H5325"/>
      <c r="I5325"/>
      <c r="J5325"/>
      <c r="K5325"/>
      <c r="L5325"/>
      <c r="M5325"/>
      <c r="N5325" s="60"/>
      <c r="O5325"/>
      <c r="P5325"/>
      <c r="Q5325"/>
      <c r="R5325"/>
      <c r="S5325"/>
      <c r="T5325"/>
      <c r="U5325"/>
      <c r="V5325"/>
      <c r="W5325"/>
      <c r="X5325"/>
      <c r="Y5325"/>
      <c r="Z5325"/>
      <c r="AA5325" s="28"/>
      <c r="AB5325" s="28"/>
    </row>
    <row r="5326" spans="1:28" ht="15" x14ac:dyDescent="0.2">
      <c r="A5326"/>
      <c r="B5326"/>
      <c r="C5326"/>
      <c r="D5326"/>
      <c r="E5326"/>
      <c r="F5326"/>
      <c r="G5326"/>
      <c r="H5326"/>
      <c r="I5326"/>
      <c r="J5326"/>
      <c r="K5326"/>
      <c r="L5326"/>
      <c r="M5326"/>
      <c r="N5326" s="60"/>
      <c r="O5326"/>
      <c r="P5326"/>
      <c r="Q5326"/>
      <c r="R5326"/>
      <c r="S5326"/>
      <c r="T5326"/>
      <c r="U5326"/>
      <c r="V5326"/>
      <c r="W5326"/>
      <c r="X5326"/>
      <c r="Y5326"/>
      <c r="Z5326"/>
      <c r="AA5326" s="28"/>
      <c r="AB5326" s="28"/>
    </row>
    <row r="5327" spans="1:28" ht="15" x14ac:dyDescent="0.2">
      <c r="A5327"/>
      <c r="B5327"/>
      <c r="C5327"/>
      <c r="D5327"/>
      <c r="E5327"/>
      <c r="F5327"/>
      <c r="G5327"/>
      <c r="H5327"/>
      <c r="I5327"/>
      <c r="J5327"/>
      <c r="K5327"/>
      <c r="L5327"/>
      <c r="M5327"/>
      <c r="N5327" s="60"/>
      <c r="O5327"/>
      <c r="P5327"/>
      <c r="Q5327"/>
      <c r="R5327"/>
      <c r="S5327"/>
      <c r="T5327"/>
      <c r="U5327"/>
      <c r="V5327"/>
      <c r="W5327"/>
      <c r="X5327"/>
      <c r="Y5327"/>
      <c r="Z5327"/>
      <c r="AA5327" s="28"/>
      <c r="AB5327" s="28"/>
    </row>
    <row r="5328" spans="1:28" ht="15" x14ac:dyDescent="0.2">
      <c r="A5328"/>
      <c r="B5328"/>
      <c r="C5328"/>
      <c r="D5328"/>
      <c r="E5328"/>
      <c r="F5328"/>
      <c r="G5328"/>
      <c r="H5328"/>
      <c r="I5328"/>
      <c r="J5328"/>
      <c r="K5328"/>
      <c r="L5328"/>
      <c r="M5328"/>
      <c r="N5328" s="60"/>
      <c r="O5328"/>
      <c r="P5328"/>
      <c r="Q5328"/>
      <c r="R5328"/>
      <c r="S5328"/>
      <c r="T5328"/>
      <c r="U5328"/>
      <c r="V5328"/>
      <c r="W5328"/>
      <c r="X5328"/>
      <c r="Y5328"/>
      <c r="Z5328"/>
      <c r="AA5328" s="28"/>
      <c r="AB5328" s="28"/>
    </row>
    <row r="5329" spans="1:28" ht="15" x14ac:dyDescent="0.2">
      <c r="A5329"/>
      <c r="B5329"/>
      <c r="C5329"/>
      <c r="D5329"/>
      <c r="E5329"/>
      <c r="F5329"/>
      <c r="G5329"/>
      <c r="H5329"/>
      <c r="I5329"/>
      <c r="J5329"/>
      <c r="K5329"/>
      <c r="L5329"/>
      <c r="M5329"/>
      <c r="N5329" s="60"/>
      <c r="O5329"/>
      <c r="P5329"/>
      <c r="Q5329"/>
      <c r="R5329"/>
      <c r="S5329"/>
      <c r="T5329"/>
      <c r="U5329"/>
      <c r="V5329"/>
      <c r="W5329"/>
      <c r="X5329"/>
      <c r="Y5329"/>
      <c r="Z5329"/>
      <c r="AA5329" s="28"/>
      <c r="AB5329" s="28"/>
    </row>
    <row r="5330" spans="1:28" ht="15" x14ac:dyDescent="0.2">
      <c r="A5330"/>
      <c r="B5330"/>
      <c r="C5330"/>
      <c r="D5330"/>
      <c r="E5330"/>
      <c r="F5330"/>
      <c r="G5330"/>
      <c r="H5330"/>
      <c r="I5330"/>
      <c r="J5330"/>
      <c r="K5330"/>
      <c r="L5330"/>
      <c r="M5330"/>
      <c r="N5330" s="60"/>
      <c r="O5330"/>
      <c r="P5330"/>
      <c r="Q5330"/>
      <c r="R5330"/>
      <c r="S5330"/>
      <c r="T5330"/>
      <c r="U5330"/>
      <c r="V5330"/>
      <c r="W5330"/>
      <c r="X5330"/>
      <c r="Y5330"/>
      <c r="Z5330"/>
      <c r="AA5330" s="28"/>
      <c r="AB5330" s="28"/>
    </row>
    <row r="5331" spans="1:28" ht="15" x14ac:dyDescent="0.2">
      <c r="A5331"/>
      <c r="B5331"/>
      <c r="C5331"/>
      <c r="D5331"/>
      <c r="E5331"/>
      <c r="F5331"/>
      <c r="G5331"/>
      <c r="H5331"/>
      <c r="I5331"/>
      <c r="J5331"/>
      <c r="K5331"/>
      <c r="L5331"/>
      <c r="M5331"/>
      <c r="N5331" s="60"/>
      <c r="O5331"/>
      <c r="P5331"/>
      <c r="Q5331"/>
      <c r="R5331"/>
      <c r="S5331"/>
      <c r="T5331"/>
      <c r="U5331"/>
      <c r="V5331"/>
      <c r="W5331"/>
      <c r="X5331"/>
      <c r="Y5331"/>
      <c r="Z5331"/>
      <c r="AA5331" s="28"/>
      <c r="AB5331" s="28"/>
    </row>
    <row r="5332" spans="1:28" ht="15" x14ac:dyDescent="0.2">
      <c r="A5332"/>
      <c r="B5332"/>
      <c r="C5332"/>
      <c r="D5332"/>
      <c r="E5332"/>
      <c r="F5332"/>
      <c r="G5332"/>
      <c r="H5332"/>
      <c r="I5332"/>
      <c r="J5332"/>
      <c r="K5332"/>
      <c r="L5332"/>
      <c r="M5332"/>
      <c r="N5332" s="60"/>
      <c r="O5332"/>
      <c r="P5332"/>
      <c r="Q5332"/>
      <c r="R5332"/>
      <c r="S5332"/>
      <c r="T5332"/>
      <c r="U5332"/>
      <c r="V5332"/>
      <c r="W5332"/>
      <c r="X5332"/>
      <c r="Y5332"/>
      <c r="Z5332"/>
      <c r="AA5332" s="28"/>
      <c r="AB5332" s="28"/>
    </row>
    <row r="5333" spans="1:28" ht="15" x14ac:dyDescent="0.2">
      <c r="A5333"/>
      <c r="B5333"/>
      <c r="C5333"/>
      <c r="D5333"/>
      <c r="E5333"/>
      <c r="F5333"/>
      <c r="G5333"/>
      <c r="H5333"/>
      <c r="I5333"/>
      <c r="J5333"/>
      <c r="K5333"/>
      <c r="L5333"/>
      <c r="M5333"/>
      <c r="N5333" s="60"/>
      <c r="O5333"/>
      <c r="P5333"/>
      <c r="Q5333"/>
      <c r="R5333"/>
      <c r="S5333"/>
      <c r="T5333"/>
      <c r="U5333"/>
      <c r="V5333"/>
      <c r="W5333"/>
      <c r="X5333"/>
      <c r="Y5333"/>
      <c r="Z5333"/>
      <c r="AA5333" s="28"/>
      <c r="AB5333" s="28"/>
    </row>
    <row r="5334" spans="1:28" ht="15" x14ac:dyDescent="0.2">
      <c r="A5334"/>
      <c r="B5334"/>
      <c r="C5334"/>
      <c r="D5334"/>
      <c r="E5334"/>
      <c r="F5334"/>
      <c r="G5334"/>
      <c r="H5334"/>
      <c r="I5334"/>
      <c r="J5334"/>
      <c r="K5334"/>
      <c r="L5334"/>
      <c r="M5334"/>
      <c r="N5334" s="60"/>
      <c r="O5334"/>
      <c r="P5334"/>
      <c r="Q5334"/>
      <c r="R5334"/>
      <c r="S5334"/>
      <c r="T5334"/>
      <c r="U5334"/>
      <c r="V5334"/>
      <c r="W5334"/>
      <c r="X5334"/>
      <c r="Y5334"/>
      <c r="Z5334"/>
      <c r="AA5334" s="28"/>
      <c r="AB5334" s="28"/>
    </row>
    <row r="5335" spans="1:28" ht="15" x14ac:dyDescent="0.2">
      <c r="A5335"/>
      <c r="B5335"/>
      <c r="C5335"/>
      <c r="D5335"/>
      <c r="E5335"/>
      <c r="F5335"/>
      <c r="G5335"/>
      <c r="H5335"/>
      <c r="I5335"/>
      <c r="J5335"/>
      <c r="K5335"/>
      <c r="L5335"/>
      <c r="M5335"/>
      <c r="N5335" s="60"/>
      <c r="O5335"/>
      <c r="P5335"/>
      <c r="Q5335"/>
      <c r="R5335"/>
      <c r="S5335"/>
      <c r="T5335"/>
      <c r="U5335"/>
      <c r="V5335"/>
      <c r="W5335"/>
      <c r="X5335"/>
      <c r="Y5335"/>
      <c r="Z5335"/>
      <c r="AA5335" s="28"/>
      <c r="AB5335" s="28"/>
    </row>
    <row r="5336" spans="1:28" ht="15" x14ac:dyDescent="0.2">
      <c r="A5336"/>
      <c r="B5336"/>
      <c r="C5336"/>
      <c r="D5336"/>
      <c r="E5336"/>
      <c r="F5336"/>
      <c r="G5336"/>
      <c r="H5336"/>
      <c r="I5336"/>
      <c r="J5336"/>
      <c r="K5336"/>
      <c r="L5336"/>
      <c r="M5336"/>
      <c r="N5336" s="60"/>
      <c r="O5336"/>
      <c r="P5336"/>
      <c r="Q5336"/>
      <c r="R5336"/>
      <c r="S5336"/>
      <c r="T5336"/>
      <c r="U5336"/>
      <c r="V5336"/>
      <c r="W5336"/>
      <c r="X5336"/>
      <c r="Y5336"/>
      <c r="Z5336"/>
      <c r="AA5336" s="28"/>
      <c r="AB5336" s="28"/>
    </row>
    <row r="5337" spans="1:28" ht="15" x14ac:dyDescent="0.2">
      <c r="A5337"/>
      <c r="B5337"/>
      <c r="C5337"/>
      <c r="D5337"/>
      <c r="E5337"/>
      <c r="F5337"/>
      <c r="G5337"/>
      <c r="H5337"/>
      <c r="I5337"/>
      <c r="J5337"/>
      <c r="K5337"/>
      <c r="L5337"/>
      <c r="M5337"/>
      <c r="N5337" s="60"/>
      <c r="O5337"/>
      <c r="P5337"/>
      <c r="Q5337"/>
      <c r="R5337"/>
      <c r="S5337"/>
      <c r="T5337"/>
      <c r="U5337"/>
      <c r="V5337"/>
      <c r="W5337"/>
      <c r="X5337"/>
      <c r="Y5337"/>
      <c r="Z5337"/>
      <c r="AA5337" s="28"/>
      <c r="AB5337" s="28"/>
    </row>
    <row r="5338" spans="1:28" ht="15" x14ac:dyDescent="0.2">
      <c r="A5338"/>
      <c r="B5338"/>
      <c r="C5338"/>
      <c r="D5338"/>
      <c r="E5338"/>
      <c r="F5338"/>
      <c r="G5338"/>
      <c r="H5338"/>
      <c r="I5338"/>
      <c r="J5338"/>
      <c r="K5338"/>
      <c r="L5338"/>
      <c r="M5338"/>
      <c r="N5338" s="60"/>
      <c r="O5338"/>
      <c r="P5338"/>
      <c r="Q5338"/>
      <c r="R5338"/>
      <c r="S5338"/>
      <c r="T5338"/>
      <c r="U5338"/>
      <c r="V5338"/>
      <c r="W5338"/>
      <c r="X5338"/>
      <c r="Y5338"/>
      <c r="Z5338"/>
      <c r="AA5338" s="28"/>
      <c r="AB5338" s="28"/>
    </row>
    <row r="5339" spans="1:28" ht="15" x14ac:dyDescent="0.2">
      <c r="A5339"/>
      <c r="B5339"/>
      <c r="C5339"/>
      <c r="D5339"/>
      <c r="E5339"/>
      <c r="F5339"/>
      <c r="G5339"/>
      <c r="H5339"/>
      <c r="I5339"/>
      <c r="J5339"/>
      <c r="K5339"/>
      <c r="L5339"/>
      <c r="M5339"/>
      <c r="N5339" s="60"/>
      <c r="O5339"/>
      <c r="P5339"/>
      <c r="Q5339"/>
      <c r="R5339"/>
      <c r="S5339"/>
      <c r="T5339"/>
      <c r="U5339"/>
      <c r="V5339"/>
      <c r="W5339"/>
      <c r="X5339"/>
      <c r="Y5339"/>
      <c r="Z5339"/>
      <c r="AA5339" s="28"/>
      <c r="AB5339" s="28"/>
    </row>
    <row r="5340" spans="1:28" ht="15" x14ac:dyDescent="0.2">
      <c r="A5340"/>
      <c r="B5340"/>
      <c r="C5340"/>
      <c r="D5340"/>
      <c r="E5340"/>
      <c r="F5340"/>
      <c r="G5340"/>
      <c r="H5340"/>
      <c r="I5340"/>
      <c r="J5340"/>
      <c r="K5340"/>
      <c r="L5340"/>
      <c r="M5340"/>
      <c r="N5340" s="60"/>
      <c r="O5340"/>
      <c r="P5340"/>
      <c r="Q5340"/>
      <c r="R5340"/>
      <c r="S5340"/>
      <c r="T5340"/>
      <c r="U5340"/>
      <c r="V5340"/>
      <c r="W5340"/>
      <c r="X5340"/>
      <c r="Y5340"/>
      <c r="Z5340"/>
      <c r="AA5340" s="28"/>
      <c r="AB5340" s="28"/>
    </row>
    <row r="5341" spans="1:28" ht="15" x14ac:dyDescent="0.2">
      <c r="A5341"/>
      <c r="B5341"/>
      <c r="C5341"/>
      <c r="D5341"/>
      <c r="E5341"/>
      <c r="F5341"/>
      <c r="G5341"/>
      <c r="H5341"/>
      <c r="I5341"/>
      <c r="J5341"/>
      <c r="K5341"/>
      <c r="L5341"/>
      <c r="M5341"/>
      <c r="N5341" s="60"/>
      <c r="O5341"/>
      <c r="P5341"/>
      <c r="Q5341"/>
      <c r="R5341"/>
      <c r="S5341"/>
      <c r="T5341"/>
      <c r="U5341"/>
      <c r="V5341"/>
      <c r="W5341"/>
      <c r="X5341"/>
      <c r="Y5341"/>
      <c r="Z5341"/>
      <c r="AA5341" s="28"/>
      <c r="AB5341" s="28"/>
    </row>
    <row r="5342" spans="1:28" ht="15" x14ac:dyDescent="0.2">
      <c r="A5342"/>
      <c r="B5342"/>
      <c r="C5342"/>
      <c r="D5342"/>
      <c r="E5342"/>
      <c r="F5342"/>
      <c r="G5342"/>
      <c r="H5342"/>
      <c r="I5342"/>
      <c r="J5342"/>
      <c r="K5342"/>
      <c r="L5342"/>
      <c r="M5342"/>
      <c r="N5342" s="60"/>
      <c r="O5342"/>
      <c r="P5342"/>
      <c r="Q5342"/>
      <c r="R5342"/>
      <c r="S5342"/>
      <c r="T5342"/>
      <c r="U5342"/>
      <c r="V5342"/>
      <c r="W5342"/>
      <c r="X5342"/>
      <c r="Y5342"/>
      <c r="Z5342"/>
      <c r="AA5342" s="28"/>
      <c r="AB5342" s="28"/>
    </row>
    <row r="5343" spans="1:28" ht="15" x14ac:dyDescent="0.2">
      <c r="A5343"/>
      <c r="B5343"/>
      <c r="C5343"/>
      <c r="D5343"/>
      <c r="E5343"/>
      <c r="F5343"/>
      <c r="G5343"/>
      <c r="H5343"/>
      <c r="I5343"/>
      <c r="J5343"/>
      <c r="K5343"/>
      <c r="L5343"/>
      <c r="M5343"/>
      <c r="N5343" s="60"/>
      <c r="O5343"/>
      <c r="P5343"/>
      <c r="Q5343"/>
      <c r="R5343"/>
      <c r="S5343"/>
      <c r="T5343"/>
      <c r="U5343"/>
      <c r="V5343"/>
      <c r="W5343"/>
      <c r="X5343"/>
      <c r="Y5343"/>
      <c r="Z5343"/>
      <c r="AA5343" s="28"/>
      <c r="AB5343" s="28"/>
    </row>
    <row r="5344" spans="1:28" ht="15" x14ac:dyDescent="0.2">
      <c r="A5344"/>
      <c r="B5344"/>
      <c r="C5344"/>
      <c r="D5344"/>
      <c r="E5344"/>
      <c r="F5344"/>
      <c r="G5344"/>
      <c r="H5344"/>
      <c r="I5344"/>
      <c r="J5344"/>
      <c r="K5344"/>
      <c r="L5344"/>
      <c r="M5344"/>
      <c r="N5344" s="60"/>
      <c r="O5344"/>
      <c r="P5344"/>
      <c r="Q5344"/>
      <c r="R5344"/>
      <c r="S5344"/>
      <c r="T5344"/>
      <c r="U5344"/>
      <c r="V5344"/>
      <c r="W5344"/>
      <c r="X5344"/>
      <c r="Y5344"/>
      <c r="Z5344"/>
      <c r="AA5344" s="28"/>
      <c r="AB5344" s="28"/>
    </row>
    <row r="5345" spans="1:28" ht="15" x14ac:dyDescent="0.2">
      <c r="A5345"/>
      <c r="B5345"/>
      <c r="C5345"/>
      <c r="D5345"/>
      <c r="E5345"/>
      <c r="F5345"/>
      <c r="G5345"/>
      <c r="H5345"/>
      <c r="I5345"/>
      <c r="J5345"/>
      <c r="K5345"/>
      <c r="L5345"/>
      <c r="M5345"/>
      <c r="N5345" s="60"/>
      <c r="O5345"/>
      <c r="P5345"/>
      <c r="Q5345"/>
      <c r="R5345"/>
      <c r="S5345"/>
      <c r="T5345"/>
      <c r="U5345"/>
      <c r="V5345"/>
      <c r="W5345"/>
      <c r="X5345"/>
      <c r="Y5345"/>
      <c r="Z5345"/>
      <c r="AA5345" s="28"/>
      <c r="AB5345" s="28"/>
    </row>
    <row r="5346" spans="1:28" ht="15" x14ac:dyDescent="0.2">
      <c r="A5346"/>
      <c r="B5346"/>
      <c r="C5346"/>
      <c r="D5346"/>
      <c r="E5346"/>
      <c r="F5346"/>
      <c r="G5346"/>
      <c r="H5346"/>
      <c r="I5346"/>
      <c r="J5346"/>
      <c r="K5346"/>
      <c r="L5346"/>
      <c r="M5346"/>
      <c r="N5346" s="60"/>
      <c r="O5346"/>
      <c r="P5346"/>
      <c r="Q5346"/>
      <c r="R5346"/>
      <c r="S5346"/>
      <c r="T5346"/>
      <c r="U5346"/>
      <c r="V5346"/>
      <c r="W5346"/>
      <c r="X5346"/>
      <c r="Y5346"/>
      <c r="Z5346"/>
      <c r="AA5346" s="28"/>
      <c r="AB5346" s="28"/>
    </row>
    <row r="5347" spans="1:28" ht="15" x14ac:dyDescent="0.2">
      <c r="A5347"/>
      <c r="B5347"/>
      <c r="C5347"/>
      <c r="D5347"/>
      <c r="E5347"/>
      <c r="F5347"/>
      <c r="G5347"/>
      <c r="H5347"/>
      <c r="I5347"/>
      <c r="J5347"/>
      <c r="K5347"/>
      <c r="L5347"/>
      <c r="M5347"/>
      <c r="N5347" s="60"/>
      <c r="O5347"/>
      <c r="P5347"/>
      <c r="Q5347"/>
      <c r="R5347"/>
      <c r="S5347"/>
      <c r="T5347"/>
      <c r="U5347"/>
      <c r="V5347"/>
      <c r="W5347"/>
      <c r="X5347"/>
      <c r="Y5347"/>
      <c r="Z5347"/>
      <c r="AA5347" s="28"/>
      <c r="AB5347" s="28"/>
    </row>
    <row r="5348" spans="1:28" ht="15" x14ac:dyDescent="0.2">
      <c r="A5348"/>
      <c r="B5348"/>
      <c r="C5348"/>
      <c r="D5348"/>
      <c r="E5348"/>
      <c r="F5348"/>
      <c r="G5348"/>
      <c r="H5348"/>
      <c r="I5348"/>
      <c r="J5348"/>
      <c r="K5348"/>
      <c r="L5348"/>
      <c r="M5348"/>
      <c r="N5348" s="60"/>
      <c r="O5348"/>
      <c r="P5348"/>
      <c r="Q5348"/>
      <c r="R5348"/>
      <c r="S5348"/>
      <c r="T5348"/>
      <c r="U5348"/>
      <c r="V5348"/>
      <c r="W5348"/>
      <c r="X5348"/>
      <c r="Y5348"/>
      <c r="Z5348"/>
      <c r="AA5348" s="28"/>
      <c r="AB5348" s="28"/>
    </row>
    <row r="5349" spans="1:28" ht="15" x14ac:dyDescent="0.2">
      <c r="A5349"/>
      <c r="B5349"/>
      <c r="C5349"/>
      <c r="D5349"/>
      <c r="E5349"/>
      <c r="F5349"/>
      <c r="G5349"/>
      <c r="H5349"/>
      <c r="I5349"/>
      <c r="J5349"/>
      <c r="K5349"/>
      <c r="L5349"/>
      <c r="M5349"/>
      <c r="N5349" s="60"/>
      <c r="O5349"/>
      <c r="P5349"/>
      <c r="Q5349"/>
      <c r="R5349"/>
      <c r="S5349"/>
      <c r="T5349"/>
      <c r="U5349"/>
      <c r="V5349"/>
      <c r="W5349"/>
      <c r="X5349"/>
      <c r="Y5349"/>
      <c r="Z5349"/>
      <c r="AA5349" s="28"/>
      <c r="AB5349" s="28"/>
    </row>
    <row r="5350" spans="1:28" ht="15" x14ac:dyDescent="0.2">
      <c r="A5350"/>
      <c r="B5350"/>
      <c r="C5350"/>
      <c r="D5350"/>
      <c r="E5350"/>
      <c r="F5350"/>
      <c r="G5350"/>
      <c r="H5350"/>
      <c r="I5350"/>
      <c r="J5350"/>
      <c r="K5350"/>
      <c r="L5350"/>
      <c r="M5350"/>
      <c r="N5350" s="60"/>
      <c r="O5350"/>
      <c r="P5350"/>
      <c r="Q5350"/>
      <c r="R5350"/>
      <c r="S5350"/>
      <c r="T5350"/>
      <c r="U5350"/>
      <c r="V5350"/>
      <c r="W5350"/>
      <c r="X5350"/>
      <c r="Y5350"/>
      <c r="Z5350"/>
      <c r="AA5350" s="28"/>
      <c r="AB5350" s="28"/>
    </row>
    <row r="5351" spans="1:28" ht="15" x14ac:dyDescent="0.2">
      <c r="A5351"/>
      <c r="B5351"/>
      <c r="C5351"/>
      <c r="D5351"/>
      <c r="E5351"/>
      <c r="F5351"/>
      <c r="G5351"/>
      <c r="H5351"/>
      <c r="I5351"/>
      <c r="J5351"/>
      <c r="K5351"/>
      <c r="L5351"/>
      <c r="M5351"/>
      <c r="N5351" s="60"/>
      <c r="O5351"/>
      <c r="P5351"/>
      <c r="Q5351"/>
      <c r="R5351"/>
      <c r="S5351"/>
      <c r="T5351"/>
      <c r="U5351"/>
      <c r="V5351"/>
      <c r="W5351"/>
      <c r="X5351"/>
      <c r="Y5351"/>
      <c r="Z5351"/>
      <c r="AA5351" s="28"/>
      <c r="AB5351" s="28"/>
    </row>
    <row r="5352" spans="1:28" ht="15" x14ac:dyDescent="0.2">
      <c r="A5352"/>
      <c r="B5352"/>
      <c r="C5352"/>
      <c r="D5352"/>
      <c r="E5352"/>
      <c r="F5352"/>
      <c r="G5352"/>
      <c r="H5352"/>
      <c r="I5352"/>
      <c r="J5352"/>
      <c r="K5352"/>
      <c r="L5352"/>
      <c r="M5352"/>
      <c r="N5352" s="60"/>
      <c r="O5352"/>
      <c r="P5352"/>
      <c r="Q5352"/>
      <c r="R5352"/>
      <c r="S5352"/>
      <c r="T5352"/>
      <c r="U5352"/>
      <c r="V5352"/>
      <c r="W5352"/>
      <c r="X5352"/>
      <c r="Y5352"/>
      <c r="Z5352"/>
      <c r="AA5352" s="28"/>
      <c r="AB5352" s="28"/>
    </row>
    <row r="5353" spans="1:28" ht="15" x14ac:dyDescent="0.2">
      <c r="A5353"/>
      <c r="B5353"/>
      <c r="C5353"/>
      <c r="D5353"/>
      <c r="E5353"/>
      <c r="F5353"/>
      <c r="G5353"/>
      <c r="H5353"/>
      <c r="I5353"/>
      <c r="J5353"/>
      <c r="K5353"/>
      <c r="L5353"/>
      <c r="M5353"/>
      <c r="N5353" s="60"/>
      <c r="O5353"/>
      <c r="P5353"/>
      <c r="Q5353"/>
      <c r="R5353"/>
      <c r="S5353"/>
      <c r="T5353"/>
      <c r="U5353"/>
      <c r="V5353"/>
      <c r="W5353"/>
      <c r="X5353"/>
      <c r="Y5353"/>
      <c r="Z5353"/>
      <c r="AA5353" s="28"/>
      <c r="AB5353" s="28"/>
    </row>
    <row r="5354" spans="1:28" ht="15" x14ac:dyDescent="0.2">
      <c r="A5354"/>
      <c r="B5354"/>
      <c r="C5354"/>
      <c r="D5354"/>
      <c r="E5354"/>
      <c r="F5354"/>
      <c r="G5354"/>
      <c r="H5354"/>
      <c r="I5354"/>
      <c r="J5354"/>
      <c r="K5354"/>
      <c r="L5354"/>
      <c r="M5354"/>
      <c r="N5354" s="60"/>
      <c r="O5354"/>
      <c r="P5354"/>
      <c r="Q5354"/>
      <c r="R5354"/>
      <c r="S5354"/>
      <c r="T5354"/>
      <c r="U5354"/>
      <c r="V5354"/>
      <c r="W5354"/>
      <c r="X5354"/>
      <c r="Y5354"/>
      <c r="Z5354"/>
      <c r="AA5354" s="28"/>
      <c r="AB5354" s="28"/>
    </row>
    <row r="5355" spans="1:28" ht="15" x14ac:dyDescent="0.2">
      <c r="A5355"/>
      <c r="B5355"/>
      <c r="C5355"/>
      <c r="D5355"/>
      <c r="E5355"/>
      <c r="F5355"/>
      <c r="G5355"/>
      <c r="H5355"/>
      <c r="I5355"/>
      <c r="J5355"/>
      <c r="K5355"/>
      <c r="L5355"/>
      <c r="M5355"/>
      <c r="N5355" s="60"/>
      <c r="O5355"/>
      <c r="P5355"/>
      <c r="Q5355"/>
      <c r="R5355"/>
      <c r="S5355"/>
      <c r="T5355"/>
      <c r="U5355"/>
      <c r="V5355"/>
      <c r="W5355"/>
      <c r="X5355"/>
      <c r="Y5355"/>
      <c r="Z5355"/>
      <c r="AA5355" s="28"/>
      <c r="AB5355" s="28"/>
    </row>
    <row r="5356" spans="1:28" ht="15" x14ac:dyDescent="0.2">
      <c r="A5356"/>
      <c r="B5356"/>
      <c r="C5356"/>
      <c r="D5356"/>
      <c r="E5356"/>
      <c r="F5356"/>
      <c r="G5356"/>
      <c r="H5356"/>
      <c r="I5356"/>
      <c r="J5356"/>
      <c r="K5356"/>
      <c r="L5356"/>
      <c r="M5356"/>
      <c r="N5356" s="60"/>
      <c r="O5356"/>
      <c r="P5356"/>
      <c r="Q5356"/>
      <c r="R5356"/>
      <c r="S5356"/>
      <c r="T5356"/>
      <c r="U5356"/>
      <c r="V5356"/>
      <c r="W5356"/>
      <c r="X5356"/>
      <c r="Y5356"/>
      <c r="Z5356"/>
      <c r="AA5356" s="28"/>
      <c r="AB5356" s="28"/>
    </row>
    <row r="5357" spans="1:28" ht="15" x14ac:dyDescent="0.2">
      <c r="A5357"/>
      <c r="B5357"/>
      <c r="C5357"/>
      <c r="D5357"/>
      <c r="E5357"/>
      <c r="F5357"/>
      <c r="G5357"/>
      <c r="H5357"/>
      <c r="I5357"/>
      <c r="J5357"/>
      <c r="K5357"/>
      <c r="L5357"/>
      <c r="M5357"/>
      <c r="N5357" s="60"/>
      <c r="O5357"/>
      <c r="P5357"/>
      <c r="Q5357"/>
      <c r="R5357"/>
      <c r="S5357"/>
      <c r="T5357"/>
      <c r="U5357"/>
      <c r="V5357"/>
      <c r="W5357"/>
      <c r="X5357"/>
      <c r="Y5357"/>
      <c r="Z5357"/>
      <c r="AA5357" s="28"/>
      <c r="AB5357" s="28"/>
    </row>
    <row r="5358" spans="1:28" ht="15" x14ac:dyDescent="0.2">
      <c r="A5358"/>
      <c r="B5358"/>
      <c r="C5358"/>
      <c r="D5358"/>
      <c r="E5358"/>
      <c r="F5358"/>
      <c r="G5358"/>
      <c r="H5358"/>
      <c r="I5358"/>
      <c r="J5358"/>
      <c r="K5358"/>
      <c r="L5358"/>
      <c r="M5358"/>
      <c r="N5358" s="60"/>
      <c r="O5358"/>
      <c r="P5358"/>
      <c r="Q5358"/>
      <c r="R5358"/>
      <c r="S5358"/>
      <c r="T5358"/>
      <c r="U5358"/>
      <c r="V5358"/>
      <c r="W5358"/>
      <c r="X5358"/>
      <c r="Y5358"/>
      <c r="Z5358"/>
      <c r="AA5358" s="28"/>
      <c r="AB5358" s="28"/>
    </row>
    <row r="5359" spans="1:28" ht="15" x14ac:dyDescent="0.2">
      <c r="A5359"/>
      <c r="B5359"/>
      <c r="C5359"/>
      <c r="D5359"/>
      <c r="E5359"/>
      <c r="F5359"/>
      <c r="G5359"/>
      <c r="H5359"/>
      <c r="I5359"/>
      <c r="J5359"/>
      <c r="K5359"/>
      <c r="L5359"/>
      <c r="M5359"/>
      <c r="N5359" s="60"/>
      <c r="O5359"/>
      <c r="P5359"/>
      <c r="Q5359"/>
      <c r="R5359"/>
      <c r="S5359"/>
      <c r="T5359"/>
      <c r="U5359"/>
      <c r="V5359"/>
      <c r="W5359"/>
      <c r="X5359"/>
      <c r="Y5359"/>
      <c r="Z5359"/>
      <c r="AA5359" s="28"/>
      <c r="AB5359" s="28"/>
    </row>
    <row r="5360" spans="1:28" ht="15" x14ac:dyDescent="0.2">
      <c r="A5360"/>
      <c r="B5360"/>
      <c r="C5360"/>
      <c r="D5360"/>
      <c r="E5360"/>
      <c r="F5360"/>
      <c r="G5360"/>
      <c r="H5360"/>
      <c r="I5360"/>
      <c r="J5360"/>
      <c r="K5360"/>
      <c r="L5360"/>
      <c r="M5360"/>
      <c r="N5360" s="60"/>
      <c r="O5360"/>
      <c r="P5360"/>
      <c r="Q5360"/>
      <c r="R5360"/>
      <c r="S5360"/>
      <c r="T5360"/>
      <c r="U5360"/>
      <c r="V5360"/>
      <c r="W5360"/>
      <c r="X5360"/>
      <c r="Y5360"/>
      <c r="Z5360"/>
      <c r="AA5360" s="28"/>
      <c r="AB5360" s="28"/>
    </row>
    <row r="5361" spans="1:28" ht="15" x14ac:dyDescent="0.2">
      <c r="A5361"/>
      <c r="B5361"/>
      <c r="C5361"/>
      <c r="D5361"/>
      <c r="E5361"/>
      <c r="F5361"/>
      <c r="G5361"/>
      <c r="H5361"/>
      <c r="I5361"/>
      <c r="J5361"/>
      <c r="K5361"/>
      <c r="L5361"/>
      <c r="M5361"/>
      <c r="N5361" s="60"/>
      <c r="O5361"/>
      <c r="P5361"/>
      <c r="Q5361"/>
      <c r="R5361"/>
      <c r="S5361"/>
      <c r="T5361"/>
      <c r="U5361"/>
      <c r="V5361"/>
      <c r="W5361"/>
      <c r="X5361"/>
      <c r="Y5361"/>
      <c r="Z5361"/>
      <c r="AA5361" s="28"/>
      <c r="AB5361" s="28"/>
    </row>
    <row r="5362" spans="1:28" ht="15" x14ac:dyDescent="0.2">
      <c r="A5362"/>
      <c r="B5362"/>
      <c r="C5362"/>
      <c r="D5362"/>
      <c r="E5362"/>
      <c r="F5362"/>
      <c r="G5362"/>
      <c r="H5362"/>
      <c r="I5362"/>
      <c r="J5362"/>
      <c r="K5362"/>
      <c r="L5362"/>
      <c r="M5362"/>
      <c r="N5362" s="60"/>
      <c r="O5362"/>
      <c r="P5362"/>
      <c r="Q5362"/>
      <c r="R5362"/>
      <c r="S5362"/>
      <c r="T5362"/>
      <c r="U5362"/>
      <c r="V5362"/>
      <c r="W5362"/>
      <c r="X5362"/>
      <c r="Y5362"/>
      <c r="Z5362"/>
      <c r="AA5362" s="28"/>
      <c r="AB5362" s="28"/>
    </row>
    <row r="5363" spans="1:28" ht="15" x14ac:dyDescent="0.2">
      <c r="A5363"/>
      <c r="B5363"/>
      <c r="C5363"/>
      <c r="D5363"/>
      <c r="E5363"/>
      <c r="F5363"/>
      <c r="G5363"/>
      <c r="H5363"/>
      <c r="I5363"/>
      <c r="J5363"/>
      <c r="K5363"/>
      <c r="L5363"/>
      <c r="M5363"/>
      <c r="N5363" s="60"/>
      <c r="O5363"/>
      <c r="P5363"/>
      <c r="Q5363"/>
      <c r="R5363"/>
      <c r="S5363"/>
      <c r="T5363"/>
      <c r="U5363"/>
      <c r="V5363"/>
      <c r="W5363"/>
      <c r="X5363"/>
      <c r="Y5363"/>
      <c r="Z5363"/>
      <c r="AA5363" s="28"/>
      <c r="AB5363" s="28"/>
    </row>
    <row r="5364" spans="1:28" ht="15" x14ac:dyDescent="0.2">
      <c r="A5364"/>
      <c r="B5364"/>
      <c r="C5364"/>
      <c r="D5364"/>
      <c r="E5364"/>
      <c r="F5364"/>
      <c r="G5364"/>
      <c r="H5364"/>
      <c r="I5364"/>
      <c r="J5364"/>
      <c r="K5364"/>
      <c r="L5364"/>
      <c r="M5364"/>
      <c r="N5364" s="60"/>
      <c r="O5364"/>
      <c r="P5364"/>
      <c r="Q5364"/>
      <c r="R5364"/>
      <c r="S5364"/>
      <c r="T5364"/>
      <c r="U5364"/>
      <c r="V5364"/>
      <c r="W5364"/>
      <c r="X5364"/>
      <c r="Y5364"/>
      <c r="Z5364"/>
      <c r="AA5364" s="28"/>
      <c r="AB5364" s="28"/>
    </row>
    <row r="5365" spans="1:28" ht="15" x14ac:dyDescent="0.2">
      <c r="A5365"/>
      <c r="B5365"/>
      <c r="C5365"/>
      <c r="D5365"/>
      <c r="E5365"/>
      <c r="F5365"/>
      <c r="G5365"/>
      <c r="H5365"/>
      <c r="I5365"/>
      <c r="J5365"/>
      <c r="K5365"/>
      <c r="L5365"/>
      <c r="M5365"/>
      <c r="N5365" s="60"/>
      <c r="O5365"/>
      <c r="P5365"/>
      <c r="Q5365"/>
      <c r="R5365"/>
      <c r="S5365"/>
      <c r="T5365"/>
      <c r="U5365"/>
      <c r="V5365"/>
      <c r="W5365"/>
      <c r="X5365"/>
      <c r="Y5365"/>
      <c r="Z5365"/>
      <c r="AA5365" s="28"/>
      <c r="AB5365" s="28"/>
    </row>
    <row r="5366" spans="1:28" ht="15" x14ac:dyDescent="0.2">
      <c r="A5366"/>
      <c r="B5366"/>
      <c r="C5366"/>
      <c r="D5366"/>
      <c r="E5366"/>
      <c r="F5366"/>
      <c r="G5366"/>
      <c r="H5366"/>
      <c r="I5366"/>
      <c r="J5366"/>
      <c r="K5366"/>
      <c r="L5366"/>
      <c r="M5366"/>
      <c r="N5366" s="60"/>
      <c r="O5366"/>
      <c r="P5366"/>
      <c r="Q5366"/>
      <c r="R5366"/>
      <c r="S5366"/>
      <c r="T5366"/>
      <c r="U5366"/>
      <c r="V5366"/>
      <c r="W5366"/>
      <c r="X5366"/>
      <c r="Y5366"/>
      <c r="Z5366"/>
      <c r="AA5366" s="28"/>
      <c r="AB5366" s="28"/>
    </row>
    <row r="5367" spans="1:28" ht="15" x14ac:dyDescent="0.2">
      <c r="A5367"/>
      <c r="B5367"/>
      <c r="C5367"/>
      <c r="D5367"/>
      <c r="E5367"/>
      <c r="F5367"/>
      <c r="G5367"/>
      <c r="H5367"/>
      <c r="I5367"/>
      <c r="J5367"/>
      <c r="K5367"/>
      <c r="L5367"/>
      <c r="M5367"/>
      <c r="N5367" s="60"/>
      <c r="O5367"/>
      <c r="P5367"/>
      <c r="Q5367"/>
      <c r="R5367"/>
      <c r="S5367"/>
      <c r="T5367"/>
      <c r="U5367"/>
      <c r="V5367"/>
      <c r="W5367"/>
      <c r="X5367"/>
      <c r="Y5367"/>
      <c r="Z5367"/>
      <c r="AA5367" s="28"/>
      <c r="AB5367" s="28"/>
    </row>
    <row r="5368" spans="1:28" ht="15" x14ac:dyDescent="0.2">
      <c r="A5368"/>
      <c r="B5368"/>
      <c r="C5368"/>
      <c r="D5368"/>
      <c r="E5368"/>
      <c r="F5368"/>
      <c r="G5368"/>
      <c r="H5368"/>
      <c r="I5368"/>
      <c r="J5368"/>
      <c r="K5368"/>
      <c r="L5368"/>
      <c r="M5368"/>
      <c r="N5368" s="60"/>
      <c r="O5368"/>
      <c r="P5368"/>
      <c r="Q5368"/>
      <c r="R5368"/>
      <c r="S5368"/>
      <c r="T5368"/>
      <c r="U5368"/>
      <c r="V5368"/>
      <c r="W5368"/>
      <c r="X5368"/>
      <c r="Y5368"/>
      <c r="Z5368"/>
      <c r="AA5368" s="28"/>
      <c r="AB5368" s="28"/>
    </row>
    <row r="5369" spans="1:28" ht="15" x14ac:dyDescent="0.2">
      <c r="A5369"/>
      <c r="B5369"/>
      <c r="C5369"/>
      <c r="D5369"/>
      <c r="E5369"/>
      <c r="F5369"/>
      <c r="G5369"/>
      <c r="H5369"/>
      <c r="I5369"/>
      <c r="J5369"/>
      <c r="K5369"/>
      <c r="L5369"/>
      <c r="M5369"/>
      <c r="N5369" s="60"/>
      <c r="O5369"/>
      <c r="P5369"/>
      <c r="Q5369"/>
      <c r="R5369"/>
      <c r="S5369"/>
      <c r="T5369"/>
      <c r="U5369"/>
      <c r="V5369"/>
      <c r="W5369"/>
      <c r="X5369"/>
      <c r="Y5369"/>
      <c r="Z5369"/>
      <c r="AA5369" s="28"/>
      <c r="AB5369" s="28"/>
    </row>
    <row r="5370" spans="1:28" ht="15" x14ac:dyDescent="0.2">
      <c r="A5370"/>
      <c r="B5370"/>
      <c r="C5370"/>
      <c r="D5370"/>
      <c r="E5370"/>
      <c r="F5370"/>
      <c r="G5370"/>
      <c r="H5370"/>
      <c r="I5370"/>
      <c r="J5370"/>
      <c r="K5370"/>
      <c r="L5370"/>
      <c r="M5370"/>
      <c r="N5370" s="60"/>
      <c r="O5370"/>
      <c r="P5370"/>
      <c r="Q5370"/>
      <c r="R5370"/>
      <c r="S5370"/>
      <c r="T5370"/>
      <c r="U5370"/>
      <c r="V5370"/>
      <c r="W5370"/>
      <c r="X5370"/>
      <c r="Y5370"/>
      <c r="Z5370"/>
      <c r="AA5370" s="28"/>
      <c r="AB5370" s="28"/>
    </row>
    <row r="5371" spans="1:28" ht="15" x14ac:dyDescent="0.2">
      <c r="A5371"/>
      <c r="B5371"/>
      <c r="C5371"/>
      <c r="D5371"/>
      <c r="E5371"/>
      <c r="F5371"/>
      <c r="G5371"/>
      <c r="H5371"/>
      <c r="I5371"/>
      <c r="J5371"/>
      <c r="K5371"/>
      <c r="L5371"/>
      <c r="M5371"/>
      <c r="N5371" s="60"/>
      <c r="O5371"/>
      <c r="P5371"/>
      <c r="Q5371"/>
      <c r="R5371"/>
      <c r="S5371"/>
      <c r="T5371"/>
      <c r="U5371"/>
      <c r="V5371"/>
      <c r="W5371"/>
      <c r="X5371"/>
      <c r="Y5371"/>
      <c r="Z5371"/>
      <c r="AA5371" s="28"/>
      <c r="AB5371" s="28"/>
    </row>
    <row r="5372" spans="1:28" ht="15" x14ac:dyDescent="0.2">
      <c r="A5372"/>
      <c r="B5372"/>
      <c r="C5372"/>
      <c r="D5372"/>
      <c r="E5372"/>
      <c r="F5372"/>
      <c r="G5372"/>
      <c r="H5372"/>
      <c r="I5372"/>
      <c r="J5372"/>
      <c r="K5372"/>
      <c r="L5372"/>
      <c r="M5372"/>
      <c r="N5372" s="60"/>
      <c r="O5372"/>
      <c r="P5372"/>
      <c r="Q5372"/>
      <c r="R5372"/>
      <c r="S5372"/>
      <c r="T5372"/>
      <c r="U5372"/>
      <c r="V5372"/>
      <c r="W5372"/>
      <c r="X5372"/>
      <c r="Y5372"/>
      <c r="Z5372"/>
      <c r="AA5372" s="28"/>
      <c r="AB5372" s="28"/>
    </row>
    <row r="5373" spans="1:28" ht="15" x14ac:dyDescent="0.2">
      <c r="A5373"/>
      <c r="B5373"/>
      <c r="C5373"/>
      <c r="D5373"/>
      <c r="E5373"/>
      <c r="F5373"/>
      <c r="G5373"/>
      <c r="H5373"/>
      <c r="I5373"/>
      <c r="J5373"/>
      <c r="K5373"/>
      <c r="L5373"/>
      <c r="M5373"/>
      <c r="N5373" s="60"/>
      <c r="O5373"/>
      <c r="P5373"/>
      <c r="Q5373"/>
      <c r="R5373"/>
      <c r="S5373"/>
      <c r="T5373"/>
      <c r="U5373"/>
      <c r="V5373"/>
      <c r="W5373"/>
      <c r="X5373"/>
      <c r="Y5373"/>
      <c r="Z5373"/>
      <c r="AA5373" s="28"/>
      <c r="AB5373" s="28"/>
    </row>
    <row r="5374" spans="1:28" ht="15" x14ac:dyDescent="0.2">
      <c r="A5374"/>
      <c r="B5374"/>
      <c r="C5374"/>
      <c r="D5374"/>
      <c r="E5374"/>
      <c r="F5374"/>
      <c r="G5374"/>
      <c r="H5374"/>
      <c r="I5374"/>
      <c r="J5374"/>
      <c r="K5374"/>
      <c r="L5374"/>
      <c r="M5374"/>
      <c r="N5374" s="60"/>
      <c r="O5374"/>
      <c r="P5374"/>
      <c r="Q5374"/>
      <c r="R5374"/>
      <c r="S5374"/>
      <c r="T5374"/>
      <c r="U5374"/>
      <c r="V5374"/>
      <c r="W5374"/>
      <c r="X5374"/>
      <c r="Y5374"/>
      <c r="Z5374"/>
      <c r="AA5374" s="28"/>
      <c r="AB5374" s="28"/>
    </row>
    <row r="5375" spans="1:28" ht="15" x14ac:dyDescent="0.2">
      <c r="A5375"/>
      <c r="B5375"/>
      <c r="C5375"/>
      <c r="D5375"/>
      <c r="E5375"/>
      <c r="F5375"/>
      <c r="G5375"/>
      <c r="H5375"/>
      <c r="I5375"/>
      <c r="J5375"/>
      <c r="K5375"/>
      <c r="L5375"/>
      <c r="M5375"/>
      <c r="N5375" s="60"/>
      <c r="O5375"/>
      <c r="P5375"/>
      <c r="Q5375"/>
      <c r="R5375"/>
      <c r="S5375"/>
      <c r="T5375"/>
      <c r="U5375"/>
      <c r="V5375"/>
      <c r="W5375"/>
      <c r="X5375"/>
      <c r="Y5375"/>
      <c r="Z5375"/>
      <c r="AA5375" s="28"/>
      <c r="AB5375" s="28"/>
    </row>
    <row r="5376" spans="1:28" ht="15" x14ac:dyDescent="0.2">
      <c r="A5376"/>
      <c r="B5376"/>
      <c r="C5376"/>
      <c r="D5376"/>
      <c r="E5376"/>
      <c r="F5376"/>
      <c r="G5376"/>
      <c r="H5376"/>
      <c r="I5376"/>
      <c r="J5376"/>
      <c r="K5376"/>
      <c r="L5376"/>
      <c r="M5376"/>
      <c r="N5376" s="60"/>
      <c r="O5376"/>
      <c r="P5376"/>
      <c r="Q5376"/>
      <c r="R5376"/>
      <c r="S5376"/>
      <c r="T5376"/>
      <c r="U5376"/>
      <c r="V5376"/>
      <c r="W5376"/>
      <c r="X5376"/>
      <c r="Y5376"/>
      <c r="Z5376"/>
      <c r="AA5376" s="28"/>
      <c r="AB5376" s="28"/>
    </row>
    <row r="5377" spans="1:28" ht="15" x14ac:dyDescent="0.2">
      <c r="A5377"/>
      <c r="B5377"/>
      <c r="C5377"/>
      <c r="D5377"/>
      <c r="E5377"/>
      <c r="F5377"/>
      <c r="G5377"/>
      <c r="H5377"/>
      <c r="I5377"/>
      <c r="J5377"/>
      <c r="K5377"/>
      <c r="L5377"/>
      <c r="M5377"/>
      <c r="N5377" s="60"/>
      <c r="O5377"/>
      <c r="P5377"/>
      <c r="Q5377"/>
      <c r="R5377"/>
      <c r="S5377"/>
      <c r="T5377"/>
      <c r="U5377"/>
      <c r="V5377"/>
      <c r="W5377"/>
      <c r="X5377"/>
      <c r="Y5377"/>
      <c r="Z5377"/>
      <c r="AA5377" s="28"/>
      <c r="AB5377" s="28"/>
    </row>
    <row r="5378" spans="1:28" ht="15" x14ac:dyDescent="0.2">
      <c r="A5378"/>
      <c r="B5378"/>
      <c r="C5378"/>
      <c r="D5378"/>
      <c r="E5378"/>
      <c r="F5378"/>
      <c r="G5378"/>
      <c r="H5378"/>
      <c r="I5378"/>
      <c r="J5378"/>
      <c r="K5378"/>
      <c r="L5378"/>
      <c r="M5378"/>
      <c r="N5378" s="60"/>
      <c r="O5378"/>
      <c r="P5378"/>
      <c r="Q5378"/>
      <c r="R5378"/>
      <c r="S5378"/>
      <c r="T5378"/>
      <c r="U5378"/>
      <c r="V5378"/>
      <c r="W5378"/>
      <c r="X5378"/>
      <c r="Y5378"/>
      <c r="Z5378"/>
      <c r="AA5378" s="28"/>
      <c r="AB5378" s="28"/>
    </row>
    <row r="5379" spans="1:28" ht="15" x14ac:dyDescent="0.2">
      <c r="A5379"/>
      <c r="B5379"/>
      <c r="C5379"/>
      <c r="D5379"/>
      <c r="E5379"/>
      <c r="F5379"/>
      <c r="G5379"/>
      <c r="H5379"/>
      <c r="I5379"/>
      <c r="J5379"/>
      <c r="K5379"/>
      <c r="L5379"/>
      <c r="M5379"/>
      <c r="N5379" s="60"/>
      <c r="O5379"/>
      <c r="P5379"/>
      <c r="Q5379"/>
      <c r="R5379"/>
      <c r="S5379"/>
      <c r="T5379"/>
      <c r="U5379"/>
      <c r="V5379"/>
      <c r="W5379"/>
      <c r="X5379"/>
      <c r="Y5379"/>
      <c r="Z5379"/>
      <c r="AA5379" s="28"/>
      <c r="AB5379" s="28"/>
    </row>
    <row r="5380" spans="1:28" ht="15" x14ac:dyDescent="0.2">
      <c r="A5380"/>
      <c r="B5380"/>
      <c r="C5380"/>
      <c r="D5380"/>
      <c r="E5380"/>
      <c r="F5380"/>
      <c r="G5380"/>
      <c r="H5380"/>
      <c r="I5380"/>
      <c r="J5380"/>
      <c r="K5380"/>
      <c r="L5380"/>
      <c r="M5380"/>
      <c r="N5380" s="60"/>
      <c r="O5380"/>
      <c r="P5380"/>
      <c r="Q5380"/>
      <c r="R5380"/>
      <c r="S5380"/>
      <c r="T5380"/>
      <c r="U5380"/>
      <c r="V5380"/>
      <c r="W5380"/>
      <c r="X5380"/>
      <c r="Y5380"/>
      <c r="Z5380"/>
      <c r="AA5380" s="28"/>
      <c r="AB5380" s="28"/>
    </row>
    <row r="5381" spans="1:28" ht="15" x14ac:dyDescent="0.2">
      <c r="A5381"/>
      <c r="B5381"/>
      <c r="C5381"/>
      <c r="D5381"/>
      <c r="E5381"/>
      <c r="F5381"/>
      <c r="G5381"/>
      <c r="H5381"/>
      <c r="I5381"/>
      <c r="J5381"/>
      <c r="K5381"/>
      <c r="L5381"/>
      <c r="M5381"/>
      <c r="N5381" s="60"/>
      <c r="O5381"/>
      <c r="P5381"/>
      <c r="Q5381"/>
      <c r="R5381"/>
      <c r="S5381"/>
      <c r="T5381"/>
      <c r="U5381"/>
      <c r="V5381"/>
      <c r="W5381"/>
      <c r="X5381"/>
      <c r="Y5381"/>
      <c r="Z5381"/>
      <c r="AA5381" s="28"/>
      <c r="AB5381" s="28"/>
    </row>
    <row r="5382" spans="1:28" ht="15" x14ac:dyDescent="0.2">
      <c r="A5382"/>
      <c r="B5382"/>
      <c r="C5382"/>
      <c r="D5382"/>
      <c r="E5382"/>
      <c r="F5382"/>
      <c r="G5382"/>
      <c r="H5382"/>
      <c r="I5382"/>
      <c r="J5382"/>
      <c r="K5382"/>
      <c r="L5382"/>
      <c r="M5382"/>
      <c r="N5382" s="60"/>
      <c r="O5382"/>
      <c r="P5382"/>
      <c r="Q5382"/>
      <c r="R5382"/>
      <c r="S5382"/>
      <c r="T5382"/>
      <c r="U5382"/>
      <c r="V5382"/>
      <c r="W5382"/>
      <c r="X5382"/>
      <c r="Y5382"/>
      <c r="Z5382"/>
      <c r="AA5382" s="28"/>
      <c r="AB5382" s="28"/>
    </row>
    <row r="5383" spans="1:28" ht="15" x14ac:dyDescent="0.2">
      <c r="A5383"/>
      <c r="B5383"/>
      <c r="C5383"/>
      <c r="D5383"/>
      <c r="E5383"/>
      <c r="F5383"/>
      <c r="G5383"/>
      <c r="H5383"/>
      <c r="I5383"/>
      <c r="J5383"/>
      <c r="K5383"/>
      <c r="L5383"/>
      <c r="M5383"/>
      <c r="N5383" s="60"/>
      <c r="O5383"/>
      <c r="P5383"/>
      <c r="Q5383"/>
      <c r="R5383"/>
      <c r="S5383"/>
      <c r="T5383"/>
      <c r="U5383"/>
      <c r="V5383"/>
      <c r="W5383"/>
      <c r="X5383"/>
      <c r="Y5383"/>
      <c r="Z5383"/>
      <c r="AA5383" s="28"/>
      <c r="AB5383" s="28"/>
    </row>
    <row r="5384" spans="1:28" ht="15" x14ac:dyDescent="0.2">
      <c r="A5384"/>
      <c r="B5384"/>
      <c r="C5384"/>
      <c r="D5384"/>
      <c r="E5384"/>
      <c r="F5384"/>
      <c r="G5384"/>
      <c r="H5384"/>
      <c r="I5384"/>
      <c r="J5384"/>
      <c r="K5384"/>
      <c r="L5384"/>
      <c r="M5384"/>
      <c r="N5384" s="60"/>
      <c r="O5384"/>
      <c r="P5384"/>
      <c r="Q5384"/>
      <c r="R5384"/>
      <c r="S5384"/>
      <c r="T5384"/>
      <c r="U5384"/>
      <c r="V5384"/>
      <c r="W5384"/>
      <c r="X5384"/>
      <c r="Y5384"/>
      <c r="Z5384"/>
      <c r="AA5384" s="28"/>
      <c r="AB5384" s="28"/>
    </row>
    <row r="5385" spans="1:28" ht="15" x14ac:dyDescent="0.2">
      <c r="A5385"/>
      <c r="B5385"/>
      <c r="C5385"/>
      <c r="D5385"/>
      <c r="E5385"/>
      <c r="F5385"/>
      <c r="G5385"/>
      <c r="H5385"/>
      <c r="I5385"/>
      <c r="J5385"/>
      <c r="K5385"/>
      <c r="L5385"/>
      <c r="M5385"/>
      <c r="N5385" s="60"/>
      <c r="O5385"/>
      <c r="P5385"/>
      <c r="Q5385"/>
      <c r="R5385"/>
      <c r="S5385"/>
      <c r="T5385"/>
      <c r="U5385"/>
      <c r="V5385"/>
      <c r="W5385"/>
      <c r="X5385"/>
      <c r="Y5385"/>
      <c r="Z5385"/>
      <c r="AA5385" s="28"/>
      <c r="AB5385" s="28"/>
    </row>
    <row r="5386" spans="1:28" ht="15" x14ac:dyDescent="0.2">
      <c r="A5386"/>
      <c r="B5386"/>
      <c r="C5386"/>
      <c r="D5386"/>
      <c r="E5386"/>
      <c r="F5386"/>
      <c r="G5386"/>
      <c r="H5386"/>
      <c r="I5386"/>
      <c r="J5386"/>
      <c r="K5386"/>
      <c r="L5386"/>
      <c r="M5386"/>
      <c r="N5386" s="60"/>
      <c r="O5386"/>
      <c r="P5386"/>
      <c r="Q5386"/>
      <c r="R5386"/>
      <c r="S5386"/>
      <c r="T5386"/>
      <c r="U5386"/>
      <c r="V5386"/>
      <c r="W5386"/>
      <c r="X5386"/>
      <c r="Y5386"/>
      <c r="Z5386"/>
      <c r="AA5386" s="28"/>
      <c r="AB5386" s="28"/>
    </row>
    <row r="5387" spans="1:28" ht="15" x14ac:dyDescent="0.2">
      <c r="A5387"/>
      <c r="B5387"/>
      <c r="C5387"/>
      <c r="D5387"/>
      <c r="E5387"/>
      <c r="F5387"/>
      <c r="G5387"/>
      <c r="H5387"/>
      <c r="I5387"/>
      <c r="J5387"/>
      <c r="K5387"/>
      <c r="L5387"/>
      <c r="M5387"/>
      <c r="N5387" s="60"/>
      <c r="O5387"/>
      <c r="P5387"/>
      <c r="Q5387"/>
      <c r="R5387"/>
      <c r="S5387"/>
      <c r="T5387"/>
      <c r="U5387"/>
      <c r="V5387"/>
      <c r="W5387"/>
      <c r="X5387"/>
      <c r="Y5387"/>
      <c r="Z5387"/>
      <c r="AA5387" s="28"/>
      <c r="AB5387" s="28"/>
    </row>
    <row r="5388" spans="1:28" ht="15" x14ac:dyDescent="0.2">
      <c r="A5388"/>
      <c r="B5388"/>
      <c r="C5388"/>
      <c r="D5388"/>
      <c r="E5388"/>
      <c r="F5388"/>
      <c r="G5388"/>
      <c r="H5388"/>
      <c r="I5388"/>
      <c r="J5388"/>
      <c r="K5388"/>
      <c r="L5388"/>
      <c r="M5388"/>
      <c r="N5388" s="60"/>
      <c r="O5388"/>
      <c r="P5388"/>
      <c r="Q5388"/>
      <c r="R5388"/>
      <c r="S5388"/>
      <c r="T5388"/>
      <c r="U5388"/>
      <c r="V5388"/>
      <c r="W5388"/>
      <c r="X5388"/>
      <c r="Y5388"/>
      <c r="Z5388"/>
      <c r="AA5388" s="28"/>
      <c r="AB5388" s="28"/>
    </row>
    <row r="5389" spans="1:28" ht="15" x14ac:dyDescent="0.2">
      <c r="A5389"/>
      <c r="B5389"/>
      <c r="C5389"/>
      <c r="D5389"/>
      <c r="E5389"/>
      <c r="F5389"/>
      <c r="G5389"/>
      <c r="H5389"/>
      <c r="I5389"/>
      <c r="J5389"/>
      <c r="K5389"/>
      <c r="L5389"/>
      <c r="M5389"/>
      <c r="N5389" s="60"/>
      <c r="O5389"/>
      <c r="P5389"/>
      <c r="Q5389"/>
      <c r="R5389"/>
      <c r="S5389"/>
      <c r="T5389"/>
      <c r="U5389"/>
      <c r="V5389"/>
      <c r="W5389"/>
      <c r="X5389"/>
      <c r="Y5389"/>
      <c r="Z5389"/>
      <c r="AA5389" s="28"/>
      <c r="AB5389" s="28"/>
    </row>
    <row r="5390" spans="1:28" ht="15" x14ac:dyDescent="0.2">
      <c r="A5390"/>
      <c r="B5390"/>
      <c r="C5390"/>
      <c r="D5390"/>
      <c r="E5390"/>
      <c r="F5390"/>
      <c r="G5390"/>
      <c r="H5390"/>
      <c r="I5390"/>
      <c r="J5390"/>
      <c r="K5390"/>
      <c r="L5390"/>
      <c r="M5390"/>
      <c r="N5390" s="60"/>
      <c r="O5390"/>
      <c r="P5390"/>
      <c r="Q5390"/>
      <c r="R5390"/>
      <c r="S5390"/>
      <c r="T5390"/>
      <c r="U5390"/>
      <c r="V5390"/>
      <c r="W5390"/>
      <c r="X5390"/>
      <c r="Y5390"/>
      <c r="Z5390"/>
      <c r="AA5390" s="28"/>
      <c r="AB5390" s="28"/>
    </row>
    <row r="5391" spans="1:28" ht="15" x14ac:dyDescent="0.2">
      <c r="A5391"/>
      <c r="B5391"/>
      <c r="C5391"/>
      <c r="D5391"/>
      <c r="E5391"/>
      <c r="F5391"/>
      <c r="G5391"/>
      <c r="H5391"/>
      <c r="I5391"/>
      <c r="J5391"/>
      <c r="K5391"/>
      <c r="L5391"/>
      <c r="M5391"/>
      <c r="N5391" s="60"/>
      <c r="O5391"/>
      <c r="P5391"/>
      <c r="Q5391"/>
      <c r="R5391"/>
      <c r="S5391"/>
      <c r="T5391"/>
      <c r="U5391"/>
      <c r="V5391"/>
      <c r="W5391"/>
      <c r="X5391"/>
      <c r="Y5391"/>
      <c r="Z5391"/>
      <c r="AA5391" s="28"/>
      <c r="AB5391" s="28"/>
    </row>
    <row r="5392" spans="1:28" ht="15" x14ac:dyDescent="0.2">
      <c r="A5392"/>
      <c r="B5392"/>
      <c r="C5392"/>
      <c r="D5392"/>
      <c r="E5392"/>
      <c r="F5392"/>
      <c r="G5392"/>
      <c r="H5392"/>
      <c r="I5392"/>
      <c r="J5392"/>
      <c r="K5392"/>
      <c r="L5392"/>
      <c r="M5392"/>
      <c r="N5392" s="60"/>
      <c r="O5392"/>
      <c r="P5392"/>
      <c r="Q5392"/>
      <c r="R5392"/>
      <c r="S5392"/>
      <c r="T5392"/>
      <c r="U5392"/>
      <c r="V5392"/>
      <c r="W5392"/>
      <c r="X5392"/>
      <c r="Y5392"/>
      <c r="Z5392"/>
      <c r="AA5392" s="28"/>
      <c r="AB5392" s="28"/>
    </row>
    <row r="5393" spans="1:28" ht="15" x14ac:dyDescent="0.2">
      <c r="A5393"/>
      <c r="B5393"/>
      <c r="C5393"/>
      <c r="D5393"/>
      <c r="E5393"/>
      <c r="F5393"/>
      <c r="G5393"/>
      <c r="H5393"/>
      <c r="I5393"/>
      <c r="J5393"/>
      <c r="K5393"/>
      <c r="L5393"/>
      <c r="M5393"/>
      <c r="N5393" s="60"/>
      <c r="O5393"/>
      <c r="P5393"/>
      <c r="Q5393"/>
      <c r="R5393"/>
      <c r="S5393"/>
      <c r="T5393"/>
      <c r="U5393"/>
      <c r="V5393"/>
      <c r="W5393"/>
      <c r="X5393"/>
      <c r="Y5393"/>
      <c r="Z5393"/>
      <c r="AA5393" s="28"/>
      <c r="AB5393" s="28"/>
    </row>
    <row r="5394" spans="1:28" ht="15" x14ac:dyDescent="0.2">
      <c r="A5394"/>
      <c r="B5394"/>
      <c r="C5394"/>
      <c r="D5394"/>
      <c r="E5394"/>
      <c r="F5394"/>
      <c r="G5394"/>
      <c r="H5394"/>
      <c r="I5394"/>
      <c r="J5394"/>
      <c r="K5394"/>
      <c r="L5394"/>
      <c r="M5394"/>
      <c r="N5394" s="60"/>
      <c r="O5394"/>
      <c r="P5394"/>
      <c r="Q5394"/>
      <c r="R5394"/>
      <c r="S5394"/>
      <c r="T5394"/>
      <c r="U5394"/>
      <c r="V5394"/>
      <c r="W5394"/>
      <c r="X5394"/>
      <c r="Y5394"/>
      <c r="Z5394"/>
      <c r="AA5394" s="28"/>
      <c r="AB5394" s="28"/>
    </row>
    <row r="5395" spans="1:28" ht="15" x14ac:dyDescent="0.2">
      <c r="A5395"/>
      <c r="B5395"/>
      <c r="C5395"/>
      <c r="D5395"/>
      <c r="E5395"/>
      <c r="F5395"/>
      <c r="G5395"/>
      <c r="H5395"/>
      <c r="I5395"/>
      <c r="J5395"/>
      <c r="K5395"/>
      <c r="L5395"/>
      <c r="M5395"/>
      <c r="N5395" s="60"/>
      <c r="O5395"/>
      <c r="P5395"/>
      <c r="Q5395"/>
      <c r="R5395"/>
      <c r="S5395"/>
      <c r="T5395"/>
      <c r="U5395"/>
      <c r="V5395"/>
      <c r="W5395"/>
      <c r="X5395"/>
      <c r="Y5395"/>
      <c r="Z5395"/>
      <c r="AA5395" s="28"/>
      <c r="AB5395" s="28"/>
    </row>
    <row r="5396" spans="1:28" ht="15" x14ac:dyDescent="0.2">
      <c r="A5396"/>
      <c r="B5396"/>
      <c r="C5396"/>
      <c r="D5396"/>
      <c r="E5396"/>
      <c r="F5396"/>
      <c r="G5396"/>
      <c r="H5396"/>
      <c r="I5396"/>
      <c r="J5396"/>
      <c r="K5396"/>
      <c r="L5396"/>
      <c r="M5396"/>
      <c r="N5396" s="60"/>
      <c r="O5396"/>
      <c r="P5396"/>
      <c r="Q5396"/>
      <c r="R5396"/>
      <c r="S5396"/>
      <c r="T5396"/>
      <c r="U5396"/>
      <c r="V5396"/>
      <c r="W5396"/>
      <c r="X5396"/>
      <c r="Y5396"/>
      <c r="Z5396"/>
      <c r="AA5396" s="28"/>
      <c r="AB5396" s="28"/>
    </row>
    <row r="5397" spans="1:28" ht="15" x14ac:dyDescent="0.2">
      <c r="A5397"/>
      <c r="B5397"/>
      <c r="C5397"/>
      <c r="D5397"/>
      <c r="E5397"/>
      <c r="F5397"/>
      <c r="G5397"/>
      <c r="H5397"/>
      <c r="I5397"/>
      <c r="J5397"/>
      <c r="K5397"/>
      <c r="L5397"/>
      <c r="M5397"/>
      <c r="N5397" s="60"/>
      <c r="O5397"/>
      <c r="P5397"/>
      <c r="Q5397"/>
      <c r="R5397"/>
      <c r="S5397"/>
      <c r="T5397"/>
      <c r="U5397"/>
      <c r="V5397"/>
      <c r="W5397"/>
      <c r="X5397"/>
      <c r="Y5397"/>
      <c r="Z5397"/>
      <c r="AA5397" s="28"/>
      <c r="AB5397" s="28"/>
    </row>
    <row r="5398" spans="1:28" ht="15" x14ac:dyDescent="0.2">
      <c r="A5398"/>
      <c r="B5398"/>
      <c r="C5398"/>
      <c r="D5398"/>
      <c r="E5398"/>
      <c r="F5398"/>
      <c r="G5398"/>
      <c r="H5398"/>
      <c r="I5398"/>
      <c r="J5398"/>
      <c r="K5398"/>
      <c r="L5398"/>
      <c r="M5398"/>
      <c r="N5398" s="60"/>
      <c r="O5398"/>
      <c r="P5398"/>
      <c r="Q5398"/>
      <c r="R5398"/>
      <c r="S5398"/>
      <c r="T5398"/>
      <c r="U5398"/>
      <c r="V5398"/>
      <c r="W5398"/>
      <c r="X5398"/>
      <c r="Y5398"/>
      <c r="Z5398"/>
      <c r="AA5398" s="28"/>
      <c r="AB5398" s="28"/>
    </row>
    <row r="5399" spans="1:28" ht="15" x14ac:dyDescent="0.2">
      <c r="A5399"/>
      <c r="B5399"/>
      <c r="C5399"/>
      <c r="D5399"/>
      <c r="E5399"/>
      <c r="F5399"/>
      <c r="G5399"/>
      <c r="H5399"/>
      <c r="I5399"/>
      <c r="J5399"/>
      <c r="K5399"/>
      <c r="L5399"/>
      <c r="M5399"/>
      <c r="N5399" s="60"/>
      <c r="O5399"/>
      <c r="P5399"/>
      <c r="Q5399"/>
      <c r="R5399"/>
      <c r="S5399"/>
      <c r="T5399"/>
      <c r="U5399"/>
      <c r="V5399"/>
      <c r="W5399"/>
      <c r="X5399"/>
      <c r="Y5399"/>
      <c r="Z5399"/>
      <c r="AA5399" s="28"/>
      <c r="AB5399" s="28"/>
    </row>
    <row r="5400" spans="1:28" ht="15" x14ac:dyDescent="0.2">
      <c r="A5400"/>
      <c r="B5400"/>
      <c r="C5400"/>
      <c r="D5400"/>
      <c r="E5400"/>
      <c r="F5400"/>
      <c r="G5400"/>
      <c r="H5400"/>
      <c r="I5400"/>
      <c r="J5400"/>
      <c r="K5400"/>
      <c r="L5400"/>
      <c r="M5400"/>
      <c r="N5400" s="60"/>
      <c r="O5400"/>
      <c r="P5400"/>
      <c r="Q5400"/>
      <c r="R5400"/>
      <c r="S5400"/>
      <c r="T5400"/>
      <c r="U5400"/>
      <c r="V5400"/>
      <c r="W5400"/>
      <c r="X5400"/>
      <c r="Y5400"/>
      <c r="Z5400"/>
      <c r="AA5400" s="28"/>
      <c r="AB5400" s="28"/>
    </row>
    <row r="5401" spans="1:28" ht="15" x14ac:dyDescent="0.2">
      <c r="A5401"/>
      <c r="B5401"/>
      <c r="C5401"/>
      <c r="D5401"/>
      <c r="E5401"/>
      <c r="F5401"/>
      <c r="G5401"/>
      <c r="H5401"/>
      <c r="I5401"/>
      <c r="J5401"/>
      <c r="K5401"/>
      <c r="L5401"/>
      <c r="M5401"/>
      <c r="N5401" s="60"/>
      <c r="O5401"/>
      <c r="P5401"/>
      <c r="Q5401"/>
      <c r="R5401"/>
      <c r="S5401"/>
      <c r="T5401"/>
      <c r="U5401"/>
      <c r="V5401"/>
      <c r="W5401"/>
      <c r="X5401"/>
      <c r="Y5401"/>
      <c r="Z5401"/>
      <c r="AA5401" s="28"/>
      <c r="AB5401" s="28"/>
    </row>
    <row r="5402" spans="1:28" ht="15" x14ac:dyDescent="0.2">
      <c r="A5402"/>
      <c r="B5402"/>
      <c r="C5402"/>
      <c r="D5402"/>
      <c r="E5402"/>
      <c r="F5402"/>
      <c r="G5402"/>
      <c r="H5402"/>
      <c r="I5402"/>
      <c r="J5402"/>
      <c r="K5402"/>
      <c r="L5402"/>
      <c r="M5402"/>
      <c r="N5402" s="60"/>
      <c r="O5402"/>
      <c r="P5402"/>
      <c r="Q5402"/>
      <c r="R5402"/>
      <c r="S5402"/>
      <c r="T5402"/>
      <c r="U5402"/>
      <c r="V5402"/>
      <c r="W5402"/>
      <c r="X5402"/>
      <c r="Y5402"/>
      <c r="Z5402"/>
      <c r="AA5402" s="28"/>
      <c r="AB5402" s="28"/>
    </row>
    <row r="5403" spans="1:28" ht="15" x14ac:dyDescent="0.2">
      <c r="A5403"/>
      <c r="B5403"/>
      <c r="C5403"/>
      <c r="D5403"/>
      <c r="E5403"/>
      <c r="F5403"/>
      <c r="G5403"/>
      <c r="H5403"/>
      <c r="I5403"/>
      <c r="J5403"/>
      <c r="K5403"/>
      <c r="L5403"/>
      <c r="M5403"/>
      <c r="N5403" s="60"/>
      <c r="O5403"/>
      <c r="P5403"/>
      <c r="Q5403"/>
      <c r="R5403"/>
      <c r="S5403"/>
      <c r="T5403"/>
      <c r="U5403"/>
      <c r="V5403"/>
      <c r="W5403"/>
      <c r="X5403"/>
      <c r="Y5403"/>
      <c r="Z5403"/>
      <c r="AA5403" s="28"/>
      <c r="AB5403" s="28"/>
    </row>
    <row r="5404" spans="1:28" ht="15" x14ac:dyDescent="0.2">
      <c r="A5404"/>
      <c r="B5404"/>
      <c r="C5404"/>
      <c r="D5404"/>
      <c r="E5404"/>
      <c r="F5404"/>
      <c r="G5404"/>
      <c r="H5404"/>
      <c r="I5404"/>
      <c r="J5404"/>
      <c r="K5404"/>
      <c r="L5404"/>
      <c r="M5404"/>
      <c r="N5404" s="60"/>
      <c r="O5404"/>
      <c r="P5404"/>
      <c r="Q5404"/>
      <c r="R5404"/>
      <c r="S5404"/>
      <c r="T5404"/>
      <c r="U5404"/>
      <c r="V5404"/>
      <c r="W5404"/>
      <c r="X5404"/>
      <c r="Y5404"/>
      <c r="Z5404"/>
      <c r="AA5404" s="28"/>
      <c r="AB5404" s="28"/>
    </row>
    <row r="5405" spans="1:28" ht="15" x14ac:dyDescent="0.2">
      <c r="A5405"/>
      <c r="B5405"/>
      <c r="C5405"/>
      <c r="D5405"/>
      <c r="E5405"/>
      <c r="F5405"/>
      <c r="G5405"/>
      <c r="H5405"/>
      <c r="I5405"/>
      <c r="J5405"/>
      <c r="K5405"/>
      <c r="L5405"/>
      <c r="M5405"/>
      <c r="N5405" s="60"/>
      <c r="O5405"/>
      <c r="P5405"/>
      <c r="Q5405"/>
      <c r="R5405"/>
      <c r="S5405"/>
      <c r="T5405"/>
      <c r="U5405"/>
      <c r="V5405"/>
      <c r="W5405"/>
      <c r="X5405"/>
      <c r="Y5405"/>
      <c r="Z5405"/>
      <c r="AA5405" s="28"/>
      <c r="AB5405" s="28"/>
    </row>
    <row r="5406" spans="1:28" ht="15" x14ac:dyDescent="0.2">
      <c r="A5406"/>
      <c r="B5406"/>
      <c r="C5406"/>
      <c r="D5406"/>
      <c r="E5406"/>
      <c r="F5406"/>
      <c r="G5406"/>
      <c r="H5406"/>
      <c r="I5406"/>
      <c r="J5406"/>
      <c r="K5406"/>
      <c r="L5406"/>
      <c r="M5406"/>
      <c r="N5406" s="60"/>
      <c r="O5406"/>
      <c r="P5406"/>
      <c r="Q5406"/>
      <c r="R5406"/>
      <c r="S5406"/>
      <c r="T5406"/>
      <c r="U5406"/>
      <c r="V5406"/>
      <c r="W5406"/>
      <c r="X5406"/>
      <c r="Y5406"/>
      <c r="Z5406"/>
      <c r="AA5406" s="28"/>
      <c r="AB5406" s="28"/>
    </row>
    <row r="5407" spans="1:28" ht="15" x14ac:dyDescent="0.2">
      <c r="A5407"/>
      <c r="B5407"/>
      <c r="C5407"/>
      <c r="D5407"/>
      <c r="E5407"/>
      <c r="F5407"/>
      <c r="G5407"/>
      <c r="H5407"/>
      <c r="I5407"/>
      <c r="J5407"/>
      <c r="K5407"/>
      <c r="L5407"/>
      <c r="M5407"/>
      <c r="N5407" s="60"/>
      <c r="O5407"/>
      <c r="P5407"/>
      <c r="Q5407"/>
      <c r="R5407"/>
      <c r="S5407"/>
      <c r="T5407"/>
      <c r="U5407"/>
      <c r="V5407"/>
      <c r="W5407"/>
      <c r="X5407"/>
      <c r="Y5407"/>
      <c r="Z5407"/>
      <c r="AA5407" s="28"/>
      <c r="AB5407" s="28"/>
    </row>
    <row r="5408" spans="1:28" ht="15" x14ac:dyDescent="0.2">
      <c r="A5408"/>
      <c r="B5408"/>
      <c r="C5408"/>
      <c r="D5408"/>
      <c r="E5408"/>
      <c r="F5408"/>
      <c r="G5408"/>
      <c r="H5408"/>
      <c r="I5408"/>
      <c r="J5408"/>
      <c r="K5408"/>
      <c r="L5408"/>
      <c r="M5408"/>
      <c r="N5408" s="60"/>
      <c r="O5408"/>
      <c r="P5408"/>
      <c r="Q5408"/>
      <c r="R5408"/>
      <c r="S5408"/>
      <c r="T5408"/>
      <c r="U5408"/>
      <c r="V5408"/>
      <c r="W5408"/>
      <c r="X5408"/>
      <c r="Y5408"/>
      <c r="Z5408"/>
      <c r="AA5408" s="28"/>
      <c r="AB5408" s="28"/>
    </row>
    <row r="5409" spans="1:28" ht="15" x14ac:dyDescent="0.2">
      <c r="A5409"/>
      <c r="B5409"/>
      <c r="C5409"/>
      <c r="D5409"/>
      <c r="E5409"/>
      <c r="F5409"/>
      <c r="G5409"/>
      <c r="H5409"/>
      <c r="I5409"/>
      <c r="J5409"/>
      <c r="K5409"/>
      <c r="L5409"/>
      <c r="M5409"/>
      <c r="N5409" s="60"/>
      <c r="O5409"/>
      <c r="P5409"/>
      <c r="Q5409"/>
      <c r="R5409"/>
      <c r="S5409"/>
      <c r="T5409"/>
      <c r="U5409"/>
      <c r="V5409"/>
      <c r="W5409"/>
      <c r="X5409"/>
      <c r="Y5409"/>
      <c r="Z5409"/>
      <c r="AA5409" s="28"/>
      <c r="AB5409" s="28"/>
    </row>
    <row r="5410" spans="1:28" ht="15" x14ac:dyDescent="0.2">
      <c r="A5410"/>
      <c r="B5410"/>
      <c r="C5410"/>
      <c r="D5410"/>
      <c r="E5410"/>
      <c r="F5410"/>
      <c r="G5410"/>
      <c r="H5410"/>
      <c r="I5410"/>
      <c r="J5410"/>
      <c r="K5410"/>
      <c r="L5410"/>
      <c r="M5410"/>
      <c r="N5410" s="60"/>
      <c r="O5410"/>
      <c r="P5410"/>
      <c r="Q5410"/>
      <c r="R5410"/>
      <c r="S5410"/>
      <c r="T5410"/>
      <c r="U5410"/>
      <c r="V5410"/>
      <c r="W5410"/>
      <c r="X5410"/>
      <c r="Y5410"/>
      <c r="Z5410"/>
      <c r="AA5410" s="28"/>
      <c r="AB5410" s="28"/>
    </row>
    <row r="5411" spans="1:28" ht="15" x14ac:dyDescent="0.2">
      <c r="A5411"/>
      <c r="B5411"/>
      <c r="C5411"/>
      <c r="D5411"/>
      <c r="E5411"/>
      <c r="F5411"/>
      <c r="G5411"/>
      <c r="H5411"/>
      <c r="I5411"/>
      <c r="J5411"/>
      <c r="K5411"/>
      <c r="L5411"/>
      <c r="M5411"/>
      <c r="N5411" s="60"/>
      <c r="O5411"/>
      <c r="P5411"/>
      <c r="Q5411"/>
      <c r="R5411"/>
      <c r="S5411"/>
      <c r="T5411"/>
      <c r="U5411"/>
      <c r="V5411"/>
      <c r="W5411"/>
      <c r="X5411"/>
      <c r="Y5411"/>
      <c r="Z5411"/>
      <c r="AA5411" s="28"/>
      <c r="AB5411" s="28"/>
    </row>
    <row r="5412" spans="1:28" ht="15" x14ac:dyDescent="0.2">
      <c r="A5412"/>
      <c r="B5412"/>
      <c r="C5412"/>
      <c r="D5412"/>
      <c r="E5412"/>
      <c r="F5412"/>
      <c r="G5412"/>
      <c r="H5412"/>
      <c r="I5412"/>
      <c r="J5412"/>
      <c r="K5412"/>
      <c r="L5412"/>
      <c r="M5412"/>
      <c r="N5412" s="60"/>
      <c r="O5412"/>
      <c r="P5412"/>
      <c r="Q5412"/>
      <c r="R5412"/>
      <c r="S5412"/>
      <c r="T5412"/>
      <c r="U5412"/>
      <c r="V5412"/>
      <c r="W5412"/>
      <c r="X5412"/>
      <c r="Y5412"/>
      <c r="Z5412"/>
      <c r="AA5412" s="28"/>
      <c r="AB5412" s="28"/>
    </row>
    <row r="5413" spans="1:28" ht="15" x14ac:dyDescent="0.2">
      <c r="A5413"/>
      <c r="B5413"/>
      <c r="C5413"/>
      <c r="D5413"/>
      <c r="E5413"/>
      <c r="F5413"/>
      <c r="G5413"/>
      <c r="H5413"/>
      <c r="I5413"/>
      <c r="J5413"/>
      <c r="K5413"/>
      <c r="L5413"/>
      <c r="M5413"/>
      <c r="N5413" s="60"/>
      <c r="O5413"/>
      <c r="P5413"/>
      <c r="Q5413"/>
      <c r="R5413"/>
      <c r="S5413"/>
      <c r="T5413"/>
      <c r="U5413"/>
      <c r="V5413"/>
      <c r="W5413"/>
      <c r="X5413"/>
      <c r="Y5413"/>
      <c r="Z5413"/>
      <c r="AA5413" s="28"/>
      <c r="AB5413" s="28"/>
    </row>
    <row r="5414" spans="1:28" ht="15" x14ac:dyDescent="0.2">
      <c r="A5414"/>
      <c r="B5414"/>
      <c r="C5414"/>
      <c r="D5414"/>
      <c r="E5414"/>
      <c r="F5414"/>
      <c r="G5414"/>
      <c r="H5414"/>
      <c r="I5414"/>
      <c r="J5414"/>
      <c r="K5414"/>
      <c r="L5414"/>
      <c r="M5414"/>
      <c r="N5414" s="60"/>
      <c r="O5414"/>
      <c r="P5414"/>
      <c r="Q5414"/>
      <c r="R5414"/>
      <c r="S5414"/>
      <c r="T5414"/>
      <c r="U5414"/>
      <c r="V5414"/>
      <c r="W5414"/>
      <c r="X5414"/>
      <c r="Y5414"/>
      <c r="Z5414"/>
      <c r="AA5414" s="28"/>
      <c r="AB5414" s="28"/>
    </row>
    <row r="5415" spans="1:28" ht="15" x14ac:dyDescent="0.2">
      <c r="A5415"/>
      <c r="B5415"/>
      <c r="C5415"/>
      <c r="D5415"/>
      <c r="E5415"/>
      <c r="F5415"/>
      <c r="G5415"/>
      <c r="H5415"/>
      <c r="I5415"/>
      <c r="J5415"/>
      <c r="K5415"/>
      <c r="L5415"/>
      <c r="M5415"/>
      <c r="N5415" s="60"/>
      <c r="O5415"/>
      <c r="P5415"/>
      <c r="Q5415"/>
      <c r="R5415"/>
      <c r="S5415"/>
      <c r="T5415"/>
      <c r="U5415"/>
      <c r="V5415"/>
      <c r="W5415"/>
      <c r="X5415"/>
      <c r="Y5415"/>
      <c r="Z5415"/>
      <c r="AA5415" s="28"/>
      <c r="AB5415" s="28"/>
    </row>
    <row r="5416" spans="1:28" ht="15" x14ac:dyDescent="0.2">
      <c r="A5416"/>
      <c r="B5416"/>
      <c r="C5416"/>
      <c r="D5416"/>
      <c r="E5416"/>
      <c r="F5416"/>
      <c r="G5416"/>
      <c r="H5416"/>
      <c r="I5416"/>
      <c r="J5416"/>
      <c r="K5416"/>
      <c r="L5416"/>
      <c r="M5416"/>
      <c r="N5416" s="60"/>
      <c r="O5416"/>
      <c r="P5416"/>
      <c r="Q5416"/>
      <c r="R5416"/>
      <c r="S5416"/>
      <c r="T5416"/>
      <c r="U5416"/>
      <c r="V5416"/>
      <c r="W5416"/>
      <c r="X5416"/>
      <c r="Y5416"/>
      <c r="Z5416"/>
      <c r="AA5416" s="28"/>
      <c r="AB5416" s="28"/>
    </row>
    <row r="5417" spans="1:28" ht="15" x14ac:dyDescent="0.2">
      <c r="A5417"/>
      <c r="B5417"/>
      <c r="C5417"/>
      <c r="D5417"/>
      <c r="E5417"/>
      <c r="F5417"/>
      <c r="G5417"/>
      <c r="H5417"/>
      <c r="I5417"/>
      <c r="J5417"/>
      <c r="K5417"/>
      <c r="L5417"/>
      <c r="M5417"/>
      <c r="N5417" s="60"/>
      <c r="O5417"/>
      <c r="P5417"/>
      <c r="Q5417"/>
      <c r="R5417"/>
      <c r="S5417"/>
      <c r="T5417"/>
      <c r="U5417"/>
      <c r="V5417"/>
      <c r="W5417"/>
      <c r="X5417"/>
      <c r="Y5417"/>
      <c r="Z5417"/>
      <c r="AA5417" s="28"/>
      <c r="AB5417" s="28"/>
    </row>
    <row r="5418" spans="1:28" ht="15" x14ac:dyDescent="0.2">
      <c r="A5418"/>
      <c r="B5418"/>
      <c r="C5418"/>
      <c r="D5418"/>
      <c r="E5418"/>
      <c r="F5418"/>
      <c r="G5418"/>
      <c r="H5418"/>
      <c r="I5418"/>
      <c r="J5418"/>
      <c r="K5418"/>
      <c r="L5418"/>
      <c r="M5418"/>
      <c r="N5418" s="60"/>
      <c r="O5418"/>
      <c r="P5418"/>
      <c r="Q5418"/>
      <c r="R5418"/>
      <c r="S5418"/>
      <c r="T5418"/>
      <c r="U5418"/>
      <c r="V5418"/>
      <c r="W5418"/>
      <c r="X5418"/>
      <c r="Y5418"/>
      <c r="Z5418"/>
      <c r="AA5418" s="28"/>
      <c r="AB5418" s="28"/>
    </row>
    <row r="5419" spans="1:28" ht="15" x14ac:dyDescent="0.2">
      <c r="A5419"/>
      <c r="B5419"/>
      <c r="C5419"/>
      <c r="D5419"/>
      <c r="E5419"/>
      <c r="F5419"/>
      <c r="G5419"/>
      <c r="H5419"/>
      <c r="I5419"/>
      <c r="J5419"/>
      <c r="K5419"/>
      <c r="L5419"/>
      <c r="M5419"/>
      <c r="N5419" s="60"/>
      <c r="O5419"/>
      <c r="P5419"/>
      <c r="Q5419"/>
      <c r="R5419"/>
      <c r="S5419"/>
      <c r="T5419"/>
      <c r="U5419"/>
      <c r="V5419"/>
      <c r="W5419"/>
      <c r="X5419"/>
      <c r="Y5419"/>
      <c r="Z5419"/>
      <c r="AA5419" s="28"/>
      <c r="AB5419" s="28"/>
    </row>
    <row r="5420" spans="1:28" ht="15" x14ac:dyDescent="0.2">
      <c r="A5420"/>
      <c r="B5420"/>
      <c r="C5420"/>
      <c r="D5420"/>
      <c r="E5420"/>
      <c r="F5420"/>
      <c r="G5420"/>
      <c r="H5420"/>
      <c r="I5420"/>
      <c r="J5420"/>
      <c r="K5420"/>
      <c r="L5420"/>
      <c r="M5420"/>
      <c r="N5420" s="60"/>
      <c r="O5420"/>
      <c r="P5420"/>
      <c r="Q5420"/>
      <c r="R5420"/>
      <c r="S5420"/>
      <c r="T5420"/>
      <c r="U5420"/>
      <c r="V5420"/>
      <c r="W5420"/>
      <c r="X5420"/>
      <c r="Y5420"/>
      <c r="Z5420"/>
      <c r="AA5420" s="28"/>
      <c r="AB5420" s="28"/>
    </row>
    <row r="5421" spans="1:28" ht="15" x14ac:dyDescent="0.2">
      <c r="A5421"/>
      <c r="B5421"/>
      <c r="C5421"/>
      <c r="D5421"/>
      <c r="E5421"/>
      <c r="F5421"/>
      <c r="G5421"/>
      <c r="H5421"/>
      <c r="I5421"/>
      <c r="J5421"/>
      <c r="K5421"/>
      <c r="L5421"/>
      <c r="M5421"/>
      <c r="N5421" s="60"/>
      <c r="O5421"/>
      <c r="P5421"/>
      <c r="Q5421"/>
      <c r="R5421"/>
      <c r="S5421"/>
      <c r="T5421"/>
      <c r="U5421"/>
      <c r="V5421"/>
      <c r="W5421"/>
      <c r="X5421"/>
      <c r="Y5421"/>
      <c r="Z5421"/>
      <c r="AA5421" s="28"/>
      <c r="AB5421" s="28"/>
    </row>
    <row r="5422" spans="1:28" ht="15" x14ac:dyDescent="0.2">
      <c r="A5422"/>
      <c r="B5422"/>
      <c r="C5422"/>
      <c r="D5422"/>
      <c r="E5422"/>
      <c r="F5422"/>
      <c r="G5422"/>
      <c r="H5422"/>
      <c r="I5422"/>
      <c r="J5422"/>
      <c r="K5422"/>
      <c r="L5422"/>
      <c r="M5422"/>
      <c r="N5422" s="60"/>
      <c r="O5422"/>
      <c r="P5422"/>
      <c r="Q5422"/>
      <c r="R5422"/>
      <c r="S5422"/>
      <c r="T5422"/>
      <c r="U5422"/>
      <c r="V5422"/>
      <c r="W5422"/>
      <c r="X5422"/>
      <c r="Y5422"/>
      <c r="Z5422"/>
      <c r="AA5422" s="28"/>
      <c r="AB5422" s="28"/>
    </row>
    <row r="5423" spans="1:28" ht="15" x14ac:dyDescent="0.2">
      <c r="A5423"/>
      <c r="B5423"/>
      <c r="C5423"/>
      <c r="D5423"/>
      <c r="E5423"/>
      <c r="F5423"/>
      <c r="G5423"/>
      <c r="H5423"/>
      <c r="I5423"/>
      <c r="J5423"/>
      <c r="K5423"/>
      <c r="L5423"/>
      <c r="M5423"/>
      <c r="N5423" s="60"/>
      <c r="O5423"/>
      <c r="P5423"/>
      <c r="Q5423"/>
      <c r="R5423"/>
      <c r="S5423"/>
      <c r="T5423"/>
      <c r="U5423"/>
      <c r="V5423"/>
      <c r="W5423"/>
      <c r="X5423"/>
      <c r="Y5423"/>
      <c r="Z5423"/>
      <c r="AA5423" s="28"/>
      <c r="AB5423" s="28"/>
    </row>
    <row r="5424" spans="1:28" ht="15" x14ac:dyDescent="0.2">
      <c r="A5424"/>
      <c r="B5424"/>
      <c r="C5424"/>
      <c r="D5424"/>
      <c r="E5424"/>
      <c r="F5424"/>
      <c r="G5424"/>
      <c r="H5424"/>
      <c r="I5424"/>
      <c r="J5424"/>
      <c r="K5424"/>
      <c r="L5424"/>
      <c r="M5424"/>
      <c r="N5424" s="60"/>
      <c r="O5424"/>
      <c r="P5424"/>
      <c r="Q5424"/>
      <c r="R5424"/>
      <c r="S5424"/>
      <c r="T5424"/>
      <c r="U5424"/>
      <c r="V5424"/>
      <c r="W5424"/>
      <c r="X5424"/>
      <c r="Y5424"/>
      <c r="Z5424"/>
      <c r="AA5424" s="28"/>
      <c r="AB5424" s="28"/>
    </row>
    <row r="5425" spans="1:28" ht="15" x14ac:dyDescent="0.2">
      <c r="A5425"/>
      <c r="B5425"/>
      <c r="C5425"/>
      <c r="D5425"/>
      <c r="E5425"/>
      <c r="F5425"/>
      <c r="G5425"/>
      <c r="H5425"/>
      <c r="I5425"/>
      <c r="J5425"/>
      <c r="K5425"/>
      <c r="L5425"/>
      <c r="M5425"/>
      <c r="N5425" s="60"/>
      <c r="O5425"/>
      <c r="P5425"/>
      <c r="Q5425"/>
      <c r="R5425"/>
      <c r="S5425"/>
      <c r="T5425"/>
      <c r="U5425"/>
      <c r="V5425"/>
      <c r="W5425"/>
      <c r="X5425"/>
      <c r="Y5425"/>
      <c r="Z5425"/>
      <c r="AA5425" s="28"/>
      <c r="AB5425" s="28"/>
    </row>
    <row r="5426" spans="1:28" ht="15" x14ac:dyDescent="0.2">
      <c r="A5426"/>
      <c r="B5426"/>
      <c r="C5426"/>
      <c r="D5426"/>
      <c r="E5426"/>
      <c r="F5426"/>
      <c r="G5426"/>
      <c r="H5426"/>
      <c r="I5426"/>
      <c r="J5426"/>
      <c r="K5426"/>
      <c r="L5426"/>
      <c r="M5426"/>
      <c r="N5426" s="60"/>
      <c r="O5426"/>
      <c r="P5426"/>
      <c r="Q5426"/>
      <c r="R5426"/>
      <c r="S5426"/>
      <c r="T5426"/>
      <c r="U5426"/>
      <c r="V5426"/>
      <c r="W5426"/>
      <c r="X5426"/>
      <c r="Y5426"/>
      <c r="Z5426"/>
      <c r="AA5426" s="28"/>
      <c r="AB5426" s="28"/>
    </row>
    <row r="5427" spans="1:28" ht="15" x14ac:dyDescent="0.2">
      <c r="A5427"/>
      <c r="B5427"/>
      <c r="C5427"/>
      <c r="D5427"/>
      <c r="E5427"/>
      <c r="F5427"/>
      <c r="G5427"/>
      <c r="H5427"/>
      <c r="I5427"/>
      <c r="J5427"/>
      <c r="K5427"/>
      <c r="L5427"/>
      <c r="M5427"/>
      <c r="N5427" s="60"/>
      <c r="O5427"/>
      <c r="P5427"/>
      <c r="Q5427"/>
      <c r="R5427"/>
      <c r="S5427"/>
      <c r="T5427"/>
      <c r="U5427"/>
      <c r="V5427"/>
      <c r="W5427"/>
      <c r="X5427"/>
      <c r="Y5427"/>
      <c r="Z5427"/>
      <c r="AA5427" s="28"/>
      <c r="AB5427" s="28"/>
    </row>
    <row r="5428" spans="1:28" ht="15" x14ac:dyDescent="0.2">
      <c r="A5428"/>
      <c r="B5428"/>
      <c r="C5428"/>
      <c r="D5428"/>
      <c r="E5428"/>
      <c r="F5428"/>
      <c r="G5428"/>
      <c r="H5428"/>
      <c r="I5428"/>
      <c r="J5428"/>
      <c r="K5428"/>
      <c r="L5428"/>
      <c r="M5428"/>
      <c r="N5428" s="60"/>
      <c r="O5428"/>
      <c r="P5428"/>
      <c r="Q5428"/>
      <c r="R5428"/>
      <c r="S5428"/>
      <c r="T5428"/>
      <c r="U5428"/>
      <c r="V5428"/>
      <c r="W5428"/>
      <c r="X5428"/>
      <c r="Y5428"/>
      <c r="Z5428"/>
      <c r="AA5428" s="28"/>
      <c r="AB5428" s="28"/>
    </row>
    <row r="5429" spans="1:28" ht="15" x14ac:dyDescent="0.2">
      <c r="A5429"/>
      <c r="B5429"/>
      <c r="C5429"/>
      <c r="D5429"/>
      <c r="E5429"/>
      <c r="F5429"/>
      <c r="G5429"/>
      <c r="H5429"/>
      <c r="I5429"/>
      <c r="J5429"/>
      <c r="K5429"/>
      <c r="L5429"/>
      <c r="M5429"/>
      <c r="N5429" s="60"/>
      <c r="O5429"/>
      <c r="P5429"/>
      <c r="Q5429"/>
      <c r="R5429"/>
      <c r="S5429"/>
      <c r="T5429"/>
      <c r="U5429"/>
      <c r="V5429"/>
      <c r="W5429"/>
      <c r="X5429"/>
      <c r="Y5429"/>
      <c r="Z5429"/>
      <c r="AA5429" s="28"/>
      <c r="AB5429" s="28"/>
    </row>
    <row r="5430" spans="1:28" ht="15" x14ac:dyDescent="0.2">
      <c r="A5430"/>
      <c r="B5430"/>
      <c r="C5430"/>
      <c r="D5430"/>
      <c r="E5430"/>
      <c r="F5430"/>
      <c r="G5430"/>
      <c r="H5430"/>
      <c r="I5430"/>
      <c r="J5430"/>
      <c r="K5430"/>
      <c r="L5430"/>
      <c r="M5430"/>
      <c r="N5430" s="60"/>
      <c r="O5430"/>
      <c r="P5430"/>
      <c r="Q5430"/>
      <c r="R5430"/>
      <c r="S5430"/>
      <c r="T5430"/>
      <c r="U5430"/>
      <c r="V5430"/>
      <c r="W5430"/>
      <c r="X5430"/>
      <c r="Y5430"/>
      <c r="Z5430"/>
      <c r="AA5430" s="28"/>
      <c r="AB5430" s="28"/>
    </row>
    <row r="5431" spans="1:28" ht="15" x14ac:dyDescent="0.2">
      <c r="A5431"/>
      <c r="B5431"/>
      <c r="C5431"/>
      <c r="D5431"/>
      <c r="E5431"/>
      <c r="F5431"/>
      <c r="G5431"/>
      <c r="H5431"/>
      <c r="I5431"/>
      <c r="J5431"/>
      <c r="K5431"/>
      <c r="L5431"/>
      <c r="M5431"/>
      <c r="N5431" s="60"/>
      <c r="O5431"/>
      <c r="P5431"/>
      <c r="Q5431"/>
      <c r="R5431"/>
      <c r="S5431"/>
      <c r="T5431"/>
      <c r="U5431"/>
      <c r="V5431"/>
      <c r="W5431"/>
      <c r="X5431"/>
      <c r="Y5431"/>
      <c r="Z5431"/>
      <c r="AA5431" s="28"/>
      <c r="AB5431" s="28"/>
    </row>
    <row r="5432" spans="1:28" ht="15" x14ac:dyDescent="0.2">
      <c r="A5432"/>
      <c r="B5432"/>
      <c r="C5432"/>
      <c r="D5432"/>
      <c r="E5432"/>
      <c r="F5432"/>
      <c r="G5432"/>
      <c r="H5432"/>
      <c r="I5432"/>
      <c r="J5432"/>
      <c r="K5432"/>
      <c r="L5432"/>
      <c r="M5432"/>
      <c r="N5432" s="60"/>
      <c r="O5432"/>
      <c r="P5432"/>
      <c r="Q5432"/>
      <c r="R5432"/>
      <c r="S5432"/>
      <c r="T5432"/>
      <c r="U5432"/>
      <c r="V5432"/>
      <c r="W5432"/>
      <c r="X5432"/>
      <c r="Y5432"/>
      <c r="Z5432"/>
      <c r="AA5432" s="28"/>
      <c r="AB5432" s="28"/>
    </row>
    <row r="5433" spans="1:28" ht="15" x14ac:dyDescent="0.2">
      <c r="A5433"/>
      <c r="B5433"/>
      <c r="C5433"/>
      <c r="D5433"/>
      <c r="E5433"/>
      <c r="F5433"/>
      <c r="G5433"/>
      <c r="H5433"/>
      <c r="I5433"/>
      <c r="J5433"/>
      <c r="K5433"/>
      <c r="L5433"/>
      <c r="M5433"/>
      <c r="N5433" s="60"/>
      <c r="O5433"/>
      <c r="P5433"/>
      <c r="Q5433"/>
      <c r="R5433"/>
      <c r="S5433"/>
      <c r="T5433"/>
      <c r="U5433"/>
      <c r="V5433"/>
      <c r="W5433"/>
      <c r="X5433"/>
      <c r="Y5433"/>
      <c r="Z5433"/>
      <c r="AA5433" s="28"/>
      <c r="AB5433" s="28"/>
    </row>
    <row r="5434" spans="1:28" ht="15" x14ac:dyDescent="0.2">
      <c r="A5434"/>
      <c r="B5434"/>
      <c r="C5434"/>
      <c r="D5434"/>
      <c r="E5434"/>
      <c r="F5434"/>
      <c r="G5434"/>
      <c r="H5434"/>
      <c r="I5434"/>
      <c r="J5434"/>
      <c r="K5434"/>
      <c r="L5434"/>
      <c r="M5434"/>
      <c r="N5434" s="60"/>
      <c r="O5434"/>
      <c r="P5434"/>
      <c r="Q5434"/>
      <c r="R5434"/>
      <c r="S5434"/>
      <c r="T5434"/>
      <c r="U5434"/>
      <c r="V5434"/>
      <c r="W5434"/>
      <c r="X5434"/>
      <c r="Y5434"/>
      <c r="Z5434"/>
      <c r="AA5434" s="28"/>
      <c r="AB5434" s="28"/>
    </row>
    <row r="5435" spans="1:28" ht="15" x14ac:dyDescent="0.2">
      <c r="A5435"/>
      <c r="B5435"/>
      <c r="C5435"/>
      <c r="D5435"/>
      <c r="E5435"/>
      <c r="F5435"/>
      <c r="G5435"/>
      <c r="H5435"/>
      <c r="I5435"/>
      <c r="J5435"/>
      <c r="K5435"/>
      <c r="L5435"/>
      <c r="M5435"/>
      <c r="N5435" s="60"/>
      <c r="O5435"/>
      <c r="P5435"/>
      <c r="Q5435"/>
      <c r="R5435"/>
      <c r="S5435"/>
      <c r="T5435"/>
      <c r="U5435"/>
      <c r="V5435"/>
      <c r="W5435"/>
      <c r="X5435"/>
      <c r="Y5435"/>
      <c r="Z5435"/>
      <c r="AA5435" s="28"/>
      <c r="AB5435" s="28"/>
    </row>
    <row r="5436" spans="1:28" ht="15" x14ac:dyDescent="0.2">
      <c r="A5436"/>
      <c r="B5436"/>
      <c r="C5436"/>
      <c r="D5436"/>
      <c r="E5436"/>
      <c r="F5436"/>
      <c r="G5436"/>
      <c r="H5436"/>
      <c r="I5436"/>
      <c r="J5436"/>
      <c r="K5436"/>
      <c r="L5436"/>
      <c r="M5436"/>
      <c r="N5436" s="60"/>
      <c r="O5436"/>
      <c r="P5436"/>
      <c r="Q5436"/>
      <c r="R5436"/>
      <c r="S5436"/>
      <c r="T5436"/>
      <c r="U5436"/>
      <c r="V5436"/>
      <c r="W5436"/>
      <c r="X5436"/>
      <c r="Y5436"/>
      <c r="Z5436"/>
      <c r="AA5436" s="28"/>
      <c r="AB5436" s="28"/>
    </row>
    <row r="5437" spans="1:28" ht="15" x14ac:dyDescent="0.2">
      <c r="A5437"/>
      <c r="B5437"/>
      <c r="C5437"/>
      <c r="D5437"/>
      <c r="E5437"/>
      <c r="F5437"/>
      <c r="G5437"/>
      <c r="H5437"/>
      <c r="I5437"/>
      <c r="J5437"/>
      <c r="K5437"/>
      <c r="L5437"/>
      <c r="M5437"/>
      <c r="N5437" s="60"/>
      <c r="O5437"/>
      <c r="P5437"/>
      <c r="Q5437"/>
      <c r="R5437"/>
      <c r="S5437"/>
      <c r="T5437"/>
      <c r="U5437"/>
      <c r="V5437"/>
      <c r="W5437"/>
      <c r="X5437"/>
      <c r="Y5437"/>
      <c r="Z5437"/>
      <c r="AA5437" s="28"/>
      <c r="AB5437" s="28"/>
    </row>
    <row r="5438" spans="1:28" ht="15" x14ac:dyDescent="0.2">
      <c r="A5438"/>
      <c r="B5438"/>
      <c r="C5438"/>
      <c r="D5438"/>
      <c r="E5438"/>
      <c r="F5438"/>
      <c r="G5438"/>
      <c r="H5438"/>
      <c r="I5438"/>
      <c r="J5438"/>
      <c r="K5438"/>
      <c r="L5438"/>
      <c r="M5438"/>
      <c r="N5438" s="60"/>
      <c r="O5438"/>
      <c r="P5438"/>
      <c r="Q5438"/>
      <c r="R5438"/>
      <c r="S5438"/>
      <c r="T5438"/>
      <c r="U5438"/>
      <c r="V5438"/>
      <c r="W5438"/>
      <c r="X5438"/>
      <c r="Y5438"/>
      <c r="Z5438"/>
      <c r="AA5438" s="28"/>
      <c r="AB5438" s="28"/>
    </row>
    <row r="5439" spans="1:28" ht="15" x14ac:dyDescent="0.2">
      <c r="A5439"/>
      <c r="B5439"/>
      <c r="C5439"/>
      <c r="D5439"/>
      <c r="E5439"/>
      <c r="F5439"/>
      <c r="G5439"/>
      <c r="H5439"/>
      <c r="I5439"/>
      <c r="J5439"/>
      <c r="K5439"/>
      <c r="L5439"/>
      <c r="M5439"/>
      <c r="N5439" s="60"/>
      <c r="O5439"/>
      <c r="P5439"/>
      <c r="Q5439"/>
      <c r="R5439"/>
      <c r="S5439"/>
      <c r="T5439"/>
      <c r="U5439"/>
      <c r="V5439"/>
      <c r="W5439"/>
      <c r="X5439"/>
      <c r="Y5439"/>
      <c r="Z5439"/>
      <c r="AA5439" s="28"/>
      <c r="AB5439" s="28"/>
    </row>
    <row r="5440" spans="1:28" ht="15" x14ac:dyDescent="0.2">
      <c r="A5440"/>
      <c r="B5440"/>
      <c r="C5440"/>
      <c r="D5440"/>
      <c r="E5440"/>
      <c r="F5440"/>
      <c r="G5440"/>
      <c r="H5440"/>
      <c r="I5440"/>
      <c r="J5440"/>
      <c r="K5440"/>
      <c r="L5440"/>
      <c r="M5440"/>
      <c r="N5440" s="60"/>
      <c r="O5440"/>
      <c r="P5440"/>
      <c r="Q5440"/>
      <c r="R5440"/>
      <c r="S5440"/>
      <c r="T5440"/>
      <c r="U5440"/>
      <c r="V5440"/>
      <c r="W5440"/>
      <c r="X5440"/>
      <c r="Y5440"/>
      <c r="Z5440"/>
      <c r="AA5440" s="28"/>
      <c r="AB5440" s="28"/>
    </row>
    <row r="5441" spans="1:28" ht="15" x14ac:dyDescent="0.2">
      <c r="A5441"/>
      <c r="B5441"/>
      <c r="C5441"/>
      <c r="D5441"/>
      <c r="E5441"/>
      <c r="F5441"/>
      <c r="G5441"/>
      <c r="H5441"/>
      <c r="I5441"/>
      <c r="J5441"/>
      <c r="K5441"/>
      <c r="L5441"/>
      <c r="M5441"/>
      <c r="N5441" s="60"/>
      <c r="O5441"/>
      <c r="P5441"/>
      <c r="Q5441"/>
      <c r="R5441"/>
      <c r="S5441"/>
      <c r="T5441"/>
      <c r="U5441"/>
      <c r="V5441"/>
      <c r="W5441"/>
      <c r="X5441"/>
      <c r="Y5441"/>
      <c r="Z5441"/>
      <c r="AA5441" s="28"/>
      <c r="AB5441" s="28"/>
    </row>
    <row r="5442" spans="1:28" ht="15" x14ac:dyDescent="0.2">
      <c r="A5442"/>
      <c r="B5442"/>
      <c r="C5442"/>
      <c r="D5442"/>
      <c r="E5442"/>
      <c r="F5442"/>
      <c r="G5442"/>
      <c r="H5442"/>
      <c r="I5442"/>
      <c r="J5442"/>
      <c r="K5442"/>
      <c r="L5442"/>
      <c r="M5442"/>
      <c r="N5442" s="60"/>
      <c r="O5442"/>
      <c r="P5442"/>
      <c r="Q5442"/>
      <c r="R5442"/>
      <c r="S5442"/>
      <c r="T5442"/>
      <c r="U5442"/>
      <c r="V5442"/>
      <c r="W5442"/>
      <c r="X5442"/>
      <c r="Y5442"/>
      <c r="Z5442"/>
      <c r="AA5442" s="28"/>
      <c r="AB5442" s="28"/>
    </row>
    <row r="5443" spans="1:28" ht="15" x14ac:dyDescent="0.2">
      <c r="A5443"/>
      <c r="B5443"/>
      <c r="C5443"/>
      <c r="D5443"/>
      <c r="E5443"/>
      <c r="F5443"/>
      <c r="G5443"/>
      <c r="H5443"/>
      <c r="I5443"/>
      <c r="J5443"/>
      <c r="K5443"/>
      <c r="L5443"/>
      <c r="M5443"/>
      <c r="N5443" s="60"/>
      <c r="O5443"/>
      <c r="P5443"/>
      <c r="Q5443"/>
      <c r="R5443"/>
      <c r="S5443"/>
      <c r="T5443"/>
      <c r="U5443"/>
      <c r="V5443"/>
      <c r="W5443"/>
      <c r="X5443"/>
      <c r="Y5443"/>
      <c r="Z5443"/>
      <c r="AA5443" s="28"/>
      <c r="AB5443" s="28"/>
    </row>
    <row r="5444" spans="1:28" ht="15" x14ac:dyDescent="0.2">
      <c r="A5444"/>
      <c r="B5444"/>
      <c r="C5444"/>
      <c r="D5444"/>
      <c r="E5444"/>
      <c r="F5444"/>
      <c r="G5444"/>
      <c r="H5444"/>
      <c r="I5444"/>
      <c r="J5444"/>
      <c r="K5444"/>
      <c r="L5444"/>
      <c r="M5444"/>
      <c r="N5444" s="60"/>
      <c r="O5444"/>
      <c r="P5444"/>
      <c r="Q5444"/>
      <c r="R5444"/>
      <c r="S5444"/>
      <c r="T5444"/>
      <c r="U5444"/>
      <c r="V5444"/>
      <c r="W5444"/>
      <c r="X5444"/>
      <c r="Y5444"/>
      <c r="Z5444"/>
      <c r="AA5444" s="28"/>
      <c r="AB5444" s="28"/>
    </row>
    <row r="5445" spans="1:28" ht="15" x14ac:dyDescent="0.2">
      <c r="A5445"/>
      <c r="B5445"/>
      <c r="C5445"/>
      <c r="D5445"/>
      <c r="E5445"/>
      <c r="F5445"/>
      <c r="G5445"/>
      <c r="H5445"/>
      <c r="I5445"/>
      <c r="J5445"/>
      <c r="K5445"/>
      <c r="L5445"/>
      <c r="M5445"/>
      <c r="N5445" s="60"/>
      <c r="O5445"/>
      <c r="P5445"/>
      <c r="Q5445"/>
      <c r="R5445"/>
      <c r="S5445"/>
      <c r="T5445"/>
      <c r="U5445"/>
      <c r="V5445"/>
      <c r="W5445"/>
      <c r="X5445"/>
      <c r="Y5445"/>
      <c r="Z5445"/>
      <c r="AA5445" s="28"/>
      <c r="AB5445" s="28"/>
    </row>
    <row r="5446" spans="1:28" ht="15" x14ac:dyDescent="0.2">
      <c r="A5446"/>
      <c r="B5446"/>
      <c r="C5446"/>
      <c r="D5446"/>
      <c r="E5446"/>
      <c r="F5446"/>
      <c r="G5446"/>
      <c r="H5446"/>
      <c r="I5446"/>
      <c r="J5446"/>
      <c r="K5446"/>
      <c r="L5446"/>
      <c r="M5446"/>
      <c r="N5446" s="60"/>
      <c r="O5446"/>
      <c r="P5446"/>
      <c r="Q5446"/>
      <c r="R5446"/>
      <c r="S5446"/>
      <c r="T5446"/>
      <c r="U5446"/>
      <c r="V5446"/>
      <c r="W5446"/>
      <c r="X5446"/>
      <c r="Y5446"/>
      <c r="Z5446"/>
      <c r="AA5446" s="28"/>
      <c r="AB5446" s="28"/>
    </row>
    <row r="5447" spans="1:28" ht="15" x14ac:dyDescent="0.2">
      <c r="A5447"/>
      <c r="B5447"/>
      <c r="C5447"/>
      <c r="D5447"/>
      <c r="E5447"/>
      <c r="F5447"/>
      <c r="G5447"/>
      <c r="H5447"/>
      <c r="I5447"/>
      <c r="J5447"/>
      <c r="K5447"/>
      <c r="L5447"/>
      <c r="M5447"/>
      <c r="N5447" s="60"/>
      <c r="O5447"/>
      <c r="P5447"/>
      <c r="Q5447"/>
      <c r="R5447"/>
      <c r="S5447"/>
      <c r="T5447"/>
      <c r="U5447"/>
      <c r="V5447"/>
      <c r="W5447"/>
      <c r="X5447"/>
      <c r="Y5447"/>
      <c r="Z5447"/>
      <c r="AA5447" s="28"/>
      <c r="AB5447" s="28"/>
    </row>
    <row r="5448" spans="1:28" ht="15" x14ac:dyDescent="0.2">
      <c r="A5448"/>
      <c r="B5448"/>
      <c r="C5448"/>
      <c r="D5448"/>
      <c r="E5448"/>
      <c r="F5448"/>
      <c r="G5448"/>
      <c r="H5448"/>
      <c r="I5448"/>
      <c r="J5448"/>
      <c r="K5448"/>
      <c r="L5448"/>
      <c r="M5448"/>
      <c r="N5448" s="60"/>
      <c r="O5448"/>
      <c r="P5448"/>
      <c r="Q5448"/>
      <c r="R5448"/>
      <c r="S5448"/>
      <c r="T5448"/>
      <c r="U5448"/>
      <c r="V5448"/>
      <c r="W5448"/>
      <c r="X5448"/>
      <c r="Y5448"/>
      <c r="Z5448"/>
      <c r="AA5448" s="28"/>
      <c r="AB5448" s="28"/>
    </row>
    <row r="5449" spans="1:28" ht="15" x14ac:dyDescent="0.2">
      <c r="A5449"/>
      <c r="B5449"/>
      <c r="C5449"/>
      <c r="D5449"/>
      <c r="E5449"/>
      <c r="F5449"/>
      <c r="G5449"/>
      <c r="H5449"/>
      <c r="I5449"/>
      <c r="J5449"/>
      <c r="K5449"/>
      <c r="L5449"/>
      <c r="M5449"/>
      <c r="N5449" s="60"/>
      <c r="O5449"/>
      <c r="P5449"/>
      <c r="Q5449"/>
      <c r="R5449"/>
      <c r="S5449"/>
      <c r="T5449"/>
      <c r="U5449"/>
      <c r="V5449"/>
      <c r="W5449"/>
      <c r="X5449"/>
      <c r="Y5449"/>
      <c r="Z5449"/>
      <c r="AA5449" s="28"/>
      <c r="AB5449" s="28"/>
    </row>
    <row r="5450" spans="1:28" ht="15" x14ac:dyDescent="0.2">
      <c r="A5450"/>
      <c r="B5450"/>
      <c r="C5450"/>
      <c r="D5450"/>
      <c r="E5450"/>
      <c r="F5450"/>
      <c r="G5450"/>
      <c r="H5450"/>
      <c r="I5450"/>
      <c r="J5450"/>
      <c r="K5450"/>
      <c r="L5450"/>
      <c r="M5450"/>
      <c r="N5450" s="60"/>
      <c r="O5450"/>
      <c r="P5450"/>
      <c r="Q5450"/>
      <c r="R5450"/>
      <c r="S5450"/>
      <c r="T5450"/>
      <c r="U5450"/>
      <c r="V5450"/>
      <c r="W5450"/>
      <c r="X5450"/>
      <c r="Y5450"/>
      <c r="Z5450"/>
      <c r="AA5450" s="28"/>
      <c r="AB5450" s="28"/>
    </row>
    <row r="5451" spans="1:28" ht="15" x14ac:dyDescent="0.2">
      <c r="A5451"/>
      <c r="B5451"/>
      <c r="C5451"/>
      <c r="D5451"/>
      <c r="E5451"/>
      <c r="F5451"/>
      <c r="G5451"/>
      <c r="H5451"/>
      <c r="I5451"/>
      <c r="J5451"/>
      <c r="K5451"/>
      <c r="L5451"/>
      <c r="M5451"/>
      <c r="N5451" s="60"/>
      <c r="O5451"/>
      <c r="P5451"/>
      <c r="Q5451"/>
      <c r="R5451"/>
      <c r="S5451"/>
      <c r="T5451"/>
      <c r="U5451"/>
      <c r="V5451"/>
      <c r="W5451"/>
      <c r="X5451"/>
      <c r="Y5451"/>
      <c r="Z5451"/>
      <c r="AA5451" s="28"/>
      <c r="AB5451" s="28"/>
    </row>
    <row r="5452" spans="1:28" ht="15" x14ac:dyDescent="0.2">
      <c r="A5452"/>
      <c r="B5452"/>
      <c r="C5452"/>
      <c r="D5452"/>
      <c r="E5452"/>
      <c r="F5452"/>
      <c r="G5452"/>
      <c r="H5452"/>
      <c r="I5452"/>
      <c r="J5452"/>
      <c r="K5452"/>
      <c r="L5452"/>
      <c r="M5452"/>
      <c r="N5452" s="60"/>
      <c r="O5452"/>
      <c r="P5452"/>
      <c r="Q5452"/>
      <c r="R5452"/>
      <c r="S5452"/>
      <c r="T5452"/>
      <c r="U5452"/>
      <c r="V5452"/>
      <c r="W5452"/>
      <c r="X5452"/>
      <c r="Y5452"/>
      <c r="Z5452"/>
      <c r="AA5452" s="28"/>
      <c r="AB5452" s="28"/>
    </row>
    <row r="5453" spans="1:28" ht="15" x14ac:dyDescent="0.2">
      <c r="A5453"/>
      <c r="B5453"/>
      <c r="C5453"/>
      <c r="D5453"/>
      <c r="E5453"/>
      <c r="F5453"/>
      <c r="G5453"/>
      <c r="H5453"/>
      <c r="I5453"/>
      <c r="J5453"/>
      <c r="K5453"/>
      <c r="L5453"/>
      <c r="M5453"/>
      <c r="N5453" s="60"/>
      <c r="O5453"/>
      <c r="P5453"/>
      <c r="Q5453"/>
      <c r="R5453"/>
      <c r="S5453"/>
      <c r="T5453"/>
      <c r="U5453"/>
      <c r="V5453"/>
      <c r="W5453"/>
      <c r="X5453"/>
      <c r="Y5453"/>
      <c r="Z5453"/>
      <c r="AA5453" s="28"/>
      <c r="AB5453" s="28"/>
    </row>
    <row r="5454" spans="1:28" ht="15" x14ac:dyDescent="0.2">
      <c r="A5454"/>
      <c r="B5454"/>
      <c r="C5454"/>
      <c r="D5454"/>
      <c r="E5454"/>
      <c r="F5454"/>
      <c r="G5454"/>
      <c r="H5454"/>
      <c r="I5454"/>
      <c r="J5454"/>
      <c r="K5454"/>
      <c r="L5454"/>
      <c r="M5454"/>
      <c r="N5454" s="60"/>
      <c r="O5454"/>
      <c r="P5454"/>
      <c r="Q5454"/>
      <c r="R5454"/>
      <c r="S5454"/>
      <c r="T5454"/>
      <c r="U5454"/>
      <c r="V5454"/>
      <c r="W5454"/>
      <c r="X5454"/>
      <c r="Y5454"/>
      <c r="Z5454"/>
      <c r="AA5454" s="28"/>
      <c r="AB5454" s="28"/>
    </row>
    <row r="5455" spans="1:28" ht="15" x14ac:dyDescent="0.2">
      <c r="A5455"/>
      <c r="B5455"/>
      <c r="C5455"/>
      <c r="D5455"/>
      <c r="E5455"/>
      <c r="F5455"/>
      <c r="G5455"/>
      <c r="H5455"/>
      <c r="I5455"/>
      <c r="J5455"/>
      <c r="K5455"/>
      <c r="L5455"/>
      <c r="M5455"/>
      <c r="N5455" s="60"/>
      <c r="O5455"/>
      <c r="P5455"/>
      <c r="Q5455"/>
      <c r="R5455"/>
      <c r="S5455"/>
      <c r="T5455"/>
      <c r="U5455"/>
      <c r="V5455"/>
      <c r="W5455"/>
      <c r="X5455"/>
      <c r="Y5455"/>
      <c r="Z5455"/>
      <c r="AA5455" s="28"/>
      <c r="AB5455" s="28"/>
    </row>
    <row r="5456" spans="1:28" ht="15" x14ac:dyDescent="0.2">
      <c r="A5456"/>
      <c r="B5456"/>
      <c r="C5456"/>
      <c r="D5456"/>
      <c r="E5456"/>
      <c r="F5456"/>
      <c r="G5456"/>
      <c r="H5456"/>
      <c r="I5456"/>
      <c r="J5456"/>
      <c r="K5456"/>
      <c r="L5456"/>
      <c r="M5456"/>
      <c r="N5456" s="60"/>
      <c r="O5456"/>
      <c r="P5456"/>
      <c r="Q5456"/>
      <c r="R5456"/>
      <c r="S5456"/>
      <c r="T5456"/>
      <c r="U5456"/>
      <c r="V5456"/>
      <c r="W5456"/>
      <c r="X5456"/>
      <c r="Y5456"/>
      <c r="Z5456"/>
      <c r="AA5456" s="28"/>
      <c r="AB5456" s="28"/>
    </row>
    <row r="5457" spans="1:28" ht="15" x14ac:dyDescent="0.2">
      <c r="A5457"/>
      <c r="B5457"/>
      <c r="C5457"/>
      <c r="D5457"/>
      <c r="E5457"/>
      <c r="F5457"/>
      <c r="G5457"/>
      <c r="H5457"/>
      <c r="I5457"/>
      <c r="J5457"/>
      <c r="K5457"/>
      <c r="L5457"/>
      <c r="M5457"/>
      <c r="N5457" s="60"/>
      <c r="O5457"/>
      <c r="P5457"/>
      <c r="Q5457"/>
      <c r="R5457"/>
      <c r="S5457"/>
      <c r="T5457"/>
      <c r="U5457"/>
      <c r="V5457"/>
      <c r="W5457"/>
      <c r="X5457"/>
      <c r="Y5457"/>
      <c r="Z5457"/>
      <c r="AA5457" s="28"/>
      <c r="AB5457" s="28"/>
    </row>
    <row r="5458" spans="1:28" ht="15" x14ac:dyDescent="0.2">
      <c r="A5458"/>
      <c r="B5458"/>
      <c r="C5458"/>
      <c r="D5458"/>
      <c r="E5458"/>
      <c r="F5458"/>
      <c r="G5458"/>
      <c r="H5458"/>
      <c r="I5458"/>
      <c r="J5458"/>
      <c r="K5458"/>
      <c r="L5458"/>
      <c r="M5458"/>
      <c r="N5458" s="60"/>
      <c r="O5458"/>
      <c r="P5458"/>
      <c r="Q5458"/>
      <c r="R5458"/>
      <c r="S5458"/>
      <c r="T5458"/>
      <c r="U5458"/>
      <c r="V5458"/>
      <c r="W5458"/>
      <c r="X5458"/>
      <c r="Y5458"/>
      <c r="Z5458"/>
      <c r="AA5458" s="28"/>
      <c r="AB5458" s="28"/>
    </row>
    <row r="5459" spans="1:28" ht="15" x14ac:dyDescent="0.2">
      <c r="A5459"/>
      <c r="B5459"/>
      <c r="C5459"/>
      <c r="D5459"/>
      <c r="E5459"/>
      <c r="F5459"/>
      <c r="G5459"/>
      <c r="H5459"/>
      <c r="I5459"/>
      <c r="J5459"/>
      <c r="K5459"/>
      <c r="L5459"/>
      <c r="M5459"/>
      <c r="N5459" s="60"/>
      <c r="O5459"/>
      <c r="P5459"/>
      <c r="Q5459"/>
      <c r="R5459"/>
      <c r="S5459"/>
      <c r="T5459"/>
      <c r="U5459"/>
      <c r="V5459"/>
      <c r="W5459"/>
      <c r="X5459"/>
      <c r="Y5459"/>
      <c r="Z5459"/>
      <c r="AA5459" s="28"/>
      <c r="AB5459" s="28"/>
    </row>
    <row r="5460" spans="1:28" ht="15" x14ac:dyDescent="0.2">
      <c r="A5460"/>
      <c r="B5460"/>
      <c r="C5460"/>
      <c r="D5460"/>
      <c r="E5460"/>
      <c r="F5460"/>
      <c r="G5460"/>
      <c r="H5460"/>
      <c r="I5460"/>
      <c r="J5460"/>
      <c r="K5460"/>
      <c r="L5460"/>
      <c r="M5460"/>
      <c r="N5460" s="60"/>
      <c r="O5460"/>
      <c r="P5460"/>
      <c r="Q5460"/>
      <c r="R5460"/>
      <c r="S5460"/>
      <c r="T5460"/>
      <c r="U5460"/>
      <c r="V5460"/>
      <c r="W5460"/>
      <c r="X5460"/>
      <c r="Y5460"/>
      <c r="Z5460"/>
      <c r="AA5460" s="28"/>
      <c r="AB5460" s="28"/>
    </row>
    <row r="5461" spans="1:28" ht="15" x14ac:dyDescent="0.2">
      <c r="A5461"/>
      <c r="B5461"/>
      <c r="C5461"/>
      <c r="D5461"/>
      <c r="E5461"/>
      <c r="F5461"/>
      <c r="G5461"/>
      <c r="H5461"/>
      <c r="I5461"/>
      <c r="J5461"/>
      <c r="K5461"/>
      <c r="L5461"/>
      <c r="M5461"/>
      <c r="N5461" s="60"/>
      <c r="O5461"/>
      <c r="P5461"/>
      <c r="Q5461"/>
      <c r="R5461"/>
      <c r="S5461"/>
      <c r="T5461"/>
      <c r="U5461"/>
      <c r="V5461"/>
      <c r="W5461"/>
      <c r="X5461"/>
      <c r="Y5461"/>
      <c r="Z5461"/>
      <c r="AA5461" s="28"/>
      <c r="AB5461" s="28"/>
    </row>
    <row r="5462" spans="1:28" ht="15" x14ac:dyDescent="0.2">
      <c r="A5462"/>
      <c r="B5462"/>
      <c r="C5462"/>
      <c r="D5462"/>
      <c r="E5462"/>
      <c r="F5462"/>
      <c r="G5462"/>
      <c r="H5462"/>
      <c r="I5462"/>
      <c r="J5462"/>
      <c r="K5462"/>
      <c r="L5462"/>
      <c r="M5462"/>
      <c r="N5462" s="60"/>
      <c r="O5462"/>
      <c r="P5462"/>
      <c r="Q5462"/>
      <c r="R5462"/>
      <c r="S5462"/>
      <c r="T5462"/>
      <c r="U5462"/>
      <c r="V5462"/>
      <c r="W5462"/>
      <c r="X5462"/>
      <c r="Y5462"/>
      <c r="Z5462"/>
      <c r="AA5462" s="28"/>
      <c r="AB5462" s="28"/>
    </row>
    <row r="5463" spans="1:28" ht="15" x14ac:dyDescent="0.2">
      <c r="A5463"/>
      <c r="B5463"/>
      <c r="C5463"/>
      <c r="D5463"/>
      <c r="E5463"/>
      <c r="F5463"/>
      <c r="G5463"/>
      <c r="H5463"/>
      <c r="I5463"/>
      <c r="J5463"/>
      <c r="K5463"/>
      <c r="L5463"/>
      <c r="M5463"/>
      <c r="N5463" s="60"/>
      <c r="O5463"/>
      <c r="P5463"/>
      <c r="Q5463"/>
      <c r="R5463"/>
      <c r="S5463"/>
      <c r="T5463"/>
      <c r="U5463"/>
      <c r="V5463"/>
      <c r="W5463"/>
      <c r="X5463"/>
      <c r="Y5463"/>
      <c r="Z5463"/>
      <c r="AA5463" s="28"/>
      <c r="AB5463" s="28"/>
    </row>
    <row r="5464" spans="1:28" ht="15" x14ac:dyDescent="0.2">
      <c r="A5464"/>
      <c r="B5464"/>
      <c r="C5464"/>
      <c r="D5464"/>
      <c r="E5464"/>
      <c r="F5464"/>
      <c r="G5464"/>
      <c r="H5464"/>
      <c r="I5464"/>
      <c r="J5464"/>
      <c r="K5464"/>
      <c r="L5464"/>
      <c r="M5464"/>
      <c r="N5464" s="60"/>
      <c r="O5464"/>
      <c r="P5464"/>
      <c r="Q5464"/>
      <c r="R5464"/>
      <c r="S5464"/>
      <c r="T5464"/>
      <c r="U5464"/>
      <c r="V5464"/>
      <c r="W5464"/>
      <c r="X5464"/>
      <c r="Y5464"/>
      <c r="Z5464"/>
      <c r="AA5464" s="28"/>
      <c r="AB5464" s="28"/>
    </row>
    <row r="5465" spans="1:28" ht="15" x14ac:dyDescent="0.2">
      <c r="A5465"/>
      <c r="B5465"/>
      <c r="C5465"/>
      <c r="D5465"/>
      <c r="E5465"/>
      <c r="F5465"/>
      <c r="G5465"/>
      <c r="H5465"/>
      <c r="I5465"/>
      <c r="J5465"/>
      <c r="K5465"/>
      <c r="L5465"/>
      <c r="M5465"/>
      <c r="N5465" s="60"/>
      <c r="O5465"/>
      <c r="P5465"/>
      <c r="Q5465"/>
      <c r="R5465"/>
      <c r="S5465"/>
      <c r="T5465"/>
      <c r="U5465"/>
      <c r="V5465"/>
      <c r="W5465"/>
      <c r="X5465"/>
      <c r="Y5465"/>
      <c r="Z5465"/>
      <c r="AA5465" s="28"/>
      <c r="AB5465" s="28"/>
    </row>
    <row r="5466" spans="1:28" ht="15" x14ac:dyDescent="0.2">
      <c r="A5466"/>
      <c r="B5466"/>
      <c r="C5466"/>
      <c r="D5466"/>
      <c r="E5466"/>
      <c r="F5466"/>
      <c r="G5466"/>
      <c r="H5466"/>
      <c r="I5466"/>
      <c r="J5466"/>
      <c r="K5466"/>
      <c r="L5466"/>
      <c r="M5466"/>
      <c r="N5466" s="60"/>
      <c r="O5466"/>
      <c r="P5466"/>
      <c r="Q5466"/>
      <c r="R5466"/>
      <c r="S5466"/>
      <c r="T5466"/>
      <c r="U5466"/>
      <c r="V5466"/>
      <c r="W5466"/>
      <c r="X5466"/>
      <c r="Y5466"/>
      <c r="Z5466"/>
      <c r="AA5466" s="28"/>
      <c r="AB5466" s="28"/>
    </row>
    <row r="5467" spans="1:28" ht="15" x14ac:dyDescent="0.2">
      <c r="A5467"/>
      <c r="B5467"/>
      <c r="C5467"/>
      <c r="D5467"/>
      <c r="E5467"/>
      <c r="F5467"/>
      <c r="G5467"/>
      <c r="H5467"/>
      <c r="I5467"/>
      <c r="J5467"/>
      <c r="K5467"/>
      <c r="L5467"/>
      <c r="M5467"/>
      <c r="N5467" s="60"/>
      <c r="O5467"/>
      <c r="P5467"/>
      <c r="Q5467"/>
      <c r="R5467"/>
      <c r="S5467"/>
      <c r="T5467"/>
      <c r="U5467"/>
      <c r="V5467"/>
      <c r="W5467"/>
      <c r="X5467"/>
      <c r="Y5467"/>
      <c r="Z5467"/>
      <c r="AA5467" s="28"/>
      <c r="AB5467" s="28"/>
    </row>
    <row r="5468" spans="1:28" ht="15" x14ac:dyDescent="0.2">
      <c r="A5468"/>
      <c r="B5468"/>
      <c r="C5468"/>
      <c r="D5468"/>
      <c r="E5468"/>
      <c r="F5468"/>
      <c r="G5468"/>
      <c r="H5468"/>
      <c r="I5468"/>
      <c r="J5468"/>
      <c r="K5468"/>
      <c r="L5468"/>
      <c r="M5468"/>
      <c r="N5468" s="60"/>
      <c r="O5468"/>
      <c r="P5468"/>
      <c r="Q5468"/>
      <c r="R5468"/>
      <c r="S5468"/>
      <c r="T5468"/>
      <c r="U5468"/>
      <c r="V5468"/>
      <c r="W5468"/>
      <c r="X5468"/>
      <c r="Y5468"/>
      <c r="Z5468"/>
      <c r="AA5468" s="28"/>
      <c r="AB5468" s="28"/>
    </row>
    <row r="5469" spans="1:28" ht="15" x14ac:dyDescent="0.2">
      <c r="A5469"/>
      <c r="B5469"/>
      <c r="C5469"/>
      <c r="D5469"/>
      <c r="E5469"/>
      <c r="F5469"/>
      <c r="G5469"/>
      <c r="H5469"/>
      <c r="I5469"/>
      <c r="J5469"/>
      <c r="K5469"/>
      <c r="L5469"/>
      <c r="M5469"/>
      <c r="N5469" s="60"/>
      <c r="O5469"/>
      <c r="P5469"/>
      <c r="Q5469"/>
      <c r="R5469"/>
      <c r="S5469"/>
      <c r="T5469"/>
      <c r="U5469"/>
      <c r="V5469"/>
      <c r="W5469"/>
      <c r="X5469"/>
      <c r="Y5469"/>
      <c r="Z5469"/>
      <c r="AA5469" s="28"/>
      <c r="AB5469" s="28"/>
    </row>
    <row r="5470" spans="1:28" ht="15" x14ac:dyDescent="0.2">
      <c r="A5470"/>
      <c r="B5470"/>
      <c r="C5470"/>
      <c r="D5470"/>
      <c r="E5470"/>
      <c r="F5470"/>
      <c r="G5470"/>
      <c r="H5470"/>
      <c r="I5470"/>
      <c r="J5470"/>
      <c r="K5470"/>
      <c r="L5470"/>
      <c r="M5470"/>
      <c r="N5470" s="60"/>
      <c r="O5470"/>
      <c r="P5470"/>
      <c r="Q5470"/>
      <c r="R5470"/>
      <c r="S5470"/>
      <c r="T5470"/>
      <c r="U5470"/>
      <c r="V5470"/>
      <c r="W5470"/>
      <c r="X5470"/>
      <c r="Y5470"/>
      <c r="Z5470"/>
      <c r="AA5470" s="28"/>
      <c r="AB5470" s="28"/>
    </row>
    <row r="5471" spans="1:28" ht="15" x14ac:dyDescent="0.2">
      <c r="A5471"/>
      <c r="B5471"/>
      <c r="C5471"/>
      <c r="D5471"/>
      <c r="E5471"/>
      <c r="F5471"/>
      <c r="G5471"/>
      <c r="H5471"/>
      <c r="I5471"/>
      <c r="J5471"/>
      <c r="K5471"/>
      <c r="L5471"/>
      <c r="M5471"/>
      <c r="N5471" s="60"/>
      <c r="O5471"/>
      <c r="P5471"/>
      <c r="Q5471"/>
      <c r="R5471"/>
      <c r="S5471"/>
      <c r="T5471"/>
      <c r="U5471"/>
      <c r="V5471"/>
      <c r="W5471"/>
      <c r="X5471"/>
      <c r="Y5471"/>
      <c r="Z5471"/>
      <c r="AA5471" s="28"/>
      <c r="AB5471" s="28"/>
    </row>
    <row r="5472" spans="1:28" ht="15" x14ac:dyDescent="0.2">
      <c r="A5472"/>
      <c r="B5472"/>
      <c r="C5472"/>
      <c r="D5472"/>
      <c r="E5472"/>
      <c r="F5472"/>
      <c r="G5472"/>
      <c r="H5472"/>
      <c r="I5472"/>
      <c r="J5472"/>
      <c r="K5472"/>
      <c r="L5472"/>
      <c r="M5472"/>
      <c r="N5472" s="60"/>
      <c r="O5472"/>
      <c r="P5472"/>
      <c r="Q5472"/>
      <c r="R5472"/>
      <c r="S5472"/>
      <c r="T5472"/>
      <c r="U5472"/>
      <c r="V5472"/>
      <c r="W5472"/>
      <c r="X5472"/>
      <c r="Y5472"/>
      <c r="Z5472"/>
      <c r="AA5472" s="28"/>
      <c r="AB5472" s="28"/>
    </row>
    <row r="5473" spans="1:28" ht="15" x14ac:dyDescent="0.2">
      <c r="A5473"/>
      <c r="B5473"/>
      <c r="C5473"/>
      <c r="D5473"/>
      <c r="E5473"/>
      <c r="F5473"/>
      <c r="G5473"/>
      <c r="H5473"/>
      <c r="I5473"/>
      <c r="J5473"/>
      <c r="K5473"/>
      <c r="L5473"/>
      <c r="M5473"/>
      <c r="N5473" s="60"/>
      <c r="O5473"/>
      <c r="P5473"/>
      <c r="Q5473"/>
      <c r="R5473"/>
      <c r="S5473"/>
      <c r="T5473"/>
      <c r="U5473"/>
      <c r="V5473"/>
      <c r="W5473"/>
      <c r="X5473"/>
      <c r="Y5473"/>
      <c r="Z5473"/>
      <c r="AA5473" s="28"/>
      <c r="AB5473" s="28"/>
    </row>
    <row r="5474" spans="1:28" ht="15" x14ac:dyDescent="0.2">
      <c r="A5474"/>
      <c r="B5474"/>
      <c r="C5474"/>
      <c r="D5474"/>
      <c r="E5474"/>
      <c r="F5474"/>
      <c r="G5474"/>
      <c r="H5474"/>
      <c r="I5474"/>
      <c r="J5474"/>
      <c r="K5474"/>
      <c r="L5474"/>
      <c r="M5474"/>
      <c r="N5474" s="60"/>
      <c r="O5474"/>
      <c r="P5474"/>
      <c r="Q5474"/>
      <c r="R5474"/>
      <c r="S5474"/>
      <c r="T5474"/>
      <c r="U5474"/>
      <c r="V5474"/>
      <c r="W5474"/>
      <c r="X5474"/>
      <c r="Y5474"/>
      <c r="Z5474"/>
      <c r="AA5474" s="28"/>
      <c r="AB5474" s="28"/>
    </row>
    <row r="5475" spans="1:28" ht="15" x14ac:dyDescent="0.2">
      <c r="A5475"/>
      <c r="B5475"/>
      <c r="C5475"/>
      <c r="D5475"/>
      <c r="E5475"/>
      <c r="F5475"/>
      <c r="G5475"/>
      <c r="H5475"/>
      <c r="I5475"/>
      <c r="J5475"/>
      <c r="K5475"/>
      <c r="L5475"/>
      <c r="M5475"/>
      <c r="N5475" s="60"/>
      <c r="O5475"/>
      <c r="P5475"/>
      <c r="Q5475"/>
      <c r="R5475"/>
      <c r="S5475"/>
      <c r="T5475"/>
      <c r="U5475"/>
      <c r="V5475"/>
      <c r="W5475"/>
      <c r="X5475"/>
      <c r="Y5475"/>
      <c r="Z5475"/>
      <c r="AA5475" s="28"/>
      <c r="AB5475" s="28"/>
    </row>
    <row r="5476" spans="1:28" ht="15" x14ac:dyDescent="0.2">
      <c r="A5476"/>
      <c r="B5476"/>
      <c r="C5476"/>
      <c r="D5476"/>
      <c r="E5476"/>
      <c r="F5476"/>
      <c r="G5476"/>
      <c r="H5476"/>
      <c r="I5476"/>
      <c r="J5476"/>
      <c r="K5476"/>
      <c r="L5476"/>
      <c r="M5476"/>
      <c r="N5476" s="60"/>
      <c r="O5476"/>
      <c r="P5476"/>
      <c r="Q5476"/>
      <c r="R5476"/>
      <c r="S5476"/>
      <c r="T5476"/>
      <c r="U5476"/>
      <c r="V5476"/>
      <c r="W5476"/>
      <c r="X5476"/>
      <c r="Y5476"/>
      <c r="Z5476"/>
      <c r="AA5476" s="28"/>
      <c r="AB5476" s="28"/>
    </row>
    <row r="5477" spans="1:28" ht="15" x14ac:dyDescent="0.2">
      <c r="A5477"/>
      <c r="B5477"/>
      <c r="C5477"/>
      <c r="D5477"/>
      <c r="E5477"/>
      <c r="F5477"/>
      <c r="G5477"/>
      <c r="H5477"/>
      <c r="I5477"/>
      <c r="J5477"/>
      <c r="K5477"/>
      <c r="L5477"/>
      <c r="M5477"/>
      <c r="N5477" s="60"/>
      <c r="O5477"/>
      <c r="P5477"/>
      <c r="Q5477"/>
      <c r="R5477"/>
      <c r="S5477"/>
      <c r="T5477"/>
      <c r="U5477"/>
      <c r="V5477"/>
      <c r="W5477"/>
      <c r="X5477"/>
      <c r="Y5477"/>
      <c r="Z5477"/>
      <c r="AA5477" s="28"/>
      <c r="AB5477" s="28"/>
    </row>
    <row r="5478" spans="1:28" ht="15" x14ac:dyDescent="0.2">
      <c r="A5478"/>
      <c r="B5478"/>
      <c r="C5478"/>
      <c r="D5478"/>
      <c r="E5478"/>
      <c r="F5478"/>
      <c r="G5478"/>
      <c r="H5478"/>
      <c r="I5478"/>
      <c r="J5478"/>
      <c r="K5478"/>
      <c r="L5478"/>
      <c r="M5478"/>
      <c r="N5478" s="60"/>
      <c r="O5478"/>
      <c r="P5478"/>
      <c r="Q5478"/>
      <c r="R5478"/>
      <c r="S5478"/>
      <c r="T5478"/>
      <c r="U5478"/>
      <c r="V5478"/>
      <c r="W5478"/>
      <c r="X5478"/>
      <c r="Y5478"/>
      <c r="Z5478"/>
      <c r="AA5478" s="28"/>
      <c r="AB5478" s="28"/>
    </row>
    <row r="5479" spans="1:28" ht="15" x14ac:dyDescent="0.2">
      <c r="A5479"/>
      <c r="B5479"/>
      <c r="C5479"/>
      <c r="D5479"/>
      <c r="E5479"/>
      <c r="F5479"/>
      <c r="G5479"/>
      <c r="H5479"/>
      <c r="I5479"/>
      <c r="J5479"/>
      <c r="K5479"/>
      <c r="L5479"/>
      <c r="M5479"/>
      <c r="N5479" s="60"/>
      <c r="O5479"/>
      <c r="P5479"/>
      <c r="Q5479"/>
      <c r="R5479"/>
      <c r="S5479"/>
      <c r="T5479"/>
      <c r="U5479"/>
      <c r="V5479"/>
      <c r="W5479"/>
      <c r="X5479"/>
      <c r="Y5479"/>
      <c r="Z5479"/>
      <c r="AA5479" s="28"/>
      <c r="AB5479" s="28"/>
    </row>
    <row r="5480" spans="1:28" ht="15" x14ac:dyDescent="0.2">
      <c r="A5480"/>
      <c r="B5480"/>
      <c r="C5480"/>
      <c r="D5480"/>
      <c r="E5480"/>
      <c r="F5480"/>
      <c r="G5480"/>
      <c r="H5480"/>
      <c r="I5480"/>
      <c r="J5480"/>
      <c r="K5480"/>
      <c r="L5480"/>
      <c r="M5480"/>
      <c r="N5480" s="60"/>
      <c r="O5480"/>
      <c r="P5480"/>
      <c r="Q5480"/>
      <c r="R5480"/>
      <c r="S5480"/>
      <c r="T5480"/>
      <c r="U5480"/>
      <c r="V5480"/>
      <c r="W5480"/>
      <c r="X5480"/>
      <c r="Y5480"/>
      <c r="Z5480"/>
      <c r="AA5480" s="28"/>
      <c r="AB5480" s="28"/>
    </row>
    <row r="5481" spans="1:28" ht="15" x14ac:dyDescent="0.2">
      <c r="A5481"/>
      <c r="B5481"/>
      <c r="C5481"/>
      <c r="D5481"/>
      <c r="E5481"/>
      <c r="F5481"/>
      <c r="G5481"/>
      <c r="H5481"/>
      <c r="I5481"/>
      <c r="J5481"/>
      <c r="K5481"/>
      <c r="L5481"/>
      <c r="M5481"/>
      <c r="N5481" s="60"/>
      <c r="O5481"/>
      <c r="P5481"/>
      <c r="Q5481"/>
      <c r="R5481"/>
      <c r="S5481"/>
      <c r="T5481"/>
      <c r="U5481"/>
      <c r="V5481"/>
      <c r="W5481"/>
      <c r="X5481"/>
      <c r="Y5481"/>
      <c r="Z5481"/>
      <c r="AA5481" s="28"/>
      <c r="AB5481" s="28"/>
    </row>
    <row r="5482" spans="1:28" ht="15" x14ac:dyDescent="0.2">
      <c r="A5482"/>
      <c r="B5482"/>
      <c r="C5482"/>
      <c r="D5482"/>
      <c r="E5482"/>
      <c r="F5482"/>
      <c r="G5482"/>
      <c r="H5482"/>
      <c r="I5482"/>
      <c r="J5482"/>
      <c r="K5482"/>
      <c r="L5482"/>
      <c r="M5482"/>
      <c r="N5482" s="60"/>
      <c r="O5482"/>
      <c r="P5482"/>
      <c r="Q5482"/>
      <c r="R5482"/>
      <c r="S5482"/>
      <c r="T5482"/>
      <c r="U5482"/>
      <c r="V5482"/>
      <c r="W5482"/>
      <c r="X5482"/>
      <c r="Y5482"/>
      <c r="Z5482"/>
      <c r="AA5482" s="28"/>
      <c r="AB5482" s="28"/>
    </row>
    <row r="5483" spans="1:28" ht="15" x14ac:dyDescent="0.2">
      <c r="A5483"/>
      <c r="B5483"/>
      <c r="C5483"/>
      <c r="D5483"/>
      <c r="E5483"/>
      <c r="F5483"/>
      <c r="G5483"/>
      <c r="H5483"/>
      <c r="I5483"/>
      <c r="J5483"/>
      <c r="K5483"/>
      <c r="L5483"/>
      <c r="M5483"/>
      <c r="N5483" s="60"/>
      <c r="O5483"/>
      <c r="P5483"/>
      <c r="Q5483"/>
      <c r="R5483"/>
      <c r="S5483"/>
      <c r="T5483"/>
      <c r="U5483"/>
      <c r="V5483"/>
      <c r="W5483"/>
      <c r="X5483"/>
      <c r="Y5483"/>
      <c r="Z5483"/>
      <c r="AA5483" s="28"/>
      <c r="AB5483" s="28"/>
    </row>
    <row r="5484" spans="1:28" ht="15" x14ac:dyDescent="0.2">
      <c r="A5484"/>
      <c r="B5484"/>
      <c r="C5484"/>
      <c r="D5484"/>
      <c r="E5484"/>
      <c r="F5484"/>
      <c r="G5484"/>
      <c r="H5484"/>
      <c r="I5484"/>
      <c r="J5484"/>
      <c r="K5484"/>
      <c r="L5484"/>
      <c r="M5484"/>
      <c r="N5484" s="60"/>
      <c r="O5484"/>
      <c r="P5484"/>
      <c r="Q5484"/>
      <c r="R5484"/>
      <c r="S5484"/>
      <c r="T5484"/>
      <c r="U5484"/>
      <c r="V5484"/>
      <c r="W5484"/>
      <c r="X5484"/>
      <c r="Y5484"/>
      <c r="Z5484"/>
      <c r="AA5484" s="28"/>
      <c r="AB5484" s="28"/>
    </row>
    <row r="5485" spans="1:28" ht="15" x14ac:dyDescent="0.2">
      <c r="A5485"/>
      <c r="B5485"/>
      <c r="C5485"/>
      <c r="D5485"/>
      <c r="E5485"/>
      <c r="F5485"/>
      <c r="G5485"/>
      <c r="H5485"/>
      <c r="I5485"/>
      <c r="J5485"/>
      <c r="K5485"/>
      <c r="L5485"/>
      <c r="M5485"/>
      <c r="N5485" s="60"/>
      <c r="O5485"/>
      <c r="P5485"/>
      <c r="Q5485"/>
      <c r="R5485"/>
      <c r="S5485"/>
      <c r="T5485"/>
      <c r="U5485"/>
      <c r="V5485"/>
      <c r="W5485"/>
      <c r="X5485"/>
      <c r="Y5485"/>
      <c r="Z5485"/>
      <c r="AA5485" s="28"/>
      <c r="AB5485" s="28"/>
    </row>
    <row r="5486" spans="1:28" ht="15" x14ac:dyDescent="0.2">
      <c r="A5486"/>
      <c r="B5486"/>
      <c r="C5486"/>
      <c r="D5486"/>
      <c r="E5486"/>
      <c r="F5486"/>
      <c r="G5486"/>
      <c r="H5486"/>
      <c r="I5486"/>
      <c r="J5486"/>
      <c r="K5486"/>
      <c r="L5486"/>
      <c r="M5486"/>
      <c r="N5486" s="60"/>
      <c r="O5486"/>
      <c r="P5486"/>
      <c r="Q5486"/>
      <c r="R5486"/>
      <c r="S5486"/>
      <c r="T5486"/>
      <c r="U5486"/>
      <c r="V5486"/>
      <c r="W5486"/>
      <c r="X5486"/>
      <c r="Y5486"/>
      <c r="Z5486"/>
      <c r="AA5486" s="28"/>
      <c r="AB5486" s="28"/>
    </row>
    <row r="5487" spans="1:28" ht="15" x14ac:dyDescent="0.2">
      <c r="A5487"/>
      <c r="B5487"/>
      <c r="C5487"/>
      <c r="D5487"/>
      <c r="E5487"/>
      <c r="F5487"/>
      <c r="G5487"/>
      <c r="H5487"/>
      <c r="I5487"/>
      <c r="J5487"/>
      <c r="K5487"/>
      <c r="L5487"/>
      <c r="M5487"/>
      <c r="N5487" s="60"/>
      <c r="O5487"/>
      <c r="P5487"/>
      <c r="Q5487"/>
      <c r="R5487"/>
      <c r="S5487"/>
      <c r="T5487"/>
      <c r="U5487"/>
      <c r="V5487"/>
      <c r="W5487"/>
      <c r="X5487"/>
      <c r="Y5487"/>
      <c r="Z5487"/>
      <c r="AA5487" s="28"/>
      <c r="AB5487" s="28"/>
    </row>
    <row r="5488" spans="1:28" ht="15" x14ac:dyDescent="0.2">
      <c r="A5488"/>
      <c r="B5488"/>
      <c r="C5488"/>
      <c r="D5488"/>
      <c r="E5488"/>
      <c r="F5488"/>
      <c r="G5488"/>
      <c r="H5488"/>
      <c r="I5488"/>
      <c r="J5488"/>
      <c r="K5488"/>
      <c r="L5488"/>
      <c r="M5488"/>
      <c r="N5488" s="60"/>
      <c r="O5488"/>
      <c r="P5488"/>
      <c r="Q5488"/>
      <c r="R5488"/>
      <c r="S5488"/>
      <c r="T5488"/>
      <c r="U5488"/>
      <c r="V5488"/>
      <c r="W5488"/>
      <c r="X5488"/>
      <c r="Y5488"/>
      <c r="Z5488"/>
      <c r="AA5488" s="28"/>
      <c r="AB5488" s="28"/>
    </row>
    <row r="5489" spans="1:28" ht="15" x14ac:dyDescent="0.2">
      <c r="A5489"/>
      <c r="B5489"/>
      <c r="C5489"/>
      <c r="D5489"/>
      <c r="E5489"/>
      <c r="F5489"/>
      <c r="G5489"/>
      <c r="H5489"/>
      <c r="I5489"/>
      <c r="J5489"/>
      <c r="K5489"/>
      <c r="L5489"/>
      <c r="M5489"/>
      <c r="N5489" s="60"/>
      <c r="O5489"/>
      <c r="P5489"/>
      <c r="Q5489"/>
      <c r="R5489"/>
      <c r="S5489"/>
      <c r="T5489"/>
      <c r="U5489"/>
      <c r="V5489"/>
      <c r="W5489"/>
      <c r="X5489"/>
      <c r="Y5489"/>
      <c r="Z5489"/>
      <c r="AA5489" s="28"/>
      <c r="AB5489" s="28"/>
    </row>
    <row r="5490" spans="1:28" ht="15" x14ac:dyDescent="0.2">
      <c r="A5490"/>
      <c r="B5490"/>
      <c r="C5490"/>
      <c r="D5490"/>
      <c r="E5490"/>
      <c r="F5490"/>
      <c r="G5490"/>
      <c r="H5490"/>
      <c r="I5490"/>
      <c r="J5490"/>
      <c r="K5490"/>
      <c r="L5490"/>
      <c r="M5490"/>
      <c r="N5490" s="60"/>
      <c r="O5490"/>
      <c r="P5490"/>
      <c r="Q5490"/>
      <c r="R5490"/>
      <c r="S5490"/>
      <c r="T5490"/>
      <c r="U5490"/>
      <c r="V5490"/>
      <c r="W5490"/>
      <c r="X5490"/>
      <c r="Y5490"/>
      <c r="Z5490"/>
      <c r="AA5490" s="28"/>
      <c r="AB5490" s="28"/>
    </row>
    <row r="5491" spans="1:28" ht="15" x14ac:dyDescent="0.2">
      <c r="A5491"/>
      <c r="B5491"/>
      <c r="C5491"/>
      <c r="D5491"/>
      <c r="E5491"/>
      <c r="F5491"/>
      <c r="G5491"/>
      <c r="H5491"/>
      <c r="I5491"/>
      <c r="J5491"/>
      <c r="K5491"/>
      <c r="L5491"/>
      <c r="M5491"/>
      <c r="N5491" s="60"/>
      <c r="O5491"/>
      <c r="P5491"/>
      <c r="Q5491"/>
      <c r="R5491"/>
      <c r="S5491"/>
      <c r="T5491"/>
      <c r="U5491"/>
      <c r="V5491"/>
      <c r="W5491"/>
      <c r="X5491"/>
      <c r="Y5491"/>
      <c r="Z5491"/>
      <c r="AA5491" s="28"/>
      <c r="AB5491" s="28"/>
    </row>
    <row r="5492" spans="1:28" ht="15" x14ac:dyDescent="0.2">
      <c r="A5492"/>
      <c r="B5492"/>
      <c r="C5492"/>
      <c r="D5492"/>
      <c r="E5492"/>
      <c r="F5492"/>
      <c r="G5492"/>
      <c r="H5492"/>
      <c r="I5492"/>
      <c r="J5492"/>
      <c r="K5492"/>
      <c r="L5492"/>
      <c r="M5492"/>
      <c r="N5492" s="60"/>
      <c r="O5492"/>
      <c r="P5492"/>
      <c r="Q5492"/>
      <c r="R5492"/>
      <c r="S5492"/>
      <c r="T5492"/>
      <c r="U5492"/>
      <c r="V5492"/>
      <c r="W5492"/>
      <c r="X5492"/>
      <c r="Y5492"/>
      <c r="Z5492"/>
      <c r="AA5492" s="28"/>
      <c r="AB5492" s="28"/>
    </row>
    <row r="5493" spans="1:28" ht="15" x14ac:dyDescent="0.2">
      <c r="A5493"/>
      <c r="B5493"/>
      <c r="C5493"/>
      <c r="D5493"/>
      <c r="E5493"/>
      <c r="F5493"/>
      <c r="G5493"/>
      <c r="H5493"/>
      <c r="I5493"/>
      <c r="J5493"/>
      <c r="K5493"/>
      <c r="L5493"/>
      <c r="M5493"/>
      <c r="N5493" s="60"/>
      <c r="O5493"/>
      <c r="P5493"/>
      <c r="Q5493"/>
      <c r="R5493"/>
      <c r="S5493"/>
      <c r="T5493"/>
      <c r="U5493"/>
      <c r="V5493"/>
      <c r="W5493"/>
      <c r="X5493"/>
      <c r="Y5493"/>
      <c r="Z5493"/>
      <c r="AA5493" s="28"/>
      <c r="AB5493" s="28"/>
    </row>
    <row r="5494" spans="1:28" ht="15" x14ac:dyDescent="0.2">
      <c r="A5494"/>
      <c r="B5494"/>
      <c r="C5494"/>
      <c r="D5494"/>
      <c r="E5494"/>
      <c r="F5494"/>
      <c r="G5494"/>
      <c r="H5494"/>
      <c r="I5494"/>
      <c r="J5494"/>
      <c r="K5494"/>
      <c r="L5494"/>
      <c r="M5494"/>
      <c r="N5494" s="60"/>
      <c r="O5494"/>
      <c r="P5494"/>
      <c r="Q5494"/>
      <c r="R5494"/>
      <c r="S5494"/>
      <c r="T5494"/>
      <c r="U5494"/>
      <c r="V5494"/>
      <c r="W5494"/>
      <c r="X5494"/>
      <c r="Y5494"/>
      <c r="Z5494"/>
      <c r="AA5494" s="28"/>
      <c r="AB5494" s="28"/>
    </row>
    <row r="5495" spans="1:28" ht="15" x14ac:dyDescent="0.2">
      <c r="A5495"/>
      <c r="B5495"/>
      <c r="C5495"/>
      <c r="D5495"/>
      <c r="E5495"/>
      <c r="F5495"/>
      <c r="G5495"/>
      <c r="H5495"/>
      <c r="I5495"/>
      <c r="J5495"/>
      <c r="K5495"/>
      <c r="L5495"/>
      <c r="M5495"/>
      <c r="N5495" s="60"/>
      <c r="O5495"/>
      <c r="P5495"/>
      <c r="Q5495"/>
      <c r="R5495"/>
      <c r="S5495"/>
      <c r="T5495"/>
      <c r="U5495"/>
      <c r="V5495"/>
      <c r="W5495"/>
      <c r="X5495"/>
      <c r="Y5495"/>
      <c r="Z5495"/>
      <c r="AA5495" s="28"/>
      <c r="AB5495" s="28"/>
    </row>
    <row r="5496" spans="1:28" ht="15" x14ac:dyDescent="0.2">
      <c r="A5496"/>
      <c r="B5496"/>
      <c r="C5496"/>
      <c r="D5496"/>
      <c r="E5496"/>
      <c r="F5496"/>
      <c r="G5496"/>
      <c r="H5496"/>
      <c r="I5496"/>
      <c r="J5496"/>
      <c r="K5496"/>
      <c r="L5496"/>
      <c r="M5496"/>
      <c r="N5496" s="60"/>
      <c r="O5496"/>
      <c r="P5496"/>
      <c r="Q5496"/>
      <c r="R5496"/>
      <c r="S5496"/>
      <c r="T5496"/>
      <c r="U5496"/>
      <c r="V5496"/>
      <c r="W5496"/>
      <c r="X5496"/>
      <c r="Y5496"/>
      <c r="Z5496"/>
      <c r="AA5496" s="28"/>
      <c r="AB5496" s="28"/>
    </row>
    <row r="5497" spans="1:28" ht="15" x14ac:dyDescent="0.2">
      <c r="A5497"/>
      <c r="B5497"/>
      <c r="C5497"/>
      <c r="D5497"/>
      <c r="E5497"/>
      <c r="F5497"/>
      <c r="G5497"/>
      <c r="H5497"/>
      <c r="I5497"/>
      <c r="J5497"/>
      <c r="K5497"/>
      <c r="L5497"/>
      <c r="M5497"/>
      <c r="N5497" s="60"/>
      <c r="O5497"/>
      <c r="P5497"/>
      <c r="Q5497"/>
      <c r="R5497"/>
      <c r="S5497"/>
      <c r="T5497"/>
      <c r="U5497"/>
      <c r="V5497"/>
      <c r="W5497"/>
      <c r="X5497"/>
      <c r="Y5497"/>
      <c r="Z5497"/>
      <c r="AA5497" s="28"/>
      <c r="AB5497" s="28"/>
    </row>
    <row r="5498" spans="1:28" ht="15" x14ac:dyDescent="0.2">
      <c r="A5498"/>
      <c r="B5498"/>
      <c r="C5498"/>
      <c r="D5498"/>
      <c r="E5498"/>
      <c r="F5498"/>
      <c r="G5498"/>
      <c r="H5498"/>
      <c r="I5498"/>
      <c r="J5498"/>
      <c r="K5498"/>
      <c r="L5498"/>
      <c r="M5498"/>
      <c r="N5498" s="60"/>
      <c r="O5498"/>
      <c r="P5498"/>
      <c r="Q5498"/>
      <c r="R5498"/>
      <c r="S5498"/>
      <c r="T5498"/>
      <c r="U5498"/>
      <c r="V5498"/>
      <c r="W5498"/>
      <c r="X5498"/>
      <c r="Y5498"/>
      <c r="Z5498"/>
      <c r="AA5498" s="28"/>
      <c r="AB5498" s="28"/>
    </row>
    <row r="5499" spans="1:28" ht="15" x14ac:dyDescent="0.2">
      <c r="A5499"/>
      <c r="B5499"/>
      <c r="C5499"/>
      <c r="D5499"/>
      <c r="E5499"/>
      <c r="F5499"/>
      <c r="G5499"/>
      <c r="H5499"/>
      <c r="I5499"/>
      <c r="J5499"/>
      <c r="K5499"/>
      <c r="L5499"/>
      <c r="M5499"/>
      <c r="N5499" s="60"/>
      <c r="O5499"/>
      <c r="P5499"/>
      <c r="Q5499"/>
      <c r="R5499"/>
      <c r="S5499"/>
      <c r="T5499"/>
      <c r="U5499"/>
      <c r="V5499"/>
      <c r="W5499"/>
      <c r="X5499"/>
      <c r="Y5499"/>
      <c r="Z5499"/>
      <c r="AA5499" s="28"/>
      <c r="AB5499" s="28"/>
    </row>
    <row r="5500" spans="1:28" ht="15" x14ac:dyDescent="0.2">
      <c r="A5500"/>
      <c r="B5500"/>
      <c r="C5500"/>
      <c r="D5500"/>
      <c r="E5500"/>
      <c r="F5500"/>
      <c r="G5500"/>
      <c r="H5500"/>
      <c r="I5500"/>
      <c r="J5500"/>
      <c r="K5500"/>
      <c r="L5500"/>
      <c r="M5500"/>
      <c r="N5500" s="60"/>
      <c r="O5500"/>
      <c r="P5500"/>
      <c r="Q5500"/>
      <c r="R5500"/>
      <c r="S5500"/>
      <c r="T5500"/>
      <c r="U5500"/>
      <c r="V5500"/>
      <c r="W5500"/>
      <c r="X5500"/>
      <c r="Y5500"/>
      <c r="Z5500"/>
      <c r="AA5500" s="28"/>
      <c r="AB5500" s="28"/>
    </row>
    <row r="5501" spans="1:28" ht="15" x14ac:dyDescent="0.2">
      <c r="A5501"/>
      <c r="B5501"/>
      <c r="C5501"/>
      <c r="D5501"/>
      <c r="E5501"/>
      <c r="F5501"/>
      <c r="G5501"/>
      <c r="H5501"/>
      <c r="I5501"/>
      <c r="J5501"/>
      <c r="K5501"/>
      <c r="L5501"/>
      <c r="M5501"/>
      <c r="N5501" s="60"/>
      <c r="O5501"/>
      <c r="P5501"/>
      <c r="Q5501"/>
      <c r="R5501"/>
      <c r="S5501"/>
      <c r="T5501"/>
      <c r="U5501"/>
      <c r="V5501"/>
      <c r="W5501"/>
      <c r="X5501"/>
      <c r="Y5501"/>
      <c r="Z5501"/>
      <c r="AA5501" s="28"/>
      <c r="AB5501" s="28"/>
    </row>
    <row r="5502" spans="1:28" ht="15" x14ac:dyDescent="0.2">
      <c r="A5502"/>
      <c r="B5502"/>
      <c r="C5502"/>
      <c r="D5502"/>
      <c r="E5502"/>
      <c r="F5502"/>
      <c r="G5502"/>
      <c r="H5502"/>
      <c r="I5502"/>
      <c r="J5502"/>
      <c r="K5502"/>
      <c r="L5502"/>
      <c r="M5502"/>
      <c r="N5502" s="60"/>
      <c r="O5502"/>
      <c r="P5502"/>
      <c r="Q5502"/>
      <c r="R5502"/>
      <c r="S5502"/>
      <c r="T5502"/>
      <c r="U5502"/>
      <c r="V5502"/>
      <c r="W5502"/>
      <c r="X5502"/>
      <c r="Y5502"/>
      <c r="Z5502"/>
      <c r="AA5502" s="28"/>
      <c r="AB5502" s="28"/>
    </row>
    <row r="5503" spans="1:28" ht="15" x14ac:dyDescent="0.2">
      <c r="A5503"/>
      <c r="B5503"/>
      <c r="C5503"/>
      <c r="D5503"/>
      <c r="E5503"/>
      <c r="F5503"/>
      <c r="G5503"/>
      <c r="H5503"/>
      <c r="I5503"/>
      <c r="J5503"/>
      <c r="K5503"/>
      <c r="L5503"/>
      <c r="M5503"/>
      <c r="N5503" s="60"/>
      <c r="O5503"/>
      <c r="P5503"/>
      <c r="Q5503"/>
      <c r="R5503"/>
      <c r="S5503"/>
      <c r="T5503"/>
      <c r="U5503"/>
      <c r="V5503"/>
      <c r="W5503"/>
      <c r="X5503"/>
      <c r="Y5503"/>
      <c r="Z5503"/>
      <c r="AA5503" s="28"/>
      <c r="AB5503" s="28"/>
    </row>
    <row r="5504" spans="1:28" ht="15" x14ac:dyDescent="0.2">
      <c r="A5504"/>
      <c r="B5504"/>
      <c r="C5504"/>
      <c r="D5504"/>
      <c r="E5504"/>
      <c r="F5504"/>
      <c r="G5504"/>
      <c r="H5504"/>
      <c r="I5504"/>
      <c r="J5504"/>
      <c r="K5504"/>
      <c r="L5504"/>
      <c r="M5504"/>
      <c r="N5504" s="60"/>
      <c r="O5504"/>
      <c r="P5504"/>
      <c r="Q5504"/>
      <c r="R5504"/>
      <c r="S5504"/>
      <c r="T5504"/>
      <c r="U5504"/>
      <c r="V5504"/>
      <c r="W5504"/>
      <c r="X5504"/>
      <c r="Y5504"/>
      <c r="Z5504"/>
      <c r="AA5504" s="28"/>
      <c r="AB5504" s="28"/>
    </row>
    <row r="5505" spans="1:28" ht="15" x14ac:dyDescent="0.2">
      <c r="A5505"/>
      <c r="B5505"/>
      <c r="C5505"/>
      <c r="D5505"/>
      <c r="E5505"/>
      <c r="F5505"/>
      <c r="G5505"/>
      <c r="H5505"/>
      <c r="I5505"/>
      <c r="J5505"/>
      <c r="K5505"/>
      <c r="L5505"/>
      <c r="M5505"/>
      <c r="N5505" s="60"/>
      <c r="O5505"/>
      <c r="P5505"/>
      <c r="Q5505"/>
      <c r="R5505"/>
      <c r="S5505"/>
      <c r="T5505"/>
      <c r="U5505"/>
      <c r="V5505"/>
      <c r="W5505"/>
      <c r="X5505"/>
      <c r="Y5505"/>
      <c r="Z5505"/>
      <c r="AA5505" s="28"/>
      <c r="AB5505" s="28"/>
    </row>
    <row r="5506" spans="1:28" ht="15" x14ac:dyDescent="0.2">
      <c r="A5506"/>
      <c r="B5506"/>
      <c r="C5506"/>
      <c r="D5506"/>
      <c r="E5506"/>
      <c r="F5506"/>
      <c r="G5506"/>
      <c r="H5506"/>
      <c r="I5506"/>
      <c r="J5506"/>
      <c r="K5506"/>
      <c r="L5506"/>
      <c r="M5506"/>
      <c r="N5506" s="60"/>
      <c r="O5506"/>
      <c r="P5506"/>
      <c r="Q5506"/>
      <c r="R5506"/>
      <c r="S5506"/>
      <c r="T5506"/>
      <c r="U5506"/>
      <c r="V5506"/>
      <c r="W5506"/>
      <c r="X5506"/>
      <c r="Y5506"/>
      <c r="Z5506"/>
      <c r="AA5506" s="28"/>
      <c r="AB5506" s="28"/>
    </row>
    <row r="5507" spans="1:28" ht="15" x14ac:dyDescent="0.2">
      <c r="A5507"/>
      <c r="B5507"/>
      <c r="C5507"/>
      <c r="D5507"/>
      <c r="E5507"/>
      <c r="F5507"/>
      <c r="G5507"/>
      <c r="H5507"/>
      <c r="I5507"/>
      <c r="J5507"/>
      <c r="K5507"/>
      <c r="L5507"/>
      <c r="M5507"/>
      <c r="N5507" s="60"/>
      <c r="O5507"/>
      <c r="P5507"/>
      <c r="Q5507"/>
      <c r="R5507"/>
      <c r="S5507"/>
      <c r="T5507"/>
      <c r="U5507"/>
      <c r="V5507"/>
      <c r="W5507"/>
      <c r="X5507"/>
      <c r="Y5507"/>
      <c r="Z5507"/>
      <c r="AA5507" s="28"/>
      <c r="AB5507" s="28"/>
    </row>
    <row r="5508" spans="1:28" ht="15" x14ac:dyDescent="0.2">
      <c r="A5508"/>
      <c r="B5508"/>
      <c r="C5508"/>
      <c r="D5508"/>
      <c r="E5508"/>
      <c r="F5508"/>
      <c r="G5508"/>
      <c r="H5508"/>
      <c r="I5508"/>
      <c r="J5508"/>
      <c r="K5508"/>
      <c r="L5508"/>
      <c r="M5508"/>
      <c r="N5508" s="60"/>
      <c r="O5508"/>
      <c r="P5508"/>
      <c r="Q5508"/>
      <c r="R5508"/>
      <c r="S5508"/>
      <c r="T5508"/>
      <c r="U5508"/>
      <c r="V5508"/>
      <c r="W5508"/>
      <c r="X5508"/>
      <c r="Y5508"/>
      <c r="Z5508"/>
      <c r="AA5508" s="28"/>
      <c r="AB5508" s="28"/>
    </row>
    <row r="5509" spans="1:28" ht="15" x14ac:dyDescent="0.2">
      <c r="A5509"/>
      <c r="B5509"/>
      <c r="C5509"/>
      <c r="D5509"/>
      <c r="E5509"/>
      <c r="F5509"/>
      <c r="G5509"/>
      <c r="H5509"/>
      <c r="I5509"/>
      <c r="J5509"/>
      <c r="K5509"/>
      <c r="L5509"/>
      <c r="M5509"/>
      <c r="N5509" s="60"/>
      <c r="O5509"/>
      <c r="P5509"/>
      <c r="Q5509"/>
      <c r="R5509"/>
      <c r="S5509"/>
      <c r="T5509"/>
      <c r="U5509"/>
      <c r="V5509"/>
      <c r="W5509"/>
      <c r="X5509"/>
      <c r="Y5509"/>
      <c r="Z5509"/>
      <c r="AA5509" s="28"/>
      <c r="AB5509" s="28"/>
    </row>
    <row r="5510" spans="1:28" ht="15" x14ac:dyDescent="0.2">
      <c r="A5510"/>
      <c r="B5510"/>
      <c r="C5510"/>
      <c r="D5510"/>
      <c r="E5510"/>
      <c r="F5510"/>
      <c r="G5510"/>
      <c r="H5510"/>
      <c r="I5510"/>
      <c r="J5510"/>
      <c r="K5510"/>
      <c r="L5510"/>
      <c r="M5510"/>
      <c r="N5510" s="60"/>
      <c r="O5510"/>
      <c r="P5510"/>
      <c r="Q5510"/>
      <c r="R5510"/>
      <c r="S5510"/>
      <c r="T5510"/>
      <c r="U5510"/>
      <c r="V5510"/>
      <c r="W5510"/>
      <c r="X5510"/>
      <c r="Y5510"/>
      <c r="Z5510"/>
      <c r="AA5510" s="28"/>
      <c r="AB5510" s="28"/>
    </row>
    <row r="5511" spans="1:28" ht="15" x14ac:dyDescent="0.2">
      <c r="A5511"/>
      <c r="B5511"/>
      <c r="C5511"/>
      <c r="D5511"/>
      <c r="E5511"/>
      <c r="F5511"/>
      <c r="G5511"/>
      <c r="H5511"/>
      <c r="I5511"/>
      <c r="J5511"/>
      <c r="K5511"/>
      <c r="L5511"/>
      <c r="M5511"/>
      <c r="N5511" s="60"/>
      <c r="O5511"/>
      <c r="P5511"/>
      <c r="Q5511"/>
      <c r="R5511"/>
      <c r="S5511"/>
      <c r="T5511"/>
      <c r="U5511"/>
      <c r="V5511"/>
      <c r="W5511"/>
      <c r="X5511"/>
      <c r="Y5511"/>
      <c r="Z5511"/>
      <c r="AA5511" s="28"/>
      <c r="AB5511" s="28"/>
    </row>
    <row r="5512" spans="1:28" ht="15" x14ac:dyDescent="0.2">
      <c r="A5512"/>
      <c r="B5512"/>
      <c r="C5512"/>
      <c r="D5512"/>
      <c r="E5512"/>
      <c r="F5512"/>
      <c r="G5512"/>
      <c r="H5512"/>
      <c r="I5512"/>
      <c r="J5512"/>
      <c r="K5512"/>
      <c r="L5512"/>
      <c r="M5512"/>
      <c r="N5512" s="60"/>
      <c r="O5512"/>
      <c r="P5512"/>
      <c r="Q5512"/>
      <c r="R5512"/>
      <c r="S5512"/>
      <c r="T5512"/>
      <c r="U5512"/>
      <c r="V5512"/>
      <c r="W5512"/>
      <c r="X5512"/>
      <c r="Y5512"/>
      <c r="Z5512"/>
      <c r="AA5512" s="28"/>
      <c r="AB5512" s="28"/>
    </row>
    <row r="5513" spans="1:28" ht="15" x14ac:dyDescent="0.2">
      <c r="A5513"/>
      <c r="B5513"/>
      <c r="C5513"/>
      <c r="D5513"/>
      <c r="E5513"/>
      <c r="F5513"/>
      <c r="G5513"/>
      <c r="H5513"/>
      <c r="I5513"/>
      <c r="J5513"/>
      <c r="K5513"/>
      <c r="L5513"/>
      <c r="M5513"/>
      <c r="N5513" s="60"/>
      <c r="O5513"/>
      <c r="P5513"/>
      <c r="Q5513"/>
      <c r="R5513"/>
      <c r="S5513"/>
      <c r="T5513"/>
      <c r="U5513"/>
      <c r="V5513"/>
      <c r="W5513"/>
      <c r="X5513"/>
      <c r="Y5513"/>
      <c r="Z5513"/>
      <c r="AA5513" s="28"/>
      <c r="AB5513" s="28"/>
    </row>
    <row r="5514" spans="1:28" ht="15" x14ac:dyDescent="0.2">
      <c r="A5514"/>
      <c r="B5514"/>
      <c r="C5514"/>
      <c r="D5514"/>
      <c r="E5514"/>
      <c r="F5514"/>
      <c r="G5514"/>
      <c r="H5514"/>
      <c r="I5514"/>
      <c r="J5514"/>
      <c r="K5514"/>
      <c r="L5514"/>
      <c r="M5514"/>
      <c r="N5514" s="60"/>
      <c r="O5514"/>
      <c r="P5514"/>
      <c r="Q5514"/>
      <c r="R5514"/>
      <c r="S5514"/>
      <c r="T5514"/>
      <c r="U5514"/>
      <c r="V5514"/>
      <c r="W5514"/>
      <c r="X5514"/>
      <c r="Y5514"/>
      <c r="Z5514"/>
      <c r="AA5514" s="28"/>
      <c r="AB5514" s="28"/>
    </row>
    <row r="5515" spans="1:28" ht="15" x14ac:dyDescent="0.2">
      <c r="A5515"/>
      <c r="B5515"/>
      <c r="C5515"/>
      <c r="D5515"/>
      <c r="E5515"/>
      <c r="F5515"/>
      <c r="G5515"/>
      <c r="H5515"/>
      <c r="I5515"/>
      <c r="J5515"/>
      <c r="K5515"/>
      <c r="L5515"/>
      <c r="M5515"/>
      <c r="N5515" s="60"/>
      <c r="O5515"/>
      <c r="P5515"/>
      <c r="Q5515"/>
      <c r="R5515"/>
      <c r="S5515"/>
      <c r="T5515"/>
      <c r="U5515"/>
      <c r="V5515"/>
      <c r="W5515"/>
      <c r="X5515"/>
      <c r="Y5515"/>
      <c r="Z5515"/>
      <c r="AA5515" s="28"/>
      <c r="AB5515" s="28"/>
    </row>
    <row r="5516" spans="1:28" ht="15" x14ac:dyDescent="0.2">
      <c r="A5516"/>
      <c r="B5516"/>
      <c r="C5516"/>
      <c r="D5516"/>
      <c r="E5516"/>
      <c r="F5516"/>
      <c r="G5516"/>
      <c r="H5516"/>
      <c r="I5516"/>
      <c r="J5516"/>
      <c r="K5516"/>
      <c r="L5516"/>
      <c r="M5516"/>
      <c r="N5516" s="60"/>
      <c r="O5516"/>
      <c r="P5516"/>
      <c r="Q5516"/>
      <c r="R5516"/>
      <c r="S5516"/>
      <c r="T5516"/>
      <c r="U5516"/>
      <c r="V5516"/>
      <c r="W5516"/>
      <c r="X5516"/>
      <c r="Y5516"/>
      <c r="Z5516"/>
      <c r="AA5516" s="28"/>
      <c r="AB5516" s="28"/>
    </row>
    <row r="5517" spans="1:28" ht="15" x14ac:dyDescent="0.2">
      <c r="A5517"/>
      <c r="B5517"/>
      <c r="C5517"/>
      <c r="D5517"/>
      <c r="E5517"/>
      <c r="F5517"/>
      <c r="G5517"/>
      <c r="H5517"/>
      <c r="I5517"/>
      <c r="J5517"/>
      <c r="K5517"/>
      <c r="L5517"/>
      <c r="M5517"/>
      <c r="N5517" s="60"/>
      <c r="O5517"/>
      <c r="P5517"/>
      <c r="Q5517"/>
      <c r="R5517"/>
      <c r="S5517"/>
      <c r="T5517"/>
      <c r="U5517"/>
      <c r="V5517"/>
      <c r="W5517"/>
      <c r="X5517"/>
      <c r="Y5517"/>
      <c r="Z5517"/>
      <c r="AA5517" s="28"/>
      <c r="AB5517" s="28"/>
    </row>
    <row r="5518" spans="1:28" ht="15" x14ac:dyDescent="0.2">
      <c r="A5518"/>
      <c r="B5518"/>
      <c r="C5518"/>
      <c r="D5518"/>
      <c r="E5518"/>
      <c r="F5518"/>
      <c r="G5518"/>
      <c r="H5518"/>
      <c r="I5518"/>
      <c r="J5518"/>
      <c r="K5518"/>
      <c r="L5518"/>
      <c r="M5518"/>
      <c r="N5518" s="60"/>
      <c r="O5518"/>
      <c r="P5518"/>
      <c r="Q5518"/>
      <c r="R5518"/>
      <c r="S5518"/>
      <c r="T5518"/>
      <c r="U5518"/>
      <c r="V5518"/>
      <c r="W5518"/>
      <c r="X5518"/>
      <c r="Y5518"/>
      <c r="Z5518"/>
      <c r="AA5518" s="28"/>
      <c r="AB5518" s="28"/>
    </row>
    <row r="5519" spans="1:28" ht="15" x14ac:dyDescent="0.2">
      <c r="A5519"/>
      <c r="B5519"/>
      <c r="C5519"/>
      <c r="D5519"/>
      <c r="E5519"/>
      <c r="F5519"/>
      <c r="G5519"/>
      <c r="H5519"/>
      <c r="I5519"/>
      <c r="J5519"/>
      <c r="K5519"/>
      <c r="L5519"/>
      <c r="M5519"/>
      <c r="N5519" s="60"/>
      <c r="O5519"/>
      <c r="P5519"/>
      <c r="Q5519"/>
      <c r="R5519"/>
      <c r="S5519"/>
      <c r="T5519"/>
      <c r="U5519"/>
      <c r="V5519"/>
      <c r="W5519"/>
      <c r="X5519"/>
      <c r="Y5519"/>
      <c r="Z5519"/>
      <c r="AA5519" s="28"/>
      <c r="AB5519" s="28"/>
    </row>
    <row r="5520" spans="1:28" ht="15" x14ac:dyDescent="0.2">
      <c r="A5520"/>
      <c r="B5520"/>
      <c r="C5520"/>
      <c r="D5520"/>
      <c r="E5520"/>
      <c r="F5520"/>
      <c r="G5520"/>
      <c r="H5520"/>
      <c r="I5520"/>
      <c r="J5520"/>
      <c r="K5520"/>
      <c r="L5520"/>
      <c r="M5520"/>
      <c r="N5520" s="60"/>
      <c r="O5520"/>
      <c r="P5520"/>
      <c r="Q5520"/>
      <c r="R5520"/>
      <c r="S5520"/>
      <c r="T5520"/>
      <c r="U5520"/>
      <c r="V5520"/>
      <c r="W5520"/>
      <c r="X5520"/>
      <c r="Y5520"/>
      <c r="Z5520"/>
      <c r="AA5520" s="28"/>
      <c r="AB5520" s="28"/>
    </row>
    <row r="5521" spans="1:28" ht="15" x14ac:dyDescent="0.2">
      <c r="A5521"/>
      <c r="B5521"/>
      <c r="C5521"/>
      <c r="D5521"/>
      <c r="E5521"/>
      <c r="F5521"/>
      <c r="G5521"/>
      <c r="H5521"/>
      <c r="I5521"/>
      <c r="J5521"/>
      <c r="K5521"/>
      <c r="L5521"/>
      <c r="M5521"/>
      <c r="N5521" s="60"/>
      <c r="O5521"/>
      <c r="P5521"/>
      <c r="Q5521"/>
      <c r="R5521"/>
      <c r="S5521"/>
      <c r="T5521"/>
      <c r="U5521"/>
      <c r="V5521"/>
      <c r="W5521"/>
      <c r="X5521"/>
      <c r="Y5521"/>
      <c r="Z5521"/>
      <c r="AA5521" s="28"/>
      <c r="AB5521" s="28"/>
    </row>
    <row r="5522" spans="1:28" ht="15" x14ac:dyDescent="0.2">
      <c r="A5522"/>
      <c r="B5522"/>
      <c r="C5522"/>
      <c r="D5522"/>
      <c r="E5522"/>
      <c r="F5522"/>
      <c r="G5522"/>
      <c r="H5522"/>
      <c r="I5522"/>
      <c r="J5522"/>
      <c r="K5522"/>
      <c r="L5522"/>
      <c r="M5522"/>
      <c r="N5522" s="60"/>
      <c r="O5522"/>
      <c r="P5522"/>
      <c r="Q5522"/>
      <c r="R5522"/>
      <c r="S5522"/>
      <c r="T5522"/>
      <c r="U5522"/>
      <c r="V5522"/>
      <c r="W5522"/>
      <c r="X5522"/>
      <c r="Y5522"/>
      <c r="Z5522"/>
      <c r="AA5522" s="28"/>
      <c r="AB5522" s="28"/>
    </row>
    <row r="5523" spans="1:28" ht="15" x14ac:dyDescent="0.2">
      <c r="A5523"/>
      <c r="B5523"/>
      <c r="C5523"/>
      <c r="D5523"/>
      <c r="E5523"/>
      <c r="F5523"/>
      <c r="G5523"/>
      <c r="H5523"/>
      <c r="I5523"/>
      <c r="J5523"/>
      <c r="K5523"/>
      <c r="L5523"/>
      <c r="M5523"/>
      <c r="N5523" s="60"/>
      <c r="O5523"/>
      <c r="P5523"/>
      <c r="Q5523"/>
      <c r="R5523"/>
      <c r="S5523"/>
      <c r="T5523"/>
      <c r="U5523"/>
      <c r="V5523"/>
      <c r="W5523"/>
      <c r="X5523"/>
      <c r="Y5523"/>
      <c r="Z5523"/>
      <c r="AA5523" s="28"/>
      <c r="AB5523" s="28"/>
    </row>
    <row r="5524" spans="1:28" ht="15" x14ac:dyDescent="0.2">
      <c r="A5524"/>
      <c r="B5524"/>
      <c r="C5524"/>
      <c r="D5524"/>
      <c r="E5524"/>
      <c r="F5524"/>
      <c r="G5524"/>
      <c r="H5524"/>
      <c r="I5524"/>
      <c r="J5524"/>
      <c r="K5524"/>
      <c r="L5524"/>
      <c r="M5524"/>
      <c r="N5524" s="60"/>
      <c r="O5524"/>
      <c r="P5524"/>
      <c r="Q5524"/>
      <c r="R5524"/>
      <c r="S5524"/>
      <c r="T5524"/>
      <c r="U5524"/>
      <c r="V5524"/>
      <c r="W5524"/>
      <c r="X5524"/>
      <c r="Y5524"/>
      <c r="Z5524"/>
      <c r="AA5524" s="28"/>
      <c r="AB5524" s="28"/>
    </row>
    <row r="5525" spans="1:28" ht="15" x14ac:dyDescent="0.2">
      <c r="A5525"/>
      <c r="B5525"/>
      <c r="C5525"/>
      <c r="D5525"/>
      <c r="E5525"/>
      <c r="F5525"/>
      <c r="G5525"/>
      <c r="H5525"/>
      <c r="I5525"/>
      <c r="J5525"/>
      <c r="K5525"/>
      <c r="L5525"/>
      <c r="M5525"/>
      <c r="N5525" s="60"/>
      <c r="O5525"/>
      <c r="P5525"/>
      <c r="Q5525"/>
      <c r="R5525"/>
      <c r="S5525"/>
      <c r="T5525"/>
      <c r="U5525"/>
      <c r="V5525"/>
      <c r="W5525"/>
      <c r="X5525"/>
      <c r="Y5525"/>
      <c r="Z5525"/>
      <c r="AA5525" s="28"/>
      <c r="AB5525" s="28"/>
    </row>
    <row r="5526" spans="1:28" ht="15" x14ac:dyDescent="0.2">
      <c r="A5526"/>
      <c r="B5526"/>
      <c r="C5526"/>
      <c r="D5526"/>
      <c r="E5526"/>
      <c r="F5526"/>
      <c r="G5526"/>
      <c r="H5526"/>
      <c r="I5526"/>
      <c r="J5526"/>
      <c r="K5526"/>
      <c r="L5526"/>
      <c r="M5526"/>
      <c r="N5526" s="60"/>
      <c r="O5526"/>
      <c r="P5526"/>
      <c r="Q5526"/>
      <c r="R5526"/>
      <c r="S5526"/>
      <c r="T5526"/>
      <c r="U5526"/>
      <c r="V5526"/>
      <c r="W5526"/>
      <c r="X5526"/>
      <c r="Y5526"/>
      <c r="Z5526"/>
      <c r="AA5526" s="28"/>
      <c r="AB5526" s="28"/>
    </row>
    <row r="5527" spans="1:28" ht="15" x14ac:dyDescent="0.2">
      <c r="A5527"/>
      <c r="B5527"/>
      <c r="C5527"/>
      <c r="D5527"/>
      <c r="E5527"/>
      <c r="F5527"/>
      <c r="G5527"/>
      <c r="H5527"/>
      <c r="I5527"/>
      <c r="J5527"/>
      <c r="K5527"/>
      <c r="L5527"/>
      <c r="M5527"/>
      <c r="N5527" s="60"/>
      <c r="O5527"/>
      <c r="P5527"/>
      <c r="Q5527"/>
      <c r="R5527"/>
      <c r="S5527"/>
      <c r="T5527"/>
      <c r="U5527"/>
      <c r="V5527"/>
      <c r="W5527"/>
      <c r="X5527"/>
      <c r="Y5527"/>
      <c r="Z5527"/>
      <c r="AA5527" s="28"/>
      <c r="AB5527" s="28"/>
    </row>
    <row r="5528" spans="1:28" ht="15" x14ac:dyDescent="0.2">
      <c r="A5528"/>
      <c r="B5528"/>
      <c r="C5528"/>
      <c r="D5528"/>
      <c r="E5528"/>
      <c r="F5528"/>
      <c r="G5528"/>
      <c r="H5528"/>
      <c r="I5528"/>
      <c r="J5528"/>
      <c r="K5528"/>
      <c r="L5528"/>
      <c r="M5528"/>
      <c r="N5528" s="60"/>
      <c r="O5528"/>
      <c r="P5528"/>
      <c r="Q5528"/>
      <c r="R5528"/>
      <c r="S5528"/>
      <c r="T5528"/>
      <c r="U5528"/>
      <c r="V5528"/>
      <c r="W5528"/>
      <c r="X5528"/>
      <c r="Y5528"/>
      <c r="Z5528"/>
      <c r="AA5528" s="28"/>
      <c r="AB5528" s="28"/>
    </row>
    <row r="5529" spans="1:28" ht="15" x14ac:dyDescent="0.2">
      <c r="A5529"/>
      <c r="B5529"/>
      <c r="C5529"/>
      <c r="D5529"/>
      <c r="E5529"/>
      <c r="F5529"/>
      <c r="G5529"/>
      <c r="H5529"/>
      <c r="I5529"/>
      <c r="J5529"/>
      <c r="K5529"/>
      <c r="L5529"/>
      <c r="M5529"/>
      <c r="N5529" s="60"/>
      <c r="O5529"/>
      <c r="P5529"/>
      <c r="Q5529"/>
      <c r="R5529"/>
      <c r="S5529"/>
      <c r="T5529"/>
      <c r="U5529"/>
      <c r="V5529"/>
      <c r="W5529"/>
      <c r="X5529"/>
      <c r="Y5529"/>
      <c r="Z5529"/>
      <c r="AA5529" s="28"/>
      <c r="AB5529" s="28"/>
    </row>
    <row r="5530" spans="1:28" ht="15" x14ac:dyDescent="0.2">
      <c r="A5530"/>
      <c r="B5530"/>
      <c r="C5530"/>
      <c r="D5530"/>
      <c r="E5530"/>
      <c r="F5530"/>
      <c r="G5530"/>
      <c r="H5530"/>
      <c r="I5530"/>
      <c r="J5530"/>
      <c r="K5530"/>
      <c r="L5530"/>
      <c r="M5530"/>
      <c r="N5530" s="60"/>
      <c r="O5530"/>
      <c r="P5530"/>
      <c r="Q5530"/>
      <c r="R5530"/>
      <c r="S5530"/>
      <c r="T5530"/>
      <c r="U5530"/>
      <c r="V5530"/>
      <c r="W5530"/>
      <c r="X5530"/>
      <c r="Y5530"/>
      <c r="Z5530"/>
      <c r="AA5530" s="28"/>
      <c r="AB5530" s="28"/>
    </row>
    <row r="5531" spans="1:28" ht="15" x14ac:dyDescent="0.2">
      <c r="A5531"/>
      <c r="B5531"/>
      <c r="C5531"/>
      <c r="D5531"/>
      <c r="E5531"/>
      <c r="F5531"/>
      <c r="G5531"/>
      <c r="H5531"/>
      <c r="I5531"/>
      <c r="J5531"/>
      <c r="K5531"/>
      <c r="L5531"/>
      <c r="M5531"/>
      <c r="N5531" s="60"/>
      <c r="O5531"/>
      <c r="P5531"/>
      <c r="Q5531"/>
      <c r="R5531"/>
      <c r="S5531"/>
      <c r="T5531"/>
      <c r="U5531"/>
      <c r="V5531"/>
      <c r="W5531"/>
      <c r="X5531"/>
      <c r="Y5531"/>
      <c r="Z5531"/>
      <c r="AA5531" s="28"/>
      <c r="AB5531" s="28"/>
    </row>
    <row r="5532" spans="1:28" ht="15" x14ac:dyDescent="0.2">
      <c r="A5532"/>
      <c r="B5532"/>
      <c r="C5532"/>
      <c r="D5532"/>
      <c r="E5532"/>
      <c r="F5532"/>
      <c r="G5532"/>
      <c r="H5532"/>
      <c r="I5532"/>
      <c r="J5532"/>
      <c r="K5532"/>
      <c r="L5532"/>
      <c r="M5532"/>
      <c r="N5532" s="60"/>
      <c r="O5532"/>
      <c r="P5532"/>
      <c r="Q5532"/>
      <c r="R5532"/>
      <c r="S5532"/>
      <c r="T5532"/>
      <c r="U5532"/>
      <c r="V5532"/>
      <c r="W5532"/>
      <c r="X5532"/>
      <c r="Y5532"/>
      <c r="Z5532"/>
      <c r="AA5532" s="28"/>
      <c r="AB5532" s="28"/>
    </row>
    <row r="5533" spans="1:28" ht="15" x14ac:dyDescent="0.2">
      <c r="A5533"/>
      <c r="B5533"/>
      <c r="C5533"/>
      <c r="D5533"/>
      <c r="E5533"/>
      <c r="F5533"/>
      <c r="G5533"/>
      <c r="H5533"/>
      <c r="I5533"/>
      <c r="J5533"/>
      <c r="K5533"/>
      <c r="L5533"/>
      <c r="M5533"/>
      <c r="N5533" s="60"/>
      <c r="O5533"/>
      <c r="P5533"/>
      <c r="Q5533"/>
      <c r="R5533"/>
      <c r="S5533"/>
      <c r="T5533"/>
      <c r="U5533"/>
      <c r="V5533"/>
      <c r="W5533"/>
      <c r="X5533"/>
      <c r="Y5533"/>
      <c r="Z5533"/>
      <c r="AA5533" s="28"/>
      <c r="AB5533" s="28"/>
    </row>
    <row r="5534" spans="1:28" ht="15" x14ac:dyDescent="0.2">
      <c r="A5534"/>
      <c r="B5534"/>
      <c r="C5534"/>
      <c r="D5534"/>
      <c r="E5534"/>
      <c r="F5534"/>
      <c r="G5534"/>
      <c r="H5534"/>
      <c r="I5534"/>
      <c r="J5534"/>
      <c r="K5534"/>
      <c r="L5534"/>
      <c r="M5534"/>
      <c r="N5534" s="60"/>
      <c r="O5534"/>
      <c r="P5534"/>
      <c r="Q5534"/>
      <c r="R5534"/>
      <c r="S5534"/>
      <c r="T5534"/>
      <c r="U5534"/>
      <c r="V5534"/>
      <c r="W5534"/>
      <c r="X5534"/>
      <c r="Y5534"/>
      <c r="Z5534"/>
      <c r="AA5534" s="28"/>
      <c r="AB5534" s="28"/>
    </row>
    <row r="5535" spans="1:28" ht="15" x14ac:dyDescent="0.2">
      <c r="A5535"/>
      <c r="B5535"/>
      <c r="C5535"/>
      <c r="D5535"/>
      <c r="E5535"/>
      <c r="F5535"/>
      <c r="G5535"/>
      <c r="H5535"/>
      <c r="I5535"/>
      <c r="J5535"/>
      <c r="K5535"/>
      <c r="L5535"/>
      <c r="M5535"/>
      <c r="N5535" s="60"/>
      <c r="O5535"/>
      <c r="P5535"/>
      <c r="Q5535"/>
      <c r="R5535"/>
      <c r="S5535"/>
      <c r="T5535"/>
      <c r="U5535"/>
      <c r="V5535"/>
      <c r="W5535"/>
      <c r="X5535"/>
      <c r="Y5535"/>
      <c r="Z5535"/>
      <c r="AA5535" s="28"/>
      <c r="AB5535" s="28"/>
    </row>
    <row r="5536" spans="1:28" ht="15" x14ac:dyDescent="0.2">
      <c r="A5536"/>
      <c r="B5536"/>
      <c r="C5536"/>
      <c r="D5536"/>
      <c r="E5536"/>
      <c r="F5536"/>
      <c r="G5536"/>
      <c r="H5536"/>
      <c r="I5536"/>
      <c r="J5536"/>
      <c r="K5536"/>
      <c r="L5536"/>
      <c r="M5536"/>
      <c r="N5536" s="60"/>
      <c r="O5536"/>
      <c r="P5536"/>
      <c r="Q5536"/>
      <c r="R5536"/>
      <c r="S5536"/>
      <c r="T5536"/>
      <c r="U5536"/>
      <c r="V5536"/>
      <c r="W5536"/>
      <c r="X5536"/>
      <c r="Y5536"/>
      <c r="Z5536"/>
      <c r="AA5536" s="28"/>
      <c r="AB5536" s="28"/>
    </row>
    <row r="5537" spans="1:28" ht="15" x14ac:dyDescent="0.2">
      <c r="A5537"/>
      <c r="B5537"/>
      <c r="C5537"/>
      <c r="D5537"/>
      <c r="E5537"/>
      <c r="F5537"/>
      <c r="G5537"/>
      <c r="H5537"/>
      <c r="I5537"/>
      <c r="J5537"/>
      <c r="K5537"/>
      <c r="L5537"/>
      <c r="M5537"/>
      <c r="N5537" s="60"/>
      <c r="O5537"/>
      <c r="P5537"/>
      <c r="Q5537"/>
      <c r="R5537"/>
      <c r="S5537"/>
      <c r="T5537"/>
      <c r="U5537"/>
      <c r="V5537"/>
      <c r="W5537"/>
      <c r="X5537"/>
      <c r="Y5537"/>
      <c r="Z5537"/>
      <c r="AA5537" s="28"/>
      <c r="AB5537" s="28"/>
    </row>
    <row r="5538" spans="1:28" ht="15" x14ac:dyDescent="0.2">
      <c r="A5538"/>
      <c r="B5538"/>
      <c r="C5538"/>
      <c r="D5538"/>
      <c r="E5538"/>
      <c r="F5538"/>
      <c r="G5538"/>
      <c r="H5538"/>
      <c r="I5538"/>
      <c r="J5538"/>
      <c r="K5538"/>
      <c r="L5538"/>
      <c r="M5538"/>
      <c r="N5538" s="60"/>
      <c r="O5538"/>
      <c r="P5538"/>
      <c r="Q5538"/>
      <c r="R5538"/>
      <c r="S5538"/>
      <c r="T5538"/>
      <c r="U5538"/>
      <c r="V5538"/>
      <c r="W5538"/>
      <c r="X5538"/>
      <c r="Y5538"/>
      <c r="Z5538"/>
      <c r="AA5538" s="28"/>
      <c r="AB5538" s="28"/>
    </row>
    <row r="5539" spans="1:28" ht="15" x14ac:dyDescent="0.2">
      <c r="A5539"/>
      <c r="B5539"/>
      <c r="C5539"/>
      <c r="D5539"/>
      <c r="E5539"/>
      <c r="F5539"/>
      <c r="G5539"/>
      <c r="H5539"/>
      <c r="I5539"/>
      <c r="J5539"/>
      <c r="K5539"/>
      <c r="L5539"/>
      <c r="M5539"/>
      <c r="N5539" s="60"/>
      <c r="O5539"/>
      <c r="P5539"/>
      <c r="Q5539"/>
      <c r="R5539"/>
      <c r="S5539"/>
      <c r="T5539"/>
      <c r="U5539"/>
      <c r="V5539"/>
      <c r="W5539"/>
      <c r="X5539"/>
      <c r="Y5539"/>
      <c r="Z5539"/>
      <c r="AA5539" s="28"/>
      <c r="AB5539" s="28"/>
    </row>
    <row r="5540" spans="1:28" ht="15" x14ac:dyDescent="0.2">
      <c r="A5540"/>
      <c r="B5540"/>
      <c r="C5540"/>
      <c r="D5540"/>
      <c r="E5540"/>
      <c r="F5540"/>
      <c r="G5540"/>
      <c r="H5540"/>
      <c r="I5540"/>
      <c r="J5540"/>
      <c r="K5540"/>
      <c r="L5540"/>
      <c r="M5540"/>
      <c r="N5540" s="60"/>
      <c r="O5540"/>
      <c r="P5540"/>
      <c r="Q5540"/>
      <c r="R5540"/>
      <c r="S5540"/>
      <c r="T5540"/>
      <c r="U5540"/>
      <c r="V5540"/>
      <c r="W5540"/>
      <c r="X5540"/>
      <c r="Y5540"/>
      <c r="Z5540"/>
      <c r="AA5540" s="28"/>
      <c r="AB5540" s="28"/>
    </row>
    <row r="5541" spans="1:28" ht="15" x14ac:dyDescent="0.2">
      <c r="A5541"/>
      <c r="B5541"/>
      <c r="C5541"/>
      <c r="D5541"/>
      <c r="E5541"/>
      <c r="F5541"/>
      <c r="G5541"/>
      <c r="H5541"/>
      <c r="I5541"/>
      <c r="J5541"/>
      <c r="K5541"/>
      <c r="L5541"/>
      <c r="M5541"/>
      <c r="N5541" s="60"/>
      <c r="O5541"/>
      <c r="P5541"/>
      <c r="Q5541"/>
      <c r="R5541"/>
      <c r="S5541"/>
      <c r="T5541"/>
      <c r="U5541"/>
      <c r="V5541"/>
      <c r="W5541"/>
      <c r="X5541"/>
      <c r="Y5541"/>
      <c r="Z5541"/>
      <c r="AA5541" s="28"/>
      <c r="AB5541" s="28"/>
    </row>
    <row r="5542" spans="1:28" ht="15" x14ac:dyDescent="0.2">
      <c r="A5542"/>
      <c r="B5542"/>
      <c r="C5542"/>
      <c r="D5542"/>
      <c r="E5542"/>
      <c r="F5542"/>
      <c r="G5542"/>
      <c r="H5542"/>
      <c r="I5542"/>
      <c r="J5542"/>
      <c r="K5542"/>
      <c r="L5542"/>
      <c r="M5542"/>
      <c r="N5542" s="60"/>
      <c r="O5542"/>
      <c r="P5542"/>
      <c r="Q5542"/>
      <c r="R5542"/>
      <c r="S5542"/>
      <c r="T5542"/>
      <c r="U5542"/>
      <c r="V5542"/>
      <c r="W5542"/>
      <c r="X5542"/>
      <c r="Y5542"/>
      <c r="Z5542"/>
      <c r="AA5542" s="28"/>
      <c r="AB5542" s="28"/>
    </row>
    <row r="5543" spans="1:28" ht="15" x14ac:dyDescent="0.2">
      <c r="A5543"/>
      <c r="B5543"/>
      <c r="C5543"/>
      <c r="D5543"/>
      <c r="E5543"/>
      <c r="F5543"/>
      <c r="G5543"/>
      <c r="H5543"/>
      <c r="I5543"/>
      <c r="J5543"/>
      <c r="K5543"/>
      <c r="L5543"/>
      <c r="M5543"/>
      <c r="N5543" s="60"/>
      <c r="O5543"/>
      <c r="P5543"/>
      <c r="Q5543"/>
      <c r="R5543"/>
      <c r="S5543"/>
      <c r="T5543"/>
      <c r="U5543"/>
      <c r="V5543"/>
      <c r="W5543"/>
      <c r="X5543"/>
      <c r="Y5543"/>
      <c r="Z5543"/>
      <c r="AA5543" s="28"/>
      <c r="AB5543" s="28"/>
    </row>
    <row r="5544" spans="1:28" ht="15" x14ac:dyDescent="0.2">
      <c r="A5544"/>
      <c r="B5544"/>
      <c r="C5544"/>
      <c r="D5544"/>
      <c r="E5544"/>
      <c r="F5544"/>
      <c r="G5544"/>
      <c r="H5544"/>
      <c r="I5544"/>
      <c r="J5544"/>
      <c r="K5544"/>
      <c r="L5544"/>
      <c r="M5544"/>
      <c r="N5544" s="60"/>
      <c r="O5544"/>
      <c r="P5544"/>
      <c r="Q5544"/>
      <c r="R5544"/>
      <c r="S5544"/>
      <c r="T5544"/>
      <c r="U5544"/>
      <c r="V5544"/>
      <c r="W5544"/>
      <c r="X5544"/>
      <c r="Y5544"/>
      <c r="Z5544"/>
      <c r="AA5544" s="28"/>
      <c r="AB5544" s="28"/>
    </row>
    <row r="5545" spans="1:28" ht="15" x14ac:dyDescent="0.2">
      <c r="A5545"/>
      <c r="B5545"/>
      <c r="C5545"/>
      <c r="D5545"/>
      <c r="E5545"/>
      <c r="F5545"/>
      <c r="G5545"/>
      <c r="H5545"/>
      <c r="I5545"/>
      <c r="J5545"/>
      <c r="K5545"/>
      <c r="L5545"/>
      <c r="M5545"/>
      <c r="N5545" s="60"/>
      <c r="O5545"/>
      <c r="P5545"/>
      <c r="Q5545"/>
      <c r="R5545"/>
      <c r="S5545"/>
      <c r="T5545"/>
      <c r="U5545"/>
      <c r="V5545"/>
      <c r="W5545"/>
      <c r="X5545"/>
      <c r="Y5545"/>
      <c r="Z5545"/>
      <c r="AA5545" s="28"/>
      <c r="AB5545" s="28"/>
    </row>
    <row r="5546" spans="1:28" ht="15" x14ac:dyDescent="0.2">
      <c r="A5546"/>
      <c r="B5546"/>
      <c r="C5546"/>
      <c r="D5546"/>
      <c r="E5546"/>
      <c r="F5546"/>
      <c r="G5546"/>
      <c r="H5546"/>
      <c r="I5546"/>
      <c r="J5546"/>
      <c r="K5546"/>
      <c r="L5546"/>
      <c r="M5546"/>
      <c r="N5546" s="60"/>
      <c r="O5546"/>
      <c r="P5546"/>
      <c r="Q5546"/>
      <c r="R5546"/>
      <c r="S5546"/>
      <c r="T5546"/>
      <c r="U5546"/>
      <c r="V5546"/>
      <c r="W5546"/>
      <c r="X5546"/>
      <c r="Y5546"/>
      <c r="Z5546"/>
      <c r="AA5546" s="28"/>
      <c r="AB5546" s="28"/>
    </row>
    <row r="5547" spans="1:28" ht="15" x14ac:dyDescent="0.2">
      <c r="A5547"/>
      <c r="B5547"/>
      <c r="C5547"/>
      <c r="D5547"/>
      <c r="E5547"/>
      <c r="F5547"/>
      <c r="G5547"/>
      <c r="H5547"/>
      <c r="I5547"/>
      <c r="J5547"/>
      <c r="K5547"/>
      <c r="L5547"/>
      <c r="M5547"/>
      <c r="N5547" s="60"/>
      <c r="O5547"/>
      <c r="P5547"/>
      <c r="Q5547"/>
      <c r="R5547"/>
      <c r="S5547"/>
      <c r="T5547"/>
      <c r="U5547"/>
      <c r="V5547"/>
      <c r="W5547"/>
      <c r="X5547"/>
      <c r="Y5547"/>
      <c r="Z5547"/>
      <c r="AA5547" s="28"/>
      <c r="AB5547" s="28"/>
    </row>
    <row r="5548" spans="1:28" ht="15" x14ac:dyDescent="0.2">
      <c r="A5548"/>
      <c r="B5548"/>
      <c r="C5548"/>
      <c r="D5548"/>
      <c r="E5548"/>
      <c r="F5548"/>
      <c r="G5548"/>
      <c r="H5548"/>
      <c r="I5548"/>
      <c r="J5548"/>
      <c r="K5548"/>
      <c r="L5548"/>
      <c r="M5548"/>
      <c r="N5548" s="60"/>
      <c r="O5548"/>
      <c r="P5548"/>
      <c r="Q5548"/>
      <c r="R5548"/>
      <c r="S5548"/>
      <c r="T5548"/>
      <c r="U5548"/>
      <c r="V5548"/>
      <c r="W5548"/>
      <c r="X5548"/>
      <c r="Y5548"/>
      <c r="Z5548"/>
      <c r="AA5548" s="28"/>
      <c r="AB5548" s="28"/>
    </row>
    <row r="5549" spans="1:28" ht="15" x14ac:dyDescent="0.2">
      <c r="A5549"/>
      <c r="B5549"/>
      <c r="C5549"/>
      <c r="D5549"/>
      <c r="E5549"/>
      <c r="F5549"/>
      <c r="G5549"/>
      <c r="H5549"/>
      <c r="I5549"/>
      <c r="J5549"/>
      <c r="K5549"/>
      <c r="L5549"/>
      <c r="M5549"/>
      <c r="N5549" s="60"/>
      <c r="O5549"/>
      <c r="P5549"/>
      <c r="Q5549"/>
      <c r="R5549"/>
      <c r="S5549"/>
      <c r="T5549"/>
      <c r="U5549"/>
      <c r="V5549"/>
      <c r="W5549"/>
      <c r="X5549"/>
      <c r="Y5549"/>
      <c r="Z5549"/>
      <c r="AA5549" s="28"/>
      <c r="AB5549" s="28"/>
    </row>
    <row r="5550" spans="1:28" ht="15" x14ac:dyDescent="0.2">
      <c r="A5550"/>
      <c r="B5550"/>
      <c r="C5550"/>
      <c r="D5550"/>
      <c r="E5550"/>
      <c r="F5550"/>
      <c r="G5550"/>
      <c r="H5550"/>
      <c r="I5550"/>
      <c r="J5550"/>
      <c r="K5550"/>
      <c r="L5550"/>
      <c r="M5550"/>
      <c r="N5550" s="60"/>
      <c r="O5550"/>
      <c r="P5550"/>
      <c r="Q5550"/>
      <c r="R5550"/>
      <c r="S5550"/>
      <c r="T5550"/>
      <c r="U5550"/>
      <c r="V5550"/>
      <c r="W5550"/>
      <c r="X5550"/>
      <c r="Y5550"/>
      <c r="Z5550"/>
      <c r="AA5550" s="28"/>
      <c r="AB5550" s="28"/>
    </row>
    <row r="5551" spans="1:28" ht="15" x14ac:dyDescent="0.2">
      <c r="A5551"/>
      <c r="B5551"/>
      <c r="C5551"/>
      <c r="D5551"/>
      <c r="E5551"/>
      <c r="F5551"/>
      <c r="G5551"/>
      <c r="H5551"/>
      <c r="I5551"/>
      <c r="J5551"/>
      <c r="K5551"/>
      <c r="L5551"/>
      <c r="M5551"/>
      <c r="N5551" s="60"/>
      <c r="O5551"/>
      <c r="P5551"/>
      <c r="Q5551"/>
      <c r="R5551"/>
      <c r="S5551"/>
      <c r="T5551"/>
      <c r="U5551"/>
      <c r="V5551"/>
      <c r="W5551"/>
      <c r="X5551"/>
      <c r="Y5551"/>
      <c r="Z5551"/>
      <c r="AA5551" s="28"/>
      <c r="AB5551" s="28"/>
    </row>
    <row r="5552" spans="1:28" ht="15" x14ac:dyDescent="0.2">
      <c r="A5552"/>
      <c r="B5552"/>
      <c r="C5552"/>
      <c r="D5552"/>
      <c r="E5552"/>
      <c r="F5552"/>
      <c r="G5552"/>
      <c r="H5552"/>
      <c r="I5552"/>
      <c r="J5552"/>
      <c r="K5552"/>
      <c r="L5552"/>
      <c r="M5552"/>
      <c r="N5552" s="60"/>
      <c r="O5552"/>
      <c r="P5552"/>
      <c r="Q5552"/>
      <c r="R5552"/>
      <c r="S5552"/>
      <c r="T5552"/>
      <c r="U5552"/>
      <c r="V5552"/>
      <c r="W5552"/>
      <c r="X5552"/>
      <c r="Y5552"/>
      <c r="Z5552"/>
      <c r="AA5552" s="28"/>
      <c r="AB5552" s="28"/>
    </row>
    <row r="5553" spans="1:28" ht="15" x14ac:dyDescent="0.2">
      <c r="A5553"/>
      <c r="B5553"/>
      <c r="C5553"/>
      <c r="D5553"/>
      <c r="E5553"/>
      <c r="F5553"/>
      <c r="G5553"/>
      <c r="H5553"/>
      <c r="I5553"/>
      <c r="J5553"/>
      <c r="K5553"/>
      <c r="L5553"/>
      <c r="M5553"/>
      <c r="N5553" s="60"/>
      <c r="O5553"/>
      <c r="P5553"/>
      <c r="Q5553"/>
      <c r="R5553"/>
      <c r="S5553"/>
      <c r="T5553"/>
      <c r="U5553"/>
      <c r="V5553"/>
      <c r="W5553"/>
      <c r="X5553"/>
      <c r="Y5553"/>
      <c r="Z5553"/>
      <c r="AA5553" s="28"/>
      <c r="AB5553" s="28"/>
    </row>
    <row r="5554" spans="1:28" ht="15" x14ac:dyDescent="0.2">
      <c r="A5554"/>
      <c r="B5554"/>
      <c r="C5554"/>
      <c r="D5554"/>
      <c r="E5554"/>
      <c r="F5554"/>
      <c r="G5554"/>
      <c r="H5554"/>
      <c r="I5554"/>
      <c r="J5554"/>
      <c r="K5554"/>
      <c r="L5554"/>
      <c r="M5554"/>
      <c r="N5554" s="60"/>
      <c r="O5554"/>
      <c r="P5554"/>
      <c r="Q5554"/>
      <c r="R5554"/>
      <c r="S5554"/>
      <c r="T5554"/>
      <c r="U5554"/>
      <c r="V5554"/>
      <c r="W5554"/>
      <c r="X5554"/>
      <c r="Y5554"/>
      <c r="Z5554"/>
      <c r="AA5554" s="28"/>
      <c r="AB5554" s="28"/>
    </row>
    <row r="5555" spans="1:28" ht="15" x14ac:dyDescent="0.2">
      <c r="A5555"/>
      <c r="B5555"/>
      <c r="C5555"/>
      <c r="D5555"/>
      <c r="E5555"/>
      <c r="F5555"/>
      <c r="G5555"/>
      <c r="H5555"/>
      <c r="I5555"/>
      <c r="J5555"/>
      <c r="K5555"/>
      <c r="L5555"/>
      <c r="M5555"/>
      <c r="N5555" s="60"/>
      <c r="O5555"/>
      <c r="P5555"/>
      <c r="Q5555"/>
      <c r="R5555"/>
      <c r="S5555"/>
      <c r="T5555"/>
      <c r="U5555"/>
      <c r="V5555"/>
      <c r="W5555"/>
      <c r="X5555"/>
      <c r="Y5555"/>
      <c r="Z5555"/>
      <c r="AA5555" s="28"/>
      <c r="AB5555" s="28"/>
    </row>
    <row r="5556" spans="1:28" ht="15" x14ac:dyDescent="0.2">
      <c r="A5556"/>
      <c r="B5556"/>
      <c r="C5556"/>
      <c r="D5556"/>
      <c r="E5556"/>
      <c r="F5556"/>
      <c r="G5556"/>
      <c r="H5556"/>
      <c r="I5556"/>
      <c r="J5556"/>
      <c r="K5556"/>
      <c r="L5556"/>
      <c r="M5556"/>
      <c r="N5556" s="60"/>
      <c r="O5556"/>
      <c r="P5556"/>
      <c r="Q5556"/>
      <c r="R5556"/>
      <c r="S5556"/>
      <c r="T5556"/>
      <c r="U5556"/>
      <c r="V5556"/>
      <c r="W5556"/>
      <c r="X5556"/>
      <c r="Y5556"/>
      <c r="Z5556"/>
      <c r="AA5556" s="28"/>
      <c r="AB5556" s="28"/>
    </row>
    <row r="5557" spans="1:28" ht="15" x14ac:dyDescent="0.2">
      <c r="A5557"/>
      <c r="B5557"/>
      <c r="C5557"/>
      <c r="D5557"/>
      <c r="E5557"/>
      <c r="F5557"/>
      <c r="G5557"/>
      <c r="H5557"/>
      <c r="I5557"/>
      <c r="J5557"/>
      <c r="K5557"/>
      <c r="L5557"/>
      <c r="M5557"/>
      <c r="N5557" s="60"/>
      <c r="O5557"/>
      <c r="P5557"/>
      <c r="Q5557"/>
      <c r="R5557"/>
      <c r="S5557"/>
      <c r="T5557"/>
      <c r="U5557"/>
      <c r="V5557"/>
      <c r="W5557"/>
      <c r="X5557"/>
      <c r="Y5557"/>
      <c r="Z5557"/>
      <c r="AA5557" s="28"/>
      <c r="AB5557" s="28"/>
    </row>
    <row r="5558" spans="1:28" ht="15" x14ac:dyDescent="0.2">
      <c r="A5558"/>
      <c r="B5558"/>
      <c r="C5558"/>
      <c r="D5558"/>
      <c r="E5558"/>
      <c r="F5558"/>
      <c r="G5558"/>
      <c r="H5558"/>
      <c r="I5558"/>
      <c r="J5558"/>
      <c r="K5558"/>
      <c r="L5558"/>
      <c r="M5558"/>
      <c r="N5558" s="60"/>
      <c r="O5558"/>
      <c r="P5558"/>
      <c r="Q5558"/>
      <c r="R5558"/>
      <c r="S5558"/>
      <c r="T5558"/>
      <c r="U5558"/>
      <c r="V5558"/>
      <c r="W5558"/>
      <c r="X5558"/>
      <c r="Y5558"/>
      <c r="Z5558"/>
      <c r="AA5558" s="28"/>
      <c r="AB5558" s="28"/>
    </row>
    <row r="5559" spans="1:28" ht="15" x14ac:dyDescent="0.2">
      <c r="A5559"/>
      <c r="B5559"/>
      <c r="C5559"/>
      <c r="D5559"/>
      <c r="E5559"/>
      <c r="F5559"/>
      <c r="G5559"/>
      <c r="H5559"/>
      <c r="I5559"/>
      <c r="J5559"/>
      <c r="K5559"/>
      <c r="L5559"/>
      <c r="M5559"/>
      <c r="N5559" s="60"/>
      <c r="O5559"/>
      <c r="P5559"/>
      <c r="Q5559"/>
      <c r="R5559"/>
      <c r="S5559"/>
      <c r="T5559"/>
      <c r="U5559"/>
      <c r="V5559"/>
      <c r="W5559"/>
      <c r="X5559"/>
      <c r="Y5559"/>
      <c r="Z5559"/>
      <c r="AA5559" s="28"/>
      <c r="AB5559" s="28"/>
    </row>
    <row r="5560" spans="1:28" ht="15" x14ac:dyDescent="0.2">
      <c r="A5560"/>
      <c r="B5560"/>
      <c r="C5560"/>
      <c r="D5560"/>
      <c r="E5560"/>
      <c r="F5560"/>
      <c r="G5560"/>
      <c r="H5560"/>
      <c r="I5560"/>
      <c r="J5560"/>
      <c r="K5560"/>
      <c r="L5560"/>
      <c r="M5560"/>
      <c r="N5560" s="60"/>
      <c r="O5560"/>
      <c r="P5560"/>
      <c r="Q5560"/>
      <c r="R5560"/>
      <c r="S5560"/>
      <c r="T5560"/>
      <c r="U5560"/>
      <c r="V5560"/>
      <c r="W5560"/>
      <c r="X5560"/>
      <c r="Y5560"/>
      <c r="Z5560"/>
      <c r="AA5560" s="28"/>
      <c r="AB5560" s="28"/>
    </row>
    <row r="5561" spans="1:28" ht="15" x14ac:dyDescent="0.2">
      <c r="A5561"/>
      <c r="B5561"/>
      <c r="C5561"/>
      <c r="D5561"/>
      <c r="E5561"/>
      <c r="F5561"/>
      <c r="G5561"/>
      <c r="H5561"/>
      <c r="I5561"/>
      <c r="J5561"/>
      <c r="K5561"/>
      <c r="L5561"/>
      <c r="M5561"/>
      <c r="N5561" s="60"/>
      <c r="O5561"/>
      <c r="P5561"/>
      <c r="Q5561"/>
      <c r="R5561"/>
      <c r="S5561"/>
      <c r="T5561"/>
      <c r="U5561"/>
      <c r="V5561"/>
      <c r="W5561"/>
      <c r="X5561"/>
      <c r="Y5561"/>
      <c r="Z5561"/>
      <c r="AA5561" s="28"/>
      <c r="AB5561" s="28"/>
    </row>
    <row r="5562" spans="1:28" ht="15" x14ac:dyDescent="0.2">
      <c r="A5562"/>
      <c r="B5562"/>
      <c r="C5562"/>
      <c r="D5562"/>
      <c r="E5562"/>
      <c r="F5562"/>
      <c r="G5562"/>
      <c r="H5562"/>
      <c r="I5562"/>
      <c r="J5562"/>
      <c r="K5562"/>
      <c r="L5562"/>
      <c r="M5562"/>
      <c r="N5562" s="60"/>
      <c r="O5562"/>
      <c r="P5562"/>
      <c r="Q5562"/>
      <c r="R5562"/>
      <c r="S5562"/>
      <c r="T5562"/>
      <c r="U5562"/>
      <c r="V5562"/>
      <c r="W5562"/>
      <c r="X5562"/>
      <c r="Y5562"/>
      <c r="Z5562"/>
      <c r="AA5562" s="28"/>
      <c r="AB5562" s="28"/>
    </row>
    <row r="5563" spans="1:28" ht="15" x14ac:dyDescent="0.2">
      <c r="A5563"/>
      <c r="B5563"/>
      <c r="C5563"/>
      <c r="D5563"/>
      <c r="E5563"/>
      <c r="F5563"/>
      <c r="G5563"/>
      <c r="H5563"/>
      <c r="I5563"/>
      <c r="J5563"/>
      <c r="K5563"/>
      <c r="L5563"/>
      <c r="M5563"/>
      <c r="N5563" s="60"/>
      <c r="O5563"/>
      <c r="P5563"/>
      <c r="Q5563"/>
      <c r="R5563"/>
      <c r="S5563"/>
      <c r="T5563"/>
      <c r="U5563"/>
      <c r="V5563"/>
      <c r="W5563"/>
      <c r="X5563"/>
      <c r="Y5563"/>
      <c r="Z5563"/>
      <c r="AA5563" s="28"/>
      <c r="AB5563" s="28"/>
    </row>
    <row r="5564" spans="1:28" ht="15" x14ac:dyDescent="0.2">
      <c r="A5564"/>
      <c r="B5564"/>
      <c r="C5564"/>
      <c r="D5564"/>
      <c r="E5564"/>
      <c r="F5564"/>
      <c r="G5564"/>
      <c r="H5564"/>
      <c r="I5564"/>
      <c r="J5564"/>
      <c r="K5564"/>
      <c r="L5564"/>
      <c r="M5564"/>
      <c r="N5564" s="60"/>
      <c r="O5564"/>
      <c r="P5564"/>
      <c r="Q5564"/>
      <c r="R5564"/>
      <c r="S5564"/>
      <c r="T5564"/>
      <c r="U5564"/>
      <c r="V5564"/>
      <c r="W5564"/>
      <c r="X5564"/>
      <c r="Y5564"/>
      <c r="Z5564"/>
      <c r="AA5564" s="28"/>
      <c r="AB5564" s="28"/>
    </row>
    <row r="5565" spans="1:28" ht="15" x14ac:dyDescent="0.2">
      <c r="A5565"/>
      <c r="B5565"/>
      <c r="C5565"/>
      <c r="D5565"/>
      <c r="E5565"/>
      <c r="F5565"/>
      <c r="G5565"/>
      <c r="H5565"/>
      <c r="I5565"/>
      <c r="J5565"/>
      <c r="K5565"/>
      <c r="L5565"/>
      <c r="M5565"/>
      <c r="N5565" s="60"/>
      <c r="O5565"/>
      <c r="P5565"/>
      <c r="Q5565"/>
      <c r="R5565"/>
      <c r="S5565"/>
      <c r="T5565"/>
      <c r="U5565"/>
      <c r="V5565"/>
      <c r="W5565"/>
      <c r="X5565"/>
      <c r="Y5565"/>
      <c r="Z5565"/>
      <c r="AA5565" s="28"/>
      <c r="AB5565" s="28"/>
    </row>
    <row r="5566" spans="1:28" ht="15" x14ac:dyDescent="0.2">
      <c r="A5566"/>
      <c r="B5566"/>
      <c r="C5566"/>
      <c r="D5566"/>
      <c r="E5566"/>
      <c r="F5566"/>
      <c r="G5566"/>
      <c r="H5566"/>
      <c r="I5566"/>
      <c r="J5566"/>
      <c r="K5566"/>
      <c r="L5566"/>
      <c r="M5566"/>
      <c r="N5566" s="60"/>
      <c r="O5566"/>
      <c r="P5566"/>
      <c r="Q5566"/>
      <c r="R5566"/>
      <c r="S5566"/>
      <c r="T5566"/>
      <c r="U5566"/>
      <c r="V5566"/>
      <c r="W5566"/>
      <c r="X5566"/>
      <c r="Y5566"/>
      <c r="Z5566"/>
      <c r="AA5566" s="28"/>
      <c r="AB5566" s="28"/>
    </row>
    <row r="5567" spans="1:28" ht="15" x14ac:dyDescent="0.2">
      <c r="A5567"/>
      <c r="B5567"/>
      <c r="C5567"/>
      <c r="D5567"/>
      <c r="E5567"/>
      <c r="F5567"/>
      <c r="G5567"/>
      <c r="H5567"/>
      <c r="I5567"/>
      <c r="J5567"/>
      <c r="K5567"/>
      <c r="L5567"/>
      <c r="M5567"/>
      <c r="N5567" s="60"/>
      <c r="O5567"/>
      <c r="P5567"/>
      <c r="Q5567"/>
      <c r="R5567"/>
      <c r="S5567"/>
      <c r="T5567"/>
      <c r="U5567"/>
      <c r="V5567"/>
      <c r="W5567"/>
      <c r="X5567"/>
      <c r="Y5567"/>
      <c r="Z5567"/>
      <c r="AA5567" s="28"/>
      <c r="AB5567" s="28"/>
    </row>
    <row r="5568" spans="1:28" ht="15" x14ac:dyDescent="0.2">
      <c r="A5568"/>
      <c r="B5568"/>
      <c r="C5568"/>
      <c r="D5568"/>
      <c r="E5568"/>
      <c r="F5568"/>
      <c r="G5568"/>
      <c r="H5568"/>
      <c r="I5568"/>
      <c r="J5568"/>
      <c r="K5568"/>
      <c r="L5568"/>
      <c r="M5568"/>
      <c r="N5568" s="60"/>
      <c r="O5568"/>
      <c r="P5568"/>
      <c r="Q5568"/>
      <c r="R5568"/>
      <c r="S5568"/>
      <c r="T5568"/>
      <c r="U5568"/>
      <c r="V5568"/>
      <c r="W5568"/>
      <c r="X5568"/>
      <c r="Y5568"/>
      <c r="Z5568"/>
      <c r="AA5568" s="28"/>
      <c r="AB5568" s="28"/>
    </row>
    <row r="5569" spans="1:28" ht="15" x14ac:dyDescent="0.2">
      <c r="A5569"/>
      <c r="B5569"/>
      <c r="C5569"/>
      <c r="D5569"/>
      <c r="E5569"/>
      <c r="F5569"/>
      <c r="G5569"/>
      <c r="H5569"/>
      <c r="I5569"/>
      <c r="J5569"/>
      <c r="K5569"/>
      <c r="L5569"/>
      <c r="M5569"/>
      <c r="N5569" s="60"/>
      <c r="O5569"/>
      <c r="P5569"/>
      <c r="Q5569"/>
      <c r="R5569"/>
      <c r="S5569"/>
      <c r="T5569"/>
      <c r="U5569"/>
      <c r="V5569"/>
      <c r="W5569"/>
      <c r="X5569"/>
      <c r="Y5569"/>
      <c r="Z5569"/>
      <c r="AA5569" s="28"/>
      <c r="AB5569" s="28"/>
    </row>
    <row r="5570" spans="1:28" ht="15" x14ac:dyDescent="0.2">
      <c r="A5570"/>
      <c r="B5570"/>
      <c r="C5570"/>
      <c r="D5570"/>
      <c r="E5570"/>
      <c r="F5570"/>
      <c r="G5570"/>
      <c r="H5570"/>
      <c r="I5570"/>
      <c r="J5570"/>
      <c r="K5570"/>
      <c r="L5570"/>
      <c r="M5570"/>
      <c r="N5570" s="60"/>
      <c r="O5570"/>
      <c r="P5570"/>
      <c r="Q5570"/>
      <c r="R5570"/>
      <c r="S5570"/>
      <c r="T5570"/>
      <c r="U5570"/>
      <c r="V5570"/>
      <c r="W5570"/>
      <c r="X5570"/>
      <c r="Y5570"/>
      <c r="Z5570"/>
      <c r="AA5570" s="28"/>
      <c r="AB5570" s="28"/>
    </row>
    <row r="5571" spans="1:28" ht="15" x14ac:dyDescent="0.2">
      <c r="A5571"/>
      <c r="B5571"/>
      <c r="C5571"/>
      <c r="D5571"/>
      <c r="E5571"/>
      <c r="F5571"/>
      <c r="G5571"/>
      <c r="H5571"/>
      <c r="I5571"/>
      <c r="J5571"/>
      <c r="K5571"/>
      <c r="L5571"/>
      <c r="M5571"/>
      <c r="N5571" s="60"/>
      <c r="O5571"/>
      <c r="P5571"/>
      <c r="Q5571"/>
      <c r="R5571"/>
      <c r="S5571"/>
      <c r="T5571"/>
      <c r="U5571"/>
      <c r="V5571"/>
      <c r="W5571"/>
      <c r="X5571"/>
      <c r="Y5571"/>
      <c r="Z5571"/>
      <c r="AA5571" s="28"/>
      <c r="AB5571" s="28"/>
    </row>
    <row r="5572" spans="1:28" ht="15" x14ac:dyDescent="0.2">
      <c r="A5572"/>
      <c r="B5572"/>
      <c r="C5572"/>
      <c r="D5572"/>
      <c r="E5572"/>
      <c r="F5572"/>
      <c r="G5572"/>
      <c r="H5572"/>
      <c r="I5572"/>
      <c r="J5572"/>
      <c r="K5572"/>
      <c r="L5572"/>
      <c r="M5572"/>
      <c r="N5572" s="60"/>
      <c r="O5572"/>
      <c r="P5572"/>
      <c r="Q5572"/>
      <c r="R5572"/>
      <c r="S5572"/>
      <c r="T5572"/>
      <c r="U5572"/>
      <c r="V5572"/>
      <c r="W5572"/>
      <c r="X5572"/>
      <c r="Y5572"/>
      <c r="Z5572"/>
      <c r="AA5572" s="28"/>
      <c r="AB5572" s="28"/>
    </row>
    <row r="5573" spans="1:28" ht="15" x14ac:dyDescent="0.2">
      <c r="A5573"/>
      <c r="B5573"/>
      <c r="C5573"/>
      <c r="D5573"/>
      <c r="E5573"/>
      <c r="F5573"/>
      <c r="G5573"/>
      <c r="H5573"/>
      <c r="I5573"/>
      <c r="J5573"/>
      <c r="K5573"/>
      <c r="L5573"/>
      <c r="M5573"/>
      <c r="N5573" s="60"/>
      <c r="O5573"/>
      <c r="P5573"/>
      <c r="Q5573"/>
      <c r="R5573"/>
      <c r="S5573"/>
      <c r="T5573"/>
      <c r="U5573"/>
      <c r="V5573"/>
      <c r="W5573"/>
      <c r="X5573"/>
      <c r="Y5573"/>
      <c r="Z5573"/>
      <c r="AA5573" s="28"/>
      <c r="AB5573" s="28"/>
    </row>
    <row r="5574" spans="1:28" ht="15" x14ac:dyDescent="0.2">
      <c r="A5574"/>
      <c r="B5574"/>
      <c r="C5574"/>
      <c r="D5574"/>
      <c r="E5574"/>
      <c r="F5574"/>
      <c r="G5574"/>
      <c r="H5574"/>
      <c r="I5574"/>
      <c r="J5574"/>
      <c r="K5574"/>
      <c r="L5574"/>
      <c r="M5574"/>
      <c r="N5574" s="60"/>
      <c r="O5574"/>
      <c r="P5574"/>
      <c r="Q5574"/>
      <c r="R5574"/>
      <c r="S5574"/>
      <c r="T5574"/>
      <c r="U5574"/>
      <c r="V5574"/>
      <c r="W5574"/>
      <c r="X5574"/>
      <c r="Y5574"/>
      <c r="Z5574"/>
      <c r="AA5574" s="28"/>
      <c r="AB5574" s="28"/>
    </row>
    <row r="5575" spans="1:28" ht="15" x14ac:dyDescent="0.2">
      <c r="A5575"/>
      <c r="B5575"/>
      <c r="C5575"/>
      <c r="D5575"/>
      <c r="E5575"/>
      <c r="F5575"/>
      <c r="G5575"/>
      <c r="H5575"/>
      <c r="I5575"/>
      <c r="J5575"/>
      <c r="K5575"/>
      <c r="L5575"/>
      <c r="M5575"/>
      <c r="N5575" s="60"/>
      <c r="O5575"/>
      <c r="P5575"/>
      <c r="Q5575"/>
      <c r="R5575"/>
      <c r="S5575"/>
      <c r="T5575"/>
      <c r="U5575"/>
      <c r="V5575"/>
      <c r="W5575"/>
      <c r="X5575"/>
      <c r="Y5575"/>
      <c r="Z5575"/>
      <c r="AA5575" s="28"/>
      <c r="AB5575" s="28"/>
    </row>
    <row r="5576" spans="1:28" ht="15" x14ac:dyDescent="0.2">
      <c r="A5576"/>
      <c r="B5576"/>
      <c r="C5576"/>
      <c r="D5576"/>
      <c r="E5576"/>
      <c r="F5576"/>
      <c r="G5576"/>
      <c r="H5576"/>
      <c r="I5576"/>
      <c r="J5576"/>
      <c r="K5576"/>
      <c r="L5576"/>
      <c r="M5576"/>
      <c r="N5576" s="60"/>
      <c r="O5576"/>
      <c r="P5576"/>
      <c r="Q5576"/>
      <c r="R5576"/>
      <c r="S5576"/>
      <c r="T5576"/>
      <c r="U5576"/>
      <c r="V5576"/>
      <c r="W5576"/>
      <c r="X5576"/>
      <c r="Y5576"/>
      <c r="Z5576"/>
      <c r="AA5576" s="28"/>
      <c r="AB5576" s="28"/>
    </row>
    <row r="5577" spans="1:28" ht="15" x14ac:dyDescent="0.2">
      <c r="A5577"/>
      <c r="B5577"/>
      <c r="C5577"/>
      <c r="D5577"/>
      <c r="E5577"/>
      <c r="F5577"/>
      <c r="G5577"/>
      <c r="H5577"/>
      <c r="I5577"/>
      <c r="J5577"/>
      <c r="K5577"/>
      <c r="L5577"/>
      <c r="M5577"/>
      <c r="N5577" s="60"/>
      <c r="O5577"/>
      <c r="P5577"/>
      <c r="Q5577"/>
      <c r="R5577"/>
      <c r="S5577"/>
      <c r="T5577"/>
      <c r="U5577"/>
      <c r="V5577"/>
      <c r="W5577"/>
      <c r="X5577"/>
      <c r="Y5577"/>
      <c r="Z5577"/>
      <c r="AA5577" s="28"/>
      <c r="AB5577" s="28"/>
    </row>
    <row r="5578" spans="1:28" ht="15" x14ac:dyDescent="0.2">
      <c r="A5578"/>
      <c r="B5578"/>
      <c r="C5578"/>
      <c r="D5578"/>
      <c r="E5578"/>
      <c r="F5578"/>
      <c r="G5578"/>
      <c r="H5578"/>
      <c r="I5578"/>
      <c r="J5578"/>
      <c r="K5578"/>
      <c r="L5578"/>
      <c r="M5578"/>
      <c r="N5578" s="60"/>
      <c r="O5578"/>
      <c r="P5578"/>
      <c r="Q5578"/>
      <c r="R5578"/>
      <c r="S5578"/>
      <c r="T5578"/>
      <c r="U5578"/>
      <c r="V5578"/>
      <c r="W5578"/>
      <c r="X5578"/>
      <c r="Y5578"/>
      <c r="Z5578"/>
      <c r="AA5578" s="28"/>
      <c r="AB5578" s="28"/>
    </row>
    <row r="5579" spans="1:28" ht="15" x14ac:dyDescent="0.2">
      <c r="A5579"/>
      <c r="B5579"/>
      <c r="C5579"/>
      <c r="D5579"/>
      <c r="E5579"/>
      <c r="F5579"/>
      <c r="G5579"/>
      <c r="H5579"/>
      <c r="I5579"/>
      <c r="J5579"/>
      <c r="K5579"/>
      <c r="L5579"/>
      <c r="M5579"/>
      <c r="N5579" s="60"/>
      <c r="O5579"/>
      <c r="P5579"/>
      <c r="Q5579"/>
      <c r="R5579"/>
      <c r="S5579"/>
      <c r="T5579"/>
      <c r="U5579"/>
      <c r="V5579"/>
      <c r="W5579"/>
      <c r="X5579"/>
      <c r="Y5579"/>
      <c r="Z5579"/>
      <c r="AA5579" s="28"/>
      <c r="AB5579" s="28"/>
    </row>
    <row r="5580" spans="1:28" ht="15" x14ac:dyDescent="0.2">
      <c r="A5580"/>
      <c r="B5580"/>
      <c r="C5580"/>
      <c r="D5580"/>
      <c r="E5580"/>
      <c r="F5580"/>
      <c r="G5580"/>
      <c r="H5580"/>
      <c r="I5580"/>
      <c r="J5580"/>
      <c r="K5580"/>
      <c r="L5580"/>
      <c r="M5580"/>
      <c r="N5580" s="60"/>
      <c r="O5580"/>
      <c r="P5580"/>
      <c r="Q5580"/>
      <c r="R5580"/>
      <c r="S5580"/>
      <c r="T5580"/>
      <c r="U5580"/>
      <c r="V5580"/>
      <c r="W5580"/>
      <c r="X5580"/>
      <c r="Y5580"/>
      <c r="Z5580"/>
      <c r="AA5580" s="28"/>
      <c r="AB5580" s="28"/>
    </row>
    <row r="5581" spans="1:28" ht="15" x14ac:dyDescent="0.2">
      <c r="A5581"/>
      <c r="B5581"/>
      <c r="C5581"/>
      <c r="D5581"/>
      <c r="E5581"/>
      <c r="F5581"/>
      <c r="G5581"/>
      <c r="H5581"/>
      <c r="I5581"/>
      <c r="J5581"/>
      <c r="K5581"/>
      <c r="L5581"/>
      <c r="M5581"/>
      <c r="N5581" s="60"/>
      <c r="O5581"/>
      <c r="P5581"/>
      <c r="Q5581"/>
      <c r="R5581"/>
      <c r="S5581"/>
      <c r="T5581"/>
      <c r="U5581"/>
      <c r="V5581"/>
      <c r="W5581"/>
      <c r="X5581"/>
      <c r="Y5581"/>
      <c r="Z5581"/>
      <c r="AA5581" s="28"/>
      <c r="AB5581" s="28"/>
    </row>
    <row r="5582" spans="1:28" ht="15" x14ac:dyDescent="0.2">
      <c r="A5582"/>
      <c r="B5582"/>
      <c r="C5582"/>
      <c r="D5582"/>
      <c r="E5582"/>
      <c r="F5582"/>
      <c r="G5582"/>
      <c r="H5582"/>
      <c r="I5582"/>
      <c r="J5582"/>
      <c r="K5582"/>
      <c r="L5582"/>
      <c r="M5582"/>
      <c r="N5582" s="60"/>
      <c r="O5582"/>
      <c r="P5582"/>
      <c r="Q5582"/>
      <c r="R5582"/>
      <c r="S5582"/>
      <c r="T5582"/>
      <c r="U5582"/>
      <c r="V5582"/>
      <c r="W5582"/>
      <c r="X5582"/>
      <c r="Y5582"/>
      <c r="Z5582"/>
      <c r="AA5582" s="28"/>
      <c r="AB5582" s="28"/>
    </row>
    <row r="5583" spans="1:28" ht="15" x14ac:dyDescent="0.2">
      <c r="A5583"/>
      <c r="B5583"/>
      <c r="C5583"/>
      <c r="D5583"/>
      <c r="E5583"/>
      <c r="F5583"/>
      <c r="G5583"/>
      <c r="H5583"/>
      <c r="I5583"/>
      <c r="J5583"/>
      <c r="K5583"/>
      <c r="L5583"/>
      <c r="M5583"/>
      <c r="N5583" s="60"/>
      <c r="O5583"/>
      <c r="P5583"/>
      <c r="Q5583"/>
      <c r="R5583"/>
      <c r="S5583"/>
      <c r="T5583"/>
      <c r="U5583"/>
      <c r="V5583"/>
      <c r="W5583"/>
      <c r="X5583"/>
      <c r="Y5583"/>
      <c r="Z5583"/>
      <c r="AA5583" s="28"/>
      <c r="AB5583" s="28"/>
    </row>
    <row r="5584" spans="1:28" ht="15" x14ac:dyDescent="0.2">
      <c r="A5584"/>
      <c r="B5584"/>
      <c r="C5584"/>
      <c r="D5584"/>
      <c r="E5584"/>
      <c r="F5584"/>
      <c r="G5584"/>
      <c r="H5584"/>
      <c r="I5584"/>
      <c r="J5584"/>
      <c r="K5584"/>
      <c r="L5584"/>
      <c r="M5584"/>
      <c r="N5584" s="60"/>
      <c r="O5584"/>
      <c r="P5584"/>
      <c r="Q5584"/>
      <c r="R5584"/>
      <c r="S5584"/>
      <c r="T5584"/>
      <c r="U5584"/>
      <c r="V5584"/>
      <c r="W5584"/>
      <c r="X5584"/>
      <c r="Y5584"/>
      <c r="Z5584"/>
      <c r="AA5584" s="28"/>
      <c r="AB5584" s="28"/>
    </row>
    <row r="5585" spans="1:28" ht="15" x14ac:dyDescent="0.2">
      <c r="A5585"/>
      <c r="B5585"/>
      <c r="C5585"/>
      <c r="D5585"/>
      <c r="E5585"/>
      <c r="F5585"/>
      <c r="G5585"/>
      <c r="H5585"/>
      <c r="I5585"/>
      <c r="J5585"/>
      <c r="K5585"/>
      <c r="L5585"/>
      <c r="M5585"/>
      <c r="N5585" s="60"/>
      <c r="O5585"/>
      <c r="P5585"/>
      <c r="Q5585"/>
      <c r="R5585"/>
      <c r="S5585"/>
      <c r="T5585"/>
      <c r="U5585"/>
      <c r="V5585"/>
      <c r="W5585"/>
      <c r="X5585"/>
      <c r="Y5585"/>
      <c r="Z5585"/>
      <c r="AA5585" s="28"/>
      <c r="AB5585" s="28"/>
    </row>
    <row r="5586" spans="1:28" ht="15" x14ac:dyDescent="0.2">
      <c r="A5586"/>
      <c r="B5586"/>
      <c r="C5586"/>
      <c r="D5586"/>
      <c r="E5586"/>
      <c r="F5586"/>
      <c r="G5586"/>
      <c r="H5586"/>
      <c r="I5586"/>
      <c r="J5586"/>
      <c r="K5586"/>
      <c r="L5586"/>
      <c r="M5586"/>
      <c r="N5586" s="60"/>
      <c r="O5586"/>
      <c r="P5586"/>
      <c r="Q5586"/>
      <c r="R5586"/>
      <c r="S5586"/>
      <c r="T5586"/>
      <c r="U5586"/>
      <c r="V5586"/>
      <c r="W5586"/>
      <c r="X5586"/>
      <c r="Y5586"/>
      <c r="Z5586"/>
      <c r="AA5586" s="28"/>
      <c r="AB5586" s="28"/>
    </row>
    <row r="5587" spans="1:28" ht="15" x14ac:dyDescent="0.2">
      <c r="A5587"/>
      <c r="B5587"/>
      <c r="C5587"/>
      <c r="D5587"/>
      <c r="E5587"/>
      <c r="F5587"/>
      <c r="G5587"/>
      <c r="H5587"/>
      <c r="I5587"/>
      <c r="J5587"/>
      <c r="K5587"/>
      <c r="L5587"/>
      <c r="M5587"/>
      <c r="N5587" s="60"/>
      <c r="O5587"/>
      <c r="P5587"/>
      <c r="Q5587"/>
      <c r="R5587"/>
      <c r="S5587"/>
      <c r="T5587"/>
      <c r="U5587"/>
      <c r="V5587"/>
      <c r="W5587"/>
      <c r="X5587"/>
      <c r="Y5587"/>
      <c r="Z5587"/>
      <c r="AA5587" s="28"/>
      <c r="AB5587" s="28"/>
    </row>
    <row r="5588" spans="1:28" ht="15" x14ac:dyDescent="0.2">
      <c r="A5588"/>
      <c r="B5588"/>
      <c r="C5588"/>
      <c r="D5588"/>
      <c r="E5588"/>
      <c r="F5588"/>
      <c r="G5588"/>
      <c r="H5588"/>
      <c r="I5588"/>
      <c r="J5588"/>
      <c r="K5588"/>
      <c r="L5588"/>
      <c r="M5588"/>
      <c r="N5588" s="60"/>
      <c r="O5588"/>
      <c r="P5588"/>
      <c r="Q5588"/>
      <c r="R5588"/>
      <c r="S5588"/>
      <c r="T5588"/>
      <c r="U5588"/>
      <c r="V5588"/>
      <c r="W5588"/>
      <c r="X5588"/>
      <c r="Y5588"/>
      <c r="Z5588"/>
      <c r="AA5588" s="28"/>
      <c r="AB5588" s="28"/>
    </row>
    <row r="5589" spans="1:28" ht="15" x14ac:dyDescent="0.2">
      <c r="A5589"/>
      <c r="B5589"/>
      <c r="C5589"/>
      <c r="D5589"/>
      <c r="E5589"/>
      <c r="F5589"/>
      <c r="G5589"/>
      <c r="H5589"/>
      <c r="I5589"/>
      <c r="J5589"/>
      <c r="K5589"/>
      <c r="L5589"/>
      <c r="M5589"/>
      <c r="N5589" s="60"/>
      <c r="O5589"/>
      <c r="P5589"/>
      <c r="Q5589"/>
      <c r="R5589"/>
      <c r="S5589"/>
      <c r="T5589"/>
      <c r="U5589"/>
      <c r="V5589"/>
      <c r="W5589"/>
      <c r="X5589"/>
      <c r="Y5589"/>
      <c r="Z5589"/>
      <c r="AA5589" s="28"/>
      <c r="AB5589" s="28"/>
    </row>
    <row r="5590" spans="1:28" ht="15" x14ac:dyDescent="0.2">
      <c r="A5590"/>
      <c r="B5590"/>
      <c r="C5590"/>
      <c r="D5590"/>
      <c r="E5590"/>
      <c r="F5590"/>
      <c r="G5590"/>
      <c r="H5590"/>
      <c r="I5590"/>
      <c r="J5590"/>
      <c r="K5590"/>
      <c r="L5590"/>
      <c r="M5590"/>
      <c r="N5590" s="60"/>
      <c r="O5590"/>
      <c r="P5590"/>
      <c r="Q5590"/>
      <c r="R5590"/>
      <c r="S5590"/>
      <c r="T5590"/>
      <c r="U5590"/>
      <c r="V5590"/>
      <c r="W5590"/>
      <c r="X5590"/>
      <c r="Y5590"/>
      <c r="Z5590"/>
      <c r="AA5590" s="28"/>
      <c r="AB5590" s="28"/>
    </row>
    <row r="5591" spans="1:28" ht="15" x14ac:dyDescent="0.2">
      <c r="A5591"/>
      <c r="B5591"/>
      <c r="C5591"/>
      <c r="D5591"/>
      <c r="E5591"/>
      <c r="F5591"/>
      <c r="G5591"/>
      <c r="H5591"/>
      <c r="I5591"/>
      <c r="J5591"/>
      <c r="K5591"/>
      <c r="L5591"/>
      <c r="M5591"/>
      <c r="N5591" s="60"/>
      <c r="O5591"/>
      <c r="P5591"/>
      <c r="Q5591"/>
      <c r="R5591"/>
      <c r="S5591"/>
      <c r="T5591"/>
      <c r="U5591"/>
      <c r="V5591"/>
      <c r="W5591"/>
      <c r="X5591"/>
      <c r="Y5591"/>
      <c r="Z5591"/>
      <c r="AA5591" s="28"/>
      <c r="AB5591" s="28"/>
    </row>
    <row r="5592" spans="1:28" ht="15" x14ac:dyDescent="0.2">
      <c r="A5592"/>
      <c r="B5592"/>
      <c r="C5592"/>
      <c r="D5592"/>
      <c r="E5592"/>
      <c r="F5592"/>
      <c r="G5592"/>
      <c r="H5592"/>
      <c r="I5592"/>
      <c r="J5592"/>
      <c r="K5592"/>
      <c r="L5592"/>
      <c r="M5592"/>
      <c r="N5592" s="60"/>
      <c r="O5592"/>
      <c r="P5592"/>
      <c r="Q5592"/>
      <c r="R5592"/>
      <c r="S5592"/>
      <c r="T5592"/>
      <c r="U5592"/>
      <c r="V5592"/>
      <c r="W5592"/>
      <c r="X5592"/>
      <c r="Y5592"/>
      <c r="Z5592"/>
      <c r="AA5592" s="28"/>
      <c r="AB5592" s="28"/>
    </row>
    <row r="5593" spans="1:28" ht="15" x14ac:dyDescent="0.2">
      <c r="A5593"/>
      <c r="B5593"/>
      <c r="C5593"/>
      <c r="D5593"/>
      <c r="E5593"/>
      <c r="F5593"/>
      <c r="G5593"/>
      <c r="H5593"/>
      <c r="I5593"/>
      <c r="J5593"/>
      <c r="K5593"/>
      <c r="L5593"/>
      <c r="M5593"/>
      <c r="N5593" s="60"/>
      <c r="O5593"/>
      <c r="P5593"/>
      <c r="Q5593"/>
      <c r="R5593"/>
      <c r="S5593"/>
      <c r="T5593"/>
      <c r="U5593"/>
      <c r="V5593"/>
      <c r="W5593"/>
      <c r="X5593"/>
      <c r="Y5593"/>
      <c r="Z5593"/>
      <c r="AA5593" s="28"/>
      <c r="AB5593" s="28"/>
    </row>
    <row r="5594" spans="1:28" ht="15" x14ac:dyDescent="0.2">
      <c r="A5594"/>
      <c r="B5594"/>
      <c r="C5594"/>
      <c r="D5594"/>
      <c r="E5594"/>
      <c r="F5594"/>
      <c r="G5594"/>
      <c r="H5594"/>
      <c r="I5594"/>
      <c r="J5594"/>
      <c r="K5594"/>
      <c r="L5594"/>
      <c r="M5594"/>
      <c r="N5594" s="60"/>
      <c r="O5594"/>
      <c r="P5594"/>
      <c r="Q5594"/>
      <c r="R5594"/>
      <c r="S5594"/>
      <c r="T5594"/>
      <c r="U5594"/>
      <c r="V5594"/>
      <c r="W5594"/>
      <c r="X5594"/>
      <c r="Y5594"/>
      <c r="Z5594"/>
      <c r="AA5594" s="28"/>
      <c r="AB5594" s="28"/>
    </row>
    <row r="5595" spans="1:28" ht="15" x14ac:dyDescent="0.2">
      <c r="A5595"/>
      <c r="B5595"/>
      <c r="C5595"/>
      <c r="D5595"/>
      <c r="E5595"/>
      <c r="F5595"/>
      <c r="G5595"/>
      <c r="H5595"/>
      <c r="I5595"/>
      <c r="J5595"/>
      <c r="K5595"/>
      <c r="L5595"/>
      <c r="M5595"/>
      <c r="N5595" s="60"/>
      <c r="O5595"/>
      <c r="P5595"/>
      <c r="Q5595"/>
      <c r="R5595"/>
      <c r="S5595"/>
      <c r="T5595"/>
      <c r="U5595"/>
      <c r="V5595"/>
      <c r="W5595"/>
      <c r="X5595"/>
      <c r="Y5595"/>
      <c r="Z5595"/>
      <c r="AA5595" s="28"/>
      <c r="AB5595" s="28"/>
    </row>
    <row r="5596" spans="1:28" ht="15" x14ac:dyDescent="0.2">
      <c r="A5596"/>
      <c r="B5596"/>
      <c r="C5596"/>
      <c r="D5596"/>
      <c r="E5596"/>
      <c r="F5596"/>
      <c r="G5596"/>
      <c r="H5596"/>
      <c r="I5596"/>
      <c r="J5596"/>
      <c r="K5596"/>
      <c r="L5596"/>
      <c r="M5596"/>
      <c r="N5596" s="60"/>
      <c r="O5596"/>
      <c r="P5596"/>
      <c r="Q5596"/>
      <c r="R5596"/>
      <c r="S5596"/>
      <c r="T5596"/>
      <c r="U5596"/>
      <c r="V5596"/>
      <c r="W5596"/>
      <c r="X5596"/>
      <c r="Y5596"/>
      <c r="Z5596"/>
      <c r="AA5596" s="28"/>
      <c r="AB5596" s="28"/>
    </row>
    <row r="5597" spans="1:28" ht="15" x14ac:dyDescent="0.2">
      <c r="A5597"/>
      <c r="B5597"/>
      <c r="C5597"/>
      <c r="D5597"/>
      <c r="E5597"/>
      <c r="F5597"/>
      <c r="G5597"/>
      <c r="H5597"/>
      <c r="I5597"/>
      <c r="J5597"/>
      <c r="K5597"/>
      <c r="L5597"/>
      <c r="M5597"/>
      <c r="N5597" s="60"/>
      <c r="O5597"/>
      <c r="P5597"/>
      <c r="Q5597"/>
      <c r="R5597"/>
      <c r="S5597"/>
      <c r="T5597"/>
      <c r="U5597"/>
      <c r="V5597"/>
      <c r="W5597"/>
      <c r="X5597"/>
      <c r="Y5597"/>
      <c r="Z5597"/>
      <c r="AA5597" s="28"/>
      <c r="AB5597" s="28"/>
    </row>
    <row r="5598" spans="1:28" ht="15" x14ac:dyDescent="0.2">
      <c r="A5598"/>
      <c r="B5598"/>
      <c r="C5598"/>
      <c r="D5598"/>
      <c r="E5598"/>
      <c r="F5598"/>
      <c r="G5598"/>
      <c r="H5598"/>
      <c r="I5598"/>
      <c r="J5598"/>
      <c r="K5598"/>
      <c r="L5598"/>
      <c r="M5598"/>
      <c r="N5598" s="60"/>
      <c r="O5598"/>
      <c r="P5598"/>
      <c r="Q5598"/>
      <c r="R5598"/>
      <c r="S5598"/>
      <c r="T5598"/>
      <c r="U5598"/>
      <c r="V5598"/>
      <c r="W5598"/>
      <c r="X5598"/>
      <c r="Y5598"/>
      <c r="Z5598"/>
      <c r="AA5598" s="28"/>
      <c r="AB5598" s="28"/>
    </row>
    <row r="5599" spans="1:28" ht="15" x14ac:dyDescent="0.2">
      <c r="A5599"/>
      <c r="B5599"/>
      <c r="C5599"/>
      <c r="D5599"/>
      <c r="E5599"/>
      <c r="F5599"/>
      <c r="G5599"/>
      <c r="H5599"/>
      <c r="I5599"/>
      <c r="J5599"/>
      <c r="K5599"/>
      <c r="L5599"/>
      <c r="M5599"/>
      <c r="N5599" s="60"/>
      <c r="O5599"/>
      <c r="P5599"/>
      <c r="Q5599"/>
      <c r="R5599"/>
      <c r="S5599"/>
      <c r="T5599"/>
      <c r="U5599"/>
      <c r="V5599"/>
      <c r="W5599"/>
      <c r="X5599"/>
      <c r="Y5599"/>
      <c r="Z5599"/>
      <c r="AA5599" s="28"/>
      <c r="AB5599" s="28"/>
    </row>
    <row r="5600" spans="1:28" ht="15" x14ac:dyDescent="0.2">
      <c r="A5600"/>
      <c r="B5600"/>
      <c r="C5600"/>
      <c r="D5600"/>
      <c r="E5600"/>
      <c r="F5600"/>
      <c r="G5600"/>
      <c r="H5600"/>
      <c r="I5600"/>
      <c r="J5600"/>
      <c r="K5600"/>
      <c r="L5600"/>
      <c r="M5600"/>
      <c r="N5600" s="60"/>
      <c r="O5600"/>
      <c r="P5600"/>
      <c r="Q5600"/>
      <c r="R5600"/>
      <c r="S5600"/>
      <c r="T5600"/>
      <c r="U5600"/>
      <c r="V5600"/>
      <c r="W5600"/>
      <c r="X5600"/>
      <c r="Y5600"/>
      <c r="Z5600"/>
      <c r="AA5600" s="28"/>
      <c r="AB5600" s="28"/>
    </row>
    <row r="5601" spans="1:28" ht="15" x14ac:dyDescent="0.2">
      <c r="A5601"/>
      <c r="B5601"/>
      <c r="C5601"/>
      <c r="D5601"/>
      <c r="E5601"/>
      <c r="F5601"/>
      <c r="G5601"/>
      <c r="H5601"/>
      <c r="I5601"/>
      <c r="J5601"/>
      <c r="K5601"/>
      <c r="L5601"/>
      <c r="M5601"/>
      <c r="N5601" s="60"/>
      <c r="O5601"/>
      <c r="P5601"/>
      <c r="Q5601"/>
      <c r="R5601"/>
      <c r="S5601"/>
      <c r="T5601"/>
      <c r="U5601"/>
      <c r="V5601"/>
      <c r="W5601"/>
      <c r="X5601"/>
      <c r="Y5601"/>
      <c r="Z5601"/>
      <c r="AA5601" s="28"/>
      <c r="AB5601" s="28"/>
    </row>
    <row r="5602" spans="1:28" ht="15" x14ac:dyDescent="0.2">
      <c r="A5602"/>
      <c r="B5602"/>
      <c r="C5602"/>
      <c r="D5602"/>
      <c r="E5602"/>
      <c r="F5602"/>
      <c r="G5602"/>
      <c r="H5602"/>
      <c r="I5602"/>
      <c r="J5602"/>
      <c r="K5602"/>
      <c r="L5602"/>
      <c r="M5602"/>
      <c r="N5602" s="60"/>
      <c r="O5602"/>
      <c r="P5602"/>
      <c r="Q5602"/>
      <c r="R5602"/>
      <c r="S5602"/>
      <c r="T5602"/>
      <c r="U5602"/>
      <c r="V5602"/>
      <c r="W5602"/>
      <c r="X5602"/>
      <c r="Y5602"/>
      <c r="Z5602"/>
      <c r="AA5602" s="28"/>
      <c r="AB5602" s="28"/>
    </row>
    <row r="5603" spans="1:28" ht="15" x14ac:dyDescent="0.2">
      <c r="A5603"/>
      <c r="B5603"/>
      <c r="C5603"/>
      <c r="D5603"/>
      <c r="E5603"/>
      <c r="F5603"/>
      <c r="G5603"/>
      <c r="H5603"/>
      <c r="I5603"/>
      <c r="J5603"/>
      <c r="K5603"/>
      <c r="L5603"/>
      <c r="M5603"/>
      <c r="N5603" s="60"/>
      <c r="O5603"/>
      <c r="P5603"/>
      <c r="Q5603"/>
      <c r="R5603"/>
      <c r="S5603"/>
      <c r="T5603"/>
      <c r="U5603"/>
      <c r="V5603"/>
      <c r="W5603"/>
      <c r="X5603"/>
      <c r="Y5603"/>
      <c r="Z5603"/>
      <c r="AA5603" s="28"/>
      <c r="AB5603" s="28"/>
    </row>
    <row r="5604" spans="1:28" ht="15" x14ac:dyDescent="0.2">
      <c r="A5604"/>
      <c r="B5604"/>
      <c r="C5604"/>
      <c r="D5604"/>
      <c r="E5604"/>
      <c r="F5604"/>
      <c r="G5604"/>
      <c r="H5604"/>
      <c r="I5604"/>
      <c r="J5604"/>
      <c r="K5604"/>
      <c r="L5604"/>
      <c r="M5604"/>
      <c r="N5604" s="60"/>
      <c r="O5604"/>
      <c r="P5604"/>
      <c r="Q5604"/>
      <c r="R5604"/>
      <c r="S5604"/>
      <c r="T5604"/>
      <c r="U5604"/>
      <c r="V5604"/>
      <c r="W5604"/>
      <c r="X5604"/>
      <c r="Y5604"/>
      <c r="Z5604"/>
      <c r="AA5604" s="28"/>
      <c r="AB5604" s="28"/>
    </row>
    <row r="5605" spans="1:28" ht="15" x14ac:dyDescent="0.2">
      <c r="A5605"/>
      <c r="B5605"/>
      <c r="C5605"/>
      <c r="D5605"/>
      <c r="E5605"/>
      <c r="F5605"/>
      <c r="G5605"/>
      <c r="H5605"/>
      <c r="I5605"/>
      <c r="J5605"/>
      <c r="K5605"/>
      <c r="L5605"/>
      <c r="M5605"/>
      <c r="N5605" s="60"/>
      <c r="O5605"/>
      <c r="P5605"/>
      <c r="Q5605"/>
      <c r="R5605"/>
      <c r="S5605"/>
      <c r="T5605"/>
      <c r="U5605"/>
      <c r="V5605"/>
      <c r="W5605"/>
      <c r="X5605"/>
      <c r="Y5605"/>
      <c r="Z5605"/>
      <c r="AA5605" s="28"/>
      <c r="AB5605" s="28"/>
    </row>
    <row r="5606" spans="1:28" ht="15" x14ac:dyDescent="0.2">
      <c r="A5606"/>
      <c r="B5606"/>
      <c r="C5606"/>
      <c r="D5606"/>
      <c r="E5606"/>
      <c r="F5606"/>
      <c r="G5606"/>
      <c r="H5606"/>
      <c r="I5606"/>
      <c r="J5606"/>
      <c r="K5606"/>
      <c r="L5606"/>
      <c r="M5606"/>
      <c r="N5606" s="60"/>
      <c r="O5606"/>
      <c r="P5606"/>
      <c r="Q5606"/>
      <c r="R5606"/>
      <c r="S5606"/>
      <c r="T5606"/>
      <c r="U5606"/>
      <c r="V5606"/>
      <c r="W5606"/>
      <c r="X5606"/>
      <c r="Y5606"/>
      <c r="Z5606"/>
      <c r="AA5606" s="28"/>
      <c r="AB5606" s="28"/>
    </row>
    <row r="5607" spans="1:28" ht="15" x14ac:dyDescent="0.2">
      <c r="A5607"/>
      <c r="B5607"/>
      <c r="C5607"/>
      <c r="D5607"/>
      <c r="E5607"/>
      <c r="F5607"/>
      <c r="G5607"/>
      <c r="H5607"/>
      <c r="I5607"/>
      <c r="J5607"/>
      <c r="K5607"/>
      <c r="L5607"/>
      <c r="M5607"/>
      <c r="N5607" s="60"/>
      <c r="O5607"/>
      <c r="P5607"/>
      <c r="Q5607"/>
      <c r="R5607"/>
      <c r="S5607"/>
      <c r="T5607"/>
      <c r="U5607"/>
      <c r="V5607"/>
      <c r="W5607"/>
      <c r="X5607"/>
      <c r="Y5607"/>
      <c r="Z5607"/>
      <c r="AA5607" s="28"/>
      <c r="AB5607" s="28"/>
    </row>
    <row r="5608" spans="1:28" ht="15" x14ac:dyDescent="0.2">
      <c r="A5608"/>
      <c r="B5608"/>
      <c r="C5608"/>
      <c r="D5608"/>
      <c r="E5608"/>
      <c r="F5608"/>
      <c r="G5608"/>
      <c r="H5608"/>
      <c r="I5608"/>
      <c r="J5608"/>
      <c r="K5608"/>
      <c r="L5608"/>
      <c r="M5608"/>
      <c r="N5608" s="60"/>
      <c r="O5608"/>
      <c r="P5608"/>
      <c r="Q5608"/>
      <c r="R5608"/>
      <c r="S5608"/>
      <c r="T5608"/>
      <c r="U5608"/>
      <c r="V5608"/>
      <c r="W5608"/>
      <c r="X5608"/>
      <c r="Y5608"/>
      <c r="Z5608"/>
      <c r="AA5608" s="28"/>
      <c r="AB5608" s="28"/>
    </row>
    <row r="5609" spans="1:28" ht="15" x14ac:dyDescent="0.2">
      <c r="A5609"/>
      <c r="B5609"/>
      <c r="C5609"/>
      <c r="D5609"/>
      <c r="E5609"/>
      <c r="F5609"/>
      <c r="G5609"/>
      <c r="H5609"/>
      <c r="I5609"/>
      <c r="J5609"/>
      <c r="K5609"/>
      <c r="L5609"/>
      <c r="M5609"/>
      <c r="N5609" s="60"/>
      <c r="O5609"/>
      <c r="P5609"/>
      <c r="Q5609"/>
      <c r="R5609"/>
      <c r="S5609"/>
      <c r="T5609"/>
      <c r="U5609"/>
      <c r="V5609"/>
      <c r="W5609"/>
      <c r="X5609"/>
      <c r="Y5609"/>
      <c r="Z5609"/>
      <c r="AA5609" s="28"/>
      <c r="AB5609" s="28"/>
    </row>
    <row r="5610" spans="1:28" ht="15" x14ac:dyDescent="0.2">
      <c r="A5610"/>
      <c r="B5610"/>
      <c r="C5610"/>
      <c r="D5610"/>
      <c r="E5610"/>
      <c r="F5610"/>
      <c r="G5610"/>
      <c r="H5610"/>
      <c r="I5610"/>
      <c r="J5610"/>
      <c r="K5610"/>
      <c r="L5610"/>
      <c r="M5610"/>
      <c r="N5610" s="60"/>
      <c r="O5610"/>
      <c r="P5610"/>
      <c r="Q5610"/>
      <c r="R5610"/>
      <c r="S5610"/>
      <c r="T5610"/>
      <c r="U5610"/>
      <c r="V5610"/>
      <c r="W5610"/>
      <c r="X5610"/>
      <c r="Y5610"/>
      <c r="Z5610"/>
      <c r="AA5610" s="28"/>
      <c r="AB5610" s="28"/>
    </row>
    <row r="5611" spans="1:28" ht="15" x14ac:dyDescent="0.2">
      <c r="A5611"/>
      <c r="B5611"/>
      <c r="C5611"/>
      <c r="D5611"/>
      <c r="E5611"/>
      <c r="F5611"/>
      <c r="G5611"/>
      <c r="H5611"/>
      <c r="I5611"/>
      <c r="J5611"/>
      <c r="K5611"/>
      <c r="L5611"/>
      <c r="M5611"/>
      <c r="N5611" s="60"/>
      <c r="O5611"/>
      <c r="P5611"/>
      <c r="Q5611"/>
      <c r="R5611"/>
      <c r="S5611"/>
      <c r="T5611"/>
      <c r="U5611"/>
      <c r="V5611"/>
      <c r="W5611"/>
      <c r="X5611"/>
      <c r="Y5611"/>
      <c r="Z5611"/>
      <c r="AA5611" s="28"/>
      <c r="AB5611" s="28"/>
    </row>
    <row r="5612" spans="1:28" ht="15" x14ac:dyDescent="0.2">
      <c r="A5612"/>
      <c r="B5612"/>
      <c r="C5612"/>
      <c r="D5612"/>
      <c r="E5612"/>
      <c r="F5612"/>
      <c r="G5612"/>
      <c r="H5612"/>
      <c r="I5612"/>
      <c r="J5612"/>
      <c r="K5612"/>
      <c r="L5612"/>
      <c r="M5612"/>
      <c r="N5612" s="60"/>
      <c r="O5612"/>
      <c r="P5612"/>
      <c r="Q5612"/>
      <c r="R5612"/>
      <c r="S5612"/>
      <c r="T5612"/>
      <c r="U5612"/>
      <c r="V5612"/>
      <c r="W5612"/>
      <c r="X5612"/>
      <c r="Y5612"/>
      <c r="Z5612"/>
      <c r="AA5612" s="28"/>
      <c r="AB5612" s="28"/>
    </row>
    <row r="5613" spans="1:28" ht="15" x14ac:dyDescent="0.2">
      <c r="A5613"/>
      <c r="B5613"/>
      <c r="C5613"/>
      <c r="D5613"/>
      <c r="E5613"/>
      <c r="F5613"/>
      <c r="G5613"/>
      <c r="H5613"/>
      <c r="I5613"/>
      <c r="J5613"/>
      <c r="K5613"/>
      <c r="L5613"/>
      <c r="M5613"/>
      <c r="N5613" s="60"/>
      <c r="O5613"/>
      <c r="P5613"/>
      <c r="Q5613"/>
      <c r="R5613"/>
      <c r="S5613"/>
      <c r="T5613"/>
      <c r="U5613"/>
      <c r="V5613"/>
      <c r="W5613"/>
      <c r="X5613"/>
      <c r="Y5613"/>
      <c r="Z5613"/>
      <c r="AA5613" s="28"/>
      <c r="AB5613" s="28"/>
    </row>
    <row r="5614" spans="1:28" ht="15" x14ac:dyDescent="0.2">
      <c r="A5614"/>
      <c r="B5614"/>
      <c r="C5614"/>
      <c r="D5614"/>
      <c r="E5614"/>
      <c r="F5614"/>
      <c r="G5614"/>
      <c r="H5614"/>
      <c r="I5614"/>
      <c r="J5614"/>
      <c r="K5614"/>
      <c r="L5614"/>
      <c r="M5614"/>
      <c r="N5614" s="60"/>
      <c r="O5614"/>
      <c r="P5614"/>
      <c r="Q5614"/>
      <c r="R5614"/>
      <c r="S5614"/>
      <c r="T5614"/>
      <c r="U5614"/>
      <c r="V5614"/>
      <c r="W5614"/>
      <c r="X5614"/>
      <c r="Y5614"/>
      <c r="Z5614"/>
      <c r="AA5614" s="28"/>
      <c r="AB5614" s="28"/>
    </row>
    <row r="5615" spans="1:28" ht="15" x14ac:dyDescent="0.2">
      <c r="A5615"/>
      <c r="B5615"/>
      <c r="C5615"/>
      <c r="D5615"/>
      <c r="E5615"/>
      <c r="F5615"/>
      <c r="G5615"/>
      <c r="H5615"/>
      <c r="I5615"/>
      <c r="J5615"/>
      <c r="K5615"/>
      <c r="L5615"/>
      <c r="M5615"/>
      <c r="N5615" s="60"/>
      <c r="O5615"/>
      <c r="P5615"/>
      <c r="Q5615"/>
      <c r="R5615"/>
      <c r="S5615"/>
      <c r="T5615"/>
      <c r="U5615"/>
      <c r="V5615"/>
      <c r="W5615"/>
      <c r="X5615"/>
      <c r="Y5615"/>
      <c r="Z5615"/>
      <c r="AA5615" s="28"/>
      <c r="AB5615" s="28"/>
    </row>
    <row r="5616" spans="1:28" ht="15" x14ac:dyDescent="0.2">
      <c r="A5616"/>
      <c r="B5616"/>
      <c r="C5616"/>
      <c r="D5616"/>
      <c r="E5616"/>
      <c r="F5616"/>
      <c r="G5616"/>
      <c r="H5616"/>
      <c r="I5616"/>
      <c r="J5616"/>
      <c r="K5616"/>
      <c r="L5616"/>
      <c r="M5616"/>
      <c r="N5616" s="60"/>
      <c r="O5616"/>
      <c r="P5616"/>
      <c r="Q5616"/>
      <c r="R5616"/>
      <c r="S5616"/>
      <c r="T5616"/>
      <c r="U5616"/>
      <c r="V5616"/>
      <c r="W5616"/>
      <c r="X5616"/>
      <c r="Y5616"/>
      <c r="Z5616"/>
      <c r="AA5616" s="28"/>
      <c r="AB5616" s="28"/>
    </row>
    <row r="5617" spans="1:28" ht="15" x14ac:dyDescent="0.2">
      <c r="A5617"/>
      <c r="B5617"/>
      <c r="C5617"/>
      <c r="D5617"/>
      <c r="E5617"/>
      <c r="F5617"/>
      <c r="G5617"/>
      <c r="H5617"/>
      <c r="I5617"/>
      <c r="J5617"/>
      <c r="K5617"/>
      <c r="L5617"/>
      <c r="M5617"/>
      <c r="N5617" s="60"/>
      <c r="O5617"/>
      <c r="P5617"/>
      <c r="Q5617"/>
      <c r="R5617"/>
      <c r="S5617"/>
      <c r="T5617"/>
      <c r="U5617"/>
      <c r="V5617"/>
      <c r="W5617"/>
      <c r="X5617"/>
      <c r="Y5617"/>
      <c r="Z5617"/>
      <c r="AA5617" s="28"/>
      <c r="AB5617" s="28"/>
    </row>
    <row r="5618" spans="1:28" ht="15" x14ac:dyDescent="0.2">
      <c r="A5618"/>
      <c r="B5618"/>
      <c r="C5618"/>
      <c r="D5618"/>
      <c r="E5618"/>
      <c r="F5618"/>
      <c r="G5618"/>
      <c r="H5618"/>
      <c r="I5618"/>
      <c r="J5618"/>
      <c r="K5618"/>
      <c r="L5618"/>
      <c r="M5618"/>
      <c r="N5618" s="60"/>
      <c r="O5618"/>
      <c r="P5618"/>
      <c r="Q5618"/>
      <c r="R5618"/>
      <c r="S5618"/>
      <c r="T5618"/>
      <c r="U5618"/>
      <c r="V5618"/>
      <c r="W5618"/>
      <c r="X5618"/>
      <c r="Y5618"/>
      <c r="Z5618"/>
      <c r="AA5618" s="28"/>
      <c r="AB5618" s="28"/>
    </row>
    <row r="5619" spans="1:28" ht="15" x14ac:dyDescent="0.2">
      <c r="A5619"/>
      <c r="B5619"/>
      <c r="C5619"/>
      <c r="D5619"/>
      <c r="E5619"/>
      <c r="F5619"/>
      <c r="G5619"/>
      <c r="H5619"/>
      <c r="I5619"/>
      <c r="J5619"/>
      <c r="K5619"/>
      <c r="L5619"/>
      <c r="M5619"/>
      <c r="N5619" s="60"/>
      <c r="O5619"/>
      <c r="P5619"/>
      <c r="Q5619"/>
      <c r="R5619"/>
      <c r="S5619"/>
      <c r="T5619"/>
      <c r="U5619"/>
      <c r="V5619"/>
      <c r="W5619"/>
      <c r="X5619"/>
      <c r="Y5619"/>
      <c r="Z5619"/>
      <c r="AA5619" s="28"/>
      <c r="AB5619" s="28"/>
    </row>
    <row r="5620" spans="1:28" ht="15" x14ac:dyDescent="0.2">
      <c r="A5620"/>
      <c r="B5620"/>
      <c r="C5620"/>
      <c r="D5620"/>
      <c r="E5620"/>
      <c r="F5620"/>
      <c r="G5620"/>
      <c r="H5620"/>
      <c r="I5620"/>
      <c r="J5620"/>
      <c r="K5620"/>
      <c r="L5620"/>
      <c r="M5620"/>
      <c r="N5620" s="60"/>
      <c r="O5620"/>
      <c r="P5620"/>
      <c r="Q5620"/>
      <c r="R5620"/>
      <c r="S5620"/>
      <c r="T5620"/>
      <c r="U5620"/>
      <c r="V5620"/>
      <c r="W5620"/>
      <c r="X5620"/>
      <c r="Y5620"/>
      <c r="Z5620"/>
      <c r="AA5620" s="28"/>
      <c r="AB5620" s="28"/>
    </row>
    <row r="5621" spans="1:28" ht="15" x14ac:dyDescent="0.2">
      <c r="A5621"/>
      <c r="B5621"/>
      <c r="C5621"/>
      <c r="D5621"/>
      <c r="E5621"/>
      <c r="F5621"/>
      <c r="G5621"/>
      <c r="H5621"/>
      <c r="I5621"/>
      <c r="J5621"/>
      <c r="K5621"/>
      <c r="L5621"/>
      <c r="M5621"/>
      <c r="N5621" s="60"/>
      <c r="O5621"/>
      <c r="P5621"/>
      <c r="Q5621"/>
      <c r="R5621"/>
      <c r="S5621"/>
      <c r="T5621"/>
      <c r="U5621"/>
      <c r="V5621"/>
      <c r="W5621"/>
      <c r="X5621"/>
      <c r="Y5621"/>
      <c r="Z5621"/>
      <c r="AA5621" s="28"/>
      <c r="AB5621" s="28"/>
    </row>
    <row r="5622" spans="1:28" ht="15" x14ac:dyDescent="0.2">
      <c r="A5622"/>
      <c r="B5622"/>
      <c r="C5622"/>
      <c r="D5622"/>
      <c r="E5622"/>
      <c r="F5622"/>
      <c r="G5622"/>
      <c r="H5622"/>
      <c r="I5622"/>
      <c r="J5622"/>
      <c r="K5622"/>
      <c r="L5622"/>
      <c r="M5622"/>
      <c r="N5622" s="60"/>
      <c r="O5622"/>
      <c r="P5622"/>
      <c r="Q5622"/>
      <c r="R5622"/>
      <c r="S5622"/>
      <c r="T5622"/>
      <c r="U5622"/>
      <c r="V5622"/>
      <c r="W5622"/>
      <c r="X5622"/>
      <c r="Y5622"/>
      <c r="Z5622"/>
      <c r="AA5622" s="28"/>
      <c r="AB5622" s="28"/>
    </row>
    <row r="5623" spans="1:28" ht="15" x14ac:dyDescent="0.2">
      <c r="A5623"/>
      <c r="B5623"/>
      <c r="C5623"/>
      <c r="D5623"/>
      <c r="E5623"/>
      <c r="F5623"/>
      <c r="G5623"/>
      <c r="H5623"/>
      <c r="I5623"/>
      <c r="J5623"/>
      <c r="K5623"/>
      <c r="L5623"/>
      <c r="M5623"/>
      <c r="N5623" s="60"/>
      <c r="O5623"/>
      <c r="P5623"/>
      <c r="Q5623"/>
      <c r="R5623"/>
      <c r="S5623"/>
      <c r="T5623"/>
      <c r="U5623"/>
      <c r="V5623"/>
      <c r="W5623"/>
      <c r="X5623"/>
      <c r="Y5623"/>
      <c r="Z5623"/>
      <c r="AA5623" s="28"/>
      <c r="AB5623" s="28"/>
    </row>
    <row r="5624" spans="1:28" ht="15" x14ac:dyDescent="0.2">
      <c r="A5624"/>
      <c r="B5624"/>
      <c r="C5624"/>
      <c r="D5624"/>
      <c r="E5624"/>
      <c r="F5624"/>
      <c r="G5624"/>
      <c r="H5624"/>
      <c r="I5624"/>
      <c r="J5624"/>
      <c r="K5624"/>
      <c r="L5624"/>
      <c r="M5624"/>
      <c r="N5624" s="60"/>
      <c r="O5624"/>
      <c r="P5624"/>
      <c r="Q5624"/>
      <c r="R5624"/>
      <c r="S5624"/>
      <c r="T5624"/>
      <c r="U5624"/>
      <c r="V5624"/>
      <c r="W5624"/>
      <c r="X5624"/>
      <c r="Y5624"/>
      <c r="Z5624"/>
      <c r="AA5624" s="28"/>
      <c r="AB5624" s="28"/>
    </row>
    <row r="5625" spans="1:28" ht="15" x14ac:dyDescent="0.2">
      <c r="A5625"/>
      <c r="B5625"/>
      <c r="C5625"/>
      <c r="D5625"/>
      <c r="E5625"/>
      <c r="F5625"/>
      <c r="G5625"/>
      <c r="H5625"/>
      <c r="I5625"/>
      <c r="J5625"/>
      <c r="K5625"/>
      <c r="L5625"/>
      <c r="M5625"/>
      <c r="N5625" s="60"/>
      <c r="O5625"/>
      <c r="P5625"/>
      <c r="Q5625"/>
      <c r="R5625"/>
      <c r="S5625"/>
      <c r="T5625"/>
      <c r="U5625"/>
      <c r="V5625"/>
      <c r="W5625"/>
      <c r="X5625"/>
      <c r="Y5625"/>
      <c r="Z5625"/>
      <c r="AA5625" s="28"/>
      <c r="AB5625" s="28"/>
    </row>
    <row r="5626" spans="1:28" ht="15" x14ac:dyDescent="0.2">
      <c r="A5626"/>
      <c r="B5626"/>
      <c r="C5626"/>
      <c r="D5626"/>
      <c r="E5626"/>
      <c r="F5626"/>
      <c r="G5626"/>
      <c r="H5626"/>
      <c r="I5626"/>
      <c r="J5626"/>
      <c r="K5626"/>
      <c r="L5626"/>
      <c r="M5626"/>
      <c r="N5626" s="60"/>
      <c r="O5626"/>
      <c r="P5626"/>
      <c r="Q5626"/>
      <c r="R5626"/>
      <c r="S5626"/>
      <c r="T5626"/>
      <c r="U5626"/>
      <c r="V5626"/>
      <c r="W5626"/>
      <c r="X5626"/>
      <c r="Y5626"/>
      <c r="Z5626"/>
      <c r="AA5626" s="28"/>
      <c r="AB5626" s="28"/>
    </row>
    <row r="5627" spans="1:28" ht="15" x14ac:dyDescent="0.2">
      <c r="A5627"/>
      <c r="B5627"/>
      <c r="C5627"/>
      <c r="D5627"/>
      <c r="E5627"/>
      <c r="F5627"/>
      <c r="G5627"/>
      <c r="H5627"/>
      <c r="I5627"/>
      <c r="J5627"/>
      <c r="K5627"/>
      <c r="L5627"/>
      <c r="M5627"/>
      <c r="N5627" s="60"/>
      <c r="O5627"/>
      <c r="P5627"/>
      <c r="Q5627"/>
      <c r="R5627"/>
      <c r="S5627"/>
      <c r="T5627"/>
      <c r="U5627"/>
      <c r="V5627"/>
      <c r="W5627"/>
      <c r="X5627"/>
      <c r="Y5627"/>
      <c r="Z5627"/>
      <c r="AA5627" s="28"/>
      <c r="AB5627" s="28"/>
    </row>
    <row r="5628" spans="1:28" ht="15" x14ac:dyDescent="0.2">
      <c r="A5628"/>
      <c r="B5628"/>
      <c r="C5628"/>
      <c r="D5628"/>
      <c r="E5628"/>
      <c r="F5628"/>
      <c r="G5628"/>
      <c r="H5628"/>
      <c r="I5628"/>
      <c r="J5628"/>
      <c r="K5628"/>
      <c r="L5628"/>
      <c r="M5628"/>
      <c r="N5628" s="60"/>
      <c r="O5628"/>
      <c r="P5628"/>
      <c r="Q5628"/>
      <c r="R5628"/>
      <c r="S5628"/>
      <c r="T5628"/>
      <c r="U5628"/>
      <c r="V5628"/>
      <c r="W5628"/>
      <c r="X5628"/>
      <c r="Y5628"/>
      <c r="Z5628"/>
      <c r="AA5628" s="28"/>
      <c r="AB5628" s="28"/>
    </row>
    <row r="5629" spans="1:28" ht="15" x14ac:dyDescent="0.2">
      <c r="A5629"/>
      <c r="B5629"/>
      <c r="C5629"/>
      <c r="D5629"/>
      <c r="E5629"/>
      <c r="F5629"/>
      <c r="G5629"/>
      <c r="H5629"/>
      <c r="I5629"/>
      <c r="J5629"/>
      <c r="K5629"/>
      <c r="L5629"/>
      <c r="M5629"/>
      <c r="N5629" s="60"/>
      <c r="O5629"/>
      <c r="P5629"/>
      <c r="Q5629"/>
      <c r="R5629"/>
      <c r="S5629"/>
      <c r="T5629"/>
      <c r="U5629"/>
      <c r="V5629"/>
      <c r="W5629"/>
      <c r="X5629"/>
      <c r="Y5629"/>
      <c r="Z5629"/>
      <c r="AA5629" s="28"/>
      <c r="AB5629" s="28"/>
    </row>
    <row r="5630" spans="1:28" ht="15" x14ac:dyDescent="0.2">
      <c r="A5630"/>
      <c r="B5630"/>
      <c r="C5630"/>
      <c r="D5630"/>
      <c r="E5630"/>
      <c r="F5630"/>
      <c r="G5630"/>
      <c r="H5630"/>
      <c r="I5630"/>
      <c r="J5630"/>
      <c r="K5630"/>
      <c r="L5630"/>
      <c r="M5630"/>
      <c r="N5630" s="60"/>
      <c r="O5630"/>
      <c r="P5630"/>
      <c r="Q5630"/>
      <c r="R5630"/>
      <c r="S5630"/>
      <c r="T5630"/>
      <c r="U5630"/>
      <c r="V5630"/>
      <c r="W5630"/>
      <c r="X5630"/>
      <c r="Y5630"/>
      <c r="Z5630"/>
      <c r="AA5630" s="28"/>
      <c r="AB5630" s="28"/>
    </row>
    <row r="5631" spans="1:28" ht="15" x14ac:dyDescent="0.2">
      <c r="A5631"/>
      <c r="B5631"/>
      <c r="C5631"/>
      <c r="D5631"/>
      <c r="E5631"/>
      <c r="F5631"/>
      <c r="G5631"/>
      <c r="H5631"/>
      <c r="I5631"/>
      <c r="J5631"/>
      <c r="K5631"/>
      <c r="L5631"/>
      <c r="M5631"/>
      <c r="N5631" s="60"/>
      <c r="O5631"/>
      <c r="P5631"/>
      <c r="Q5631"/>
      <c r="R5631"/>
      <c r="S5631"/>
      <c r="T5631"/>
      <c r="U5631"/>
      <c r="V5631"/>
      <c r="W5631"/>
      <c r="X5631"/>
      <c r="Y5631"/>
      <c r="Z5631"/>
      <c r="AA5631" s="28"/>
      <c r="AB5631" s="28"/>
    </row>
    <row r="5632" spans="1:28" ht="15" x14ac:dyDescent="0.2">
      <c r="A5632"/>
      <c r="B5632"/>
      <c r="C5632"/>
      <c r="D5632"/>
      <c r="E5632"/>
      <c r="F5632"/>
      <c r="G5632"/>
      <c r="H5632"/>
      <c r="I5632"/>
      <c r="J5632"/>
      <c r="K5632"/>
      <c r="L5632"/>
      <c r="M5632"/>
      <c r="N5632" s="60"/>
      <c r="O5632"/>
      <c r="P5632"/>
      <c r="Q5632"/>
      <c r="R5632"/>
      <c r="S5632"/>
      <c r="T5632"/>
      <c r="U5632"/>
      <c r="V5632"/>
      <c r="W5632"/>
      <c r="X5632"/>
      <c r="Y5632"/>
      <c r="Z5632"/>
      <c r="AA5632" s="28"/>
      <c r="AB5632" s="28"/>
    </row>
    <row r="5633" spans="1:28" ht="15" x14ac:dyDescent="0.2">
      <c r="A5633"/>
      <c r="B5633"/>
      <c r="C5633"/>
      <c r="D5633"/>
      <c r="E5633"/>
      <c r="F5633"/>
      <c r="G5633"/>
      <c r="H5633"/>
      <c r="I5633"/>
      <c r="J5633"/>
      <c r="K5633"/>
      <c r="L5633"/>
      <c r="M5633"/>
      <c r="N5633" s="60"/>
      <c r="O5633"/>
      <c r="P5633"/>
      <c r="Q5633"/>
      <c r="R5633"/>
      <c r="S5633"/>
      <c r="T5633"/>
      <c r="U5633"/>
      <c r="V5633"/>
      <c r="W5633"/>
      <c r="X5633"/>
      <c r="Y5633"/>
      <c r="Z5633"/>
      <c r="AA5633" s="28"/>
      <c r="AB5633" s="28"/>
    </row>
    <row r="5634" spans="1:28" ht="15" x14ac:dyDescent="0.2">
      <c r="A5634"/>
      <c r="B5634"/>
      <c r="C5634"/>
      <c r="D5634"/>
      <c r="E5634"/>
      <c r="F5634"/>
      <c r="G5634"/>
      <c r="H5634"/>
      <c r="I5634"/>
      <c r="J5634"/>
      <c r="K5634"/>
      <c r="L5634"/>
      <c r="M5634"/>
      <c r="N5634" s="60"/>
      <c r="O5634"/>
      <c r="P5634"/>
      <c r="Q5634"/>
      <c r="R5634"/>
      <c r="S5634"/>
      <c r="T5634"/>
      <c r="U5634"/>
      <c r="V5634"/>
      <c r="W5634"/>
      <c r="X5634"/>
      <c r="Y5634"/>
      <c r="Z5634"/>
      <c r="AA5634" s="28"/>
      <c r="AB5634" s="28"/>
    </row>
    <row r="5635" spans="1:28" ht="15" x14ac:dyDescent="0.2">
      <c r="A5635"/>
      <c r="B5635"/>
      <c r="C5635"/>
      <c r="D5635"/>
      <c r="E5635"/>
      <c r="F5635"/>
      <c r="G5635"/>
      <c r="H5635"/>
      <c r="I5635"/>
      <c r="J5635"/>
      <c r="K5635"/>
      <c r="L5635"/>
      <c r="M5635"/>
      <c r="N5635" s="60"/>
      <c r="O5635"/>
      <c r="P5635"/>
      <c r="Q5635"/>
      <c r="R5635"/>
      <c r="S5635"/>
      <c r="T5635"/>
      <c r="U5635"/>
      <c r="V5635"/>
      <c r="W5635"/>
      <c r="X5635"/>
      <c r="Y5635"/>
      <c r="Z5635"/>
      <c r="AA5635" s="28"/>
      <c r="AB5635" s="28"/>
    </row>
    <row r="5636" spans="1:28" ht="15" x14ac:dyDescent="0.2">
      <c r="A5636"/>
      <c r="B5636"/>
      <c r="C5636"/>
      <c r="D5636"/>
      <c r="E5636"/>
      <c r="F5636"/>
      <c r="G5636"/>
      <c r="H5636"/>
      <c r="I5636"/>
      <c r="J5636"/>
      <c r="K5636"/>
      <c r="L5636"/>
      <c r="M5636"/>
      <c r="N5636" s="60"/>
      <c r="O5636"/>
      <c r="P5636"/>
      <c r="Q5636"/>
      <c r="R5636"/>
      <c r="S5636"/>
      <c r="T5636"/>
      <c r="U5636"/>
      <c r="V5636"/>
      <c r="W5636"/>
      <c r="X5636"/>
      <c r="Y5636"/>
      <c r="Z5636"/>
      <c r="AA5636" s="28"/>
      <c r="AB5636" s="28"/>
    </row>
    <row r="5637" spans="1:28" ht="15" x14ac:dyDescent="0.2">
      <c r="A5637"/>
      <c r="B5637"/>
      <c r="C5637"/>
      <c r="D5637"/>
      <c r="E5637"/>
      <c r="F5637"/>
      <c r="G5637"/>
      <c r="H5637"/>
      <c r="I5637"/>
      <c r="J5637"/>
      <c r="K5637"/>
      <c r="L5637"/>
      <c r="M5637"/>
      <c r="N5637" s="60"/>
      <c r="O5637"/>
      <c r="P5637"/>
      <c r="Q5637"/>
      <c r="R5637"/>
      <c r="S5637"/>
      <c r="T5637"/>
      <c r="U5637"/>
      <c r="V5637"/>
      <c r="W5637"/>
      <c r="X5637"/>
      <c r="Y5637"/>
      <c r="Z5637"/>
      <c r="AA5637" s="28"/>
      <c r="AB5637" s="28"/>
    </row>
    <row r="5638" spans="1:28" ht="15" x14ac:dyDescent="0.2">
      <c r="A5638"/>
      <c r="B5638"/>
      <c r="C5638"/>
      <c r="D5638"/>
      <c r="E5638"/>
      <c r="F5638"/>
      <c r="G5638"/>
      <c r="H5638"/>
      <c r="I5638"/>
      <c r="J5638"/>
      <c r="K5638"/>
      <c r="L5638"/>
      <c r="M5638"/>
      <c r="N5638" s="60"/>
      <c r="O5638"/>
      <c r="P5638"/>
      <c r="Q5638"/>
      <c r="R5638"/>
      <c r="S5638"/>
      <c r="T5638"/>
      <c r="U5638"/>
      <c r="V5638"/>
      <c r="W5638"/>
      <c r="X5638"/>
      <c r="Y5638"/>
      <c r="Z5638"/>
      <c r="AA5638" s="28"/>
      <c r="AB5638" s="28"/>
    </row>
    <row r="5639" spans="1:28" ht="15" x14ac:dyDescent="0.2">
      <c r="A5639"/>
      <c r="B5639"/>
      <c r="C5639"/>
      <c r="D5639"/>
      <c r="E5639"/>
      <c r="F5639"/>
      <c r="G5639"/>
      <c r="H5639"/>
      <c r="I5639"/>
      <c r="J5639"/>
      <c r="K5639"/>
      <c r="L5639"/>
      <c r="M5639"/>
      <c r="N5639" s="60"/>
      <c r="O5639"/>
      <c r="P5639"/>
      <c r="Q5639"/>
      <c r="R5639"/>
      <c r="S5639"/>
      <c r="T5639"/>
      <c r="U5639"/>
      <c r="V5639"/>
      <c r="W5639"/>
      <c r="X5639"/>
      <c r="Y5639"/>
      <c r="Z5639"/>
      <c r="AA5639" s="28"/>
      <c r="AB5639" s="28"/>
    </row>
    <row r="5640" spans="1:28" ht="15" x14ac:dyDescent="0.2">
      <c r="A5640"/>
      <c r="B5640"/>
      <c r="C5640"/>
      <c r="D5640"/>
      <c r="E5640"/>
      <c r="F5640"/>
      <c r="G5640"/>
      <c r="H5640"/>
      <c r="I5640"/>
      <c r="J5640"/>
      <c r="K5640"/>
      <c r="L5640"/>
      <c r="M5640"/>
      <c r="N5640" s="60"/>
      <c r="O5640"/>
      <c r="P5640"/>
      <c r="Q5640"/>
      <c r="R5640"/>
      <c r="S5640"/>
      <c r="T5640"/>
      <c r="U5640"/>
      <c r="V5640"/>
      <c r="W5640"/>
      <c r="X5640"/>
      <c r="Y5640"/>
      <c r="Z5640"/>
      <c r="AA5640" s="28"/>
      <c r="AB5640" s="28"/>
    </row>
    <row r="5641" spans="1:28" ht="15" x14ac:dyDescent="0.2">
      <c r="A5641"/>
      <c r="B5641"/>
      <c r="C5641"/>
      <c r="D5641"/>
      <c r="E5641"/>
      <c r="F5641"/>
      <c r="G5641"/>
      <c r="H5641"/>
      <c r="I5641"/>
      <c r="J5641"/>
      <c r="K5641"/>
      <c r="L5641"/>
      <c r="M5641"/>
      <c r="N5641" s="60"/>
      <c r="O5641"/>
      <c r="P5641"/>
      <c r="Q5641"/>
      <c r="R5641"/>
      <c r="S5641"/>
      <c r="T5641"/>
      <c r="U5641"/>
      <c r="V5641"/>
      <c r="W5641"/>
      <c r="X5641"/>
      <c r="Y5641"/>
      <c r="Z5641"/>
      <c r="AA5641" s="28"/>
      <c r="AB5641" s="28"/>
    </row>
    <row r="5642" spans="1:28" ht="15" x14ac:dyDescent="0.2">
      <c r="A5642"/>
      <c r="B5642"/>
      <c r="C5642"/>
      <c r="D5642"/>
      <c r="E5642"/>
      <c r="F5642"/>
      <c r="G5642"/>
      <c r="H5642"/>
      <c r="I5642"/>
      <c r="J5642"/>
      <c r="K5642"/>
      <c r="L5642"/>
      <c r="M5642"/>
      <c r="N5642" s="60"/>
      <c r="O5642"/>
      <c r="P5642"/>
      <c r="Q5642"/>
      <c r="R5642"/>
      <c r="S5642"/>
      <c r="T5642"/>
      <c r="U5642"/>
      <c r="V5642"/>
      <c r="W5642"/>
      <c r="X5642"/>
      <c r="Y5642"/>
      <c r="Z5642"/>
      <c r="AA5642" s="28"/>
      <c r="AB5642" s="28"/>
    </row>
    <row r="5643" spans="1:28" ht="15" x14ac:dyDescent="0.2">
      <c r="A5643"/>
      <c r="B5643"/>
      <c r="C5643"/>
      <c r="D5643"/>
      <c r="E5643"/>
      <c r="F5643"/>
      <c r="G5643"/>
      <c r="H5643"/>
      <c r="I5643"/>
      <c r="J5643"/>
      <c r="K5643"/>
      <c r="L5643"/>
      <c r="M5643"/>
      <c r="N5643" s="60"/>
      <c r="O5643"/>
      <c r="P5643"/>
      <c r="Q5643"/>
      <c r="R5643"/>
      <c r="S5643"/>
      <c r="T5643"/>
      <c r="U5643"/>
      <c r="V5643"/>
      <c r="W5643"/>
      <c r="X5643"/>
      <c r="Y5643"/>
      <c r="Z5643"/>
      <c r="AA5643" s="28"/>
      <c r="AB5643" s="28"/>
    </row>
    <row r="5644" spans="1:28" ht="15" x14ac:dyDescent="0.2">
      <c r="A5644"/>
      <c r="B5644"/>
      <c r="C5644"/>
      <c r="D5644"/>
      <c r="E5644"/>
      <c r="F5644"/>
      <c r="G5644"/>
      <c r="H5644"/>
      <c r="I5644"/>
      <c r="J5644"/>
      <c r="K5644"/>
      <c r="L5644"/>
      <c r="M5644"/>
      <c r="N5644" s="60"/>
      <c r="O5644"/>
      <c r="P5644"/>
      <c r="Q5644"/>
      <c r="R5644"/>
      <c r="S5644"/>
      <c r="T5644"/>
      <c r="U5644"/>
      <c r="V5644"/>
      <c r="W5644"/>
      <c r="X5644"/>
      <c r="Y5644"/>
      <c r="Z5644"/>
      <c r="AA5644" s="28"/>
      <c r="AB5644" s="28"/>
    </row>
    <row r="5645" spans="1:28" ht="15" x14ac:dyDescent="0.2">
      <c r="A5645"/>
      <c r="B5645"/>
      <c r="C5645"/>
      <c r="D5645"/>
      <c r="E5645"/>
      <c r="F5645"/>
      <c r="G5645"/>
      <c r="H5645"/>
      <c r="I5645"/>
      <c r="J5645"/>
      <c r="K5645"/>
      <c r="L5645"/>
      <c r="M5645"/>
      <c r="N5645" s="60"/>
      <c r="O5645"/>
      <c r="P5645"/>
      <c r="Q5645"/>
      <c r="R5645"/>
      <c r="S5645"/>
      <c r="T5645"/>
      <c r="U5645"/>
      <c r="V5645"/>
      <c r="W5645"/>
      <c r="X5645"/>
      <c r="Y5645"/>
      <c r="Z5645"/>
      <c r="AA5645" s="28"/>
      <c r="AB5645" s="28"/>
    </row>
    <row r="5646" spans="1:28" ht="15" x14ac:dyDescent="0.2">
      <c r="A5646"/>
      <c r="B5646"/>
      <c r="C5646"/>
      <c r="D5646"/>
      <c r="E5646"/>
      <c r="F5646"/>
      <c r="G5646"/>
      <c r="H5646"/>
      <c r="I5646"/>
      <c r="J5646"/>
      <c r="K5646"/>
      <c r="L5646"/>
      <c r="M5646"/>
      <c r="N5646" s="60"/>
      <c r="O5646"/>
      <c r="P5646"/>
      <c r="Q5646"/>
      <c r="R5646"/>
      <c r="S5646"/>
      <c r="T5646"/>
      <c r="U5646"/>
      <c r="V5646"/>
      <c r="W5646"/>
      <c r="X5646"/>
      <c r="Y5646"/>
      <c r="Z5646"/>
      <c r="AA5646" s="28"/>
      <c r="AB5646" s="28"/>
    </row>
    <row r="5647" spans="1:28" ht="15" x14ac:dyDescent="0.2">
      <c r="A5647"/>
      <c r="B5647"/>
      <c r="C5647"/>
      <c r="D5647"/>
      <c r="E5647"/>
      <c r="F5647"/>
      <c r="G5647"/>
      <c r="H5647"/>
      <c r="I5647"/>
      <c r="J5647"/>
      <c r="K5647"/>
      <c r="L5647"/>
      <c r="M5647"/>
      <c r="N5647" s="60"/>
      <c r="O5647"/>
      <c r="P5647"/>
      <c r="Q5647"/>
      <c r="R5647"/>
      <c r="S5647"/>
      <c r="T5647"/>
      <c r="U5647"/>
      <c r="V5647"/>
      <c r="W5647"/>
      <c r="X5647"/>
      <c r="Y5647"/>
      <c r="Z5647"/>
      <c r="AA5647" s="28"/>
      <c r="AB5647" s="28"/>
    </row>
    <row r="5648" spans="1:28" ht="15" x14ac:dyDescent="0.2">
      <c r="A5648"/>
      <c r="B5648"/>
      <c r="C5648"/>
      <c r="D5648"/>
      <c r="E5648"/>
      <c r="F5648"/>
      <c r="G5648"/>
      <c r="H5648"/>
      <c r="I5648"/>
      <c r="J5648"/>
      <c r="K5648"/>
      <c r="L5648"/>
      <c r="M5648"/>
      <c r="N5648" s="60"/>
      <c r="O5648"/>
      <c r="P5648"/>
      <c r="Q5648"/>
      <c r="R5648"/>
      <c r="S5648"/>
      <c r="T5648"/>
      <c r="U5648"/>
      <c r="V5648"/>
      <c r="W5648"/>
      <c r="X5648"/>
      <c r="Y5648"/>
      <c r="Z5648"/>
      <c r="AA5648" s="28"/>
      <c r="AB5648" s="28"/>
    </row>
    <row r="5649" spans="1:28" ht="15" x14ac:dyDescent="0.2">
      <c r="A5649"/>
      <c r="B5649"/>
      <c r="C5649"/>
      <c r="D5649"/>
      <c r="E5649"/>
      <c r="F5649"/>
      <c r="G5649"/>
      <c r="H5649"/>
      <c r="I5649"/>
      <c r="J5649"/>
      <c r="K5649"/>
      <c r="L5649"/>
      <c r="M5649"/>
      <c r="N5649" s="60"/>
      <c r="O5649"/>
      <c r="P5649"/>
      <c r="Q5649"/>
      <c r="R5649"/>
      <c r="S5649"/>
      <c r="T5649"/>
      <c r="U5649"/>
      <c r="V5649"/>
      <c r="W5649"/>
      <c r="X5649"/>
      <c r="Y5649"/>
      <c r="Z5649"/>
      <c r="AA5649" s="28"/>
      <c r="AB5649" s="28"/>
    </row>
    <row r="5650" spans="1:28" ht="15" x14ac:dyDescent="0.2">
      <c r="A5650"/>
      <c r="B5650"/>
      <c r="C5650"/>
      <c r="D5650"/>
      <c r="E5650"/>
      <c r="F5650"/>
      <c r="G5650"/>
      <c r="H5650"/>
      <c r="I5650"/>
      <c r="J5650"/>
      <c r="K5650"/>
      <c r="L5650"/>
      <c r="M5650"/>
      <c r="N5650" s="60"/>
      <c r="O5650"/>
      <c r="P5650"/>
      <c r="Q5650"/>
      <c r="R5650"/>
      <c r="S5650"/>
      <c r="T5650"/>
      <c r="U5650"/>
      <c r="V5650"/>
      <c r="W5650"/>
      <c r="X5650"/>
      <c r="Y5650"/>
      <c r="Z5650"/>
      <c r="AA5650" s="28"/>
      <c r="AB5650" s="28"/>
    </row>
    <row r="5651" spans="1:28" ht="15" x14ac:dyDescent="0.2">
      <c r="A5651"/>
      <c r="B5651"/>
      <c r="C5651"/>
      <c r="D5651"/>
      <c r="E5651"/>
      <c r="F5651"/>
      <c r="G5651"/>
      <c r="H5651"/>
      <c r="I5651"/>
      <c r="J5651"/>
      <c r="K5651"/>
      <c r="L5651"/>
      <c r="M5651"/>
      <c r="N5651" s="60"/>
      <c r="O5651"/>
      <c r="P5651"/>
      <c r="Q5651"/>
      <c r="R5651"/>
      <c r="S5651"/>
      <c r="T5651"/>
      <c r="U5651"/>
      <c r="V5651"/>
      <c r="W5651"/>
      <c r="X5651"/>
      <c r="Y5651"/>
      <c r="Z5651"/>
      <c r="AA5651" s="28"/>
      <c r="AB5651" s="28"/>
    </row>
    <row r="5652" spans="1:28" ht="15" x14ac:dyDescent="0.2">
      <c r="A5652"/>
      <c r="B5652"/>
      <c r="C5652"/>
      <c r="D5652"/>
      <c r="E5652"/>
      <c r="F5652"/>
      <c r="G5652"/>
      <c r="H5652"/>
      <c r="I5652"/>
      <c r="J5652"/>
      <c r="K5652"/>
      <c r="L5652"/>
      <c r="M5652"/>
      <c r="N5652" s="60"/>
      <c r="O5652"/>
      <c r="P5652"/>
      <c r="Q5652"/>
      <c r="R5652"/>
      <c r="S5652"/>
      <c r="T5652"/>
      <c r="U5652"/>
      <c r="V5652"/>
      <c r="W5652"/>
      <c r="X5652"/>
      <c r="Y5652"/>
      <c r="Z5652"/>
      <c r="AA5652" s="28"/>
      <c r="AB5652" s="28"/>
    </row>
    <row r="5653" spans="1:28" ht="15" x14ac:dyDescent="0.2">
      <c r="A5653"/>
      <c r="B5653"/>
      <c r="C5653"/>
      <c r="D5653"/>
      <c r="E5653"/>
      <c r="F5653"/>
      <c r="G5653"/>
      <c r="H5653"/>
      <c r="I5653"/>
      <c r="J5653"/>
      <c r="K5653"/>
      <c r="L5653"/>
      <c r="M5653"/>
      <c r="N5653" s="60"/>
      <c r="O5653"/>
      <c r="P5653"/>
      <c r="Q5653"/>
      <c r="R5653"/>
      <c r="S5653"/>
      <c r="T5653"/>
      <c r="U5653"/>
      <c r="V5653"/>
      <c r="W5653"/>
      <c r="X5653"/>
      <c r="Y5653"/>
      <c r="Z5653"/>
      <c r="AA5653" s="28"/>
      <c r="AB5653" s="28"/>
    </row>
    <row r="5654" spans="1:28" ht="15" x14ac:dyDescent="0.2">
      <c r="A5654"/>
      <c r="B5654"/>
      <c r="C5654"/>
      <c r="D5654"/>
      <c r="E5654"/>
      <c r="F5654"/>
      <c r="G5654"/>
      <c r="H5654"/>
      <c r="I5654"/>
      <c r="J5654"/>
      <c r="K5654"/>
      <c r="L5654"/>
      <c r="M5654"/>
      <c r="N5654" s="60"/>
      <c r="O5654"/>
      <c r="P5654"/>
      <c r="Q5654"/>
      <c r="R5654"/>
      <c r="S5654"/>
      <c r="T5654"/>
      <c r="U5654"/>
      <c r="V5654"/>
      <c r="W5654"/>
      <c r="X5654"/>
      <c r="Y5654"/>
      <c r="Z5654"/>
      <c r="AA5654" s="28"/>
      <c r="AB5654" s="28"/>
    </row>
    <row r="5655" spans="1:28" ht="15" x14ac:dyDescent="0.2">
      <c r="A5655"/>
      <c r="B5655"/>
      <c r="C5655"/>
      <c r="D5655"/>
      <c r="E5655"/>
      <c r="F5655"/>
      <c r="G5655"/>
      <c r="H5655"/>
      <c r="I5655"/>
      <c r="J5655"/>
      <c r="K5655"/>
      <c r="L5655"/>
      <c r="M5655"/>
      <c r="N5655" s="60"/>
      <c r="O5655"/>
      <c r="P5655"/>
      <c r="Q5655"/>
      <c r="R5655"/>
      <c r="S5655"/>
      <c r="T5655"/>
      <c r="U5655"/>
      <c r="V5655"/>
      <c r="W5655"/>
      <c r="X5655"/>
      <c r="Y5655"/>
      <c r="Z5655"/>
      <c r="AA5655" s="28"/>
      <c r="AB5655" s="28"/>
    </row>
    <row r="5656" spans="1:28" ht="15" x14ac:dyDescent="0.2">
      <c r="A5656"/>
      <c r="B5656"/>
      <c r="C5656"/>
      <c r="D5656"/>
      <c r="E5656"/>
      <c r="F5656"/>
      <c r="G5656"/>
      <c r="H5656"/>
      <c r="I5656"/>
      <c r="J5656"/>
      <c r="K5656"/>
      <c r="L5656"/>
      <c r="M5656"/>
      <c r="N5656" s="60"/>
      <c r="O5656"/>
      <c r="P5656"/>
      <c r="Q5656"/>
      <c r="R5656"/>
      <c r="S5656"/>
      <c r="T5656"/>
      <c r="U5656"/>
      <c r="V5656"/>
      <c r="W5656"/>
      <c r="X5656"/>
      <c r="Y5656"/>
      <c r="Z5656"/>
      <c r="AA5656" s="28"/>
      <c r="AB5656" s="28"/>
    </row>
    <row r="5657" spans="1:28" ht="15" x14ac:dyDescent="0.2">
      <c r="A5657"/>
      <c r="B5657"/>
      <c r="C5657"/>
      <c r="D5657"/>
      <c r="E5657"/>
      <c r="F5657"/>
      <c r="G5657"/>
      <c r="H5657"/>
      <c r="I5657"/>
      <c r="J5657"/>
      <c r="K5657"/>
      <c r="L5657"/>
      <c r="M5657"/>
      <c r="N5657" s="60"/>
      <c r="O5657"/>
      <c r="P5657"/>
      <c r="Q5657"/>
      <c r="R5657"/>
      <c r="S5657"/>
      <c r="T5657"/>
      <c r="U5657"/>
      <c r="V5657"/>
      <c r="W5657"/>
      <c r="X5657"/>
      <c r="Y5657"/>
      <c r="Z5657"/>
      <c r="AA5657" s="28"/>
      <c r="AB5657" s="28"/>
    </row>
    <row r="5658" spans="1:28" ht="15" x14ac:dyDescent="0.2">
      <c r="A5658"/>
      <c r="B5658"/>
      <c r="C5658"/>
      <c r="D5658"/>
      <c r="E5658"/>
      <c r="F5658"/>
      <c r="G5658"/>
      <c r="H5658"/>
      <c r="I5658"/>
      <c r="J5658"/>
      <c r="K5658"/>
      <c r="L5658"/>
      <c r="M5658"/>
      <c r="N5658" s="60"/>
      <c r="O5658"/>
      <c r="P5658"/>
      <c r="Q5658"/>
      <c r="R5658"/>
      <c r="S5658"/>
      <c r="T5658"/>
      <c r="U5658"/>
      <c r="V5658"/>
      <c r="W5658"/>
      <c r="X5658"/>
      <c r="Y5658"/>
      <c r="Z5658"/>
      <c r="AA5658" s="28"/>
      <c r="AB5658" s="28"/>
    </row>
    <row r="5659" spans="1:28" ht="15" x14ac:dyDescent="0.2">
      <c r="A5659"/>
      <c r="B5659"/>
      <c r="C5659"/>
      <c r="D5659"/>
      <c r="E5659"/>
      <c r="F5659"/>
      <c r="G5659"/>
      <c r="H5659"/>
      <c r="I5659"/>
      <c r="J5659"/>
      <c r="K5659"/>
      <c r="L5659"/>
      <c r="M5659"/>
      <c r="N5659" s="60"/>
      <c r="O5659"/>
      <c r="P5659"/>
      <c r="Q5659"/>
      <c r="R5659"/>
      <c r="S5659"/>
      <c r="T5659"/>
      <c r="U5659"/>
      <c r="V5659"/>
      <c r="W5659"/>
      <c r="X5659"/>
      <c r="Y5659"/>
      <c r="Z5659"/>
      <c r="AA5659" s="28"/>
      <c r="AB5659" s="28"/>
    </row>
    <row r="5660" spans="1:28" ht="15" x14ac:dyDescent="0.2">
      <c r="A5660"/>
      <c r="B5660"/>
      <c r="C5660"/>
      <c r="D5660"/>
      <c r="E5660"/>
      <c r="F5660"/>
      <c r="G5660"/>
      <c r="H5660"/>
      <c r="I5660"/>
      <c r="J5660"/>
      <c r="K5660"/>
      <c r="L5660"/>
      <c r="M5660"/>
      <c r="N5660" s="60"/>
      <c r="O5660"/>
      <c r="P5660"/>
      <c r="Q5660"/>
      <c r="R5660"/>
      <c r="S5660"/>
      <c r="T5660"/>
      <c r="U5660"/>
      <c r="V5660"/>
      <c r="W5660"/>
      <c r="X5660"/>
      <c r="Y5660"/>
      <c r="Z5660"/>
      <c r="AA5660" s="28"/>
      <c r="AB5660" s="28"/>
    </row>
    <row r="5661" spans="1:28" ht="15" x14ac:dyDescent="0.2">
      <c r="A5661"/>
      <c r="B5661"/>
      <c r="C5661"/>
      <c r="D5661"/>
      <c r="E5661"/>
      <c r="F5661"/>
      <c r="G5661"/>
      <c r="H5661"/>
      <c r="I5661"/>
      <c r="J5661"/>
      <c r="K5661"/>
      <c r="L5661"/>
      <c r="M5661"/>
      <c r="N5661" s="60"/>
      <c r="O5661"/>
      <c r="P5661"/>
      <c r="Q5661"/>
      <c r="R5661"/>
      <c r="S5661"/>
      <c r="T5661"/>
      <c r="U5661"/>
      <c r="V5661"/>
      <c r="W5661"/>
      <c r="X5661"/>
      <c r="Y5661"/>
      <c r="Z5661"/>
      <c r="AA5661" s="28"/>
      <c r="AB5661" s="28"/>
    </row>
    <row r="5662" spans="1:28" ht="15" x14ac:dyDescent="0.2">
      <c r="A5662"/>
      <c r="B5662"/>
      <c r="C5662"/>
      <c r="D5662"/>
      <c r="E5662"/>
      <c r="F5662"/>
      <c r="G5662"/>
      <c r="H5662"/>
      <c r="I5662"/>
      <c r="J5662"/>
      <c r="K5662"/>
      <c r="L5662"/>
      <c r="M5662"/>
      <c r="N5662" s="60"/>
      <c r="O5662"/>
      <c r="P5662"/>
      <c r="Q5662"/>
      <c r="R5662"/>
      <c r="S5662"/>
      <c r="T5662"/>
      <c r="U5662"/>
      <c r="V5662"/>
      <c r="W5662"/>
      <c r="X5662"/>
      <c r="Y5662"/>
      <c r="Z5662"/>
      <c r="AA5662" s="28"/>
      <c r="AB5662" s="28"/>
    </row>
    <row r="5663" spans="1:28" ht="15" x14ac:dyDescent="0.2">
      <c r="A5663"/>
      <c r="B5663"/>
      <c r="C5663"/>
      <c r="D5663"/>
      <c r="E5663"/>
      <c r="F5663"/>
      <c r="G5663"/>
      <c r="H5663"/>
      <c r="I5663"/>
      <c r="J5663"/>
      <c r="K5663"/>
      <c r="L5663"/>
      <c r="M5663"/>
      <c r="N5663" s="60"/>
      <c r="O5663"/>
      <c r="P5663"/>
      <c r="Q5663"/>
      <c r="R5663"/>
      <c r="S5663"/>
      <c r="T5663"/>
      <c r="U5663"/>
      <c r="V5663"/>
      <c r="W5663"/>
      <c r="X5663"/>
      <c r="Y5663"/>
      <c r="Z5663"/>
      <c r="AA5663" s="28"/>
      <c r="AB5663" s="28"/>
    </row>
    <row r="5664" spans="1:28" ht="15" x14ac:dyDescent="0.2">
      <c r="A5664"/>
      <c r="B5664"/>
      <c r="C5664"/>
      <c r="D5664"/>
      <c r="E5664"/>
      <c r="F5664"/>
      <c r="G5664"/>
      <c r="H5664"/>
      <c r="I5664"/>
      <c r="J5664"/>
      <c r="K5664"/>
      <c r="L5664"/>
      <c r="M5664"/>
      <c r="N5664" s="60"/>
      <c r="O5664"/>
      <c r="P5664"/>
      <c r="Q5664"/>
      <c r="R5664"/>
      <c r="S5664"/>
      <c r="T5664"/>
      <c r="U5664"/>
      <c r="V5664"/>
      <c r="W5664"/>
      <c r="X5664"/>
      <c r="Y5664"/>
      <c r="Z5664"/>
      <c r="AA5664" s="28"/>
      <c r="AB5664" s="28"/>
    </row>
    <row r="5665" spans="1:28" ht="15" x14ac:dyDescent="0.2">
      <c r="A5665"/>
      <c r="B5665"/>
      <c r="C5665"/>
      <c r="D5665"/>
      <c r="E5665"/>
      <c r="F5665"/>
      <c r="G5665"/>
      <c r="H5665"/>
      <c r="I5665"/>
      <c r="J5665"/>
      <c r="K5665"/>
      <c r="L5665"/>
      <c r="M5665"/>
      <c r="N5665" s="60"/>
      <c r="O5665"/>
      <c r="P5665"/>
      <c r="Q5665"/>
      <c r="R5665"/>
      <c r="S5665"/>
      <c r="T5665"/>
      <c r="U5665"/>
      <c r="V5665"/>
      <c r="W5665"/>
      <c r="X5665"/>
      <c r="Y5665"/>
      <c r="Z5665"/>
      <c r="AA5665" s="28"/>
      <c r="AB5665" s="28"/>
    </row>
    <row r="5666" spans="1:28" ht="15" x14ac:dyDescent="0.2">
      <c r="A5666"/>
      <c r="B5666"/>
      <c r="C5666"/>
      <c r="D5666"/>
      <c r="E5666"/>
      <c r="F5666"/>
      <c r="G5666"/>
      <c r="H5666"/>
      <c r="I5666"/>
      <c r="J5666"/>
      <c r="K5666"/>
      <c r="L5666"/>
      <c r="M5666"/>
      <c r="N5666" s="60"/>
      <c r="O5666"/>
      <c r="P5666"/>
      <c r="Q5666"/>
      <c r="R5666"/>
      <c r="S5666"/>
      <c r="T5666"/>
      <c r="U5666"/>
      <c r="V5666"/>
      <c r="W5666"/>
      <c r="X5666"/>
      <c r="Y5666"/>
      <c r="Z5666"/>
      <c r="AA5666" s="28"/>
      <c r="AB5666" s="28"/>
    </row>
    <row r="5667" spans="1:28" ht="15" x14ac:dyDescent="0.2">
      <c r="A5667"/>
      <c r="B5667"/>
      <c r="C5667"/>
      <c r="D5667"/>
      <c r="E5667"/>
      <c r="F5667"/>
      <c r="G5667"/>
      <c r="H5667"/>
      <c r="I5667"/>
      <c r="J5667"/>
      <c r="K5667"/>
      <c r="L5667"/>
      <c r="M5667"/>
      <c r="N5667" s="60"/>
      <c r="O5667"/>
      <c r="P5667"/>
      <c r="Q5667"/>
      <c r="R5667"/>
      <c r="S5667"/>
      <c r="T5667"/>
      <c r="U5667"/>
      <c r="V5667"/>
      <c r="W5667"/>
      <c r="X5667"/>
      <c r="Y5667"/>
      <c r="Z5667"/>
      <c r="AA5667" s="28"/>
      <c r="AB5667" s="28"/>
    </row>
    <row r="5668" spans="1:28" ht="15" x14ac:dyDescent="0.2">
      <c r="A5668"/>
      <c r="B5668"/>
      <c r="C5668"/>
      <c r="D5668"/>
      <c r="E5668"/>
      <c r="F5668"/>
      <c r="G5668"/>
      <c r="H5668"/>
      <c r="I5668"/>
      <c r="J5668"/>
      <c r="K5668"/>
      <c r="L5668"/>
      <c r="M5668"/>
      <c r="N5668" s="60"/>
      <c r="O5668"/>
      <c r="P5668"/>
      <c r="Q5668"/>
      <c r="R5668"/>
      <c r="S5668"/>
      <c r="T5668"/>
      <c r="U5668"/>
      <c r="V5668"/>
      <c r="W5668"/>
      <c r="X5668"/>
      <c r="Y5668"/>
      <c r="Z5668"/>
      <c r="AA5668" s="28"/>
      <c r="AB5668" s="28"/>
    </row>
    <row r="5669" spans="1:28" ht="15" x14ac:dyDescent="0.2">
      <c r="A5669"/>
      <c r="B5669"/>
      <c r="C5669"/>
      <c r="D5669"/>
      <c r="E5669"/>
      <c r="F5669"/>
      <c r="G5669"/>
      <c r="H5669"/>
      <c r="I5669"/>
      <c r="J5669"/>
      <c r="K5669"/>
      <c r="L5669"/>
      <c r="M5669"/>
      <c r="N5669" s="60"/>
      <c r="O5669"/>
      <c r="P5669"/>
      <c r="Q5669"/>
      <c r="R5669"/>
      <c r="S5669"/>
      <c r="T5669"/>
      <c r="U5669"/>
      <c r="V5669"/>
      <c r="W5669"/>
      <c r="X5669"/>
      <c r="Y5669"/>
      <c r="Z5669"/>
      <c r="AA5669" s="28"/>
      <c r="AB5669" s="28"/>
    </row>
    <row r="5670" spans="1:28" ht="15" x14ac:dyDescent="0.2">
      <c r="A5670"/>
      <c r="B5670"/>
      <c r="C5670"/>
      <c r="D5670"/>
      <c r="E5670"/>
      <c r="F5670"/>
      <c r="G5670"/>
      <c r="H5670"/>
      <c r="I5670"/>
      <c r="J5670"/>
      <c r="K5670"/>
      <c r="L5670"/>
      <c r="M5670"/>
      <c r="N5670" s="60"/>
      <c r="O5670"/>
      <c r="P5670"/>
      <c r="Q5670"/>
      <c r="R5670"/>
      <c r="S5670"/>
      <c r="T5670"/>
      <c r="U5670"/>
      <c r="V5670"/>
      <c r="W5670"/>
      <c r="X5670"/>
      <c r="Y5670"/>
      <c r="Z5670"/>
      <c r="AA5670" s="28"/>
      <c r="AB5670" s="28"/>
    </row>
    <row r="5671" spans="1:28" ht="15" x14ac:dyDescent="0.2">
      <c r="A5671"/>
      <c r="B5671"/>
      <c r="C5671"/>
      <c r="D5671"/>
      <c r="E5671"/>
      <c r="F5671"/>
      <c r="G5671"/>
      <c r="H5671"/>
      <c r="I5671"/>
      <c r="J5671"/>
      <c r="K5671"/>
      <c r="L5671"/>
      <c r="M5671"/>
      <c r="N5671" s="60"/>
      <c r="O5671"/>
      <c r="P5671"/>
      <c r="Q5671"/>
      <c r="R5671"/>
      <c r="S5671"/>
      <c r="T5671"/>
      <c r="U5671"/>
      <c r="V5671"/>
      <c r="W5671"/>
      <c r="X5671"/>
      <c r="Y5671"/>
      <c r="Z5671"/>
      <c r="AA5671" s="28"/>
      <c r="AB5671" s="28"/>
    </row>
    <row r="5672" spans="1:28" ht="15" x14ac:dyDescent="0.2">
      <c r="A5672"/>
      <c r="B5672"/>
      <c r="C5672"/>
      <c r="D5672"/>
      <c r="E5672"/>
      <c r="F5672"/>
      <c r="G5672"/>
      <c r="H5672"/>
      <c r="I5672"/>
      <c r="J5672"/>
      <c r="K5672"/>
      <c r="L5672"/>
      <c r="M5672"/>
      <c r="N5672" s="60"/>
      <c r="O5672"/>
      <c r="P5672"/>
      <c r="Q5672"/>
      <c r="R5672"/>
      <c r="S5672"/>
      <c r="T5672"/>
      <c r="U5672"/>
      <c r="V5672"/>
      <c r="W5672"/>
      <c r="X5672"/>
      <c r="Y5672"/>
      <c r="Z5672"/>
      <c r="AA5672" s="28"/>
      <c r="AB5672" s="28"/>
    </row>
    <row r="5673" spans="1:28" ht="15" x14ac:dyDescent="0.2">
      <c r="A5673"/>
      <c r="B5673"/>
      <c r="C5673"/>
      <c r="D5673"/>
      <c r="E5673"/>
      <c r="F5673"/>
      <c r="G5673"/>
      <c r="H5673"/>
      <c r="I5673"/>
      <c r="J5673"/>
      <c r="K5673"/>
      <c r="L5673"/>
      <c r="M5673"/>
      <c r="N5673" s="60"/>
      <c r="O5673"/>
      <c r="P5673"/>
      <c r="Q5673"/>
      <c r="R5673"/>
      <c r="S5673"/>
      <c r="T5673"/>
      <c r="U5673"/>
      <c r="V5673"/>
      <c r="W5673"/>
      <c r="X5673"/>
      <c r="Y5673"/>
      <c r="Z5673"/>
      <c r="AA5673" s="28"/>
      <c r="AB5673" s="28"/>
    </row>
    <row r="5674" spans="1:28" ht="15" x14ac:dyDescent="0.2">
      <c r="A5674"/>
      <c r="B5674"/>
      <c r="C5674"/>
      <c r="D5674"/>
      <c r="E5674"/>
      <c r="F5674"/>
      <c r="G5674"/>
      <c r="H5674"/>
      <c r="I5674"/>
      <c r="J5674"/>
      <c r="K5674"/>
      <c r="L5674"/>
      <c r="M5674"/>
      <c r="N5674" s="60"/>
      <c r="O5674"/>
      <c r="P5674"/>
      <c r="Q5674"/>
      <c r="R5674"/>
      <c r="S5674"/>
      <c r="T5674"/>
      <c r="U5674"/>
      <c r="V5674"/>
      <c r="W5674"/>
      <c r="X5674"/>
      <c r="Y5674"/>
      <c r="Z5674"/>
      <c r="AA5674" s="28"/>
      <c r="AB5674" s="28"/>
    </row>
    <row r="5675" spans="1:28" ht="15" x14ac:dyDescent="0.2">
      <c r="A5675"/>
      <c r="B5675"/>
      <c r="C5675"/>
      <c r="D5675"/>
      <c r="E5675"/>
      <c r="F5675"/>
      <c r="G5675"/>
      <c r="H5675"/>
      <c r="I5675"/>
      <c r="J5675"/>
      <c r="K5675"/>
      <c r="L5675"/>
      <c r="M5675"/>
      <c r="N5675" s="60"/>
      <c r="O5675"/>
      <c r="P5675"/>
      <c r="Q5675"/>
      <c r="R5675"/>
      <c r="S5675"/>
      <c r="T5675"/>
      <c r="U5675"/>
      <c r="V5675"/>
      <c r="W5675"/>
      <c r="X5675"/>
      <c r="Y5675"/>
      <c r="Z5675"/>
      <c r="AA5675" s="28"/>
      <c r="AB5675" s="28"/>
    </row>
    <row r="5676" spans="1:28" ht="15" x14ac:dyDescent="0.2">
      <c r="A5676"/>
      <c r="B5676"/>
      <c r="C5676"/>
      <c r="D5676"/>
      <c r="E5676"/>
      <c r="F5676"/>
      <c r="G5676"/>
      <c r="H5676"/>
      <c r="I5676"/>
      <c r="J5676"/>
      <c r="K5676"/>
      <c r="L5676"/>
      <c r="M5676"/>
      <c r="N5676" s="60"/>
      <c r="O5676"/>
      <c r="P5676"/>
      <c r="Q5676"/>
      <c r="R5676"/>
      <c r="S5676"/>
      <c r="T5676"/>
      <c r="U5676"/>
      <c r="V5676"/>
      <c r="W5676"/>
      <c r="X5676"/>
      <c r="Y5676"/>
      <c r="Z5676"/>
      <c r="AA5676" s="28"/>
      <c r="AB5676" s="28"/>
    </row>
    <row r="5677" spans="1:28" ht="15" x14ac:dyDescent="0.2">
      <c r="A5677"/>
      <c r="B5677"/>
      <c r="C5677"/>
      <c r="D5677"/>
      <c r="E5677"/>
      <c r="F5677"/>
      <c r="G5677"/>
      <c r="H5677"/>
      <c r="I5677"/>
      <c r="J5677"/>
      <c r="K5677"/>
      <c r="L5677"/>
      <c r="M5677"/>
      <c r="N5677" s="60"/>
      <c r="O5677"/>
      <c r="P5677"/>
      <c r="Q5677"/>
      <c r="R5677"/>
      <c r="S5677"/>
      <c r="T5677"/>
      <c r="U5677"/>
      <c r="V5677"/>
      <c r="W5677"/>
      <c r="X5677"/>
      <c r="Y5677"/>
      <c r="Z5677"/>
      <c r="AA5677" s="28"/>
      <c r="AB5677" s="28"/>
    </row>
    <row r="5678" spans="1:28" ht="15" x14ac:dyDescent="0.2">
      <c r="A5678"/>
      <c r="B5678"/>
      <c r="C5678"/>
      <c r="D5678"/>
      <c r="E5678"/>
      <c r="F5678"/>
      <c r="G5678"/>
      <c r="H5678"/>
      <c r="I5678"/>
      <c r="J5678"/>
      <c r="K5678"/>
      <c r="L5678"/>
      <c r="M5678"/>
      <c r="N5678" s="60"/>
      <c r="O5678"/>
      <c r="P5678"/>
      <c r="Q5678"/>
      <c r="R5678"/>
      <c r="S5678"/>
      <c r="T5678"/>
      <c r="U5678"/>
      <c r="V5678"/>
      <c r="W5678"/>
      <c r="X5678"/>
      <c r="Y5678"/>
      <c r="Z5678"/>
      <c r="AA5678" s="28"/>
      <c r="AB5678" s="28"/>
    </row>
    <row r="5679" spans="1:28" ht="15" x14ac:dyDescent="0.2">
      <c r="A5679"/>
      <c r="B5679"/>
      <c r="C5679"/>
      <c r="D5679"/>
      <c r="E5679"/>
      <c r="F5679"/>
      <c r="G5679"/>
      <c r="H5679"/>
      <c r="I5679"/>
      <c r="J5679"/>
      <c r="K5679"/>
      <c r="L5679"/>
      <c r="M5679"/>
      <c r="N5679" s="60"/>
      <c r="O5679"/>
      <c r="P5679"/>
      <c r="Q5679"/>
      <c r="R5679"/>
      <c r="S5679"/>
      <c r="T5679"/>
      <c r="U5679"/>
      <c r="V5679"/>
      <c r="W5679"/>
      <c r="X5679"/>
      <c r="Y5679"/>
      <c r="Z5679"/>
      <c r="AA5679" s="28"/>
      <c r="AB5679" s="28"/>
    </row>
    <row r="5680" spans="1:28" ht="15" x14ac:dyDescent="0.2">
      <c r="A5680"/>
      <c r="B5680"/>
      <c r="C5680"/>
      <c r="D5680"/>
      <c r="E5680"/>
      <c r="F5680"/>
      <c r="G5680"/>
      <c r="H5680"/>
      <c r="I5680"/>
      <c r="J5680"/>
      <c r="K5680"/>
      <c r="L5680"/>
      <c r="M5680"/>
      <c r="N5680" s="60"/>
      <c r="O5680"/>
      <c r="P5680"/>
      <c r="Q5680"/>
      <c r="R5680"/>
      <c r="S5680"/>
      <c r="T5680"/>
      <c r="U5680"/>
      <c r="V5680"/>
      <c r="W5680"/>
      <c r="X5680"/>
      <c r="Y5680"/>
      <c r="Z5680"/>
      <c r="AA5680" s="28"/>
      <c r="AB5680" s="28"/>
    </row>
    <row r="5681" spans="1:28" ht="15" x14ac:dyDescent="0.2">
      <c r="A5681"/>
      <c r="B5681"/>
      <c r="C5681"/>
      <c r="D5681"/>
      <c r="E5681"/>
      <c r="F5681"/>
      <c r="G5681"/>
      <c r="H5681"/>
      <c r="I5681"/>
      <c r="J5681"/>
      <c r="K5681"/>
      <c r="L5681"/>
      <c r="M5681"/>
      <c r="N5681" s="60"/>
      <c r="O5681"/>
      <c r="P5681"/>
      <c r="Q5681"/>
      <c r="R5681"/>
      <c r="S5681"/>
      <c r="T5681"/>
      <c r="U5681"/>
      <c r="V5681"/>
      <c r="W5681"/>
      <c r="X5681"/>
      <c r="Y5681"/>
      <c r="Z5681"/>
      <c r="AA5681" s="28"/>
      <c r="AB5681" s="28"/>
    </row>
    <row r="5682" spans="1:28" ht="15" x14ac:dyDescent="0.2">
      <c r="A5682"/>
      <c r="B5682"/>
      <c r="C5682"/>
      <c r="D5682"/>
      <c r="E5682"/>
      <c r="F5682"/>
      <c r="G5682"/>
      <c r="H5682"/>
      <c r="I5682"/>
      <c r="J5682"/>
      <c r="K5682"/>
      <c r="L5682"/>
      <c r="M5682"/>
      <c r="N5682" s="60"/>
      <c r="O5682"/>
      <c r="P5682"/>
      <c r="Q5682"/>
      <c r="R5682"/>
      <c r="S5682"/>
      <c r="T5682"/>
      <c r="U5682"/>
      <c r="V5682"/>
      <c r="W5682"/>
      <c r="X5682"/>
      <c r="Y5682"/>
      <c r="Z5682"/>
      <c r="AA5682" s="28"/>
      <c r="AB5682" s="28"/>
    </row>
    <row r="5683" spans="1:28" ht="15" x14ac:dyDescent="0.2">
      <c r="A5683"/>
      <c r="B5683"/>
      <c r="C5683"/>
      <c r="D5683"/>
      <c r="E5683"/>
      <c r="F5683"/>
      <c r="G5683"/>
      <c r="H5683"/>
      <c r="I5683"/>
      <c r="J5683"/>
      <c r="K5683"/>
      <c r="L5683"/>
      <c r="M5683"/>
      <c r="N5683" s="60"/>
      <c r="O5683"/>
      <c r="P5683"/>
      <c r="Q5683"/>
      <c r="R5683"/>
      <c r="S5683"/>
      <c r="T5683"/>
      <c r="U5683"/>
      <c r="V5683"/>
      <c r="W5683"/>
      <c r="X5683"/>
      <c r="Y5683"/>
      <c r="Z5683"/>
      <c r="AA5683" s="28"/>
      <c r="AB5683" s="28"/>
    </row>
    <row r="5684" spans="1:28" ht="15" x14ac:dyDescent="0.2">
      <c r="A5684"/>
      <c r="B5684"/>
      <c r="C5684"/>
      <c r="D5684"/>
      <c r="E5684"/>
      <c r="F5684"/>
      <c r="G5684"/>
      <c r="H5684"/>
      <c r="I5684"/>
      <c r="J5684"/>
      <c r="K5684"/>
      <c r="L5684"/>
      <c r="M5684"/>
      <c r="N5684" s="60"/>
      <c r="O5684"/>
      <c r="P5684"/>
      <c r="Q5684"/>
      <c r="R5684"/>
      <c r="S5684"/>
      <c r="T5684"/>
      <c r="U5684"/>
      <c r="V5684"/>
      <c r="W5684"/>
      <c r="X5684"/>
      <c r="Y5684"/>
      <c r="Z5684"/>
      <c r="AA5684" s="28"/>
      <c r="AB5684" s="28"/>
    </row>
    <row r="5685" spans="1:28" ht="15" x14ac:dyDescent="0.2">
      <c r="A5685"/>
      <c r="B5685"/>
      <c r="C5685"/>
      <c r="D5685"/>
      <c r="E5685"/>
      <c r="F5685"/>
      <c r="G5685"/>
      <c r="H5685"/>
      <c r="I5685"/>
      <c r="J5685"/>
      <c r="K5685"/>
      <c r="L5685"/>
      <c r="M5685"/>
      <c r="N5685" s="60"/>
      <c r="O5685"/>
      <c r="P5685"/>
      <c r="Q5685"/>
      <c r="R5685"/>
      <c r="S5685"/>
      <c r="T5685"/>
      <c r="U5685"/>
      <c r="V5685"/>
      <c r="W5685"/>
      <c r="X5685"/>
      <c r="Y5685"/>
      <c r="Z5685"/>
      <c r="AA5685" s="28"/>
      <c r="AB5685" s="28"/>
    </row>
    <row r="5686" spans="1:28" ht="15" x14ac:dyDescent="0.2">
      <c r="A5686"/>
      <c r="B5686"/>
      <c r="C5686"/>
      <c r="D5686"/>
      <c r="E5686"/>
      <c r="F5686"/>
      <c r="G5686"/>
      <c r="H5686"/>
      <c r="I5686"/>
      <c r="J5686"/>
      <c r="K5686"/>
      <c r="L5686"/>
      <c r="M5686"/>
      <c r="N5686" s="60"/>
      <c r="O5686"/>
      <c r="P5686"/>
      <c r="Q5686"/>
      <c r="R5686"/>
      <c r="S5686"/>
      <c r="T5686"/>
      <c r="U5686"/>
      <c r="V5686"/>
      <c r="W5686"/>
      <c r="X5686"/>
      <c r="Y5686"/>
      <c r="Z5686"/>
      <c r="AA5686" s="28"/>
      <c r="AB5686" s="28"/>
    </row>
    <row r="5687" spans="1:28" ht="15" x14ac:dyDescent="0.2">
      <c r="A5687"/>
      <c r="B5687"/>
      <c r="C5687"/>
      <c r="D5687"/>
      <c r="E5687"/>
      <c r="F5687"/>
      <c r="G5687"/>
      <c r="H5687"/>
      <c r="I5687"/>
      <c r="J5687"/>
      <c r="K5687"/>
      <c r="L5687"/>
      <c r="M5687"/>
      <c r="N5687" s="60"/>
      <c r="O5687"/>
      <c r="P5687"/>
      <c r="Q5687"/>
      <c r="R5687"/>
      <c r="S5687"/>
      <c r="T5687"/>
      <c r="U5687"/>
      <c r="V5687"/>
      <c r="W5687"/>
      <c r="X5687"/>
      <c r="Y5687"/>
      <c r="Z5687"/>
      <c r="AA5687" s="28"/>
      <c r="AB5687" s="28"/>
    </row>
    <row r="5688" spans="1:28" ht="15" x14ac:dyDescent="0.2">
      <c r="A5688"/>
      <c r="B5688"/>
      <c r="C5688"/>
      <c r="D5688"/>
      <c r="E5688"/>
      <c r="F5688"/>
      <c r="G5688"/>
      <c r="H5688"/>
      <c r="I5688"/>
      <c r="J5688"/>
      <c r="K5688"/>
      <c r="L5688"/>
      <c r="M5688"/>
      <c r="N5688" s="60"/>
      <c r="O5688"/>
      <c r="P5688"/>
      <c r="Q5688"/>
      <c r="R5688"/>
      <c r="S5688"/>
      <c r="T5688"/>
      <c r="U5688"/>
      <c r="V5688"/>
      <c r="W5688"/>
      <c r="X5688"/>
      <c r="Y5688"/>
      <c r="Z5688"/>
      <c r="AA5688" s="28"/>
      <c r="AB5688" s="28"/>
    </row>
    <row r="5689" spans="1:28" ht="15" x14ac:dyDescent="0.2">
      <c r="A5689"/>
      <c r="B5689"/>
      <c r="C5689"/>
      <c r="D5689"/>
      <c r="E5689"/>
      <c r="F5689"/>
      <c r="G5689"/>
      <c r="H5689"/>
      <c r="I5689"/>
      <c r="J5689"/>
      <c r="K5689"/>
      <c r="L5689"/>
      <c r="M5689"/>
      <c r="N5689" s="60"/>
      <c r="O5689"/>
      <c r="P5689"/>
      <c r="Q5689"/>
      <c r="R5689"/>
      <c r="S5689"/>
      <c r="T5689"/>
      <c r="U5689"/>
      <c r="V5689"/>
      <c r="W5689"/>
      <c r="X5689"/>
      <c r="Y5689"/>
      <c r="Z5689"/>
      <c r="AA5689" s="28"/>
      <c r="AB5689" s="28"/>
    </row>
    <row r="5690" spans="1:28" ht="15" x14ac:dyDescent="0.2">
      <c r="A5690"/>
      <c r="B5690"/>
      <c r="C5690"/>
      <c r="D5690"/>
      <c r="E5690"/>
      <c r="F5690"/>
      <c r="G5690"/>
      <c r="H5690"/>
      <c r="I5690"/>
      <c r="J5690"/>
      <c r="K5690"/>
      <c r="L5690"/>
      <c r="M5690"/>
      <c r="N5690" s="60"/>
      <c r="O5690"/>
      <c r="P5690"/>
      <c r="Q5690"/>
      <c r="R5690"/>
      <c r="S5690"/>
      <c r="T5690"/>
      <c r="U5690"/>
      <c r="V5690"/>
      <c r="W5690"/>
      <c r="X5690"/>
      <c r="Y5690"/>
      <c r="Z5690"/>
      <c r="AA5690" s="28"/>
      <c r="AB5690" s="28"/>
    </row>
    <row r="5691" spans="1:28" ht="15" x14ac:dyDescent="0.2">
      <c r="A5691"/>
      <c r="B5691"/>
      <c r="C5691"/>
      <c r="D5691"/>
      <c r="E5691"/>
      <c r="F5691"/>
      <c r="G5691"/>
      <c r="H5691"/>
      <c r="I5691"/>
      <c r="J5691"/>
      <c r="K5691"/>
      <c r="L5691"/>
      <c r="M5691"/>
      <c r="N5691" s="60"/>
      <c r="O5691"/>
      <c r="P5691"/>
      <c r="Q5691"/>
      <c r="R5691"/>
      <c r="S5691"/>
      <c r="T5691"/>
      <c r="U5691"/>
      <c r="V5691"/>
      <c r="W5691"/>
      <c r="X5691"/>
      <c r="Y5691"/>
      <c r="Z5691"/>
      <c r="AA5691" s="28"/>
      <c r="AB5691" s="28"/>
    </row>
    <row r="5692" spans="1:28" ht="15" x14ac:dyDescent="0.2">
      <c r="A5692"/>
      <c r="B5692"/>
      <c r="C5692"/>
      <c r="D5692"/>
      <c r="E5692"/>
      <c r="F5692"/>
      <c r="G5692"/>
      <c r="H5692"/>
      <c r="I5692"/>
      <c r="J5692"/>
      <c r="K5692"/>
      <c r="L5692"/>
      <c r="M5692"/>
      <c r="N5692" s="60"/>
      <c r="O5692"/>
      <c r="P5692"/>
      <c r="Q5692"/>
      <c r="R5692"/>
      <c r="S5692"/>
      <c r="T5692"/>
      <c r="U5692"/>
      <c r="V5692"/>
      <c r="W5692"/>
      <c r="X5692"/>
      <c r="Y5692"/>
      <c r="Z5692"/>
      <c r="AA5692" s="28"/>
      <c r="AB5692" s="28"/>
    </row>
    <row r="5693" spans="1:28" ht="15" x14ac:dyDescent="0.2">
      <c r="A5693"/>
      <c r="B5693"/>
      <c r="C5693"/>
      <c r="D5693"/>
      <c r="E5693"/>
      <c r="F5693"/>
      <c r="G5693"/>
      <c r="H5693"/>
      <c r="I5693"/>
      <c r="J5693"/>
      <c r="K5693"/>
      <c r="L5693"/>
      <c r="M5693"/>
      <c r="N5693" s="60"/>
      <c r="O5693"/>
      <c r="P5693"/>
      <c r="Q5693"/>
      <c r="R5693"/>
      <c r="S5693"/>
      <c r="T5693"/>
      <c r="U5693"/>
      <c r="V5693"/>
      <c r="W5693"/>
      <c r="X5693"/>
      <c r="Y5693"/>
      <c r="Z5693"/>
      <c r="AA5693" s="28"/>
      <c r="AB5693" s="28"/>
    </row>
    <row r="5694" spans="1:28" ht="15" x14ac:dyDescent="0.2">
      <c r="A5694"/>
      <c r="B5694"/>
      <c r="C5694"/>
      <c r="D5694"/>
      <c r="E5694"/>
      <c r="F5694"/>
      <c r="G5694"/>
      <c r="H5694"/>
      <c r="I5694"/>
      <c r="J5694"/>
      <c r="K5694"/>
      <c r="L5694"/>
      <c r="M5694"/>
      <c r="N5694" s="60"/>
      <c r="O5694"/>
      <c r="P5694"/>
      <c r="Q5694"/>
      <c r="R5694"/>
      <c r="S5694"/>
      <c r="T5694"/>
      <c r="U5694"/>
      <c r="V5694"/>
      <c r="W5694"/>
      <c r="X5694"/>
      <c r="Y5694"/>
      <c r="Z5694"/>
      <c r="AA5694" s="28"/>
      <c r="AB5694" s="28"/>
    </row>
    <row r="5695" spans="1:28" ht="15" x14ac:dyDescent="0.2">
      <c r="A5695"/>
      <c r="B5695"/>
      <c r="C5695"/>
      <c r="D5695"/>
      <c r="E5695"/>
      <c r="F5695"/>
      <c r="G5695"/>
      <c r="H5695"/>
      <c r="I5695"/>
      <c r="J5695"/>
      <c r="K5695"/>
      <c r="L5695"/>
      <c r="M5695"/>
      <c r="N5695" s="60"/>
      <c r="O5695"/>
      <c r="P5695"/>
      <c r="Q5695"/>
      <c r="R5695"/>
      <c r="S5695"/>
      <c r="T5695"/>
      <c r="U5695"/>
      <c r="V5695"/>
      <c r="W5695"/>
      <c r="X5695"/>
      <c r="Y5695"/>
      <c r="Z5695"/>
      <c r="AA5695" s="28"/>
      <c r="AB5695" s="28"/>
    </row>
    <row r="5696" spans="1:28" ht="15" x14ac:dyDescent="0.2">
      <c r="A5696"/>
      <c r="B5696"/>
      <c r="C5696"/>
      <c r="D5696"/>
      <c r="E5696"/>
      <c r="F5696"/>
      <c r="G5696"/>
      <c r="H5696"/>
      <c r="I5696"/>
      <c r="J5696"/>
      <c r="K5696"/>
      <c r="L5696"/>
      <c r="M5696"/>
      <c r="N5696" s="60"/>
      <c r="O5696"/>
      <c r="P5696"/>
      <c r="Q5696"/>
      <c r="R5696"/>
      <c r="S5696"/>
      <c r="T5696"/>
      <c r="U5696"/>
      <c r="V5696"/>
      <c r="W5696"/>
      <c r="X5696"/>
      <c r="Y5696"/>
      <c r="Z5696"/>
      <c r="AA5696" s="28"/>
      <c r="AB5696" s="28"/>
    </row>
    <row r="5697" spans="1:28" ht="15" x14ac:dyDescent="0.2">
      <c r="A5697"/>
      <c r="B5697"/>
      <c r="C5697"/>
      <c r="D5697"/>
      <c r="E5697"/>
      <c r="F5697"/>
      <c r="G5697"/>
      <c r="H5697"/>
      <c r="I5697"/>
      <c r="J5697"/>
      <c r="K5697"/>
      <c r="L5697"/>
      <c r="M5697"/>
      <c r="N5697" s="60"/>
      <c r="O5697"/>
      <c r="P5697"/>
      <c r="Q5697"/>
      <c r="R5697"/>
      <c r="S5697"/>
      <c r="T5697"/>
      <c r="U5697"/>
      <c r="V5697"/>
      <c r="W5697"/>
      <c r="X5697"/>
      <c r="Y5697"/>
      <c r="Z5697"/>
      <c r="AA5697" s="28"/>
      <c r="AB5697" s="28"/>
    </row>
    <row r="5698" spans="1:28" ht="15" x14ac:dyDescent="0.2">
      <c r="A5698"/>
      <c r="B5698"/>
      <c r="C5698"/>
      <c r="D5698"/>
      <c r="E5698"/>
      <c r="F5698"/>
      <c r="G5698"/>
      <c r="H5698"/>
      <c r="I5698"/>
      <c r="J5698"/>
      <c r="K5698"/>
      <c r="L5698"/>
      <c r="M5698"/>
      <c r="N5698" s="60"/>
      <c r="O5698"/>
      <c r="P5698"/>
      <c r="Q5698"/>
      <c r="R5698"/>
      <c r="S5698"/>
      <c r="T5698"/>
      <c r="U5698"/>
      <c r="V5698"/>
      <c r="W5698"/>
      <c r="X5698"/>
      <c r="Y5698"/>
      <c r="Z5698"/>
      <c r="AA5698" s="28"/>
      <c r="AB5698" s="28"/>
    </row>
    <row r="5699" spans="1:28" ht="15" x14ac:dyDescent="0.2">
      <c r="A5699"/>
      <c r="B5699"/>
      <c r="C5699"/>
      <c r="D5699"/>
      <c r="E5699"/>
      <c r="F5699"/>
      <c r="G5699"/>
      <c r="H5699"/>
      <c r="I5699"/>
      <c r="J5699"/>
      <c r="K5699"/>
      <c r="L5699"/>
      <c r="M5699"/>
      <c r="N5699" s="60"/>
      <c r="O5699"/>
      <c r="P5699"/>
      <c r="Q5699"/>
      <c r="R5699"/>
      <c r="S5699"/>
      <c r="T5699"/>
      <c r="U5699"/>
      <c r="V5699"/>
      <c r="W5699"/>
      <c r="X5699"/>
      <c r="Y5699"/>
      <c r="Z5699"/>
      <c r="AA5699" s="28"/>
      <c r="AB5699" s="28"/>
    </row>
    <row r="5700" spans="1:28" ht="15" x14ac:dyDescent="0.2">
      <c r="A5700"/>
      <c r="B5700"/>
      <c r="C5700"/>
      <c r="D5700"/>
      <c r="E5700"/>
      <c r="F5700"/>
      <c r="G5700"/>
      <c r="H5700"/>
      <c r="I5700"/>
      <c r="J5700"/>
      <c r="K5700"/>
      <c r="L5700"/>
      <c r="M5700"/>
      <c r="N5700" s="60"/>
      <c r="O5700"/>
      <c r="P5700"/>
      <c r="Q5700"/>
      <c r="R5700"/>
      <c r="S5700"/>
      <c r="T5700"/>
      <c r="U5700"/>
      <c r="V5700"/>
      <c r="W5700"/>
      <c r="X5700"/>
      <c r="Y5700"/>
      <c r="Z5700"/>
      <c r="AA5700" s="28"/>
      <c r="AB5700" s="28"/>
    </row>
    <row r="5701" spans="1:28" ht="15" x14ac:dyDescent="0.2">
      <c r="A5701"/>
      <c r="B5701"/>
      <c r="C5701"/>
      <c r="D5701"/>
      <c r="E5701"/>
      <c r="F5701"/>
      <c r="G5701"/>
      <c r="H5701"/>
      <c r="I5701"/>
      <c r="J5701"/>
      <c r="K5701"/>
      <c r="L5701"/>
      <c r="M5701"/>
      <c r="N5701" s="60"/>
      <c r="O5701"/>
      <c r="P5701"/>
      <c r="Q5701"/>
      <c r="R5701"/>
      <c r="S5701"/>
      <c r="T5701"/>
      <c r="U5701"/>
      <c r="V5701"/>
      <c r="W5701"/>
      <c r="X5701"/>
      <c r="Y5701"/>
      <c r="Z5701"/>
      <c r="AA5701" s="28"/>
      <c r="AB5701" s="28"/>
    </row>
    <row r="5702" spans="1:28" ht="15" x14ac:dyDescent="0.2">
      <c r="A5702"/>
      <c r="B5702"/>
      <c r="C5702"/>
      <c r="D5702"/>
      <c r="E5702"/>
      <c r="F5702"/>
      <c r="G5702"/>
      <c r="H5702"/>
      <c r="I5702"/>
      <c r="J5702"/>
      <c r="K5702"/>
      <c r="L5702"/>
      <c r="M5702"/>
      <c r="N5702" s="60"/>
      <c r="O5702"/>
      <c r="P5702"/>
      <c r="Q5702"/>
      <c r="R5702"/>
      <c r="S5702"/>
      <c r="T5702"/>
      <c r="U5702"/>
      <c r="V5702"/>
      <c r="W5702"/>
      <c r="X5702"/>
      <c r="Y5702"/>
      <c r="Z5702"/>
      <c r="AA5702" s="28"/>
      <c r="AB5702" s="28"/>
    </row>
    <row r="5703" spans="1:28" ht="15" x14ac:dyDescent="0.2">
      <c r="A5703"/>
      <c r="B5703"/>
      <c r="C5703"/>
      <c r="D5703"/>
      <c r="E5703"/>
      <c r="F5703"/>
      <c r="G5703"/>
      <c r="H5703"/>
      <c r="I5703"/>
      <c r="J5703"/>
      <c r="K5703"/>
      <c r="L5703"/>
      <c r="M5703"/>
      <c r="N5703" s="60"/>
      <c r="O5703"/>
      <c r="P5703"/>
      <c r="Q5703"/>
      <c r="R5703"/>
      <c r="S5703"/>
      <c r="T5703"/>
      <c r="U5703"/>
      <c r="V5703"/>
      <c r="W5703"/>
      <c r="X5703"/>
      <c r="Y5703"/>
      <c r="Z5703"/>
      <c r="AA5703" s="28"/>
      <c r="AB5703" s="28"/>
    </row>
    <row r="5704" spans="1:28" ht="15" x14ac:dyDescent="0.2">
      <c r="A5704"/>
      <c r="B5704"/>
      <c r="C5704"/>
      <c r="D5704"/>
      <c r="E5704"/>
      <c r="F5704"/>
      <c r="G5704"/>
      <c r="H5704"/>
      <c r="I5704"/>
      <c r="J5704"/>
      <c r="K5704"/>
      <c r="L5704"/>
      <c r="M5704"/>
      <c r="N5704" s="60"/>
      <c r="O5704"/>
      <c r="P5704"/>
      <c r="Q5704"/>
      <c r="R5704"/>
      <c r="S5704"/>
      <c r="T5704"/>
      <c r="U5704"/>
      <c r="V5704"/>
      <c r="W5704"/>
      <c r="X5704"/>
      <c r="Y5704"/>
      <c r="Z5704"/>
      <c r="AA5704" s="28"/>
      <c r="AB5704" s="28"/>
    </row>
    <row r="5705" spans="1:28" ht="15" x14ac:dyDescent="0.2">
      <c r="A5705"/>
      <c r="B5705"/>
      <c r="C5705"/>
      <c r="D5705"/>
      <c r="E5705"/>
      <c r="F5705"/>
      <c r="G5705"/>
      <c r="H5705"/>
      <c r="I5705"/>
      <c r="J5705"/>
      <c r="K5705"/>
      <c r="L5705"/>
      <c r="M5705"/>
      <c r="N5705" s="60"/>
      <c r="O5705"/>
      <c r="P5705"/>
      <c r="Q5705"/>
      <c r="R5705"/>
      <c r="S5705"/>
      <c r="T5705"/>
      <c r="U5705"/>
      <c r="V5705"/>
      <c r="W5705"/>
      <c r="X5705"/>
      <c r="Y5705"/>
      <c r="Z5705"/>
      <c r="AA5705" s="28"/>
      <c r="AB5705" s="28"/>
    </row>
    <row r="5706" spans="1:28" ht="15" x14ac:dyDescent="0.2">
      <c r="A5706"/>
      <c r="B5706"/>
      <c r="C5706"/>
      <c r="D5706"/>
      <c r="E5706"/>
      <c r="F5706"/>
      <c r="G5706"/>
      <c r="H5706"/>
      <c r="I5706"/>
      <c r="J5706"/>
      <c r="K5706"/>
      <c r="L5706"/>
      <c r="M5706"/>
      <c r="N5706" s="60"/>
      <c r="O5706"/>
      <c r="P5706"/>
      <c r="Q5706"/>
      <c r="R5706"/>
      <c r="S5706"/>
      <c r="T5706"/>
      <c r="U5706"/>
      <c r="V5706"/>
      <c r="W5706"/>
      <c r="X5706"/>
      <c r="Y5706"/>
      <c r="Z5706"/>
      <c r="AA5706" s="28"/>
      <c r="AB5706" s="28"/>
    </row>
    <row r="5707" spans="1:28" ht="15" x14ac:dyDescent="0.2">
      <c r="A5707"/>
      <c r="B5707"/>
      <c r="C5707"/>
      <c r="D5707"/>
      <c r="E5707"/>
      <c r="F5707"/>
      <c r="G5707"/>
      <c r="H5707"/>
      <c r="I5707"/>
      <c r="J5707"/>
      <c r="K5707"/>
      <c r="L5707"/>
      <c r="M5707"/>
      <c r="N5707" s="60"/>
      <c r="O5707"/>
      <c r="P5707"/>
      <c r="Q5707"/>
      <c r="R5707"/>
      <c r="S5707"/>
      <c r="T5707"/>
      <c r="U5707"/>
      <c r="V5707"/>
      <c r="W5707"/>
      <c r="X5707"/>
      <c r="Y5707"/>
      <c r="Z5707"/>
      <c r="AA5707" s="28"/>
      <c r="AB5707" s="28"/>
    </row>
    <row r="5708" spans="1:28" ht="15" x14ac:dyDescent="0.2">
      <c r="A5708"/>
      <c r="B5708"/>
      <c r="C5708"/>
      <c r="D5708"/>
      <c r="E5708"/>
      <c r="F5708"/>
      <c r="G5708"/>
      <c r="H5708"/>
      <c r="I5708"/>
      <c r="J5708"/>
      <c r="K5708"/>
      <c r="L5708"/>
      <c r="M5708"/>
      <c r="N5708" s="60"/>
      <c r="O5708"/>
      <c r="P5708"/>
      <c r="Q5708"/>
      <c r="R5708"/>
      <c r="S5708"/>
      <c r="T5708"/>
      <c r="U5708"/>
      <c r="V5708"/>
      <c r="W5708"/>
      <c r="X5708"/>
      <c r="Y5708"/>
      <c r="Z5708"/>
      <c r="AA5708" s="28"/>
      <c r="AB5708" s="28"/>
    </row>
    <row r="5709" spans="1:28" ht="15" x14ac:dyDescent="0.2">
      <c r="A5709"/>
      <c r="B5709"/>
      <c r="C5709"/>
      <c r="D5709"/>
      <c r="E5709"/>
      <c r="F5709"/>
      <c r="G5709"/>
      <c r="H5709"/>
      <c r="I5709"/>
      <c r="J5709"/>
      <c r="K5709"/>
      <c r="L5709"/>
      <c r="M5709"/>
      <c r="N5709" s="60"/>
      <c r="O5709"/>
      <c r="P5709"/>
      <c r="Q5709"/>
      <c r="R5709"/>
      <c r="S5709"/>
      <c r="T5709"/>
      <c r="U5709"/>
      <c r="V5709"/>
      <c r="W5709"/>
      <c r="X5709"/>
      <c r="Y5709"/>
      <c r="Z5709"/>
      <c r="AA5709" s="28"/>
      <c r="AB5709" s="28"/>
    </row>
    <row r="5710" spans="1:28" ht="15" x14ac:dyDescent="0.2">
      <c r="A5710"/>
      <c r="B5710"/>
      <c r="C5710"/>
      <c r="D5710"/>
      <c r="E5710"/>
      <c r="F5710"/>
      <c r="G5710"/>
      <c r="H5710"/>
      <c r="I5710"/>
      <c r="J5710"/>
      <c r="K5710"/>
      <c r="L5710"/>
      <c r="M5710"/>
      <c r="N5710" s="60"/>
      <c r="O5710"/>
      <c r="P5710"/>
      <c r="Q5710"/>
      <c r="R5710"/>
      <c r="S5710"/>
      <c r="T5710"/>
      <c r="U5710"/>
      <c r="V5710"/>
      <c r="W5710"/>
      <c r="X5710"/>
      <c r="Y5710"/>
      <c r="Z5710"/>
      <c r="AA5710" s="28"/>
      <c r="AB5710" s="28"/>
    </row>
    <row r="5711" spans="1:28" ht="15" x14ac:dyDescent="0.2">
      <c r="A5711"/>
      <c r="B5711"/>
      <c r="C5711"/>
      <c r="D5711"/>
      <c r="E5711"/>
      <c r="F5711"/>
      <c r="G5711"/>
      <c r="H5711"/>
      <c r="I5711"/>
      <c r="J5711"/>
      <c r="K5711"/>
      <c r="L5711"/>
      <c r="M5711"/>
      <c r="N5711" s="60"/>
      <c r="O5711"/>
      <c r="P5711"/>
      <c r="Q5711"/>
      <c r="R5711"/>
      <c r="S5711"/>
      <c r="T5711"/>
      <c r="U5711"/>
      <c r="V5711"/>
      <c r="W5711"/>
      <c r="X5711"/>
      <c r="Y5711"/>
      <c r="Z5711"/>
      <c r="AA5711" s="28"/>
      <c r="AB5711" s="28"/>
    </row>
    <row r="5712" spans="1:28" ht="15" x14ac:dyDescent="0.2">
      <c r="A5712"/>
      <c r="B5712"/>
      <c r="C5712"/>
      <c r="D5712"/>
      <c r="E5712"/>
      <c r="F5712"/>
      <c r="G5712"/>
      <c r="H5712"/>
      <c r="I5712"/>
      <c r="J5712"/>
      <c r="K5712"/>
      <c r="L5712"/>
      <c r="M5712"/>
      <c r="N5712" s="60"/>
      <c r="O5712"/>
      <c r="P5712"/>
      <c r="Q5712"/>
      <c r="R5712"/>
      <c r="S5712"/>
      <c r="T5712"/>
      <c r="U5712"/>
      <c r="V5712"/>
      <c r="W5712"/>
      <c r="X5712"/>
      <c r="Y5712"/>
      <c r="Z5712"/>
      <c r="AA5712" s="28"/>
      <c r="AB5712" s="28"/>
    </row>
    <row r="5713" spans="1:28" ht="15" x14ac:dyDescent="0.2">
      <c r="A5713"/>
      <c r="B5713"/>
      <c r="C5713"/>
      <c r="D5713"/>
      <c r="E5713"/>
      <c r="F5713"/>
      <c r="G5713"/>
      <c r="H5713"/>
      <c r="I5713"/>
      <c r="J5713"/>
      <c r="K5713"/>
      <c r="L5713"/>
      <c r="M5713"/>
      <c r="N5713" s="60"/>
      <c r="O5713"/>
      <c r="P5713"/>
      <c r="Q5713"/>
      <c r="R5713"/>
      <c r="S5713"/>
      <c r="T5713"/>
      <c r="U5713"/>
      <c r="V5713"/>
      <c r="W5713"/>
      <c r="X5713"/>
      <c r="Y5713"/>
      <c r="Z5713"/>
      <c r="AA5713" s="28"/>
      <c r="AB5713" s="28"/>
    </row>
    <row r="5714" spans="1:28" ht="15" x14ac:dyDescent="0.2">
      <c r="A5714"/>
      <c r="B5714"/>
      <c r="C5714"/>
      <c r="D5714"/>
      <c r="E5714"/>
      <c r="F5714"/>
      <c r="G5714"/>
      <c r="H5714"/>
      <c r="I5714"/>
      <c r="J5714"/>
      <c r="K5714"/>
      <c r="L5714"/>
      <c r="M5714"/>
      <c r="N5714" s="60"/>
      <c r="O5714"/>
      <c r="P5714"/>
      <c r="Q5714"/>
      <c r="R5714"/>
      <c r="S5714"/>
      <c r="T5714"/>
      <c r="U5714"/>
      <c r="V5714"/>
      <c r="W5714"/>
      <c r="X5714"/>
      <c r="Y5714"/>
      <c r="Z5714"/>
      <c r="AA5714" s="28"/>
      <c r="AB5714" s="28"/>
    </row>
    <row r="5715" spans="1:28" ht="15" x14ac:dyDescent="0.2">
      <c r="A5715"/>
      <c r="B5715"/>
      <c r="C5715"/>
      <c r="D5715"/>
      <c r="E5715"/>
      <c r="F5715"/>
      <c r="G5715"/>
      <c r="H5715"/>
      <c r="I5715"/>
      <c r="J5715"/>
      <c r="K5715"/>
      <c r="L5715"/>
      <c r="M5715"/>
      <c r="N5715" s="60"/>
      <c r="O5715"/>
      <c r="P5715"/>
      <c r="Q5715"/>
      <c r="R5715"/>
      <c r="S5715"/>
      <c r="T5715"/>
      <c r="U5715"/>
      <c r="V5715"/>
      <c r="W5715"/>
      <c r="X5715"/>
      <c r="Y5715"/>
      <c r="Z5715"/>
      <c r="AA5715" s="28"/>
      <c r="AB5715" s="28"/>
    </row>
    <row r="5716" spans="1:28" ht="15" x14ac:dyDescent="0.2">
      <c r="A5716"/>
      <c r="B5716"/>
      <c r="C5716"/>
      <c r="D5716"/>
      <c r="E5716"/>
      <c r="F5716"/>
      <c r="G5716"/>
      <c r="H5716"/>
      <c r="I5716"/>
      <c r="J5716"/>
      <c r="K5716"/>
      <c r="L5716"/>
      <c r="M5716"/>
      <c r="N5716" s="60"/>
      <c r="O5716"/>
      <c r="P5716"/>
      <c r="Q5716"/>
      <c r="R5716"/>
      <c r="S5716"/>
      <c r="T5716"/>
      <c r="U5716"/>
      <c r="V5716"/>
      <c r="W5716"/>
      <c r="X5716"/>
      <c r="Y5716"/>
      <c r="Z5716"/>
      <c r="AA5716" s="28"/>
      <c r="AB5716" s="28"/>
    </row>
    <row r="5717" spans="1:28" ht="15" x14ac:dyDescent="0.2">
      <c r="A5717"/>
      <c r="B5717"/>
      <c r="C5717"/>
      <c r="D5717"/>
      <c r="E5717"/>
      <c r="F5717"/>
      <c r="G5717"/>
      <c r="H5717"/>
      <c r="I5717"/>
      <c r="J5717"/>
      <c r="K5717"/>
      <c r="L5717"/>
      <c r="M5717"/>
      <c r="N5717" s="60"/>
      <c r="O5717"/>
      <c r="P5717"/>
      <c r="Q5717"/>
      <c r="R5717"/>
      <c r="S5717"/>
      <c r="T5717"/>
      <c r="U5717"/>
      <c r="V5717"/>
      <c r="W5717"/>
      <c r="X5717"/>
      <c r="Y5717"/>
      <c r="Z5717"/>
      <c r="AA5717" s="28"/>
      <c r="AB5717" s="28"/>
    </row>
    <row r="5718" spans="1:28" ht="15" x14ac:dyDescent="0.2">
      <c r="A5718"/>
      <c r="B5718"/>
      <c r="C5718"/>
      <c r="D5718"/>
      <c r="E5718"/>
      <c r="F5718"/>
      <c r="G5718"/>
      <c r="H5718"/>
      <c r="I5718"/>
      <c r="J5718"/>
      <c r="K5718"/>
      <c r="L5718"/>
      <c r="M5718"/>
      <c r="N5718" s="60"/>
      <c r="O5718"/>
      <c r="P5718"/>
      <c r="Q5718"/>
      <c r="R5718"/>
      <c r="S5718"/>
      <c r="T5718"/>
      <c r="U5718"/>
      <c r="V5718"/>
      <c r="W5718"/>
      <c r="X5718"/>
      <c r="Y5718"/>
      <c r="Z5718"/>
      <c r="AA5718" s="28"/>
      <c r="AB5718" s="28"/>
    </row>
    <row r="5719" spans="1:28" ht="15" x14ac:dyDescent="0.2">
      <c r="A5719"/>
      <c r="B5719"/>
      <c r="C5719"/>
      <c r="D5719"/>
      <c r="E5719"/>
      <c r="F5719"/>
      <c r="G5719"/>
      <c r="H5719"/>
      <c r="I5719"/>
      <c r="J5719"/>
      <c r="K5719"/>
      <c r="L5719"/>
      <c r="M5719"/>
      <c r="N5719" s="60"/>
      <c r="O5719"/>
      <c r="P5719"/>
      <c r="Q5719"/>
      <c r="R5719"/>
      <c r="S5719"/>
      <c r="T5719"/>
      <c r="U5719"/>
      <c r="V5719"/>
      <c r="W5719"/>
      <c r="X5719"/>
      <c r="Y5719"/>
      <c r="Z5719"/>
      <c r="AA5719" s="28"/>
      <c r="AB5719" s="28"/>
    </row>
    <row r="5720" spans="1:28" ht="15" x14ac:dyDescent="0.2">
      <c r="A5720"/>
      <c r="B5720"/>
      <c r="C5720"/>
      <c r="D5720"/>
      <c r="E5720"/>
      <c r="F5720"/>
      <c r="G5720"/>
      <c r="H5720"/>
      <c r="I5720"/>
      <c r="J5720"/>
      <c r="K5720"/>
      <c r="L5720"/>
      <c r="M5720"/>
      <c r="N5720" s="60"/>
      <c r="O5720"/>
      <c r="P5720"/>
      <c r="Q5720"/>
      <c r="R5720"/>
      <c r="S5720"/>
      <c r="T5720"/>
      <c r="U5720"/>
      <c r="V5720"/>
      <c r="W5720"/>
      <c r="X5720"/>
      <c r="Y5720"/>
      <c r="Z5720"/>
      <c r="AA5720" s="28"/>
      <c r="AB5720" s="28"/>
    </row>
    <row r="5721" spans="1:28" ht="15" x14ac:dyDescent="0.2">
      <c r="A5721"/>
      <c r="B5721"/>
      <c r="C5721"/>
      <c r="D5721"/>
      <c r="E5721"/>
      <c r="F5721"/>
      <c r="G5721"/>
      <c r="H5721"/>
      <c r="I5721"/>
      <c r="J5721"/>
      <c r="K5721"/>
      <c r="L5721"/>
      <c r="M5721"/>
      <c r="N5721" s="60"/>
      <c r="O5721"/>
      <c r="P5721"/>
      <c r="Q5721"/>
      <c r="R5721"/>
      <c r="S5721"/>
      <c r="T5721"/>
      <c r="U5721"/>
      <c r="V5721"/>
      <c r="W5721"/>
      <c r="X5721"/>
      <c r="Y5721"/>
      <c r="Z5721"/>
      <c r="AA5721" s="28"/>
      <c r="AB5721" s="28"/>
    </row>
    <row r="5722" spans="1:28" ht="15" x14ac:dyDescent="0.2">
      <c r="A5722"/>
      <c r="B5722"/>
      <c r="C5722"/>
      <c r="D5722"/>
      <c r="E5722"/>
      <c r="F5722"/>
      <c r="G5722"/>
      <c r="H5722"/>
      <c r="I5722"/>
      <c r="J5722"/>
      <c r="K5722"/>
      <c r="L5722"/>
      <c r="M5722"/>
      <c r="N5722" s="60"/>
      <c r="O5722"/>
      <c r="P5722"/>
      <c r="Q5722"/>
      <c r="R5722"/>
      <c r="S5722"/>
      <c r="T5722"/>
      <c r="U5722"/>
      <c r="V5722"/>
      <c r="W5722"/>
      <c r="X5722"/>
      <c r="Y5722"/>
      <c r="Z5722"/>
      <c r="AA5722" s="28"/>
      <c r="AB5722" s="28"/>
    </row>
    <row r="5723" spans="1:28" ht="15" x14ac:dyDescent="0.2">
      <c r="A5723"/>
      <c r="B5723"/>
      <c r="C5723"/>
      <c r="D5723"/>
      <c r="E5723"/>
      <c r="F5723"/>
      <c r="G5723"/>
      <c r="H5723"/>
      <c r="I5723"/>
      <c r="J5723"/>
      <c r="K5723"/>
      <c r="L5723"/>
      <c r="M5723"/>
      <c r="N5723" s="60"/>
      <c r="O5723"/>
      <c r="P5723"/>
      <c r="Q5723"/>
      <c r="R5723"/>
      <c r="S5723"/>
      <c r="T5723"/>
      <c r="U5723"/>
      <c r="V5723"/>
      <c r="W5723"/>
      <c r="X5723"/>
      <c r="Y5723"/>
      <c r="Z5723"/>
      <c r="AA5723" s="28"/>
      <c r="AB5723" s="28"/>
    </row>
    <row r="5724" spans="1:28" ht="15" x14ac:dyDescent="0.2">
      <c r="A5724"/>
      <c r="B5724"/>
      <c r="C5724"/>
      <c r="D5724"/>
      <c r="E5724"/>
      <c r="F5724"/>
      <c r="G5724"/>
      <c r="H5724"/>
      <c r="I5724"/>
      <c r="J5724"/>
      <c r="K5724"/>
      <c r="L5724"/>
      <c r="M5724"/>
      <c r="N5724" s="60"/>
      <c r="O5724"/>
      <c r="P5724"/>
      <c r="Q5724"/>
      <c r="R5724"/>
      <c r="S5724"/>
      <c r="T5724"/>
      <c r="U5724"/>
      <c r="V5724"/>
      <c r="W5724"/>
      <c r="X5724"/>
      <c r="Y5724"/>
      <c r="Z5724"/>
      <c r="AA5724" s="28"/>
      <c r="AB5724" s="28"/>
    </row>
    <row r="5725" spans="1:28" ht="15" x14ac:dyDescent="0.2">
      <c r="A5725"/>
      <c r="B5725"/>
      <c r="C5725"/>
      <c r="D5725"/>
      <c r="E5725"/>
      <c r="F5725"/>
      <c r="G5725"/>
      <c r="H5725"/>
      <c r="I5725"/>
      <c r="J5725"/>
      <c r="K5725"/>
      <c r="L5725"/>
      <c r="M5725"/>
      <c r="N5725" s="60"/>
      <c r="O5725"/>
      <c r="P5725"/>
      <c r="Q5725"/>
      <c r="R5725"/>
      <c r="S5725"/>
      <c r="T5725"/>
      <c r="U5725"/>
      <c r="V5725"/>
      <c r="W5725"/>
      <c r="X5725"/>
      <c r="Y5725"/>
      <c r="Z5725"/>
      <c r="AA5725" s="28"/>
      <c r="AB5725" s="28"/>
    </row>
    <row r="5726" spans="1:28" ht="15" x14ac:dyDescent="0.2">
      <c r="A5726"/>
      <c r="B5726"/>
      <c r="C5726"/>
      <c r="D5726"/>
      <c r="E5726"/>
      <c r="F5726"/>
      <c r="G5726"/>
      <c r="H5726"/>
      <c r="I5726"/>
      <c r="J5726"/>
      <c r="K5726"/>
      <c r="L5726"/>
      <c r="M5726"/>
      <c r="N5726" s="60"/>
      <c r="O5726"/>
      <c r="P5726"/>
      <c r="Q5726"/>
      <c r="R5726"/>
      <c r="S5726"/>
      <c r="T5726"/>
      <c r="U5726"/>
      <c r="V5726"/>
      <c r="W5726"/>
      <c r="X5726"/>
      <c r="Y5726"/>
      <c r="Z5726"/>
      <c r="AA5726" s="28"/>
      <c r="AB5726" s="28"/>
    </row>
    <row r="5727" spans="1:28" ht="15" x14ac:dyDescent="0.2">
      <c r="A5727"/>
      <c r="B5727"/>
      <c r="C5727"/>
      <c r="D5727"/>
      <c r="E5727"/>
      <c r="F5727"/>
      <c r="G5727"/>
      <c r="H5727"/>
      <c r="I5727"/>
      <c r="J5727"/>
      <c r="K5727"/>
      <c r="L5727"/>
      <c r="M5727"/>
      <c r="N5727" s="60"/>
      <c r="O5727"/>
      <c r="P5727"/>
      <c r="Q5727"/>
      <c r="R5727"/>
      <c r="S5727"/>
      <c r="T5727"/>
      <c r="U5727"/>
      <c r="V5727"/>
      <c r="W5727"/>
      <c r="X5727"/>
      <c r="Y5727"/>
      <c r="Z5727"/>
      <c r="AA5727" s="28"/>
      <c r="AB5727" s="28"/>
    </row>
    <row r="5728" spans="1:28" ht="15" x14ac:dyDescent="0.2">
      <c r="A5728"/>
      <c r="B5728"/>
      <c r="C5728"/>
      <c r="D5728"/>
      <c r="E5728"/>
      <c r="F5728"/>
      <c r="G5728"/>
      <c r="H5728"/>
      <c r="I5728"/>
      <c r="J5728"/>
      <c r="K5728"/>
      <c r="L5728"/>
      <c r="M5728"/>
      <c r="N5728" s="60"/>
      <c r="O5728"/>
      <c r="P5728"/>
      <c r="Q5728"/>
      <c r="R5728"/>
      <c r="S5728"/>
      <c r="T5728"/>
      <c r="U5728"/>
      <c r="V5728"/>
      <c r="W5728"/>
      <c r="X5728"/>
      <c r="Y5728"/>
      <c r="Z5728"/>
      <c r="AA5728" s="28"/>
      <c r="AB5728" s="28"/>
    </row>
    <row r="5729" spans="1:28" ht="15" x14ac:dyDescent="0.2">
      <c r="A5729"/>
      <c r="B5729"/>
      <c r="C5729"/>
      <c r="D5729"/>
      <c r="E5729"/>
      <c r="F5729"/>
      <c r="G5729"/>
      <c r="H5729"/>
      <c r="I5729"/>
      <c r="J5729"/>
      <c r="K5729"/>
      <c r="L5729"/>
      <c r="M5729"/>
      <c r="N5729" s="60"/>
      <c r="O5729"/>
      <c r="P5729"/>
      <c r="Q5729"/>
      <c r="R5729"/>
      <c r="S5729"/>
      <c r="T5729"/>
      <c r="U5729"/>
      <c r="V5729"/>
      <c r="W5729"/>
      <c r="X5729"/>
      <c r="Y5729"/>
      <c r="Z5729"/>
      <c r="AA5729" s="28"/>
      <c r="AB5729" s="28"/>
    </row>
    <row r="5730" spans="1:28" ht="15" x14ac:dyDescent="0.2">
      <c r="A5730"/>
      <c r="B5730"/>
      <c r="C5730"/>
      <c r="D5730"/>
      <c r="E5730"/>
      <c r="F5730"/>
      <c r="G5730"/>
      <c r="H5730"/>
      <c r="I5730"/>
      <c r="J5730"/>
      <c r="K5730"/>
      <c r="L5730"/>
      <c r="M5730"/>
      <c r="N5730" s="60"/>
      <c r="O5730"/>
      <c r="P5730"/>
      <c r="Q5730"/>
      <c r="R5730"/>
      <c r="S5730"/>
      <c r="T5730"/>
      <c r="U5730"/>
      <c r="V5730"/>
      <c r="W5730"/>
      <c r="X5730"/>
      <c r="Y5730"/>
      <c r="Z5730"/>
      <c r="AA5730" s="28"/>
      <c r="AB5730" s="28"/>
    </row>
    <row r="5731" spans="1:28" ht="15" x14ac:dyDescent="0.2">
      <c r="A5731"/>
      <c r="B5731"/>
      <c r="C5731"/>
      <c r="D5731"/>
      <c r="E5731"/>
      <c r="F5731"/>
      <c r="G5731"/>
      <c r="H5731"/>
      <c r="I5731"/>
      <c r="J5731"/>
      <c r="K5731"/>
      <c r="L5731"/>
      <c r="M5731"/>
      <c r="N5731" s="60"/>
      <c r="O5731"/>
      <c r="P5731"/>
      <c r="Q5731"/>
      <c r="R5731"/>
      <c r="S5731"/>
      <c r="T5731"/>
      <c r="U5731"/>
      <c r="V5731"/>
      <c r="W5731"/>
      <c r="X5731"/>
      <c r="Y5731"/>
      <c r="Z5731"/>
      <c r="AA5731" s="28"/>
      <c r="AB5731" s="28"/>
    </row>
    <row r="5732" spans="1:28" ht="15" x14ac:dyDescent="0.2">
      <c r="A5732"/>
      <c r="B5732"/>
      <c r="C5732"/>
      <c r="D5732"/>
      <c r="E5732"/>
      <c r="F5732"/>
      <c r="G5732"/>
      <c r="H5732"/>
      <c r="I5732"/>
      <c r="J5732"/>
      <c r="K5732"/>
      <c r="L5732"/>
      <c r="M5732"/>
      <c r="N5732" s="60"/>
      <c r="O5732"/>
      <c r="P5732"/>
      <c r="Q5732"/>
      <c r="R5732"/>
      <c r="S5732"/>
      <c r="T5732"/>
      <c r="U5732"/>
      <c r="V5732"/>
      <c r="W5732"/>
      <c r="X5732"/>
      <c r="Y5732"/>
      <c r="Z5732"/>
      <c r="AA5732" s="28"/>
      <c r="AB5732" s="28"/>
    </row>
    <row r="5733" spans="1:28" ht="15" x14ac:dyDescent="0.2">
      <c r="A5733"/>
      <c r="B5733"/>
      <c r="C5733"/>
      <c r="D5733"/>
      <c r="E5733"/>
      <c r="F5733"/>
      <c r="G5733"/>
      <c r="H5733"/>
      <c r="I5733"/>
      <c r="J5733"/>
      <c r="K5733"/>
      <c r="L5733"/>
      <c r="M5733"/>
      <c r="N5733" s="60"/>
      <c r="O5733"/>
      <c r="P5733"/>
      <c r="Q5733"/>
      <c r="R5733"/>
      <c r="S5733"/>
      <c r="T5733"/>
      <c r="U5733"/>
      <c r="V5733"/>
      <c r="W5733"/>
      <c r="X5733"/>
      <c r="Y5733"/>
      <c r="Z5733"/>
      <c r="AA5733" s="28"/>
      <c r="AB5733" s="28"/>
    </row>
    <row r="5734" spans="1:28" ht="15" x14ac:dyDescent="0.2">
      <c r="A5734"/>
      <c r="B5734"/>
      <c r="C5734"/>
      <c r="D5734"/>
      <c r="E5734"/>
      <c r="F5734"/>
      <c r="G5734"/>
      <c r="H5734"/>
      <c r="I5734"/>
      <c r="J5734"/>
      <c r="K5734"/>
      <c r="L5734"/>
      <c r="M5734"/>
      <c r="N5734" s="60"/>
      <c r="O5734"/>
      <c r="P5734"/>
      <c r="Q5734"/>
      <c r="R5734"/>
      <c r="S5734"/>
      <c r="T5734"/>
      <c r="U5734"/>
      <c r="V5734"/>
      <c r="W5734"/>
      <c r="X5734"/>
      <c r="Y5734"/>
      <c r="Z5734"/>
      <c r="AA5734" s="28"/>
      <c r="AB5734" s="28"/>
    </row>
    <row r="5735" spans="1:28" ht="15" x14ac:dyDescent="0.2">
      <c r="A5735"/>
      <c r="B5735"/>
      <c r="C5735"/>
      <c r="D5735"/>
      <c r="E5735"/>
      <c r="F5735"/>
      <c r="G5735"/>
      <c r="H5735"/>
      <c r="I5735"/>
      <c r="J5735"/>
      <c r="K5735"/>
      <c r="L5735"/>
      <c r="M5735"/>
      <c r="N5735" s="60"/>
      <c r="O5735"/>
      <c r="P5735"/>
      <c r="Q5735"/>
      <c r="R5735"/>
      <c r="S5735"/>
      <c r="T5735"/>
      <c r="U5735"/>
      <c r="V5735"/>
      <c r="W5735"/>
      <c r="X5735"/>
      <c r="Y5735"/>
      <c r="Z5735"/>
      <c r="AA5735" s="28"/>
      <c r="AB5735" s="28"/>
    </row>
    <row r="5736" spans="1:28" ht="15" x14ac:dyDescent="0.2">
      <c r="A5736"/>
      <c r="B5736"/>
      <c r="C5736"/>
      <c r="D5736"/>
      <c r="E5736"/>
      <c r="F5736"/>
      <c r="G5736"/>
      <c r="H5736"/>
      <c r="I5736"/>
      <c r="J5736"/>
      <c r="K5736"/>
      <c r="L5736"/>
      <c r="M5736"/>
      <c r="N5736" s="60"/>
      <c r="O5736"/>
      <c r="P5736"/>
      <c r="Q5736"/>
      <c r="R5736"/>
      <c r="S5736"/>
      <c r="T5736"/>
      <c r="U5736"/>
      <c r="V5736"/>
      <c r="W5736"/>
      <c r="X5736"/>
      <c r="Y5736"/>
      <c r="Z5736"/>
      <c r="AA5736" s="28"/>
      <c r="AB5736" s="28"/>
    </row>
    <row r="5737" spans="1:28" ht="15" x14ac:dyDescent="0.2">
      <c r="A5737"/>
      <c r="B5737"/>
      <c r="C5737"/>
      <c r="D5737"/>
      <c r="E5737"/>
      <c r="F5737"/>
      <c r="G5737"/>
      <c r="H5737"/>
      <c r="I5737"/>
      <c r="J5737"/>
      <c r="K5737"/>
      <c r="L5737"/>
      <c r="M5737"/>
      <c r="N5737" s="60"/>
      <c r="O5737"/>
      <c r="P5737"/>
      <c r="Q5737"/>
      <c r="R5737"/>
      <c r="S5737"/>
      <c r="T5737"/>
      <c r="U5737"/>
      <c r="V5737"/>
      <c r="W5737"/>
      <c r="X5737"/>
      <c r="Y5737"/>
      <c r="Z5737"/>
      <c r="AA5737" s="28"/>
      <c r="AB5737" s="28"/>
    </row>
    <row r="5738" spans="1:28" ht="15" x14ac:dyDescent="0.2">
      <c r="A5738"/>
      <c r="B5738"/>
      <c r="C5738"/>
      <c r="D5738"/>
      <c r="E5738"/>
      <c r="F5738"/>
      <c r="G5738"/>
      <c r="H5738"/>
      <c r="I5738"/>
      <c r="J5738"/>
      <c r="K5738"/>
      <c r="L5738"/>
      <c r="M5738"/>
      <c r="N5738" s="60"/>
      <c r="O5738"/>
      <c r="P5738"/>
      <c r="Q5738"/>
      <c r="R5738"/>
      <c r="S5738"/>
      <c r="T5738"/>
      <c r="U5738"/>
      <c r="V5738"/>
      <c r="W5738"/>
      <c r="X5738"/>
      <c r="Y5738"/>
      <c r="Z5738"/>
      <c r="AA5738" s="28"/>
      <c r="AB5738" s="28"/>
    </row>
    <row r="5739" spans="1:28" ht="15" x14ac:dyDescent="0.2">
      <c r="A5739"/>
      <c r="B5739"/>
      <c r="C5739"/>
      <c r="D5739"/>
      <c r="E5739"/>
      <c r="F5739"/>
      <c r="G5739"/>
      <c r="H5739"/>
      <c r="I5739"/>
      <c r="J5739"/>
      <c r="K5739"/>
      <c r="L5739"/>
      <c r="M5739"/>
      <c r="N5739" s="60"/>
      <c r="O5739"/>
      <c r="P5739"/>
      <c r="Q5739"/>
      <c r="R5739"/>
      <c r="S5739"/>
      <c r="T5739"/>
      <c r="U5739"/>
      <c r="V5739"/>
      <c r="W5739"/>
      <c r="X5739"/>
      <c r="Y5739"/>
      <c r="Z5739"/>
      <c r="AA5739" s="28"/>
      <c r="AB5739" s="28"/>
    </row>
    <row r="5740" spans="1:28" ht="15" x14ac:dyDescent="0.2">
      <c r="A5740"/>
      <c r="B5740"/>
      <c r="C5740"/>
      <c r="D5740"/>
      <c r="E5740"/>
      <c r="F5740"/>
      <c r="G5740"/>
      <c r="H5740"/>
      <c r="I5740"/>
      <c r="J5740"/>
      <c r="K5740"/>
      <c r="L5740"/>
      <c r="M5740"/>
      <c r="N5740" s="60"/>
      <c r="O5740"/>
      <c r="P5740"/>
      <c r="Q5740"/>
      <c r="R5740"/>
      <c r="S5740"/>
      <c r="T5740"/>
      <c r="U5740"/>
      <c r="V5740"/>
      <c r="W5740"/>
      <c r="X5740"/>
      <c r="Y5740"/>
      <c r="Z5740"/>
      <c r="AA5740" s="28"/>
      <c r="AB5740" s="28"/>
    </row>
    <row r="5741" spans="1:28" ht="15" x14ac:dyDescent="0.2">
      <c r="A5741"/>
      <c r="B5741"/>
      <c r="C5741"/>
      <c r="D5741"/>
      <c r="E5741"/>
      <c r="F5741"/>
      <c r="G5741"/>
      <c r="H5741"/>
      <c r="I5741"/>
      <c r="J5741"/>
      <c r="K5741"/>
      <c r="L5741"/>
      <c r="M5741"/>
      <c r="N5741" s="60"/>
      <c r="O5741"/>
      <c r="P5741"/>
      <c r="Q5741"/>
      <c r="R5741"/>
      <c r="S5741"/>
      <c r="T5741"/>
      <c r="U5741"/>
      <c r="V5741"/>
      <c r="W5741"/>
      <c r="X5741"/>
      <c r="Y5741"/>
      <c r="Z5741"/>
      <c r="AA5741" s="28"/>
      <c r="AB5741" s="28"/>
    </row>
    <row r="5742" spans="1:28" ht="15" x14ac:dyDescent="0.2">
      <c r="A5742"/>
      <c r="B5742"/>
      <c r="C5742"/>
      <c r="D5742"/>
      <c r="E5742"/>
      <c r="F5742"/>
      <c r="G5742"/>
      <c r="H5742"/>
      <c r="I5742"/>
      <c r="J5742"/>
      <c r="K5742"/>
      <c r="L5742"/>
      <c r="M5742"/>
      <c r="N5742" s="60"/>
      <c r="O5742"/>
      <c r="P5742"/>
      <c r="Q5742"/>
      <c r="R5742"/>
      <c r="S5742"/>
      <c r="T5742"/>
      <c r="U5742"/>
      <c r="V5742"/>
      <c r="W5742"/>
      <c r="X5742"/>
      <c r="Y5742"/>
      <c r="Z5742"/>
      <c r="AA5742" s="28"/>
      <c r="AB5742" s="28"/>
    </row>
    <row r="5743" spans="1:28" ht="15" x14ac:dyDescent="0.2">
      <c r="A5743"/>
      <c r="B5743"/>
      <c r="C5743"/>
      <c r="D5743"/>
      <c r="E5743"/>
      <c r="F5743"/>
      <c r="G5743"/>
      <c r="H5743"/>
      <c r="I5743"/>
      <c r="J5743"/>
      <c r="K5743"/>
      <c r="L5743"/>
      <c r="M5743"/>
      <c r="N5743" s="60"/>
      <c r="O5743"/>
      <c r="P5743"/>
      <c r="Q5743"/>
      <c r="R5743"/>
      <c r="S5743"/>
      <c r="T5743"/>
      <c r="U5743"/>
      <c r="V5743"/>
      <c r="W5743"/>
      <c r="X5743"/>
      <c r="Y5743"/>
      <c r="Z5743"/>
      <c r="AA5743" s="28"/>
      <c r="AB5743" s="28"/>
    </row>
    <row r="5744" spans="1:28" ht="15" x14ac:dyDescent="0.2">
      <c r="A5744"/>
      <c r="B5744"/>
      <c r="C5744"/>
      <c r="D5744"/>
      <c r="E5744"/>
      <c r="F5744"/>
      <c r="G5744"/>
      <c r="H5744"/>
      <c r="I5744"/>
      <c r="J5744"/>
      <c r="K5744"/>
      <c r="L5744"/>
      <c r="M5744"/>
      <c r="N5744" s="60"/>
      <c r="O5744"/>
      <c r="P5744"/>
      <c r="Q5744"/>
      <c r="R5744"/>
      <c r="S5744"/>
      <c r="T5744"/>
      <c r="U5744"/>
      <c r="V5744"/>
      <c r="W5744"/>
      <c r="X5744"/>
      <c r="Y5744"/>
      <c r="Z5744"/>
      <c r="AA5744" s="28"/>
      <c r="AB5744" s="28"/>
    </row>
    <row r="5745" spans="1:28" ht="15" x14ac:dyDescent="0.2">
      <c r="A5745"/>
      <c r="B5745"/>
      <c r="C5745"/>
      <c r="D5745"/>
      <c r="E5745"/>
      <c r="F5745"/>
      <c r="G5745"/>
      <c r="H5745"/>
      <c r="I5745"/>
      <c r="J5745"/>
      <c r="K5745"/>
      <c r="L5745"/>
      <c r="M5745"/>
      <c r="N5745" s="60"/>
      <c r="O5745"/>
      <c r="P5745"/>
      <c r="Q5745"/>
      <c r="R5745"/>
      <c r="S5745"/>
      <c r="T5745"/>
      <c r="U5745"/>
      <c r="V5745"/>
      <c r="W5745"/>
      <c r="X5745"/>
      <c r="Y5745"/>
      <c r="Z5745"/>
      <c r="AA5745" s="28"/>
      <c r="AB5745" s="28"/>
    </row>
    <row r="5746" spans="1:28" ht="15" x14ac:dyDescent="0.2">
      <c r="A5746"/>
      <c r="B5746"/>
      <c r="C5746"/>
      <c r="D5746"/>
      <c r="E5746"/>
      <c r="F5746"/>
      <c r="G5746"/>
      <c r="H5746"/>
      <c r="I5746"/>
      <c r="J5746"/>
      <c r="K5746"/>
      <c r="L5746"/>
      <c r="M5746"/>
      <c r="N5746" s="60"/>
      <c r="O5746"/>
      <c r="P5746"/>
      <c r="Q5746"/>
      <c r="R5746"/>
      <c r="S5746"/>
      <c r="T5746"/>
      <c r="U5746"/>
      <c r="V5746"/>
      <c r="W5746"/>
      <c r="X5746"/>
      <c r="Y5746"/>
      <c r="Z5746"/>
      <c r="AA5746" s="28"/>
      <c r="AB5746" s="28"/>
    </row>
    <row r="5747" spans="1:28" ht="15" x14ac:dyDescent="0.2">
      <c r="A5747"/>
      <c r="B5747"/>
      <c r="C5747"/>
      <c r="D5747"/>
      <c r="E5747"/>
      <c r="F5747"/>
      <c r="G5747"/>
      <c r="H5747"/>
      <c r="I5747"/>
      <c r="J5747"/>
      <c r="K5747"/>
      <c r="L5747"/>
      <c r="M5747"/>
      <c r="N5747" s="60"/>
      <c r="O5747"/>
      <c r="P5747"/>
      <c r="Q5747"/>
      <c r="R5747"/>
      <c r="S5747"/>
      <c r="T5747"/>
      <c r="U5747"/>
      <c r="V5747"/>
      <c r="W5747"/>
      <c r="X5747"/>
      <c r="Y5747"/>
      <c r="Z5747"/>
      <c r="AA5747" s="28"/>
      <c r="AB5747" s="28"/>
    </row>
    <row r="5748" spans="1:28" ht="15" x14ac:dyDescent="0.2">
      <c r="A5748"/>
      <c r="B5748"/>
      <c r="C5748"/>
      <c r="D5748"/>
      <c r="E5748"/>
      <c r="F5748"/>
      <c r="G5748"/>
      <c r="H5748"/>
      <c r="I5748"/>
      <c r="J5748"/>
      <c r="K5748"/>
      <c r="L5748"/>
      <c r="M5748"/>
      <c r="N5748" s="60"/>
      <c r="O5748"/>
      <c r="P5748"/>
      <c r="Q5748"/>
      <c r="R5748"/>
      <c r="S5748"/>
      <c r="T5748"/>
      <c r="U5748"/>
      <c r="V5748"/>
      <c r="W5748"/>
      <c r="X5748"/>
      <c r="Y5748"/>
      <c r="Z5748"/>
      <c r="AA5748" s="28"/>
      <c r="AB5748" s="28"/>
    </row>
    <row r="5749" spans="1:28" ht="15" x14ac:dyDescent="0.2">
      <c r="A5749"/>
      <c r="B5749"/>
      <c r="C5749"/>
      <c r="D5749"/>
      <c r="E5749"/>
      <c r="F5749"/>
      <c r="G5749"/>
      <c r="H5749"/>
      <c r="I5749"/>
      <c r="J5749"/>
      <c r="K5749"/>
      <c r="L5749"/>
      <c r="M5749"/>
      <c r="N5749" s="60"/>
      <c r="O5749"/>
      <c r="P5749"/>
      <c r="Q5749"/>
      <c r="R5749"/>
      <c r="S5749"/>
      <c r="T5749"/>
      <c r="U5749"/>
      <c r="V5749"/>
      <c r="W5749"/>
      <c r="X5749"/>
      <c r="Y5749"/>
      <c r="Z5749"/>
      <c r="AA5749" s="28"/>
      <c r="AB5749" s="28"/>
    </row>
    <row r="5750" spans="1:28" ht="15" x14ac:dyDescent="0.2">
      <c r="A5750"/>
      <c r="B5750"/>
      <c r="C5750"/>
      <c r="D5750"/>
      <c r="E5750"/>
      <c r="F5750"/>
      <c r="G5750"/>
      <c r="H5750"/>
      <c r="I5750"/>
      <c r="J5750"/>
      <c r="K5750"/>
      <c r="L5750"/>
      <c r="M5750"/>
      <c r="N5750" s="60"/>
      <c r="O5750"/>
      <c r="P5750"/>
      <c r="Q5750"/>
      <c r="R5750"/>
      <c r="S5750"/>
      <c r="T5750"/>
      <c r="U5750"/>
      <c r="V5750"/>
      <c r="W5750"/>
      <c r="X5750"/>
      <c r="Y5750"/>
      <c r="Z5750"/>
      <c r="AA5750" s="28"/>
      <c r="AB5750" s="28"/>
    </row>
    <row r="5751" spans="1:28" ht="15" x14ac:dyDescent="0.2">
      <c r="A5751"/>
      <c r="B5751"/>
      <c r="C5751"/>
      <c r="D5751"/>
      <c r="E5751"/>
      <c r="F5751"/>
      <c r="G5751"/>
      <c r="H5751"/>
      <c r="I5751"/>
      <c r="J5751"/>
      <c r="K5751"/>
      <c r="L5751"/>
      <c r="M5751"/>
      <c r="N5751" s="60"/>
      <c r="O5751"/>
      <c r="P5751"/>
      <c r="Q5751"/>
      <c r="R5751"/>
      <c r="S5751"/>
      <c r="T5751"/>
      <c r="U5751"/>
      <c r="V5751"/>
      <c r="W5751"/>
      <c r="X5751"/>
      <c r="Y5751"/>
      <c r="Z5751"/>
      <c r="AA5751" s="28"/>
      <c r="AB5751" s="28"/>
    </row>
    <row r="5752" spans="1:28" ht="15" x14ac:dyDescent="0.2">
      <c r="A5752"/>
      <c r="B5752"/>
      <c r="C5752"/>
      <c r="D5752"/>
      <c r="E5752"/>
      <c r="F5752"/>
      <c r="G5752"/>
      <c r="H5752"/>
      <c r="I5752"/>
      <c r="J5752"/>
      <c r="K5752"/>
      <c r="L5752"/>
      <c r="M5752"/>
      <c r="N5752" s="60"/>
      <c r="O5752"/>
      <c r="P5752"/>
      <c r="Q5752"/>
      <c r="R5752"/>
      <c r="S5752"/>
      <c r="T5752"/>
      <c r="U5752"/>
      <c r="V5752"/>
      <c r="W5752"/>
      <c r="X5752"/>
      <c r="Y5752"/>
      <c r="Z5752"/>
      <c r="AA5752" s="28"/>
      <c r="AB5752" s="28"/>
    </row>
    <row r="5753" spans="1:28" ht="15" x14ac:dyDescent="0.2">
      <c r="A5753"/>
      <c r="B5753"/>
      <c r="C5753"/>
      <c r="D5753"/>
      <c r="E5753"/>
      <c r="F5753"/>
      <c r="G5753"/>
      <c r="H5753"/>
      <c r="I5753"/>
      <c r="J5753"/>
      <c r="K5753"/>
      <c r="L5753"/>
      <c r="M5753"/>
      <c r="N5753" s="60"/>
      <c r="O5753"/>
      <c r="P5753"/>
      <c r="Q5753"/>
      <c r="R5753"/>
      <c r="S5753"/>
      <c r="T5753"/>
      <c r="U5753"/>
      <c r="V5753"/>
      <c r="W5753"/>
      <c r="X5753"/>
      <c r="Y5753"/>
      <c r="Z5753"/>
      <c r="AA5753" s="28"/>
      <c r="AB5753" s="28"/>
    </row>
    <row r="5754" spans="1:28" ht="15" x14ac:dyDescent="0.2">
      <c r="A5754"/>
      <c r="B5754"/>
      <c r="C5754"/>
      <c r="D5754"/>
      <c r="E5754"/>
      <c r="F5754"/>
      <c r="G5754"/>
      <c r="H5754"/>
      <c r="I5754"/>
      <c r="J5754"/>
      <c r="K5754"/>
      <c r="L5754"/>
      <c r="M5754"/>
      <c r="N5754" s="60"/>
      <c r="O5754"/>
      <c r="P5754"/>
      <c r="Q5754"/>
      <c r="R5754"/>
      <c r="S5754"/>
      <c r="T5754"/>
      <c r="U5754"/>
      <c r="V5754"/>
      <c r="W5754"/>
      <c r="X5754"/>
      <c r="Y5754"/>
      <c r="Z5754"/>
      <c r="AA5754" s="28"/>
      <c r="AB5754" s="28"/>
    </row>
    <row r="5755" spans="1:28" ht="15" x14ac:dyDescent="0.2">
      <c r="A5755"/>
      <c r="B5755"/>
      <c r="C5755"/>
      <c r="D5755"/>
      <c r="E5755"/>
      <c r="F5755"/>
      <c r="G5755"/>
      <c r="H5755"/>
      <c r="I5755"/>
      <c r="J5755"/>
      <c r="K5755"/>
      <c r="L5755"/>
      <c r="M5755"/>
      <c r="N5755" s="60"/>
      <c r="O5755"/>
      <c r="P5755"/>
      <c r="Q5755"/>
      <c r="R5755"/>
      <c r="S5755"/>
      <c r="T5755"/>
      <c r="U5755"/>
      <c r="V5755"/>
      <c r="W5755"/>
      <c r="X5755"/>
      <c r="Y5755"/>
      <c r="Z5755"/>
      <c r="AA5755" s="28"/>
      <c r="AB5755" s="28"/>
    </row>
    <row r="5756" spans="1:28" ht="15" x14ac:dyDescent="0.2">
      <c r="A5756"/>
      <c r="B5756"/>
      <c r="C5756"/>
      <c r="D5756"/>
      <c r="E5756"/>
      <c r="F5756"/>
      <c r="G5756"/>
      <c r="H5756"/>
      <c r="I5756"/>
      <c r="J5756"/>
      <c r="K5756"/>
      <c r="L5756"/>
      <c r="M5756"/>
      <c r="N5756" s="60"/>
      <c r="O5756"/>
      <c r="P5756"/>
      <c r="Q5756"/>
      <c r="R5756"/>
      <c r="S5756"/>
      <c r="T5756"/>
      <c r="U5756"/>
      <c r="V5756"/>
      <c r="W5756"/>
      <c r="X5756"/>
      <c r="Y5756"/>
      <c r="Z5756"/>
      <c r="AA5756" s="28"/>
      <c r="AB5756" s="28"/>
    </row>
    <row r="5757" spans="1:28" ht="15" x14ac:dyDescent="0.2">
      <c r="A5757"/>
      <c r="B5757"/>
      <c r="C5757"/>
      <c r="D5757"/>
      <c r="E5757"/>
      <c r="F5757"/>
      <c r="G5757"/>
      <c r="H5757"/>
      <c r="I5757"/>
      <c r="J5757"/>
      <c r="K5757"/>
      <c r="L5757"/>
      <c r="M5757"/>
      <c r="N5757" s="60"/>
      <c r="O5757"/>
      <c r="P5757"/>
      <c r="Q5757"/>
      <c r="R5757"/>
      <c r="S5757"/>
      <c r="T5757"/>
      <c r="U5757"/>
      <c r="V5757"/>
      <c r="W5757"/>
      <c r="X5757"/>
      <c r="Y5757"/>
      <c r="Z5757"/>
      <c r="AA5757" s="28"/>
      <c r="AB5757" s="28"/>
    </row>
    <row r="5758" spans="1:28" ht="15" x14ac:dyDescent="0.2">
      <c r="A5758"/>
      <c r="B5758"/>
      <c r="C5758"/>
      <c r="D5758"/>
      <c r="E5758"/>
      <c r="F5758"/>
      <c r="G5758"/>
      <c r="H5758"/>
      <c r="I5758"/>
      <c r="J5758"/>
      <c r="K5758"/>
      <c r="L5758"/>
      <c r="M5758"/>
      <c r="N5758" s="60"/>
      <c r="O5758"/>
      <c r="P5758"/>
      <c r="Q5758"/>
      <c r="R5758"/>
      <c r="S5758"/>
      <c r="T5758"/>
      <c r="U5758"/>
      <c r="V5758"/>
      <c r="W5758"/>
      <c r="X5758"/>
      <c r="Y5758"/>
      <c r="Z5758"/>
      <c r="AA5758" s="28"/>
      <c r="AB5758" s="28"/>
    </row>
    <row r="5759" spans="1:28" ht="15" x14ac:dyDescent="0.2">
      <c r="A5759"/>
      <c r="B5759"/>
      <c r="C5759"/>
      <c r="D5759"/>
      <c r="E5759"/>
      <c r="F5759"/>
      <c r="G5759"/>
      <c r="H5759"/>
      <c r="I5759"/>
      <c r="J5759"/>
      <c r="K5759"/>
      <c r="L5759"/>
      <c r="M5759"/>
      <c r="N5759" s="60"/>
      <c r="O5759"/>
      <c r="P5759"/>
      <c r="Q5759"/>
      <c r="R5759"/>
      <c r="S5759"/>
      <c r="T5759"/>
      <c r="U5759"/>
      <c r="V5759"/>
      <c r="W5759"/>
      <c r="X5759"/>
      <c r="Y5759"/>
      <c r="Z5759"/>
      <c r="AA5759" s="28"/>
      <c r="AB5759" s="28"/>
    </row>
    <row r="5760" spans="1:28" ht="15" x14ac:dyDescent="0.2">
      <c r="A5760"/>
      <c r="B5760"/>
      <c r="C5760"/>
      <c r="D5760"/>
      <c r="E5760"/>
      <c r="F5760"/>
      <c r="G5760"/>
      <c r="H5760"/>
      <c r="I5760"/>
      <c r="J5760"/>
      <c r="K5760"/>
      <c r="L5760"/>
      <c r="M5760"/>
      <c r="N5760" s="60"/>
      <c r="O5760"/>
      <c r="P5760"/>
      <c r="Q5760"/>
      <c r="R5760"/>
      <c r="S5760"/>
      <c r="T5760"/>
      <c r="U5760"/>
      <c r="V5760"/>
      <c r="W5760"/>
      <c r="X5760"/>
      <c r="Y5760"/>
      <c r="Z5760"/>
      <c r="AA5760" s="28"/>
      <c r="AB5760" s="28"/>
    </row>
    <row r="5761" spans="1:28" ht="15" x14ac:dyDescent="0.2">
      <c r="A5761"/>
      <c r="B5761"/>
      <c r="C5761"/>
      <c r="D5761"/>
      <c r="E5761"/>
      <c r="F5761"/>
      <c r="G5761"/>
      <c r="H5761"/>
      <c r="I5761"/>
      <c r="J5761"/>
      <c r="K5761"/>
      <c r="L5761"/>
      <c r="M5761"/>
      <c r="N5761" s="60"/>
      <c r="O5761"/>
      <c r="P5761"/>
      <c r="Q5761"/>
      <c r="R5761"/>
      <c r="S5761"/>
      <c r="T5761"/>
      <c r="U5761"/>
      <c r="V5761"/>
      <c r="W5761"/>
      <c r="X5761"/>
      <c r="Y5761"/>
      <c r="Z5761"/>
      <c r="AA5761" s="28"/>
      <c r="AB5761" s="28"/>
    </row>
    <row r="5762" spans="1:28" ht="15" x14ac:dyDescent="0.2">
      <c r="A5762"/>
      <c r="B5762"/>
      <c r="C5762"/>
      <c r="D5762"/>
      <c r="E5762"/>
      <c r="F5762"/>
      <c r="G5762"/>
      <c r="H5762"/>
      <c r="I5762"/>
      <c r="J5762"/>
      <c r="K5762"/>
      <c r="L5762"/>
      <c r="M5762"/>
      <c r="N5762" s="60"/>
      <c r="O5762"/>
      <c r="P5762"/>
      <c r="Q5762"/>
      <c r="R5762"/>
      <c r="S5762"/>
      <c r="T5762"/>
      <c r="U5762"/>
      <c r="V5762"/>
      <c r="W5762"/>
      <c r="X5762"/>
      <c r="Y5762"/>
      <c r="Z5762"/>
      <c r="AA5762" s="28"/>
      <c r="AB5762" s="28"/>
    </row>
    <row r="5763" spans="1:28" ht="15" x14ac:dyDescent="0.2">
      <c r="A5763"/>
      <c r="B5763"/>
      <c r="C5763"/>
      <c r="D5763"/>
      <c r="E5763"/>
      <c r="F5763"/>
      <c r="G5763"/>
      <c r="H5763"/>
      <c r="I5763"/>
      <c r="J5763"/>
      <c r="K5763"/>
      <c r="L5763"/>
      <c r="M5763"/>
      <c r="N5763" s="60"/>
      <c r="O5763"/>
      <c r="P5763"/>
      <c r="Q5763"/>
      <c r="R5763"/>
      <c r="S5763"/>
      <c r="T5763"/>
      <c r="U5763"/>
      <c r="V5763"/>
      <c r="W5763"/>
      <c r="X5763"/>
      <c r="Y5763"/>
      <c r="Z5763"/>
      <c r="AA5763" s="28"/>
      <c r="AB5763" s="28"/>
    </row>
    <row r="5764" spans="1:28" ht="15" x14ac:dyDescent="0.2">
      <c r="A5764"/>
      <c r="B5764"/>
      <c r="C5764"/>
      <c r="D5764"/>
      <c r="E5764"/>
      <c r="F5764"/>
      <c r="G5764"/>
      <c r="H5764"/>
      <c r="I5764"/>
      <c r="J5764"/>
      <c r="K5764"/>
      <c r="L5764"/>
      <c r="M5764"/>
      <c r="N5764" s="60"/>
      <c r="O5764"/>
      <c r="P5764"/>
      <c r="Q5764"/>
      <c r="R5764"/>
      <c r="S5764"/>
      <c r="T5764"/>
      <c r="U5764"/>
      <c r="V5764"/>
      <c r="W5764"/>
      <c r="X5764"/>
      <c r="Y5764"/>
      <c r="Z5764"/>
      <c r="AA5764" s="28"/>
      <c r="AB5764" s="28"/>
    </row>
    <row r="5765" spans="1:28" ht="15" x14ac:dyDescent="0.2">
      <c r="A5765"/>
      <c r="B5765"/>
      <c r="C5765"/>
      <c r="D5765"/>
      <c r="E5765"/>
      <c r="F5765"/>
      <c r="G5765"/>
      <c r="H5765"/>
      <c r="I5765"/>
      <c r="J5765"/>
      <c r="K5765"/>
      <c r="L5765"/>
      <c r="M5765"/>
      <c r="N5765" s="60"/>
      <c r="O5765"/>
      <c r="P5765"/>
      <c r="Q5765"/>
      <c r="R5765"/>
      <c r="S5765"/>
      <c r="T5765"/>
      <c r="U5765"/>
      <c r="V5765"/>
      <c r="W5765"/>
      <c r="X5765"/>
      <c r="Y5765"/>
      <c r="Z5765"/>
      <c r="AA5765" s="28"/>
      <c r="AB5765" s="28"/>
    </row>
    <row r="5766" spans="1:28" ht="15" x14ac:dyDescent="0.2">
      <c r="A5766"/>
      <c r="B5766"/>
      <c r="C5766"/>
      <c r="D5766"/>
      <c r="E5766"/>
      <c r="F5766"/>
      <c r="G5766"/>
      <c r="H5766"/>
      <c r="I5766"/>
      <c r="J5766"/>
      <c r="K5766"/>
      <c r="L5766"/>
      <c r="M5766"/>
      <c r="N5766" s="60"/>
      <c r="O5766"/>
      <c r="P5766"/>
      <c r="Q5766"/>
      <c r="R5766"/>
      <c r="S5766"/>
      <c r="T5766"/>
      <c r="U5766"/>
      <c r="V5766"/>
      <c r="W5766"/>
      <c r="X5766"/>
      <c r="Y5766"/>
      <c r="Z5766"/>
      <c r="AA5766" s="28"/>
      <c r="AB5766" s="28"/>
    </row>
    <row r="5767" spans="1:28" ht="15" x14ac:dyDescent="0.2">
      <c r="A5767"/>
      <c r="B5767"/>
      <c r="C5767"/>
      <c r="D5767"/>
      <c r="E5767"/>
      <c r="F5767"/>
      <c r="G5767"/>
      <c r="H5767"/>
      <c r="I5767"/>
      <c r="J5767"/>
      <c r="K5767"/>
      <c r="L5767"/>
      <c r="M5767"/>
      <c r="N5767" s="60"/>
      <c r="O5767"/>
      <c r="P5767"/>
      <c r="Q5767"/>
      <c r="R5767"/>
      <c r="S5767"/>
      <c r="T5767"/>
      <c r="U5767"/>
      <c r="V5767"/>
      <c r="W5767"/>
      <c r="X5767"/>
      <c r="Y5767"/>
      <c r="Z5767"/>
      <c r="AA5767" s="28"/>
      <c r="AB5767" s="28"/>
    </row>
    <row r="5768" spans="1:28" ht="15" x14ac:dyDescent="0.2">
      <c r="A5768"/>
      <c r="B5768"/>
      <c r="C5768"/>
      <c r="D5768"/>
      <c r="E5768"/>
      <c r="F5768"/>
      <c r="G5768"/>
      <c r="H5768"/>
      <c r="I5768"/>
      <c r="J5768"/>
      <c r="K5768"/>
      <c r="L5768"/>
      <c r="M5768"/>
      <c r="N5768" s="60"/>
      <c r="O5768"/>
      <c r="P5768"/>
      <c r="Q5768"/>
      <c r="R5768"/>
      <c r="S5768"/>
      <c r="T5768"/>
      <c r="U5768"/>
      <c r="V5768"/>
      <c r="W5768"/>
      <c r="X5768"/>
      <c r="Y5768"/>
      <c r="Z5768"/>
      <c r="AA5768" s="28"/>
      <c r="AB5768" s="28"/>
    </row>
    <row r="5769" spans="1:28" ht="15" x14ac:dyDescent="0.2">
      <c r="A5769"/>
      <c r="B5769"/>
      <c r="C5769"/>
      <c r="D5769"/>
      <c r="E5769"/>
      <c r="F5769"/>
      <c r="G5769"/>
      <c r="H5769"/>
      <c r="I5769"/>
      <c r="J5769"/>
      <c r="K5769"/>
      <c r="L5769"/>
      <c r="M5769"/>
      <c r="N5769" s="60"/>
      <c r="O5769"/>
      <c r="P5769"/>
      <c r="Q5769"/>
      <c r="R5769"/>
      <c r="S5769"/>
      <c r="T5769"/>
      <c r="U5769"/>
      <c r="V5769"/>
      <c r="W5769"/>
      <c r="X5769"/>
      <c r="Y5769"/>
      <c r="Z5769"/>
      <c r="AA5769" s="28"/>
      <c r="AB5769" s="28"/>
    </row>
    <row r="5770" spans="1:28" ht="15" x14ac:dyDescent="0.2">
      <c r="A5770"/>
      <c r="B5770"/>
      <c r="C5770"/>
      <c r="D5770"/>
      <c r="E5770"/>
      <c r="F5770"/>
      <c r="G5770"/>
      <c r="H5770"/>
      <c r="I5770"/>
      <c r="J5770"/>
      <c r="K5770"/>
      <c r="L5770"/>
      <c r="M5770"/>
      <c r="N5770" s="60"/>
      <c r="O5770"/>
      <c r="P5770"/>
      <c r="Q5770"/>
      <c r="R5770"/>
      <c r="S5770"/>
      <c r="T5770"/>
      <c r="U5770"/>
      <c r="V5770"/>
      <c r="W5770"/>
      <c r="X5770"/>
      <c r="Y5770"/>
      <c r="Z5770"/>
      <c r="AA5770" s="28"/>
      <c r="AB5770" s="28"/>
    </row>
    <row r="5771" spans="1:28" ht="15" x14ac:dyDescent="0.2">
      <c r="A5771"/>
      <c r="B5771"/>
      <c r="C5771"/>
      <c r="D5771"/>
      <c r="E5771"/>
      <c r="F5771"/>
      <c r="G5771"/>
      <c r="H5771"/>
      <c r="I5771"/>
      <c r="J5771"/>
      <c r="K5771"/>
      <c r="L5771"/>
      <c r="M5771"/>
      <c r="N5771" s="60"/>
      <c r="O5771"/>
      <c r="P5771"/>
      <c r="Q5771"/>
      <c r="R5771"/>
      <c r="S5771"/>
      <c r="T5771"/>
      <c r="U5771"/>
      <c r="V5771"/>
      <c r="W5771"/>
      <c r="X5771"/>
      <c r="Y5771"/>
      <c r="Z5771"/>
      <c r="AA5771" s="28"/>
      <c r="AB5771" s="28"/>
    </row>
    <row r="5772" spans="1:28" ht="15" x14ac:dyDescent="0.2">
      <c r="A5772"/>
      <c r="B5772"/>
      <c r="C5772"/>
      <c r="D5772"/>
      <c r="E5772"/>
      <c r="F5772"/>
      <c r="G5772"/>
      <c r="H5772"/>
      <c r="I5772"/>
      <c r="J5772"/>
      <c r="K5772"/>
      <c r="L5772"/>
      <c r="M5772"/>
      <c r="N5772" s="60"/>
      <c r="O5772"/>
      <c r="P5772"/>
      <c r="Q5772"/>
      <c r="R5772"/>
      <c r="S5772"/>
      <c r="T5772"/>
      <c r="U5772"/>
      <c r="V5772"/>
      <c r="W5772"/>
      <c r="X5772"/>
      <c r="Y5772"/>
      <c r="Z5772"/>
      <c r="AA5772" s="28"/>
      <c r="AB5772" s="28"/>
    </row>
    <row r="5773" spans="1:28" ht="15" x14ac:dyDescent="0.2">
      <c r="A5773"/>
      <c r="B5773"/>
      <c r="C5773"/>
      <c r="D5773"/>
      <c r="E5773"/>
      <c r="F5773"/>
      <c r="G5773"/>
      <c r="H5773"/>
      <c r="I5773"/>
      <c r="J5773"/>
      <c r="K5773"/>
      <c r="L5773"/>
      <c r="M5773"/>
      <c r="N5773" s="60"/>
      <c r="O5773"/>
      <c r="P5773"/>
      <c r="Q5773"/>
      <c r="R5773"/>
      <c r="S5773"/>
      <c r="T5773"/>
      <c r="U5773"/>
      <c r="V5773"/>
      <c r="W5773"/>
      <c r="X5773"/>
      <c r="Y5773"/>
      <c r="Z5773"/>
      <c r="AA5773" s="28"/>
      <c r="AB5773" s="28"/>
    </row>
    <row r="5774" spans="1:28" ht="15" x14ac:dyDescent="0.2">
      <c r="A5774"/>
      <c r="B5774"/>
      <c r="C5774"/>
      <c r="D5774"/>
      <c r="E5774"/>
      <c r="F5774"/>
      <c r="G5774"/>
      <c r="H5774"/>
      <c r="I5774"/>
      <c r="J5774"/>
      <c r="K5774"/>
      <c r="L5774"/>
      <c r="M5774"/>
      <c r="N5774" s="60"/>
      <c r="O5774"/>
      <c r="P5774"/>
      <c r="Q5774"/>
      <c r="R5774"/>
      <c r="S5774"/>
      <c r="T5774"/>
      <c r="U5774"/>
      <c r="V5774"/>
      <c r="W5774"/>
      <c r="X5774"/>
      <c r="Y5774"/>
      <c r="Z5774"/>
      <c r="AA5774" s="28"/>
      <c r="AB5774" s="28"/>
    </row>
    <row r="5775" spans="1:28" ht="15" x14ac:dyDescent="0.2">
      <c r="A5775"/>
      <c r="B5775"/>
      <c r="C5775"/>
      <c r="D5775"/>
      <c r="E5775"/>
      <c r="F5775"/>
      <c r="G5775"/>
      <c r="H5775"/>
      <c r="I5775"/>
      <c r="J5775"/>
      <c r="K5775"/>
      <c r="L5775"/>
      <c r="M5775"/>
      <c r="N5775" s="60"/>
      <c r="O5775"/>
      <c r="P5775"/>
      <c r="Q5775"/>
      <c r="R5775"/>
      <c r="S5775"/>
      <c r="T5775"/>
      <c r="U5775"/>
      <c r="V5775"/>
      <c r="W5775"/>
      <c r="X5775"/>
      <c r="Y5775"/>
      <c r="Z5775"/>
      <c r="AA5775" s="28"/>
      <c r="AB5775" s="28"/>
    </row>
    <row r="5776" spans="1:28" ht="15" x14ac:dyDescent="0.2">
      <c r="A5776"/>
      <c r="B5776"/>
      <c r="C5776"/>
      <c r="D5776"/>
      <c r="E5776"/>
      <c r="F5776"/>
      <c r="G5776"/>
      <c r="H5776"/>
      <c r="I5776"/>
      <c r="J5776"/>
      <c r="K5776"/>
      <c r="L5776"/>
      <c r="M5776"/>
      <c r="N5776" s="60"/>
      <c r="O5776"/>
      <c r="P5776"/>
      <c r="Q5776"/>
      <c r="R5776"/>
      <c r="S5776"/>
      <c r="T5776"/>
      <c r="U5776"/>
      <c r="V5776"/>
      <c r="W5776"/>
      <c r="X5776"/>
      <c r="Y5776"/>
      <c r="Z5776"/>
      <c r="AA5776" s="28"/>
      <c r="AB5776" s="28"/>
    </row>
    <row r="5777" spans="1:28" ht="15" x14ac:dyDescent="0.2">
      <c r="A5777"/>
      <c r="B5777"/>
      <c r="C5777"/>
      <c r="D5777"/>
      <c r="E5777"/>
      <c r="F5777"/>
      <c r="G5777"/>
      <c r="H5777"/>
      <c r="I5777"/>
      <c r="J5777"/>
      <c r="K5777"/>
      <c r="L5777"/>
      <c r="M5777"/>
      <c r="N5777" s="60"/>
      <c r="O5777"/>
      <c r="P5777"/>
      <c r="Q5777"/>
      <c r="R5777"/>
      <c r="S5777"/>
      <c r="T5777"/>
      <c r="U5777"/>
      <c r="V5777"/>
      <c r="W5777"/>
      <c r="X5777"/>
      <c r="Y5777"/>
      <c r="Z5777"/>
      <c r="AA5777" s="28"/>
      <c r="AB5777" s="28"/>
    </row>
    <row r="5778" spans="1:28" ht="15" x14ac:dyDescent="0.2">
      <c r="A5778"/>
      <c r="B5778"/>
      <c r="C5778"/>
      <c r="D5778"/>
      <c r="E5778"/>
      <c r="F5778"/>
      <c r="G5778"/>
      <c r="H5778"/>
      <c r="I5778"/>
      <c r="J5778"/>
      <c r="K5778"/>
      <c r="L5778"/>
      <c r="M5778"/>
      <c r="N5778" s="60"/>
      <c r="O5778"/>
      <c r="P5778"/>
      <c r="Q5778"/>
      <c r="R5778"/>
      <c r="S5778"/>
      <c r="T5778"/>
      <c r="U5778"/>
      <c r="V5778"/>
      <c r="W5778"/>
      <c r="X5778"/>
      <c r="Y5778"/>
      <c r="Z5778"/>
      <c r="AA5778" s="28"/>
      <c r="AB5778" s="28"/>
    </row>
    <row r="5779" spans="1:28" ht="15" x14ac:dyDescent="0.2">
      <c r="A5779"/>
      <c r="B5779"/>
      <c r="C5779"/>
      <c r="D5779"/>
      <c r="E5779"/>
      <c r="F5779"/>
      <c r="G5779"/>
      <c r="H5779"/>
      <c r="I5779"/>
      <c r="J5779"/>
      <c r="K5779"/>
      <c r="L5779"/>
      <c r="M5779"/>
      <c r="N5779" s="60"/>
      <c r="O5779"/>
      <c r="P5779"/>
      <c r="Q5779"/>
      <c r="R5779"/>
      <c r="S5779"/>
      <c r="T5779"/>
      <c r="U5779"/>
      <c r="V5779"/>
      <c r="W5779"/>
      <c r="X5779"/>
      <c r="Y5779"/>
      <c r="Z5779"/>
      <c r="AA5779" s="28"/>
      <c r="AB5779" s="28"/>
    </row>
    <row r="5780" spans="1:28" ht="15" x14ac:dyDescent="0.2">
      <c r="A5780"/>
      <c r="B5780"/>
      <c r="C5780"/>
      <c r="D5780"/>
      <c r="E5780"/>
      <c r="F5780"/>
      <c r="G5780"/>
      <c r="H5780"/>
      <c r="I5780"/>
      <c r="J5780"/>
      <c r="K5780"/>
      <c r="L5780"/>
      <c r="M5780"/>
      <c r="N5780" s="60"/>
      <c r="O5780"/>
      <c r="P5780"/>
      <c r="Q5780"/>
      <c r="R5780"/>
      <c r="S5780"/>
      <c r="T5780"/>
      <c r="U5780"/>
      <c r="V5780"/>
      <c r="W5780"/>
      <c r="X5780"/>
      <c r="Y5780"/>
      <c r="Z5780"/>
      <c r="AA5780" s="28"/>
      <c r="AB5780" s="28"/>
    </row>
    <row r="5781" spans="1:28" ht="15" x14ac:dyDescent="0.2">
      <c r="A5781"/>
      <c r="B5781"/>
      <c r="C5781"/>
      <c r="D5781"/>
      <c r="E5781"/>
      <c r="F5781"/>
      <c r="G5781"/>
      <c r="H5781"/>
      <c r="I5781"/>
      <c r="J5781"/>
      <c r="K5781"/>
      <c r="L5781"/>
      <c r="M5781"/>
      <c r="N5781" s="60"/>
      <c r="O5781"/>
      <c r="P5781"/>
      <c r="Q5781"/>
      <c r="R5781"/>
      <c r="S5781"/>
      <c r="T5781"/>
      <c r="U5781"/>
      <c r="V5781"/>
      <c r="W5781"/>
      <c r="X5781"/>
      <c r="Y5781"/>
      <c r="Z5781"/>
      <c r="AA5781" s="28"/>
      <c r="AB5781" s="28"/>
    </row>
    <row r="5782" spans="1:28" ht="15" x14ac:dyDescent="0.2">
      <c r="A5782"/>
      <c r="B5782"/>
      <c r="C5782"/>
      <c r="D5782"/>
      <c r="E5782"/>
      <c r="F5782"/>
      <c r="G5782"/>
      <c r="H5782"/>
      <c r="I5782"/>
      <c r="J5782"/>
      <c r="K5782"/>
      <c r="L5782"/>
      <c r="M5782"/>
      <c r="N5782" s="60"/>
      <c r="O5782"/>
      <c r="P5782"/>
      <c r="Q5782"/>
      <c r="R5782"/>
      <c r="S5782"/>
      <c r="T5782"/>
      <c r="U5782"/>
      <c r="V5782"/>
      <c r="W5782"/>
      <c r="X5782"/>
      <c r="Y5782"/>
      <c r="Z5782"/>
      <c r="AA5782" s="28"/>
      <c r="AB5782" s="28"/>
    </row>
    <row r="5783" spans="1:28" ht="15" x14ac:dyDescent="0.2">
      <c r="A5783"/>
      <c r="B5783"/>
      <c r="C5783"/>
      <c r="D5783"/>
      <c r="E5783"/>
      <c r="F5783"/>
      <c r="G5783"/>
      <c r="H5783"/>
      <c r="I5783"/>
      <c r="J5783"/>
      <c r="K5783"/>
      <c r="L5783"/>
      <c r="M5783"/>
      <c r="N5783" s="60"/>
      <c r="O5783"/>
      <c r="P5783"/>
      <c r="Q5783"/>
      <c r="R5783"/>
      <c r="S5783"/>
      <c r="T5783"/>
      <c r="U5783"/>
      <c r="V5783"/>
      <c r="W5783"/>
      <c r="X5783"/>
      <c r="Y5783"/>
      <c r="Z5783"/>
      <c r="AA5783" s="28"/>
      <c r="AB5783" s="28"/>
    </row>
    <row r="5784" spans="1:28" ht="15" x14ac:dyDescent="0.2">
      <c r="A5784"/>
      <c r="B5784"/>
      <c r="C5784"/>
      <c r="D5784"/>
      <c r="E5784"/>
      <c r="F5784"/>
      <c r="G5784"/>
      <c r="H5784"/>
      <c r="I5784"/>
      <c r="J5784"/>
      <c r="K5784"/>
      <c r="L5784"/>
      <c r="M5784"/>
      <c r="N5784" s="60"/>
      <c r="O5784"/>
      <c r="P5784"/>
      <c r="Q5784"/>
      <c r="R5784"/>
      <c r="S5784"/>
      <c r="T5784"/>
      <c r="U5784"/>
      <c r="V5784"/>
      <c r="W5784"/>
      <c r="X5784"/>
      <c r="Y5784"/>
      <c r="Z5784"/>
      <c r="AA5784" s="28"/>
      <c r="AB5784" s="28"/>
    </row>
    <row r="5785" spans="1:28" ht="15" x14ac:dyDescent="0.2">
      <c r="A5785"/>
      <c r="B5785"/>
      <c r="C5785"/>
      <c r="D5785"/>
      <c r="E5785"/>
      <c r="F5785"/>
      <c r="G5785"/>
      <c r="H5785"/>
      <c r="I5785"/>
      <c r="J5785"/>
      <c r="K5785"/>
      <c r="L5785"/>
      <c r="M5785"/>
      <c r="N5785" s="60"/>
      <c r="O5785"/>
      <c r="P5785"/>
      <c r="Q5785"/>
      <c r="R5785"/>
      <c r="S5785"/>
      <c r="T5785"/>
      <c r="U5785"/>
      <c r="V5785"/>
      <c r="W5785"/>
      <c r="X5785"/>
      <c r="Y5785"/>
      <c r="Z5785"/>
      <c r="AA5785" s="28"/>
      <c r="AB5785" s="28"/>
    </row>
    <row r="5786" spans="1:28" ht="15" x14ac:dyDescent="0.2">
      <c r="A5786"/>
      <c r="B5786"/>
      <c r="C5786"/>
      <c r="D5786"/>
      <c r="E5786"/>
      <c r="F5786"/>
      <c r="G5786"/>
      <c r="H5786"/>
      <c r="I5786"/>
      <c r="J5786"/>
      <c r="K5786"/>
      <c r="L5786"/>
      <c r="M5786"/>
      <c r="N5786" s="60"/>
      <c r="O5786"/>
      <c r="P5786"/>
      <c r="Q5786"/>
      <c r="R5786"/>
      <c r="S5786"/>
      <c r="T5786"/>
      <c r="U5786"/>
      <c r="V5786"/>
      <c r="W5786"/>
      <c r="X5786"/>
      <c r="Y5786"/>
      <c r="Z5786"/>
      <c r="AA5786" s="28"/>
      <c r="AB5786" s="28"/>
    </row>
    <row r="5787" spans="1:28" ht="15" x14ac:dyDescent="0.2">
      <c r="A5787"/>
      <c r="B5787"/>
      <c r="C5787"/>
      <c r="D5787"/>
      <c r="E5787"/>
      <c r="F5787"/>
      <c r="G5787"/>
      <c r="H5787"/>
      <c r="I5787"/>
      <c r="J5787"/>
      <c r="K5787"/>
      <c r="L5787"/>
      <c r="M5787"/>
      <c r="N5787" s="60"/>
      <c r="O5787"/>
      <c r="P5787"/>
      <c r="Q5787"/>
      <c r="R5787"/>
      <c r="S5787"/>
      <c r="T5787"/>
      <c r="U5787"/>
      <c r="V5787"/>
      <c r="W5787"/>
      <c r="X5787"/>
      <c r="Y5787"/>
      <c r="Z5787"/>
      <c r="AA5787" s="28"/>
      <c r="AB5787" s="28"/>
    </row>
    <row r="5788" spans="1:28" ht="15" x14ac:dyDescent="0.2">
      <c r="A5788"/>
      <c r="B5788"/>
      <c r="C5788"/>
      <c r="D5788"/>
      <c r="E5788"/>
      <c r="F5788"/>
      <c r="G5788"/>
      <c r="H5788"/>
      <c r="I5788"/>
      <c r="J5788"/>
      <c r="K5788"/>
      <c r="L5788"/>
      <c r="M5788"/>
      <c r="N5788" s="60"/>
      <c r="O5788"/>
      <c r="P5788"/>
      <c r="Q5788"/>
      <c r="R5788"/>
      <c r="S5788"/>
      <c r="T5788"/>
      <c r="U5788"/>
      <c r="V5788"/>
      <c r="W5788"/>
      <c r="X5788"/>
      <c r="Y5788"/>
      <c r="Z5788"/>
      <c r="AA5788" s="28"/>
      <c r="AB5788" s="28"/>
    </row>
    <row r="5789" spans="1:28" ht="15" x14ac:dyDescent="0.2">
      <c r="A5789"/>
      <c r="B5789"/>
      <c r="C5789"/>
      <c r="D5789"/>
      <c r="E5789"/>
      <c r="F5789"/>
      <c r="G5789"/>
      <c r="H5789"/>
      <c r="I5789"/>
      <c r="J5789"/>
      <c r="K5789"/>
      <c r="L5789"/>
      <c r="M5789"/>
      <c r="N5789" s="60"/>
      <c r="O5789"/>
      <c r="P5789"/>
      <c r="Q5789"/>
      <c r="R5789"/>
      <c r="S5789"/>
      <c r="T5789"/>
      <c r="U5789"/>
      <c r="V5789"/>
      <c r="W5789"/>
      <c r="X5789"/>
      <c r="Y5789"/>
      <c r="Z5789"/>
      <c r="AA5789" s="28"/>
      <c r="AB5789" s="28"/>
    </row>
    <row r="5790" spans="1:28" ht="15" x14ac:dyDescent="0.2">
      <c r="A5790"/>
      <c r="B5790"/>
      <c r="C5790"/>
      <c r="D5790"/>
      <c r="E5790"/>
      <c r="F5790"/>
      <c r="G5790"/>
      <c r="H5790"/>
      <c r="I5790"/>
      <c r="J5790"/>
      <c r="K5790"/>
      <c r="L5790"/>
      <c r="M5790"/>
      <c r="N5790" s="60"/>
      <c r="O5790"/>
      <c r="P5790"/>
      <c r="Q5790"/>
      <c r="R5790"/>
      <c r="S5790"/>
      <c r="T5790"/>
      <c r="U5790"/>
      <c r="V5790"/>
      <c r="W5790"/>
      <c r="X5790"/>
      <c r="Y5790"/>
      <c r="Z5790"/>
      <c r="AA5790" s="28"/>
      <c r="AB5790" s="28"/>
    </row>
    <row r="5791" spans="1:28" ht="15" x14ac:dyDescent="0.2">
      <c r="A5791"/>
      <c r="B5791"/>
      <c r="C5791"/>
      <c r="D5791"/>
      <c r="E5791"/>
      <c r="F5791"/>
      <c r="G5791"/>
      <c r="H5791"/>
      <c r="I5791"/>
      <c r="J5791"/>
      <c r="K5791"/>
      <c r="L5791"/>
      <c r="M5791"/>
      <c r="N5791" s="60"/>
      <c r="O5791"/>
      <c r="P5791"/>
      <c r="Q5791"/>
      <c r="R5791"/>
      <c r="S5791"/>
      <c r="T5791"/>
      <c r="U5791"/>
      <c r="V5791"/>
      <c r="W5791"/>
      <c r="X5791"/>
      <c r="Y5791"/>
      <c r="Z5791"/>
      <c r="AA5791" s="28"/>
      <c r="AB5791" s="28"/>
    </row>
    <row r="5792" spans="1:28" ht="15" x14ac:dyDescent="0.2">
      <c r="A5792"/>
      <c r="B5792"/>
      <c r="C5792"/>
      <c r="D5792"/>
      <c r="E5792"/>
      <c r="F5792"/>
      <c r="G5792"/>
      <c r="H5792"/>
      <c r="I5792"/>
      <c r="J5792"/>
      <c r="K5792"/>
      <c r="L5792"/>
      <c r="M5792"/>
      <c r="N5792" s="60"/>
      <c r="O5792"/>
      <c r="P5792"/>
      <c r="Q5792"/>
      <c r="R5792"/>
      <c r="S5792"/>
      <c r="T5792"/>
      <c r="U5792"/>
      <c r="V5792"/>
      <c r="W5792"/>
      <c r="X5792"/>
      <c r="Y5792"/>
      <c r="Z5792"/>
      <c r="AA5792" s="28"/>
      <c r="AB5792" s="28"/>
    </row>
    <row r="5793" spans="1:28" ht="15" x14ac:dyDescent="0.2">
      <c r="A5793"/>
      <c r="B5793"/>
      <c r="C5793"/>
      <c r="D5793"/>
      <c r="E5793"/>
      <c r="F5793"/>
      <c r="G5793"/>
      <c r="H5793"/>
      <c r="I5793"/>
      <c r="J5793"/>
      <c r="K5793"/>
      <c r="L5793"/>
      <c r="M5793"/>
      <c r="N5793" s="60"/>
      <c r="O5793"/>
      <c r="P5793"/>
      <c r="Q5793"/>
      <c r="R5793"/>
      <c r="S5793"/>
      <c r="T5793"/>
      <c r="U5793"/>
      <c r="V5793"/>
      <c r="W5793"/>
      <c r="X5793"/>
      <c r="Y5793"/>
      <c r="Z5793"/>
      <c r="AA5793" s="28"/>
      <c r="AB5793" s="28"/>
    </row>
    <row r="5794" spans="1:28" ht="15" x14ac:dyDescent="0.2">
      <c r="A5794"/>
      <c r="B5794"/>
      <c r="C5794"/>
      <c r="D5794"/>
      <c r="E5794"/>
      <c r="F5794"/>
      <c r="G5794"/>
      <c r="H5794"/>
      <c r="I5794"/>
      <c r="J5794"/>
      <c r="K5794"/>
      <c r="L5794"/>
      <c r="M5794"/>
      <c r="N5794" s="60"/>
      <c r="O5794"/>
      <c r="P5794"/>
      <c r="Q5794"/>
      <c r="R5794"/>
      <c r="S5794"/>
      <c r="T5794"/>
      <c r="U5794"/>
      <c r="V5794"/>
      <c r="W5794"/>
      <c r="X5794"/>
      <c r="Y5794"/>
      <c r="Z5794"/>
      <c r="AA5794" s="28"/>
      <c r="AB5794" s="28"/>
    </row>
    <row r="5795" spans="1:28" ht="15" x14ac:dyDescent="0.2">
      <c r="A5795"/>
      <c r="B5795"/>
      <c r="C5795"/>
      <c r="D5795"/>
      <c r="E5795"/>
      <c r="F5795"/>
      <c r="G5795"/>
      <c r="H5795"/>
      <c r="I5795"/>
      <c r="J5795"/>
      <c r="K5795"/>
      <c r="L5795"/>
      <c r="M5795"/>
      <c r="N5795" s="60"/>
      <c r="O5795"/>
      <c r="P5795"/>
      <c r="Q5795"/>
      <c r="R5795"/>
      <c r="S5795"/>
      <c r="T5795"/>
      <c r="U5795"/>
      <c r="V5795"/>
      <c r="W5795"/>
      <c r="X5795"/>
      <c r="Y5795"/>
      <c r="Z5795"/>
      <c r="AA5795" s="28"/>
      <c r="AB5795" s="28"/>
    </row>
    <row r="5796" spans="1:28" ht="15" x14ac:dyDescent="0.2">
      <c r="A5796"/>
      <c r="B5796"/>
      <c r="C5796"/>
      <c r="D5796"/>
      <c r="E5796"/>
      <c r="F5796"/>
      <c r="G5796"/>
      <c r="H5796"/>
      <c r="I5796"/>
      <c r="J5796"/>
      <c r="K5796"/>
      <c r="L5796"/>
      <c r="M5796"/>
      <c r="N5796" s="60"/>
      <c r="O5796"/>
      <c r="P5796"/>
      <c r="Q5796"/>
      <c r="R5796"/>
      <c r="S5796"/>
      <c r="T5796"/>
      <c r="U5796"/>
      <c r="V5796"/>
      <c r="W5796"/>
      <c r="X5796"/>
      <c r="Y5796"/>
      <c r="Z5796"/>
      <c r="AA5796" s="28"/>
      <c r="AB5796" s="28"/>
    </row>
    <row r="5797" spans="1:28" ht="15" x14ac:dyDescent="0.2">
      <c r="A5797"/>
      <c r="B5797"/>
      <c r="C5797"/>
      <c r="D5797"/>
      <c r="E5797"/>
      <c r="F5797"/>
      <c r="G5797"/>
      <c r="H5797"/>
      <c r="I5797"/>
      <c r="J5797"/>
      <c r="K5797"/>
      <c r="L5797"/>
      <c r="M5797"/>
      <c r="N5797" s="60"/>
      <c r="O5797"/>
      <c r="P5797"/>
      <c r="Q5797"/>
      <c r="R5797"/>
      <c r="S5797"/>
      <c r="T5797"/>
      <c r="U5797"/>
      <c r="V5797"/>
      <c r="W5797"/>
      <c r="X5797"/>
      <c r="Y5797"/>
      <c r="Z5797"/>
      <c r="AA5797" s="28"/>
      <c r="AB5797" s="28"/>
    </row>
    <row r="5798" spans="1:28" ht="15" x14ac:dyDescent="0.2">
      <c r="A5798"/>
      <c r="B5798"/>
      <c r="C5798"/>
      <c r="D5798"/>
      <c r="E5798"/>
      <c r="F5798"/>
      <c r="G5798"/>
      <c r="H5798"/>
      <c r="I5798"/>
      <c r="J5798"/>
      <c r="K5798"/>
      <c r="L5798"/>
      <c r="M5798"/>
      <c r="N5798" s="60"/>
      <c r="O5798"/>
      <c r="P5798"/>
      <c r="Q5798"/>
      <c r="R5798"/>
      <c r="S5798"/>
      <c r="T5798"/>
      <c r="U5798"/>
      <c r="V5798"/>
      <c r="W5798"/>
      <c r="X5798"/>
      <c r="Y5798"/>
      <c r="Z5798"/>
      <c r="AA5798" s="28"/>
      <c r="AB5798" s="28"/>
    </row>
    <row r="5799" spans="1:28" ht="15" x14ac:dyDescent="0.2">
      <c r="A5799"/>
      <c r="B5799"/>
      <c r="C5799"/>
      <c r="D5799"/>
      <c r="E5799"/>
      <c r="F5799"/>
      <c r="G5799"/>
      <c r="H5799"/>
      <c r="I5799"/>
      <c r="J5799"/>
      <c r="K5799"/>
      <c r="L5799"/>
      <c r="M5799"/>
      <c r="N5799" s="60"/>
      <c r="O5799"/>
      <c r="P5799"/>
      <c r="Q5799"/>
      <c r="R5799"/>
      <c r="S5799"/>
      <c r="T5799"/>
      <c r="U5799"/>
      <c r="V5799"/>
      <c r="W5799"/>
      <c r="X5799"/>
      <c r="Y5799"/>
      <c r="Z5799"/>
      <c r="AA5799" s="28"/>
      <c r="AB5799" s="28"/>
    </row>
    <row r="5800" spans="1:28" ht="15" x14ac:dyDescent="0.2">
      <c r="A5800"/>
      <c r="B5800"/>
      <c r="C5800"/>
      <c r="D5800"/>
      <c r="E5800"/>
      <c r="F5800"/>
      <c r="G5800"/>
      <c r="H5800"/>
      <c r="I5800"/>
      <c r="J5800"/>
      <c r="K5800"/>
      <c r="L5800"/>
      <c r="M5800"/>
      <c r="N5800" s="60"/>
      <c r="O5800"/>
      <c r="P5800"/>
      <c r="Q5800"/>
      <c r="R5800"/>
      <c r="S5800"/>
      <c r="T5800"/>
      <c r="U5800"/>
      <c r="V5800"/>
      <c r="W5800"/>
      <c r="X5800"/>
      <c r="Y5800"/>
      <c r="Z5800"/>
      <c r="AA5800" s="28"/>
      <c r="AB5800" s="28"/>
    </row>
    <row r="5801" spans="1:28" ht="15" x14ac:dyDescent="0.2">
      <c r="A5801"/>
      <c r="B5801"/>
      <c r="C5801"/>
      <c r="D5801"/>
      <c r="E5801"/>
      <c r="F5801"/>
      <c r="G5801"/>
      <c r="H5801"/>
      <c r="I5801"/>
      <c r="J5801"/>
      <c r="K5801"/>
      <c r="L5801"/>
      <c r="M5801"/>
      <c r="N5801" s="60"/>
      <c r="O5801"/>
      <c r="P5801"/>
      <c r="Q5801"/>
      <c r="R5801"/>
      <c r="S5801"/>
      <c r="T5801"/>
      <c r="U5801"/>
      <c r="V5801"/>
      <c r="W5801"/>
      <c r="X5801"/>
      <c r="Y5801"/>
      <c r="Z5801"/>
      <c r="AA5801" s="28"/>
      <c r="AB5801" s="28"/>
    </row>
    <row r="5802" spans="1:28" ht="15" x14ac:dyDescent="0.2">
      <c r="A5802"/>
      <c r="B5802"/>
      <c r="C5802"/>
      <c r="D5802"/>
      <c r="E5802"/>
      <c r="F5802"/>
      <c r="G5802"/>
      <c r="H5802"/>
      <c r="I5802"/>
      <c r="J5802"/>
      <c r="K5802"/>
      <c r="L5802"/>
      <c r="M5802"/>
      <c r="N5802" s="60"/>
      <c r="O5802"/>
      <c r="P5802"/>
      <c r="Q5802"/>
      <c r="R5802"/>
      <c r="S5802"/>
      <c r="T5802"/>
      <c r="U5802"/>
      <c r="V5802"/>
      <c r="W5802"/>
      <c r="X5802"/>
      <c r="Y5802"/>
      <c r="Z5802"/>
      <c r="AA5802" s="28"/>
      <c r="AB5802" s="28"/>
    </row>
    <row r="5803" spans="1:28" ht="15" x14ac:dyDescent="0.2">
      <c r="A5803"/>
      <c r="B5803"/>
      <c r="C5803"/>
      <c r="D5803"/>
      <c r="E5803"/>
      <c r="F5803"/>
      <c r="G5803"/>
      <c r="H5803"/>
      <c r="I5803"/>
      <c r="J5803"/>
      <c r="K5803"/>
      <c r="L5803"/>
      <c r="M5803"/>
      <c r="N5803" s="60"/>
      <c r="O5803"/>
      <c r="P5803"/>
      <c r="Q5803"/>
      <c r="R5803"/>
      <c r="S5803"/>
      <c r="T5803"/>
      <c r="U5803"/>
      <c r="V5803"/>
      <c r="W5803"/>
      <c r="X5803"/>
      <c r="Y5803"/>
      <c r="Z5803"/>
      <c r="AA5803" s="28"/>
      <c r="AB5803" s="28"/>
    </row>
    <row r="5804" spans="1:28" ht="15" x14ac:dyDescent="0.2">
      <c r="A5804"/>
      <c r="B5804"/>
      <c r="C5804"/>
      <c r="D5804"/>
      <c r="E5804"/>
      <c r="F5804"/>
      <c r="G5804"/>
      <c r="H5804"/>
      <c r="I5804"/>
      <c r="J5804"/>
      <c r="K5804"/>
      <c r="L5804"/>
      <c r="M5804"/>
      <c r="N5804" s="60"/>
      <c r="O5804"/>
      <c r="P5804"/>
      <c r="Q5804"/>
      <c r="R5804"/>
      <c r="S5804"/>
      <c r="T5804"/>
      <c r="U5804"/>
      <c r="V5804"/>
      <c r="W5804"/>
      <c r="X5804"/>
      <c r="Y5804"/>
      <c r="Z5804"/>
      <c r="AA5804" s="28"/>
      <c r="AB5804" s="28"/>
    </row>
    <row r="5805" spans="1:28" ht="15" x14ac:dyDescent="0.2">
      <c r="A5805"/>
      <c r="B5805"/>
      <c r="C5805"/>
      <c r="D5805"/>
      <c r="E5805"/>
      <c r="F5805"/>
      <c r="G5805"/>
      <c r="H5805"/>
      <c r="I5805"/>
      <c r="J5805"/>
      <c r="K5805"/>
      <c r="L5805"/>
      <c r="M5805"/>
      <c r="N5805" s="60"/>
      <c r="O5805"/>
      <c r="P5805"/>
      <c r="Q5805"/>
      <c r="R5805"/>
      <c r="S5805"/>
      <c r="T5805"/>
      <c r="U5805"/>
      <c r="V5805"/>
      <c r="W5805"/>
      <c r="X5805"/>
      <c r="Y5805"/>
      <c r="Z5805"/>
      <c r="AA5805" s="28"/>
      <c r="AB5805" s="28"/>
    </row>
    <row r="5806" spans="1:28" ht="15" x14ac:dyDescent="0.2">
      <c r="A5806"/>
      <c r="B5806"/>
      <c r="C5806"/>
      <c r="D5806"/>
      <c r="E5806"/>
      <c r="F5806"/>
      <c r="G5806"/>
      <c r="H5806"/>
      <c r="I5806"/>
      <c r="J5806"/>
      <c r="K5806"/>
      <c r="L5806"/>
      <c r="M5806"/>
      <c r="N5806" s="60"/>
      <c r="O5806"/>
      <c r="P5806"/>
      <c r="Q5806"/>
      <c r="R5806"/>
      <c r="S5806"/>
      <c r="T5806"/>
      <c r="U5806"/>
      <c r="V5806"/>
      <c r="W5806"/>
      <c r="X5806"/>
      <c r="Y5806"/>
      <c r="Z5806"/>
      <c r="AA5806" s="28"/>
      <c r="AB5806" s="28"/>
    </row>
    <row r="5807" spans="1:28" ht="15" x14ac:dyDescent="0.2">
      <c r="A5807"/>
      <c r="B5807"/>
      <c r="C5807"/>
      <c r="D5807"/>
      <c r="E5807"/>
      <c r="F5807"/>
      <c r="G5807"/>
      <c r="H5807"/>
      <c r="I5807"/>
      <c r="J5807"/>
      <c r="K5807"/>
      <c r="L5807"/>
      <c r="M5807"/>
      <c r="N5807" s="60"/>
      <c r="O5807"/>
      <c r="P5807"/>
      <c r="Q5807"/>
      <c r="R5807"/>
      <c r="S5807"/>
      <c r="T5807"/>
      <c r="U5807"/>
      <c r="V5807"/>
      <c r="W5807"/>
      <c r="X5807"/>
      <c r="Y5807"/>
      <c r="Z5807"/>
      <c r="AA5807" s="28"/>
      <c r="AB5807" s="28"/>
    </row>
    <row r="5808" spans="1:28" ht="15" x14ac:dyDescent="0.2">
      <c r="A5808"/>
      <c r="B5808"/>
      <c r="C5808"/>
      <c r="D5808"/>
      <c r="E5808"/>
      <c r="F5808"/>
      <c r="G5808"/>
      <c r="H5808"/>
      <c r="I5808"/>
      <c r="J5808"/>
      <c r="K5808"/>
      <c r="L5808"/>
      <c r="M5808"/>
      <c r="N5808" s="60"/>
      <c r="O5808"/>
      <c r="P5808"/>
      <c r="Q5808"/>
      <c r="R5808"/>
      <c r="S5808"/>
      <c r="T5808"/>
      <c r="U5808"/>
      <c r="V5808"/>
      <c r="W5808"/>
      <c r="X5808"/>
      <c r="Y5808"/>
      <c r="Z5808"/>
      <c r="AA5808" s="28"/>
      <c r="AB5808" s="28"/>
    </row>
    <row r="5809" spans="1:28" ht="15" x14ac:dyDescent="0.2">
      <c r="A5809"/>
      <c r="B5809"/>
      <c r="C5809"/>
      <c r="D5809"/>
      <c r="E5809"/>
      <c r="F5809"/>
      <c r="G5809"/>
      <c r="H5809"/>
      <c r="I5809"/>
      <c r="J5809"/>
      <c r="K5809"/>
      <c r="L5809"/>
      <c r="M5809"/>
      <c r="N5809" s="60"/>
      <c r="O5809"/>
      <c r="P5809"/>
      <c r="Q5809"/>
      <c r="R5809"/>
      <c r="S5809"/>
      <c r="T5809"/>
      <c r="U5809"/>
      <c r="V5809"/>
      <c r="W5809"/>
      <c r="X5809"/>
      <c r="Y5809"/>
      <c r="Z5809"/>
      <c r="AA5809" s="28"/>
      <c r="AB5809" s="28"/>
    </row>
    <row r="5810" spans="1:28" ht="15" x14ac:dyDescent="0.2">
      <c r="A5810"/>
      <c r="B5810"/>
      <c r="C5810"/>
      <c r="D5810"/>
      <c r="E5810"/>
      <c r="F5810"/>
      <c r="G5810"/>
      <c r="H5810"/>
      <c r="I5810"/>
      <c r="J5810"/>
      <c r="K5810"/>
      <c r="L5810"/>
      <c r="M5810"/>
      <c r="N5810" s="60"/>
      <c r="O5810"/>
      <c r="P5810"/>
      <c r="Q5810"/>
      <c r="R5810"/>
      <c r="S5810"/>
      <c r="T5810"/>
      <c r="U5810"/>
      <c r="V5810"/>
      <c r="W5810"/>
      <c r="X5810"/>
      <c r="Y5810"/>
      <c r="Z5810"/>
      <c r="AA5810" s="28"/>
      <c r="AB5810" s="28"/>
    </row>
    <row r="5811" spans="1:28" ht="15" x14ac:dyDescent="0.2">
      <c r="A5811"/>
      <c r="B5811"/>
      <c r="C5811"/>
      <c r="D5811"/>
      <c r="E5811"/>
      <c r="F5811"/>
      <c r="G5811"/>
      <c r="H5811"/>
      <c r="I5811"/>
      <c r="J5811"/>
      <c r="K5811"/>
      <c r="L5811"/>
      <c r="M5811"/>
      <c r="N5811" s="60"/>
      <c r="O5811"/>
      <c r="P5811"/>
      <c r="Q5811"/>
      <c r="R5811"/>
      <c r="S5811"/>
      <c r="T5811"/>
      <c r="U5811"/>
      <c r="V5811"/>
      <c r="W5811"/>
      <c r="X5811"/>
      <c r="Y5811"/>
      <c r="Z5811"/>
      <c r="AA5811" s="28"/>
      <c r="AB5811" s="28"/>
    </row>
    <row r="5812" spans="1:28" ht="15" x14ac:dyDescent="0.2">
      <c r="A5812"/>
      <c r="B5812"/>
      <c r="C5812"/>
      <c r="D5812"/>
      <c r="E5812"/>
      <c r="F5812"/>
      <c r="G5812"/>
      <c r="H5812"/>
      <c r="I5812"/>
      <c r="J5812"/>
      <c r="K5812"/>
      <c r="L5812"/>
      <c r="M5812"/>
      <c r="N5812" s="60"/>
      <c r="O5812"/>
      <c r="P5812"/>
      <c r="Q5812"/>
      <c r="R5812"/>
      <c r="S5812"/>
      <c r="T5812"/>
      <c r="U5812"/>
      <c r="V5812"/>
      <c r="W5812"/>
      <c r="X5812"/>
      <c r="Y5812"/>
      <c r="Z5812"/>
      <c r="AA5812" s="28"/>
      <c r="AB5812" s="28"/>
    </row>
    <row r="5813" spans="1:28" ht="15" x14ac:dyDescent="0.2">
      <c r="A5813"/>
      <c r="B5813"/>
      <c r="C5813"/>
      <c r="D5813"/>
      <c r="E5813"/>
      <c r="F5813"/>
      <c r="G5813"/>
      <c r="H5813"/>
      <c r="I5813"/>
      <c r="J5813"/>
      <c r="K5813"/>
      <c r="L5813"/>
      <c r="M5813"/>
      <c r="N5813" s="60"/>
      <c r="O5813"/>
      <c r="P5813"/>
      <c r="Q5813"/>
      <c r="R5813"/>
      <c r="S5813"/>
      <c r="T5813"/>
      <c r="U5813"/>
      <c r="V5813"/>
      <c r="W5813"/>
      <c r="X5813"/>
      <c r="Y5813"/>
      <c r="Z5813"/>
      <c r="AA5813" s="28"/>
      <c r="AB5813" s="28"/>
    </row>
    <row r="5814" spans="1:28" ht="15" x14ac:dyDescent="0.2">
      <c r="A5814"/>
      <c r="B5814"/>
      <c r="C5814"/>
      <c r="D5814"/>
      <c r="E5814"/>
      <c r="F5814"/>
      <c r="G5814"/>
      <c r="H5814"/>
      <c r="I5814"/>
      <c r="J5814"/>
      <c r="K5814"/>
      <c r="L5814"/>
      <c r="M5814"/>
      <c r="N5814" s="60"/>
      <c r="O5814"/>
      <c r="P5814"/>
      <c r="Q5814"/>
      <c r="R5814"/>
      <c r="S5814"/>
      <c r="T5814"/>
      <c r="U5814"/>
      <c r="V5814"/>
      <c r="W5814"/>
      <c r="X5814"/>
      <c r="Y5814"/>
      <c r="Z5814"/>
      <c r="AA5814" s="28"/>
      <c r="AB5814" s="28"/>
    </row>
    <row r="5815" spans="1:28" ht="15" x14ac:dyDescent="0.2">
      <c r="A5815"/>
      <c r="B5815"/>
      <c r="C5815"/>
      <c r="D5815"/>
      <c r="E5815"/>
      <c r="F5815"/>
      <c r="G5815"/>
      <c r="H5815"/>
      <c r="I5815"/>
      <c r="J5815"/>
      <c r="K5815"/>
      <c r="L5815"/>
      <c r="M5815"/>
      <c r="N5815" s="60"/>
      <c r="O5815"/>
      <c r="P5815"/>
      <c r="Q5815"/>
      <c r="R5815"/>
      <c r="S5815"/>
      <c r="T5815"/>
      <c r="U5815"/>
      <c r="V5815"/>
      <c r="W5815"/>
      <c r="X5815"/>
      <c r="Y5815"/>
      <c r="Z5815"/>
      <c r="AA5815" s="28"/>
      <c r="AB5815" s="28"/>
    </row>
    <row r="5816" spans="1:28" ht="15" x14ac:dyDescent="0.2">
      <c r="A5816"/>
      <c r="B5816"/>
      <c r="C5816"/>
      <c r="D5816"/>
      <c r="E5816"/>
      <c r="F5816"/>
      <c r="G5816"/>
      <c r="H5816"/>
      <c r="I5816"/>
      <c r="J5816"/>
      <c r="K5816"/>
      <c r="L5816"/>
      <c r="M5816"/>
      <c r="N5816" s="60"/>
      <c r="O5816"/>
      <c r="P5816"/>
      <c r="Q5816"/>
      <c r="R5816"/>
      <c r="S5816"/>
      <c r="T5816"/>
      <c r="U5816"/>
      <c r="V5816"/>
      <c r="W5816"/>
      <c r="X5816"/>
      <c r="Y5816"/>
      <c r="Z5816"/>
      <c r="AA5816" s="28"/>
      <c r="AB5816" s="28"/>
    </row>
    <row r="5817" spans="1:28" ht="15" x14ac:dyDescent="0.2">
      <c r="A5817"/>
      <c r="B5817"/>
      <c r="C5817"/>
      <c r="D5817"/>
      <c r="E5817"/>
      <c r="F5817"/>
      <c r="G5817"/>
      <c r="H5817"/>
      <c r="I5817"/>
      <c r="J5817"/>
      <c r="K5817"/>
      <c r="L5817"/>
      <c r="M5817"/>
      <c r="N5817" s="60"/>
      <c r="O5817"/>
      <c r="P5817"/>
      <c r="Q5817"/>
      <c r="R5817"/>
      <c r="S5817"/>
      <c r="T5817"/>
      <c r="U5817"/>
      <c r="V5817"/>
      <c r="W5817"/>
      <c r="X5817"/>
      <c r="Y5817"/>
      <c r="Z5817"/>
      <c r="AA5817" s="28"/>
      <c r="AB5817" s="28"/>
    </row>
    <row r="5818" spans="1:28" ht="15" x14ac:dyDescent="0.2">
      <c r="A5818"/>
      <c r="B5818"/>
      <c r="C5818"/>
      <c r="D5818"/>
      <c r="E5818"/>
      <c r="F5818"/>
      <c r="G5818"/>
      <c r="H5818"/>
      <c r="I5818"/>
      <c r="J5818"/>
      <c r="K5818"/>
      <c r="L5818"/>
      <c r="M5818"/>
      <c r="N5818" s="60"/>
      <c r="O5818"/>
      <c r="P5818"/>
      <c r="Q5818"/>
      <c r="R5818"/>
      <c r="S5818"/>
      <c r="T5818"/>
      <c r="U5818"/>
      <c r="V5818"/>
      <c r="W5818"/>
      <c r="X5818"/>
      <c r="Y5818"/>
      <c r="Z5818"/>
      <c r="AA5818" s="28"/>
      <c r="AB5818" s="28"/>
    </row>
    <row r="5819" spans="1:28" ht="15" x14ac:dyDescent="0.2">
      <c r="A5819"/>
      <c r="B5819"/>
      <c r="C5819"/>
      <c r="D5819"/>
      <c r="E5819"/>
      <c r="F5819"/>
      <c r="G5819"/>
      <c r="H5819"/>
      <c r="I5819"/>
      <c r="J5819"/>
      <c r="K5819"/>
      <c r="L5819"/>
      <c r="M5819"/>
      <c r="N5819" s="60"/>
      <c r="O5819"/>
      <c r="P5819"/>
      <c r="Q5819"/>
      <c r="R5819"/>
      <c r="S5819"/>
      <c r="T5819"/>
      <c r="U5819"/>
      <c r="V5819"/>
      <c r="W5819"/>
      <c r="X5819"/>
      <c r="Y5819"/>
      <c r="Z5819"/>
      <c r="AA5819" s="28"/>
      <c r="AB5819" s="28"/>
    </row>
    <row r="5820" spans="1:28" ht="15" x14ac:dyDescent="0.2">
      <c r="A5820"/>
      <c r="B5820"/>
      <c r="C5820"/>
      <c r="D5820"/>
      <c r="E5820"/>
      <c r="F5820"/>
      <c r="G5820"/>
      <c r="H5820"/>
      <c r="I5820"/>
      <c r="J5820"/>
      <c r="K5820"/>
      <c r="L5820"/>
      <c r="M5820"/>
      <c r="N5820" s="60"/>
      <c r="O5820"/>
      <c r="P5820"/>
      <c r="Q5820"/>
      <c r="R5820"/>
      <c r="S5820"/>
      <c r="T5820"/>
      <c r="U5820"/>
      <c r="V5820"/>
      <c r="W5820"/>
      <c r="X5820"/>
      <c r="Y5820"/>
      <c r="Z5820"/>
      <c r="AA5820" s="28"/>
      <c r="AB5820" s="28"/>
    </row>
    <row r="5821" spans="1:28" ht="15" x14ac:dyDescent="0.2">
      <c r="A5821"/>
      <c r="B5821"/>
      <c r="C5821"/>
      <c r="D5821"/>
      <c r="E5821"/>
      <c r="F5821"/>
      <c r="G5821"/>
      <c r="H5821"/>
      <c r="I5821"/>
      <c r="J5821"/>
      <c r="K5821"/>
      <c r="L5821"/>
      <c r="M5821"/>
      <c r="N5821" s="60"/>
      <c r="O5821"/>
      <c r="P5821"/>
      <c r="Q5821"/>
      <c r="R5821"/>
      <c r="S5821"/>
      <c r="T5821"/>
      <c r="U5821"/>
      <c r="V5821"/>
      <c r="W5821"/>
      <c r="X5821"/>
      <c r="Y5821"/>
      <c r="Z5821"/>
      <c r="AA5821" s="28"/>
      <c r="AB5821" s="28"/>
    </row>
    <row r="5822" spans="1:28" ht="15" x14ac:dyDescent="0.2">
      <c r="A5822"/>
      <c r="B5822"/>
      <c r="C5822"/>
      <c r="D5822"/>
      <c r="E5822"/>
      <c r="F5822"/>
      <c r="G5822"/>
      <c r="H5822"/>
      <c r="I5822"/>
      <c r="J5822"/>
      <c r="K5822"/>
      <c r="L5822"/>
      <c r="M5822"/>
      <c r="N5822" s="60"/>
      <c r="O5822"/>
      <c r="P5822"/>
      <c r="Q5822"/>
      <c r="R5822"/>
      <c r="S5822"/>
      <c r="T5822"/>
      <c r="U5822"/>
      <c r="V5822"/>
      <c r="W5822"/>
      <c r="X5822"/>
      <c r="Y5822"/>
      <c r="Z5822"/>
      <c r="AA5822" s="28"/>
      <c r="AB5822" s="28"/>
    </row>
    <row r="5823" spans="1:28" ht="15" x14ac:dyDescent="0.2">
      <c r="A5823"/>
      <c r="B5823"/>
      <c r="C5823"/>
      <c r="D5823"/>
      <c r="E5823"/>
      <c r="F5823"/>
      <c r="G5823"/>
      <c r="H5823"/>
      <c r="I5823"/>
      <c r="J5823"/>
      <c r="K5823"/>
      <c r="L5823"/>
      <c r="M5823"/>
      <c r="N5823" s="60"/>
      <c r="O5823"/>
      <c r="P5823"/>
      <c r="Q5823"/>
      <c r="R5823"/>
      <c r="S5823"/>
      <c r="T5823"/>
      <c r="U5823"/>
      <c r="V5823"/>
      <c r="W5823"/>
      <c r="X5823"/>
      <c r="Y5823"/>
      <c r="Z5823"/>
      <c r="AA5823" s="28"/>
      <c r="AB5823" s="28"/>
    </row>
    <row r="5824" spans="1:28" ht="15" x14ac:dyDescent="0.2">
      <c r="A5824"/>
      <c r="B5824"/>
      <c r="C5824"/>
      <c r="D5824"/>
      <c r="E5824"/>
      <c r="F5824"/>
      <c r="G5824"/>
      <c r="H5824"/>
      <c r="I5824"/>
      <c r="J5824"/>
      <c r="K5824"/>
      <c r="L5824"/>
      <c r="M5824"/>
      <c r="N5824" s="60"/>
      <c r="O5824"/>
      <c r="P5824"/>
      <c r="Q5824"/>
      <c r="R5824"/>
      <c r="S5824"/>
      <c r="T5824"/>
      <c r="U5824"/>
      <c r="V5824"/>
      <c r="W5824"/>
      <c r="X5824"/>
      <c r="Y5824"/>
      <c r="Z5824"/>
      <c r="AA5824" s="28"/>
      <c r="AB5824" s="28"/>
    </row>
    <row r="5825" spans="1:28" ht="15" x14ac:dyDescent="0.2">
      <c r="A5825"/>
      <c r="B5825"/>
      <c r="C5825"/>
      <c r="D5825"/>
      <c r="E5825"/>
      <c r="F5825"/>
      <c r="G5825"/>
      <c r="H5825"/>
      <c r="I5825"/>
      <c r="J5825"/>
      <c r="K5825"/>
      <c r="L5825"/>
      <c r="M5825"/>
      <c r="N5825" s="60"/>
      <c r="O5825"/>
      <c r="P5825"/>
      <c r="Q5825"/>
      <c r="R5825"/>
      <c r="S5825"/>
      <c r="T5825"/>
      <c r="U5825"/>
      <c r="V5825"/>
      <c r="W5825"/>
      <c r="X5825"/>
      <c r="Y5825"/>
      <c r="Z5825"/>
      <c r="AA5825" s="28"/>
      <c r="AB5825" s="28"/>
    </row>
    <row r="5826" spans="1:28" ht="15" x14ac:dyDescent="0.2">
      <c r="A5826"/>
      <c r="B5826"/>
      <c r="C5826"/>
      <c r="D5826"/>
      <c r="E5826"/>
      <c r="F5826"/>
      <c r="G5826"/>
      <c r="H5826"/>
      <c r="I5826"/>
      <c r="J5826"/>
      <c r="K5826"/>
      <c r="L5826"/>
      <c r="M5826"/>
      <c r="N5826" s="60"/>
      <c r="O5826"/>
      <c r="P5826"/>
      <c r="Q5826"/>
      <c r="R5826"/>
      <c r="S5826"/>
      <c r="T5826"/>
      <c r="U5826"/>
      <c r="V5826"/>
      <c r="W5826"/>
      <c r="X5826"/>
      <c r="Y5826"/>
      <c r="Z5826"/>
      <c r="AA5826" s="28"/>
      <c r="AB5826" s="28"/>
    </row>
    <row r="5827" spans="1:28" ht="15" x14ac:dyDescent="0.2">
      <c r="A5827"/>
      <c r="B5827"/>
      <c r="C5827"/>
      <c r="D5827"/>
      <c r="E5827"/>
      <c r="F5827"/>
      <c r="G5827"/>
      <c r="H5827"/>
      <c r="I5827"/>
      <c r="J5827"/>
      <c r="K5827"/>
      <c r="L5827"/>
      <c r="M5827"/>
      <c r="N5827" s="60"/>
      <c r="O5827"/>
      <c r="P5827"/>
      <c r="Q5827"/>
      <c r="R5827"/>
      <c r="S5827"/>
      <c r="T5827"/>
      <c r="U5827"/>
      <c r="V5827"/>
      <c r="W5827"/>
      <c r="X5827"/>
      <c r="Y5827"/>
      <c r="Z5827"/>
      <c r="AA5827" s="28"/>
      <c r="AB5827" s="28"/>
    </row>
    <row r="5828" spans="1:28" ht="15" x14ac:dyDescent="0.2">
      <c r="A5828"/>
      <c r="B5828"/>
      <c r="C5828"/>
      <c r="D5828"/>
      <c r="E5828"/>
      <c r="F5828"/>
      <c r="G5828"/>
      <c r="H5828"/>
      <c r="I5828"/>
      <c r="J5828"/>
      <c r="K5828"/>
      <c r="L5828"/>
      <c r="M5828"/>
      <c r="N5828" s="60"/>
      <c r="O5828"/>
      <c r="P5828"/>
      <c r="Q5828"/>
      <c r="R5828"/>
      <c r="S5828"/>
      <c r="T5828"/>
      <c r="U5828"/>
      <c r="V5828"/>
      <c r="W5828"/>
      <c r="X5828"/>
      <c r="Y5828"/>
      <c r="Z5828"/>
      <c r="AA5828" s="28"/>
      <c r="AB5828" s="28"/>
    </row>
    <row r="5829" spans="1:28" ht="15" x14ac:dyDescent="0.2">
      <c r="A5829"/>
      <c r="B5829"/>
      <c r="C5829"/>
      <c r="D5829"/>
      <c r="E5829"/>
      <c r="F5829"/>
      <c r="G5829"/>
      <c r="H5829"/>
      <c r="I5829"/>
      <c r="J5829"/>
      <c r="K5829"/>
      <c r="L5829"/>
      <c r="M5829"/>
      <c r="N5829" s="60"/>
      <c r="O5829"/>
      <c r="P5829"/>
      <c r="Q5829"/>
      <c r="R5829"/>
      <c r="S5829"/>
      <c r="T5829"/>
      <c r="U5829"/>
      <c r="V5829"/>
      <c r="W5829"/>
      <c r="X5829"/>
      <c r="Y5829"/>
      <c r="Z5829"/>
      <c r="AA5829" s="28"/>
      <c r="AB5829" s="28"/>
    </row>
    <row r="5830" spans="1:28" ht="15" x14ac:dyDescent="0.2">
      <c r="A5830"/>
      <c r="B5830"/>
      <c r="C5830"/>
      <c r="D5830"/>
      <c r="E5830"/>
      <c r="F5830"/>
      <c r="G5830"/>
      <c r="H5830"/>
      <c r="I5830"/>
      <c r="J5830"/>
      <c r="K5830"/>
      <c r="L5830"/>
      <c r="M5830"/>
      <c r="N5830" s="60"/>
      <c r="O5830"/>
      <c r="P5830"/>
      <c r="Q5830"/>
      <c r="R5830"/>
      <c r="S5830"/>
      <c r="T5830"/>
      <c r="U5830"/>
      <c r="V5830"/>
      <c r="W5830"/>
      <c r="X5830"/>
      <c r="Y5830"/>
      <c r="Z5830"/>
      <c r="AA5830" s="28"/>
      <c r="AB5830" s="28"/>
    </row>
    <row r="5831" spans="1:28" ht="15" x14ac:dyDescent="0.2">
      <c r="A5831"/>
      <c r="B5831"/>
      <c r="C5831"/>
      <c r="D5831"/>
      <c r="E5831"/>
      <c r="F5831"/>
      <c r="G5831"/>
      <c r="H5831"/>
      <c r="I5831"/>
      <c r="J5831"/>
      <c r="K5831"/>
      <c r="L5831"/>
      <c r="M5831"/>
      <c r="N5831" s="60"/>
      <c r="O5831"/>
      <c r="P5831"/>
      <c r="Q5831"/>
      <c r="R5831"/>
      <c r="S5831"/>
      <c r="T5831"/>
      <c r="U5831"/>
      <c r="V5831"/>
      <c r="W5831"/>
      <c r="X5831"/>
      <c r="Y5831"/>
      <c r="Z5831"/>
      <c r="AA5831" s="28"/>
      <c r="AB5831" s="28"/>
    </row>
    <row r="5832" spans="1:28" ht="15" x14ac:dyDescent="0.2">
      <c r="A5832"/>
      <c r="B5832"/>
      <c r="C5832"/>
      <c r="D5832"/>
      <c r="E5832"/>
      <c r="F5832"/>
      <c r="G5832"/>
      <c r="H5832"/>
      <c r="I5832"/>
      <c r="J5832"/>
      <c r="K5832"/>
      <c r="L5832"/>
      <c r="M5832"/>
      <c r="N5832" s="60"/>
      <c r="O5832"/>
      <c r="P5832"/>
      <c r="Q5832"/>
      <c r="R5832"/>
      <c r="S5832"/>
      <c r="T5832"/>
      <c r="U5832"/>
      <c r="V5832"/>
      <c r="W5832"/>
      <c r="X5832"/>
      <c r="Y5832"/>
      <c r="Z5832"/>
      <c r="AA5832" s="28"/>
      <c r="AB5832" s="28"/>
    </row>
    <row r="5833" spans="1:28" ht="15" x14ac:dyDescent="0.2">
      <c r="A5833"/>
      <c r="B5833"/>
      <c r="C5833"/>
      <c r="D5833"/>
      <c r="E5833"/>
      <c r="F5833"/>
      <c r="G5833"/>
      <c r="H5833"/>
      <c r="I5833"/>
      <c r="J5833"/>
      <c r="K5833"/>
      <c r="L5833"/>
      <c r="M5833"/>
      <c r="N5833" s="60"/>
      <c r="O5833"/>
      <c r="P5833"/>
      <c r="Q5833"/>
      <c r="R5833"/>
      <c r="S5833"/>
      <c r="T5833"/>
      <c r="U5833"/>
      <c r="V5833"/>
      <c r="W5833"/>
      <c r="X5833"/>
      <c r="Y5833"/>
      <c r="Z5833"/>
      <c r="AA5833" s="28"/>
      <c r="AB5833" s="28"/>
    </row>
    <row r="5834" spans="1:28" ht="15" x14ac:dyDescent="0.2">
      <c r="A5834"/>
      <c r="B5834"/>
      <c r="C5834"/>
      <c r="D5834"/>
      <c r="E5834"/>
      <c r="F5834"/>
      <c r="G5834"/>
      <c r="H5834"/>
      <c r="I5834"/>
      <c r="J5834"/>
      <c r="K5834"/>
      <c r="L5834"/>
      <c r="M5834"/>
      <c r="N5834" s="60"/>
      <c r="O5834"/>
      <c r="P5834"/>
      <c r="Q5834"/>
      <c r="R5834"/>
      <c r="S5834"/>
      <c r="T5834"/>
      <c r="U5834"/>
      <c r="V5834"/>
      <c r="W5834"/>
      <c r="X5834"/>
      <c r="Y5834"/>
      <c r="Z5834"/>
      <c r="AA5834" s="28"/>
      <c r="AB5834" s="28"/>
    </row>
    <row r="5835" spans="1:28" ht="15" x14ac:dyDescent="0.2">
      <c r="A5835"/>
      <c r="B5835"/>
      <c r="C5835"/>
      <c r="D5835"/>
      <c r="E5835"/>
      <c r="F5835"/>
      <c r="G5835"/>
      <c r="H5835"/>
      <c r="I5835"/>
      <c r="J5835"/>
      <c r="K5835"/>
      <c r="L5835"/>
      <c r="M5835"/>
      <c r="N5835" s="60"/>
      <c r="O5835"/>
      <c r="P5835"/>
      <c r="Q5835"/>
      <c r="R5835"/>
      <c r="S5835"/>
      <c r="T5835"/>
      <c r="U5835"/>
      <c r="V5835"/>
      <c r="W5835"/>
      <c r="X5835"/>
      <c r="Y5835"/>
      <c r="Z5835"/>
      <c r="AA5835" s="28"/>
      <c r="AB5835" s="28"/>
    </row>
    <row r="5836" spans="1:28" ht="15" x14ac:dyDescent="0.2">
      <c r="A5836"/>
      <c r="B5836"/>
      <c r="C5836"/>
      <c r="D5836"/>
      <c r="E5836"/>
      <c r="F5836"/>
      <c r="G5836"/>
      <c r="H5836"/>
      <c r="I5836"/>
      <c r="J5836"/>
      <c r="K5836"/>
      <c r="L5836"/>
      <c r="M5836"/>
      <c r="N5836" s="60"/>
      <c r="O5836"/>
      <c r="P5836"/>
      <c r="Q5836"/>
      <c r="R5836"/>
      <c r="S5836"/>
      <c r="T5836"/>
      <c r="U5836"/>
      <c r="V5836"/>
      <c r="W5836"/>
      <c r="X5836"/>
      <c r="Y5836"/>
      <c r="Z5836"/>
      <c r="AA5836" s="28"/>
      <c r="AB5836" s="28"/>
    </row>
    <row r="5837" spans="1:28" ht="15" x14ac:dyDescent="0.2">
      <c r="A5837"/>
      <c r="B5837"/>
      <c r="C5837"/>
      <c r="D5837"/>
      <c r="E5837"/>
      <c r="F5837"/>
      <c r="G5837"/>
      <c r="H5837"/>
      <c r="I5837"/>
      <c r="J5837"/>
      <c r="K5837"/>
      <c r="L5837"/>
      <c r="M5837"/>
      <c r="N5837" s="60"/>
      <c r="O5837"/>
      <c r="P5837"/>
      <c r="Q5837"/>
      <c r="R5837"/>
      <c r="S5837"/>
      <c r="T5837"/>
      <c r="U5837"/>
      <c r="V5837"/>
      <c r="W5837"/>
      <c r="X5837"/>
      <c r="Y5837"/>
      <c r="Z5837"/>
      <c r="AA5837" s="28"/>
      <c r="AB5837" s="28"/>
    </row>
    <row r="5838" spans="1:28" ht="15" x14ac:dyDescent="0.2">
      <c r="A5838"/>
      <c r="B5838"/>
      <c r="C5838"/>
      <c r="D5838"/>
      <c r="E5838"/>
      <c r="F5838"/>
      <c r="G5838"/>
      <c r="H5838"/>
      <c r="I5838"/>
      <c r="J5838"/>
      <c r="K5838"/>
      <c r="L5838"/>
      <c r="M5838"/>
      <c r="N5838" s="60"/>
      <c r="O5838"/>
      <c r="P5838"/>
      <c r="Q5838"/>
      <c r="R5838"/>
      <c r="S5838"/>
      <c r="T5838"/>
      <c r="U5838"/>
      <c r="V5838"/>
      <c r="W5838"/>
      <c r="X5838"/>
      <c r="Y5838"/>
      <c r="Z5838"/>
      <c r="AA5838" s="28"/>
      <c r="AB5838" s="28"/>
    </row>
    <row r="5839" spans="1:28" ht="15" x14ac:dyDescent="0.2">
      <c r="A5839"/>
      <c r="B5839"/>
      <c r="C5839"/>
      <c r="D5839"/>
      <c r="E5839"/>
      <c r="F5839"/>
      <c r="G5839"/>
      <c r="H5839"/>
      <c r="I5839"/>
      <c r="J5839"/>
      <c r="K5839"/>
      <c r="L5839"/>
      <c r="M5839"/>
      <c r="N5839" s="60"/>
      <c r="O5839"/>
      <c r="P5839"/>
      <c r="Q5839"/>
      <c r="R5839"/>
      <c r="S5839"/>
      <c r="T5839"/>
      <c r="U5839"/>
      <c r="V5839"/>
      <c r="W5839"/>
      <c r="X5839"/>
      <c r="Y5839"/>
      <c r="Z5839"/>
      <c r="AA5839" s="28"/>
      <c r="AB5839" s="28"/>
    </row>
    <row r="5840" spans="1:28" ht="15" x14ac:dyDescent="0.2">
      <c r="A5840"/>
      <c r="B5840"/>
      <c r="C5840"/>
      <c r="D5840"/>
      <c r="E5840"/>
      <c r="F5840"/>
      <c r="G5840"/>
      <c r="H5840"/>
      <c r="I5840"/>
      <c r="J5840"/>
      <c r="K5840"/>
      <c r="L5840"/>
      <c r="M5840"/>
      <c r="N5840" s="60"/>
      <c r="O5840"/>
      <c r="P5840"/>
      <c r="Q5840"/>
      <c r="R5840"/>
      <c r="S5840"/>
      <c r="T5840"/>
      <c r="U5840"/>
      <c r="V5840"/>
      <c r="W5840"/>
      <c r="X5840"/>
      <c r="Y5840"/>
      <c r="Z5840"/>
      <c r="AA5840" s="28"/>
      <c r="AB5840" s="28"/>
    </row>
    <row r="5841" spans="1:28" ht="15" x14ac:dyDescent="0.2">
      <c r="A5841"/>
      <c r="B5841"/>
      <c r="C5841"/>
      <c r="D5841"/>
      <c r="E5841"/>
      <c r="F5841"/>
      <c r="G5841"/>
      <c r="H5841"/>
      <c r="I5841"/>
      <c r="J5841"/>
      <c r="K5841"/>
      <c r="L5841"/>
      <c r="M5841"/>
      <c r="N5841" s="60"/>
      <c r="O5841"/>
      <c r="P5841"/>
      <c r="Q5841"/>
      <c r="R5841"/>
      <c r="S5841"/>
      <c r="T5841"/>
      <c r="U5841"/>
      <c r="V5841"/>
      <c r="W5841"/>
      <c r="X5841"/>
      <c r="Y5841"/>
      <c r="Z5841"/>
      <c r="AA5841" s="28"/>
      <c r="AB5841" s="28"/>
    </row>
    <row r="5842" spans="1:28" ht="15" x14ac:dyDescent="0.2">
      <c r="A5842"/>
      <c r="B5842"/>
      <c r="C5842"/>
      <c r="D5842"/>
      <c r="E5842"/>
      <c r="F5842"/>
      <c r="G5842"/>
      <c r="H5842"/>
      <c r="I5842"/>
      <c r="J5842"/>
      <c r="K5842"/>
      <c r="L5842"/>
      <c r="M5842"/>
      <c r="N5842" s="60"/>
      <c r="O5842"/>
      <c r="P5842"/>
      <c r="Q5842"/>
      <c r="R5842"/>
      <c r="S5842"/>
      <c r="T5842"/>
      <c r="U5842"/>
      <c r="V5842"/>
      <c r="W5842"/>
      <c r="X5842"/>
      <c r="Y5842"/>
      <c r="Z5842"/>
      <c r="AA5842" s="28"/>
      <c r="AB5842" s="28"/>
    </row>
    <row r="5843" spans="1:28" ht="15" x14ac:dyDescent="0.2">
      <c r="A5843"/>
      <c r="B5843"/>
      <c r="C5843"/>
      <c r="D5843"/>
      <c r="E5843"/>
      <c r="F5843"/>
      <c r="G5843"/>
      <c r="H5843"/>
      <c r="I5843"/>
      <c r="J5843"/>
      <c r="K5843"/>
      <c r="L5843"/>
      <c r="M5843"/>
      <c r="N5843" s="60"/>
      <c r="O5843"/>
      <c r="P5843"/>
      <c r="Q5843"/>
      <c r="R5843"/>
      <c r="S5843"/>
      <c r="T5843"/>
      <c r="U5843"/>
      <c r="V5843"/>
      <c r="W5843"/>
      <c r="X5843"/>
      <c r="Y5843"/>
      <c r="Z5843"/>
      <c r="AA5843" s="28"/>
      <c r="AB5843" s="28"/>
    </row>
    <row r="5844" spans="1:28" ht="15" x14ac:dyDescent="0.2">
      <c r="A5844"/>
      <c r="B5844"/>
      <c r="C5844"/>
      <c r="D5844"/>
      <c r="E5844"/>
      <c r="F5844"/>
      <c r="G5844"/>
      <c r="H5844"/>
      <c r="I5844"/>
      <c r="J5844"/>
      <c r="K5844"/>
      <c r="L5844"/>
      <c r="M5844"/>
      <c r="N5844" s="60"/>
      <c r="O5844"/>
      <c r="P5844"/>
      <c r="Q5844"/>
      <c r="R5844"/>
      <c r="S5844"/>
      <c r="T5844"/>
      <c r="U5844"/>
      <c r="V5844"/>
      <c r="W5844"/>
      <c r="X5844"/>
      <c r="Y5844"/>
      <c r="Z5844"/>
      <c r="AA5844" s="28"/>
      <c r="AB5844" s="28"/>
    </row>
    <row r="5845" spans="1:28" ht="15" x14ac:dyDescent="0.2">
      <c r="A5845"/>
      <c r="B5845"/>
      <c r="C5845"/>
      <c r="D5845"/>
      <c r="E5845"/>
      <c r="F5845"/>
      <c r="G5845"/>
      <c r="H5845"/>
      <c r="I5845"/>
      <c r="J5845"/>
      <c r="K5845"/>
      <c r="L5845"/>
      <c r="M5845"/>
      <c r="N5845" s="60"/>
      <c r="O5845"/>
      <c r="P5845"/>
      <c r="Q5845"/>
      <c r="R5845"/>
      <c r="S5845"/>
      <c r="T5845"/>
      <c r="U5845"/>
      <c r="V5845"/>
      <c r="W5845"/>
      <c r="X5845"/>
      <c r="Y5845"/>
      <c r="Z5845"/>
      <c r="AA5845" s="28"/>
      <c r="AB5845" s="28"/>
    </row>
    <row r="5846" spans="1:28" ht="15" x14ac:dyDescent="0.2">
      <c r="A5846"/>
      <c r="B5846"/>
      <c r="C5846"/>
      <c r="D5846"/>
      <c r="E5846"/>
      <c r="F5846"/>
      <c r="G5846"/>
      <c r="H5846"/>
      <c r="I5846"/>
      <c r="J5846"/>
      <c r="K5846"/>
      <c r="L5846"/>
      <c r="M5846"/>
      <c r="N5846" s="60"/>
      <c r="O5846"/>
      <c r="P5846"/>
      <c r="Q5846"/>
      <c r="R5846"/>
      <c r="S5846"/>
      <c r="T5846"/>
      <c r="U5846"/>
      <c r="V5846"/>
      <c r="W5846"/>
      <c r="X5846"/>
      <c r="Y5846"/>
      <c r="Z5846"/>
      <c r="AA5846" s="28"/>
      <c r="AB5846" s="28"/>
    </row>
    <row r="5847" spans="1:28" ht="15" x14ac:dyDescent="0.2">
      <c r="A5847"/>
      <c r="B5847"/>
      <c r="C5847"/>
      <c r="D5847"/>
      <c r="E5847"/>
      <c r="F5847"/>
      <c r="G5847"/>
      <c r="H5847"/>
      <c r="I5847"/>
      <c r="J5847"/>
      <c r="K5847"/>
      <c r="L5847"/>
      <c r="M5847"/>
      <c r="N5847" s="60"/>
      <c r="O5847"/>
      <c r="P5847"/>
      <c r="Q5847"/>
      <c r="R5847"/>
      <c r="S5847"/>
      <c r="T5847"/>
      <c r="U5847"/>
      <c r="V5847"/>
      <c r="W5847"/>
      <c r="X5847"/>
      <c r="Y5847"/>
      <c r="Z5847"/>
      <c r="AA5847" s="28"/>
      <c r="AB5847" s="28"/>
    </row>
    <row r="5848" spans="1:28" ht="15" x14ac:dyDescent="0.2">
      <c r="A5848"/>
      <c r="B5848"/>
      <c r="C5848"/>
      <c r="D5848"/>
      <c r="E5848"/>
      <c r="F5848"/>
      <c r="G5848"/>
      <c r="H5848"/>
      <c r="I5848"/>
      <c r="J5848"/>
      <c r="K5848"/>
      <c r="L5848"/>
      <c r="M5848"/>
      <c r="N5848" s="60"/>
      <c r="O5848"/>
      <c r="P5848"/>
      <c r="Q5848"/>
      <c r="R5848"/>
      <c r="S5848"/>
      <c r="T5848"/>
      <c r="U5848"/>
      <c r="V5848"/>
      <c r="W5848"/>
      <c r="X5848"/>
      <c r="Y5848"/>
      <c r="Z5848"/>
      <c r="AA5848" s="28"/>
      <c r="AB5848" s="28"/>
    </row>
    <row r="5849" spans="1:28" ht="15" x14ac:dyDescent="0.2">
      <c r="A5849"/>
      <c r="B5849"/>
      <c r="C5849"/>
      <c r="D5849"/>
      <c r="E5849"/>
      <c r="F5849"/>
      <c r="G5849"/>
      <c r="H5849"/>
      <c r="I5849"/>
      <c r="J5849"/>
      <c r="K5849"/>
      <c r="L5849"/>
      <c r="M5849"/>
      <c r="N5849" s="60"/>
      <c r="O5849"/>
      <c r="P5849"/>
      <c r="Q5849"/>
      <c r="R5849"/>
      <c r="S5849"/>
      <c r="T5849"/>
      <c r="U5849"/>
      <c r="V5849"/>
      <c r="W5849"/>
      <c r="X5849"/>
      <c r="Y5849"/>
      <c r="Z5849"/>
      <c r="AA5849" s="28"/>
      <c r="AB5849" s="28"/>
    </row>
    <row r="5850" spans="1:28" ht="15" x14ac:dyDescent="0.2">
      <c r="A5850"/>
      <c r="B5850"/>
      <c r="C5850"/>
      <c r="D5850"/>
      <c r="E5850"/>
      <c r="F5850"/>
      <c r="G5850"/>
      <c r="H5850"/>
      <c r="I5850"/>
      <c r="J5850"/>
      <c r="K5850"/>
      <c r="L5850"/>
      <c r="M5850"/>
      <c r="N5850" s="60"/>
      <c r="O5850"/>
      <c r="P5850"/>
      <c r="Q5850"/>
      <c r="R5850"/>
      <c r="S5850"/>
      <c r="T5850"/>
      <c r="U5850"/>
      <c r="V5850"/>
      <c r="W5850"/>
      <c r="X5850"/>
      <c r="Y5850"/>
      <c r="Z5850"/>
      <c r="AA5850" s="28"/>
      <c r="AB5850" s="28"/>
    </row>
    <row r="5851" spans="1:28" ht="15" x14ac:dyDescent="0.2">
      <c r="A5851"/>
      <c r="B5851"/>
      <c r="C5851"/>
      <c r="D5851"/>
      <c r="E5851"/>
      <c r="F5851"/>
      <c r="G5851"/>
      <c r="H5851"/>
      <c r="I5851"/>
      <c r="J5851"/>
      <c r="K5851"/>
      <c r="L5851"/>
      <c r="M5851"/>
      <c r="N5851" s="60"/>
      <c r="O5851"/>
      <c r="P5851"/>
      <c r="Q5851"/>
      <c r="R5851"/>
      <c r="S5851"/>
      <c r="T5851"/>
      <c r="U5851"/>
      <c r="V5851"/>
      <c r="W5851"/>
      <c r="X5851"/>
      <c r="Y5851"/>
      <c r="Z5851"/>
      <c r="AA5851" s="28"/>
      <c r="AB5851" s="28"/>
    </row>
    <row r="5852" spans="1:28" ht="15" x14ac:dyDescent="0.2">
      <c r="A5852"/>
      <c r="B5852"/>
      <c r="C5852"/>
      <c r="D5852"/>
      <c r="E5852"/>
      <c r="F5852"/>
      <c r="G5852"/>
      <c r="H5852"/>
      <c r="I5852"/>
      <c r="J5852"/>
      <c r="K5852"/>
      <c r="L5852"/>
      <c r="M5852"/>
      <c r="N5852" s="60"/>
      <c r="O5852"/>
      <c r="P5852"/>
      <c r="Q5852"/>
      <c r="R5852"/>
      <c r="S5852"/>
      <c r="T5852"/>
      <c r="U5852"/>
      <c r="V5852"/>
      <c r="W5852"/>
      <c r="X5852"/>
      <c r="Y5852"/>
      <c r="Z5852"/>
      <c r="AA5852" s="28"/>
      <c r="AB5852" s="28"/>
    </row>
    <row r="5853" spans="1:28" ht="15" x14ac:dyDescent="0.2">
      <c r="A5853"/>
      <c r="B5853"/>
      <c r="C5853"/>
      <c r="D5853"/>
      <c r="E5853"/>
      <c r="F5853"/>
      <c r="G5853"/>
      <c r="H5853"/>
      <c r="I5853"/>
      <c r="J5853"/>
      <c r="K5853"/>
      <c r="L5853"/>
      <c r="M5853"/>
      <c r="N5853" s="60"/>
      <c r="O5853"/>
      <c r="P5853"/>
      <c r="Q5853"/>
      <c r="R5853"/>
      <c r="S5853"/>
      <c r="T5853"/>
      <c r="U5853"/>
      <c r="V5853"/>
      <c r="W5853"/>
      <c r="X5853"/>
      <c r="Y5853"/>
      <c r="Z5853"/>
      <c r="AA5853" s="28"/>
      <c r="AB5853" s="28"/>
    </row>
    <row r="5854" spans="1:28" ht="15" x14ac:dyDescent="0.2">
      <c r="A5854"/>
      <c r="B5854"/>
      <c r="C5854"/>
      <c r="D5854"/>
      <c r="E5854"/>
      <c r="F5854"/>
      <c r="G5854"/>
      <c r="H5854"/>
      <c r="I5854"/>
      <c r="J5854"/>
      <c r="K5854"/>
      <c r="L5854"/>
      <c r="M5854"/>
      <c r="N5854" s="60"/>
      <c r="O5854"/>
      <c r="P5854"/>
      <c r="Q5854"/>
      <c r="R5854"/>
      <c r="S5854"/>
      <c r="T5854"/>
      <c r="U5854"/>
      <c r="V5854"/>
      <c r="W5854"/>
      <c r="X5854"/>
      <c r="Y5854"/>
      <c r="Z5854"/>
      <c r="AA5854" s="28"/>
      <c r="AB5854" s="28"/>
    </row>
    <row r="5855" spans="1:28" ht="15" x14ac:dyDescent="0.2">
      <c r="A5855"/>
      <c r="B5855"/>
      <c r="C5855"/>
      <c r="D5855"/>
      <c r="E5855"/>
      <c r="F5855"/>
      <c r="G5855"/>
      <c r="H5855"/>
      <c r="I5855"/>
      <c r="J5855"/>
      <c r="K5855"/>
      <c r="L5855"/>
      <c r="M5855"/>
      <c r="N5855" s="60"/>
      <c r="O5855"/>
      <c r="P5855"/>
      <c r="Q5855"/>
      <c r="R5855"/>
      <c r="S5855"/>
      <c r="T5855"/>
      <c r="U5855"/>
      <c r="V5855"/>
      <c r="W5855"/>
      <c r="X5855"/>
      <c r="Y5855"/>
      <c r="Z5855"/>
      <c r="AA5855" s="28"/>
      <c r="AB5855" s="28"/>
    </row>
    <row r="5856" spans="1:28" ht="15" x14ac:dyDescent="0.2">
      <c r="A5856"/>
      <c r="B5856"/>
      <c r="C5856"/>
      <c r="D5856"/>
      <c r="E5856"/>
      <c r="F5856"/>
      <c r="G5856"/>
      <c r="H5856"/>
      <c r="I5856"/>
      <c r="J5856"/>
      <c r="K5856"/>
      <c r="L5856"/>
      <c r="M5856"/>
      <c r="N5856" s="60"/>
      <c r="O5856"/>
      <c r="P5856"/>
      <c r="Q5856"/>
      <c r="R5856"/>
      <c r="S5856"/>
      <c r="T5856"/>
      <c r="U5856"/>
      <c r="V5856"/>
      <c r="W5856"/>
      <c r="X5856"/>
      <c r="Y5856"/>
      <c r="Z5856"/>
      <c r="AA5856" s="28"/>
      <c r="AB5856" s="28"/>
    </row>
    <row r="5857" spans="1:28" ht="15" x14ac:dyDescent="0.2">
      <c r="A5857"/>
      <c r="B5857"/>
      <c r="C5857"/>
      <c r="D5857"/>
      <c r="E5857"/>
      <c r="F5857"/>
      <c r="G5857"/>
      <c r="H5857"/>
      <c r="I5857"/>
      <c r="J5857"/>
      <c r="K5857"/>
      <c r="L5857"/>
      <c r="M5857"/>
      <c r="N5857" s="60"/>
      <c r="O5857"/>
      <c r="P5857"/>
      <c r="Q5857"/>
      <c r="R5857"/>
      <c r="S5857"/>
      <c r="T5857"/>
      <c r="U5857"/>
      <c r="V5857"/>
      <c r="W5857"/>
      <c r="X5857"/>
      <c r="Y5857"/>
      <c r="Z5857"/>
      <c r="AA5857" s="28"/>
      <c r="AB5857" s="28"/>
    </row>
    <row r="5858" spans="1:28" ht="15" x14ac:dyDescent="0.2">
      <c r="A5858"/>
      <c r="B5858"/>
      <c r="C5858"/>
      <c r="D5858"/>
      <c r="E5858"/>
      <c r="F5858"/>
      <c r="G5858"/>
      <c r="H5858"/>
      <c r="I5858"/>
      <c r="J5858"/>
      <c r="K5858"/>
      <c r="L5858"/>
      <c r="M5858"/>
      <c r="N5858" s="60"/>
      <c r="O5858"/>
      <c r="P5858"/>
      <c r="Q5858"/>
      <c r="R5858"/>
      <c r="S5858"/>
      <c r="T5858"/>
      <c r="U5858"/>
      <c r="V5858"/>
      <c r="W5858"/>
      <c r="X5858"/>
      <c r="Y5858"/>
      <c r="Z5858"/>
      <c r="AA5858" s="28"/>
      <c r="AB5858" s="28"/>
    </row>
    <row r="5859" spans="1:28" ht="15" x14ac:dyDescent="0.2">
      <c r="A5859"/>
      <c r="B5859"/>
      <c r="C5859"/>
      <c r="D5859"/>
      <c r="E5859"/>
      <c r="F5859"/>
      <c r="G5859"/>
      <c r="H5859"/>
      <c r="I5859"/>
      <c r="J5859"/>
      <c r="K5859"/>
      <c r="L5859"/>
      <c r="M5859"/>
      <c r="N5859" s="60"/>
      <c r="O5859"/>
      <c r="P5859"/>
      <c r="Q5859"/>
      <c r="R5859"/>
      <c r="S5859"/>
      <c r="T5859"/>
      <c r="U5859"/>
      <c r="V5859"/>
      <c r="W5859"/>
      <c r="X5859"/>
      <c r="Y5859"/>
      <c r="Z5859"/>
      <c r="AA5859" s="28"/>
      <c r="AB5859" s="28"/>
    </row>
    <row r="5860" spans="1:28" ht="15" x14ac:dyDescent="0.2">
      <c r="A5860"/>
      <c r="B5860"/>
      <c r="C5860"/>
      <c r="D5860"/>
      <c r="E5860"/>
      <c r="F5860"/>
      <c r="G5860"/>
      <c r="H5860"/>
      <c r="I5860"/>
      <c r="J5860"/>
      <c r="K5860"/>
      <c r="L5860"/>
      <c r="M5860"/>
      <c r="N5860" s="60"/>
      <c r="O5860"/>
      <c r="P5860"/>
      <c r="Q5860"/>
      <c r="R5860"/>
      <c r="S5860"/>
      <c r="T5860"/>
      <c r="U5860"/>
      <c r="V5860"/>
      <c r="W5860"/>
      <c r="X5860"/>
      <c r="Y5860"/>
      <c r="Z5860"/>
      <c r="AA5860" s="28"/>
      <c r="AB5860" s="28"/>
    </row>
    <row r="5861" spans="1:28" ht="15" x14ac:dyDescent="0.2">
      <c r="A5861"/>
      <c r="B5861"/>
      <c r="C5861"/>
      <c r="D5861"/>
      <c r="E5861"/>
      <c r="F5861"/>
      <c r="G5861"/>
      <c r="H5861"/>
      <c r="I5861"/>
      <c r="J5861"/>
      <c r="K5861"/>
      <c r="L5861"/>
      <c r="M5861"/>
      <c r="N5861" s="60"/>
      <c r="O5861"/>
      <c r="P5861"/>
      <c r="Q5861"/>
      <c r="R5861"/>
      <c r="S5861"/>
      <c r="T5861"/>
      <c r="U5861"/>
      <c r="V5861"/>
      <c r="W5861"/>
      <c r="X5861"/>
      <c r="Y5861"/>
      <c r="Z5861"/>
      <c r="AA5861" s="28"/>
      <c r="AB5861" s="28"/>
    </row>
    <row r="5862" spans="1:28" ht="15" x14ac:dyDescent="0.2">
      <c r="A5862"/>
      <c r="B5862"/>
      <c r="C5862"/>
      <c r="D5862"/>
      <c r="E5862"/>
      <c r="F5862"/>
      <c r="G5862"/>
      <c r="H5862"/>
      <c r="I5862"/>
      <c r="J5862"/>
      <c r="K5862"/>
      <c r="L5862"/>
      <c r="M5862"/>
      <c r="N5862" s="60"/>
      <c r="O5862"/>
      <c r="P5862"/>
      <c r="Q5862"/>
      <c r="R5862"/>
      <c r="S5862"/>
      <c r="T5862"/>
      <c r="U5862"/>
      <c r="V5862"/>
      <c r="W5862"/>
      <c r="X5862"/>
      <c r="Y5862"/>
      <c r="Z5862"/>
      <c r="AA5862" s="28"/>
      <c r="AB5862" s="28"/>
    </row>
    <row r="5863" spans="1:28" ht="15" x14ac:dyDescent="0.2">
      <c r="A5863"/>
      <c r="B5863"/>
      <c r="C5863"/>
      <c r="D5863"/>
      <c r="E5863"/>
      <c r="F5863"/>
      <c r="G5863"/>
      <c r="H5863"/>
      <c r="I5863"/>
      <c r="J5863"/>
      <c r="K5863"/>
      <c r="L5863"/>
      <c r="M5863"/>
      <c r="N5863" s="60"/>
      <c r="O5863"/>
      <c r="P5863"/>
      <c r="Q5863"/>
      <c r="R5863"/>
      <c r="S5863"/>
      <c r="T5863"/>
      <c r="U5863"/>
      <c r="V5863"/>
      <c r="W5863"/>
      <c r="X5863"/>
      <c r="Y5863"/>
      <c r="Z5863"/>
      <c r="AA5863" s="28"/>
      <c r="AB5863" s="28"/>
    </row>
    <row r="5864" spans="1:28" ht="15" x14ac:dyDescent="0.2">
      <c r="A5864"/>
      <c r="B5864"/>
      <c r="C5864"/>
      <c r="D5864"/>
      <c r="E5864"/>
      <c r="F5864"/>
      <c r="G5864"/>
      <c r="H5864"/>
      <c r="I5864"/>
      <c r="J5864"/>
      <c r="K5864"/>
      <c r="L5864"/>
      <c r="M5864"/>
      <c r="N5864" s="60"/>
      <c r="O5864"/>
      <c r="P5864"/>
      <c r="Q5864"/>
      <c r="R5864"/>
      <c r="S5864"/>
      <c r="T5864"/>
      <c r="U5864"/>
      <c r="V5864"/>
      <c r="W5864"/>
      <c r="X5864"/>
      <c r="Y5864"/>
      <c r="Z5864"/>
      <c r="AA5864" s="28"/>
      <c r="AB5864" s="28"/>
    </row>
    <row r="5865" spans="1:28" ht="15" x14ac:dyDescent="0.2">
      <c r="A5865"/>
      <c r="B5865"/>
      <c r="C5865"/>
      <c r="D5865"/>
      <c r="E5865"/>
      <c r="F5865"/>
      <c r="G5865"/>
      <c r="H5865"/>
      <c r="I5865"/>
      <c r="J5865"/>
      <c r="K5865"/>
      <c r="L5865"/>
      <c r="M5865"/>
      <c r="N5865" s="60"/>
      <c r="O5865"/>
      <c r="P5865"/>
      <c r="Q5865"/>
      <c r="R5865"/>
      <c r="S5865"/>
      <c r="T5865"/>
      <c r="U5865"/>
      <c r="V5865"/>
      <c r="W5865"/>
      <c r="X5865"/>
      <c r="Y5865"/>
      <c r="Z5865"/>
      <c r="AA5865" s="28"/>
      <c r="AB5865" s="28"/>
    </row>
    <row r="5866" spans="1:28" ht="15" x14ac:dyDescent="0.2">
      <c r="A5866"/>
      <c r="B5866"/>
      <c r="C5866"/>
      <c r="D5866"/>
      <c r="E5866"/>
      <c r="F5866"/>
      <c r="G5866"/>
      <c r="H5866"/>
      <c r="I5866"/>
      <c r="J5866"/>
      <c r="K5866"/>
      <c r="L5866"/>
      <c r="M5866"/>
      <c r="N5866" s="60"/>
      <c r="O5866"/>
      <c r="P5866"/>
      <c r="Q5866"/>
      <c r="R5866"/>
      <c r="S5866"/>
      <c r="T5866"/>
      <c r="U5866"/>
      <c r="V5866"/>
      <c r="W5866"/>
      <c r="X5866"/>
      <c r="Y5866"/>
      <c r="Z5866"/>
      <c r="AA5866" s="28"/>
      <c r="AB5866" s="28"/>
    </row>
    <row r="5867" spans="1:28" ht="15" x14ac:dyDescent="0.2">
      <c r="A5867"/>
      <c r="B5867"/>
      <c r="C5867"/>
      <c r="D5867"/>
      <c r="E5867"/>
      <c r="F5867"/>
      <c r="G5867"/>
      <c r="H5867"/>
      <c r="I5867"/>
      <c r="J5867"/>
      <c r="K5867"/>
      <c r="L5867"/>
      <c r="M5867"/>
      <c r="N5867" s="60"/>
      <c r="O5867"/>
      <c r="P5867"/>
      <c r="Q5867"/>
      <c r="R5867"/>
      <c r="S5867"/>
      <c r="T5867"/>
      <c r="U5867"/>
      <c r="V5867"/>
      <c r="W5867"/>
      <c r="X5867"/>
      <c r="Y5867"/>
      <c r="Z5867"/>
      <c r="AA5867" s="28"/>
      <c r="AB5867" s="28"/>
    </row>
    <row r="5868" spans="1:28" ht="15" x14ac:dyDescent="0.2">
      <c r="A5868"/>
      <c r="B5868"/>
      <c r="C5868"/>
      <c r="D5868"/>
      <c r="E5868"/>
      <c r="F5868"/>
      <c r="G5868"/>
      <c r="H5868"/>
      <c r="I5868"/>
      <c r="J5868"/>
      <c r="K5868"/>
      <c r="L5868"/>
      <c r="M5868"/>
      <c r="N5868" s="60"/>
      <c r="O5868"/>
      <c r="P5868"/>
      <c r="Q5868"/>
      <c r="R5868"/>
      <c r="S5868"/>
      <c r="T5868"/>
      <c r="U5868"/>
      <c r="V5868"/>
      <c r="W5868"/>
      <c r="X5868"/>
      <c r="Y5868"/>
      <c r="Z5868"/>
      <c r="AA5868" s="28"/>
      <c r="AB5868" s="28"/>
    </row>
    <row r="5869" spans="1:28" ht="15" x14ac:dyDescent="0.2">
      <c r="A5869"/>
      <c r="B5869"/>
      <c r="C5869"/>
      <c r="D5869"/>
      <c r="E5869"/>
      <c r="F5869"/>
      <c r="G5869"/>
      <c r="H5869"/>
      <c r="I5869"/>
      <c r="J5869"/>
      <c r="K5869"/>
      <c r="L5869"/>
      <c r="M5869"/>
      <c r="N5869" s="60"/>
      <c r="O5869"/>
      <c r="P5869"/>
      <c r="Q5869"/>
      <c r="R5869"/>
      <c r="S5869"/>
      <c r="T5869"/>
      <c r="U5869"/>
      <c r="V5869"/>
      <c r="W5869"/>
      <c r="X5869"/>
      <c r="Y5869"/>
      <c r="Z5869"/>
      <c r="AA5869" s="28"/>
      <c r="AB5869" s="28"/>
    </row>
    <row r="5870" spans="1:28" ht="15" x14ac:dyDescent="0.2">
      <c r="A5870"/>
      <c r="B5870"/>
      <c r="C5870"/>
      <c r="D5870"/>
      <c r="E5870"/>
      <c r="F5870"/>
      <c r="G5870"/>
      <c r="H5870"/>
      <c r="I5870"/>
      <c r="J5870"/>
      <c r="K5870"/>
      <c r="L5870"/>
      <c r="M5870"/>
      <c r="N5870" s="60"/>
      <c r="O5870"/>
      <c r="P5870"/>
      <c r="Q5870"/>
      <c r="R5870"/>
      <c r="S5870"/>
      <c r="T5870"/>
      <c r="U5870"/>
      <c r="V5870"/>
      <c r="W5870"/>
      <c r="X5870"/>
      <c r="Y5870"/>
      <c r="Z5870"/>
      <c r="AA5870" s="28"/>
      <c r="AB5870" s="28"/>
    </row>
    <row r="5871" spans="1:28" ht="15" x14ac:dyDescent="0.2">
      <c r="A5871"/>
      <c r="B5871"/>
      <c r="C5871"/>
      <c r="D5871"/>
      <c r="E5871"/>
      <c r="F5871"/>
      <c r="G5871"/>
      <c r="H5871"/>
      <c r="I5871"/>
      <c r="J5871"/>
      <c r="K5871"/>
      <c r="L5871"/>
      <c r="M5871"/>
      <c r="N5871" s="60"/>
      <c r="O5871"/>
      <c r="P5871"/>
      <c r="Q5871"/>
      <c r="R5871"/>
      <c r="S5871"/>
      <c r="T5871"/>
      <c r="U5871"/>
      <c r="V5871"/>
      <c r="W5871"/>
      <c r="X5871"/>
      <c r="Y5871"/>
      <c r="Z5871"/>
      <c r="AA5871" s="28"/>
      <c r="AB5871" s="28"/>
    </row>
    <row r="5872" spans="1:28" ht="15" x14ac:dyDescent="0.2">
      <c r="A5872"/>
      <c r="B5872"/>
      <c r="C5872"/>
      <c r="D5872"/>
      <c r="E5872"/>
      <c r="F5872"/>
      <c r="G5872"/>
      <c r="H5872"/>
      <c r="I5872"/>
      <c r="J5872"/>
      <c r="K5872"/>
      <c r="L5872"/>
      <c r="M5872"/>
      <c r="N5872" s="60"/>
      <c r="O5872"/>
      <c r="P5872"/>
      <c r="Q5872"/>
      <c r="R5872"/>
      <c r="S5872"/>
      <c r="T5872"/>
      <c r="U5872"/>
      <c r="V5872"/>
      <c r="W5872"/>
      <c r="X5872"/>
      <c r="Y5872"/>
      <c r="Z5872"/>
      <c r="AA5872" s="28"/>
      <c r="AB5872" s="28"/>
    </row>
    <row r="5873" spans="1:28" ht="15" x14ac:dyDescent="0.2">
      <c r="A5873"/>
      <c r="B5873"/>
      <c r="C5873"/>
      <c r="D5873"/>
      <c r="E5873"/>
      <c r="F5873"/>
      <c r="G5873"/>
      <c r="H5873"/>
      <c r="I5873"/>
      <c r="J5873"/>
      <c r="K5873"/>
      <c r="L5873"/>
      <c r="M5873"/>
      <c r="N5873" s="60"/>
      <c r="O5873"/>
      <c r="P5873"/>
      <c r="Q5873"/>
      <c r="R5873"/>
      <c r="S5873"/>
      <c r="T5873"/>
      <c r="U5873"/>
      <c r="V5873"/>
      <c r="W5873"/>
      <c r="X5873"/>
      <c r="Y5873"/>
      <c r="Z5873"/>
      <c r="AA5873" s="28"/>
      <c r="AB5873" s="28"/>
    </row>
    <row r="5874" spans="1:28" ht="15" x14ac:dyDescent="0.2">
      <c r="A5874"/>
      <c r="B5874"/>
      <c r="C5874"/>
      <c r="D5874"/>
      <c r="E5874"/>
      <c r="F5874"/>
      <c r="G5874"/>
      <c r="H5874"/>
      <c r="I5874"/>
      <c r="J5874"/>
      <c r="K5874"/>
      <c r="L5874"/>
      <c r="M5874"/>
      <c r="N5874" s="60"/>
      <c r="O5874"/>
      <c r="P5874"/>
      <c r="Q5874"/>
      <c r="R5874"/>
      <c r="S5874"/>
      <c r="T5874"/>
      <c r="U5874"/>
      <c r="V5874"/>
      <c r="W5874"/>
      <c r="X5874"/>
      <c r="Y5874"/>
      <c r="Z5874"/>
      <c r="AA5874" s="28"/>
      <c r="AB5874" s="28"/>
    </row>
    <row r="5875" spans="1:28" ht="15" x14ac:dyDescent="0.2">
      <c r="A5875"/>
      <c r="B5875"/>
      <c r="C5875"/>
      <c r="D5875"/>
      <c r="E5875"/>
      <c r="F5875"/>
      <c r="G5875"/>
      <c r="H5875"/>
      <c r="I5875"/>
      <c r="J5875"/>
      <c r="K5875"/>
      <c r="L5875"/>
      <c r="M5875"/>
      <c r="N5875" s="60"/>
      <c r="O5875"/>
      <c r="P5875"/>
      <c r="Q5875"/>
      <c r="R5875"/>
      <c r="S5875"/>
      <c r="T5875"/>
      <c r="U5875"/>
      <c r="V5875"/>
      <c r="W5875"/>
      <c r="X5875"/>
      <c r="Y5875"/>
      <c r="Z5875"/>
      <c r="AA5875" s="28"/>
      <c r="AB5875" s="28"/>
    </row>
    <row r="5876" spans="1:28" ht="15" x14ac:dyDescent="0.2">
      <c r="A5876"/>
      <c r="B5876"/>
      <c r="C5876"/>
      <c r="D5876"/>
      <c r="E5876"/>
      <c r="F5876"/>
      <c r="G5876"/>
      <c r="H5876"/>
      <c r="I5876"/>
      <c r="J5876"/>
      <c r="K5876"/>
      <c r="L5876"/>
      <c r="M5876"/>
      <c r="N5876" s="60"/>
      <c r="O5876"/>
      <c r="P5876"/>
      <c r="Q5876"/>
      <c r="R5876"/>
      <c r="S5876"/>
      <c r="T5876"/>
      <c r="U5876"/>
      <c r="V5876"/>
      <c r="W5876"/>
      <c r="X5876"/>
      <c r="Y5876"/>
      <c r="Z5876"/>
      <c r="AA5876" s="28"/>
      <c r="AB5876" s="28"/>
    </row>
    <row r="5877" spans="1:28" ht="15" x14ac:dyDescent="0.2">
      <c r="A5877"/>
      <c r="B5877"/>
      <c r="C5877"/>
      <c r="D5877"/>
      <c r="E5877"/>
      <c r="F5877"/>
      <c r="G5877"/>
      <c r="H5877"/>
      <c r="I5877"/>
      <c r="J5877"/>
      <c r="K5877"/>
      <c r="L5877"/>
      <c r="M5877"/>
      <c r="N5877" s="60"/>
      <c r="O5877"/>
      <c r="P5877"/>
      <c r="Q5877"/>
      <c r="R5877"/>
      <c r="S5877"/>
      <c r="T5877"/>
      <c r="U5877"/>
      <c r="V5877"/>
      <c r="W5877"/>
      <c r="X5877"/>
      <c r="Y5877"/>
      <c r="Z5877"/>
      <c r="AA5877" s="28"/>
      <c r="AB5877" s="28"/>
    </row>
    <row r="5878" spans="1:28" ht="15" x14ac:dyDescent="0.2">
      <c r="A5878"/>
      <c r="B5878"/>
      <c r="C5878"/>
      <c r="D5878"/>
      <c r="E5878"/>
      <c r="F5878"/>
      <c r="G5878"/>
      <c r="H5878"/>
      <c r="I5878"/>
      <c r="J5878"/>
      <c r="K5878"/>
      <c r="L5878"/>
      <c r="M5878"/>
      <c r="N5878" s="60"/>
      <c r="O5878"/>
      <c r="P5878"/>
      <c r="Q5878"/>
      <c r="R5878"/>
      <c r="S5878"/>
      <c r="T5878"/>
      <c r="U5878"/>
      <c r="V5878"/>
      <c r="W5878"/>
      <c r="X5878"/>
      <c r="Y5878"/>
      <c r="Z5878"/>
      <c r="AA5878" s="28"/>
      <c r="AB5878" s="28"/>
    </row>
    <row r="5879" spans="1:28" ht="15" x14ac:dyDescent="0.2">
      <c r="A5879"/>
      <c r="B5879"/>
      <c r="C5879"/>
      <c r="D5879"/>
      <c r="E5879"/>
      <c r="F5879"/>
      <c r="G5879"/>
      <c r="H5879"/>
      <c r="I5879"/>
      <c r="J5879"/>
      <c r="K5879"/>
      <c r="L5879"/>
      <c r="M5879"/>
      <c r="N5879" s="60"/>
      <c r="O5879"/>
      <c r="P5879"/>
      <c r="Q5879"/>
      <c r="R5879"/>
      <c r="S5879"/>
      <c r="T5879"/>
      <c r="U5879"/>
      <c r="V5879"/>
      <c r="W5879"/>
      <c r="X5879"/>
      <c r="Y5879"/>
      <c r="Z5879"/>
      <c r="AA5879" s="28"/>
      <c r="AB5879" s="28"/>
    </row>
    <row r="5880" spans="1:28" ht="15" x14ac:dyDescent="0.2">
      <c r="A5880"/>
      <c r="B5880"/>
      <c r="C5880"/>
      <c r="D5880"/>
      <c r="E5880"/>
      <c r="F5880"/>
      <c r="G5880"/>
      <c r="H5880"/>
      <c r="I5880"/>
      <c r="J5880"/>
      <c r="K5880"/>
      <c r="L5880"/>
      <c r="M5880"/>
      <c r="N5880" s="60"/>
      <c r="O5880"/>
      <c r="P5880"/>
      <c r="Q5880"/>
      <c r="R5880"/>
      <c r="S5880"/>
      <c r="T5880"/>
      <c r="U5880"/>
      <c r="V5880"/>
      <c r="W5880"/>
      <c r="X5880"/>
      <c r="Y5880"/>
      <c r="Z5880"/>
      <c r="AA5880" s="28"/>
      <c r="AB5880" s="28"/>
    </row>
    <row r="5881" spans="1:28" ht="15" x14ac:dyDescent="0.2">
      <c r="A5881"/>
      <c r="B5881"/>
      <c r="C5881"/>
      <c r="D5881"/>
      <c r="E5881"/>
      <c r="F5881"/>
      <c r="G5881"/>
      <c r="H5881"/>
      <c r="I5881"/>
      <c r="J5881"/>
      <c r="K5881"/>
      <c r="L5881"/>
      <c r="M5881"/>
      <c r="N5881" s="60"/>
      <c r="O5881"/>
      <c r="P5881"/>
      <c r="Q5881"/>
      <c r="R5881"/>
      <c r="S5881"/>
      <c r="T5881"/>
      <c r="U5881"/>
      <c r="V5881"/>
      <c r="W5881"/>
      <c r="X5881"/>
      <c r="Y5881"/>
      <c r="Z5881"/>
      <c r="AA5881" s="28"/>
      <c r="AB5881" s="28"/>
    </row>
    <row r="5882" spans="1:28" ht="15" x14ac:dyDescent="0.2">
      <c r="A5882"/>
      <c r="B5882"/>
      <c r="C5882"/>
      <c r="D5882"/>
      <c r="E5882"/>
      <c r="F5882"/>
      <c r="G5882"/>
      <c r="H5882"/>
      <c r="I5882"/>
      <c r="J5882"/>
      <c r="K5882"/>
      <c r="L5882"/>
      <c r="M5882"/>
      <c r="N5882" s="60"/>
      <c r="O5882"/>
      <c r="P5882"/>
      <c r="Q5882"/>
      <c r="R5882"/>
      <c r="S5882"/>
      <c r="T5882"/>
      <c r="U5882"/>
      <c r="V5882"/>
      <c r="W5882"/>
      <c r="X5882"/>
      <c r="Y5882"/>
      <c r="Z5882"/>
      <c r="AA5882" s="28"/>
      <c r="AB5882" s="28"/>
    </row>
    <row r="5883" spans="1:28" ht="15" x14ac:dyDescent="0.2">
      <c r="A5883"/>
      <c r="B5883"/>
      <c r="C5883"/>
      <c r="D5883"/>
      <c r="E5883"/>
      <c r="F5883"/>
      <c r="G5883"/>
      <c r="H5883"/>
      <c r="I5883"/>
      <c r="J5883"/>
      <c r="K5883"/>
      <c r="L5883"/>
      <c r="M5883"/>
      <c r="N5883" s="60"/>
      <c r="O5883"/>
      <c r="P5883"/>
      <c r="Q5883"/>
      <c r="R5883"/>
      <c r="S5883"/>
      <c r="T5883"/>
      <c r="U5883"/>
      <c r="V5883"/>
      <c r="W5883"/>
      <c r="X5883"/>
      <c r="Y5883"/>
      <c r="Z5883"/>
      <c r="AA5883" s="28"/>
      <c r="AB5883" s="28"/>
    </row>
    <row r="5884" spans="1:28" ht="15" x14ac:dyDescent="0.2">
      <c r="A5884"/>
      <c r="B5884"/>
      <c r="C5884"/>
      <c r="D5884"/>
      <c r="E5884"/>
      <c r="F5884"/>
      <c r="G5884"/>
      <c r="H5884"/>
      <c r="I5884"/>
      <c r="J5884"/>
      <c r="K5884"/>
      <c r="L5884"/>
      <c r="M5884"/>
      <c r="N5884" s="60"/>
      <c r="O5884"/>
      <c r="P5884"/>
      <c r="Q5884"/>
      <c r="R5884"/>
      <c r="S5884"/>
      <c r="T5884"/>
      <c r="U5884"/>
      <c r="V5884"/>
      <c r="W5884"/>
      <c r="X5884"/>
      <c r="Y5884"/>
      <c r="Z5884"/>
      <c r="AA5884" s="28"/>
      <c r="AB5884" s="28"/>
    </row>
    <row r="5885" spans="1:28" ht="15" x14ac:dyDescent="0.2">
      <c r="A5885"/>
      <c r="B5885"/>
      <c r="C5885"/>
      <c r="D5885"/>
      <c r="E5885"/>
      <c r="F5885"/>
      <c r="G5885"/>
      <c r="H5885"/>
      <c r="I5885"/>
      <c r="J5885"/>
      <c r="K5885"/>
      <c r="L5885"/>
      <c r="M5885"/>
      <c r="N5885" s="60"/>
      <c r="O5885"/>
      <c r="P5885"/>
      <c r="Q5885"/>
      <c r="R5885"/>
      <c r="S5885"/>
      <c r="T5885"/>
      <c r="U5885"/>
      <c r="V5885"/>
      <c r="W5885"/>
      <c r="X5885"/>
      <c r="Y5885"/>
      <c r="Z5885"/>
      <c r="AA5885" s="28"/>
      <c r="AB5885" s="28"/>
    </row>
    <row r="5886" spans="1:28" ht="15" x14ac:dyDescent="0.2">
      <c r="A5886"/>
      <c r="B5886"/>
      <c r="C5886"/>
      <c r="D5886"/>
      <c r="E5886"/>
      <c r="F5886"/>
      <c r="G5886"/>
      <c r="H5886"/>
      <c r="I5886"/>
      <c r="J5886"/>
      <c r="K5886"/>
      <c r="L5886"/>
      <c r="M5886"/>
      <c r="N5886" s="60"/>
      <c r="O5886"/>
      <c r="P5886"/>
      <c r="Q5886"/>
      <c r="R5886"/>
      <c r="S5886"/>
      <c r="T5886"/>
      <c r="U5886"/>
      <c r="V5886"/>
      <c r="W5886"/>
      <c r="X5886"/>
      <c r="Y5886"/>
      <c r="Z5886"/>
      <c r="AA5886" s="28"/>
      <c r="AB5886" s="28"/>
    </row>
    <row r="5887" spans="1:28" ht="15" x14ac:dyDescent="0.2">
      <c r="A5887"/>
      <c r="B5887"/>
      <c r="C5887"/>
      <c r="D5887"/>
      <c r="E5887"/>
      <c r="F5887"/>
      <c r="G5887"/>
      <c r="H5887"/>
      <c r="I5887"/>
      <c r="J5887"/>
      <c r="K5887"/>
      <c r="L5887"/>
      <c r="M5887"/>
      <c r="N5887" s="60"/>
      <c r="O5887"/>
      <c r="P5887"/>
      <c r="Q5887"/>
      <c r="R5887"/>
      <c r="S5887"/>
      <c r="T5887"/>
      <c r="U5887"/>
      <c r="V5887"/>
      <c r="W5887"/>
      <c r="X5887"/>
      <c r="Y5887"/>
      <c r="Z5887"/>
      <c r="AA5887" s="28"/>
      <c r="AB5887" s="28"/>
    </row>
    <row r="5888" spans="1:28" ht="15" x14ac:dyDescent="0.2">
      <c r="A5888"/>
      <c r="B5888"/>
      <c r="C5888"/>
      <c r="D5888"/>
      <c r="E5888"/>
      <c r="F5888"/>
      <c r="G5888"/>
      <c r="H5888"/>
      <c r="I5888"/>
      <c r="J5888"/>
      <c r="K5888"/>
      <c r="L5888"/>
      <c r="M5888"/>
      <c r="N5888" s="60"/>
      <c r="O5888"/>
      <c r="P5888"/>
      <c r="Q5888"/>
      <c r="R5888"/>
      <c r="S5888"/>
      <c r="T5888"/>
      <c r="U5888"/>
      <c r="V5888"/>
      <c r="W5888"/>
      <c r="X5888"/>
      <c r="Y5888"/>
      <c r="Z5888"/>
      <c r="AA5888" s="28"/>
      <c r="AB5888" s="28"/>
    </row>
    <row r="5889" spans="1:28" ht="15" x14ac:dyDescent="0.2">
      <c r="A5889"/>
      <c r="B5889"/>
      <c r="C5889"/>
      <c r="D5889"/>
      <c r="E5889"/>
      <c r="F5889"/>
      <c r="G5889"/>
      <c r="H5889"/>
      <c r="I5889"/>
      <c r="J5889"/>
      <c r="K5889"/>
      <c r="L5889"/>
      <c r="M5889"/>
      <c r="N5889" s="60"/>
      <c r="O5889"/>
      <c r="P5889"/>
      <c r="Q5889"/>
      <c r="R5889"/>
      <c r="S5889"/>
      <c r="T5889"/>
      <c r="U5889"/>
      <c r="V5889"/>
      <c r="W5889"/>
      <c r="X5889"/>
      <c r="Y5889"/>
      <c r="Z5889"/>
      <c r="AA5889" s="28"/>
      <c r="AB5889" s="28"/>
    </row>
    <row r="5890" spans="1:28" ht="15" x14ac:dyDescent="0.2">
      <c r="A5890"/>
      <c r="B5890"/>
      <c r="C5890"/>
      <c r="D5890"/>
      <c r="E5890"/>
      <c r="F5890"/>
      <c r="G5890"/>
      <c r="H5890"/>
      <c r="I5890"/>
      <c r="J5890"/>
      <c r="K5890"/>
      <c r="L5890"/>
      <c r="M5890"/>
      <c r="N5890" s="60"/>
      <c r="O5890"/>
      <c r="P5890"/>
      <c r="Q5890"/>
      <c r="R5890"/>
      <c r="S5890"/>
      <c r="T5890"/>
      <c r="U5890"/>
      <c r="V5890"/>
      <c r="W5890"/>
      <c r="X5890"/>
      <c r="Y5890"/>
      <c r="Z5890"/>
      <c r="AA5890" s="28"/>
      <c r="AB5890" s="28"/>
    </row>
    <row r="5891" spans="1:28" ht="15" x14ac:dyDescent="0.2">
      <c r="A5891"/>
      <c r="B5891"/>
      <c r="C5891"/>
      <c r="D5891"/>
      <c r="E5891"/>
      <c r="F5891"/>
      <c r="G5891"/>
      <c r="H5891"/>
      <c r="I5891"/>
      <c r="J5891"/>
      <c r="K5891"/>
      <c r="L5891"/>
      <c r="M5891"/>
      <c r="N5891" s="60"/>
      <c r="O5891"/>
      <c r="P5891"/>
      <c r="Q5891"/>
      <c r="R5891"/>
      <c r="S5891"/>
      <c r="T5891"/>
      <c r="U5891"/>
      <c r="V5891"/>
      <c r="W5891"/>
      <c r="X5891"/>
      <c r="Y5891"/>
      <c r="Z5891"/>
      <c r="AA5891" s="28"/>
      <c r="AB5891" s="28"/>
    </row>
    <row r="5892" spans="1:28" ht="15" x14ac:dyDescent="0.2">
      <c r="A5892"/>
      <c r="B5892"/>
      <c r="C5892"/>
      <c r="D5892"/>
      <c r="E5892"/>
      <c r="F5892"/>
      <c r="G5892"/>
      <c r="H5892"/>
      <c r="I5892"/>
      <c r="J5892"/>
      <c r="K5892"/>
      <c r="L5892"/>
      <c r="M5892"/>
      <c r="N5892" s="60"/>
      <c r="O5892"/>
      <c r="P5892"/>
      <c r="Q5892"/>
      <c r="R5892"/>
      <c r="S5892"/>
      <c r="T5892"/>
      <c r="U5892"/>
      <c r="V5892"/>
      <c r="W5892"/>
      <c r="X5892"/>
      <c r="Y5892"/>
      <c r="Z5892"/>
      <c r="AA5892" s="28"/>
      <c r="AB5892" s="28"/>
    </row>
    <row r="5893" spans="1:28" ht="15" x14ac:dyDescent="0.2">
      <c r="A5893"/>
      <c r="B5893"/>
      <c r="C5893"/>
      <c r="D5893"/>
      <c r="E5893"/>
      <c r="F5893"/>
      <c r="G5893"/>
      <c r="H5893"/>
      <c r="I5893"/>
      <c r="J5893"/>
      <c r="K5893"/>
      <c r="L5893"/>
      <c r="M5893"/>
      <c r="N5893" s="60"/>
      <c r="O5893"/>
      <c r="P5893"/>
      <c r="Q5893"/>
      <c r="R5893"/>
      <c r="S5893"/>
      <c r="T5893"/>
      <c r="U5893"/>
      <c r="V5893"/>
      <c r="W5893"/>
      <c r="X5893"/>
      <c r="Y5893"/>
      <c r="Z5893"/>
      <c r="AA5893" s="28"/>
      <c r="AB5893" s="28"/>
    </row>
    <row r="5894" spans="1:28" ht="15" x14ac:dyDescent="0.2">
      <c r="A5894"/>
      <c r="B5894"/>
      <c r="C5894"/>
      <c r="D5894"/>
      <c r="E5894"/>
      <c r="F5894"/>
      <c r="G5894"/>
      <c r="H5894"/>
      <c r="I5894"/>
      <c r="J5894"/>
      <c r="K5894"/>
      <c r="L5894"/>
      <c r="M5894"/>
      <c r="N5894" s="60"/>
      <c r="O5894"/>
      <c r="P5894"/>
      <c r="Q5894"/>
      <c r="R5894"/>
      <c r="S5894"/>
      <c r="T5894"/>
      <c r="U5894"/>
      <c r="V5894"/>
      <c r="W5894"/>
      <c r="X5894"/>
      <c r="Y5894"/>
      <c r="Z5894"/>
      <c r="AA5894" s="28"/>
      <c r="AB5894" s="28"/>
    </row>
    <row r="5895" spans="1:28" ht="15" x14ac:dyDescent="0.2">
      <c r="A5895"/>
      <c r="B5895"/>
      <c r="C5895"/>
      <c r="D5895"/>
      <c r="E5895"/>
      <c r="F5895"/>
      <c r="G5895"/>
      <c r="H5895"/>
      <c r="I5895"/>
      <c r="J5895"/>
      <c r="K5895"/>
      <c r="L5895"/>
      <c r="M5895"/>
      <c r="N5895" s="60"/>
      <c r="O5895"/>
      <c r="P5895"/>
      <c r="Q5895"/>
      <c r="R5895"/>
      <c r="S5895"/>
      <c r="T5895"/>
      <c r="U5895"/>
      <c r="V5895"/>
      <c r="W5895"/>
      <c r="X5895"/>
      <c r="Y5895"/>
      <c r="Z5895"/>
      <c r="AA5895" s="28"/>
      <c r="AB5895" s="28"/>
    </row>
    <row r="5896" spans="1:28" ht="15" x14ac:dyDescent="0.2">
      <c r="A5896"/>
      <c r="B5896"/>
      <c r="C5896"/>
      <c r="D5896"/>
      <c r="E5896"/>
      <c r="F5896"/>
      <c r="G5896"/>
      <c r="H5896"/>
      <c r="I5896"/>
      <c r="J5896"/>
      <c r="K5896"/>
      <c r="L5896"/>
      <c r="M5896"/>
      <c r="N5896" s="60"/>
      <c r="O5896"/>
      <c r="P5896"/>
      <c r="Q5896"/>
      <c r="R5896"/>
      <c r="S5896"/>
      <c r="T5896"/>
      <c r="U5896"/>
      <c r="V5896"/>
      <c r="W5896"/>
      <c r="X5896"/>
      <c r="Y5896"/>
      <c r="Z5896"/>
      <c r="AA5896" s="28"/>
      <c r="AB5896" s="28"/>
    </row>
    <row r="5897" spans="1:28" ht="15" x14ac:dyDescent="0.2">
      <c r="A5897"/>
      <c r="B5897"/>
      <c r="C5897"/>
      <c r="D5897"/>
      <c r="E5897"/>
      <c r="F5897"/>
      <c r="G5897"/>
      <c r="H5897"/>
      <c r="I5897"/>
      <c r="J5897"/>
      <c r="K5897"/>
      <c r="L5897"/>
      <c r="M5897"/>
      <c r="N5897" s="60"/>
      <c r="O5897"/>
      <c r="P5897"/>
      <c r="Q5897"/>
      <c r="R5897"/>
      <c r="S5897"/>
      <c r="T5897"/>
      <c r="U5897"/>
      <c r="V5897"/>
      <c r="W5897"/>
      <c r="X5897"/>
      <c r="Y5897"/>
      <c r="Z5897"/>
      <c r="AA5897" s="28"/>
      <c r="AB5897" s="28"/>
    </row>
    <row r="5898" spans="1:28" ht="15" x14ac:dyDescent="0.2">
      <c r="A5898"/>
      <c r="B5898"/>
      <c r="C5898"/>
      <c r="D5898"/>
      <c r="E5898"/>
      <c r="F5898"/>
      <c r="G5898"/>
      <c r="H5898"/>
      <c r="I5898"/>
      <c r="J5898"/>
      <c r="K5898"/>
      <c r="L5898"/>
      <c r="M5898"/>
      <c r="N5898" s="60"/>
      <c r="O5898"/>
      <c r="P5898"/>
      <c r="Q5898"/>
      <c r="R5898"/>
      <c r="S5898"/>
      <c r="T5898"/>
      <c r="U5898"/>
      <c r="V5898"/>
      <c r="W5898"/>
      <c r="X5898"/>
      <c r="Y5898"/>
      <c r="Z5898"/>
      <c r="AA5898" s="28"/>
      <c r="AB5898" s="28"/>
    </row>
    <row r="5899" spans="1:28" ht="15" x14ac:dyDescent="0.2">
      <c r="A5899"/>
      <c r="B5899"/>
      <c r="C5899"/>
      <c r="D5899"/>
      <c r="E5899"/>
      <c r="F5899"/>
      <c r="G5899"/>
      <c r="H5899"/>
      <c r="I5899"/>
      <c r="J5899"/>
      <c r="K5899"/>
      <c r="L5899"/>
      <c r="M5899"/>
      <c r="N5899" s="60"/>
      <c r="O5899"/>
      <c r="P5899"/>
      <c r="Q5899"/>
      <c r="R5899"/>
      <c r="S5899"/>
      <c r="T5899"/>
      <c r="U5899"/>
      <c r="V5899"/>
      <c r="W5899"/>
      <c r="X5899"/>
      <c r="Y5899"/>
      <c r="Z5899"/>
      <c r="AA5899" s="28"/>
      <c r="AB5899" s="28"/>
    </row>
    <row r="5900" spans="1:28" ht="15" x14ac:dyDescent="0.2">
      <c r="A5900"/>
      <c r="B5900"/>
      <c r="C5900"/>
      <c r="D5900"/>
      <c r="E5900"/>
      <c r="F5900"/>
      <c r="G5900"/>
      <c r="H5900"/>
      <c r="I5900"/>
      <c r="J5900"/>
      <c r="K5900"/>
      <c r="L5900"/>
      <c r="M5900"/>
      <c r="N5900" s="60"/>
      <c r="O5900"/>
      <c r="P5900"/>
      <c r="Q5900"/>
      <c r="R5900"/>
      <c r="S5900"/>
      <c r="T5900"/>
      <c r="U5900"/>
      <c r="V5900"/>
      <c r="W5900"/>
      <c r="X5900"/>
      <c r="Y5900"/>
      <c r="Z5900"/>
      <c r="AA5900" s="28"/>
      <c r="AB5900" s="28"/>
    </row>
    <row r="5901" spans="1:28" ht="15" x14ac:dyDescent="0.2">
      <c r="A5901"/>
      <c r="B5901"/>
      <c r="C5901"/>
      <c r="D5901"/>
      <c r="E5901"/>
      <c r="F5901"/>
      <c r="G5901"/>
      <c r="H5901"/>
      <c r="I5901"/>
      <c r="J5901"/>
      <c r="K5901"/>
      <c r="L5901"/>
      <c r="M5901"/>
      <c r="N5901" s="60"/>
      <c r="O5901"/>
      <c r="P5901"/>
      <c r="Q5901"/>
      <c r="R5901"/>
      <c r="S5901"/>
      <c r="T5901"/>
      <c r="U5901"/>
      <c r="V5901"/>
      <c r="W5901"/>
      <c r="X5901"/>
      <c r="Y5901"/>
      <c r="Z5901"/>
      <c r="AA5901" s="28"/>
      <c r="AB5901" s="28"/>
    </row>
    <row r="5902" spans="1:28" ht="15" x14ac:dyDescent="0.2">
      <c r="A5902"/>
      <c r="B5902"/>
      <c r="C5902"/>
      <c r="D5902"/>
      <c r="E5902"/>
      <c r="F5902"/>
      <c r="G5902"/>
      <c r="H5902"/>
      <c r="I5902"/>
      <c r="J5902"/>
      <c r="K5902"/>
      <c r="L5902"/>
      <c r="M5902"/>
      <c r="N5902" s="60"/>
      <c r="O5902"/>
      <c r="P5902"/>
      <c r="Q5902"/>
      <c r="R5902"/>
      <c r="S5902"/>
      <c r="T5902"/>
      <c r="U5902"/>
      <c r="V5902"/>
      <c r="W5902"/>
      <c r="X5902"/>
      <c r="Y5902"/>
      <c r="Z5902"/>
      <c r="AA5902" s="28"/>
      <c r="AB5902" s="28"/>
    </row>
    <row r="5903" spans="1:28" ht="15" x14ac:dyDescent="0.2">
      <c r="A5903"/>
      <c r="B5903"/>
      <c r="C5903"/>
      <c r="D5903"/>
      <c r="E5903"/>
      <c r="F5903"/>
      <c r="G5903"/>
      <c r="H5903"/>
      <c r="I5903"/>
      <c r="J5903"/>
      <c r="K5903"/>
      <c r="L5903"/>
      <c r="M5903"/>
      <c r="N5903" s="60"/>
      <c r="O5903"/>
      <c r="P5903"/>
      <c r="Q5903"/>
      <c r="R5903"/>
      <c r="S5903"/>
      <c r="T5903"/>
      <c r="U5903"/>
      <c r="V5903"/>
      <c r="W5903"/>
      <c r="X5903"/>
      <c r="Y5903"/>
      <c r="Z5903"/>
      <c r="AA5903" s="28"/>
      <c r="AB5903" s="28"/>
    </row>
    <row r="5904" spans="1:28" ht="15" x14ac:dyDescent="0.2">
      <c r="A5904"/>
      <c r="B5904"/>
      <c r="C5904"/>
      <c r="D5904"/>
      <c r="E5904"/>
      <c r="F5904"/>
      <c r="G5904"/>
      <c r="H5904"/>
      <c r="I5904"/>
      <c r="J5904"/>
      <c r="K5904"/>
      <c r="L5904"/>
      <c r="M5904"/>
      <c r="N5904" s="60"/>
      <c r="O5904"/>
      <c r="P5904"/>
      <c r="Q5904"/>
      <c r="R5904"/>
      <c r="S5904"/>
      <c r="T5904"/>
      <c r="U5904"/>
      <c r="V5904"/>
      <c r="W5904"/>
      <c r="X5904"/>
      <c r="Y5904"/>
      <c r="Z5904"/>
      <c r="AA5904" s="28"/>
      <c r="AB5904" s="28"/>
    </row>
    <row r="5905" spans="1:28" ht="15" x14ac:dyDescent="0.2">
      <c r="A5905"/>
      <c r="B5905"/>
      <c r="C5905"/>
      <c r="D5905"/>
      <c r="E5905"/>
      <c r="F5905"/>
      <c r="G5905"/>
      <c r="H5905"/>
      <c r="I5905"/>
      <c r="J5905"/>
      <c r="K5905"/>
      <c r="L5905"/>
      <c r="M5905"/>
      <c r="N5905" s="60"/>
      <c r="O5905"/>
      <c r="P5905"/>
      <c r="Q5905"/>
      <c r="R5905"/>
      <c r="S5905"/>
      <c r="T5905"/>
      <c r="U5905"/>
      <c r="V5905"/>
      <c r="W5905"/>
      <c r="X5905"/>
      <c r="Y5905"/>
      <c r="Z5905"/>
      <c r="AA5905" s="28"/>
      <c r="AB5905" s="28"/>
    </row>
    <row r="5906" spans="1:28" ht="15" x14ac:dyDescent="0.2">
      <c r="A5906"/>
      <c r="B5906"/>
      <c r="C5906"/>
      <c r="D5906"/>
      <c r="E5906"/>
      <c r="F5906"/>
      <c r="G5906"/>
      <c r="H5906"/>
      <c r="I5906"/>
      <c r="J5906"/>
      <c r="K5906"/>
      <c r="L5906"/>
      <c r="M5906"/>
      <c r="N5906" s="60"/>
      <c r="O5906"/>
      <c r="P5906"/>
      <c r="Q5906"/>
      <c r="R5906"/>
      <c r="S5906"/>
      <c r="T5906"/>
      <c r="U5906"/>
      <c r="V5906"/>
      <c r="W5906"/>
      <c r="X5906"/>
      <c r="Y5906"/>
      <c r="Z5906"/>
      <c r="AA5906" s="28"/>
      <c r="AB5906" s="28"/>
    </row>
    <row r="5907" spans="1:28" ht="15" x14ac:dyDescent="0.2">
      <c r="A5907"/>
      <c r="B5907"/>
      <c r="C5907"/>
      <c r="D5907"/>
      <c r="E5907"/>
      <c r="F5907"/>
      <c r="G5907"/>
      <c r="H5907"/>
      <c r="I5907"/>
      <c r="J5907"/>
      <c r="K5907"/>
      <c r="L5907"/>
      <c r="M5907"/>
      <c r="N5907" s="60"/>
      <c r="O5907"/>
      <c r="P5907"/>
      <c r="Q5907"/>
      <c r="R5907"/>
      <c r="S5907"/>
      <c r="T5907"/>
      <c r="U5907"/>
      <c r="V5907"/>
      <c r="W5907"/>
      <c r="X5907"/>
      <c r="Y5907"/>
      <c r="Z5907"/>
      <c r="AA5907" s="28"/>
      <c r="AB5907" s="28"/>
    </row>
    <row r="5908" spans="1:28" ht="15" x14ac:dyDescent="0.2">
      <c r="A5908"/>
      <c r="B5908"/>
      <c r="C5908"/>
      <c r="D5908"/>
      <c r="E5908"/>
      <c r="F5908"/>
      <c r="G5908"/>
      <c r="H5908"/>
      <c r="I5908"/>
      <c r="J5908"/>
      <c r="K5908"/>
      <c r="L5908"/>
      <c r="M5908"/>
      <c r="N5908" s="60"/>
      <c r="O5908"/>
      <c r="P5908"/>
      <c r="Q5908"/>
      <c r="R5908"/>
      <c r="S5908"/>
      <c r="T5908"/>
      <c r="U5908"/>
      <c r="V5908"/>
      <c r="W5908"/>
      <c r="X5908"/>
      <c r="Y5908"/>
      <c r="Z5908"/>
      <c r="AA5908" s="28"/>
      <c r="AB5908" s="28"/>
    </row>
    <row r="5909" spans="1:28" ht="15" x14ac:dyDescent="0.2">
      <c r="A5909"/>
      <c r="B5909"/>
      <c r="C5909"/>
      <c r="D5909"/>
      <c r="E5909"/>
      <c r="F5909"/>
      <c r="G5909"/>
      <c r="H5909"/>
      <c r="I5909"/>
      <c r="J5909"/>
      <c r="K5909"/>
      <c r="L5909"/>
      <c r="M5909"/>
      <c r="N5909" s="60"/>
      <c r="O5909"/>
      <c r="P5909"/>
      <c r="Q5909"/>
      <c r="R5909"/>
      <c r="S5909"/>
      <c r="T5909"/>
      <c r="U5909"/>
      <c r="V5909"/>
      <c r="W5909"/>
      <c r="X5909"/>
      <c r="Y5909"/>
      <c r="Z5909"/>
      <c r="AA5909" s="28"/>
      <c r="AB5909" s="28"/>
    </row>
    <row r="5910" spans="1:28" ht="15" x14ac:dyDescent="0.2">
      <c r="A5910"/>
      <c r="B5910"/>
      <c r="C5910"/>
      <c r="D5910"/>
      <c r="E5910"/>
      <c r="F5910"/>
      <c r="G5910"/>
      <c r="H5910"/>
      <c r="I5910"/>
      <c r="J5910"/>
      <c r="K5910"/>
      <c r="L5910"/>
      <c r="M5910"/>
      <c r="N5910" s="60"/>
      <c r="O5910"/>
      <c r="P5910"/>
      <c r="Q5910"/>
      <c r="R5910"/>
      <c r="S5910"/>
      <c r="T5910"/>
      <c r="U5910"/>
      <c r="V5910"/>
      <c r="W5910"/>
      <c r="X5910"/>
      <c r="Y5910"/>
      <c r="Z5910"/>
      <c r="AA5910" s="28"/>
      <c r="AB5910" s="28"/>
    </row>
    <row r="5911" spans="1:28" ht="15" x14ac:dyDescent="0.2">
      <c r="A5911"/>
      <c r="B5911"/>
      <c r="C5911"/>
      <c r="D5911"/>
      <c r="E5911"/>
      <c r="F5911"/>
      <c r="G5911"/>
      <c r="H5911"/>
      <c r="I5911"/>
      <c r="J5911"/>
      <c r="K5911"/>
      <c r="L5911"/>
      <c r="M5911"/>
      <c r="N5911" s="60"/>
      <c r="O5911"/>
      <c r="P5911"/>
      <c r="Q5911"/>
      <c r="R5911"/>
      <c r="S5911"/>
      <c r="T5911"/>
      <c r="U5911"/>
      <c r="V5911"/>
      <c r="W5911"/>
      <c r="X5911"/>
      <c r="Y5911"/>
      <c r="Z5911"/>
      <c r="AA5911" s="28"/>
      <c r="AB5911" s="28"/>
    </row>
  </sheetData>
  <autoFilter ref="A2:AB2969" xr:uid="{00000000-0009-0000-0000-000008000000}">
    <filterColumn colId="10">
      <filters>
        <filter val="Công Ty TNHH Thương Mại và Dược Phẩm Sang"/>
      </filters>
    </filterColumn>
  </autoFilter>
  <pageMargins left="0.7" right="0.7" top="0.75" bottom="0.75" header="0.3" footer="0.3"/>
  <ignoredErrors>
    <ignoredError sqref="AC3:AC425 AC2927:AC2969 AC2904:AC2926 AC2784:AC2903 AC2603:AC2783 AC2372:AC2602 AC2142:AC2371 AC2106:AC2141 AC2085:AC2105 AC2067:AC2084 AC2033:AC2066 AC2030:AC2032 AC2029 AC2010:AC2028 AC2005:AC2009 AC449:AC2004 AC426:AC448" formulaRange="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2020_SOE TT KHDN</vt:lpstr>
      <vt:lpstr>2021_SOE TT KHDN</vt:lpstr>
      <vt:lpstr>tăng trưởng 2 tháng</vt:lpstr>
      <vt:lpstr>Tổng hợp (2)</vt:lpstr>
      <vt:lpstr>Sheet2 (2)</vt:lpstr>
      <vt:lpstr>Sheet2</vt:lpstr>
      <vt:lpstr>Tổng hợp</vt:lpstr>
      <vt:lpstr>pivot khác</vt:lpstr>
      <vt:lpstr>pivot SoE</vt:lpstr>
      <vt:lpstr>Trang_tính2</vt:lpstr>
      <vt:lpstr>Trang_tính3</vt:lpstr>
      <vt:lpstr>Doanh thu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LDQUYNH</dc:creator>
  <cp:lastModifiedBy>Microsoft Office User</cp:lastModifiedBy>
  <cp:lastPrinted>2021-04-12T02:53:10Z</cp:lastPrinted>
  <dcterms:created xsi:type="dcterms:W3CDTF">2021-03-19T08:07:04Z</dcterms:created>
  <dcterms:modified xsi:type="dcterms:W3CDTF">2022-12-12T03:59:06Z</dcterms:modified>
</cp:coreProperties>
</file>